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r392\OneDrive - Northern Arizona University\Documents\GitHub\RestoreNet\2024\Data for models\"/>
    </mc:Choice>
  </mc:AlternateContent>
  <xr:revisionPtr revIDLastSave="0" documentId="13_ncr:1_{A0B18915-F66D-462E-9A80-D5B5F618C181}" xr6:coauthVersionLast="47" xr6:coauthVersionMax="47" xr10:uidLastSave="{00000000-0000-0000-0000-000000000000}"/>
  <bookViews>
    <workbookView xWindow="-83" yWindow="8" windowWidth="19350" windowHeight="11355" activeTab="2" xr2:uid="{00000000-000D-0000-FFFF-FFFF00000000}"/>
  </bookViews>
  <sheets>
    <sheet name="DATA" sheetId="2" r:id="rId1"/>
    <sheet name="Meta" sheetId="6" r:id="rId2"/>
    <sheet name="site variables" sheetId="3" r:id="rId3"/>
    <sheet name="climatevars" sheetId="5" r:id="rId4"/>
    <sheet name="speciesvars" sheetId="4" r:id="rId5"/>
  </sheets>
  <externalReferences>
    <externalReference r:id="rId6"/>
  </externalReferences>
  <definedNames>
    <definedName name="_xlnm._FilterDatabase" localSheetId="0" hidden="1">DATA!$A$1:$Y$4072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2" l="1"/>
  <c r="N1754" i="2"/>
  <c r="O1754" i="2"/>
  <c r="P1754" i="2"/>
  <c r="Q1754" i="2"/>
  <c r="R1754" i="2"/>
  <c r="S1754" i="2"/>
  <c r="T1754" i="2"/>
  <c r="X1754" i="2"/>
  <c r="Y1754" i="2"/>
  <c r="N1755" i="2"/>
  <c r="O1755" i="2"/>
  <c r="P1755" i="2"/>
  <c r="Q1755" i="2"/>
  <c r="R1755" i="2"/>
  <c r="S1755" i="2"/>
  <c r="T1755" i="2"/>
  <c r="X1755" i="2"/>
  <c r="Y1755" i="2"/>
  <c r="N1756" i="2"/>
  <c r="O1756" i="2"/>
  <c r="P1756" i="2"/>
  <c r="Q1756" i="2"/>
  <c r="R1756" i="2"/>
  <c r="S1756" i="2"/>
  <c r="T1756" i="2"/>
  <c r="X1756" i="2"/>
  <c r="Y1756" i="2"/>
  <c r="N1757" i="2"/>
  <c r="O1757" i="2"/>
  <c r="P1757" i="2"/>
  <c r="Q1757" i="2"/>
  <c r="R1757" i="2"/>
  <c r="S1757" i="2"/>
  <c r="T1757" i="2"/>
  <c r="X1757" i="2"/>
  <c r="Y1757" i="2"/>
  <c r="N1758" i="2"/>
  <c r="O1758" i="2"/>
  <c r="P1758" i="2"/>
  <c r="Q1758" i="2"/>
  <c r="R1758" i="2"/>
  <c r="S1758" i="2"/>
  <c r="T1758" i="2"/>
  <c r="X1758" i="2"/>
  <c r="Y1758" i="2"/>
  <c r="N1759" i="2"/>
  <c r="O1759" i="2"/>
  <c r="P1759" i="2"/>
  <c r="Q1759" i="2"/>
  <c r="R1759" i="2"/>
  <c r="S1759" i="2"/>
  <c r="T1759" i="2"/>
  <c r="X1759" i="2"/>
  <c r="Y1759" i="2"/>
  <c r="N1760" i="2"/>
  <c r="O1760" i="2"/>
  <c r="P1760" i="2"/>
  <c r="Q1760" i="2"/>
  <c r="R1760" i="2"/>
  <c r="S1760" i="2"/>
  <c r="T1760" i="2"/>
  <c r="X1760" i="2"/>
  <c r="Y1760" i="2"/>
  <c r="N1761" i="2"/>
  <c r="O1761" i="2"/>
  <c r="P1761" i="2"/>
  <c r="Q1761" i="2"/>
  <c r="R1761" i="2"/>
  <c r="S1761" i="2"/>
  <c r="T1761" i="2"/>
  <c r="X1761" i="2"/>
  <c r="Y1761" i="2"/>
  <c r="N1762" i="2"/>
  <c r="O1762" i="2"/>
  <c r="P1762" i="2"/>
  <c r="Q1762" i="2"/>
  <c r="R1762" i="2"/>
  <c r="S1762" i="2"/>
  <c r="T1762" i="2"/>
  <c r="X1762" i="2"/>
  <c r="Y1762" i="2"/>
  <c r="N1763" i="2"/>
  <c r="O1763" i="2"/>
  <c r="P1763" i="2"/>
  <c r="Q1763" i="2"/>
  <c r="R1763" i="2"/>
  <c r="S1763" i="2"/>
  <c r="T1763" i="2"/>
  <c r="X1763" i="2"/>
  <c r="Y1763" i="2"/>
  <c r="N1764" i="2"/>
  <c r="O1764" i="2"/>
  <c r="P1764" i="2"/>
  <c r="Q1764" i="2"/>
  <c r="R1764" i="2"/>
  <c r="S1764" i="2"/>
  <c r="T1764" i="2"/>
  <c r="X1764" i="2"/>
  <c r="Y1764" i="2"/>
  <c r="N1765" i="2"/>
  <c r="O1765" i="2"/>
  <c r="P1765" i="2"/>
  <c r="Q1765" i="2"/>
  <c r="R1765" i="2"/>
  <c r="S1765" i="2"/>
  <c r="T1765" i="2"/>
  <c r="X1765" i="2"/>
  <c r="Y1765" i="2"/>
  <c r="N1766" i="2"/>
  <c r="O1766" i="2"/>
  <c r="P1766" i="2"/>
  <c r="Q1766" i="2"/>
  <c r="R1766" i="2"/>
  <c r="S1766" i="2"/>
  <c r="T1766" i="2"/>
  <c r="X1766" i="2"/>
  <c r="Y1766" i="2"/>
  <c r="N1767" i="2"/>
  <c r="O1767" i="2"/>
  <c r="P1767" i="2"/>
  <c r="Q1767" i="2"/>
  <c r="R1767" i="2"/>
  <c r="S1767" i="2"/>
  <c r="T1767" i="2"/>
  <c r="X1767" i="2"/>
  <c r="Y1767" i="2"/>
  <c r="N1768" i="2"/>
  <c r="O1768" i="2"/>
  <c r="P1768" i="2"/>
  <c r="Q1768" i="2"/>
  <c r="R1768" i="2"/>
  <c r="S1768" i="2"/>
  <c r="T1768" i="2"/>
  <c r="X1768" i="2"/>
  <c r="Y1768" i="2"/>
  <c r="N1769" i="2"/>
  <c r="O1769" i="2"/>
  <c r="P1769" i="2"/>
  <c r="Q1769" i="2"/>
  <c r="R1769" i="2"/>
  <c r="S1769" i="2"/>
  <c r="T1769" i="2"/>
  <c r="X1769" i="2"/>
  <c r="Y1769" i="2"/>
  <c r="N1770" i="2"/>
  <c r="O1770" i="2"/>
  <c r="P1770" i="2"/>
  <c r="Q1770" i="2"/>
  <c r="R1770" i="2"/>
  <c r="S1770" i="2"/>
  <c r="T1770" i="2"/>
  <c r="X1770" i="2"/>
  <c r="Y1770" i="2"/>
  <c r="N1771" i="2"/>
  <c r="O1771" i="2"/>
  <c r="P1771" i="2"/>
  <c r="Q1771" i="2"/>
  <c r="R1771" i="2"/>
  <c r="S1771" i="2"/>
  <c r="T1771" i="2"/>
  <c r="X1771" i="2"/>
  <c r="Y1771" i="2"/>
  <c r="N1772" i="2"/>
  <c r="O1772" i="2"/>
  <c r="P1772" i="2"/>
  <c r="Q1772" i="2"/>
  <c r="R1772" i="2"/>
  <c r="S1772" i="2"/>
  <c r="T1772" i="2"/>
  <c r="X1772" i="2"/>
  <c r="Y1772" i="2"/>
  <c r="N1773" i="2"/>
  <c r="O1773" i="2"/>
  <c r="P1773" i="2"/>
  <c r="Q1773" i="2"/>
  <c r="R1773" i="2"/>
  <c r="S1773" i="2"/>
  <c r="T1773" i="2"/>
  <c r="X1773" i="2"/>
  <c r="Y1773" i="2"/>
  <c r="N1774" i="2"/>
  <c r="O1774" i="2"/>
  <c r="P1774" i="2"/>
  <c r="Q1774" i="2"/>
  <c r="R1774" i="2"/>
  <c r="S1774" i="2"/>
  <c r="T1774" i="2"/>
  <c r="X1774" i="2"/>
  <c r="Y1774" i="2"/>
  <c r="N1775" i="2"/>
  <c r="O1775" i="2"/>
  <c r="P1775" i="2"/>
  <c r="Q1775" i="2"/>
  <c r="R1775" i="2"/>
  <c r="S1775" i="2"/>
  <c r="T1775" i="2"/>
  <c r="X1775" i="2"/>
  <c r="Y1775" i="2"/>
  <c r="N1776" i="2"/>
  <c r="O1776" i="2"/>
  <c r="P1776" i="2"/>
  <c r="Q1776" i="2"/>
  <c r="R1776" i="2"/>
  <c r="S1776" i="2"/>
  <c r="T1776" i="2"/>
  <c r="X1776" i="2"/>
  <c r="Y1776" i="2"/>
  <c r="N1777" i="2"/>
  <c r="O1777" i="2"/>
  <c r="P1777" i="2"/>
  <c r="Q1777" i="2"/>
  <c r="R1777" i="2"/>
  <c r="S1777" i="2"/>
  <c r="T1777" i="2"/>
  <c r="X1777" i="2"/>
  <c r="Y1777" i="2"/>
  <c r="N1778" i="2"/>
  <c r="O1778" i="2"/>
  <c r="P1778" i="2"/>
  <c r="Q1778" i="2"/>
  <c r="R1778" i="2"/>
  <c r="S1778" i="2"/>
  <c r="T1778" i="2"/>
  <c r="X1778" i="2"/>
  <c r="Y1778" i="2"/>
  <c r="N1779" i="2"/>
  <c r="O1779" i="2"/>
  <c r="P1779" i="2"/>
  <c r="Q1779" i="2"/>
  <c r="R1779" i="2"/>
  <c r="S1779" i="2"/>
  <c r="T1779" i="2"/>
  <c r="X1779" i="2"/>
  <c r="Y1779" i="2"/>
  <c r="N1780" i="2"/>
  <c r="O1780" i="2"/>
  <c r="P1780" i="2"/>
  <c r="Q1780" i="2"/>
  <c r="R1780" i="2"/>
  <c r="S1780" i="2"/>
  <c r="T1780" i="2"/>
  <c r="X1780" i="2"/>
  <c r="Y1780" i="2"/>
  <c r="N1781" i="2"/>
  <c r="O1781" i="2"/>
  <c r="P1781" i="2"/>
  <c r="Q1781" i="2"/>
  <c r="R1781" i="2"/>
  <c r="S1781" i="2"/>
  <c r="T1781" i="2"/>
  <c r="X1781" i="2"/>
  <c r="Y1781" i="2"/>
  <c r="N1782" i="2"/>
  <c r="O1782" i="2"/>
  <c r="P1782" i="2"/>
  <c r="Q1782" i="2"/>
  <c r="R1782" i="2"/>
  <c r="S1782" i="2"/>
  <c r="T1782" i="2"/>
  <c r="X1782" i="2"/>
  <c r="Y1782" i="2"/>
  <c r="N1783" i="2"/>
  <c r="O1783" i="2"/>
  <c r="P1783" i="2"/>
  <c r="Q1783" i="2"/>
  <c r="R1783" i="2"/>
  <c r="S1783" i="2"/>
  <c r="T1783" i="2"/>
  <c r="X1783" i="2"/>
  <c r="Y1783" i="2"/>
  <c r="N1784" i="2"/>
  <c r="O1784" i="2"/>
  <c r="P1784" i="2"/>
  <c r="Q1784" i="2"/>
  <c r="R1784" i="2"/>
  <c r="S1784" i="2"/>
  <c r="T1784" i="2"/>
  <c r="X1784" i="2"/>
  <c r="Y1784" i="2"/>
  <c r="N1785" i="2"/>
  <c r="O1785" i="2"/>
  <c r="P1785" i="2"/>
  <c r="Q1785" i="2"/>
  <c r="R1785" i="2"/>
  <c r="S1785" i="2"/>
  <c r="T1785" i="2"/>
  <c r="X1785" i="2"/>
  <c r="Y1785" i="2"/>
  <c r="N1786" i="2"/>
  <c r="O1786" i="2"/>
  <c r="P1786" i="2"/>
  <c r="Q1786" i="2"/>
  <c r="R1786" i="2"/>
  <c r="S1786" i="2"/>
  <c r="T1786" i="2"/>
  <c r="X1786" i="2"/>
  <c r="Y1786" i="2"/>
  <c r="N1787" i="2"/>
  <c r="O1787" i="2"/>
  <c r="P1787" i="2"/>
  <c r="Q1787" i="2"/>
  <c r="R1787" i="2"/>
  <c r="S1787" i="2"/>
  <c r="T1787" i="2"/>
  <c r="X1787" i="2"/>
  <c r="Y1787" i="2"/>
  <c r="N1788" i="2"/>
  <c r="O1788" i="2"/>
  <c r="P1788" i="2"/>
  <c r="Q1788" i="2"/>
  <c r="R1788" i="2"/>
  <c r="S1788" i="2"/>
  <c r="T1788" i="2"/>
  <c r="X1788" i="2"/>
  <c r="Y1788" i="2"/>
  <c r="N1789" i="2"/>
  <c r="O1789" i="2"/>
  <c r="P1789" i="2"/>
  <c r="Q1789" i="2"/>
  <c r="R1789" i="2"/>
  <c r="S1789" i="2"/>
  <c r="T1789" i="2"/>
  <c r="X1789" i="2"/>
  <c r="Y1789" i="2"/>
  <c r="N1790" i="2"/>
  <c r="O1790" i="2"/>
  <c r="P1790" i="2"/>
  <c r="Q1790" i="2"/>
  <c r="R1790" i="2"/>
  <c r="S1790" i="2"/>
  <c r="T1790" i="2"/>
  <c r="X1790" i="2"/>
  <c r="Y1790" i="2"/>
  <c r="N1791" i="2"/>
  <c r="O1791" i="2"/>
  <c r="P1791" i="2"/>
  <c r="Q1791" i="2"/>
  <c r="R1791" i="2"/>
  <c r="S1791" i="2"/>
  <c r="T1791" i="2"/>
  <c r="X1791" i="2"/>
  <c r="Y1791" i="2"/>
  <c r="N1792" i="2"/>
  <c r="O1792" i="2"/>
  <c r="P1792" i="2"/>
  <c r="Q1792" i="2"/>
  <c r="R1792" i="2"/>
  <c r="S1792" i="2"/>
  <c r="T1792" i="2"/>
  <c r="X1792" i="2"/>
  <c r="Y1792" i="2"/>
  <c r="N1793" i="2"/>
  <c r="O1793" i="2"/>
  <c r="P1793" i="2"/>
  <c r="Q1793" i="2"/>
  <c r="R1793" i="2"/>
  <c r="S1793" i="2"/>
  <c r="T1793" i="2"/>
  <c r="X1793" i="2"/>
  <c r="Y1793" i="2"/>
  <c r="N1794" i="2"/>
  <c r="O1794" i="2"/>
  <c r="P1794" i="2"/>
  <c r="Q1794" i="2"/>
  <c r="R1794" i="2"/>
  <c r="S1794" i="2"/>
  <c r="T1794" i="2"/>
  <c r="X1794" i="2"/>
  <c r="Y1794" i="2"/>
  <c r="N1795" i="2"/>
  <c r="O1795" i="2"/>
  <c r="P1795" i="2"/>
  <c r="Q1795" i="2"/>
  <c r="R1795" i="2"/>
  <c r="S1795" i="2"/>
  <c r="T1795" i="2"/>
  <c r="X1795" i="2"/>
  <c r="Y1795" i="2"/>
  <c r="N1796" i="2"/>
  <c r="O1796" i="2"/>
  <c r="P1796" i="2"/>
  <c r="Q1796" i="2"/>
  <c r="R1796" i="2"/>
  <c r="S1796" i="2"/>
  <c r="T1796" i="2"/>
  <c r="X1796" i="2"/>
  <c r="Y1796" i="2"/>
  <c r="N1797" i="2"/>
  <c r="O1797" i="2"/>
  <c r="P1797" i="2"/>
  <c r="Q1797" i="2"/>
  <c r="R1797" i="2"/>
  <c r="S1797" i="2"/>
  <c r="T1797" i="2"/>
  <c r="X1797" i="2"/>
  <c r="Y1797" i="2"/>
  <c r="N1798" i="2"/>
  <c r="O1798" i="2"/>
  <c r="P1798" i="2"/>
  <c r="Q1798" i="2"/>
  <c r="R1798" i="2"/>
  <c r="S1798" i="2"/>
  <c r="T1798" i="2"/>
  <c r="X1798" i="2"/>
  <c r="Y1798" i="2"/>
  <c r="N1799" i="2"/>
  <c r="O1799" i="2"/>
  <c r="P1799" i="2"/>
  <c r="Q1799" i="2"/>
  <c r="R1799" i="2"/>
  <c r="S1799" i="2"/>
  <c r="T1799" i="2"/>
  <c r="X1799" i="2"/>
  <c r="Y1799" i="2"/>
  <c r="N1800" i="2"/>
  <c r="O1800" i="2"/>
  <c r="P1800" i="2"/>
  <c r="Q1800" i="2"/>
  <c r="R1800" i="2"/>
  <c r="S1800" i="2"/>
  <c r="T1800" i="2"/>
  <c r="X1800" i="2"/>
  <c r="Y1800" i="2"/>
  <c r="N1801" i="2"/>
  <c r="O1801" i="2"/>
  <c r="P1801" i="2"/>
  <c r="Q1801" i="2"/>
  <c r="R1801" i="2"/>
  <c r="S1801" i="2"/>
  <c r="T1801" i="2"/>
  <c r="X1801" i="2"/>
  <c r="Y1801" i="2"/>
  <c r="N1802" i="2"/>
  <c r="O1802" i="2"/>
  <c r="P1802" i="2"/>
  <c r="Q1802" i="2"/>
  <c r="R1802" i="2"/>
  <c r="S1802" i="2"/>
  <c r="T1802" i="2"/>
  <c r="X1802" i="2"/>
  <c r="Y1802" i="2"/>
  <c r="N1803" i="2"/>
  <c r="O1803" i="2"/>
  <c r="P1803" i="2"/>
  <c r="Q1803" i="2"/>
  <c r="R1803" i="2"/>
  <c r="S1803" i="2"/>
  <c r="T1803" i="2"/>
  <c r="X1803" i="2"/>
  <c r="Y1803" i="2"/>
  <c r="N1804" i="2"/>
  <c r="O1804" i="2"/>
  <c r="P1804" i="2"/>
  <c r="Q1804" i="2"/>
  <c r="R1804" i="2"/>
  <c r="S1804" i="2"/>
  <c r="T1804" i="2"/>
  <c r="X1804" i="2"/>
  <c r="Y1804" i="2"/>
  <c r="N1805" i="2"/>
  <c r="O1805" i="2"/>
  <c r="P1805" i="2"/>
  <c r="Q1805" i="2"/>
  <c r="R1805" i="2"/>
  <c r="S1805" i="2"/>
  <c r="T1805" i="2"/>
  <c r="X1805" i="2"/>
  <c r="Y1805" i="2"/>
  <c r="N1806" i="2"/>
  <c r="O1806" i="2"/>
  <c r="P1806" i="2"/>
  <c r="Q1806" i="2"/>
  <c r="R1806" i="2"/>
  <c r="S1806" i="2"/>
  <c r="T1806" i="2"/>
  <c r="X1806" i="2"/>
  <c r="Y1806" i="2"/>
  <c r="N1807" i="2"/>
  <c r="O1807" i="2"/>
  <c r="P1807" i="2"/>
  <c r="Q1807" i="2"/>
  <c r="R1807" i="2"/>
  <c r="S1807" i="2"/>
  <c r="T1807" i="2"/>
  <c r="X1807" i="2"/>
  <c r="Y1807" i="2"/>
  <c r="N1808" i="2"/>
  <c r="O1808" i="2"/>
  <c r="P1808" i="2"/>
  <c r="Q1808" i="2"/>
  <c r="R1808" i="2"/>
  <c r="S1808" i="2"/>
  <c r="T1808" i="2"/>
  <c r="X1808" i="2"/>
  <c r="Y1808" i="2"/>
  <c r="N1809" i="2"/>
  <c r="O1809" i="2"/>
  <c r="P1809" i="2"/>
  <c r="Q1809" i="2"/>
  <c r="R1809" i="2"/>
  <c r="S1809" i="2"/>
  <c r="T1809" i="2"/>
  <c r="X1809" i="2"/>
  <c r="Y1809" i="2"/>
  <c r="N1810" i="2"/>
  <c r="O1810" i="2"/>
  <c r="P1810" i="2"/>
  <c r="Q1810" i="2"/>
  <c r="R1810" i="2"/>
  <c r="S1810" i="2"/>
  <c r="T1810" i="2"/>
  <c r="X1810" i="2"/>
  <c r="Y1810" i="2"/>
  <c r="N1811" i="2"/>
  <c r="O1811" i="2"/>
  <c r="P1811" i="2"/>
  <c r="Q1811" i="2"/>
  <c r="R1811" i="2"/>
  <c r="S1811" i="2"/>
  <c r="T1811" i="2"/>
  <c r="X1811" i="2"/>
  <c r="Y1811" i="2"/>
  <c r="N1812" i="2"/>
  <c r="O1812" i="2"/>
  <c r="P1812" i="2"/>
  <c r="Q1812" i="2"/>
  <c r="R1812" i="2"/>
  <c r="S1812" i="2"/>
  <c r="T1812" i="2"/>
  <c r="X1812" i="2"/>
  <c r="Y1812" i="2"/>
  <c r="N1813" i="2"/>
  <c r="O1813" i="2"/>
  <c r="P1813" i="2"/>
  <c r="Q1813" i="2"/>
  <c r="R1813" i="2"/>
  <c r="S1813" i="2"/>
  <c r="T1813" i="2"/>
  <c r="X1813" i="2"/>
  <c r="Y1813" i="2"/>
  <c r="N1814" i="2"/>
  <c r="O1814" i="2"/>
  <c r="P1814" i="2"/>
  <c r="Q1814" i="2"/>
  <c r="R1814" i="2"/>
  <c r="S1814" i="2"/>
  <c r="T1814" i="2"/>
  <c r="X1814" i="2"/>
  <c r="Y1814" i="2"/>
  <c r="N1815" i="2"/>
  <c r="O1815" i="2"/>
  <c r="P1815" i="2"/>
  <c r="Q1815" i="2"/>
  <c r="R1815" i="2"/>
  <c r="S1815" i="2"/>
  <c r="T1815" i="2"/>
  <c r="X1815" i="2"/>
  <c r="Y1815" i="2"/>
  <c r="N1816" i="2"/>
  <c r="O1816" i="2"/>
  <c r="P1816" i="2"/>
  <c r="Q1816" i="2"/>
  <c r="R1816" i="2"/>
  <c r="S1816" i="2"/>
  <c r="T1816" i="2"/>
  <c r="X1816" i="2"/>
  <c r="Y1816" i="2"/>
  <c r="N1817" i="2"/>
  <c r="O1817" i="2"/>
  <c r="P1817" i="2"/>
  <c r="Q1817" i="2"/>
  <c r="R1817" i="2"/>
  <c r="S1817" i="2"/>
  <c r="T1817" i="2"/>
  <c r="X1817" i="2"/>
  <c r="Y1817" i="2"/>
  <c r="N1818" i="2"/>
  <c r="O1818" i="2"/>
  <c r="P1818" i="2"/>
  <c r="Q1818" i="2"/>
  <c r="R1818" i="2"/>
  <c r="S1818" i="2"/>
  <c r="T1818" i="2"/>
  <c r="X1818" i="2"/>
  <c r="Y1818" i="2"/>
  <c r="N1819" i="2"/>
  <c r="O1819" i="2"/>
  <c r="P1819" i="2"/>
  <c r="Q1819" i="2"/>
  <c r="R1819" i="2"/>
  <c r="S1819" i="2"/>
  <c r="T1819" i="2"/>
  <c r="X1819" i="2"/>
  <c r="Y1819" i="2"/>
  <c r="N1820" i="2"/>
  <c r="O1820" i="2"/>
  <c r="P1820" i="2"/>
  <c r="Q1820" i="2"/>
  <c r="R1820" i="2"/>
  <c r="S1820" i="2"/>
  <c r="T1820" i="2"/>
  <c r="X1820" i="2"/>
  <c r="Y1820" i="2"/>
  <c r="N1821" i="2"/>
  <c r="O1821" i="2"/>
  <c r="P1821" i="2"/>
  <c r="Q1821" i="2"/>
  <c r="R1821" i="2"/>
  <c r="S1821" i="2"/>
  <c r="T1821" i="2"/>
  <c r="X1821" i="2"/>
  <c r="Y1821" i="2"/>
  <c r="N1822" i="2"/>
  <c r="O1822" i="2"/>
  <c r="P1822" i="2"/>
  <c r="Q1822" i="2"/>
  <c r="R1822" i="2"/>
  <c r="S1822" i="2"/>
  <c r="T1822" i="2"/>
  <c r="X1822" i="2"/>
  <c r="Y1822" i="2"/>
  <c r="N1823" i="2"/>
  <c r="O1823" i="2"/>
  <c r="P1823" i="2"/>
  <c r="Q1823" i="2"/>
  <c r="R1823" i="2"/>
  <c r="S1823" i="2"/>
  <c r="T1823" i="2"/>
  <c r="X1823" i="2"/>
  <c r="Y1823" i="2"/>
  <c r="N1824" i="2"/>
  <c r="O1824" i="2"/>
  <c r="P1824" i="2"/>
  <c r="Q1824" i="2"/>
  <c r="R1824" i="2"/>
  <c r="S1824" i="2"/>
  <c r="T1824" i="2"/>
  <c r="X1824" i="2"/>
  <c r="Y1824" i="2"/>
  <c r="N1825" i="2"/>
  <c r="O1825" i="2"/>
  <c r="P1825" i="2"/>
  <c r="Q1825" i="2"/>
  <c r="R1825" i="2"/>
  <c r="S1825" i="2"/>
  <c r="T1825" i="2"/>
  <c r="X1825" i="2"/>
  <c r="Y1825" i="2"/>
  <c r="N1826" i="2"/>
  <c r="O1826" i="2"/>
  <c r="P1826" i="2"/>
  <c r="Q1826" i="2"/>
  <c r="R1826" i="2"/>
  <c r="S1826" i="2"/>
  <c r="T1826" i="2"/>
  <c r="X1826" i="2"/>
  <c r="Y1826" i="2"/>
  <c r="N1827" i="2"/>
  <c r="O1827" i="2"/>
  <c r="P1827" i="2"/>
  <c r="Q1827" i="2"/>
  <c r="R1827" i="2"/>
  <c r="S1827" i="2"/>
  <c r="T1827" i="2"/>
  <c r="X1827" i="2"/>
  <c r="Y1827" i="2"/>
  <c r="N1828" i="2"/>
  <c r="O1828" i="2"/>
  <c r="P1828" i="2"/>
  <c r="Q1828" i="2"/>
  <c r="R1828" i="2"/>
  <c r="S1828" i="2"/>
  <c r="T1828" i="2"/>
  <c r="X1828" i="2"/>
  <c r="Y1828" i="2"/>
  <c r="N1829" i="2"/>
  <c r="O1829" i="2"/>
  <c r="P1829" i="2"/>
  <c r="Q1829" i="2"/>
  <c r="R1829" i="2"/>
  <c r="S1829" i="2"/>
  <c r="T1829" i="2"/>
  <c r="X1829" i="2"/>
  <c r="Y1829" i="2"/>
  <c r="N1830" i="2"/>
  <c r="O1830" i="2"/>
  <c r="P1830" i="2"/>
  <c r="Q1830" i="2"/>
  <c r="R1830" i="2"/>
  <c r="S1830" i="2"/>
  <c r="T1830" i="2"/>
  <c r="X1830" i="2"/>
  <c r="Y1830" i="2"/>
  <c r="N1831" i="2"/>
  <c r="O1831" i="2"/>
  <c r="P1831" i="2"/>
  <c r="Q1831" i="2"/>
  <c r="R1831" i="2"/>
  <c r="S1831" i="2"/>
  <c r="T1831" i="2"/>
  <c r="X1831" i="2"/>
  <c r="Y1831" i="2"/>
  <c r="N1832" i="2"/>
  <c r="O1832" i="2"/>
  <c r="P1832" i="2"/>
  <c r="Q1832" i="2"/>
  <c r="R1832" i="2"/>
  <c r="S1832" i="2"/>
  <c r="T1832" i="2"/>
  <c r="X1832" i="2"/>
  <c r="Y1832" i="2"/>
  <c r="N1833" i="2"/>
  <c r="O1833" i="2"/>
  <c r="P1833" i="2"/>
  <c r="Q1833" i="2"/>
  <c r="R1833" i="2"/>
  <c r="S1833" i="2"/>
  <c r="T1833" i="2"/>
  <c r="X1833" i="2"/>
  <c r="Y1833" i="2"/>
  <c r="N1834" i="2"/>
  <c r="O1834" i="2"/>
  <c r="P1834" i="2"/>
  <c r="Q1834" i="2"/>
  <c r="R1834" i="2"/>
  <c r="S1834" i="2"/>
  <c r="T1834" i="2"/>
  <c r="X1834" i="2"/>
  <c r="Y1834" i="2"/>
  <c r="N1835" i="2"/>
  <c r="O1835" i="2"/>
  <c r="P1835" i="2"/>
  <c r="Q1835" i="2"/>
  <c r="R1835" i="2"/>
  <c r="S1835" i="2"/>
  <c r="T1835" i="2"/>
  <c r="X1835" i="2"/>
  <c r="Y1835" i="2"/>
  <c r="N1836" i="2"/>
  <c r="O1836" i="2"/>
  <c r="P1836" i="2"/>
  <c r="Q1836" i="2"/>
  <c r="R1836" i="2"/>
  <c r="S1836" i="2"/>
  <c r="T1836" i="2"/>
  <c r="X1836" i="2"/>
  <c r="Y1836" i="2"/>
  <c r="N1837" i="2"/>
  <c r="O1837" i="2"/>
  <c r="P1837" i="2"/>
  <c r="Q1837" i="2"/>
  <c r="R1837" i="2"/>
  <c r="S1837" i="2"/>
  <c r="T1837" i="2"/>
  <c r="X1837" i="2"/>
  <c r="Y1837" i="2"/>
  <c r="N1838" i="2"/>
  <c r="O1838" i="2"/>
  <c r="P1838" i="2"/>
  <c r="Q1838" i="2"/>
  <c r="R1838" i="2"/>
  <c r="S1838" i="2"/>
  <c r="T1838" i="2"/>
  <c r="X1838" i="2"/>
  <c r="Y1838" i="2"/>
  <c r="N1839" i="2"/>
  <c r="O1839" i="2"/>
  <c r="P1839" i="2"/>
  <c r="Q1839" i="2"/>
  <c r="R1839" i="2"/>
  <c r="S1839" i="2"/>
  <c r="T1839" i="2"/>
  <c r="X1839" i="2"/>
  <c r="Y1839" i="2"/>
  <c r="N1840" i="2"/>
  <c r="O1840" i="2"/>
  <c r="P1840" i="2"/>
  <c r="Q1840" i="2"/>
  <c r="R1840" i="2"/>
  <c r="S1840" i="2"/>
  <c r="T1840" i="2"/>
  <c r="X1840" i="2"/>
  <c r="Y1840" i="2"/>
  <c r="N1841" i="2"/>
  <c r="O1841" i="2"/>
  <c r="P1841" i="2"/>
  <c r="Q1841" i="2"/>
  <c r="R1841" i="2"/>
  <c r="S1841" i="2"/>
  <c r="T1841" i="2"/>
  <c r="X1841" i="2"/>
  <c r="Y1841" i="2"/>
  <c r="N1842" i="2"/>
  <c r="O1842" i="2"/>
  <c r="P1842" i="2"/>
  <c r="Q1842" i="2"/>
  <c r="R1842" i="2"/>
  <c r="S1842" i="2"/>
  <c r="T1842" i="2"/>
  <c r="X1842" i="2"/>
  <c r="Y1842" i="2"/>
  <c r="N1843" i="2"/>
  <c r="O1843" i="2"/>
  <c r="P1843" i="2"/>
  <c r="Q1843" i="2"/>
  <c r="R1843" i="2"/>
  <c r="S1843" i="2"/>
  <c r="T1843" i="2"/>
  <c r="X1843" i="2"/>
  <c r="Y1843" i="2"/>
  <c r="N1844" i="2"/>
  <c r="O1844" i="2"/>
  <c r="P1844" i="2"/>
  <c r="Q1844" i="2"/>
  <c r="R1844" i="2"/>
  <c r="S1844" i="2"/>
  <c r="T1844" i="2"/>
  <c r="X1844" i="2"/>
  <c r="Y1844" i="2"/>
  <c r="N1845" i="2"/>
  <c r="O1845" i="2"/>
  <c r="P1845" i="2"/>
  <c r="Q1845" i="2"/>
  <c r="R1845" i="2"/>
  <c r="S1845" i="2"/>
  <c r="T1845" i="2"/>
  <c r="X1845" i="2"/>
  <c r="Y1845" i="2"/>
  <c r="N1846" i="2"/>
  <c r="O1846" i="2"/>
  <c r="P1846" i="2"/>
  <c r="Q1846" i="2"/>
  <c r="R1846" i="2"/>
  <c r="S1846" i="2"/>
  <c r="T1846" i="2"/>
  <c r="X1846" i="2"/>
  <c r="Y1846" i="2"/>
  <c r="N1847" i="2"/>
  <c r="O1847" i="2"/>
  <c r="P1847" i="2"/>
  <c r="Q1847" i="2"/>
  <c r="R1847" i="2"/>
  <c r="S1847" i="2"/>
  <c r="T1847" i="2"/>
  <c r="X1847" i="2"/>
  <c r="Y1847" i="2"/>
  <c r="N1848" i="2"/>
  <c r="O1848" i="2"/>
  <c r="P1848" i="2"/>
  <c r="Q1848" i="2"/>
  <c r="R1848" i="2"/>
  <c r="S1848" i="2"/>
  <c r="T1848" i="2"/>
  <c r="X1848" i="2"/>
  <c r="Y1848" i="2"/>
  <c r="N1849" i="2"/>
  <c r="O1849" i="2"/>
  <c r="P1849" i="2"/>
  <c r="Q1849" i="2"/>
  <c r="R1849" i="2"/>
  <c r="S1849" i="2"/>
  <c r="T1849" i="2"/>
  <c r="X1849" i="2"/>
  <c r="Y1849" i="2"/>
  <c r="N1850" i="2"/>
  <c r="O1850" i="2"/>
  <c r="P1850" i="2"/>
  <c r="Q1850" i="2"/>
  <c r="R1850" i="2"/>
  <c r="S1850" i="2"/>
  <c r="T1850" i="2"/>
  <c r="X1850" i="2"/>
  <c r="Y1850" i="2"/>
  <c r="N1851" i="2"/>
  <c r="O1851" i="2"/>
  <c r="P1851" i="2"/>
  <c r="Q1851" i="2"/>
  <c r="R1851" i="2"/>
  <c r="S1851" i="2"/>
  <c r="T1851" i="2"/>
  <c r="X1851" i="2"/>
  <c r="Y1851" i="2"/>
  <c r="N1852" i="2"/>
  <c r="O1852" i="2"/>
  <c r="P1852" i="2"/>
  <c r="Q1852" i="2"/>
  <c r="R1852" i="2"/>
  <c r="S1852" i="2"/>
  <c r="T1852" i="2"/>
  <c r="X1852" i="2"/>
  <c r="Y1852" i="2"/>
  <c r="N1853" i="2"/>
  <c r="O1853" i="2"/>
  <c r="P1853" i="2"/>
  <c r="Q1853" i="2"/>
  <c r="R1853" i="2"/>
  <c r="S1853" i="2"/>
  <c r="T1853" i="2"/>
  <c r="X1853" i="2"/>
  <c r="Y1853" i="2"/>
  <c r="N1854" i="2"/>
  <c r="O1854" i="2"/>
  <c r="P1854" i="2"/>
  <c r="Q1854" i="2"/>
  <c r="R1854" i="2"/>
  <c r="S1854" i="2"/>
  <c r="T1854" i="2"/>
  <c r="X1854" i="2"/>
  <c r="Y1854" i="2"/>
  <c r="N1855" i="2"/>
  <c r="O1855" i="2"/>
  <c r="P1855" i="2"/>
  <c r="Q1855" i="2"/>
  <c r="R1855" i="2"/>
  <c r="S1855" i="2"/>
  <c r="T1855" i="2"/>
  <c r="X1855" i="2"/>
  <c r="Y1855" i="2"/>
  <c r="N1856" i="2"/>
  <c r="O1856" i="2"/>
  <c r="P1856" i="2"/>
  <c r="Q1856" i="2"/>
  <c r="R1856" i="2"/>
  <c r="S1856" i="2"/>
  <c r="T1856" i="2"/>
  <c r="X1856" i="2"/>
  <c r="Y1856" i="2"/>
  <c r="N1857" i="2"/>
  <c r="O1857" i="2"/>
  <c r="P1857" i="2"/>
  <c r="Q1857" i="2"/>
  <c r="R1857" i="2"/>
  <c r="S1857" i="2"/>
  <c r="T1857" i="2"/>
  <c r="X1857" i="2"/>
  <c r="Y1857" i="2"/>
  <c r="N1858" i="2"/>
  <c r="O1858" i="2"/>
  <c r="P1858" i="2"/>
  <c r="Q1858" i="2"/>
  <c r="R1858" i="2"/>
  <c r="S1858" i="2"/>
  <c r="T1858" i="2"/>
  <c r="X1858" i="2"/>
  <c r="Y1858" i="2"/>
  <c r="N1859" i="2"/>
  <c r="O1859" i="2"/>
  <c r="P1859" i="2"/>
  <c r="Q1859" i="2"/>
  <c r="R1859" i="2"/>
  <c r="S1859" i="2"/>
  <c r="T1859" i="2"/>
  <c r="X1859" i="2"/>
  <c r="Y1859" i="2"/>
  <c r="N1860" i="2"/>
  <c r="O1860" i="2"/>
  <c r="P1860" i="2"/>
  <c r="Q1860" i="2"/>
  <c r="R1860" i="2"/>
  <c r="S1860" i="2"/>
  <c r="T1860" i="2"/>
  <c r="X1860" i="2"/>
  <c r="Y1860" i="2"/>
  <c r="N1861" i="2"/>
  <c r="O1861" i="2"/>
  <c r="P1861" i="2"/>
  <c r="Q1861" i="2"/>
  <c r="R1861" i="2"/>
  <c r="S1861" i="2"/>
  <c r="T1861" i="2"/>
  <c r="X1861" i="2"/>
  <c r="Y1861" i="2"/>
  <c r="N1862" i="2"/>
  <c r="O1862" i="2"/>
  <c r="P1862" i="2"/>
  <c r="Q1862" i="2"/>
  <c r="R1862" i="2"/>
  <c r="S1862" i="2"/>
  <c r="T1862" i="2"/>
  <c r="X1862" i="2"/>
  <c r="Y1862" i="2"/>
  <c r="N1863" i="2"/>
  <c r="O1863" i="2"/>
  <c r="P1863" i="2"/>
  <c r="Q1863" i="2"/>
  <c r="R1863" i="2"/>
  <c r="S1863" i="2"/>
  <c r="T1863" i="2"/>
  <c r="X1863" i="2"/>
  <c r="Y1863" i="2"/>
  <c r="N1864" i="2"/>
  <c r="O1864" i="2"/>
  <c r="P1864" i="2"/>
  <c r="Q1864" i="2"/>
  <c r="R1864" i="2"/>
  <c r="S1864" i="2"/>
  <c r="T1864" i="2"/>
  <c r="X1864" i="2"/>
  <c r="Y1864" i="2"/>
  <c r="N1865" i="2"/>
  <c r="O1865" i="2"/>
  <c r="P1865" i="2"/>
  <c r="Q1865" i="2"/>
  <c r="R1865" i="2"/>
  <c r="S1865" i="2"/>
  <c r="T1865" i="2"/>
  <c r="X1865" i="2"/>
  <c r="Y1865" i="2"/>
  <c r="N1866" i="2"/>
  <c r="O1866" i="2"/>
  <c r="P1866" i="2"/>
  <c r="Q1866" i="2"/>
  <c r="R1866" i="2"/>
  <c r="S1866" i="2"/>
  <c r="T1866" i="2"/>
  <c r="X1866" i="2"/>
  <c r="Y1866" i="2"/>
  <c r="N1867" i="2"/>
  <c r="O1867" i="2"/>
  <c r="P1867" i="2"/>
  <c r="Q1867" i="2"/>
  <c r="R1867" i="2"/>
  <c r="S1867" i="2"/>
  <c r="T1867" i="2"/>
  <c r="X1867" i="2"/>
  <c r="Y1867" i="2"/>
  <c r="N1868" i="2"/>
  <c r="O1868" i="2"/>
  <c r="P1868" i="2"/>
  <c r="Q1868" i="2"/>
  <c r="R1868" i="2"/>
  <c r="S1868" i="2"/>
  <c r="T1868" i="2"/>
  <c r="X1868" i="2"/>
  <c r="Y1868" i="2"/>
  <c r="N1869" i="2"/>
  <c r="O1869" i="2"/>
  <c r="P1869" i="2"/>
  <c r="Q1869" i="2"/>
  <c r="R1869" i="2"/>
  <c r="S1869" i="2"/>
  <c r="T1869" i="2"/>
  <c r="X1869" i="2"/>
  <c r="Y1869" i="2"/>
  <c r="N1870" i="2"/>
  <c r="O1870" i="2"/>
  <c r="P1870" i="2"/>
  <c r="Q1870" i="2"/>
  <c r="R1870" i="2"/>
  <c r="S1870" i="2"/>
  <c r="T1870" i="2"/>
  <c r="X1870" i="2"/>
  <c r="Y1870" i="2"/>
  <c r="N1871" i="2"/>
  <c r="O1871" i="2"/>
  <c r="P1871" i="2"/>
  <c r="Q1871" i="2"/>
  <c r="R1871" i="2"/>
  <c r="S1871" i="2"/>
  <c r="T1871" i="2"/>
  <c r="X1871" i="2"/>
  <c r="Y1871" i="2"/>
  <c r="N1872" i="2"/>
  <c r="O1872" i="2"/>
  <c r="P1872" i="2"/>
  <c r="Q1872" i="2"/>
  <c r="R1872" i="2"/>
  <c r="S1872" i="2"/>
  <c r="T1872" i="2"/>
  <c r="X1872" i="2"/>
  <c r="Y1872" i="2"/>
  <c r="N1873" i="2"/>
  <c r="O1873" i="2"/>
  <c r="P1873" i="2"/>
  <c r="Q1873" i="2"/>
  <c r="R1873" i="2"/>
  <c r="S1873" i="2"/>
  <c r="T1873" i="2"/>
  <c r="X1873" i="2"/>
  <c r="Y1873" i="2"/>
  <c r="N1874" i="2"/>
  <c r="O1874" i="2"/>
  <c r="P1874" i="2"/>
  <c r="Q1874" i="2"/>
  <c r="R1874" i="2"/>
  <c r="S1874" i="2"/>
  <c r="T1874" i="2"/>
  <c r="X1874" i="2"/>
  <c r="Y1874" i="2"/>
  <c r="N1875" i="2"/>
  <c r="O1875" i="2"/>
  <c r="P1875" i="2"/>
  <c r="Q1875" i="2"/>
  <c r="R1875" i="2"/>
  <c r="S1875" i="2"/>
  <c r="T1875" i="2"/>
  <c r="X1875" i="2"/>
  <c r="Y1875" i="2"/>
  <c r="N1876" i="2"/>
  <c r="O1876" i="2"/>
  <c r="P1876" i="2"/>
  <c r="Q1876" i="2"/>
  <c r="R1876" i="2"/>
  <c r="S1876" i="2"/>
  <c r="T1876" i="2"/>
  <c r="X1876" i="2"/>
  <c r="Y1876" i="2"/>
  <c r="N1877" i="2"/>
  <c r="O1877" i="2"/>
  <c r="P1877" i="2"/>
  <c r="Q1877" i="2"/>
  <c r="R1877" i="2"/>
  <c r="S1877" i="2"/>
  <c r="T1877" i="2"/>
  <c r="X1877" i="2"/>
  <c r="Y1877" i="2"/>
  <c r="N1878" i="2"/>
  <c r="O1878" i="2"/>
  <c r="P1878" i="2"/>
  <c r="Q1878" i="2"/>
  <c r="R1878" i="2"/>
  <c r="S1878" i="2"/>
  <c r="T1878" i="2"/>
  <c r="X1878" i="2"/>
  <c r="Y1878" i="2"/>
  <c r="N1879" i="2"/>
  <c r="O1879" i="2"/>
  <c r="P1879" i="2"/>
  <c r="Q1879" i="2"/>
  <c r="R1879" i="2"/>
  <c r="S1879" i="2"/>
  <c r="T1879" i="2"/>
  <c r="X1879" i="2"/>
  <c r="Y1879" i="2"/>
  <c r="N1880" i="2"/>
  <c r="O1880" i="2"/>
  <c r="P1880" i="2"/>
  <c r="Q1880" i="2"/>
  <c r="R1880" i="2"/>
  <c r="S1880" i="2"/>
  <c r="T1880" i="2"/>
  <c r="X1880" i="2"/>
  <c r="Y1880" i="2"/>
  <c r="N1881" i="2"/>
  <c r="O1881" i="2"/>
  <c r="P1881" i="2"/>
  <c r="Q1881" i="2"/>
  <c r="R1881" i="2"/>
  <c r="S1881" i="2"/>
  <c r="T1881" i="2"/>
  <c r="X1881" i="2"/>
  <c r="Y1881" i="2"/>
  <c r="N1882" i="2"/>
  <c r="O1882" i="2"/>
  <c r="P1882" i="2"/>
  <c r="Q1882" i="2"/>
  <c r="R1882" i="2"/>
  <c r="S1882" i="2"/>
  <c r="T1882" i="2"/>
  <c r="X1882" i="2"/>
  <c r="Y1882" i="2"/>
  <c r="N1883" i="2"/>
  <c r="O1883" i="2"/>
  <c r="P1883" i="2"/>
  <c r="Q1883" i="2"/>
  <c r="R1883" i="2"/>
  <c r="S1883" i="2"/>
  <c r="T1883" i="2"/>
  <c r="X1883" i="2"/>
  <c r="Y1883" i="2"/>
  <c r="N1884" i="2"/>
  <c r="O1884" i="2"/>
  <c r="P1884" i="2"/>
  <c r="Q1884" i="2"/>
  <c r="R1884" i="2"/>
  <c r="S1884" i="2"/>
  <c r="T1884" i="2"/>
  <c r="X1884" i="2"/>
  <c r="Y1884" i="2"/>
  <c r="N1885" i="2"/>
  <c r="O1885" i="2"/>
  <c r="P1885" i="2"/>
  <c r="Q1885" i="2"/>
  <c r="R1885" i="2"/>
  <c r="S1885" i="2"/>
  <c r="T1885" i="2"/>
  <c r="X1885" i="2"/>
  <c r="Y1885" i="2"/>
  <c r="N1886" i="2"/>
  <c r="O1886" i="2"/>
  <c r="P1886" i="2"/>
  <c r="Q1886" i="2"/>
  <c r="R1886" i="2"/>
  <c r="S1886" i="2"/>
  <c r="T1886" i="2"/>
  <c r="X1886" i="2"/>
  <c r="Y1886" i="2"/>
  <c r="N1887" i="2"/>
  <c r="O1887" i="2"/>
  <c r="P1887" i="2"/>
  <c r="Q1887" i="2"/>
  <c r="R1887" i="2"/>
  <c r="S1887" i="2"/>
  <c r="T1887" i="2"/>
  <c r="X1887" i="2"/>
  <c r="Y1887" i="2"/>
  <c r="N1888" i="2"/>
  <c r="O1888" i="2"/>
  <c r="P1888" i="2"/>
  <c r="Q1888" i="2"/>
  <c r="R1888" i="2"/>
  <c r="S1888" i="2"/>
  <c r="T1888" i="2"/>
  <c r="X1888" i="2"/>
  <c r="Y1888" i="2"/>
  <c r="N1889" i="2"/>
  <c r="O1889" i="2"/>
  <c r="P1889" i="2"/>
  <c r="Q1889" i="2"/>
  <c r="R1889" i="2"/>
  <c r="S1889" i="2"/>
  <c r="T1889" i="2"/>
  <c r="X1889" i="2"/>
  <c r="Y1889" i="2"/>
  <c r="N1890" i="2"/>
  <c r="O1890" i="2"/>
  <c r="P1890" i="2"/>
  <c r="Q1890" i="2"/>
  <c r="R1890" i="2"/>
  <c r="S1890" i="2"/>
  <c r="T1890" i="2"/>
  <c r="X1890" i="2"/>
  <c r="Y1890" i="2"/>
  <c r="N1891" i="2"/>
  <c r="O1891" i="2"/>
  <c r="P1891" i="2"/>
  <c r="Q1891" i="2"/>
  <c r="R1891" i="2"/>
  <c r="S1891" i="2"/>
  <c r="T1891" i="2"/>
  <c r="X1891" i="2"/>
  <c r="Y1891" i="2"/>
  <c r="N1892" i="2"/>
  <c r="O1892" i="2"/>
  <c r="P1892" i="2"/>
  <c r="Q1892" i="2"/>
  <c r="R1892" i="2"/>
  <c r="S1892" i="2"/>
  <c r="T1892" i="2"/>
  <c r="X1892" i="2"/>
  <c r="Y1892" i="2"/>
  <c r="N1893" i="2"/>
  <c r="O1893" i="2"/>
  <c r="P1893" i="2"/>
  <c r="Q1893" i="2"/>
  <c r="R1893" i="2"/>
  <c r="S1893" i="2"/>
  <c r="T1893" i="2"/>
  <c r="X1893" i="2"/>
  <c r="Y1893" i="2"/>
  <c r="N1894" i="2"/>
  <c r="O1894" i="2"/>
  <c r="P1894" i="2"/>
  <c r="Q1894" i="2"/>
  <c r="R1894" i="2"/>
  <c r="S1894" i="2"/>
  <c r="T1894" i="2"/>
  <c r="X1894" i="2"/>
  <c r="Y1894" i="2"/>
  <c r="N1895" i="2"/>
  <c r="O1895" i="2"/>
  <c r="P1895" i="2"/>
  <c r="Q1895" i="2"/>
  <c r="R1895" i="2"/>
  <c r="S1895" i="2"/>
  <c r="T1895" i="2"/>
  <c r="X1895" i="2"/>
  <c r="Y1895" i="2"/>
  <c r="N1896" i="2"/>
  <c r="O1896" i="2"/>
  <c r="P1896" i="2"/>
  <c r="Q1896" i="2"/>
  <c r="R1896" i="2"/>
  <c r="S1896" i="2"/>
  <c r="T1896" i="2"/>
  <c r="X1896" i="2"/>
  <c r="Y1896" i="2"/>
  <c r="N1897" i="2"/>
  <c r="O1897" i="2"/>
  <c r="P1897" i="2"/>
  <c r="Q1897" i="2"/>
  <c r="R1897" i="2"/>
  <c r="S1897" i="2"/>
  <c r="T1897" i="2"/>
  <c r="X1897" i="2"/>
  <c r="Y1897" i="2"/>
  <c r="N1898" i="2"/>
  <c r="O1898" i="2"/>
  <c r="P1898" i="2"/>
  <c r="Q1898" i="2"/>
  <c r="R1898" i="2"/>
  <c r="S1898" i="2"/>
  <c r="T1898" i="2"/>
  <c r="X1898" i="2"/>
  <c r="Y1898" i="2"/>
  <c r="N1899" i="2"/>
  <c r="O1899" i="2"/>
  <c r="P1899" i="2"/>
  <c r="Q1899" i="2"/>
  <c r="R1899" i="2"/>
  <c r="S1899" i="2"/>
  <c r="T1899" i="2"/>
  <c r="X1899" i="2"/>
  <c r="Y1899" i="2"/>
  <c r="N1900" i="2"/>
  <c r="O1900" i="2"/>
  <c r="P1900" i="2"/>
  <c r="Q1900" i="2"/>
  <c r="R1900" i="2"/>
  <c r="S1900" i="2"/>
  <c r="T1900" i="2"/>
  <c r="X1900" i="2"/>
  <c r="Y1900" i="2"/>
  <c r="N1901" i="2"/>
  <c r="O1901" i="2"/>
  <c r="P1901" i="2"/>
  <c r="Q1901" i="2"/>
  <c r="R1901" i="2"/>
  <c r="S1901" i="2"/>
  <c r="T1901" i="2"/>
  <c r="X1901" i="2"/>
  <c r="Y1901" i="2"/>
  <c r="N1902" i="2"/>
  <c r="O1902" i="2"/>
  <c r="P1902" i="2"/>
  <c r="Q1902" i="2"/>
  <c r="R1902" i="2"/>
  <c r="S1902" i="2"/>
  <c r="T1902" i="2"/>
  <c r="X1902" i="2"/>
  <c r="Y1902" i="2"/>
  <c r="N1903" i="2"/>
  <c r="O1903" i="2"/>
  <c r="P1903" i="2"/>
  <c r="Q1903" i="2"/>
  <c r="R1903" i="2"/>
  <c r="S1903" i="2"/>
  <c r="T1903" i="2"/>
  <c r="X1903" i="2"/>
  <c r="Y1903" i="2"/>
  <c r="N1904" i="2"/>
  <c r="O1904" i="2"/>
  <c r="P1904" i="2"/>
  <c r="Q1904" i="2"/>
  <c r="R1904" i="2"/>
  <c r="S1904" i="2"/>
  <c r="T1904" i="2"/>
  <c r="X1904" i="2"/>
  <c r="Y1904" i="2"/>
  <c r="N1905" i="2"/>
  <c r="O1905" i="2"/>
  <c r="P1905" i="2"/>
  <c r="Q1905" i="2"/>
  <c r="R1905" i="2"/>
  <c r="S1905" i="2"/>
  <c r="T1905" i="2"/>
  <c r="X1905" i="2"/>
  <c r="Y1905" i="2"/>
  <c r="N1906" i="2"/>
  <c r="O1906" i="2"/>
  <c r="P1906" i="2"/>
  <c r="Q1906" i="2"/>
  <c r="R1906" i="2"/>
  <c r="S1906" i="2"/>
  <c r="T1906" i="2"/>
  <c r="X1906" i="2"/>
  <c r="Y1906" i="2"/>
  <c r="N1907" i="2"/>
  <c r="O1907" i="2"/>
  <c r="P1907" i="2"/>
  <c r="Q1907" i="2"/>
  <c r="R1907" i="2"/>
  <c r="S1907" i="2"/>
  <c r="T1907" i="2"/>
  <c r="X1907" i="2"/>
  <c r="Y1907" i="2"/>
  <c r="N1908" i="2"/>
  <c r="O1908" i="2"/>
  <c r="P1908" i="2"/>
  <c r="Q1908" i="2"/>
  <c r="R1908" i="2"/>
  <c r="S1908" i="2"/>
  <c r="T1908" i="2"/>
  <c r="X1908" i="2"/>
  <c r="Y1908" i="2"/>
  <c r="N1909" i="2"/>
  <c r="O1909" i="2"/>
  <c r="P1909" i="2"/>
  <c r="Q1909" i="2"/>
  <c r="R1909" i="2"/>
  <c r="S1909" i="2"/>
  <c r="T1909" i="2"/>
  <c r="X1909" i="2"/>
  <c r="Y1909" i="2"/>
  <c r="N1910" i="2"/>
  <c r="O1910" i="2"/>
  <c r="P1910" i="2"/>
  <c r="Q1910" i="2"/>
  <c r="R1910" i="2"/>
  <c r="S1910" i="2"/>
  <c r="T1910" i="2"/>
  <c r="X1910" i="2"/>
  <c r="Y1910" i="2"/>
  <c r="N1911" i="2"/>
  <c r="O1911" i="2"/>
  <c r="P1911" i="2"/>
  <c r="Q1911" i="2"/>
  <c r="R1911" i="2"/>
  <c r="S1911" i="2"/>
  <c r="T1911" i="2"/>
  <c r="X1911" i="2"/>
  <c r="Y1911" i="2"/>
  <c r="N1912" i="2"/>
  <c r="O1912" i="2"/>
  <c r="P1912" i="2"/>
  <c r="Q1912" i="2"/>
  <c r="R1912" i="2"/>
  <c r="S1912" i="2"/>
  <c r="T1912" i="2"/>
  <c r="X1912" i="2"/>
  <c r="Y1912" i="2"/>
  <c r="N1913" i="2"/>
  <c r="O1913" i="2"/>
  <c r="P1913" i="2"/>
  <c r="Q1913" i="2"/>
  <c r="R1913" i="2"/>
  <c r="S1913" i="2"/>
  <c r="T1913" i="2"/>
  <c r="X1913" i="2"/>
  <c r="Y1913" i="2"/>
  <c r="N1914" i="2"/>
  <c r="O1914" i="2"/>
  <c r="P1914" i="2"/>
  <c r="Q1914" i="2"/>
  <c r="R1914" i="2"/>
  <c r="S1914" i="2"/>
  <c r="T1914" i="2"/>
  <c r="X1914" i="2"/>
  <c r="Y1914" i="2"/>
  <c r="N1915" i="2"/>
  <c r="O1915" i="2"/>
  <c r="P1915" i="2"/>
  <c r="Q1915" i="2"/>
  <c r="R1915" i="2"/>
  <c r="S1915" i="2"/>
  <c r="T1915" i="2"/>
  <c r="X1915" i="2"/>
  <c r="Y1915" i="2"/>
  <c r="N1916" i="2"/>
  <c r="O1916" i="2"/>
  <c r="P1916" i="2"/>
  <c r="Q1916" i="2"/>
  <c r="R1916" i="2"/>
  <c r="S1916" i="2"/>
  <c r="T1916" i="2"/>
  <c r="X1916" i="2"/>
  <c r="Y1916" i="2"/>
  <c r="N1917" i="2"/>
  <c r="O1917" i="2"/>
  <c r="P1917" i="2"/>
  <c r="Q1917" i="2"/>
  <c r="R1917" i="2"/>
  <c r="S1917" i="2"/>
  <c r="T1917" i="2"/>
  <c r="X1917" i="2"/>
  <c r="Y1917" i="2"/>
  <c r="N1918" i="2"/>
  <c r="O1918" i="2"/>
  <c r="P1918" i="2"/>
  <c r="Q1918" i="2"/>
  <c r="R1918" i="2"/>
  <c r="S1918" i="2"/>
  <c r="T1918" i="2"/>
  <c r="X1918" i="2"/>
  <c r="Y1918" i="2"/>
  <c r="N1919" i="2"/>
  <c r="O1919" i="2"/>
  <c r="P1919" i="2"/>
  <c r="Q1919" i="2"/>
  <c r="R1919" i="2"/>
  <c r="S1919" i="2"/>
  <c r="T1919" i="2"/>
  <c r="X1919" i="2"/>
  <c r="Y1919" i="2"/>
  <c r="N1920" i="2"/>
  <c r="O1920" i="2"/>
  <c r="P1920" i="2"/>
  <c r="Q1920" i="2"/>
  <c r="R1920" i="2"/>
  <c r="S1920" i="2"/>
  <c r="T1920" i="2"/>
  <c r="X1920" i="2"/>
  <c r="Y1920" i="2"/>
  <c r="N1921" i="2"/>
  <c r="O1921" i="2"/>
  <c r="P1921" i="2"/>
  <c r="Q1921" i="2"/>
  <c r="R1921" i="2"/>
  <c r="S1921" i="2"/>
  <c r="T1921" i="2"/>
  <c r="X1921" i="2"/>
  <c r="Y1921" i="2"/>
  <c r="N1922" i="2"/>
  <c r="O1922" i="2"/>
  <c r="P1922" i="2"/>
  <c r="Q1922" i="2"/>
  <c r="R1922" i="2"/>
  <c r="S1922" i="2"/>
  <c r="T1922" i="2"/>
  <c r="X1922" i="2"/>
  <c r="Y1922" i="2"/>
  <c r="N1923" i="2"/>
  <c r="O1923" i="2"/>
  <c r="P1923" i="2"/>
  <c r="Q1923" i="2"/>
  <c r="R1923" i="2"/>
  <c r="S1923" i="2"/>
  <c r="T1923" i="2"/>
  <c r="X1923" i="2"/>
  <c r="Y1923" i="2"/>
  <c r="N1924" i="2"/>
  <c r="O1924" i="2"/>
  <c r="P1924" i="2"/>
  <c r="Q1924" i="2"/>
  <c r="R1924" i="2"/>
  <c r="S1924" i="2"/>
  <c r="T1924" i="2"/>
  <c r="X1924" i="2"/>
  <c r="Y1924" i="2"/>
  <c r="N1925" i="2"/>
  <c r="O1925" i="2"/>
  <c r="P1925" i="2"/>
  <c r="Q1925" i="2"/>
  <c r="R1925" i="2"/>
  <c r="S1925" i="2"/>
  <c r="T1925" i="2"/>
  <c r="X1925" i="2"/>
  <c r="Y1925" i="2"/>
  <c r="N1926" i="2"/>
  <c r="O1926" i="2"/>
  <c r="P1926" i="2"/>
  <c r="Q1926" i="2"/>
  <c r="R1926" i="2"/>
  <c r="S1926" i="2"/>
  <c r="T1926" i="2"/>
  <c r="X1926" i="2"/>
  <c r="Y1926" i="2"/>
  <c r="N1927" i="2"/>
  <c r="O1927" i="2"/>
  <c r="P1927" i="2"/>
  <c r="Q1927" i="2"/>
  <c r="R1927" i="2"/>
  <c r="S1927" i="2"/>
  <c r="T1927" i="2"/>
  <c r="X1927" i="2"/>
  <c r="Y1927" i="2"/>
  <c r="N1928" i="2"/>
  <c r="O1928" i="2"/>
  <c r="P1928" i="2"/>
  <c r="Q1928" i="2"/>
  <c r="R1928" i="2"/>
  <c r="S1928" i="2"/>
  <c r="T1928" i="2"/>
  <c r="X1928" i="2"/>
  <c r="Y1928" i="2"/>
  <c r="N1929" i="2"/>
  <c r="O1929" i="2"/>
  <c r="P1929" i="2"/>
  <c r="Q1929" i="2"/>
  <c r="R1929" i="2"/>
  <c r="S1929" i="2"/>
  <c r="T1929" i="2"/>
  <c r="X1929" i="2"/>
  <c r="Y1929" i="2"/>
  <c r="N1930" i="2"/>
  <c r="O1930" i="2"/>
  <c r="P1930" i="2"/>
  <c r="Q1930" i="2"/>
  <c r="R1930" i="2"/>
  <c r="S1930" i="2"/>
  <c r="T1930" i="2"/>
  <c r="X1930" i="2"/>
  <c r="Y1930" i="2"/>
  <c r="N1931" i="2"/>
  <c r="O1931" i="2"/>
  <c r="P1931" i="2"/>
  <c r="Q1931" i="2"/>
  <c r="R1931" i="2"/>
  <c r="S1931" i="2"/>
  <c r="T1931" i="2"/>
  <c r="X1931" i="2"/>
  <c r="Y1931" i="2"/>
  <c r="N1932" i="2"/>
  <c r="O1932" i="2"/>
  <c r="P1932" i="2"/>
  <c r="Q1932" i="2"/>
  <c r="R1932" i="2"/>
  <c r="S1932" i="2"/>
  <c r="T1932" i="2"/>
  <c r="X1932" i="2"/>
  <c r="Y1932" i="2"/>
  <c r="N1933" i="2"/>
  <c r="O1933" i="2"/>
  <c r="P1933" i="2"/>
  <c r="Q1933" i="2"/>
  <c r="R1933" i="2"/>
  <c r="S1933" i="2"/>
  <c r="T1933" i="2"/>
  <c r="X1933" i="2"/>
  <c r="Y1933" i="2"/>
  <c r="N1934" i="2"/>
  <c r="O1934" i="2"/>
  <c r="P1934" i="2"/>
  <c r="Q1934" i="2"/>
  <c r="R1934" i="2"/>
  <c r="S1934" i="2"/>
  <c r="T1934" i="2"/>
  <c r="X1934" i="2"/>
  <c r="Y1934" i="2"/>
  <c r="N1935" i="2"/>
  <c r="O1935" i="2"/>
  <c r="P1935" i="2"/>
  <c r="Q1935" i="2"/>
  <c r="R1935" i="2"/>
  <c r="S1935" i="2"/>
  <c r="T1935" i="2"/>
  <c r="X1935" i="2"/>
  <c r="Y1935" i="2"/>
  <c r="N1936" i="2"/>
  <c r="O1936" i="2"/>
  <c r="P1936" i="2"/>
  <c r="Q1936" i="2"/>
  <c r="R1936" i="2"/>
  <c r="S1936" i="2"/>
  <c r="T1936" i="2"/>
  <c r="X1936" i="2"/>
  <c r="Y1936" i="2"/>
  <c r="N1937" i="2"/>
  <c r="O1937" i="2"/>
  <c r="P1937" i="2"/>
  <c r="Q1937" i="2"/>
  <c r="R1937" i="2"/>
  <c r="S1937" i="2"/>
  <c r="T1937" i="2"/>
  <c r="X1937" i="2"/>
  <c r="Y1937" i="2"/>
  <c r="N1938" i="2"/>
  <c r="O1938" i="2"/>
  <c r="P1938" i="2"/>
  <c r="Q1938" i="2"/>
  <c r="R1938" i="2"/>
  <c r="S1938" i="2"/>
  <c r="T1938" i="2"/>
  <c r="X1938" i="2"/>
  <c r="Y1938" i="2"/>
  <c r="N1939" i="2"/>
  <c r="O1939" i="2"/>
  <c r="P1939" i="2"/>
  <c r="Q1939" i="2"/>
  <c r="R1939" i="2"/>
  <c r="S1939" i="2"/>
  <c r="T1939" i="2"/>
  <c r="X1939" i="2"/>
  <c r="Y1939" i="2"/>
  <c r="N1940" i="2"/>
  <c r="O1940" i="2"/>
  <c r="P1940" i="2"/>
  <c r="Q1940" i="2"/>
  <c r="R1940" i="2"/>
  <c r="S1940" i="2"/>
  <c r="T1940" i="2"/>
  <c r="X1940" i="2"/>
  <c r="Y1940" i="2"/>
  <c r="N1941" i="2"/>
  <c r="O1941" i="2"/>
  <c r="P1941" i="2"/>
  <c r="Q1941" i="2"/>
  <c r="R1941" i="2"/>
  <c r="S1941" i="2"/>
  <c r="T1941" i="2"/>
  <c r="X1941" i="2"/>
  <c r="Y1941" i="2"/>
  <c r="N1942" i="2"/>
  <c r="O1942" i="2"/>
  <c r="P1942" i="2"/>
  <c r="Q1942" i="2"/>
  <c r="R1942" i="2"/>
  <c r="S1942" i="2"/>
  <c r="T1942" i="2"/>
  <c r="X1942" i="2"/>
  <c r="Y1942" i="2"/>
  <c r="N1943" i="2"/>
  <c r="O1943" i="2"/>
  <c r="P1943" i="2"/>
  <c r="Q1943" i="2"/>
  <c r="R1943" i="2"/>
  <c r="S1943" i="2"/>
  <c r="T1943" i="2"/>
  <c r="X1943" i="2"/>
  <c r="Y1943" i="2"/>
  <c r="N1944" i="2"/>
  <c r="O1944" i="2"/>
  <c r="P1944" i="2"/>
  <c r="Q1944" i="2"/>
  <c r="R1944" i="2"/>
  <c r="S1944" i="2"/>
  <c r="T1944" i="2"/>
  <c r="X1944" i="2"/>
  <c r="Y1944" i="2"/>
  <c r="N1945" i="2"/>
  <c r="O1945" i="2"/>
  <c r="P1945" i="2"/>
  <c r="Q1945" i="2"/>
  <c r="R1945" i="2"/>
  <c r="S1945" i="2"/>
  <c r="T1945" i="2"/>
  <c r="X1945" i="2"/>
  <c r="Y1945" i="2"/>
  <c r="N1946" i="2"/>
  <c r="O1946" i="2"/>
  <c r="P1946" i="2"/>
  <c r="Q1946" i="2"/>
  <c r="R1946" i="2"/>
  <c r="S1946" i="2"/>
  <c r="T1946" i="2"/>
  <c r="X1946" i="2"/>
  <c r="Y1946" i="2"/>
  <c r="N1947" i="2"/>
  <c r="O1947" i="2"/>
  <c r="P1947" i="2"/>
  <c r="Q1947" i="2"/>
  <c r="R1947" i="2"/>
  <c r="S1947" i="2"/>
  <c r="T1947" i="2"/>
  <c r="X1947" i="2"/>
  <c r="Y1947" i="2"/>
  <c r="N1948" i="2"/>
  <c r="O1948" i="2"/>
  <c r="P1948" i="2"/>
  <c r="Q1948" i="2"/>
  <c r="R1948" i="2"/>
  <c r="S1948" i="2"/>
  <c r="T1948" i="2"/>
  <c r="X1948" i="2"/>
  <c r="Y1948" i="2"/>
  <c r="N1949" i="2"/>
  <c r="O1949" i="2"/>
  <c r="P1949" i="2"/>
  <c r="Q1949" i="2"/>
  <c r="R1949" i="2"/>
  <c r="S1949" i="2"/>
  <c r="T1949" i="2"/>
  <c r="X1949" i="2"/>
  <c r="Y1949" i="2"/>
  <c r="N1950" i="2"/>
  <c r="O1950" i="2"/>
  <c r="P1950" i="2"/>
  <c r="Q1950" i="2"/>
  <c r="R1950" i="2"/>
  <c r="S1950" i="2"/>
  <c r="T1950" i="2"/>
  <c r="X1950" i="2"/>
  <c r="Y1950" i="2"/>
  <c r="N1951" i="2"/>
  <c r="O1951" i="2"/>
  <c r="P1951" i="2"/>
  <c r="Q1951" i="2"/>
  <c r="R1951" i="2"/>
  <c r="S1951" i="2"/>
  <c r="T1951" i="2"/>
  <c r="X1951" i="2"/>
  <c r="Y1951" i="2"/>
  <c r="N1952" i="2"/>
  <c r="O1952" i="2"/>
  <c r="P1952" i="2"/>
  <c r="Q1952" i="2"/>
  <c r="R1952" i="2"/>
  <c r="S1952" i="2"/>
  <c r="T1952" i="2"/>
  <c r="X1952" i="2"/>
  <c r="Y1952" i="2"/>
  <c r="N1953" i="2"/>
  <c r="O1953" i="2"/>
  <c r="P1953" i="2"/>
  <c r="Q1953" i="2"/>
  <c r="R1953" i="2"/>
  <c r="S1953" i="2"/>
  <c r="T1953" i="2"/>
  <c r="X1953" i="2"/>
  <c r="Y1953" i="2"/>
  <c r="N1954" i="2"/>
  <c r="O1954" i="2"/>
  <c r="P1954" i="2"/>
  <c r="Q1954" i="2"/>
  <c r="R1954" i="2"/>
  <c r="S1954" i="2"/>
  <c r="T1954" i="2"/>
  <c r="X1954" i="2"/>
  <c r="Y1954" i="2"/>
  <c r="N1955" i="2"/>
  <c r="O1955" i="2"/>
  <c r="P1955" i="2"/>
  <c r="Q1955" i="2"/>
  <c r="R1955" i="2"/>
  <c r="S1955" i="2"/>
  <c r="T1955" i="2"/>
  <c r="X1955" i="2"/>
  <c r="Y1955" i="2"/>
  <c r="N1956" i="2"/>
  <c r="O1956" i="2"/>
  <c r="P1956" i="2"/>
  <c r="Q1956" i="2"/>
  <c r="R1956" i="2"/>
  <c r="S1956" i="2"/>
  <c r="T1956" i="2"/>
  <c r="X1956" i="2"/>
  <c r="Y1956" i="2"/>
  <c r="N1957" i="2"/>
  <c r="O1957" i="2"/>
  <c r="P1957" i="2"/>
  <c r="Q1957" i="2"/>
  <c r="R1957" i="2"/>
  <c r="S1957" i="2"/>
  <c r="T1957" i="2"/>
  <c r="X1957" i="2"/>
  <c r="Y1957" i="2"/>
  <c r="N1958" i="2"/>
  <c r="O1958" i="2"/>
  <c r="P1958" i="2"/>
  <c r="Q1958" i="2"/>
  <c r="R1958" i="2"/>
  <c r="S1958" i="2"/>
  <c r="T1958" i="2"/>
  <c r="X1958" i="2"/>
  <c r="Y1958" i="2"/>
  <c r="N1959" i="2"/>
  <c r="O1959" i="2"/>
  <c r="P1959" i="2"/>
  <c r="Q1959" i="2"/>
  <c r="R1959" i="2"/>
  <c r="S1959" i="2"/>
  <c r="T1959" i="2"/>
  <c r="X1959" i="2"/>
  <c r="Y1959" i="2"/>
  <c r="N1960" i="2"/>
  <c r="O1960" i="2"/>
  <c r="P1960" i="2"/>
  <c r="Q1960" i="2"/>
  <c r="R1960" i="2"/>
  <c r="S1960" i="2"/>
  <c r="T1960" i="2"/>
  <c r="X1960" i="2"/>
  <c r="Y1960" i="2"/>
  <c r="N1961" i="2"/>
  <c r="O1961" i="2"/>
  <c r="P1961" i="2"/>
  <c r="Q1961" i="2"/>
  <c r="R1961" i="2"/>
  <c r="S1961" i="2"/>
  <c r="T1961" i="2"/>
  <c r="X1961" i="2"/>
  <c r="Y1961" i="2"/>
  <c r="N1962" i="2"/>
  <c r="O1962" i="2"/>
  <c r="P1962" i="2"/>
  <c r="Q1962" i="2"/>
  <c r="R1962" i="2"/>
  <c r="S1962" i="2"/>
  <c r="T1962" i="2"/>
  <c r="X1962" i="2"/>
  <c r="Y1962" i="2"/>
  <c r="N1963" i="2"/>
  <c r="O1963" i="2"/>
  <c r="P1963" i="2"/>
  <c r="Q1963" i="2"/>
  <c r="R1963" i="2"/>
  <c r="S1963" i="2"/>
  <c r="T1963" i="2"/>
  <c r="X1963" i="2"/>
  <c r="Y1963" i="2"/>
  <c r="N1964" i="2"/>
  <c r="O1964" i="2"/>
  <c r="P1964" i="2"/>
  <c r="Q1964" i="2"/>
  <c r="R1964" i="2"/>
  <c r="S1964" i="2"/>
  <c r="T1964" i="2"/>
  <c r="X1964" i="2"/>
  <c r="Y1964" i="2"/>
  <c r="N1965" i="2"/>
  <c r="O1965" i="2"/>
  <c r="P1965" i="2"/>
  <c r="Q1965" i="2"/>
  <c r="R1965" i="2"/>
  <c r="S1965" i="2"/>
  <c r="T1965" i="2"/>
  <c r="X1965" i="2"/>
  <c r="Y1965" i="2"/>
  <c r="N1966" i="2"/>
  <c r="O1966" i="2"/>
  <c r="P1966" i="2"/>
  <c r="Q1966" i="2"/>
  <c r="R1966" i="2"/>
  <c r="S1966" i="2"/>
  <c r="T1966" i="2"/>
  <c r="X1966" i="2"/>
  <c r="Y1966" i="2"/>
  <c r="N1967" i="2"/>
  <c r="O1967" i="2"/>
  <c r="P1967" i="2"/>
  <c r="Q1967" i="2"/>
  <c r="R1967" i="2"/>
  <c r="S1967" i="2"/>
  <c r="T1967" i="2"/>
  <c r="X1967" i="2"/>
  <c r="Y1967" i="2"/>
  <c r="N1968" i="2"/>
  <c r="O1968" i="2"/>
  <c r="P1968" i="2"/>
  <c r="Q1968" i="2"/>
  <c r="R1968" i="2"/>
  <c r="S1968" i="2"/>
  <c r="T1968" i="2"/>
  <c r="X1968" i="2"/>
  <c r="Y1968" i="2"/>
  <c r="N1969" i="2"/>
  <c r="O1969" i="2"/>
  <c r="P1969" i="2"/>
  <c r="Q1969" i="2"/>
  <c r="R1969" i="2"/>
  <c r="S1969" i="2"/>
  <c r="T1969" i="2"/>
  <c r="X1969" i="2"/>
  <c r="Y1969" i="2"/>
  <c r="N1970" i="2"/>
  <c r="O1970" i="2"/>
  <c r="P1970" i="2"/>
  <c r="Q1970" i="2"/>
  <c r="R1970" i="2"/>
  <c r="S1970" i="2"/>
  <c r="T1970" i="2"/>
  <c r="X1970" i="2"/>
  <c r="Y1970" i="2"/>
  <c r="N1971" i="2"/>
  <c r="O1971" i="2"/>
  <c r="P1971" i="2"/>
  <c r="Q1971" i="2"/>
  <c r="R1971" i="2"/>
  <c r="S1971" i="2"/>
  <c r="T1971" i="2"/>
  <c r="X1971" i="2"/>
  <c r="Y1971" i="2"/>
  <c r="N1972" i="2"/>
  <c r="O1972" i="2"/>
  <c r="P1972" i="2"/>
  <c r="Q1972" i="2"/>
  <c r="R1972" i="2"/>
  <c r="S1972" i="2"/>
  <c r="T1972" i="2"/>
  <c r="X1972" i="2"/>
  <c r="Y1972" i="2"/>
  <c r="N1973" i="2"/>
  <c r="O1973" i="2"/>
  <c r="P1973" i="2"/>
  <c r="Q1973" i="2"/>
  <c r="R1973" i="2"/>
  <c r="S1973" i="2"/>
  <c r="T1973" i="2"/>
  <c r="X1973" i="2"/>
  <c r="Y1973" i="2"/>
  <c r="N1974" i="2"/>
  <c r="O1974" i="2"/>
  <c r="P1974" i="2"/>
  <c r="Q1974" i="2"/>
  <c r="R1974" i="2"/>
  <c r="S1974" i="2"/>
  <c r="T1974" i="2"/>
  <c r="X1974" i="2"/>
  <c r="Y1974" i="2"/>
  <c r="N1975" i="2"/>
  <c r="O1975" i="2"/>
  <c r="P1975" i="2"/>
  <c r="Q1975" i="2"/>
  <c r="R1975" i="2"/>
  <c r="S1975" i="2"/>
  <c r="T1975" i="2"/>
  <c r="X1975" i="2"/>
  <c r="Y1975" i="2"/>
  <c r="N1976" i="2"/>
  <c r="O1976" i="2"/>
  <c r="P1976" i="2"/>
  <c r="Q1976" i="2"/>
  <c r="R1976" i="2"/>
  <c r="S1976" i="2"/>
  <c r="T1976" i="2"/>
  <c r="X1976" i="2"/>
  <c r="Y1976" i="2"/>
  <c r="N1977" i="2"/>
  <c r="O1977" i="2"/>
  <c r="P1977" i="2"/>
  <c r="Q1977" i="2"/>
  <c r="R1977" i="2"/>
  <c r="S1977" i="2"/>
  <c r="T1977" i="2"/>
  <c r="X1977" i="2"/>
  <c r="Y1977" i="2"/>
  <c r="N1978" i="2"/>
  <c r="O1978" i="2"/>
  <c r="P1978" i="2"/>
  <c r="Q1978" i="2"/>
  <c r="R1978" i="2"/>
  <c r="S1978" i="2"/>
  <c r="T1978" i="2"/>
  <c r="X1978" i="2"/>
  <c r="Y1978" i="2"/>
  <c r="N1979" i="2"/>
  <c r="O1979" i="2"/>
  <c r="P1979" i="2"/>
  <c r="Q1979" i="2"/>
  <c r="R1979" i="2"/>
  <c r="S1979" i="2"/>
  <c r="T1979" i="2"/>
  <c r="X1979" i="2"/>
  <c r="Y1979" i="2"/>
  <c r="N1980" i="2"/>
  <c r="O1980" i="2"/>
  <c r="P1980" i="2"/>
  <c r="Q1980" i="2"/>
  <c r="R1980" i="2"/>
  <c r="S1980" i="2"/>
  <c r="T1980" i="2"/>
  <c r="X1980" i="2"/>
  <c r="Y1980" i="2"/>
  <c r="N1981" i="2"/>
  <c r="O1981" i="2"/>
  <c r="P1981" i="2"/>
  <c r="Q1981" i="2"/>
  <c r="R1981" i="2"/>
  <c r="S1981" i="2"/>
  <c r="T1981" i="2"/>
  <c r="X1981" i="2"/>
  <c r="Y1981" i="2"/>
  <c r="N1982" i="2"/>
  <c r="O1982" i="2"/>
  <c r="P1982" i="2"/>
  <c r="Q1982" i="2"/>
  <c r="R1982" i="2"/>
  <c r="S1982" i="2"/>
  <c r="T1982" i="2"/>
  <c r="X1982" i="2"/>
  <c r="Y1982" i="2"/>
  <c r="N1983" i="2"/>
  <c r="O1983" i="2"/>
  <c r="P1983" i="2"/>
  <c r="Q1983" i="2"/>
  <c r="R1983" i="2"/>
  <c r="S1983" i="2"/>
  <c r="T1983" i="2"/>
  <c r="X1983" i="2"/>
  <c r="Y1983" i="2"/>
  <c r="N1984" i="2"/>
  <c r="O1984" i="2"/>
  <c r="P1984" i="2"/>
  <c r="Q1984" i="2"/>
  <c r="R1984" i="2"/>
  <c r="S1984" i="2"/>
  <c r="T1984" i="2"/>
  <c r="X1984" i="2"/>
  <c r="Y1984" i="2"/>
  <c r="N1985" i="2"/>
  <c r="O1985" i="2"/>
  <c r="P1985" i="2"/>
  <c r="Q1985" i="2"/>
  <c r="R1985" i="2"/>
  <c r="S1985" i="2"/>
  <c r="T1985" i="2"/>
  <c r="X1985" i="2"/>
  <c r="Y1985" i="2"/>
  <c r="N1986" i="2"/>
  <c r="O1986" i="2"/>
  <c r="P1986" i="2"/>
  <c r="Q1986" i="2"/>
  <c r="R1986" i="2"/>
  <c r="S1986" i="2"/>
  <c r="T1986" i="2"/>
  <c r="X1986" i="2"/>
  <c r="Y1986" i="2"/>
  <c r="N1987" i="2"/>
  <c r="O1987" i="2"/>
  <c r="P1987" i="2"/>
  <c r="Q1987" i="2"/>
  <c r="R1987" i="2"/>
  <c r="S1987" i="2"/>
  <c r="T1987" i="2"/>
  <c r="X1987" i="2"/>
  <c r="Y1987" i="2"/>
  <c r="N1988" i="2"/>
  <c r="O1988" i="2"/>
  <c r="P1988" i="2"/>
  <c r="Q1988" i="2"/>
  <c r="R1988" i="2"/>
  <c r="S1988" i="2"/>
  <c r="T1988" i="2"/>
  <c r="X1988" i="2"/>
  <c r="Y1988" i="2"/>
  <c r="N1989" i="2"/>
  <c r="O1989" i="2"/>
  <c r="P1989" i="2"/>
  <c r="Q1989" i="2"/>
  <c r="R1989" i="2"/>
  <c r="S1989" i="2"/>
  <c r="T1989" i="2"/>
  <c r="X1989" i="2"/>
  <c r="Y1989" i="2"/>
  <c r="N1990" i="2"/>
  <c r="O1990" i="2"/>
  <c r="P1990" i="2"/>
  <c r="Q1990" i="2"/>
  <c r="R1990" i="2"/>
  <c r="S1990" i="2"/>
  <c r="T1990" i="2"/>
  <c r="X1990" i="2"/>
  <c r="Y1990" i="2"/>
  <c r="N1991" i="2"/>
  <c r="O1991" i="2"/>
  <c r="P1991" i="2"/>
  <c r="Q1991" i="2"/>
  <c r="R1991" i="2"/>
  <c r="S1991" i="2"/>
  <c r="T1991" i="2"/>
  <c r="X1991" i="2"/>
  <c r="Y1991" i="2"/>
  <c r="N1992" i="2"/>
  <c r="O1992" i="2"/>
  <c r="P1992" i="2"/>
  <c r="Q1992" i="2"/>
  <c r="R1992" i="2"/>
  <c r="S1992" i="2"/>
  <c r="T1992" i="2"/>
  <c r="X1992" i="2"/>
  <c r="Y1992" i="2"/>
  <c r="N1993" i="2"/>
  <c r="O1993" i="2"/>
  <c r="P1993" i="2"/>
  <c r="Q1993" i="2"/>
  <c r="R1993" i="2"/>
  <c r="S1993" i="2"/>
  <c r="T1993" i="2"/>
  <c r="X1993" i="2"/>
  <c r="Y1993" i="2"/>
  <c r="N1994" i="2"/>
  <c r="O1994" i="2"/>
  <c r="P1994" i="2"/>
  <c r="Q1994" i="2"/>
  <c r="R1994" i="2"/>
  <c r="S1994" i="2"/>
  <c r="T1994" i="2"/>
  <c r="X1994" i="2"/>
  <c r="Y1994" i="2"/>
  <c r="N1995" i="2"/>
  <c r="O1995" i="2"/>
  <c r="P1995" i="2"/>
  <c r="Q1995" i="2"/>
  <c r="R1995" i="2"/>
  <c r="S1995" i="2"/>
  <c r="T1995" i="2"/>
  <c r="X1995" i="2"/>
  <c r="Y1995" i="2"/>
  <c r="N1996" i="2"/>
  <c r="O1996" i="2"/>
  <c r="P1996" i="2"/>
  <c r="Q1996" i="2"/>
  <c r="R1996" i="2"/>
  <c r="S1996" i="2"/>
  <c r="T1996" i="2"/>
  <c r="X1996" i="2"/>
  <c r="Y1996" i="2"/>
  <c r="N1997" i="2"/>
  <c r="O1997" i="2"/>
  <c r="P1997" i="2"/>
  <c r="Q1997" i="2"/>
  <c r="R1997" i="2"/>
  <c r="S1997" i="2"/>
  <c r="T1997" i="2"/>
  <c r="X1997" i="2"/>
  <c r="Y1997" i="2"/>
  <c r="N1998" i="2"/>
  <c r="O1998" i="2"/>
  <c r="P1998" i="2"/>
  <c r="Q1998" i="2"/>
  <c r="R1998" i="2"/>
  <c r="S1998" i="2"/>
  <c r="T1998" i="2"/>
  <c r="X1998" i="2"/>
  <c r="Y1998" i="2"/>
  <c r="N1999" i="2"/>
  <c r="O1999" i="2"/>
  <c r="P1999" i="2"/>
  <c r="Q1999" i="2"/>
  <c r="R1999" i="2"/>
  <c r="S1999" i="2"/>
  <c r="T1999" i="2"/>
  <c r="X1999" i="2"/>
  <c r="Y1999" i="2"/>
  <c r="N2000" i="2"/>
  <c r="O2000" i="2"/>
  <c r="P2000" i="2"/>
  <c r="Q2000" i="2"/>
  <c r="R2000" i="2"/>
  <c r="S2000" i="2"/>
  <c r="T2000" i="2"/>
  <c r="X2000" i="2"/>
  <c r="Y2000" i="2"/>
  <c r="N2001" i="2"/>
  <c r="O2001" i="2"/>
  <c r="P2001" i="2"/>
  <c r="Q2001" i="2"/>
  <c r="R2001" i="2"/>
  <c r="S2001" i="2"/>
  <c r="T2001" i="2"/>
  <c r="X2001" i="2"/>
  <c r="Y2001" i="2"/>
  <c r="N2002" i="2"/>
  <c r="O2002" i="2"/>
  <c r="P2002" i="2"/>
  <c r="Q2002" i="2"/>
  <c r="R2002" i="2"/>
  <c r="S2002" i="2"/>
  <c r="T2002" i="2"/>
  <c r="X2002" i="2"/>
  <c r="Y2002" i="2"/>
  <c r="N2003" i="2"/>
  <c r="O2003" i="2"/>
  <c r="P2003" i="2"/>
  <c r="Q2003" i="2"/>
  <c r="R2003" i="2"/>
  <c r="S2003" i="2"/>
  <c r="T2003" i="2"/>
  <c r="X2003" i="2"/>
  <c r="Y2003" i="2"/>
  <c r="N2004" i="2"/>
  <c r="O2004" i="2"/>
  <c r="P2004" i="2"/>
  <c r="Q2004" i="2"/>
  <c r="R2004" i="2"/>
  <c r="S2004" i="2"/>
  <c r="T2004" i="2"/>
  <c r="X2004" i="2"/>
  <c r="Y2004" i="2"/>
  <c r="N2005" i="2"/>
  <c r="O2005" i="2"/>
  <c r="P2005" i="2"/>
  <c r="Q2005" i="2"/>
  <c r="R2005" i="2"/>
  <c r="S2005" i="2"/>
  <c r="T2005" i="2"/>
  <c r="X2005" i="2"/>
  <c r="Y2005" i="2"/>
  <c r="N2006" i="2"/>
  <c r="O2006" i="2"/>
  <c r="P2006" i="2"/>
  <c r="Q2006" i="2"/>
  <c r="R2006" i="2"/>
  <c r="S2006" i="2"/>
  <c r="T2006" i="2"/>
  <c r="X2006" i="2"/>
  <c r="Y2006" i="2"/>
  <c r="N2007" i="2"/>
  <c r="O2007" i="2"/>
  <c r="P2007" i="2"/>
  <c r="Q2007" i="2"/>
  <c r="R2007" i="2"/>
  <c r="S2007" i="2"/>
  <c r="T2007" i="2"/>
  <c r="X2007" i="2"/>
  <c r="Y2007" i="2"/>
  <c r="N2008" i="2"/>
  <c r="O2008" i="2"/>
  <c r="P2008" i="2"/>
  <c r="Q2008" i="2"/>
  <c r="R2008" i="2"/>
  <c r="S2008" i="2"/>
  <c r="T2008" i="2"/>
  <c r="X2008" i="2"/>
  <c r="Y2008" i="2"/>
  <c r="N2009" i="2"/>
  <c r="O2009" i="2"/>
  <c r="P2009" i="2"/>
  <c r="Q2009" i="2"/>
  <c r="R2009" i="2"/>
  <c r="S2009" i="2"/>
  <c r="T2009" i="2"/>
  <c r="X2009" i="2"/>
  <c r="Y2009" i="2"/>
  <c r="N2010" i="2"/>
  <c r="O2010" i="2"/>
  <c r="P2010" i="2"/>
  <c r="Q2010" i="2"/>
  <c r="R2010" i="2"/>
  <c r="S2010" i="2"/>
  <c r="T2010" i="2"/>
  <c r="X2010" i="2"/>
  <c r="Y2010" i="2"/>
  <c r="N2011" i="2"/>
  <c r="O2011" i="2"/>
  <c r="P2011" i="2"/>
  <c r="Q2011" i="2"/>
  <c r="R2011" i="2"/>
  <c r="S2011" i="2"/>
  <c r="T2011" i="2"/>
  <c r="X2011" i="2"/>
  <c r="Y2011" i="2"/>
  <c r="N2012" i="2"/>
  <c r="O2012" i="2"/>
  <c r="P2012" i="2"/>
  <c r="Q2012" i="2"/>
  <c r="R2012" i="2"/>
  <c r="S2012" i="2"/>
  <c r="T2012" i="2"/>
  <c r="X2012" i="2"/>
  <c r="Y2012" i="2"/>
  <c r="N2013" i="2"/>
  <c r="O2013" i="2"/>
  <c r="P2013" i="2"/>
  <c r="Q2013" i="2"/>
  <c r="R2013" i="2"/>
  <c r="S2013" i="2"/>
  <c r="T2013" i="2"/>
  <c r="X2013" i="2"/>
  <c r="Y2013" i="2"/>
  <c r="N2014" i="2"/>
  <c r="O2014" i="2"/>
  <c r="P2014" i="2"/>
  <c r="Q2014" i="2"/>
  <c r="R2014" i="2"/>
  <c r="S2014" i="2"/>
  <c r="T2014" i="2"/>
  <c r="X2014" i="2"/>
  <c r="Y2014" i="2"/>
  <c r="N2015" i="2"/>
  <c r="O2015" i="2"/>
  <c r="P2015" i="2"/>
  <c r="Q2015" i="2"/>
  <c r="R2015" i="2"/>
  <c r="S2015" i="2"/>
  <c r="T2015" i="2"/>
  <c r="X2015" i="2"/>
  <c r="Y2015" i="2"/>
  <c r="N2016" i="2"/>
  <c r="O2016" i="2"/>
  <c r="P2016" i="2"/>
  <c r="Q2016" i="2"/>
  <c r="R2016" i="2"/>
  <c r="S2016" i="2"/>
  <c r="T2016" i="2"/>
  <c r="X2016" i="2"/>
  <c r="Y2016" i="2"/>
  <c r="N2017" i="2"/>
  <c r="O2017" i="2"/>
  <c r="P2017" i="2"/>
  <c r="Q2017" i="2"/>
  <c r="R2017" i="2"/>
  <c r="S2017" i="2"/>
  <c r="T2017" i="2"/>
  <c r="X2017" i="2"/>
  <c r="Y2017" i="2"/>
  <c r="N2018" i="2"/>
  <c r="O2018" i="2"/>
  <c r="P2018" i="2"/>
  <c r="Q2018" i="2"/>
  <c r="R2018" i="2"/>
  <c r="S2018" i="2"/>
  <c r="T2018" i="2"/>
  <c r="X2018" i="2"/>
  <c r="Y2018" i="2"/>
  <c r="N2019" i="2"/>
  <c r="O2019" i="2"/>
  <c r="P2019" i="2"/>
  <c r="Q2019" i="2"/>
  <c r="R2019" i="2"/>
  <c r="S2019" i="2"/>
  <c r="T2019" i="2"/>
  <c r="X2019" i="2"/>
  <c r="Y2019" i="2"/>
  <c r="N2020" i="2"/>
  <c r="O2020" i="2"/>
  <c r="P2020" i="2"/>
  <c r="Q2020" i="2"/>
  <c r="R2020" i="2"/>
  <c r="S2020" i="2"/>
  <c r="T2020" i="2"/>
  <c r="X2020" i="2"/>
  <c r="Y2020" i="2"/>
  <c r="N2021" i="2"/>
  <c r="O2021" i="2"/>
  <c r="P2021" i="2"/>
  <c r="Q2021" i="2"/>
  <c r="R2021" i="2"/>
  <c r="S2021" i="2"/>
  <c r="T2021" i="2"/>
  <c r="X2021" i="2"/>
  <c r="Y2021" i="2"/>
  <c r="N2022" i="2"/>
  <c r="O2022" i="2"/>
  <c r="P2022" i="2"/>
  <c r="Q2022" i="2"/>
  <c r="R2022" i="2"/>
  <c r="S2022" i="2"/>
  <c r="T2022" i="2"/>
  <c r="X2022" i="2"/>
  <c r="Y2022" i="2"/>
  <c r="N2023" i="2"/>
  <c r="O2023" i="2"/>
  <c r="P2023" i="2"/>
  <c r="Q2023" i="2"/>
  <c r="R2023" i="2"/>
  <c r="S2023" i="2"/>
  <c r="T2023" i="2"/>
  <c r="X2023" i="2"/>
  <c r="Y2023" i="2"/>
  <c r="N2024" i="2"/>
  <c r="O2024" i="2"/>
  <c r="P2024" i="2"/>
  <c r="Q2024" i="2"/>
  <c r="R2024" i="2"/>
  <c r="S2024" i="2"/>
  <c r="T2024" i="2"/>
  <c r="X2024" i="2"/>
  <c r="Y2024" i="2"/>
  <c r="N2025" i="2"/>
  <c r="O2025" i="2"/>
  <c r="P2025" i="2"/>
  <c r="Q2025" i="2"/>
  <c r="R2025" i="2"/>
  <c r="S2025" i="2"/>
  <c r="T2025" i="2"/>
  <c r="X2025" i="2"/>
  <c r="Y2025" i="2"/>
  <c r="N2026" i="2"/>
  <c r="O2026" i="2"/>
  <c r="P2026" i="2"/>
  <c r="Q2026" i="2"/>
  <c r="R2026" i="2"/>
  <c r="S2026" i="2"/>
  <c r="T2026" i="2"/>
  <c r="X2026" i="2"/>
  <c r="Y2026" i="2"/>
  <c r="N2027" i="2"/>
  <c r="O2027" i="2"/>
  <c r="P2027" i="2"/>
  <c r="Q2027" i="2"/>
  <c r="R2027" i="2"/>
  <c r="S2027" i="2"/>
  <c r="T2027" i="2"/>
  <c r="X2027" i="2"/>
  <c r="Y2027" i="2"/>
  <c r="N2028" i="2"/>
  <c r="O2028" i="2"/>
  <c r="P2028" i="2"/>
  <c r="Q2028" i="2"/>
  <c r="R2028" i="2"/>
  <c r="S2028" i="2"/>
  <c r="T2028" i="2"/>
  <c r="X2028" i="2"/>
  <c r="Y2028" i="2"/>
  <c r="N2029" i="2"/>
  <c r="O2029" i="2"/>
  <c r="P2029" i="2"/>
  <c r="Q2029" i="2"/>
  <c r="R2029" i="2"/>
  <c r="S2029" i="2"/>
  <c r="T2029" i="2"/>
  <c r="X2029" i="2"/>
  <c r="Y2029" i="2"/>
  <c r="N2030" i="2"/>
  <c r="O2030" i="2"/>
  <c r="P2030" i="2"/>
  <c r="Q2030" i="2"/>
  <c r="R2030" i="2"/>
  <c r="S2030" i="2"/>
  <c r="T2030" i="2"/>
  <c r="X2030" i="2"/>
  <c r="Y2030" i="2"/>
  <c r="N2031" i="2"/>
  <c r="O2031" i="2"/>
  <c r="P2031" i="2"/>
  <c r="Q2031" i="2"/>
  <c r="R2031" i="2"/>
  <c r="S2031" i="2"/>
  <c r="T2031" i="2"/>
  <c r="X2031" i="2"/>
  <c r="Y2031" i="2"/>
  <c r="N2032" i="2"/>
  <c r="O2032" i="2"/>
  <c r="P2032" i="2"/>
  <c r="Q2032" i="2"/>
  <c r="R2032" i="2"/>
  <c r="S2032" i="2"/>
  <c r="T2032" i="2"/>
  <c r="X2032" i="2"/>
  <c r="Y2032" i="2"/>
  <c r="N2033" i="2"/>
  <c r="O2033" i="2"/>
  <c r="P2033" i="2"/>
  <c r="Q2033" i="2"/>
  <c r="R2033" i="2"/>
  <c r="S2033" i="2"/>
  <c r="T2033" i="2"/>
  <c r="X2033" i="2"/>
  <c r="Y2033" i="2"/>
  <c r="N2034" i="2"/>
  <c r="O2034" i="2"/>
  <c r="P2034" i="2"/>
  <c r="Q2034" i="2"/>
  <c r="R2034" i="2"/>
  <c r="S2034" i="2"/>
  <c r="T2034" i="2"/>
  <c r="X2034" i="2"/>
  <c r="Y2034" i="2"/>
  <c r="N2035" i="2"/>
  <c r="O2035" i="2"/>
  <c r="P2035" i="2"/>
  <c r="Q2035" i="2"/>
  <c r="R2035" i="2"/>
  <c r="S2035" i="2"/>
  <c r="T2035" i="2"/>
  <c r="X2035" i="2"/>
  <c r="Y2035" i="2"/>
  <c r="N2036" i="2"/>
  <c r="O2036" i="2"/>
  <c r="P2036" i="2"/>
  <c r="Q2036" i="2"/>
  <c r="R2036" i="2"/>
  <c r="S2036" i="2"/>
  <c r="T2036" i="2"/>
  <c r="X2036" i="2"/>
  <c r="Y2036" i="2"/>
  <c r="N2037" i="2"/>
  <c r="O2037" i="2"/>
  <c r="P2037" i="2"/>
  <c r="Q2037" i="2"/>
  <c r="R2037" i="2"/>
  <c r="S2037" i="2"/>
  <c r="T2037" i="2"/>
  <c r="X2037" i="2"/>
  <c r="Y2037" i="2"/>
  <c r="N2038" i="2"/>
  <c r="O2038" i="2"/>
  <c r="P2038" i="2"/>
  <c r="Q2038" i="2"/>
  <c r="R2038" i="2"/>
  <c r="S2038" i="2"/>
  <c r="T2038" i="2"/>
  <c r="X2038" i="2"/>
  <c r="Y2038" i="2"/>
  <c r="N2039" i="2"/>
  <c r="O2039" i="2"/>
  <c r="P2039" i="2"/>
  <c r="Q2039" i="2"/>
  <c r="R2039" i="2"/>
  <c r="S2039" i="2"/>
  <c r="T2039" i="2"/>
  <c r="X2039" i="2"/>
  <c r="Y2039" i="2"/>
  <c r="N2040" i="2"/>
  <c r="O2040" i="2"/>
  <c r="P2040" i="2"/>
  <c r="Q2040" i="2"/>
  <c r="R2040" i="2"/>
  <c r="S2040" i="2"/>
  <c r="T2040" i="2"/>
  <c r="X2040" i="2"/>
  <c r="Y2040" i="2"/>
  <c r="N2041" i="2"/>
  <c r="O2041" i="2"/>
  <c r="P2041" i="2"/>
  <c r="Q2041" i="2"/>
  <c r="R2041" i="2"/>
  <c r="S2041" i="2"/>
  <c r="T2041" i="2"/>
  <c r="X2041" i="2"/>
  <c r="Y2041" i="2"/>
  <c r="N2042" i="2"/>
  <c r="O2042" i="2"/>
  <c r="P2042" i="2"/>
  <c r="Q2042" i="2"/>
  <c r="R2042" i="2"/>
  <c r="S2042" i="2"/>
  <c r="T2042" i="2"/>
  <c r="X2042" i="2"/>
  <c r="Y2042" i="2"/>
  <c r="N2043" i="2"/>
  <c r="O2043" i="2"/>
  <c r="P2043" i="2"/>
  <c r="Q2043" i="2"/>
  <c r="R2043" i="2"/>
  <c r="S2043" i="2"/>
  <c r="T2043" i="2"/>
  <c r="X2043" i="2"/>
  <c r="Y2043" i="2"/>
  <c r="N2044" i="2"/>
  <c r="O2044" i="2"/>
  <c r="P2044" i="2"/>
  <c r="Q2044" i="2"/>
  <c r="R2044" i="2"/>
  <c r="S2044" i="2"/>
  <c r="T2044" i="2"/>
  <c r="X2044" i="2"/>
  <c r="Y2044" i="2"/>
  <c r="N2045" i="2"/>
  <c r="O2045" i="2"/>
  <c r="P2045" i="2"/>
  <c r="Q2045" i="2"/>
  <c r="R2045" i="2"/>
  <c r="S2045" i="2"/>
  <c r="T2045" i="2"/>
  <c r="X2045" i="2"/>
  <c r="Y2045" i="2"/>
  <c r="N2046" i="2"/>
  <c r="O2046" i="2"/>
  <c r="P2046" i="2"/>
  <c r="Q2046" i="2"/>
  <c r="R2046" i="2"/>
  <c r="S2046" i="2"/>
  <c r="T2046" i="2"/>
  <c r="X2046" i="2"/>
  <c r="Y2046" i="2"/>
  <c r="N2047" i="2"/>
  <c r="O2047" i="2"/>
  <c r="P2047" i="2"/>
  <c r="Q2047" i="2"/>
  <c r="R2047" i="2"/>
  <c r="S2047" i="2"/>
  <c r="T2047" i="2"/>
  <c r="X2047" i="2"/>
  <c r="Y2047" i="2"/>
  <c r="N2048" i="2"/>
  <c r="O2048" i="2"/>
  <c r="P2048" i="2"/>
  <c r="Q2048" i="2"/>
  <c r="R2048" i="2"/>
  <c r="S2048" i="2"/>
  <c r="T2048" i="2"/>
  <c r="X2048" i="2"/>
  <c r="Y2048" i="2"/>
  <c r="N2049" i="2"/>
  <c r="O2049" i="2"/>
  <c r="P2049" i="2"/>
  <c r="Q2049" i="2"/>
  <c r="R2049" i="2"/>
  <c r="S2049" i="2"/>
  <c r="T2049" i="2"/>
  <c r="X2049" i="2"/>
  <c r="Y2049" i="2"/>
  <c r="N2050" i="2"/>
  <c r="O2050" i="2"/>
  <c r="P2050" i="2"/>
  <c r="Q2050" i="2"/>
  <c r="R2050" i="2"/>
  <c r="S2050" i="2"/>
  <c r="T2050" i="2"/>
  <c r="X2050" i="2"/>
  <c r="Y2050" i="2"/>
  <c r="N2051" i="2"/>
  <c r="O2051" i="2"/>
  <c r="P2051" i="2"/>
  <c r="Q2051" i="2"/>
  <c r="R2051" i="2"/>
  <c r="S2051" i="2"/>
  <c r="T2051" i="2"/>
  <c r="X2051" i="2"/>
  <c r="Y2051" i="2"/>
  <c r="N2052" i="2"/>
  <c r="O2052" i="2"/>
  <c r="P2052" i="2"/>
  <c r="Q2052" i="2"/>
  <c r="R2052" i="2"/>
  <c r="S2052" i="2"/>
  <c r="T2052" i="2"/>
  <c r="X2052" i="2"/>
  <c r="Y2052" i="2"/>
  <c r="N2053" i="2"/>
  <c r="O2053" i="2"/>
  <c r="P2053" i="2"/>
  <c r="Q2053" i="2"/>
  <c r="R2053" i="2"/>
  <c r="S2053" i="2"/>
  <c r="T2053" i="2"/>
  <c r="X2053" i="2"/>
  <c r="Y2053" i="2"/>
  <c r="N2054" i="2"/>
  <c r="O2054" i="2"/>
  <c r="P2054" i="2"/>
  <c r="Q2054" i="2"/>
  <c r="R2054" i="2"/>
  <c r="S2054" i="2"/>
  <c r="T2054" i="2"/>
  <c r="X2054" i="2"/>
  <c r="Y2054" i="2"/>
  <c r="N2055" i="2"/>
  <c r="O2055" i="2"/>
  <c r="P2055" i="2"/>
  <c r="Q2055" i="2"/>
  <c r="R2055" i="2"/>
  <c r="S2055" i="2"/>
  <c r="T2055" i="2"/>
  <c r="X2055" i="2"/>
  <c r="Y2055" i="2"/>
  <c r="N2056" i="2"/>
  <c r="O2056" i="2"/>
  <c r="P2056" i="2"/>
  <c r="Q2056" i="2"/>
  <c r="R2056" i="2"/>
  <c r="S2056" i="2"/>
  <c r="T2056" i="2"/>
  <c r="X2056" i="2"/>
  <c r="Y2056" i="2"/>
  <c r="N2057" i="2"/>
  <c r="O2057" i="2"/>
  <c r="P2057" i="2"/>
  <c r="Q2057" i="2"/>
  <c r="R2057" i="2"/>
  <c r="S2057" i="2"/>
  <c r="T2057" i="2"/>
  <c r="X2057" i="2"/>
  <c r="Y2057" i="2"/>
  <c r="N2058" i="2"/>
  <c r="O2058" i="2"/>
  <c r="P2058" i="2"/>
  <c r="Q2058" i="2"/>
  <c r="R2058" i="2"/>
  <c r="S2058" i="2"/>
  <c r="T2058" i="2"/>
  <c r="X2058" i="2"/>
  <c r="Y2058" i="2"/>
  <c r="N2059" i="2"/>
  <c r="O2059" i="2"/>
  <c r="P2059" i="2"/>
  <c r="Q2059" i="2"/>
  <c r="R2059" i="2"/>
  <c r="S2059" i="2"/>
  <c r="T2059" i="2"/>
  <c r="X2059" i="2"/>
  <c r="Y2059" i="2"/>
  <c r="N2060" i="2"/>
  <c r="O2060" i="2"/>
  <c r="P2060" i="2"/>
  <c r="Q2060" i="2"/>
  <c r="R2060" i="2"/>
  <c r="S2060" i="2"/>
  <c r="T2060" i="2"/>
  <c r="X2060" i="2"/>
  <c r="Y2060" i="2"/>
  <c r="N2061" i="2"/>
  <c r="O2061" i="2"/>
  <c r="P2061" i="2"/>
  <c r="Q2061" i="2"/>
  <c r="R2061" i="2"/>
  <c r="S2061" i="2"/>
  <c r="T2061" i="2"/>
  <c r="X2061" i="2"/>
  <c r="Y2061" i="2"/>
  <c r="N2062" i="2"/>
  <c r="O2062" i="2"/>
  <c r="P2062" i="2"/>
  <c r="Q2062" i="2"/>
  <c r="R2062" i="2"/>
  <c r="S2062" i="2"/>
  <c r="T2062" i="2"/>
  <c r="X2062" i="2"/>
  <c r="Y2062" i="2"/>
  <c r="N2063" i="2"/>
  <c r="O2063" i="2"/>
  <c r="P2063" i="2"/>
  <c r="Q2063" i="2"/>
  <c r="R2063" i="2"/>
  <c r="S2063" i="2"/>
  <c r="T2063" i="2"/>
  <c r="X2063" i="2"/>
  <c r="Y2063" i="2"/>
  <c r="N2064" i="2"/>
  <c r="O2064" i="2"/>
  <c r="P2064" i="2"/>
  <c r="Q2064" i="2"/>
  <c r="R2064" i="2"/>
  <c r="S2064" i="2"/>
  <c r="T2064" i="2"/>
  <c r="X2064" i="2"/>
  <c r="Y2064" i="2"/>
  <c r="N2065" i="2"/>
  <c r="O2065" i="2"/>
  <c r="P2065" i="2"/>
  <c r="Q2065" i="2"/>
  <c r="R2065" i="2"/>
  <c r="S2065" i="2"/>
  <c r="T2065" i="2"/>
  <c r="X2065" i="2"/>
  <c r="Y2065" i="2"/>
  <c r="N2066" i="2"/>
  <c r="O2066" i="2"/>
  <c r="P2066" i="2"/>
  <c r="Q2066" i="2"/>
  <c r="R2066" i="2"/>
  <c r="S2066" i="2"/>
  <c r="T2066" i="2"/>
  <c r="X2066" i="2"/>
  <c r="Y2066" i="2"/>
  <c r="N2067" i="2"/>
  <c r="O2067" i="2"/>
  <c r="P2067" i="2"/>
  <c r="Q2067" i="2"/>
  <c r="R2067" i="2"/>
  <c r="S2067" i="2"/>
  <c r="T2067" i="2"/>
  <c r="X2067" i="2"/>
  <c r="Y2067" i="2"/>
  <c r="N2068" i="2"/>
  <c r="O2068" i="2"/>
  <c r="P2068" i="2"/>
  <c r="Q2068" i="2"/>
  <c r="R2068" i="2"/>
  <c r="S2068" i="2"/>
  <c r="T2068" i="2"/>
  <c r="X2068" i="2"/>
  <c r="Y2068" i="2"/>
  <c r="N2069" i="2"/>
  <c r="O2069" i="2"/>
  <c r="P2069" i="2"/>
  <c r="Q2069" i="2"/>
  <c r="R2069" i="2"/>
  <c r="S2069" i="2"/>
  <c r="T2069" i="2"/>
  <c r="X2069" i="2"/>
  <c r="Y2069" i="2"/>
  <c r="N2070" i="2"/>
  <c r="O2070" i="2"/>
  <c r="P2070" i="2"/>
  <c r="Q2070" i="2"/>
  <c r="R2070" i="2"/>
  <c r="S2070" i="2"/>
  <c r="T2070" i="2"/>
  <c r="X2070" i="2"/>
  <c r="Y2070" i="2"/>
  <c r="N2071" i="2"/>
  <c r="O2071" i="2"/>
  <c r="P2071" i="2"/>
  <c r="Q2071" i="2"/>
  <c r="R2071" i="2"/>
  <c r="S2071" i="2"/>
  <c r="T2071" i="2"/>
  <c r="X2071" i="2"/>
  <c r="Y2071" i="2"/>
  <c r="N2072" i="2"/>
  <c r="O2072" i="2"/>
  <c r="P2072" i="2"/>
  <c r="Q2072" i="2"/>
  <c r="R2072" i="2"/>
  <c r="S2072" i="2"/>
  <c r="T2072" i="2"/>
  <c r="X2072" i="2"/>
  <c r="Y2072" i="2"/>
  <c r="N2073" i="2"/>
  <c r="O2073" i="2"/>
  <c r="P2073" i="2"/>
  <c r="Q2073" i="2"/>
  <c r="R2073" i="2"/>
  <c r="S2073" i="2"/>
  <c r="T2073" i="2"/>
  <c r="X2073" i="2"/>
  <c r="Y2073" i="2"/>
  <c r="N2074" i="2"/>
  <c r="O2074" i="2"/>
  <c r="P2074" i="2"/>
  <c r="Q2074" i="2"/>
  <c r="R2074" i="2"/>
  <c r="S2074" i="2"/>
  <c r="T2074" i="2"/>
  <c r="X2074" i="2"/>
  <c r="Y2074" i="2"/>
  <c r="N2075" i="2"/>
  <c r="O2075" i="2"/>
  <c r="P2075" i="2"/>
  <c r="Q2075" i="2"/>
  <c r="R2075" i="2"/>
  <c r="S2075" i="2"/>
  <c r="T2075" i="2"/>
  <c r="X2075" i="2"/>
  <c r="Y2075" i="2"/>
  <c r="N2076" i="2"/>
  <c r="O2076" i="2"/>
  <c r="P2076" i="2"/>
  <c r="Q2076" i="2"/>
  <c r="R2076" i="2"/>
  <c r="S2076" i="2"/>
  <c r="T2076" i="2"/>
  <c r="X2076" i="2"/>
  <c r="Y2076" i="2"/>
  <c r="N2077" i="2"/>
  <c r="O2077" i="2"/>
  <c r="P2077" i="2"/>
  <c r="Q2077" i="2"/>
  <c r="R2077" i="2"/>
  <c r="S2077" i="2"/>
  <c r="T2077" i="2"/>
  <c r="X2077" i="2"/>
  <c r="Y2077" i="2"/>
  <c r="N2078" i="2"/>
  <c r="O2078" i="2"/>
  <c r="P2078" i="2"/>
  <c r="Q2078" i="2"/>
  <c r="R2078" i="2"/>
  <c r="S2078" i="2"/>
  <c r="T2078" i="2"/>
  <c r="X2078" i="2"/>
  <c r="Y2078" i="2"/>
  <c r="N2079" i="2"/>
  <c r="O2079" i="2"/>
  <c r="P2079" i="2"/>
  <c r="Q2079" i="2"/>
  <c r="R2079" i="2"/>
  <c r="S2079" i="2"/>
  <c r="T2079" i="2"/>
  <c r="X2079" i="2"/>
  <c r="Y2079" i="2"/>
  <c r="N2080" i="2"/>
  <c r="O2080" i="2"/>
  <c r="P2080" i="2"/>
  <c r="Q2080" i="2"/>
  <c r="R2080" i="2"/>
  <c r="S2080" i="2"/>
  <c r="T2080" i="2"/>
  <c r="X2080" i="2"/>
  <c r="Y2080" i="2"/>
  <c r="N2081" i="2"/>
  <c r="O2081" i="2"/>
  <c r="P2081" i="2"/>
  <c r="Q2081" i="2"/>
  <c r="R2081" i="2"/>
  <c r="S2081" i="2"/>
  <c r="T2081" i="2"/>
  <c r="X2081" i="2"/>
  <c r="Y2081" i="2"/>
  <c r="N2082" i="2"/>
  <c r="O2082" i="2"/>
  <c r="P2082" i="2"/>
  <c r="Q2082" i="2"/>
  <c r="R2082" i="2"/>
  <c r="S2082" i="2"/>
  <c r="T2082" i="2"/>
  <c r="X2082" i="2"/>
  <c r="Y2082" i="2"/>
  <c r="N2083" i="2"/>
  <c r="O2083" i="2"/>
  <c r="P2083" i="2"/>
  <c r="Q2083" i="2"/>
  <c r="R2083" i="2"/>
  <c r="S2083" i="2"/>
  <c r="T2083" i="2"/>
  <c r="X2083" i="2"/>
  <c r="Y2083" i="2"/>
  <c r="N2084" i="2"/>
  <c r="O2084" i="2"/>
  <c r="P2084" i="2"/>
  <c r="Q2084" i="2"/>
  <c r="R2084" i="2"/>
  <c r="S2084" i="2"/>
  <c r="T2084" i="2"/>
  <c r="X2084" i="2"/>
  <c r="Y2084" i="2"/>
  <c r="N2085" i="2"/>
  <c r="O2085" i="2"/>
  <c r="P2085" i="2"/>
  <c r="Q2085" i="2"/>
  <c r="R2085" i="2"/>
  <c r="S2085" i="2"/>
  <c r="T2085" i="2"/>
  <c r="X2085" i="2"/>
  <c r="Y2085" i="2"/>
  <c r="N2086" i="2"/>
  <c r="O2086" i="2"/>
  <c r="P2086" i="2"/>
  <c r="Q2086" i="2"/>
  <c r="R2086" i="2"/>
  <c r="S2086" i="2"/>
  <c r="T2086" i="2"/>
  <c r="X2086" i="2"/>
  <c r="Y2086" i="2"/>
  <c r="N2087" i="2"/>
  <c r="O2087" i="2"/>
  <c r="P2087" i="2"/>
  <c r="Q2087" i="2"/>
  <c r="R2087" i="2"/>
  <c r="S2087" i="2"/>
  <c r="T2087" i="2"/>
  <c r="X2087" i="2"/>
  <c r="Y2087" i="2"/>
  <c r="N2088" i="2"/>
  <c r="O2088" i="2"/>
  <c r="P2088" i="2"/>
  <c r="Q2088" i="2"/>
  <c r="R2088" i="2"/>
  <c r="S2088" i="2"/>
  <c r="T2088" i="2"/>
  <c r="X2088" i="2"/>
  <c r="Y2088" i="2"/>
  <c r="N2089" i="2"/>
  <c r="O2089" i="2"/>
  <c r="P2089" i="2"/>
  <c r="Q2089" i="2"/>
  <c r="R2089" i="2"/>
  <c r="S2089" i="2"/>
  <c r="T2089" i="2"/>
  <c r="X2089" i="2"/>
  <c r="Y2089" i="2"/>
  <c r="N2090" i="2"/>
  <c r="O2090" i="2"/>
  <c r="P2090" i="2"/>
  <c r="Q2090" i="2"/>
  <c r="R2090" i="2"/>
  <c r="S2090" i="2"/>
  <c r="T2090" i="2"/>
  <c r="X2090" i="2"/>
  <c r="Y2090" i="2"/>
  <c r="N2091" i="2"/>
  <c r="O2091" i="2"/>
  <c r="P2091" i="2"/>
  <c r="Q2091" i="2"/>
  <c r="R2091" i="2"/>
  <c r="S2091" i="2"/>
  <c r="T2091" i="2"/>
  <c r="X2091" i="2"/>
  <c r="Y2091" i="2"/>
  <c r="N2092" i="2"/>
  <c r="O2092" i="2"/>
  <c r="P2092" i="2"/>
  <c r="Q2092" i="2"/>
  <c r="R2092" i="2"/>
  <c r="S2092" i="2"/>
  <c r="T2092" i="2"/>
  <c r="X2092" i="2"/>
  <c r="Y2092" i="2"/>
  <c r="N2093" i="2"/>
  <c r="O2093" i="2"/>
  <c r="P2093" i="2"/>
  <c r="Q2093" i="2"/>
  <c r="R2093" i="2"/>
  <c r="S2093" i="2"/>
  <c r="T2093" i="2"/>
  <c r="X2093" i="2"/>
  <c r="Y2093" i="2"/>
  <c r="N2094" i="2"/>
  <c r="O2094" i="2"/>
  <c r="P2094" i="2"/>
  <c r="Q2094" i="2"/>
  <c r="R2094" i="2"/>
  <c r="S2094" i="2"/>
  <c r="T2094" i="2"/>
  <c r="X2094" i="2"/>
  <c r="Y2094" i="2"/>
  <c r="N2095" i="2"/>
  <c r="O2095" i="2"/>
  <c r="P2095" i="2"/>
  <c r="Q2095" i="2"/>
  <c r="R2095" i="2"/>
  <c r="S2095" i="2"/>
  <c r="T2095" i="2"/>
  <c r="X2095" i="2"/>
  <c r="Y2095" i="2"/>
  <c r="N2096" i="2"/>
  <c r="O2096" i="2"/>
  <c r="P2096" i="2"/>
  <c r="Q2096" i="2"/>
  <c r="R2096" i="2"/>
  <c r="S2096" i="2"/>
  <c r="T2096" i="2"/>
  <c r="X2096" i="2"/>
  <c r="Y2096" i="2"/>
  <c r="N2097" i="2"/>
  <c r="O2097" i="2"/>
  <c r="P2097" i="2"/>
  <c r="Q2097" i="2"/>
  <c r="R2097" i="2"/>
  <c r="S2097" i="2"/>
  <c r="T2097" i="2"/>
  <c r="X2097" i="2"/>
  <c r="Y2097" i="2"/>
  <c r="N2098" i="2"/>
  <c r="O2098" i="2"/>
  <c r="P2098" i="2"/>
  <c r="Q2098" i="2"/>
  <c r="R2098" i="2"/>
  <c r="S2098" i="2"/>
  <c r="T2098" i="2"/>
  <c r="X2098" i="2"/>
  <c r="Y2098" i="2"/>
  <c r="N2099" i="2"/>
  <c r="O2099" i="2"/>
  <c r="P2099" i="2"/>
  <c r="Q2099" i="2"/>
  <c r="R2099" i="2"/>
  <c r="S2099" i="2"/>
  <c r="T2099" i="2"/>
  <c r="X2099" i="2"/>
  <c r="Y2099" i="2"/>
  <c r="N2100" i="2"/>
  <c r="O2100" i="2"/>
  <c r="P2100" i="2"/>
  <c r="Q2100" i="2"/>
  <c r="R2100" i="2"/>
  <c r="S2100" i="2"/>
  <c r="T2100" i="2"/>
  <c r="X2100" i="2"/>
  <c r="Y2100" i="2"/>
  <c r="N2101" i="2"/>
  <c r="O2101" i="2"/>
  <c r="P2101" i="2"/>
  <c r="Q2101" i="2"/>
  <c r="R2101" i="2"/>
  <c r="S2101" i="2"/>
  <c r="T2101" i="2"/>
  <c r="X2101" i="2"/>
  <c r="Y2101" i="2"/>
  <c r="N2102" i="2"/>
  <c r="O2102" i="2"/>
  <c r="P2102" i="2"/>
  <c r="Q2102" i="2"/>
  <c r="R2102" i="2"/>
  <c r="S2102" i="2"/>
  <c r="T2102" i="2"/>
  <c r="X2102" i="2"/>
  <c r="Y2102" i="2"/>
  <c r="N2103" i="2"/>
  <c r="O2103" i="2"/>
  <c r="P2103" i="2"/>
  <c r="Q2103" i="2"/>
  <c r="R2103" i="2"/>
  <c r="S2103" i="2"/>
  <c r="T2103" i="2"/>
  <c r="X2103" i="2"/>
  <c r="Y2103" i="2"/>
  <c r="N2104" i="2"/>
  <c r="O2104" i="2"/>
  <c r="P2104" i="2"/>
  <c r="Q2104" i="2"/>
  <c r="R2104" i="2"/>
  <c r="S2104" i="2"/>
  <c r="T2104" i="2"/>
  <c r="X2104" i="2"/>
  <c r="Y2104" i="2"/>
  <c r="N2105" i="2"/>
  <c r="O2105" i="2"/>
  <c r="P2105" i="2"/>
  <c r="Q2105" i="2"/>
  <c r="R2105" i="2"/>
  <c r="S2105" i="2"/>
  <c r="T2105" i="2"/>
  <c r="X2105" i="2"/>
  <c r="Y2105" i="2"/>
  <c r="N2106" i="2"/>
  <c r="O2106" i="2"/>
  <c r="P2106" i="2"/>
  <c r="Q2106" i="2"/>
  <c r="R2106" i="2"/>
  <c r="S2106" i="2"/>
  <c r="T2106" i="2"/>
  <c r="X2106" i="2"/>
  <c r="Y2106" i="2"/>
  <c r="N2107" i="2"/>
  <c r="O2107" i="2"/>
  <c r="P2107" i="2"/>
  <c r="Q2107" i="2"/>
  <c r="R2107" i="2"/>
  <c r="S2107" i="2"/>
  <c r="T2107" i="2"/>
  <c r="X2107" i="2"/>
  <c r="Y2107" i="2"/>
  <c r="N2108" i="2"/>
  <c r="O2108" i="2"/>
  <c r="P2108" i="2"/>
  <c r="Q2108" i="2"/>
  <c r="R2108" i="2"/>
  <c r="S2108" i="2"/>
  <c r="T2108" i="2"/>
  <c r="X2108" i="2"/>
  <c r="Y2108" i="2"/>
  <c r="N2109" i="2"/>
  <c r="O2109" i="2"/>
  <c r="P2109" i="2"/>
  <c r="Q2109" i="2"/>
  <c r="R2109" i="2"/>
  <c r="S2109" i="2"/>
  <c r="T2109" i="2"/>
  <c r="X2109" i="2"/>
  <c r="Y2109" i="2"/>
  <c r="N2110" i="2"/>
  <c r="O2110" i="2"/>
  <c r="P2110" i="2"/>
  <c r="Q2110" i="2"/>
  <c r="R2110" i="2"/>
  <c r="S2110" i="2"/>
  <c r="T2110" i="2"/>
  <c r="X2110" i="2"/>
  <c r="Y2110" i="2"/>
  <c r="N2111" i="2"/>
  <c r="O2111" i="2"/>
  <c r="P2111" i="2"/>
  <c r="Q2111" i="2"/>
  <c r="R2111" i="2"/>
  <c r="S2111" i="2"/>
  <c r="T2111" i="2"/>
  <c r="X2111" i="2"/>
  <c r="Y2111" i="2"/>
  <c r="N2112" i="2"/>
  <c r="O2112" i="2"/>
  <c r="P2112" i="2"/>
  <c r="Q2112" i="2"/>
  <c r="R2112" i="2"/>
  <c r="S2112" i="2"/>
  <c r="T2112" i="2"/>
  <c r="X2112" i="2"/>
  <c r="Y2112" i="2"/>
  <c r="N2113" i="2"/>
  <c r="O2113" i="2"/>
  <c r="P2113" i="2"/>
  <c r="Q2113" i="2"/>
  <c r="R2113" i="2"/>
  <c r="S2113" i="2"/>
  <c r="T2113" i="2"/>
  <c r="X2113" i="2"/>
  <c r="Y2113" i="2"/>
  <c r="N2114" i="2"/>
  <c r="O2114" i="2"/>
  <c r="P2114" i="2"/>
  <c r="Q2114" i="2"/>
  <c r="R2114" i="2"/>
  <c r="S2114" i="2"/>
  <c r="T2114" i="2"/>
  <c r="X2114" i="2"/>
  <c r="Y2114" i="2"/>
  <c r="N2115" i="2"/>
  <c r="O2115" i="2"/>
  <c r="P2115" i="2"/>
  <c r="Q2115" i="2"/>
  <c r="R2115" i="2"/>
  <c r="S2115" i="2"/>
  <c r="T2115" i="2"/>
  <c r="X2115" i="2"/>
  <c r="Y2115" i="2"/>
  <c r="N2116" i="2"/>
  <c r="O2116" i="2"/>
  <c r="P2116" i="2"/>
  <c r="Q2116" i="2"/>
  <c r="R2116" i="2"/>
  <c r="S2116" i="2"/>
  <c r="T2116" i="2"/>
  <c r="X2116" i="2"/>
  <c r="Y2116" i="2"/>
  <c r="N2117" i="2"/>
  <c r="O2117" i="2"/>
  <c r="P2117" i="2"/>
  <c r="Q2117" i="2"/>
  <c r="R2117" i="2"/>
  <c r="S2117" i="2"/>
  <c r="T2117" i="2"/>
  <c r="X2117" i="2"/>
  <c r="Y2117" i="2"/>
  <c r="N2118" i="2"/>
  <c r="O2118" i="2"/>
  <c r="P2118" i="2"/>
  <c r="Q2118" i="2"/>
  <c r="R2118" i="2"/>
  <c r="S2118" i="2"/>
  <c r="T2118" i="2"/>
  <c r="X2118" i="2"/>
  <c r="Y2118" i="2"/>
  <c r="N2119" i="2"/>
  <c r="O2119" i="2"/>
  <c r="P2119" i="2"/>
  <c r="Q2119" i="2"/>
  <c r="R2119" i="2"/>
  <c r="S2119" i="2"/>
  <c r="T2119" i="2"/>
  <c r="X2119" i="2"/>
  <c r="Y2119" i="2"/>
  <c r="N2120" i="2"/>
  <c r="O2120" i="2"/>
  <c r="P2120" i="2"/>
  <c r="Q2120" i="2"/>
  <c r="R2120" i="2"/>
  <c r="S2120" i="2"/>
  <c r="T2120" i="2"/>
  <c r="X2120" i="2"/>
  <c r="Y2120" i="2"/>
  <c r="N2121" i="2"/>
  <c r="O2121" i="2"/>
  <c r="P2121" i="2"/>
  <c r="Q2121" i="2"/>
  <c r="R2121" i="2"/>
  <c r="S2121" i="2"/>
  <c r="T2121" i="2"/>
  <c r="X2121" i="2"/>
  <c r="Y2121" i="2"/>
  <c r="N2122" i="2"/>
  <c r="O2122" i="2"/>
  <c r="P2122" i="2"/>
  <c r="Q2122" i="2"/>
  <c r="R2122" i="2"/>
  <c r="S2122" i="2"/>
  <c r="T2122" i="2"/>
  <c r="X2122" i="2"/>
  <c r="Y2122" i="2"/>
  <c r="N2123" i="2"/>
  <c r="O2123" i="2"/>
  <c r="P2123" i="2"/>
  <c r="Q2123" i="2"/>
  <c r="R2123" i="2"/>
  <c r="S2123" i="2"/>
  <c r="T2123" i="2"/>
  <c r="X2123" i="2"/>
  <c r="Y2123" i="2"/>
  <c r="N2124" i="2"/>
  <c r="O2124" i="2"/>
  <c r="P2124" i="2"/>
  <c r="Q2124" i="2"/>
  <c r="R2124" i="2"/>
  <c r="S2124" i="2"/>
  <c r="T2124" i="2"/>
  <c r="X2124" i="2"/>
  <c r="Y2124" i="2"/>
  <c r="N2125" i="2"/>
  <c r="O2125" i="2"/>
  <c r="P2125" i="2"/>
  <c r="Q2125" i="2"/>
  <c r="R2125" i="2"/>
  <c r="S2125" i="2"/>
  <c r="T2125" i="2"/>
  <c r="X2125" i="2"/>
  <c r="Y2125" i="2"/>
  <c r="N2126" i="2"/>
  <c r="O2126" i="2"/>
  <c r="P2126" i="2"/>
  <c r="Q2126" i="2"/>
  <c r="R2126" i="2"/>
  <c r="S2126" i="2"/>
  <c r="T2126" i="2"/>
  <c r="X2126" i="2"/>
  <c r="Y2126" i="2"/>
  <c r="N2127" i="2"/>
  <c r="O2127" i="2"/>
  <c r="P2127" i="2"/>
  <c r="Q2127" i="2"/>
  <c r="R2127" i="2"/>
  <c r="S2127" i="2"/>
  <c r="T2127" i="2"/>
  <c r="X2127" i="2"/>
  <c r="Y2127" i="2"/>
  <c r="N2128" i="2"/>
  <c r="O2128" i="2"/>
  <c r="P2128" i="2"/>
  <c r="Q2128" i="2"/>
  <c r="R2128" i="2"/>
  <c r="S2128" i="2"/>
  <c r="T2128" i="2"/>
  <c r="X2128" i="2"/>
  <c r="Y2128" i="2"/>
  <c r="N2129" i="2"/>
  <c r="O2129" i="2"/>
  <c r="P2129" i="2"/>
  <c r="Q2129" i="2"/>
  <c r="R2129" i="2"/>
  <c r="S2129" i="2"/>
  <c r="T2129" i="2"/>
  <c r="X2129" i="2"/>
  <c r="Y2129" i="2"/>
  <c r="N2130" i="2"/>
  <c r="O2130" i="2"/>
  <c r="P2130" i="2"/>
  <c r="Q2130" i="2"/>
  <c r="R2130" i="2"/>
  <c r="S2130" i="2"/>
  <c r="T2130" i="2"/>
  <c r="X2130" i="2"/>
  <c r="Y2130" i="2"/>
  <c r="N2131" i="2"/>
  <c r="O2131" i="2"/>
  <c r="P2131" i="2"/>
  <c r="Q2131" i="2"/>
  <c r="R2131" i="2"/>
  <c r="S2131" i="2"/>
  <c r="T2131" i="2"/>
  <c r="X2131" i="2"/>
  <c r="Y2131" i="2"/>
  <c r="N2132" i="2"/>
  <c r="O2132" i="2"/>
  <c r="P2132" i="2"/>
  <c r="Q2132" i="2"/>
  <c r="R2132" i="2"/>
  <c r="S2132" i="2"/>
  <c r="T2132" i="2"/>
  <c r="X2132" i="2"/>
  <c r="Y2132" i="2"/>
  <c r="N2133" i="2"/>
  <c r="O2133" i="2"/>
  <c r="P2133" i="2"/>
  <c r="Q2133" i="2"/>
  <c r="R2133" i="2"/>
  <c r="S2133" i="2"/>
  <c r="T2133" i="2"/>
  <c r="X2133" i="2"/>
  <c r="Y2133" i="2"/>
  <c r="N2134" i="2"/>
  <c r="O2134" i="2"/>
  <c r="P2134" i="2"/>
  <c r="Q2134" i="2"/>
  <c r="R2134" i="2"/>
  <c r="S2134" i="2"/>
  <c r="T2134" i="2"/>
  <c r="X2134" i="2"/>
  <c r="Y2134" i="2"/>
  <c r="N2135" i="2"/>
  <c r="O2135" i="2"/>
  <c r="P2135" i="2"/>
  <c r="Q2135" i="2"/>
  <c r="R2135" i="2"/>
  <c r="S2135" i="2"/>
  <c r="T2135" i="2"/>
  <c r="X2135" i="2"/>
  <c r="Y2135" i="2"/>
  <c r="N2136" i="2"/>
  <c r="O2136" i="2"/>
  <c r="P2136" i="2"/>
  <c r="Q2136" i="2"/>
  <c r="R2136" i="2"/>
  <c r="S2136" i="2"/>
  <c r="T2136" i="2"/>
  <c r="X2136" i="2"/>
  <c r="Y2136" i="2"/>
  <c r="N2137" i="2"/>
  <c r="O2137" i="2"/>
  <c r="P2137" i="2"/>
  <c r="Q2137" i="2"/>
  <c r="R2137" i="2"/>
  <c r="S2137" i="2"/>
  <c r="T2137" i="2"/>
  <c r="X2137" i="2"/>
  <c r="Y2137" i="2"/>
  <c r="N2138" i="2"/>
  <c r="O2138" i="2"/>
  <c r="P2138" i="2"/>
  <c r="Q2138" i="2"/>
  <c r="R2138" i="2"/>
  <c r="S2138" i="2"/>
  <c r="T2138" i="2"/>
  <c r="X2138" i="2"/>
  <c r="Y2138" i="2"/>
  <c r="N2139" i="2"/>
  <c r="O2139" i="2"/>
  <c r="P2139" i="2"/>
  <c r="Q2139" i="2"/>
  <c r="R2139" i="2"/>
  <c r="S2139" i="2"/>
  <c r="T2139" i="2"/>
  <c r="X2139" i="2"/>
  <c r="Y2139" i="2"/>
  <c r="N2140" i="2"/>
  <c r="O2140" i="2"/>
  <c r="P2140" i="2"/>
  <c r="Q2140" i="2"/>
  <c r="R2140" i="2"/>
  <c r="S2140" i="2"/>
  <c r="T2140" i="2"/>
  <c r="X2140" i="2"/>
  <c r="Y2140" i="2"/>
  <c r="N2141" i="2"/>
  <c r="O2141" i="2"/>
  <c r="P2141" i="2"/>
  <c r="Q2141" i="2"/>
  <c r="R2141" i="2"/>
  <c r="S2141" i="2"/>
  <c r="T2141" i="2"/>
  <c r="X2141" i="2"/>
  <c r="Y2141" i="2"/>
  <c r="N2142" i="2"/>
  <c r="O2142" i="2"/>
  <c r="P2142" i="2"/>
  <c r="Q2142" i="2"/>
  <c r="R2142" i="2"/>
  <c r="S2142" i="2"/>
  <c r="T2142" i="2"/>
  <c r="X2142" i="2"/>
  <c r="Y2142" i="2"/>
  <c r="N2143" i="2"/>
  <c r="O2143" i="2"/>
  <c r="P2143" i="2"/>
  <c r="Q2143" i="2"/>
  <c r="R2143" i="2"/>
  <c r="S2143" i="2"/>
  <c r="T2143" i="2"/>
  <c r="X2143" i="2"/>
  <c r="Y2143" i="2"/>
  <c r="N2144" i="2"/>
  <c r="O2144" i="2"/>
  <c r="P2144" i="2"/>
  <c r="Q2144" i="2"/>
  <c r="R2144" i="2"/>
  <c r="S2144" i="2"/>
  <c r="T2144" i="2"/>
  <c r="X2144" i="2"/>
  <c r="Y2144" i="2"/>
  <c r="N2145" i="2"/>
  <c r="O2145" i="2"/>
  <c r="P2145" i="2"/>
  <c r="Q2145" i="2"/>
  <c r="R2145" i="2"/>
  <c r="S2145" i="2"/>
  <c r="T2145" i="2"/>
  <c r="X2145" i="2"/>
  <c r="Y2145" i="2"/>
  <c r="N2146" i="2"/>
  <c r="O2146" i="2"/>
  <c r="P2146" i="2"/>
  <c r="Q2146" i="2"/>
  <c r="R2146" i="2"/>
  <c r="S2146" i="2"/>
  <c r="T2146" i="2"/>
  <c r="X2146" i="2"/>
  <c r="Y2146" i="2"/>
  <c r="N2147" i="2"/>
  <c r="O2147" i="2"/>
  <c r="P2147" i="2"/>
  <c r="Q2147" i="2"/>
  <c r="R2147" i="2"/>
  <c r="S2147" i="2"/>
  <c r="T2147" i="2"/>
  <c r="X2147" i="2"/>
  <c r="Y2147" i="2"/>
  <c r="N2148" i="2"/>
  <c r="O2148" i="2"/>
  <c r="P2148" i="2"/>
  <c r="Q2148" i="2"/>
  <c r="R2148" i="2"/>
  <c r="S2148" i="2"/>
  <c r="T2148" i="2"/>
  <c r="X2148" i="2"/>
  <c r="Y2148" i="2"/>
  <c r="N2149" i="2"/>
  <c r="O2149" i="2"/>
  <c r="P2149" i="2"/>
  <c r="Q2149" i="2"/>
  <c r="R2149" i="2"/>
  <c r="S2149" i="2"/>
  <c r="T2149" i="2"/>
  <c r="X2149" i="2"/>
  <c r="Y2149" i="2"/>
  <c r="N2150" i="2"/>
  <c r="O2150" i="2"/>
  <c r="P2150" i="2"/>
  <c r="Q2150" i="2"/>
  <c r="R2150" i="2"/>
  <c r="S2150" i="2"/>
  <c r="T2150" i="2"/>
  <c r="X2150" i="2"/>
  <c r="Y2150" i="2"/>
  <c r="N2151" i="2"/>
  <c r="O2151" i="2"/>
  <c r="P2151" i="2"/>
  <c r="Q2151" i="2"/>
  <c r="R2151" i="2"/>
  <c r="S2151" i="2"/>
  <c r="T2151" i="2"/>
  <c r="X2151" i="2"/>
  <c r="Y2151" i="2"/>
  <c r="N2152" i="2"/>
  <c r="O2152" i="2"/>
  <c r="P2152" i="2"/>
  <c r="Q2152" i="2"/>
  <c r="R2152" i="2"/>
  <c r="S2152" i="2"/>
  <c r="T2152" i="2"/>
  <c r="X2152" i="2"/>
  <c r="Y2152" i="2"/>
  <c r="N2153" i="2"/>
  <c r="O2153" i="2"/>
  <c r="P2153" i="2"/>
  <c r="Q2153" i="2"/>
  <c r="R2153" i="2"/>
  <c r="S2153" i="2"/>
  <c r="T2153" i="2"/>
  <c r="X2153" i="2"/>
  <c r="Y2153" i="2"/>
  <c r="N2154" i="2"/>
  <c r="O2154" i="2"/>
  <c r="P2154" i="2"/>
  <c r="Q2154" i="2"/>
  <c r="R2154" i="2"/>
  <c r="S2154" i="2"/>
  <c r="T2154" i="2"/>
  <c r="X2154" i="2"/>
  <c r="Y2154" i="2"/>
  <c r="N2155" i="2"/>
  <c r="O2155" i="2"/>
  <c r="P2155" i="2"/>
  <c r="Q2155" i="2"/>
  <c r="R2155" i="2"/>
  <c r="S2155" i="2"/>
  <c r="T2155" i="2"/>
  <c r="X2155" i="2"/>
  <c r="Y2155" i="2"/>
  <c r="N2156" i="2"/>
  <c r="O2156" i="2"/>
  <c r="P2156" i="2"/>
  <c r="Q2156" i="2"/>
  <c r="R2156" i="2"/>
  <c r="S2156" i="2"/>
  <c r="T2156" i="2"/>
  <c r="X2156" i="2"/>
  <c r="Y2156" i="2"/>
  <c r="N2157" i="2"/>
  <c r="O2157" i="2"/>
  <c r="P2157" i="2"/>
  <c r="Q2157" i="2"/>
  <c r="R2157" i="2"/>
  <c r="S2157" i="2"/>
  <c r="T2157" i="2"/>
  <c r="X2157" i="2"/>
  <c r="Y2157" i="2"/>
  <c r="N2158" i="2"/>
  <c r="O2158" i="2"/>
  <c r="P2158" i="2"/>
  <c r="Q2158" i="2"/>
  <c r="R2158" i="2"/>
  <c r="S2158" i="2"/>
  <c r="T2158" i="2"/>
  <c r="X2158" i="2"/>
  <c r="Y2158" i="2"/>
  <c r="N2159" i="2"/>
  <c r="O2159" i="2"/>
  <c r="P2159" i="2"/>
  <c r="Q2159" i="2"/>
  <c r="R2159" i="2"/>
  <c r="S2159" i="2"/>
  <c r="T2159" i="2"/>
  <c r="X2159" i="2"/>
  <c r="Y2159" i="2"/>
  <c r="N2160" i="2"/>
  <c r="O2160" i="2"/>
  <c r="P2160" i="2"/>
  <c r="Q2160" i="2"/>
  <c r="R2160" i="2"/>
  <c r="S2160" i="2"/>
  <c r="T2160" i="2"/>
  <c r="X2160" i="2"/>
  <c r="Y2160" i="2"/>
  <c r="N2161" i="2"/>
  <c r="O2161" i="2"/>
  <c r="P2161" i="2"/>
  <c r="Q2161" i="2"/>
  <c r="R2161" i="2"/>
  <c r="S2161" i="2"/>
  <c r="T2161" i="2"/>
  <c r="X2161" i="2"/>
  <c r="Y2161" i="2"/>
  <c r="N2162" i="2"/>
  <c r="O2162" i="2"/>
  <c r="P2162" i="2"/>
  <c r="Q2162" i="2"/>
  <c r="R2162" i="2"/>
  <c r="S2162" i="2"/>
  <c r="T2162" i="2"/>
  <c r="X2162" i="2"/>
  <c r="Y2162" i="2"/>
  <c r="N2163" i="2"/>
  <c r="O2163" i="2"/>
  <c r="P2163" i="2"/>
  <c r="Q2163" i="2"/>
  <c r="R2163" i="2"/>
  <c r="S2163" i="2"/>
  <c r="T2163" i="2"/>
  <c r="X2163" i="2"/>
  <c r="Y2163" i="2"/>
  <c r="N2164" i="2"/>
  <c r="O2164" i="2"/>
  <c r="P2164" i="2"/>
  <c r="Q2164" i="2"/>
  <c r="R2164" i="2"/>
  <c r="S2164" i="2"/>
  <c r="T2164" i="2"/>
  <c r="X2164" i="2"/>
  <c r="Y2164" i="2"/>
  <c r="N2165" i="2"/>
  <c r="O2165" i="2"/>
  <c r="P2165" i="2"/>
  <c r="Q2165" i="2"/>
  <c r="R2165" i="2"/>
  <c r="S2165" i="2"/>
  <c r="T2165" i="2"/>
  <c r="X2165" i="2"/>
  <c r="Y2165" i="2"/>
  <c r="N2166" i="2"/>
  <c r="O2166" i="2"/>
  <c r="P2166" i="2"/>
  <c r="Q2166" i="2"/>
  <c r="R2166" i="2"/>
  <c r="S2166" i="2"/>
  <c r="T2166" i="2"/>
  <c r="X2166" i="2"/>
  <c r="Y2166" i="2"/>
  <c r="N2167" i="2"/>
  <c r="O2167" i="2"/>
  <c r="P2167" i="2"/>
  <c r="Q2167" i="2"/>
  <c r="R2167" i="2"/>
  <c r="S2167" i="2"/>
  <c r="T2167" i="2"/>
  <c r="X2167" i="2"/>
  <c r="Y2167" i="2"/>
  <c r="N2168" i="2"/>
  <c r="O2168" i="2"/>
  <c r="P2168" i="2"/>
  <c r="Q2168" i="2"/>
  <c r="R2168" i="2"/>
  <c r="S2168" i="2"/>
  <c r="T2168" i="2"/>
  <c r="X2168" i="2"/>
  <c r="Y2168" i="2"/>
  <c r="N2169" i="2"/>
  <c r="O2169" i="2"/>
  <c r="P2169" i="2"/>
  <c r="Q2169" i="2"/>
  <c r="R2169" i="2"/>
  <c r="S2169" i="2"/>
  <c r="T2169" i="2"/>
  <c r="X2169" i="2"/>
  <c r="Y2169" i="2"/>
  <c r="N2170" i="2"/>
  <c r="O2170" i="2"/>
  <c r="P2170" i="2"/>
  <c r="Q2170" i="2"/>
  <c r="R2170" i="2"/>
  <c r="S2170" i="2"/>
  <c r="T2170" i="2"/>
  <c r="X2170" i="2"/>
  <c r="Y2170" i="2"/>
  <c r="N2171" i="2"/>
  <c r="O2171" i="2"/>
  <c r="P2171" i="2"/>
  <c r="Q2171" i="2"/>
  <c r="R2171" i="2"/>
  <c r="S2171" i="2"/>
  <c r="T2171" i="2"/>
  <c r="X2171" i="2"/>
  <c r="Y2171" i="2"/>
  <c r="N2172" i="2"/>
  <c r="O2172" i="2"/>
  <c r="P2172" i="2"/>
  <c r="Q2172" i="2"/>
  <c r="R2172" i="2"/>
  <c r="S2172" i="2"/>
  <c r="T2172" i="2"/>
  <c r="X2172" i="2"/>
  <c r="Y2172" i="2"/>
  <c r="N2173" i="2"/>
  <c r="O2173" i="2"/>
  <c r="P2173" i="2"/>
  <c r="Q2173" i="2"/>
  <c r="R2173" i="2"/>
  <c r="S2173" i="2"/>
  <c r="T2173" i="2"/>
  <c r="X2173" i="2"/>
  <c r="Y2173" i="2"/>
  <c r="N2174" i="2"/>
  <c r="O2174" i="2"/>
  <c r="P2174" i="2"/>
  <c r="Q2174" i="2"/>
  <c r="R2174" i="2"/>
  <c r="S2174" i="2"/>
  <c r="T2174" i="2"/>
  <c r="X2174" i="2"/>
  <c r="Y2174" i="2"/>
  <c r="N2175" i="2"/>
  <c r="O2175" i="2"/>
  <c r="P2175" i="2"/>
  <c r="Q2175" i="2"/>
  <c r="R2175" i="2"/>
  <c r="S2175" i="2"/>
  <c r="T2175" i="2"/>
  <c r="X2175" i="2"/>
  <c r="Y2175" i="2"/>
  <c r="N2176" i="2"/>
  <c r="O2176" i="2"/>
  <c r="P2176" i="2"/>
  <c r="Q2176" i="2"/>
  <c r="R2176" i="2"/>
  <c r="S2176" i="2"/>
  <c r="T2176" i="2"/>
  <c r="X2176" i="2"/>
  <c r="Y2176" i="2"/>
  <c r="N2177" i="2"/>
  <c r="O2177" i="2"/>
  <c r="P2177" i="2"/>
  <c r="Q2177" i="2"/>
  <c r="R2177" i="2"/>
  <c r="S2177" i="2"/>
  <c r="T2177" i="2"/>
  <c r="X2177" i="2"/>
  <c r="Y2177" i="2"/>
  <c r="N2178" i="2"/>
  <c r="O2178" i="2"/>
  <c r="P2178" i="2"/>
  <c r="Q2178" i="2"/>
  <c r="R2178" i="2"/>
  <c r="S2178" i="2"/>
  <c r="T2178" i="2"/>
  <c r="X2178" i="2"/>
  <c r="Y2178" i="2"/>
  <c r="N2179" i="2"/>
  <c r="O2179" i="2"/>
  <c r="P2179" i="2"/>
  <c r="Q2179" i="2"/>
  <c r="R2179" i="2"/>
  <c r="S2179" i="2"/>
  <c r="T2179" i="2"/>
  <c r="X2179" i="2"/>
  <c r="Y2179" i="2"/>
  <c r="N2180" i="2"/>
  <c r="O2180" i="2"/>
  <c r="P2180" i="2"/>
  <c r="Q2180" i="2"/>
  <c r="R2180" i="2"/>
  <c r="S2180" i="2"/>
  <c r="T2180" i="2"/>
  <c r="X2180" i="2"/>
  <c r="Y2180" i="2"/>
  <c r="N2181" i="2"/>
  <c r="O2181" i="2"/>
  <c r="P2181" i="2"/>
  <c r="Q2181" i="2"/>
  <c r="R2181" i="2"/>
  <c r="S2181" i="2"/>
  <c r="T2181" i="2"/>
  <c r="X2181" i="2"/>
  <c r="Y2181" i="2"/>
  <c r="N2182" i="2"/>
  <c r="O2182" i="2"/>
  <c r="P2182" i="2"/>
  <c r="Q2182" i="2"/>
  <c r="R2182" i="2"/>
  <c r="S2182" i="2"/>
  <c r="T2182" i="2"/>
  <c r="X2182" i="2"/>
  <c r="Y2182" i="2"/>
  <c r="N2183" i="2"/>
  <c r="O2183" i="2"/>
  <c r="P2183" i="2"/>
  <c r="Q2183" i="2"/>
  <c r="R2183" i="2"/>
  <c r="S2183" i="2"/>
  <c r="T2183" i="2"/>
  <c r="X2183" i="2"/>
  <c r="Y2183" i="2"/>
  <c r="N2184" i="2"/>
  <c r="O2184" i="2"/>
  <c r="P2184" i="2"/>
  <c r="Q2184" i="2"/>
  <c r="R2184" i="2"/>
  <c r="S2184" i="2"/>
  <c r="T2184" i="2"/>
  <c r="X2184" i="2"/>
  <c r="Y2184" i="2"/>
  <c r="N2185" i="2"/>
  <c r="O2185" i="2"/>
  <c r="P2185" i="2"/>
  <c r="Q2185" i="2"/>
  <c r="R2185" i="2"/>
  <c r="S2185" i="2"/>
  <c r="T2185" i="2"/>
  <c r="X2185" i="2"/>
  <c r="Y2185" i="2"/>
  <c r="N2186" i="2"/>
  <c r="O2186" i="2"/>
  <c r="P2186" i="2"/>
  <c r="Q2186" i="2"/>
  <c r="R2186" i="2"/>
  <c r="S2186" i="2"/>
  <c r="T2186" i="2"/>
  <c r="X2186" i="2"/>
  <c r="Y2186" i="2"/>
  <c r="N2187" i="2"/>
  <c r="O2187" i="2"/>
  <c r="P2187" i="2"/>
  <c r="Q2187" i="2"/>
  <c r="R2187" i="2"/>
  <c r="S2187" i="2"/>
  <c r="T2187" i="2"/>
  <c r="X2187" i="2"/>
  <c r="Y2187" i="2"/>
  <c r="N2188" i="2"/>
  <c r="O2188" i="2"/>
  <c r="P2188" i="2"/>
  <c r="Q2188" i="2"/>
  <c r="R2188" i="2"/>
  <c r="S2188" i="2"/>
  <c r="T2188" i="2"/>
  <c r="X2188" i="2"/>
  <c r="Y2188" i="2"/>
  <c r="N2189" i="2"/>
  <c r="O2189" i="2"/>
  <c r="P2189" i="2"/>
  <c r="Q2189" i="2"/>
  <c r="R2189" i="2"/>
  <c r="S2189" i="2"/>
  <c r="T2189" i="2"/>
  <c r="X2189" i="2"/>
  <c r="Y2189" i="2"/>
  <c r="N2190" i="2"/>
  <c r="O2190" i="2"/>
  <c r="P2190" i="2"/>
  <c r="Q2190" i="2"/>
  <c r="R2190" i="2"/>
  <c r="S2190" i="2"/>
  <c r="T2190" i="2"/>
  <c r="X2190" i="2"/>
  <c r="Y2190" i="2"/>
  <c r="N2191" i="2"/>
  <c r="O2191" i="2"/>
  <c r="P2191" i="2"/>
  <c r="Q2191" i="2"/>
  <c r="R2191" i="2"/>
  <c r="S2191" i="2"/>
  <c r="T2191" i="2"/>
  <c r="X2191" i="2"/>
  <c r="Y2191" i="2"/>
  <c r="N2192" i="2"/>
  <c r="O2192" i="2"/>
  <c r="P2192" i="2"/>
  <c r="Q2192" i="2"/>
  <c r="R2192" i="2"/>
  <c r="S2192" i="2"/>
  <c r="T2192" i="2"/>
  <c r="X2192" i="2"/>
  <c r="Y2192" i="2"/>
  <c r="N2193" i="2"/>
  <c r="O2193" i="2"/>
  <c r="P2193" i="2"/>
  <c r="Q2193" i="2"/>
  <c r="R2193" i="2"/>
  <c r="S2193" i="2"/>
  <c r="T2193" i="2"/>
  <c r="X2193" i="2"/>
  <c r="Y2193" i="2"/>
  <c r="N2194" i="2"/>
  <c r="O2194" i="2"/>
  <c r="P2194" i="2"/>
  <c r="Q2194" i="2"/>
  <c r="R2194" i="2"/>
  <c r="S2194" i="2"/>
  <c r="T2194" i="2"/>
  <c r="X2194" i="2"/>
  <c r="Y2194" i="2"/>
  <c r="N2195" i="2"/>
  <c r="O2195" i="2"/>
  <c r="P2195" i="2"/>
  <c r="Q2195" i="2"/>
  <c r="R2195" i="2"/>
  <c r="S2195" i="2"/>
  <c r="T2195" i="2"/>
  <c r="X2195" i="2"/>
  <c r="Y2195" i="2"/>
  <c r="N2196" i="2"/>
  <c r="O2196" i="2"/>
  <c r="P2196" i="2"/>
  <c r="Q2196" i="2"/>
  <c r="R2196" i="2"/>
  <c r="S2196" i="2"/>
  <c r="T2196" i="2"/>
  <c r="X2196" i="2"/>
  <c r="Y2196" i="2"/>
  <c r="N2197" i="2"/>
  <c r="O2197" i="2"/>
  <c r="P2197" i="2"/>
  <c r="Q2197" i="2"/>
  <c r="R2197" i="2"/>
  <c r="S2197" i="2"/>
  <c r="T2197" i="2"/>
  <c r="X2197" i="2"/>
  <c r="Y2197" i="2"/>
  <c r="N2198" i="2"/>
  <c r="O2198" i="2"/>
  <c r="P2198" i="2"/>
  <c r="Q2198" i="2"/>
  <c r="R2198" i="2"/>
  <c r="S2198" i="2"/>
  <c r="T2198" i="2"/>
  <c r="X2198" i="2"/>
  <c r="Y2198" i="2"/>
  <c r="N2199" i="2"/>
  <c r="O2199" i="2"/>
  <c r="P2199" i="2"/>
  <c r="Q2199" i="2"/>
  <c r="R2199" i="2"/>
  <c r="S2199" i="2"/>
  <c r="T2199" i="2"/>
  <c r="X2199" i="2"/>
  <c r="Y2199" i="2"/>
  <c r="N2200" i="2"/>
  <c r="O2200" i="2"/>
  <c r="P2200" i="2"/>
  <c r="Q2200" i="2"/>
  <c r="R2200" i="2"/>
  <c r="S2200" i="2"/>
  <c r="T2200" i="2"/>
  <c r="X2200" i="2"/>
  <c r="Y2200" i="2"/>
  <c r="N2201" i="2"/>
  <c r="O2201" i="2"/>
  <c r="P2201" i="2"/>
  <c r="Q2201" i="2"/>
  <c r="R2201" i="2"/>
  <c r="S2201" i="2"/>
  <c r="T2201" i="2"/>
  <c r="X2201" i="2"/>
  <c r="Y2201" i="2"/>
  <c r="N2202" i="2"/>
  <c r="O2202" i="2"/>
  <c r="P2202" i="2"/>
  <c r="Q2202" i="2"/>
  <c r="R2202" i="2"/>
  <c r="S2202" i="2"/>
  <c r="T2202" i="2"/>
  <c r="X2202" i="2"/>
  <c r="Y2202" i="2"/>
  <c r="N2203" i="2"/>
  <c r="O2203" i="2"/>
  <c r="P2203" i="2"/>
  <c r="Q2203" i="2"/>
  <c r="R2203" i="2"/>
  <c r="S2203" i="2"/>
  <c r="T2203" i="2"/>
  <c r="X2203" i="2"/>
  <c r="Y2203" i="2"/>
  <c r="N2204" i="2"/>
  <c r="O2204" i="2"/>
  <c r="P2204" i="2"/>
  <c r="Q2204" i="2"/>
  <c r="R2204" i="2"/>
  <c r="S2204" i="2"/>
  <c r="T2204" i="2"/>
  <c r="X2204" i="2"/>
  <c r="Y2204" i="2"/>
  <c r="N2205" i="2"/>
  <c r="O2205" i="2"/>
  <c r="P2205" i="2"/>
  <c r="Q2205" i="2"/>
  <c r="R2205" i="2"/>
  <c r="S2205" i="2"/>
  <c r="T2205" i="2"/>
  <c r="X2205" i="2"/>
  <c r="Y2205" i="2"/>
  <c r="N2206" i="2"/>
  <c r="O2206" i="2"/>
  <c r="P2206" i="2"/>
  <c r="Q2206" i="2"/>
  <c r="R2206" i="2"/>
  <c r="S2206" i="2"/>
  <c r="T2206" i="2"/>
  <c r="X2206" i="2"/>
  <c r="Y2206" i="2"/>
  <c r="N2207" i="2"/>
  <c r="O2207" i="2"/>
  <c r="P2207" i="2"/>
  <c r="Q2207" i="2"/>
  <c r="R2207" i="2"/>
  <c r="S2207" i="2"/>
  <c r="T2207" i="2"/>
  <c r="X2207" i="2"/>
  <c r="Y2207" i="2"/>
  <c r="N2208" i="2"/>
  <c r="O2208" i="2"/>
  <c r="P2208" i="2"/>
  <c r="Q2208" i="2"/>
  <c r="R2208" i="2"/>
  <c r="S2208" i="2"/>
  <c r="T2208" i="2"/>
  <c r="X2208" i="2"/>
  <c r="Y2208" i="2"/>
  <c r="N2209" i="2"/>
  <c r="O2209" i="2"/>
  <c r="P2209" i="2"/>
  <c r="Q2209" i="2"/>
  <c r="R2209" i="2"/>
  <c r="S2209" i="2"/>
  <c r="T2209" i="2"/>
  <c r="X2209" i="2"/>
  <c r="Y2209" i="2"/>
  <c r="N2210" i="2"/>
  <c r="O2210" i="2"/>
  <c r="P2210" i="2"/>
  <c r="Q2210" i="2"/>
  <c r="R2210" i="2"/>
  <c r="S2210" i="2"/>
  <c r="T2210" i="2"/>
  <c r="X2210" i="2"/>
  <c r="Y2210" i="2"/>
  <c r="N2211" i="2"/>
  <c r="O2211" i="2"/>
  <c r="P2211" i="2"/>
  <c r="Q2211" i="2"/>
  <c r="R2211" i="2"/>
  <c r="S2211" i="2"/>
  <c r="T2211" i="2"/>
  <c r="X2211" i="2"/>
  <c r="Y2211" i="2"/>
  <c r="N2212" i="2"/>
  <c r="O2212" i="2"/>
  <c r="P2212" i="2"/>
  <c r="Q2212" i="2"/>
  <c r="R2212" i="2"/>
  <c r="S2212" i="2"/>
  <c r="T2212" i="2"/>
  <c r="X2212" i="2"/>
  <c r="Y2212" i="2"/>
  <c r="N2213" i="2"/>
  <c r="O2213" i="2"/>
  <c r="P2213" i="2"/>
  <c r="Q2213" i="2"/>
  <c r="R2213" i="2"/>
  <c r="S2213" i="2"/>
  <c r="T2213" i="2"/>
  <c r="X2213" i="2"/>
  <c r="Y2213" i="2"/>
  <c r="N2214" i="2"/>
  <c r="O2214" i="2"/>
  <c r="P2214" i="2"/>
  <c r="Q2214" i="2"/>
  <c r="R2214" i="2"/>
  <c r="S2214" i="2"/>
  <c r="T2214" i="2"/>
  <c r="X2214" i="2"/>
  <c r="Y2214" i="2"/>
  <c r="N2215" i="2"/>
  <c r="O2215" i="2"/>
  <c r="P2215" i="2"/>
  <c r="Q2215" i="2"/>
  <c r="R2215" i="2"/>
  <c r="S2215" i="2"/>
  <c r="T2215" i="2"/>
  <c r="X2215" i="2"/>
  <c r="Y2215" i="2"/>
  <c r="N2216" i="2"/>
  <c r="O2216" i="2"/>
  <c r="P2216" i="2"/>
  <c r="Q2216" i="2"/>
  <c r="R2216" i="2"/>
  <c r="S2216" i="2"/>
  <c r="T2216" i="2"/>
  <c r="X2216" i="2"/>
  <c r="Y2216" i="2"/>
  <c r="N2217" i="2"/>
  <c r="O2217" i="2"/>
  <c r="P2217" i="2"/>
  <c r="Q2217" i="2"/>
  <c r="R2217" i="2"/>
  <c r="S2217" i="2"/>
  <c r="T2217" i="2"/>
  <c r="X2217" i="2"/>
  <c r="Y2217" i="2"/>
  <c r="N2218" i="2"/>
  <c r="O2218" i="2"/>
  <c r="P2218" i="2"/>
  <c r="Q2218" i="2"/>
  <c r="R2218" i="2"/>
  <c r="S2218" i="2"/>
  <c r="T2218" i="2"/>
  <c r="X2218" i="2"/>
  <c r="Y2218" i="2"/>
  <c r="N2219" i="2"/>
  <c r="O2219" i="2"/>
  <c r="P2219" i="2"/>
  <c r="Q2219" i="2"/>
  <c r="R2219" i="2"/>
  <c r="S2219" i="2"/>
  <c r="T2219" i="2"/>
  <c r="X2219" i="2"/>
  <c r="Y2219" i="2"/>
  <c r="N2220" i="2"/>
  <c r="O2220" i="2"/>
  <c r="P2220" i="2"/>
  <c r="Q2220" i="2"/>
  <c r="R2220" i="2"/>
  <c r="S2220" i="2"/>
  <c r="T2220" i="2"/>
  <c r="X2220" i="2"/>
  <c r="Y2220" i="2"/>
  <c r="N2221" i="2"/>
  <c r="O2221" i="2"/>
  <c r="P2221" i="2"/>
  <c r="Q2221" i="2"/>
  <c r="R2221" i="2"/>
  <c r="S2221" i="2"/>
  <c r="T2221" i="2"/>
  <c r="X2221" i="2"/>
  <c r="Y2221" i="2"/>
  <c r="N2222" i="2"/>
  <c r="O2222" i="2"/>
  <c r="P2222" i="2"/>
  <c r="Q2222" i="2"/>
  <c r="R2222" i="2"/>
  <c r="S2222" i="2"/>
  <c r="T2222" i="2"/>
  <c r="X2222" i="2"/>
  <c r="Y2222" i="2"/>
  <c r="N2223" i="2"/>
  <c r="O2223" i="2"/>
  <c r="P2223" i="2"/>
  <c r="Q2223" i="2"/>
  <c r="R2223" i="2"/>
  <c r="S2223" i="2"/>
  <c r="T2223" i="2"/>
  <c r="X2223" i="2"/>
  <c r="Y2223" i="2"/>
  <c r="N2224" i="2"/>
  <c r="O2224" i="2"/>
  <c r="P2224" i="2"/>
  <c r="Q2224" i="2"/>
  <c r="R2224" i="2"/>
  <c r="S2224" i="2"/>
  <c r="T2224" i="2"/>
  <c r="X2224" i="2"/>
  <c r="Y2224" i="2"/>
  <c r="N2225" i="2"/>
  <c r="O2225" i="2"/>
  <c r="P2225" i="2"/>
  <c r="Q2225" i="2"/>
  <c r="R2225" i="2"/>
  <c r="S2225" i="2"/>
  <c r="T2225" i="2"/>
  <c r="X2225" i="2"/>
  <c r="Y2225" i="2"/>
  <c r="N2226" i="2"/>
  <c r="O2226" i="2"/>
  <c r="P2226" i="2"/>
  <c r="Q2226" i="2"/>
  <c r="R2226" i="2"/>
  <c r="S2226" i="2"/>
  <c r="T2226" i="2"/>
  <c r="X2226" i="2"/>
  <c r="Y2226" i="2"/>
  <c r="N2227" i="2"/>
  <c r="O2227" i="2"/>
  <c r="P2227" i="2"/>
  <c r="Q2227" i="2"/>
  <c r="R2227" i="2"/>
  <c r="S2227" i="2"/>
  <c r="T2227" i="2"/>
  <c r="X2227" i="2"/>
  <c r="Y2227" i="2"/>
  <c r="N2228" i="2"/>
  <c r="O2228" i="2"/>
  <c r="P2228" i="2"/>
  <c r="Q2228" i="2"/>
  <c r="R2228" i="2"/>
  <c r="S2228" i="2"/>
  <c r="T2228" i="2"/>
  <c r="X2228" i="2"/>
  <c r="Y2228" i="2"/>
  <c r="N2229" i="2"/>
  <c r="O2229" i="2"/>
  <c r="P2229" i="2"/>
  <c r="Q2229" i="2"/>
  <c r="R2229" i="2"/>
  <c r="S2229" i="2"/>
  <c r="T2229" i="2"/>
  <c r="X2229" i="2"/>
  <c r="Y2229" i="2"/>
  <c r="N2230" i="2"/>
  <c r="O2230" i="2"/>
  <c r="P2230" i="2"/>
  <c r="Q2230" i="2"/>
  <c r="R2230" i="2"/>
  <c r="S2230" i="2"/>
  <c r="T2230" i="2"/>
  <c r="X2230" i="2"/>
  <c r="Y2230" i="2"/>
  <c r="N2231" i="2"/>
  <c r="O2231" i="2"/>
  <c r="P2231" i="2"/>
  <c r="Q2231" i="2"/>
  <c r="R2231" i="2"/>
  <c r="S2231" i="2"/>
  <c r="T2231" i="2"/>
  <c r="X2231" i="2"/>
  <c r="Y2231" i="2"/>
  <c r="N2232" i="2"/>
  <c r="O2232" i="2"/>
  <c r="P2232" i="2"/>
  <c r="Q2232" i="2"/>
  <c r="R2232" i="2"/>
  <c r="S2232" i="2"/>
  <c r="T2232" i="2"/>
  <c r="X2232" i="2"/>
  <c r="Y2232" i="2"/>
  <c r="N2233" i="2"/>
  <c r="O2233" i="2"/>
  <c r="P2233" i="2"/>
  <c r="Q2233" i="2"/>
  <c r="R2233" i="2"/>
  <c r="S2233" i="2"/>
  <c r="T2233" i="2"/>
  <c r="X2233" i="2"/>
  <c r="Y2233" i="2"/>
  <c r="N2234" i="2"/>
  <c r="O2234" i="2"/>
  <c r="P2234" i="2"/>
  <c r="Q2234" i="2"/>
  <c r="R2234" i="2"/>
  <c r="S2234" i="2"/>
  <c r="T2234" i="2"/>
  <c r="X2234" i="2"/>
  <c r="Y2234" i="2"/>
  <c r="N2235" i="2"/>
  <c r="O2235" i="2"/>
  <c r="P2235" i="2"/>
  <c r="Q2235" i="2"/>
  <c r="R2235" i="2"/>
  <c r="S2235" i="2"/>
  <c r="T2235" i="2"/>
  <c r="X2235" i="2"/>
  <c r="Y2235" i="2"/>
  <c r="N2236" i="2"/>
  <c r="O2236" i="2"/>
  <c r="P2236" i="2"/>
  <c r="Q2236" i="2"/>
  <c r="R2236" i="2"/>
  <c r="S2236" i="2"/>
  <c r="T2236" i="2"/>
  <c r="X2236" i="2"/>
  <c r="Y2236" i="2"/>
  <c r="N2237" i="2"/>
  <c r="O2237" i="2"/>
  <c r="P2237" i="2"/>
  <c r="Q2237" i="2"/>
  <c r="R2237" i="2"/>
  <c r="S2237" i="2"/>
  <c r="T2237" i="2"/>
  <c r="X2237" i="2"/>
  <c r="Y2237" i="2"/>
  <c r="N2238" i="2"/>
  <c r="O2238" i="2"/>
  <c r="P2238" i="2"/>
  <c r="Q2238" i="2"/>
  <c r="R2238" i="2"/>
  <c r="S2238" i="2"/>
  <c r="T2238" i="2"/>
  <c r="X2238" i="2"/>
  <c r="Y2238" i="2"/>
  <c r="N2239" i="2"/>
  <c r="O2239" i="2"/>
  <c r="P2239" i="2"/>
  <c r="Q2239" i="2"/>
  <c r="R2239" i="2"/>
  <c r="S2239" i="2"/>
  <c r="T2239" i="2"/>
  <c r="X2239" i="2"/>
  <c r="Y2239" i="2"/>
  <c r="N2240" i="2"/>
  <c r="O2240" i="2"/>
  <c r="P2240" i="2"/>
  <c r="Q2240" i="2"/>
  <c r="R2240" i="2"/>
  <c r="S2240" i="2"/>
  <c r="T2240" i="2"/>
  <c r="X2240" i="2"/>
  <c r="Y2240" i="2"/>
  <c r="N2241" i="2"/>
  <c r="O2241" i="2"/>
  <c r="P2241" i="2"/>
  <c r="Q2241" i="2"/>
  <c r="R2241" i="2"/>
  <c r="S2241" i="2"/>
  <c r="T2241" i="2"/>
  <c r="X2241" i="2"/>
  <c r="Y2241" i="2"/>
  <c r="N2242" i="2"/>
  <c r="O2242" i="2"/>
  <c r="P2242" i="2"/>
  <c r="Q2242" i="2"/>
  <c r="R2242" i="2"/>
  <c r="S2242" i="2"/>
  <c r="T2242" i="2"/>
  <c r="X2242" i="2"/>
  <c r="Y2242" i="2"/>
  <c r="N2243" i="2"/>
  <c r="O2243" i="2"/>
  <c r="P2243" i="2"/>
  <c r="Q2243" i="2"/>
  <c r="R2243" i="2"/>
  <c r="S2243" i="2"/>
  <c r="T2243" i="2"/>
  <c r="X2243" i="2"/>
  <c r="Y2243" i="2"/>
  <c r="N2244" i="2"/>
  <c r="O2244" i="2"/>
  <c r="P2244" i="2"/>
  <c r="Q2244" i="2"/>
  <c r="R2244" i="2"/>
  <c r="S2244" i="2"/>
  <c r="T2244" i="2"/>
  <c r="X2244" i="2"/>
  <c r="Y2244" i="2"/>
  <c r="N2245" i="2"/>
  <c r="O2245" i="2"/>
  <c r="P2245" i="2"/>
  <c r="Q2245" i="2"/>
  <c r="R2245" i="2"/>
  <c r="S2245" i="2"/>
  <c r="T2245" i="2"/>
  <c r="X2245" i="2"/>
  <c r="Y2245" i="2"/>
  <c r="N2246" i="2"/>
  <c r="O2246" i="2"/>
  <c r="P2246" i="2"/>
  <c r="Q2246" i="2"/>
  <c r="R2246" i="2"/>
  <c r="S2246" i="2"/>
  <c r="T2246" i="2"/>
  <c r="X2246" i="2"/>
  <c r="Y2246" i="2"/>
  <c r="N2247" i="2"/>
  <c r="O2247" i="2"/>
  <c r="P2247" i="2"/>
  <c r="Q2247" i="2"/>
  <c r="R2247" i="2"/>
  <c r="S2247" i="2"/>
  <c r="T2247" i="2"/>
  <c r="X2247" i="2"/>
  <c r="Y2247" i="2"/>
  <c r="N2248" i="2"/>
  <c r="O2248" i="2"/>
  <c r="P2248" i="2"/>
  <c r="Q2248" i="2"/>
  <c r="R2248" i="2"/>
  <c r="S2248" i="2"/>
  <c r="T2248" i="2"/>
  <c r="X2248" i="2"/>
  <c r="Y2248" i="2"/>
  <c r="N2249" i="2"/>
  <c r="O2249" i="2"/>
  <c r="P2249" i="2"/>
  <c r="Q2249" i="2"/>
  <c r="R2249" i="2"/>
  <c r="S2249" i="2"/>
  <c r="T2249" i="2"/>
  <c r="X2249" i="2"/>
  <c r="Y2249" i="2"/>
  <c r="N2250" i="2"/>
  <c r="O2250" i="2"/>
  <c r="P2250" i="2"/>
  <c r="Q2250" i="2"/>
  <c r="R2250" i="2"/>
  <c r="S2250" i="2"/>
  <c r="T2250" i="2"/>
  <c r="X2250" i="2"/>
  <c r="Y2250" i="2"/>
  <c r="N2251" i="2"/>
  <c r="O2251" i="2"/>
  <c r="P2251" i="2"/>
  <c r="Q2251" i="2"/>
  <c r="R2251" i="2"/>
  <c r="S2251" i="2"/>
  <c r="T2251" i="2"/>
  <c r="X2251" i="2"/>
  <c r="Y2251" i="2"/>
  <c r="N2252" i="2"/>
  <c r="O2252" i="2"/>
  <c r="P2252" i="2"/>
  <c r="Q2252" i="2"/>
  <c r="R2252" i="2"/>
  <c r="S2252" i="2"/>
  <c r="T2252" i="2"/>
  <c r="X2252" i="2"/>
  <c r="Y2252" i="2"/>
  <c r="N2253" i="2"/>
  <c r="O2253" i="2"/>
  <c r="P2253" i="2"/>
  <c r="Q2253" i="2"/>
  <c r="R2253" i="2"/>
  <c r="S2253" i="2"/>
  <c r="T2253" i="2"/>
  <c r="X2253" i="2"/>
  <c r="Y2253" i="2"/>
  <c r="N2254" i="2"/>
  <c r="O2254" i="2"/>
  <c r="P2254" i="2"/>
  <c r="Q2254" i="2"/>
  <c r="R2254" i="2"/>
  <c r="S2254" i="2"/>
  <c r="T2254" i="2"/>
  <c r="X2254" i="2"/>
  <c r="Y2254" i="2"/>
  <c r="N2255" i="2"/>
  <c r="O2255" i="2"/>
  <c r="P2255" i="2"/>
  <c r="Q2255" i="2"/>
  <c r="R2255" i="2"/>
  <c r="S2255" i="2"/>
  <c r="T2255" i="2"/>
  <c r="X2255" i="2"/>
  <c r="Y2255" i="2"/>
  <c r="N2256" i="2"/>
  <c r="O2256" i="2"/>
  <c r="P2256" i="2"/>
  <c r="Q2256" i="2"/>
  <c r="R2256" i="2"/>
  <c r="S2256" i="2"/>
  <c r="T2256" i="2"/>
  <c r="X2256" i="2"/>
  <c r="Y2256" i="2"/>
  <c r="N2257" i="2"/>
  <c r="O2257" i="2"/>
  <c r="P2257" i="2"/>
  <c r="Q2257" i="2"/>
  <c r="R2257" i="2"/>
  <c r="S2257" i="2"/>
  <c r="T2257" i="2"/>
  <c r="X2257" i="2"/>
  <c r="Y2257" i="2"/>
  <c r="N2258" i="2"/>
  <c r="O2258" i="2"/>
  <c r="P2258" i="2"/>
  <c r="Q2258" i="2"/>
  <c r="R2258" i="2"/>
  <c r="S2258" i="2"/>
  <c r="T2258" i="2"/>
  <c r="X2258" i="2"/>
  <c r="Y2258" i="2"/>
  <c r="N2259" i="2"/>
  <c r="O2259" i="2"/>
  <c r="P2259" i="2"/>
  <c r="Q2259" i="2"/>
  <c r="R2259" i="2"/>
  <c r="S2259" i="2"/>
  <c r="T2259" i="2"/>
  <c r="X2259" i="2"/>
  <c r="Y2259" i="2"/>
  <c r="N2260" i="2"/>
  <c r="O2260" i="2"/>
  <c r="P2260" i="2"/>
  <c r="Q2260" i="2"/>
  <c r="R2260" i="2"/>
  <c r="S2260" i="2"/>
  <c r="T2260" i="2"/>
  <c r="X2260" i="2"/>
  <c r="Y2260" i="2"/>
  <c r="N2261" i="2"/>
  <c r="O2261" i="2"/>
  <c r="P2261" i="2"/>
  <c r="Q2261" i="2"/>
  <c r="R2261" i="2"/>
  <c r="S2261" i="2"/>
  <c r="T2261" i="2"/>
  <c r="X2261" i="2"/>
  <c r="Y2261" i="2"/>
  <c r="N2262" i="2"/>
  <c r="O2262" i="2"/>
  <c r="P2262" i="2"/>
  <c r="Q2262" i="2"/>
  <c r="R2262" i="2"/>
  <c r="S2262" i="2"/>
  <c r="T2262" i="2"/>
  <c r="X2262" i="2"/>
  <c r="Y2262" i="2"/>
  <c r="N2263" i="2"/>
  <c r="O2263" i="2"/>
  <c r="P2263" i="2"/>
  <c r="Q2263" i="2"/>
  <c r="R2263" i="2"/>
  <c r="S2263" i="2"/>
  <c r="T2263" i="2"/>
  <c r="X2263" i="2"/>
  <c r="Y2263" i="2"/>
  <c r="N2264" i="2"/>
  <c r="O2264" i="2"/>
  <c r="P2264" i="2"/>
  <c r="Q2264" i="2"/>
  <c r="R2264" i="2"/>
  <c r="S2264" i="2"/>
  <c r="T2264" i="2"/>
  <c r="X2264" i="2"/>
  <c r="Y2264" i="2"/>
  <c r="N2265" i="2"/>
  <c r="O2265" i="2"/>
  <c r="P2265" i="2"/>
  <c r="Q2265" i="2"/>
  <c r="R2265" i="2"/>
  <c r="S2265" i="2"/>
  <c r="T2265" i="2"/>
  <c r="X2265" i="2"/>
  <c r="Y2265" i="2"/>
  <c r="N2266" i="2"/>
  <c r="O2266" i="2"/>
  <c r="P2266" i="2"/>
  <c r="Q2266" i="2"/>
  <c r="R2266" i="2"/>
  <c r="S2266" i="2"/>
  <c r="T2266" i="2"/>
  <c r="X2266" i="2"/>
  <c r="Y2266" i="2"/>
  <c r="N2267" i="2"/>
  <c r="O2267" i="2"/>
  <c r="P2267" i="2"/>
  <c r="Q2267" i="2"/>
  <c r="R2267" i="2"/>
  <c r="S2267" i="2"/>
  <c r="T2267" i="2"/>
  <c r="X2267" i="2"/>
  <c r="Y2267" i="2"/>
  <c r="N2268" i="2"/>
  <c r="O2268" i="2"/>
  <c r="P2268" i="2"/>
  <c r="Q2268" i="2"/>
  <c r="R2268" i="2"/>
  <c r="S2268" i="2"/>
  <c r="T2268" i="2"/>
  <c r="X2268" i="2"/>
  <c r="Y2268" i="2"/>
  <c r="N2269" i="2"/>
  <c r="O2269" i="2"/>
  <c r="P2269" i="2"/>
  <c r="Q2269" i="2"/>
  <c r="R2269" i="2"/>
  <c r="S2269" i="2"/>
  <c r="T2269" i="2"/>
  <c r="X2269" i="2"/>
  <c r="Y2269" i="2"/>
  <c r="N2270" i="2"/>
  <c r="O2270" i="2"/>
  <c r="P2270" i="2"/>
  <c r="Q2270" i="2"/>
  <c r="R2270" i="2"/>
  <c r="S2270" i="2"/>
  <c r="T2270" i="2"/>
  <c r="X2270" i="2"/>
  <c r="Y2270" i="2"/>
  <c r="N2271" i="2"/>
  <c r="O2271" i="2"/>
  <c r="P2271" i="2"/>
  <c r="Q2271" i="2"/>
  <c r="R2271" i="2"/>
  <c r="S2271" i="2"/>
  <c r="T2271" i="2"/>
  <c r="X2271" i="2"/>
  <c r="Y2271" i="2"/>
  <c r="N2272" i="2"/>
  <c r="O2272" i="2"/>
  <c r="P2272" i="2"/>
  <c r="Q2272" i="2"/>
  <c r="R2272" i="2"/>
  <c r="S2272" i="2"/>
  <c r="T2272" i="2"/>
  <c r="X2272" i="2"/>
  <c r="Y2272" i="2"/>
  <c r="N2273" i="2"/>
  <c r="O2273" i="2"/>
  <c r="P2273" i="2"/>
  <c r="Q2273" i="2"/>
  <c r="R2273" i="2"/>
  <c r="S2273" i="2"/>
  <c r="T2273" i="2"/>
  <c r="X2273" i="2"/>
  <c r="Y2273" i="2"/>
  <c r="N2274" i="2"/>
  <c r="O2274" i="2"/>
  <c r="P2274" i="2"/>
  <c r="Q2274" i="2"/>
  <c r="R2274" i="2"/>
  <c r="S2274" i="2"/>
  <c r="T2274" i="2"/>
  <c r="X2274" i="2"/>
  <c r="Y2274" i="2"/>
  <c r="N2275" i="2"/>
  <c r="O2275" i="2"/>
  <c r="P2275" i="2"/>
  <c r="Q2275" i="2"/>
  <c r="R2275" i="2"/>
  <c r="S2275" i="2"/>
  <c r="T2275" i="2"/>
  <c r="X2275" i="2"/>
  <c r="Y2275" i="2"/>
  <c r="N2276" i="2"/>
  <c r="O2276" i="2"/>
  <c r="P2276" i="2"/>
  <c r="Q2276" i="2"/>
  <c r="R2276" i="2"/>
  <c r="S2276" i="2"/>
  <c r="T2276" i="2"/>
  <c r="X2276" i="2"/>
  <c r="Y2276" i="2"/>
  <c r="N2277" i="2"/>
  <c r="O2277" i="2"/>
  <c r="P2277" i="2"/>
  <c r="Q2277" i="2"/>
  <c r="R2277" i="2"/>
  <c r="S2277" i="2"/>
  <c r="T2277" i="2"/>
  <c r="X2277" i="2"/>
  <c r="Y2277" i="2"/>
  <c r="N2278" i="2"/>
  <c r="O2278" i="2"/>
  <c r="P2278" i="2"/>
  <c r="Q2278" i="2"/>
  <c r="R2278" i="2"/>
  <c r="S2278" i="2"/>
  <c r="T2278" i="2"/>
  <c r="X2278" i="2"/>
  <c r="Y2278" i="2"/>
  <c r="N2279" i="2"/>
  <c r="O2279" i="2"/>
  <c r="P2279" i="2"/>
  <c r="Q2279" i="2"/>
  <c r="R2279" i="2"/>
  <c r="S2279" i="2"/>
  <c r="T2279" i="2"/>
  <c r="X2279" i="2"/>
  <c r="Y2279" i="2"/>
  <c r="N2280" i="2"/>
  <c r="O2280" i="2"/>
  <c r="P2280" i="2"/>
  <c r="Q2280" i="2"/>
  <c r="R2280" i="2"/>
  <c r="S2280" i="2"/>
  <c r="T2280" i="2"/>
  <c r="X2280" i="2"/>
  <c r="Y2280" i="2"/>
  <c r="N2281" i="2"/>
  <c r="O2281" i="2"/>
  <c r="P2281" i="2"/>
  <c r="Q2281" i="2"/>
  <c r="R2281" i="2"/>
  <c r="S2281" i="2"/>
  <c r="T2281" i="2"/>
  <c r="X2281" i="2"/>
  <c r="Y2281" i="2"/>
  <c r="N2282" i="2"/>
  <c r="O2282" i="2"/>
  <c r="P2282" i="2"/>
  <c r="Q2282" i="2"/>
  <c r="R2282" i="2"/>
  <c r="S2282" i="2"/>
  <c r="T2282" i="2"/>
  <c r="X2282" i="2"/>
  <c r="Y2282" i="2"/>
  <c r="N2283" i="2"/>
  <c r="O2283" i="2"/>
  <c r="P2283" i="2"/>
  <c r="Q2283" i="2"/>
  <c r="R2283" i="2"/>
  <c r="S2283" i="2"/>
  <c r="T2283" i="2"/>
  <c r="X2283" i="2"/>
  <c r="Y2283" i="2"/>
  <c r="N2284" i="2"/>
  <c r="O2284" i="2"/>
  <c r="P2284" i="2"/>
  <c r="Q2284" i="2"/>
  <c r="R2284" i="2"/>
  <c r="S2284" i="2"/>
  <c r="T2284" i="2"/>
  <c r="X2284" i="2"/>
  <c r="Y2284" i="2"/>
  <c r="N2285" i="2"/>
  <c r="O2285" i="2"/>
  <c r="P2285" i="2"/>
  <c r="Q2285" i="2"/>
  <c r="R2285" i="2"/>
  <c r="S2285" i="2"/>
  <c r="T2285" i="2"/>
  <c r="X2285" i="2"/>
  <c r="Y2285" i="2"/>
  <c r="N2286" i="2"/>
  <c r="O2286" i="2"/>
  <c r="P2286" i="2"/>
  <c r="Q2286" i="2"/>
  <c r="R2286" i="2"/>
  <c r="S2286" i="2"/>
  <c r="T2286" i="2"/>
  <c r="X2286" i="2"/>
  <c r="Y2286" i="2"/>
  <c r="N2287" i="2"/>
  <c r="O2287" i="2"/>
  <c r="P2287" i="2"/>
  <c r="Q2287" i="2"/>
  <c r="R2287" i="2"/>
  <c r="S2287" i="2"/>
  <c r="T2287" i="2"/>
  <c r="X2287" i="2"/>
  <c r="Y2287" i="2"/>
  <c r="N2288" i="2"/>
  <c r="O2288" i="2"/>
  <c r="P2288" i="2"/>
  <c r="Q2288" i="2"/>
  <c r="R2288" i="2"/>
  <c r="S2288" i="2"/>
  <c r="T2288" i="2"/>
  <c r="X2288" i="2"/>
  <c r="Y2288" i="2"/>
  <c r="N2289" i="2"/>
  <c r="O2289" i="2"/>
  <c r="P2289" i="2"/>
  <c r="Q2289" i="2"/>
  <c r="R2289" i="2"/>
  <c r="S2289" i="2"/>
  <c r="T2289" i="2"/>
  <c r="X2289" i="2"/>
  <c r="Y2289" i="2"/>
  <c r="N2290" i="2"/>
  <c r="O2290" i="2"/>
  <c r="P2290" i="2"/>
  <c r="Q2290" i="2"/>
  <c r="R2290" i="2"/>
  <c r="S2290" i="2"/>
  <c r="T2290" i="2"/>
  <c r="X2290" i="2"/>
  <c r="Y2290" i="2"/>
  <c r="N2291" i="2"/>
  <c r="O2291" i="2"/>
  <c r="P2291" i="2"/>
  <c r="Q2291" i="2"/>
  <c r="R2291" i="2"/>
  <c r="S2291" i="2"/>
  <c r="T2291" i="2"/>
  <c r="X2291" i="2"/>
  <c r="Y2291" i="2"/>
  <c r="N2292" i="2"/>
  <c r="O2292" i="2"/>
  <c r="P2292" i="2"/>
  <c r="Q2292" i="2"/>
  <c r="R2292" i="2"/>
  <c r="S2292" i="2"/>
  <c r="T2292" i="2"/>
  <c r="X2292" i="2"/>
  <c r="Y2292" i="2"/>
  <c r="N2293" i="2"/>
  <c r="O2293" i="2"/>
  <c r="P2293" i="2"/>
  <c r="Q2293" i="2"/>
  <c r="R2293" i="2"/>
  <c r="S2293" i="2"/>
  <c r="T2293" i="2"/>
  <c r="X2293" i="2"/>
  <c r="Y2293" i="2"/>
  <c r="N2294" i="2"/>
  <c r="O2294" i="2"/>
  <c r="P2294" i="2"/>
  <c r="Q2294" i="2"/>
  <c r="R2294" i="2"/>
  <c r="S2294" i="2"/>
  <c r="T2294" i="2"/>
  <c r="X2294" i="2"/>
  <c r="Y2294" i="2"/>
  <c r="N2295" i="2"/>
  <c r="O2295" i="2"/>
  <c r="P2295" i="2"/>
  <c r="Q2295" i="2"/>
  <c r="R2295" i="2"/>
  <c r="S2295" i="2"/>
  <c r="T2295" i="2"/>
  <c r="X2295" i="2"/>
  <c r="Y2295" i="2"/>
  <c r="N2296" i="2"/>
  <c r="O2296" i="2"/>
  <c r="P2296" i="2"/>
  <c r="Q2296" i="2"/>
  <c r="R2296" i="2"/>
  <c r="S2296" i="2"/>
  <c r="T2296" i="2"/>
  <c r="X2296" i="2"/>
  <c r="Y2296" i="2"/>
  <c r="N2297" i="2"/>
  <c r="O2297" i="2"/>
  <c r="P2297" i="2"/>
  <c r="Q2297" i="2"/>
  <c r="R2297" i="2"/>
  <c r="S2297" i="2"/>
  <c r="T2297" i="2"/>
  <c r="X2297" i="2"/>
  <c r="Y2297" i="2"/>
  <c r="N2298" i="2"/>
  <c r="O2298" i="2"/>
  <c r="P2298" i="2"/>
  <c r="Q2298" i="2"/>
  <c r="R2298" i="2"/>
  <c r="S2298" i="2"/>
  <c r="T2298" i="2"/>
  <c r="X2298" i="2"/>
  <c r="Y2298" i="2"/>
  <c r="N2299" i="2"/>
  <c r="O2299" i="2"/>
  <c r="P2299" i="2"/>
  <c r="Q2299" i="2"/>
  <c r="R2299" i="2"/>
  <c r="S2299" i="2"/>
  <c r="T2299" i="2"/>
  <c r="X2299" i="2"/>
  <c r="Y2299" i="2"/>
  <c r="N2300" i="2"/>
  <c r="O2300" i="2"/>
  <c r="P2300" i="2"/>
  <c r="Q2300" i="2"/>
  <c r="R2300" i="2"/>
  <c r="S2300" i="2"/>
  <c r="T2300" i="2"/>
  <c r="X2300" i="2"/>
  <c r="Y2300" i="2"/>
  <c r="N2301" i="2"/>
  <c r="O2301" i="2"/>
  <c r="P2301" i="2"/>
  <c r="Q2301" i="2"/>
  <c r="R2301" i="2"/>
  <c r="S2301" i="2"/>
  <c r="T2301" i="2"/>
  <c r="X2301" i="2"/>
  <c r="Y2301" i="2"/>
  <c r="N2302" i="2"/>
  <c r="O2302" i="2"/>
  <c r="P2302" i="2"/>
  <c r="Q2302" i="2"/>
  <c r="R2302" i="2"/>
  <c r="S2302" i="2"/>
  <c r="T2302" i="2"/>
  <c r="X2302" i="2"/>
  <c r="Y2302" i="2"/>
  <c r="N2303" i="2"/>
  <c r="O2303" i="2"/>
  <c r="P2303" i="2"/>
  <c r="Q2303" i="2"/>
  <c r="R2303" i="2"/>
  <c r="S2303" i="2"/>
  <c r="T2303" i="2"/>
  <c r="X2303" i="2"/>
  <c r="Y2303" i="2"/>
  <c r="N2304" i="2"/>
  <c r="O2304" i="2"/>
  <c r="P2304" i="2"/>
  <c r="Q2304" i="2"/>
  <c r="R2304" i="2"/>
  <c r="S2304" i="2"/>
  <c r="T2304" i="2"/>
  <c r="X2304" i="2"/>
  <c r="Y2304" i="2"/>
  <c r="N2305" i="2"/>
  <c r="O2305" i="2"/>
  <c r="P2305" i="2"/>
  <c r="Q2305" i="2"/>
  <c r="R2305" i="2"/>
  <c r="S2305" i="2"/>
  <c r="T2305" i="2"/>
  <c r="X2305" i="2"/>
  <c r="Y2305" i="2"/>
  <c r="N2306" i="2"/>
  <c r="O2306" i="2"/>
  <c r="P2306" i="2"/>
  <c r="Q2306" i="2"/>
  <c r="R2306" i="2"/>
  <c r="S2306" i="2"/>
  <c r="T2306" i="2"/>
  <c r="X2306" i="2"/>
  <c r="Y2306" i="2"/>
  <c r="N2307" i="2"/>
  <c r="O2307" i="2"/>
  <c r="P2307" i="2"/>
  <c r="Q2307" i="2"/>
  <c r="R2307" i="2"/>
  <c r="S2307" i="2"/>
  <c r="T2307" i="2"/>
  <c r="X2307" i="2"/>
  <c r="Y2307" i="2"/>
  <c r="N2308" i="2"/>
  <c r="O2308" i="2"/>
  <c r="P2308" i="2"/>
  <c r="Q2308" i="2"/>
  <c r="R2308" i="2"/>
  <c r="S2308" i="2"/>
  <c r="T2308" i="2"/>
  <c r="X2308" i="2"/>
  <c r="Y2308" i="2"/>
  <c r="N2309" i="2"/>
  <c r="O2309" i="2"/>
  <c r="P2309" i="2"/>
  <c r="Q2309" i="2"/>
  <c r="R2309" i="2"/>
  <c r="S2309" i="2"/>
  <c r="T2309" i="2"/>
  <c r="X2309" i="2"/>
  <c r="Y2309" i="2"/>
  <c r="N2310" i="2"/>
  <c r="O2310" i="2"/>
  <c r="P2310" i="2"/>
  <c r="Q2310" i="2"/>
  <c r="R2310" i="2"/>
  <c r="S2310" i="2"/>
  <c r="T2310" i="2"/>
  <c r="X2310" i="2"/>
  <c r="Y2310" i="2"/>
  <c r="N2311" i="2"/>
  <c r="O2311" i="2"/>
  <c r="P2311" i="2"/>
  <c r="Q2311" i="2"/>
  <c r="R2311" i="2"/>
  <c r="S2311" i="2"/>
  <c r="T2311" i="2"/>
  <c r="X2311" i="2"/>
  <c r="Y2311" i="2"/>
  <c r="N2312" i="2"/>
  <c r="O2312" i="2"/>
  <c r="P2312" i="2"/>
  <c r="Q2312" i="2"/>
  <c r="R2312" i="2"/>
  <c r="S2312" i="2"/>
  <c r="T2312" i="2"/>
  <c r="X2312" i="2"/>
  <c r="Y2312" i="2"/>
  <c r="N2313" i="2"/>
  <c r="O2313" i="2"/>
  <c r="P2313" i="2"/>
  <c r="Q2313" i="2"/>
  <c r="R2313" i="2"/>
  <c r="S2313" i="2"/>
  <c r="T2313" i="2"/>
  <c r="X2313" i="2"/>
  <c r="Y2313" i="2"/>
  <c r="N2314" i="2"/>
  <c r="O2314" i="2"/>
  <c r="P2314" i="2"/>
  <c r="Q2314" i="2"/>
  <c r="R2314" i="2"/>
  <c r="S2314" i="2"/>
  <c r="T2314" i="2"/>
  <c r="X2314" i="2"/>
  <c r="Y2314" i="2"/>
  <c r="N2315" i="2"/>
  <c r="O2315" i="2"/>
  <c r="P2315" i="2"/>
  <c r="Q2315" i="2"/>
  <c r="R2315" i="2"/>
  <c r="S2315" i="2"/>
  <c r="T2315" i="2"/>
  <c r="X2315" i="2"/>
  <c r="Y2315" i="2"/>
  <c r="N2316" i="2"/>
  <c r="O2316" i="2"/>
  <c r="P2316" i="2"/>
  <c r="Q2316" i="2"/>
  <c r="R2316" i="2"/>
  <c r="S2316" i="2"/>
  <c r="T2316" i="2"/>
  <c r="X2316" i="2"/>
  <c r="Y2316" i="2"/>
  <c r="N2317" i="2"/>
  <c r="O2317" i="2"/>
  <c r="P2317" i="2"/>
  <c r="Q2317" i="2"/>
  <c r="R2317" i="2"/>
  <c r="S2317" i="2"/>
  <c r="T2317" i="2"/>
  <c r="X2317" i="2"/>
  <c r="Y2317" i="2"/>
  <c r="N2318" i="2"/>
  <c r="O2318" i="2"/>
  <c r="P2318" i="2"/>
  <c r="Q2318" i="2"/>
  <c r="R2318" i="2"/>
  <c r="S2318" i="2"/>
  <c r="T2318" i="2"/>
  <c r="X2318" i="2"/>
  <c r="Y2318" i="2"/>
  <c r="N2319" i="2"/>
  <c r="O2319" i="2"/>
  <c r="P2319" i="2"/>
  <c r="Q2319" i="2"/>
  <c r="R2319" i="2"/>
  <c r="S2319" i="2"/>
  <c r="T2319" i="2"/>
  <c r="X2319" i="2"/>
  <c r="Y2319" i="2"/>
  <c r="N2320" i="2"/>
  <c r="O2320" i="2"/>
  <c r="P2320" i="2"/>
  <c r="Q2320" i="2"/>
  <c r="R2320" i="2"/>
  <c r="S2320" i="2"/>
  <c r="T2320" i="2"/>
  <c r="X2320" i="2"/>
  <c r="Y2320" i="2"/>
  <c r="N2321" i="2"/>
  <c r="O2321" i="2"/>
  <c r="P2321" i="2"/>
  <c r="Q2321" i="2"/>
  <c r="R2321" i="2"/>
  <c r="S2321" i="2"/>
  <c r="T2321" i="2"/>
  <c r="X2321" i="2"/>
  <c r="Y2321" i="2"/>
  <c r="N2322" i="2"/>
  <c r="O2322" i="2"/>
  <c r="P2322" i="2"/>
  <c r="Q2322" i="2"/>
  <c r="R2322" i="2"/>
  <c r="S2322" i="2"/>
  <c r="T2322" i="2"/>
  <c r="X2322" i="2"/>
  <c r="Y2322" i="2"/>
  <c r="N2323" i="2"/>
  <c r="O2323" i="2"/>
  <c r="P2323" i="2"/>
  <c r="Q2323" i="2"/>
  <c r="R2323" i="2"/>
  <c r="S2323" i="2"/>
  <c r="T2323" i="2"/>
  <c r="X2323" i="2"/>
  <c r="Y2323" i="2"/>
  <c r="N2324" i="2"/>
  <c r="O2324" i="2"/>
  <c r="P2324" i="2"/>
  <c r="Q2324" i="2"/>
  <c r="R2324" i="2"/>
  <c r="S2324" i="2"/>
  <c r="T2324" i="2"/>
  <c r="X2324" i="2"/>
  <c r="Y2324" i="2"/>
  <c r="N2325" i="2"/>
  <c r="O2325" i="2"/>
  <c r="P2325" i="2"/>
  <c r="Q2325" i="2"/>
  <c r="R2325" i="2"/>
  <c r="S2325" i="2"/>
  <c r="T2325" i="2"/>
  <c r="X2325" i="2"/>
  <c r="Y2325" i="2"/>
  <c r="N2326" i="2"/>
  <c r="O2326" i="2"/>
  <c r="P2326" i="2"/>
  <c r="Q2326" i="2"/>
  <c r="R2326" i="2"/>
  <c r="S2326" i="2"/>
  <c r="T2326" i="2"/>
  <c r="X2326" i="2"/>
  <c r="Y2326" i="2"/>
  <c r="N2327" i="2"/>
  <c r="O2327" i="2"/>
  <c r="P2327" i="2"/>
  <c r="Q2327" i="2"/>
  <c r="R2327" i="2"/>
  <c r="S2327" i="2"/>
  <c r="T2327" i="2"/>
  <c r="X2327" i="2"/>
  <c r="Y2327" i="2"/>
  <c r="N2328" i="2"/>
  <c r="O2328" i="2"/>
  <c r="P2328" i="2"/>
  <c r="Q2328" i="2"/>
  <c r="R2328" i="2"/>
  <c r="S2328" i="2"/>
  <c r="T2328" i="2"/>
  <c r="X2328" i="2"/>
  <c r="Y2328" i="2"/>
  <c r="N2329" i="2"/>
  <c r="O2329" i="2"/>
  <c r="P2329" i="2"/>
  <c r="Q2329" i="2"/>
  <c r="R2329" i="2"/>
  <c r="S2329" i="2"/>
  <c r="T2329" i="2"/>
  <c r="X2329" i="2"/>
  <c r="Y2329" i="2"/>
  <c r="N2330" i="2"/>
  <c r="O2330" i="2"/>
  <c r="P2330" i="2"/>
  <c r="Q2330" i="2"/>
  <c r="R2330" i="2"/>
  <c r="S2330" i="2"/>
  <c r="T2330" i="2"/>
  <c r="X2330" i="2"/>
  <c r="Y2330" i="2"/>
  <c r="N2331" i="2"/>
  <c r="O2331" i="2"/>
  <c r="P2331" i="2"/>
  <c r="Q2331" i="2"/>
  <c r="R2331" i="2"/>
  <c r="S2331" i="2"/>
  <c r="T2331" i="2"/>
  <c r="X2331" i="2"/>
  <c r="Y2331" i="2"/>
  <c r="N2332" i="2"/>
  <c r="O2332" i="2"/>
  <c r="P2332" i="2"/>
  <c r="Q2332" i="2"/>
  <c r="R2332" i="2"/>
  <c r="S2332" i="2"/>
  <c r="T2332" i="2"/>
  <c r="X2332" i="2"/>
  <c r="Y2332" i="2"/>
  <c r="N2333" i="2"/>
  <c r="O2333" i="2"/>
  <c r="P2333" i="2"/>
  <c r="Q2333" i="2"/>
  <c r="R2333" i="2"/>
  <c r="S2333" i="2"/>
  <c r="T2333" i="2"/>
  <c r="X2333" i="2"/>
  <c r="Y2333" i="2"/>
  <c r="N2334" i="2"/>
  <c r="O2334" i="2"/>
  <c r="P2334" i="2"/>
  <c r="Q2334" i="2"/>
  <c r="R2334" i="2"/>
  <c r="S2334" i="2"/>
  <c r="T2334" i="2"/>
  <c r="X2334" i="2"/>
  <c r="Y2334" i="2"/>
  <c r="N2335" i="2"/>
  <c r="O2335" i="2"/>
  <c r="P2335" i="2"/>
  <c r="Q2335" i="2"/>
  <c r="R2335" i="2"/>
  <c r="S2335" i="2"/>
  <c r="T2335" i="2"/>
  <c r="X2335" i="2"/>
  <c r="Y2335" i="2"/>
  <c r="N2336" i="2"/>
  <c r="O2336" i="2"/>
  <c r="P2336" i="2"/>
  <c r="Q2336" i="2"/>
  <c r="R2336" i="2"/>
  <c r="S2336" i="2"/>
  <c r="T2336" i="2"/>
  <c r="X2336" i="2"/>
  <c r="Y2336" i="2"/>
  <c r="N2337" i="2"/>
  <c r="O2337" i="2"/>
  <c r="P2337" i="2"/>
  <c r="Q2337" i="2"/>
  <c r="R2337" i="2"/>
  <c r="S2337" i="2"/>
  <c r="T2337" i="2"/>
  <c r="X2337" i="2"/>
  <c r="Y2337" i="2"/>
  <c r="N2338" i="2"/>
  <c r="O2338" i="2"/>
  <c r="P2338" i="2"/>
  <c r="Q2338" i="2"/>
  <c r="R2338" i="2"/>
  <c r="S2338" i="2"/>
  <c r="T2338" i="2"/>
  <c r="X2338" i="2"/>
  <c r="Y2338" i="2"/>
  <c r="N2339" i="2"/>
  <c r="O2339" i="2"/>
  <c r="P2339" i="2"/>
  <c r="Q2339" i="2"/>
  <c r="R2339" i="2"/>
  <c r="S2339" i="2"/>
  <c r="T2339" i="2"/>
  <c r="X2339" i="2"/>
  <c r="Y2339" i="2"/>
  <c r="N2340" i="2"/>
  <c r="O2340" i="2"/>
  <c r="P2340" i="2"/>
  <c r="Q2340" i="2"/>
  <c r="R2340" i="2"/>
  <c r="S2340" i="2"/>
  <c r="T2340" i="2"/>
  <c r="X2340" i="2"/>
  <c r="Y2340" i="2"/>
  <c r="N2341" i="2"/>
  <c r="O2341" i="2"/>
  <c r="P2341" i="2"/>
  <c r="Q2341" i="2"/>
  <c r="R2341" i="2"/>
  <c r="S2341" i="2"/>
  <c r="T2341" i="2"/>
  <c r="X2341" i="2"/>
  <c r="Y2341" i="2"/>
  <c r="N2342" i="2"/>
  <c r="O2342" i="2"/>
  <c r="P2342" i="2"/>
  <c r="Q2342" i="2"/>
  <c r="R2342" i="2"/>
  <c r="S2342" i="2"/>
  <c r="T2342" i="2"/>
  <c r="X2342" i="2"/>
  <c r="Y2342" i="2"/>
  <c r="N2343" i="2"/>
  <c r="O2343" i="2"/>
  <c r="P2343" i="2"/>
  <c r="Q2343" i="2"/>
  <c r="R2343" i="2"/>
  <c r="S2343" i="2"/>
  <c r="T2343" i="2"/>
  <c r="X2343" i="2"/>
  <c r="Y2343" i="2"/>
  <c r="N2344" i="2"/>
  <c r="O2344" i="2"/>
  <c r="P2344" i="2"/>
  <c r="Q2344" i="2"/>
  <c r="R2344" i="2"/>
  <c r="S2344" i="2"/>
  <c r="T2344" i="2"/>
  <c r="X2344" i="2"/>
  <c r="Y2344" i="2"/>
  <c r="N2345" i="2"/>
  <c r="O2345" i="2"/>
  <c r="P2345" i="2"/>
  <c r="Q2345" i="2"/>
  <c r="R2345" i="2"/>
  <c r="S2345" i="2"/>
  <c r="T2345" i="2"/>
  <c r="X2345" i="2"/>
  <c r="Y2345" i="2"/>
  <c r="N2346" i="2"/>
  <c r="O2346" i="2"/>
  <c r="P2346" i="2"/>
  <c r="Q2346" i="2"/>
  <c r="R2346" i="2"/>
  <c r="S2346" i="2"/>
  <c r="T2346" i="2"/>
  <c r="X2346" i="2"/>
  <c r="Y2346" i="2"/>
  <c r="N2347" i="2"/>
  <c r="O2347" i="2"/>
  <c r="P2347" i="2"/>
  <c r="Q2347" i="2"/>
  <c r="R2347" i="2"/>
  <c r="S2347" i="2"/>
  <c r="T2347" i="2"/>
  <c r="X2347" i="2"/>
  <c r="Y2347" i="2"/>
  <c r="N2348" i="2"/>
  <c r="O2348" i="2"/>
  <c r="P2348" i="2"/>
  <c r="Q2348" i="2"/>
  <c r="R2348" i="2"/>
  <c r="S2348" i="2"/>
  <c r="T2348" i="2"/>
  <c r="X2348" i="2"/>
  <c r="Y2348" i="2"/>
  <c r="N2349" i="2"/>
  <c r="O2349" i="2"/>
  <c r="P2349" i="2"/>
  <c r="Q2349" i="2"/>
  <c r="R2349" i="2"/>
  <c r="S2349" i="2"/>
  <c r="T2349" i="2"/>
  <c r="X2349" i="2"/>
  <c r="Y2349" i="2"/>
  <c r="N2350" i="2"/>
  <c r="O2350" i="2"/>
  <c r="P2350" i="2"/>
  <c r="Q2350" i="2"/>
  <c r="R2350" i="2"/>
  <c r="S2350" i="2"/>
  <c r="T2350" i="2"/>
  <c r="X2350" i="2"/>
  <c r="Y2350" i="2"/>
  <c r="N2351" i="2"/>
  <c r="O2351" i="2"/>
  <c r="P2351" i="2"/>
  <c r="Q2351" i="2"/>
  <c r="R2351" i="2"/>
  <c r="S2351" i="2"/>
  <c r="T2351" i="2"/>
  <c r="X2351" i="2"/>
  <c r="Y2351" i="2"/>
  <c r="N2352" i="2"/>
  <c r="O2352" i="2"/>
  <c r="P2352" i="2"/>
  <c r="Q2352" i="2"/>
  <c r="R2352" i="2"/>
  <c r="S2352" i="2"/>
  <c r="T2352" i="2"/>
  <c r="X2352" i="2"/>
  <c r="Y2352" i="2"/>
  <c r="N2353" i="2"/>
  <c r="O2353" i="2"/>
  <c r="P2353" i="2"/>
  <c r="Q2353" i="2"/>
  <c r="R2353" i="2"/>
  <c r="S2353" i="2"/>
  <c r="T2353" i="2"/>
  <c r="X2353" i="2"/>
  <c r="Y2353" i="2"/>
  <c r="N2354" i="2"/>
  <c r="O2354" i="2"/>
  <c r="P2354" i="2"/>
  <c r="Q2354" i="2"/>
  <c r="R2354" i="2"/>
  <c r="S2354" i="2"/>
  <c r="T2354" i="2"/>
  <c r="X2354" i="2"/>
  <c r="Y2354" i="2"/>
  <c r="N2355" i="2"/>
  <c r="O2355" i="2"/>
  <c r="P2355" i="2"/>
  <c r="Q2355" i="2"/>
  <c r="R2355" i="2"/>
  <c r="S2355" i="2"/>
  <c r="T2355" i="2"/>
  <c r="X2355" i="2"/>
  <c r="Y2355" i="2"/>
  <c r="N2356" i="2"/>
  <c r="O2356" i="2"/>
  <c r="P2356" i="2"/>
  <c r="Q2356" i="2"/>
  <c r="R2356" i="2"/>
  <c r="S2356" i="2"/>
  <c r="T2356" i="2"/>
  <c r="X2356" i="2"/>
  <c r="Y2356" i="2"/>
  <c r="N2357" i="2"/>
  <c r="O2357" i="2"/>
  <c r="P2357" i="2"/>
  <c r="Q2357" i="2"/>
  <c r="R2357" i="2"/>
  <c r="S2357" i="2"/>
  <c r="T2357" i="2"/>
  <c r="X2357" i="2"/>
  <c r="Y2357" i="2"/>
  <c r="N2358" i="2"/>
  <c r="O2358" i="2"/>
  <c r="P2358" i="2"/>
  <c r="Q2358" i="2"/>
  <c r="R2358" i="2"/>
  <c r="S2358" i="2"/>
  <c r="T2358" i="2"/>
  <c r="X2358" i="2"/>
  <c r="Y2358" i="2"/>
  <c r="N2359" i="2"/>
  <c r="O2359" i="2"/>
  <c r="P2359" i="2"/>
  <c r="Q2359" i="2"/>
  <c r="R2359" i="2"/>
  <c r="S2359" i="2"/>
  <c r="T2359" i="2"/>
  <c r="X2359" i="2"/>
  <c r="Y2359" i="2"/>
  <c r="N2360" i="2"/>
  <c r="O2360" i="2"/>
  <c r="P2360" i="2"/>
  <c r="Q2360" i="2"/>
  <c r="R2360" i="2"/>
  <c r="S2360" i="2"/>
  <c r="T2360" i="2"/>
  <c r="X2360" i="2"/>
  <c r="Y2360" i="2"/>
  <c r="N2361" i="2"/>
  <c r="O2361" i="2"/>
  <c r="P2361" i="2"/>
  <c r="Q2361" i="2"/>
  <c r="R2361" i="2"/>
  <c r="S2361" i="2"/>
  <c r="T2361" i="2"/>
  <c r="X2361" i="2"/>
  <c r="Y2361" i="2"/>
  <c r="N2362" i="2"/>
  <c r="O2362" i="2"/>
  <c r="P2362" i="2"/>
  <c r="Q2362" i="2"/>
  <c r="R2362" i="2"/>
  <c r="S2362" i="2"/>
  <c r="T2362" i="2"/>
  <c r="X2362" i="2"/>
  <c r="Y2362" i="2"/>
  <c r="N2363" i="2"/>
  <c r="O2363" i="2"/>
  <c r="P2363" i="2"/>
  <c r="Q2363" i="2"/>
  <c r="R2363" i="2"/>
  <c r="S2363" i="2"/>
  <c r="T2363" i="2"/>
  <c r="X2363" i="2"/>
  <c r="Y2363" i="2"/>
  <c r="N2364" i="2"/>
  <c r="O2364" i="2"/>
  <c r="P2364" i="2"/>
  <c r="Q2364" i="2"/>
  <c r="R2364" i="2"/>
  <c r="S2364" i="2"/>
  <c r="T2364" i="2"/>
  <c r="X2364" i="2"/>
  <c r="Y2364" i="2"/>
  <c r="N2365" i="2"/>
  <c r="O2365" i="2"/>
  <c r="P2365" i="2"/>
  <c r="Q2365" i="2"/>
  <c r="R2365" i="2"/>
  <c r="S2365" i="2"/>
  <c r="T2365" i="2"/>
  <c r="X2365" i="2"/>
  <c r="Y2365" i="2"/>
  <c r="N2366" i="2"/>
  <c r="O2366" i="2"/>
  <c r="P2366" i="2"/>
  <c r="Q2366" i="2"/>
  <c r="R2366" i="2"/>
  <c r="S2366" i="2"/>
  <c r="T2366" i="2"/>
  <c r="X2366" i="2"/>
  <c r="Y2366" i="2"/>
  <c r="N2367" i="2"/>
  <c r="O2367" i="2"/>
  <c r="P2367" i="2"/>
  <c r="Q2367" i="2"/>
  <c r="R2367" i="2"/>
  <c r="S2367" i="2"/>
  <c r="T2367" i="2"/>
  <c r="X2367" i="2"/>
  <c r="Y2367" i="2"/>
  <c r="N2368" i="2"/>
  <c r="O2368" i="2"/>
  <c r="P2368" i="2"/>
  <c r="Q2368" i="2"/>
  <c r="R2368" i="2"/>
  <c r="S2368" i="2"/>
  <c r="T2368" i="2"/>
  <c r="X2368" i="2"/>
  <c r="Y2368" i="2"/>
  <c r="N2369" i="2"/>
  <c r="O2369" i="2"/>
  <c r="P2369" i="2"/>
  <c r="Q2369" i="2"/>
  <c r="R2369" i="2"/>
  <c r="S2369" i="2"/>
  <c r="T2369" i="2"/>
  <c r="X2369" i="2"/>
  <c r="Y2369" i="2"/>
  <c r="N2370" i="2"/>
  <c r="O2370" i="2"/>
  <c r="P2370" i="2"/>
  <c r="Q2370" i="2"/>
  <c r="R2370" i="2"/>
  <c r="S2370" i="2"/>
  <c r="T2370" i="2"/>
  <c r="X2370" i="2"/>
  <c r="Y2370" i="2"/>
  <c r="N2371" i="2"/>
  <c r="O2371" i="2"/>
  <c r="P2371" i="2"/>
  <c r="Q2371" i="2"/>
  <c r="R2371" i="2"/>
  <c r="S2371" i="2"/>
  <c r="T2371" i="2"/>
  <c r="X2371" i="2"/>
  <c r="Y2371" i="2"/>
  <c r="N2372" i="2"/>
  <c r="O2372" i="2"/>
  <c r="P2372" i="2"/>
  <c r="Q2372" i="2"/>
  <c r="R2372" i="2"/>
  <c r="S2372" i="2"/>
  <c r="T2372" i="2"/>
  <c r="X2372" i="2"/>
  <c r="Y2372" i="2"/>
  <c r="N2373" i="2"/>
  <c r="O2373" i="2"/>
  <c r="P2373" i="2"/>
  <c r="Q2373" i="2"/>
  <c r="R2373" i="2"/>
  <c r="S2373" i="2"/>
  <c r="T2373" i="2"/>
  <c r="X2373" i="2"/>
  <c r="Y2373" i="2"/>
  <c r="N2374" i="2"/>
  <c r="O2374" i="2"/>
  <c r="P2374" i="2"/>
  <c r="Q2374" i="2"/>
  <c r="R2374" i="2"/>
  <c r="S2374" i="2"/>
  <c r="T2374" i="2"/>
  <c r="X2374" i="2"/>
  <c r="Y2374" i="2"/>
  <c r="N2375" i="2"/>
  <c r="O2375" i="2"/>
  <c r="P2375" i="2"/>
  <c r="Q2375" i="2"/>
  <c r="R2375" i="2"/>
  <c r="S2375" i="2"/>
  <c r="T2375" i="2"/>
  <c r="X2375" i="2"/>
  <c r="Y2375" i="2"/>
  <c r="N2376" i="2"/>
  <c r="O2376" i="2"/>
  <c r="P2376" i="2"/>
  <c r="Q2376" i="2"/>
  <c r="R2376" i="2"/>
  <c r="S2376" i="2"/>
  <c r="T2376" i="2"/>
  <c r="X2376" i="2"/>
  <c r="Y2376" i="2"/>
  <c r="N2377" i="2"/>
  <c r="O2377" i="2"/>
  <c r="P2377" i="2"/>
  <c r="Q2377" i="2"/>
  <c r="R2377" i="2"/>
  <c r="S2377" i="2"/>
  <c r="T2377" i="2"/>
  <c r="X2377" i="2"/>
  <c r="Y2377" i="2"/>
  <c r="N2378" i="2"/>
  <c r="O2378" i="2"/>
  <c r="P2378" i="2"/>
  <c r="Q2378" i="2"/>
  <c r="R2378" i="2"/>
  <c r="S2378" i="2"/>
  <c r="T2378" i="2"/>
  <c r="X2378" i="2"/>
  <c r="Y2378" i="2"/>
  <c r="N2379" i="2"/>
  <c r="O2379" i="2"/>
  <c r="P2379" i="2"/>
  <c r="Q2379" i="2"/>
  <c r="R2379" i="2"/>
  <c r="S2379" i="2"/>
  <c r="T2379" i="2"/>
  <c r="X2379" i="2"/>
  <c r="Y2379" i="2"/>
  <c r="N2380" i="2"/>
  <c r="O2380" i="2"/>
  <c r="P2380" i="2"/>
  <c r="Q2380" i="2"/>
  <c r="R2380" i="2"/>
  <c r="S2380" i="2"/>
  <c r="T2380" i="2"/>
  <c r="X2380" i="2"/>
  <c r="Y2380" i="2"/>
  <c r="N2381" i="2"/>
  <c r="O2381" i="2"/>
  <c r="P2381" i="2"/>
  <c r="Q2381" i="2"/>
  <c r="R2381" i="2"/>
  <c r="S2381" i="2"/>
  <c r="T2381" i="2"/>
  <c r="X2381" i="2"/>
  <c r="Y2381" i="2"/>
  <c r="N2382" i="2"/>
  <c r="O2382" i="2"/>
  <c r="P2382" i="2"/>
  <c r="Q2382" i="2"/>
  <c r="R2382" i="2"/>
  <c r="S2382" i="2"/>
  <c r="T2382" i="2"/>
  <c r="X2382" i="2"/>
  <c r="Y2382" i="2"/>
  <c r="N2383" i="2"/>
  <c r="O2383" i="2"/>
  <c r="P2383" i="2"/>
  <c r="Q2383" i="2"/>
  <c r="R2383" i="2"/>
  <c r="S2383" i="2"/>
  <c r="T2383" i="2"/>
  <c r="X2383" i="2"/>
  <c r="Y2383" i="2"/>
  <c r="N2384" i="2"/>
  <c r="O2384" i="2"/>
  <c r="P2384" i="2"/>
  <c r="Q2384" i="2"/>
  <c r="R2384" i="2"/>
  <c r="S2384" i="2"/>
  <c r="T2384" i="2"/>
  <c r="X2384" i="2"/>
  <c r="Y2384" i="2"/>
  <c r="N2385" i="2"/>
  <c r="O2385" i="2"/>
  <c r="P2385" i="2"/>
  <c r="Q2385" i="2"/>
  <c r="R2385" i="2"/>
  <c r="S2385" i="2"/>
  <c r="T2385" i="2"/>
  <c r="X2385" i="2"/>
  <c r="Y2385" i="2"/>
  <c r="N2386" i="2"/>
  <c r="O2386" i="2"/>
  <c r="P2386" i="2"/>
  <c r="Q2386" i="2"/>
  <c r="R2386" i="2"/>
  <c r="S2386" i="2"/>
  <c r="T2386" i="2"/>
  <c r="X2386" i="2"/>
  <c r="Y2386" i="2"/>
  <c r="N2387" i="2"/>
  <c r="O2387" i="2"/>
  <c r="P2387" i="2"/>
  <c r="Q2387" i="2"/>
  <c r="R2387" i="2"/>
  <c r="S2387" i="2"/>
  <c r="T2387" i="2"/>
  <c r="X2387" i="2"/>
  <c r="Y2387" i="2"/>
  <c r="N2388" i="2"/>
  <c r="O2388" i="2"/>
  <c r="P2388" i="2"/>
  <c r="Q2388" i="2"/>
  <c r="R2388" i="2"/>
  <c r="S2388" i="2"/>
  <c r="T2388" i="2"/>
  <c r="X2388" i="2"/>
  <c r="Y2388" i="2"/>
  <c r="N2389" i="2"/>
  <c r="O2389" i="2"/>
  <c r="P2389" i="2"/>
  <c r="Q2389" i="2"/>
  <c r="R2389" i="2"/>
  <c r="S2389" i="2"/>
  <c r="T2389" i="2"/>
  <c r="X2389" i="2"/>
  <c r="Y2389" i="2"/>
  <c r="N2390" i="2"/>
  <c r="O2390" i="2"/>
  <c r="P2390" i="2"/>
  <c r="Q2390" i="2"/>
  <c r="R2390" i="2"/>
  <c r="S2390" i="2"/>
  <c r="T2390" i="2"/>
  <c r="X2390" i="2"/>
  <c r="Y2390" i="2"/>
  <c r="N2391" i="2"/>
  <c r="O2391" i="2"/>
  <c r="P2391" i="2"/>
  <c r="Q2391" i="2"/>
  <c r="R2391" i="2"/>
  <c r="S2391" i="2"/>
  <c r="T2391" i="2"/>
  <c r="X2391" i="2"/>
  <c r="Y2391" i="2"/>
  <c r="N2392" i="2"/>
  <c r="O2392" i="2"/>
  <c r="P2392" i="2"/>
  <c r="Q2392" i="2"/>
  <c r="R2392" i="2"/>
  <c r="S2392" i="2"/>
  <c r="T2392" i="2"/>
  <c r="X2392" i="2"/>
  <c r="Y2392" i="2"/>
  <c r="N2393" i="2"/>
  <c r="O2393" i="2"/>
  <c r="P2393" i="2"/>
  <c r="Q2393" i="2"/>
  <c r="R2393" i="2"/>
  <c r="S2393" i="2"/>
  <c r="T2393" i="2"/>
  <c r="X2393" i="2"/>
  <c r="Y2393" i="2"/>
  <c r="N2394" i="2"/>
  <c r="O2394" i="2"/>
  <c r="P2394" i="2"/>
  <c r="Q2394" i="2"/>
  <c r="R2394" i="2"/>
  <c r="S2394" i="2"/>
  <c r="T2394" i="2"/>
  <c r="X2394" i="2"/>
  <c r="Y2394" i="2"/>
  <c r="N2395" i="2"/>
  <c r="O2395" i="2"/>
  <c r="P2395" i="2"/>
  <c r="Q2395" i="2"/>
  <c r="R2395" i="2"/>
  <c r="S2395" i="2"/>
  <c r="T2395" i="2"/>
  <c r="X2395" i="2"/>
  <c r="Y2395" i="2"/>
  <c r="N2396" i="2"/>
  <c r="O2396" i="2"/>
  <c r="P2396" i="2"/>
  <c r="Q2396" i="2"/>
  <c r="R2396" i="2"/>
  <c r="S2396" i="2"/>
  <c r="T2396" i="2"/>
  <c r="X2396" i="2"/>
  <c r="Y2396" i="2"/>
  <c r="N2397" i="2"/>
  <c r="O2397" i="2"/>
  <c r="P2397" i="2"/>
  <c r="Q2397" i="2"/>
  <c r="R2397" i="2"/>
  <c r="S2397" i="2"/>
  <c r="T2397" i="2"/>
  <c r="X2397" i="2"/>
  <c r="Y2397" i="2"/>
  <c r="N2398" i="2"/>
  <c r="O2398" i="2"/>
  <c r="P2398" i="2"/>
  <c r="Q2398" i="2"/>
  <c r="R2398" i="2"/>
  <c r="S2398" i="2"/>
  <c r="T2398" i="2"/>
  <c r="X2398" i="2"/>
  <c r="Y2398" i="2"/>
  <c r="N2399" i="2"/>
  <c r="O2399" i="2"/>
  <c r="P2399" i="2"/>
  <c r="Q2399" i="2"/>
  <c r="R2399" i="2"/>
  <c r="S2399" i="2"/>
  <c r="T2399" i="2"/>
  <c r="X2399" i="2"/>
  <c r="Y2399" i="2"/>
  <c r="N2400" i="2"/>
  <c r="O2400" i="2"/>
  <c r="P2400" i="2"/>
  <c r="Q2400" i="2"/>
  <c r="R2400" i="2"/>
  <c r="S2400" i="2"/>
  <c r="T2400" i="2"/>
  <c r="X2400" i="2"/>
  <c r="Y2400" i="2"/>
  <c r="N2401" i="2"/>
  <c r="O2401" i="2"/>
  <c r="P2401" i="2"/>
  <c r="Q2401" i="2"/>
  <c r="R2401" i="2"/>
  <c r="S2401" i="2"/>
  <c r="T2401" i="2"/>
  <c r="X2401" i="2"/>
  <c r="Y2401" i="2"/>
  <c r="N2402" i="2"/>
  <c r="O2402" i="2"/>
  <c r="P2402" i="2"/>
  <c r="Q2402" i="2"/>
  <c r="R2402" i="2"/>
  <c r="S2402" i="2"/>
  <c r="T2402" i="2"/>
  <c r="X2402" i="2"/>
  <c r="Y2402" i="2"/>
  <c r="N2403" i="2"/>
  <c r="O2403" i="2"/>
  <c r="P2403" i="2"/>
  <c r="Q2403" i="2"/>
  <c r="R2403" i="2"/>
  <c r="S2403" i="2"/>
  <c r="T2403" i="2"/>
  <c r="X2403" i="2"/>
  <c r="Y2403" i="2"/>
  <c r="N2404" i="2"/>
  <c r="O2404" i="2"/>
  <c r="P2404" i="2"/>
  <c r="Q2404" i="2"/>
  <c r="R2404" i="2"/>
  <c r="S2404" i="2"/>
  <c r="T2404" i="2"/>
  <c r="X2404" i="2"/>
  <c r="Y2404" i="2"/>
  <c r="N2405" i="2"/>
  <c r="O2405" i="2"/>
  <c r="P2405" i="2"/>
  <c r="Q2405" i="2"/>
  <c r="R2405" i="2"/>
  <c r="S2405" i="2"/>
  <c r="T2405" i="2"/>
  <c r="X2405" i="2"/>
  <c r="Y2405" i="2"/>
  <c r="N2406" i="2"/>
  <c r="O2406" i="2"/>
  <c r="P2406" i="2"/>
  <c r="Q2406" i="2"/>
  <c r="R2406" i="2"/>
  <c r="S2406" i="2"/>
  <c r="T2406" i="2"/>
  <c r="X2406" i="2"/>
  <c r="Y2406" i="2"/>
  <c r="N2407" i="2"/>
  <c r="O2407" i="2"/>
  <c r="P2407" i="2"/>
  <c r="Q2407" i="2"/>
  <c r="R2407" i="2"/>
  <c r="S2407" i="2"/>
  <c r="T2407" i="2"/>
  <c r="X2407" i="2"/>
  <c r="Y2407" i="2"/>
  <c r="N2408" i="2"/>
  <c r="O2408" i="2"/>
  <c r="P2408" i="2"/>
  <c r="Q2408" i="2"/>
  <c r="R2408" i="2"/>
  <c r="S2408" i="2"/>
  <c r="T2408" i="2"/>
  <c r="X2408" i="2"/>
  <c r="Y2408" i="2"/>
  <c r="N2409" i="2"/>
  <c r="O2409" i="2"/>
  <c r="P2409" i="2"/>
  <c r="Q2409" i="2"/>
  <c r="R2409" i="2"/>
  <c r="S2409" i="2"/>
  <c r="T2409" i="2"/>
  <c r="X2409" i="2"/>
  <c r="Y2409" i="2"/>
  <c r="N2410" i="2"/>
  <c r="O2410" i="2"/>
  <c r="P2410" i="2"/>
  <c r="Q2410" i="2"/>
  <c r="R2410" i="2"/>
  <c r="S2410" i="2"/>
  <c r="T2410" i="2"/>
  <c r="X2410" i="2"/>
  <c r="Y2410" i="2"/>
  <c r="N2411" i="2"/>
  <c r="O2411" i="2"/>
  <c r="P2411" i="2"/>
  <c r="Q2411" i="2"/>
  <c r="R2411" i="2"/>
  <c r="S2411" i="2"/>
  <c r="T2411" i="2"/>
  <c r="X2411" i="2"/>
  <c r="Y2411" i="2"/>
  <c r="N2412" i="2"/>
  <c r="O2412" i="2"/>
  <c r="P2412" i="2"/>
  <c r="Q2412" i="2"/>
  <c r="R2412" i="2"/>
  <c r="S2412" i="2"/>
  <c r="T2412" i="2"/>
  <c r="X2412" i="2"/>
  <c r="Y2412" i="2"/>
  <c r="N2413" i="2"/>
  <c r="O2413" i="2"/>
  <c r="P2413" i="2"/>
  <c r="Q2413" i="2"/>
  <c r="R2413" i="2"/>
  <c r="S2413" i="2"/>
  <c r="T2413" i="2"/>
  <c r="X2413" i="2"/>
  <c r="Y2413" i="2"/>
  <c r="N2414" i="2"/>
  <c r="O2414" i="2"/>
  <c r="P2414" i="2"/>
  <c r="Q2414" i="2"/>
  <c r="R2414" i="2"/>
  <c r="S2414" i="2"/>
  <c r="T2414" i="2"/>
  <c r="X2414" i="2"/>
  <c r="Y2414" i="2"/>
  <c r="N2415" i="2"/>
  <c r="O2415" i="2"/>
  <c r="P2415" i="2"/>
  <c r="Q2415" i="2"/>
  <c r="R2415" i="2"/>
  <c r="S2415" i="2"/>
  <c r="T2415" i="2"/>
  <c r="X2415" i="2"/>
  <c r="Y2415" i="2"/>
  <c r="N2416" i="2"/>
  <c r="O2416" i="2"/>
  <c r="P2416" i="2"/>
  <c r="Q2416" i="2"/>
  <c r="R2416" i="2"/>
  <c r="S2416" i="2"/>
  <c r="T2416" i="2"/>
  <c r="X2416" i="2"/>
  <c r="Y2416" i="2"/>
  <c r="N2417" i="2"/>
  <c r="O2417" i="2"/>
  <c r="P2417" i="2"/>
  <c r="Q2417" i="2"/>
  <c r="R2417" i="2"/>
  <c r="S2417" i="2"/>
  <c r="T2417" i="2"/>
  <c r="X2417" i="2"/>
  <c r="Y2417" i="2"/>
  <c r="N2418" i="2"/>
  <c r="O2418" i="2"/>
  <c r="P2418" i="2"/>
  <c r="Q2418" i="2"/>
  <c r="R2418" i="2"/>
  <c r="S2418" i="2"/>
  <c r="T2418" i="2"/>
  <c r="X2418" i="2"/>
  <c r="Y2418" i="2"/>
  <c r="N2419" i="2"/>
  <c r="O2419" i="2"/>
  <c r="P2419" i="2"/>
  <c r="Q2419" i="2"/>
  <c r="R2419" i="2"/>
  <c r="S2419" i="2"/>
  <c r="T2419" i="2"/>
  <c r="X2419" i="2"/>
  <c r="Y2419" i="2"/>
  <c r="N2420" i="2"/>
  <c r="O2420" i="2"/>
  <c r="P2420" i="2"/>
  <c r="Q2420" i="2"/>
  <c r="R2420" i="2"/>
  <c r="S2420" i="2"/>
  <c r="T2420" i="2"/>
  <c r="X2420" i="2"/>
  <c r="Y2420" i="2"/>
  <c r="N2421" i="2"/>
  <c r="O2421" i="2"/>
  <c r="P2421" i="2"/>
  <c r="Q2421" i="2"/>
  <c r="R2421" i="2"/>
  <c r="S2421" i="2"/>
  <c r="T2421" i="2"/>
  <c r="X2421" i="2"/>
  <c r="Y2421" i="2"/>
  <c r="N2422" i="2"/>
  <c r="O2422" i="2"/>
  <c r="P2422" i="2"/>
  <c r="Q2422" i="2"/>
  <c r="R2422" i="2"/>
  <c r="S2422" i="2"/>
  <c r="T2422" i="2"/>
  <c r="X2422" i="2"/>
  <c r="Y2422" i="2"/>
  <c r="N2423" i="2"/>
  <c r="O2423" i="2"/>
  <c r="P2423" i="2"/>
  <c r="Q2423" i="2"/>
  <c r="R2423" i="2"/>
  <c r="S2423" i="2"/>
  <c r="T2423" i="2"/>
  <c r="X2423" i="2"/>
  <c r="Y2423" i="2"/>
  <c r="N2424" i="2"/>
  <c r="O2424" i="2"/>
  <c r="P2424" i="2"/>
  <c r="Q2424" i="2"/>
  <c r="R2424" i="2"/>
  <c r="S2424" i="2"/>
  <c r="T2424" i="2"/>
  <c r="X2424" i="2"/>
  <c r="Y2424" i="2"/>
  <c r="N2425" i="2"/>
  <c r="O2425" i="2"/>
  <c r="P2425" i="2"/>
  <c r="Q2425" i="2"/>
  <c r="R2425" i="2"/>
  <c r="S2425" i="2"/>
  <c r="T2425" i="2"/>
  <c r="X2425" i="2"/>
  <c r="Y2425" i="2"/>
  <c r="N2426" i="2"/>
  <c r="O2426" i="2"/>
  <c r="P2426" i="2"/>
  <c r="Q2426" i="2"/>
  <c r="R2426" i="2"/>
  <c r="S2426" i="2"/>
  <c r="T2426" i="2"/>
  <c r="X2426" i="2"/>
  <c r="Y2426" i="2"/>
  <c r="N2427" i="2"/>
  <c r="O2427" i="2"/>
  <c r="P2427" i="2"/>
  <c r="Q2427" i="2"/>
  <c r="R2427" i="2"/>
  <c r="S2427" i="2"/>
  <c r="T2427" i="2"/>
  <c r="X2427" i="2"/>
  <c r="Y2427" i="2"/>
  <c r="N2428" i="2"/>
  <c r="O2428" i="2"/>
  <c r="P2428" i="2"/>
  <c r="Q2428" i="2"/>
  <c r="R2428" i="2"/>
  <c r="S2428" i="2"/>
  <c r="T2428" i="2"/>
  <c r="X2428" i="2"/>
  <c r="Y2428" i="2"/>
  <c r="N2429" i="2"/>
  <c r="O2429" i="2"/>
  <c r="P2429" i="2"/>
  <c r="Q2429" i="2"/>
  <c r="R2429" i="2"/>
  <c r="S2429" i="2"/>
  <c r="T2429" i="2"/>
  <c r="X2429" i="2"/>
  <c r="Y2429" i="2"/>
  <c r="N2430" i="2"/>
  <c r="O2430" i="2"/>
  <c r="P2430" i="2"/>
  <c r="Q2430" i="2"/>
  <c r="R2430" i="2"/>
  <c r="S2430" i="2"/>
  <c r="T2430" i="2"/>
  <c r="X2430" i="2"/>
  <c r="Y2430" i="2"/>
  <c r="N2431" i="2"/>
  <c r="O2431" i="2"/>
  <c r="P2431" i="2"/>
  <c r="Q2431" i="2"/>
  <c r="R2431" i="2"/>
  <c r="S2431" i="2"/>
  <c r="T2431" i="2"/>
  <c r="X2431" i="2"/>
  <c r="Y2431" i="2"/>
  <c r="N2432" i="2"/>
  <c r="O2432" i="2"/>
  <c r="P2432" i="2"/>
  <c r="Q2432" i="2"/>
  <c r="R2432" i="2"/>
  <c r="S2432" i="2"/>
  <c r="T2432" i="2"/>
  <c r="X2432" i="2"/>
  <c r="Y2432" i="2"/>
  <c r="N2433" i="2"/>
  <c r="O2433" i="2"/>
  <c r="P2433" i="2"/>
  <c r="Q2433" i="2"/>
  <c r="R2433" i="2"/>
  <c r="S2433" i="2"/>
  <c r="T2433" i="2"/>
  <c r="X2433" i="2"/>
  <c r="Y2433" i="2"/>
  <c r="N2434" i="2"/>
  <c r="O2434" i="2"/>
  <c r="P2434" i="2"/>
  <c r="Q2434" i="2"/>
  <c r="R2434" i="2"/>
  <c r="S2434" i="2"/>
  <c r="T2434" i="2"/>
  <c r="X2434" i="2"/>
  <c r="Y2434" i="2"/>
  <c r="N2435" i="2"/>
  <c r="O2435" i="2"/>
  <c r="P2435" i="2"/>
  <c r="Q2435" i="2"/>
  <c r="R2435" i="2"/>
  <c r="S2435" i="2"/>
  <c r="T2435" i="2"/>
  <c r="X2435" i="2"/>
  <c r="Y2435" i="2"/>
  <c r="N2436" i="2"/>
  <c r="O2436" i="2"/>
  <c r="P2436" i="2"/>
  <c r="Q2436" i="2"/>
  <c r="R2436" i="2"/>
  <c r="S2436" i="2"/>
  <c r="T2436" i="2"/>
  <c r="X2436" i="2"/>
  <c r="Y2436" i="2"/>
  <c r="N2437" i="2"/>
  <c r="O2437" i="2"/>
  <c r="P2437" i="2"/>
  <c r="Q2437" i="2"/>
  <c r="R2437" i="2"/>
  <c r="S2437" i="2"/>
  <c r="T2437" i="2"/>
  <c r="X2437" i="2"/>
  <c r="Y2437" i="2"/>
  <c r="N2438" i="2"/>
  <c r="O2438" i="2"/>
  <c r="P2438" i="2"/>
  <c r="Q2438" i="2"/>
  <c r="R2438" i="2"/>
  <c r="S2438" i="2"/>
  <c r="T2438" i="2"/>
  <c r="X2438" i="2"/>
  <c r="Y2438" i="2"/>
  <c r="N2439" i="2"/>
  <c r="O2439" i="2"/>
  <c r="P2439" i="2"/>
  <c r="Q2439" i="2"/>
  <c r="R2439" i="2"/>
  <c r="S2439" i="2"/>
  <c r="T2439" i="2"/>
  <c r="X2439" i="2"/>
  <c r="Y2439" i="2"/>
  <c r="N2440" i="2"/>
  <c r="O2440" i="2"/>
  <c r="P2440" i="2"/>
  <c r="Q2440" i="2"/>
  <c r="R2440" i="2"/>
  <c r="S2440" i="2"/>
  <c r="T2440" i="2"/>
  <c r="X2440" i="2"/>
  <c r="Y2440" i="2"/>
  <c r="N2441" i="2"/>
  <c r="O2441" i="2"/>
  <c r="P2441" i="2"/>
  <c r="Q2441" i="2"/>
  <c r="R2441" i="2"/>
  <c r="S2441" i="2"/>
  <c r="T2441" i="2"/>
  <c r="X2441" i="2"/>
  <c r="Y2441" i="2"/>
  <c r="N2442" i="2"/>
  <c r="O2442" i="2"/>
  <c r="P2442" i="2"/>
  <c r="Q2442" i="2"/>
  <c r="R2442" i="2"/>
  <c r="S2442" i="2"/>
  <c r="T2442" i="2"/>
  <c r="X2442" i="2"/>
  <c r="Y2442" i="2"/>
  <c r="N2443" i="2"/>
  <c r="O2443" i="2"/>
  <c r="P2443" i="2"/>
  <c r="Q2443" i="2"/>
  <c r="R2443" i="2"/>
  <c r="S2443" i="2"/>
  <c r="T2443" i="2"/>
  <c r="X2443" i="2"/>
  <c r="Y2443" i="2"/>
  <c r="N2444" i="2"/>
  <c r="O2444" i="2"/>
  <c r="P2444" i="2"/>
  <c r="Q2444" i="2"/>
  <c r="R2444" i="2"/>
  <c r="S2444" i="2"/>
  <c r="T2444" i="2"/>
  <c r="X2444" i="2"/>
  <c r="Y2444" i="2"/>
  <c r="N2445" i="2"/>
  <c r="O2445" i="2"/>
  <c r="P2445" i="2"/>
  <c r="Q2445" i="2"/>
  <c r="R2445" i="2"/>
  <c r="S2445" i="2"/>
  <c r="T2445" i="2"/>
  <c r="X2445" i="2"/>
  <c r="Y2445" i="2"/>
  <c r="N2446" i="2"/>
  <c r="O2446" i="2"/>
  <c r="P2446" i="2"/>
  <c r="Q2446" i="2"/>
  <c r="R2446" i="2"/>
  <c r="S2446" i="2"/>
  <c r="T2446" i="2"/>
  <c r="X2446" i="2"/>
  <c r="Y2446" i="2"/>
  <c r="N2447" i="2"/>
  <c r="O2447" i="2"/>
  <c r="P2447" i="2"/>
  <c r="Q2447" i="2"/>
  <c r="R2447" i="2"/>
  <c r="S2447" i="2"/>
  <c r="T2447" i="2"/>
  <c r="X2447" i="2"/>
  <c r="Y2447" i="2"/>
  <c r="N2448" i="2"/>
  <c r="O2448" i="2"/>
  <c r="P2448" i="2"/>
  <c r="Q2448" i="2"/>
  <c r="R2448" i="2"/>
  <c r="S2448" i="2"/>
  <c r="T2448" i="2"/>
  <c r="X2448" i="2"/>
  <c r="Y2448" i="2"/>
  <c r="N2449" i="2"/>
  <c r="O2449" i="2"/>
  <c r="P2449" i="2"/>
  <c r="Q2449" i="2"/>
  <c r="R2449" i="2"/>
  <c r="S2449" i="2"/>
  <c r="T2449" i="2"/>
  <c r="X2449" i="2"/>
  <c r="Y2449" i="2"/>
  <c r="N2450" i="2"/>
  <c r="O2450" i="2"/>
  <c r="P2450" i="2"/>
  <c r="Q2450" i="2"/>
  <c r="R2450" i="2"/>
  <c r="S2450" i="2"/>
  <c r="T2450" i="2"/>
  <c r="X2450" i="2"/>
  <c r="Y2450" i="2"/>
  <c r="N2451" i="2"/>
  <c r="O2451" i="2"/>
  <c r="P2451" i="2"/>
  <c r="Q2451" i="2"/>
  <c r="R2451" i="2"/>
  <c r="S2451" i="2"/>
  <c r="T2451" i="2"/>
  <c r="X2451" i="2"/>
  <c r="Y2451" i="2"/>
  <c r="N2452" i="2"/>
  <c r="O2452" i="2"/>
  <c r="P2452" i="2"/>
  <c r="Q2452" i="2"/>
  <c r="R2452" i="2"/>
  <c r="S2452" i="2"/>
  <c r="T2452" i="2"/>
  <c r="X2452" i="2"/>
  <c r="Y2452" i="2"/>
  <c r="N2453" i="2"/>
  <c r="O2453" i="2"/>
  <c r="P2453" i="2"/>
  <c r="Q2453" i="2"/>
  <c r="R2453" i="2"/>
  <c r="S2453" i="2"/>
  <c r="T2453" i="2"/>
  <c r="X2453" i="2"/>
  <c r="Y2453" i="2"/>
  <c r="N2454" i="2"/>
  <c r="O2454" i="2"/>
  <c r="P2454" i="2"/>
  <c r="Q2454" i="2"/>
  <c r="R2454" i="2"/>
  <c r="S2454" i="2"/>
  <c r="T2454" i="2"/>
  <c r="X2454" i="2"/>
  <c r="Y2454" i="2"/>
  <c r="N2455" i="2"/>
  <c r="O2455" i="2"/>
  <c r="P2455" i="2"/>
  <c r="Q2455" i="2"/>
  <c r="R2455" i="2"/>
  <c r="S2455" i="2"/>
  <c r="T2455" i="2"/>
  <c r="X2455" i="2"/>
  <c r="Y2455" i="2"/>
  <c r="N2456" i="2"/>
  <c r="O2456" i="2"/>
  <c r="P2456" i="2"/>
  <c r="Q2456" i="2"/>
  <c r="R2456" i="2"/>
  <c r="S2456" i="2"/>
  <c r="T2456" i="2"/>
  <c r="X2456" i="2"/>
  <c r="Y2456" i="2"/>
  <c r="N2457" i="2"/>
  <c r="O2457" i="2"/>
  <c r="P2457" i="2"/>
  <c r="Q2457" i="2"/>
  <c r="R2457" i="2"/>
  <c r="S2457" i="2"/>
  <c r="T2457" i="2"/>
  <c r="X2457" i="2"/>
  <c r="Y2457" i="2"/>
  <c r="N2458" i="2"/>
  <c r="O2458" i="2"/>
  <c r="P2458" i="2"/>
  <c r="Q2458" i="2"/>
  <c r="R2458" i="2"/>
  <c r="S2458" i="2"/>
  <c r="T2458" i="2"/>
  <c r="X2458" i="2"/>
  <c r="Y2458" i="2"/>
  <c r="N2459" i="2"/>
  <c r="O2459" i="2"/>
  <c r="P2459" i="2"/>
  <c r="Q2459" i="2"/>
  <c r="R2459" i="2"/>
  <c r="S2459" i="2"/>
  <c r="T2459" i="2"/>
  <c r="X2459" i="2"/>
  <c r="Y2459" i="2"/>
  <c r="N2460" i="2"/>
  <c r="O2460" i="2"/>
  <c r="P2460" i="2"/>
  <c r="Q2460" i="2"/>
  <c r="R2460" i="2"/>
  <c r="S2460" i="2"/>
  <c r="T2460" i="2"/>
  <c r="X2460" i="2"/>
  <c r="Y2460" i="2"/>
  <c r="N2461" i="2"/>
  <c r="O2461" i="2"/>
  <c r="P2461" i="2"/>
  <c r="Q2461" i="2"/>
  <c r="R2461" i="2"/>
  <c r="S2461" i="2"/>
  <c r="T2461" i="2"/>
  <c r="X2461" i="2"/>
  <c r="Y2461" i="2"/>
  <c r="N2462" i="2"/>
  <c r="O2462" i="2"/>
  <c r="P2462" i="2"/>
  <c r="Q2462" i="2"/>
  <c r="R2462" i="2"/>
  <c r="S2462" i="2"/>
  <c r="T2462" i="2"/>
  <c r="X2462" i="2"/>
  <c r="Y2462" i="2"/>
  <c r="N2463" i="2"/>
  <c r="O2463" i="2"/>
  <c r="P2463" i="2"/>
  <c r="Q2463" i="2"/>
  <c r="R2463" i="2"/>
  <c r="S2463" i="2"/>
  <c r="T2463" i="2"/>
  <c r="X2463" i="2"/>
  <c r="Y2463" i="2"/>
  <c r="N2464" i="2"/>
  <c r="O2464" i="2"/>
  <c r="P2464" i="2"/>
  <c r="Q2464" i="2"/>
  <c r="R2464" i="2"/>
  <c r="S2464" i="2"/>
  <c r="T2464" i="2"/>
  <c r="X2464" i="2"/>
  <c r="Y2464" i="2"/>
  <c r="N2465" i="2"/>
  <c r="O2465" i="2"/>
  <c r="P2465" i="2"/>
  <c r="Q2465" i="2"/>
  <c r="R2465" i="2"/>
  <c r="S2465" i="2"/>
  <c r="T2465" i="2"/>
  <c r="X2465" i="2"/>
  <c r="Y2465" i="2"/>
  <c r="N2466" i="2"/>
  <c r="O2466" i="2"/>
  <c r="P2466" i="2"/>
  <c r="Q2466" i="2"/>
  <c r="R2466" i="2"/>
  <c r="S2466" i="2"/>
  <c r="T2466" i="2"/>
  <c r="X2466" i="2"/>
  <c r="Y2466" i="2"/>
  <c r="N2467" i="2"/>
  <c r="O2467" i="2"/>
  <c r="P2467" i="2"/>
  <c r="Q2467" i="2"/>
  <c r="R2467" i="2"/>
  <c r="S2467" i="2"/>
  <c r="T2467" i="2"/>
  <c r="X2467" i="2"/>
  <c r="Y2467" i="2"/>
  <c r="N2468" i="2"/>
  <c r="O2468" i="2"/>
  <c r="P2468" i="2"/>
  <c r="Q2468" i="2"/>
  <c r="R2468" i="2"/>
  <c r="S2468" i="2"/>
  <c r="T2468" i="2"/>
  <c r="X2468" i="2"/>
  <c r="Y2468" i="2"/>
  <c r="N2469" i="2"/>
  <c r="O2469" i="2"/>
  <c r="P2469" i="2"/>
  <c r="Q2469" i="2"/>
  <c r="R2469" i="2"/>
  <c r="S2469" i="2"/>
  <c r="T2469" i="2"/>
  <c r="X2469" i="2"/>
  <c r="Y2469" i="2"/>
  <c r="N2470" i="2"/>
  <c r="O2470" i="2"/>
  <c r="P2470" i="2"/>
  <c r="Q2470" i="2"/>
  <c r="R2470" i="2"/>
  <c r="S2470" i="2"/>
  <c r="T2470" i="2"/>
  <c r="X2470" i="2"/>
  <c r="Y2470" i="2"/>
  <c r="N2471" i="2"/>
  <c r="O2471" i="2"/>
  <c r="P2471" i="2"/>
  <c r="Q2471" i="2"/>
  <c r="R2471" i="2"/>
  <c r="S2471" i="2"/>
  <c r="T2471" i="2"/>
  <c r="X2471" i="2"/>
  <c r="Y2471" i="2"/>
  <c r="N2472" i="2"/>
  <c r="O2472" i="2"/>
  <c r="P2472" i="2"/>
  <c r="Q2472" i="2"/>
  <c r="R2472" i="2"/>
  <c r="S2472" i="2"/>
  <c r="T2472" i="2"/>
  <c r="X2472" i="2"/>
  <c r="Y2472" i="2"/>
  <c r="N2473" i="2"/>
  <c r="O2473" i="2"/>
  <c r="P2473" i="2"/>
  <c r="Q2473" i="2"/>
  <c r="R2473" i="2"/>
  <c r="S2473" i="2"/>
  <c r="T2473" i="2"/>
  <c r="X2473" i="2"/>
  <c r="Y2473" i="2"/>
  <c r="N2474" i="2"/>
  <c r="O2474" i="2"/>
  <c r="P2474" i="2"/>
  <c r="Q2474" i="2"/>
  <c r="R2474" i="2"/>
  <c r="S2474" i="2"/>
  <c r="T2474" i="2"/>
  <c r="X2474" i="2"/>
  <c r="Y2474" i="2"/>
  <c r="N2475" i="2"/>
  <c r="O2475" i="2"/>
  <c r="P2475" i="2"/>
  <c r="Q2475" i="2"/>
  <c r="R2475" i="2"/>
  <c r="S2475" i="2"/>
  <c r="T2475" i="2"/>
  <c r="X2475" i="2"/>
  <c r="Y2475" i="2"/>
  <c r="N2476" i="2"/>
  <c r="O2476" i="2"/>
  <c r="P2476" i="2"/>
  <c r="Q2476" i="2"/>
  <c r="R2476" i="2"/>
  <c r="S2476" i="2"/>
  <c r="T2476" i="2"/>
  <c r="X2476" i="2"/>
  <c r="Y2476" i="2"/>
  <c r="N2477" i="2"/>
  <c r="O2477" i="2"/>
  <c r="P2477" i="2"/>
  <c r="Q2477" i="2"/>
  <c r="R2477" i="2"/>
  <c r="S2477" i="2"/>
  <c r="T2477" i="2"/>
  <c r="X2477" i="2"/>
  <c r="Y2477" i="2"/>
  <c r="N2478" i="2"/>
  <c r="O2478" i="2"/>
  <c r="P2478" i="2"/>
  <c r="Q2478" i="2"/>
  <c r="R2478" i="2"/>
  <c r="S2478" i="2"/>
  <c r="T2478" i="2"/>
  <c r="X2478" i="2"/>
  <c r="Y2478" i="2"/>
  <c r="N2479" i="2"/>
  <c r="O2479" i="2"/>
  <c r="P2479" i="2"/>
  <c r="Q2479" i="2"/>
  <c r="R2479" i="2"/>
  <c r="S2479" i="2"/>
  <c r="T2479" i="2"/>
  <c r="X2479" i="2"/>
  <c r="Y2479" i="2"/>
  <c r="N2480" i="2"/>
  <c r="O2480" i="2"/>
  <c r="P2480" i="2"/>
  <c r="Q2480" i="2"/>
  <c r="R2480" i="2"/>
  <c r="S2480" i="2"/>
  <c r="T2480" i="2"/>
  <c r="X2480" i="2"/>
  <c r="Y2480" i="2"/>
  <c r="N2481" i="2"/>
  <c r="O2481" i="2"/>
  <c r="P2481" i="2"/>
  <c r="Q2481" i="2"/>
  <c r="R2481" i="2"/>
  <c r="S2481" i="2"/>
  <c r="T2481" i="2"/>
  <c r="X2481" i="2"/>
  <c r="Y2481" i="2"/>
  <c r="N2482" i="2"/>
  <c r="O2482" i="2"/>
  <c r="P2482" i="2"/>
  <c r="Q2482" i="2"/>
  <c r="R2482" i="2"/>
  <c r="S2482" i="2"/>
  <c r="T2482" i="2"/>
  <c r="X2482" i="2"/>
  <c r="Y2482" i="2"/>
  <c r="N2483" i="2"/>
  <c r="O2483" i="2"/>
  <c r="P2483" i="2"/>
  <c r="Q2483" i="2"/>
  <c r="R2483" i="2"/>
  <c r="S2483" i="2"/>
  <c r="T2483" i="2"/>
  <c r="X2483" i="2"/>
  <c r="Y2483" i="2"/>
  <c r="N2484" i="2"/>
  <c r="O2484" i="2"/>
  <c r="P2484" i="2"/>
  <c r="Q2484" i="2"/>
  <c r="R2484" i="2"/>
  <c r="S2484" i="2"/>
  <c r="T2484" i="2"/>
  <c r="X2484" i="2"/>
  <c r="Y2484" i="2"/>
  <c r="N2485" i="2"/>
  <c r="O2485" i="2"/>
  <c r="P2485" i="2"/>
  <c r="Q2485" i="2"/>
  <c r="R2485" i="2"/>
  <c r="S2485" i="2"/>
  <c r="T2485" i="2"/>
  <c r="X2485" i="2"/>
  <c r="Y2485" i="2"/>
  <c r="N2486" i="2"/>
  <c r="O2486" i="2"/>
  <c r="P2486" i="2"/>
  <c r="Q2486" i="2"/>
  <c r="R2486" i="2"/>
  <c r="S2486" i="2"/>
  <c r="T2486" i="2"/>
  <c r="X2486" i="2"/>
  <c r="Y2486" i="2"/>
  <c r="N2487" i="2"/>
  <c r="O2487" i="2"/>
  <c r="P2487" i="2"/>
  <c r="Q2487" i="2"/>
  <c r="R2487" i="2"/>
  <c r="S2487" i="2"/>
  <c r="T2487" i="2"/>
  <c r="X2487" i="2"/>
  <c r="Y2487" i="2"/>
  <c r="N2488" i="2"/>
  <c r="O2488" i="2"/>
  <c r="P2488" i="2"/>
  <c r="Q2488" i="2"/>
  <c r="R2488" i="2"/>
  <c r="S2488" i="2"/>
  <c r="T2488" i="2"/>
  <c r="X2488" i="2"/>
  <c r="Y2488" i="2"/>
  <c r="N2489" i="2"/>
  <c r="O2489" i="2"/>
  <c r="P2489" i="2"/>
  <c r="Q2489" i="2"/>
  <c r="R2489" i="2"/>
  <c r="S2489" i="2"/>
  <c r="T2489" i="2"/>
  <c r="X2489" i="2"/>
  <c r="Y2489" i="2"/>
  <c r="N2490" i="2"/>
  <c r="O2490" i="2"/>
  <c r="P2490" i="2"/>
  <c r="Q2490" i="2"/>
  <c r="R2490" i="2"/>
  <c r="S2490" i="2"/>
  <c r="T2490" i="2"/>
  <c r="X2490" i="2"/>
  <c r="Y2490" i="2"/>
  <c r="N2491" i="2"/>
  <c r="O2491" i="2"/>
  <c r="P2491" i="2"/>
  <c r="Q2491" i="2"/>
  <c r="R2491" i="2"/>
  <c r="S2491" i="2"/>
  <c r="T2491" i="2"/>
  <c r="X2491" i="2"/>
  <c r="Y2491" i="2"/>
  <c r="N2492" i="2"/>
  <c r="O2492" i="2"/>
  <c r="P2492" i="2"/>
  <c r="Q2492" i="2"/>
  <c r="R2492" i="2"/>
  <c r="S2492" i="2"/>
  <c r="T2492" i="2"/>
  <c r="X2492" i="2"/>
  <c r="Y2492" i="2"/>
  <c r="N2493" i="2"/>
  <c r="O2493" i="2"/>
  <c r="P2493" i="2"/>
  <c r="Q2493" i="2"/>
  <c r="R2493" i="2"/>
  <c r="S2493" i="2"/>
  <c r="T2493" i="2"/>
  <c r="X2493" i="2"/>
  <c r="Y2493" i="2"/>
  <c r="N2494" i="2"/>
  <c r="O2494" i="2"/>
  <c r="P2494" i="2"/>
  <c r="Q2494" i="2"/>
  <c r="R2494" i="2"/>
  <c r="S2494" i="2"/>
  <c r="T2494" i="2"/>
  <c r="X2494" i="2"/>
  <c r="Y2494" i="2"/>
  <c r="N2495" i="2"/>
  <c r="O2495" i="2"/>
  <c r="P2495" i="2"/>
  <c r="Q2495" i="2"/>
  <c r="R2495" i="2"/>
  <c r="S2495" i="2"/>
  <c r="T2495" i="2"/>
  <c r="X2495" i="2"/>
  <c r="Y2495" i="2"/>
  <c r="N2496" i="2"/>
  <c r="O2496" i="2"/>
  <c r="P2496" i="2"/>
  <c r="Q2496" i="2"/>
  <c r="R2496" i="2"/>
  <c r="S2496" i="2"/>
  <c r="T2496" i="2"/>
  <c r="X2496" i="2"/>
  <c r="Y2496" i="2"/>
  <c r="N2497" i="2"/>
  <c r="O2497" i="2"/>
  <c r="P2497" i="2"/>
  <c r="Q2497" i="2"/>
  <c r="R2497" i="2"/>
  <c r="S2497" i="2"/>
  <c r="T2497" i="2"/>
  <c r="X2497" i="2"/>
  <c r="Y2497" i="2"/>
  <c r="N2498" i="2"/>
  <c r="O2498" i="2"/>
  <c r="P2498" i="2"/>
  <c r="Q2498" i="2"/>
  <c r="R2498" i="2"/>
  <c r="S2498" i="2"/>
  <c r="T2498" i="2"/>
  <c r="X2498" i="2"/>
  <c r="Y2498" i="2"/>
  <c r="N2499" i="2"/>
  <c r="O2499" i="2"/>
  <c r="P2499" i="2"/>
  <c r="Q2499" i="2"/>
  <c r="R2499" i="2"/>
  <c r="S2499" i="2"/>
  <c r="T2499" i="2"/>
  <c r="X2499" i="2"/>
  <c r="Y2499" i="2"/>
  <c r="N2500" i="2"/>
  <c r="O2500" i="2"/>
  <c r="P2500" i="2"/>
  <c r="Q2500" i="2"/>
  <c r="R2500" i="2"/>
  <c r="S2500" i="2"/>
  <c r="T2500" i="2"/>
  <c r="X2500" i="2"/>
  <c r="Y2500" i="2"/>
  <c r="N2501" i="2"/>
  <c r="O2501" i="2"/>
  <c r="P2501" i="2"/>
  <c r="Q2501" i="2"/>
  <c r="R2501" i="2"/>
  <c r="S2501" i="2"/>
  <c r="T2501" i="2"/>
  <c r="X2501" i="2"/>
  <c r="Y2501" i="2"/>
  <c r="N2502" i="2"/>
  <c r="O2502" i="2"/>
  <c r="P2502" i="2"/>
  <c r="Q2502" i="2"/>
  <c r="R2502" i="2"/>
  <c r="S2502" i="2"/>
  <c r="T2502" i="2"/>
  <c r="X2502" i="2"/>
  <c r="Y2502" i="2"/>
  <c r="N2503" i="2"/>
  <c r="O2503" i="2"/>
  <c r="P2503" i="2"/>
  <c r="Q2503" i="2"/>
  <c r="R2503" i="2"/>
  <c r="S2503" i="2"/>
  <c r="T2503" i="2"/>
  <c r="X2503" i="2"/>
  <c r="Y2503" i="2"/>
  <c r="N2504" i="2"/>
  <c r="O2504" i="2"/>
  <c r="P2504" i="2"/>
  <c r="Q2504" i="2"/>
  <c r="R2504" i="2"/>
  <c r="S2504" i="2"/>
  <c r="T2504" i="2"/>
  <c r="X2504" i="2"/>
  <c r="Y2504" i="2"/>
  <c r="N2505" i="2"/>
  <c r="O2505" i="2"/>
  <c r="P2505" i="2"/>
  <c r="Q2505" i="2"/>
  <c r="R2505" i="2"/>
  <c r="S2505" i="2"/>
  <c r="T2505" i="2"/>
  <c r="X2505" i="2"/>
  <c r="Y2505" i="2"/>
  <c r="N2506" i="2"/>
  <c r="O2506" i="2"/>
  <c r="P2506" i="2"/>
  <c r="Q2506" i="2"/>
  <c r="R2506" i="2"/>
  <c r="S2506" i="2"/>
  <c r="T2506" i="2"/>
  <c r="X2506" i="2"/>
  <c r="Y2506" i="2"/>
  <c r="N2507" i="2"/>
  <c r="O2507" i="2"/>
  <c r="P2507" i="2"/>
  <c r="Q2507" i="2"/>
  <c r="R2507" i="2"/>
  <c r="S2507" i="2"/>
  <c r="T2507" i="2"/>
  <c r="X2507" i="2"/>
  <c r="Y2507" i="2"/>
  <c r="N2508" i="2"/>
  <c r="O2508" i="2"/>
  <c r="P2508" i="2"/>
  <c r="Q2508" i="2"/>
  <c r="R2508" i="2"/>
  <c r="S2508" i="2"/>
  <c r="T2508" i="2"/>
  <c r="X2508" i="2"/>
  <c r="Y2508" i="2"/>
  <c r="N2509" i="2"/>
  <c r="O2509" i="2"/>
  <c r="P2509" i="2"/>
  <c r="Q2509" i="2"/>
  <c r="R2509" i="2"/>
  <c r="S2509" i="2"/>
  <c r="T2509" i="2"/>
  <c r="X2509" i="2"/>
  <c r="Y2509" i="2"/>
  <c r="N2510" i="2"/>
  <c r="O2510" i="2"/>
  <c r="P2510" i="2"/>
  <c r="Q2510" i="2"/>
  <c r="R2510" i="2"/>
  <c r="S2510" i="2"/>
  <c r="T2510" i="2"/>
  <c r="X2510" i="2"/>
  <c r="Y2510" i="2"/>
  <c r="N2511" i="2"/>
  <c r="O2511" i="2"/>
  <c r="P2511" i="2"/>
  <c r="Q2511" i="2"/>
  <c r="R2511" i="2"/>
  <c r="S2511" i="2"/>
  <c r="T2511" i="2"/>
  <c r="X2511" i="2"/>
  <c r="Y2511" i="2"/>
  <c r="N2512" i="2"/>
  <c r="O2512" i="2"/>
  <c r="P2512" i="2"/>
  <c r="Q2512" i="2"/>
  <c r="R2512" i="2"/>
  <c r="S2512" i="2"/>
  <c r="T2512" i="2"/>
  <c r="X2512" i="2"/>
  <c r="Y2512" i="2"/>
  <c r="N2513" i="2"/>
  <c r="O2513" i="2"/>
  <c r="P2513" i="2"/>
  <c r="Q2513" i="2"/>
  <c r="R2513" i="2"/>
  <c r="S2513" i="2"/>
  <c r="T2513" i="2"/>
  <c r="X2513" i="2"/>
  <c r="Y2513" i="2"/>
  <c r="N2514" i="2"/>
  <c r="O2514" i="2"/>
  <c r="P2514" i="2"/>
  <c r="Q2514" i="2"/>
  <c r="R2514" i="2"/>
  <c r="S2514" i="2"/>
  <c r="T2514" i="2"/>
  <c r="X2514" i="2"/>
  <c r="Y2514" i="2"/>
  <c r="N2515" i="2"/>
  <c r="O2515" i="2"/>
  <c r="P2515" i="2"/>
  <c r="Q2515" i="2"/>
  <c r="R2515" i="2"/>
  <c r="S2515" i="2"/>
  <c r="T2515" i="2"/>
  <c r="X2515" i="2"/>
  <c r="Y2515" i="2"/>
  <c r="N2516" i="2"/>
  <c r="O2516" i="2"/>
  <c r="P2516" i="2"/>
  <c r="Q2516" i="2"/>
  <c r="R2516" i="2"/>
  <c r="S2516" i="2"/>
  <c r="T2516" i="2"/>
  <c r="X2516" i="2"/>
  <c r="Y2516" i="2"/>
  <c r="N2517" i="2"/>
  <c r="O2517" i="2"/>
  <c r="P2517" i="2"/>
  <c r="Q2517" i="2"/>
  <c r="R2517" i="2"/>
  <c r="S2517" i="2"/>
  <c r="T2517" i="2"/>
  <c r="X2517" i="2"/>
  <c r="Y2517" i="2"/>
  <c r="N2518" i="2"/>
  <c r="O2518" i="2"/>
  <c r="P2518" i="2"/>
  <c r="Q2518" i="2"/>
  <c r="R2518" i="2"/>
  <c r="S2518" i="2"/>
  <c r="T2518" i="2"/>
  <c r="X2518" i="2"/>
  <c r="Y2518" i="2"/>
  <c r="N2519" i="2"/>
  <c r="O2519" i="2"/>
  <c r="P2519" i="2"/>
  <c r="Q2519" i="2"/>
  <c r="R2519" i="2"/>
  <c r="S2519" i="2"/>
  <c r="T2519" i="2"/>
  <c r="X2519" i="2"/>
  <c r="Y2519" i="2"/>
  <c r="N2520" i="2"/>
  <c r="O2520" i="2"/>
  <c r="P2520" i="2"/>
  <c r="Q2520" i="2"/>
  <c r="R2520" i="2"/>
  <c r="S2520" i="2"/>
  <c r="T2520" i="2"/>
  <c r="X2520" i="2"/>
  <c r="Y2520" i="2"/>
  <c r="N2521" i="2"/>
  <c r="O2521" i="2"/>
  <c r="P2521" i="2"/>
  <c r="Q2521" i="2"/>
  <c r="R2521" i="2"/>
  <c r="S2521" i="2"/>
  <c r="T2521" i="2"/>
  <c r="X2521" i="2"/>
  <c r="Y2521" i="2"/>
  <c r="N2522" i="2"/>
  <c r="O2522" i="2"/>
  <c r="P2522" i="2"/>
  <c r="Q2522" i="2"/>
  <c r="R2522" i="2"/>
  <c r="S2522" i="2"/>
  <c r="T2522" i="2"/>
  <c r="X2522" i="2"/>
  <c r="Y2522" i="2"/>
  <c r="N2523" i="2"/>
  <c r="O2523" i="2"/>
  <c r="P2523" i="2"/>
  <c r="Q2523" i="2"/>
  <c r="R2523" i="2"/>
  <c r="S2523" i="2"/>
  <c r="T2523" i="2"/>
  <c r="X2523" i="2"/>
  <c r="Y2523" i="2"/>
  <c r="N2524" i="2"/>
  <c r="O2524" i="2"/>
  <c r="P2524" i="2"/>
  <c r="Q2524" i="2"/>
  <c r="R2524" i="2"/>
  <c r="S2524" i="2"/>
  <c r="T2524" i="2"/>
  <c r="X2524" i="2"/>
  <c r="Y2524" i="2"/>
  <c r="N2525" i="2"/>
  <c r="O2525" i="2"/>
  <c r="P2525" i="2"/>
  <c r="Q2525" i="2"/>
  <c r="R2525" i="2"/>
  <c r="S2525" i="2"/>
  <c r="T2525" i="2"/>
  <c r="X2525" i="2"/>
  <c r="Y2525" i="2"/>
  <c r="N2526" i="2"/>
  <c r="O2526" i="2"/>
  <c r="P2526" i="2"/>
  <c r="Q2526" i="2"/>
  <c r="R2526" i="2"/>
  <c r="S2526" i="2"/>
  <c r="T2526" i="2"/>
  <c r="X2526" i="2"/>
  <c r="Y2526" i="2"/>
  <c r="N2527" i="2"/>
  <c r="O2527" i="2"/>
  <c r="P2527" i="2"/>
  <c r="Q2527" i="2"/>
  <c r="R2527" i="2"/>
  <c r="S2527" i="2"/>
  <c r="T2527" i="2"/>
  <c r="X2527" i="2"/>
  <c r="Y2527" i="2"/>
  <c r="N2528" i="2"/>
  <c r="O2528" i="2"/>
  <c r="P2528" i="2"/>
  <c r="Q2528" i="2"/>
  <c r="R2528" i="2"/>
  <c r="S2528" i="2"/>
  <c r="T2528" i="2"/>
  <c r="X2528" i="2"/>
  <c r="Y2528" i="2"/>
  <c r="N2529" i="2"/>
  <c r="O2529" i="2"/>
  <c r="P2529" i="2"/>
  <c r="Q2529" i="2"/>
  <c r="R2529" i="2"/>
  <c r="S2529" i="2"/>
  <c r="T2529" i="2"/>
  <c r="X2529" i="2"/>
  <c r="Y2529" i="2"/>
  <c r="N2530" i="2"/>
  <c r="O2530" i="2"/>
  <c r="P2530" i="2"/>
  <c r="Q2530" i="2"/>
  <c r="R2530" i="2"/>
  <c r="S2530" i="2"/>
  <c r="T2530" i="2"/>
  <c r="X2530" i="2"/>
  <c r="Y2530" i="2"/>
  <c r="N2531" i="2"/>
  <c r="O2531" i="2"/>
  <c r="P2531" i="2"/>
  <c r="Q2531" i="2"/>
  <c r="R2531" i="2"/>
  <c r="S2531" i="2"/>
  <c r="T2531" i="2"/>
  <c r="X2531" i="2"/>
  <c r="Y2531" i="2"/>
  <c r="N2532" i="2"/>
  <c r="O2532" i="2"/>
  <c r="P2532" i="2"/>
  <c r="Q2532" i="2"/>
  <c r="R2532" i="2"/>
  <c r="S2532" i="2"/>
  <c r="T2532" i="2"/>
  <c r="X2532" i="2"/>
  <c r="Y2532" i="2"/>
  <c r="N2533" i="2"/>
  <c r="O2533" i="2"/>
  <c r="P2533" i="2"/>
  <c r="Q2533" i="2"/>
  <c r="R2533" i="2"/>
  <c r="S2533" i="2"/>
  <c r="T2533" i="2"/>
  <c r="X2533" i="2"/>
  <c r="Y2533" i="2"/>
  <c r="N2534" i="2"/>
  <c r="O2534" i="2"/>
  <c r="P2534" i="2"/>
  <c r="Q2534" i="2"/>
  <c r="R2534" i="2"/>
  <c r="S2534" i="2"/>
  <c r="T2534" i="2"/>
  <c r="X2534" i="2"/>
  <c r="Y2534" i="2"/>
  <c r="N2535" i="2"/>
  <c r="O2535" i="2"/>
  <c r="P2535" i="2"/>
  <c r="Q2535" i="2"/>
  <c r="R2535" i="2"/>
  <c r="S2535" i="2"/>
  <c r="T2535" i="2"/>
  <c r="X2535" i="2"/>
  <c r="Y2535" i="2"/>
  <c r="N2536" i="2"/>
  <c r="O2536" i="2"/>
  <c r="P2536" i="2"/>
  <c r="Q2536" i="2"/>
  <c r="R2536" i="2"/>
  <c r="S2536" i="2"/>
  <c r="T2536" i="2"/>
  <c r="X2536" i="2"/>
  <c r="Y2536" i="2"/>
  <c r="N2537" i="2"/>
  <c r="O2537" i="2"/>
  <c r="P2537" i="2"/>
  <c r="Q2537" i="2"/>
  <c r="R2537" i="2"/>
  <c r="S2537" i="2"/>
  <c r="T2537" i="2"/>
  <c r="X2537" i="2"/>
  <c r="Y2537" i="2"/>
  <c r="N2538" i="2"/>
  <c r="O2538" i="2"/>
  <c r="P2538" i="2"/>
  <c r="Q2538" i="2"/>
  <c r="R2538" i="2"/>
  <c r="S2538" i="2"/>
  <c r="T2538" i="2"/>
  <c r="X2538" i="2"/>
  <c r="Y2538" i="2"/>
  <c r="N2539" i="2"/>
  <c r="O2539" i="2"/>
  <c r="P2539" i="2"/>
  <c r="Q2539" i="2"/>
  <c r="R2539" i="2"/>
  <c r="S2539" i="2"/>
  <c r="T2539" i="2"/>
  <c r="X2539" i="2"/>
  <c r="Y2539" i="2"/>
  <c r="N2540" i="2"/>
  <c r="O2540" i="2"/>
  <c r="P2540" i="2"/>
  <c r="Q2540" i="2"/>
  <c r="R2540" i="2"/>
  <c r="S2540" i="2"/>
  <c r="T2540" i="2"/>
  <c r="X2540" i="2"/>
  <c r="Y2540" i="2"/>
  <c r="N2541" i="2"/>
  <c r="O2541" i="2"/>
  <c r="P2541" i="2"/>
  <c r="Q2541" i="2"/>
  <c r="R2541" i="2"/>
  <c r="S2541" i="2"/>
  <c r="T2541" i="2"/>
  <c r="X2541" i="2"/>
  <c r="Y2541" i="2"/>
  <c r="N2542" i="2"/>
  <c r="O2542" i="2"/>
  <c r="P2542" i="2"/>
  <c r="Q2542" i="2"/>
  <c r="R2542" i="2"/>
  <c r="S2542" i="2"/>
  <c r="T2542" i="2"/>
  <c r="X2542" i="2"/>
  <c r="Y2542" i="2"/>
  <c r="N2543" i="2"/>
  <c r="O2543" i="2"/>
  <c r="P2543" i="2"/>
  <c r="Q2543" i="2"/>
  <c r="R2543" i="2"/>
  <c r="S2543" i="2"/>
  <c r="T2543" i="2"/>
  <c r="X2543" i="2"/>
  <c r="Y2543" i="2"/>
  <c r="N2544" i="2"/>
  <c r="O2544" i="2"/>
  <c r="P2544" i="2"/>
  <c r="Q2544" i="2"/>
  <c r="R2544" i="2"/>
  <c r="S2544" i="2"/>
  <c r="T2544" i="2"/>
  <c r="X2544" i="2"/>
  <c r="Y2544" i="2"/>
  <c r="N2545" i="2"/>
  <c r="O2545" i="2"/>
  <c r="P2545" i="2"/>
  <c r="Q2545" i="2"/>
  <c r="R2545" i="2"/>
  <c r="S2545" i="2"/>
  <c r="T2545" i="2"/>
  <c r="X2545" i="2"/>
  <c r="Y2545" i="2"/>
  <c r="N2546" i="2"/>
  <c r="O2546" i="2"/>
  <c r="P2546" i="2"/>
  <c r="Q2546" i="2"/>
  <c r="R2546" i="2"/>
  <c r="S2546" i="2"/>
  <c r="T2546" i="2"/>
  <c r="X2546" i="2"/>
  <c r="Y2546" i="2"/>
  <c r="N2547" i="2"/>
  <c r="O2547" i="2"/>
  <c r="P2547" i="2"/>
  <c r="Q2547" i="2"/>
  <c r="R2547" i="2"/>
  <c r="S2547" i="2"/>
  <c r="T2547" i="2"/>
  <c r="X2547" i="2"/>
  <c r="Y2547" i="2"/>
  <c r="N2548" i="2"/>
  <c r="O2548" i="2"/>
  <c r="P2548" i="2"/>
  <c r="Q2548" i="2"/>
  <c r="R2548" i="2"/>
  <c r="S2548" i="2"/>
  <c r="T2548" i="2"/>
  <c r="X2548" i="2"/>
  <c r="Y2548" i="2"/>
  <c r="N2549" i="2"/>
  <c r="O2549" i="2"/>
  <c r="P2549" i="2"/>
  <c r="Q2549" i="2"/>
  <c r="R2549" i="2"/>
  <c r="S2549" i="2"/>
  <c r="T2549" i="2"/>
  <c r="X2549" i="2"/>
  <c r="Y2549" i="2"/>
  <c r="N2550" i="2"/>
  <c r="O2550" i="2"/>
  <c r="P2550" i="2"/>
  <c r="Q2550" i="2"/>
  <c r="R2550" i="2"/>
  <c r="S2550" i="2"/>
  <c r="T2550" i="2"/>
  <c r="X2550" i="2"/>
  <c r="Y2550" i="2"/>
  <c r="N2551" i="2"/>
  <c r="O2551" i="2"/>
  <c r="P2551" i="2"/>
  <c r="Q2551" i="2"/>
  <c r="R2551" i="2"/>
  <c r="S2551" i="2"/>
  <c r="T2551" i="2"/>
  <c r="X2551" i="2"/>
  <c r="Y2551" i="2"/>
  <c r="N2552" i="2"/>
  <c r="O2552" i="2"/>
  <c r="P2552" i="2"/>
  <c r="Q2552" i="2"/>
  <c r="R2552" i="2"/>
  <c r="S2552" i="2"/>
  <c r="T2552" i="2"/>
  <c r="X2552" i="2"/>
  <c r="Y2552" i="2"/>
  <c r="N2553" i="2"/>
  <c r="O2553" i="2"/>
  <c r="P2553" i="2"/>
  <c r="Q2553" i="2"/>
  <c r="R2553" i="2"/>
  <c r="S2553" i="2"/>
  <c r="T2553" i="2"/>
  <c r="X2553" i="2"/>
  <c r="Y2553" i="2"/>
  <c r="N2554" i="2"/>
  <c r="O2554" i="2"/>
  <c r="P2554" i="2"/>
  <c r="Q2554" i="2"/>
  <c r="R2554" i="2"/>
  <c r="S2554" i="2"/>
  <c r="T2554" i="2"/>
  <c r="X2554" i="2"/>
  <c r="Y2554" i="2"/>
  <c r="N2555" i="2"/>
  <c r="O2555" i="2"/>
  <c r="P2555" i="2"/>
  <c r="Q2555" i="2"/>
  <c r="R2555" i="2"/>
  <c r="S2555" i="2"/>
  <c r="T2555" i="2"/>
  <c r="X2555" i="2"/>
  <c r="Y2555" i="2"/>
  <c r="N2556" i="2"/>
  <c r="O2556" i="2"/>
  <c r="P2556" i="2"/>
  <c r="Q2556" i="2"/>
  <c r="R2556" i="2"/>
  <c r="S2556" i="2"/>
  <c r="T2556" i="2"/>
  <c r="X2556" i="2"/>
  <c r="Y2556" i="2"/>
  <c r="N2557" i="2"/>
  <c r="O2557" i="2"/>
  <c r="P2557" i="2"/>
  <c r="Q2557" i="2"/>
  <c r="R2557" i="2"/>
  <c r="S2557" i="2"/>
  <c r="T2557" i="2"/>
  <c r="X2557" i="2"/>
  <c r="Y2557" i="2"/>
  <c r="N2558" i="2"/>
  <c r="O2558" i="2"/>
  <c r="P2558" i="2"/>
  <c r="Q2558" i="2"/>
  <c r="R2558" i="2"/>
  <c r="S2558" i="2"/>
  <c r="T2558" i="2"/>
  <c r="X2558" i="2"/>
  <c r="Y2558" i="2"/>
  <c r="N2559" i="2"/>
  <c r="O2559" i="2"/>
  <c r="P2559" i="2"/>
  <c r="Q2559" i="2"/>
  <c r="R2559" i="2"/>
  <c r="S2559" i="2"/>
  <c r="T2559" i="2"/>
  <c r="X2559" i="2"/>
  <c r="Y2559" i="2"/>
  <c r="N2560" i="2"/>
  <c r="O2560" i="2"/>
  <c r="P2560" i="2"/>
  <c r="Q2560" i="2"/>
  <c r="R2560" i="2"/>
  <c r="S2560" i="2"/>
  <c r="T2560" i="2"/>
  <c r="X2560" i="2"/>
  <c r="Y2560" i="2"/>
  <c r="N2561" i="2"/>
  <c r="O2561" i="2"/>
  <c r="P2561" i="2"/>
  <c r="Q2561" i="2"/>
  <c r="R2561" i="2"/>
  <c r="S2561" i="2"/>
  <c r="T2561" i="2"/>
  <c r="X2561" i="2"/>
  <c r="Y2561" i="2"/>
  <c r="N2562" i="2"/>
  <c r="O2562" i="2"/>
  <c r="P2562" i="2"/>
  <c r="Q2562" i="2"/>
  <c r="R2562" i="2"/>
  <c r="S2562" i="2"/>
  <c r="T2562" i="2"/>
  <c r="X2562" i="2"/>
  <c r="Y2562" i="2"/>
  <c r="N2563" i="2"/>
  <c r="O2563" i="2"/>
  <c r="P2563" i="2"/>
  <c r="Q2563" i="2"/>
  <c r="R2563" i="2"/>
  <c r="S2563" i="2"/>
  <c r="T2563" i="2"/>
  <c r="X2563" i="2"/>
  <c r="Y2563" i="2"/>
  <c r="N2564" i="2"/>
  <c r="O2564" i="2"/>
  <c r="P2564" i="2"/>
  <c r="Q2564" i="2"/>
  <c r="R2564" i="2"/>
  <c r="S2564" i="2"/>
  <c r="T2564" i="2"/>
  <c r="X2564" i="2"/>
  <c r="Y2564" i="2"/>
  <c r="N2565" i="2"/>
  <c r="O2565" i="2"/>
  <c r="P2565" i="2"/>
  <c r="Q2565" i="2"/>
  <c r="R2565" i="2"/>
  <c r="S2565" i="2"/>
  <c r="T2565" i="2"/>
  <c r="X2565" i="2"/>
  <c r="Y2565" i="2"/>
  <c r="N2566" i="2"/>
  <c r="O2566" i="2"/>
  <c r="P2566" i="2"/>
  <c r="Q2566" i="2"/>
  <c r="R2566" i="2"/>
  <c r="S2566" i="2"/>
  <c r="T2566" i="2"/>
  <c r="X2566" i="2"/>
  <c r="Y2566" i="2"/>
  <c r="N2567" i="2"/>
  <c r="O2567" i="2"/>
  <c r="P2567" i="2"/>
  <c r="Q2567" i="2"/>
  <c r="R2567" i="2"/>
  <c r="S2567" i="2"/>
  <c r="T2567" i="2"/>
  <c r="X2567" i="2"/>
  <c r="Y2567" i="2"/>
  <c r="N2568" i="2"/>
  <c r="O2568" i="2"/>
  <c r="P2568" i="2"/>
  <c r="Q2568" i="2"/>
  <c r="R2568" i="2"/>
  <c r="S2568" i="2"/>
  <c r="T2568" i="2"/>
  <c r="X2568" i="2"/>
  <c r="Y2568" i="2"/>
  <c r="N2569" i="2"/>
  <c r="O2569" i="2"/>
  <c r="P2569" i="2"/>
  <c r="Q2569" i="2"/>
  <c r="R2569" i="2"/>
  <c r="S2569" i="2"/>
  <c r="T2569" i="2"/>
  <c r="X2569" i="2"/>
  <c r="Y2569" i="2"/>
  <c r="N2570" i="2"/>
  <c r="O2570" i="2"/>
  <c r="P2570" i="2"/>
  <c r="Q2570" i="2"/>
  <c r="R2570" i="2"/>
  <c r="S2570" i="2"/>
  <c r="T2570" i="2"/>
  <c r="X2570" i="2"/>
  <c r="Y2570" i="2"/>
  <c r="N2571" i="2"/>
  <c r="O2571" i="2"/>
  <c r="P2571" i="2"/>
  <c r="Q2571" i="2"/>
  <c r="R2571" i="2"/>
  <c r="S2571" i="2"/>
  <c r="T2571" i="2"/>
  <c r="X2571" i="2"/>
  <c r="Y2571" i="2"/>
  <c r="N2572" i="2"/>
  <c r="O2572" i="2"/>
  <c r="P2572" i="2"/>
  <c r="Q2572" i="2"/>
  <c r="R2572" i="2"/>
  <c r="S2572" i="2"/>
  <c r="T2572" i="2"/>
  <c r="X2572" i="2"/>
  <c r="Y2572" i="2"/>
  <c r="N2573" i="2"/>
  <c r="O2573" i="2"/>
  <c r="P2573" i="2"/>
  <c r="Q2573" i="2"/>
  <c r="R2573" i="2"/>
  <c r="S2573" i="2"/>
  <c r="T2573" i="2"/>
  <c r="X2573" i="2"/>
  <c r="Y2573" i="2"/>
  <c r="N2574" i="2"/>
  <c r="O2574" i="2"/>
  <c r="P2574" i="2"/>
  <c r="Q2574" i="2"/>
  <c r="R2574" i="2"/>
  <c r="S2574" i="2"/>
  <c r="T2574" i="2"/>
  <c r="X2574" i="2"/>
  <c r="Y2574" i="2"/>
  <c r="N2575" i="2"/>
  <c r="O2575" i="2"/>
  <c r="P2575" i="2"/>
  <c r="Q2575" i="2"/>
  <c r="R2575" i="2"/>
  <c r="S2575" i="2"/>
  <c r="T2575" i="2"/>
  <c r="X2575" i="2"/>
  <c r="Y2575" i="2"/>
  <c r="N2576" i="2"/>
  <c r="O2576" i="2"/>
  <c r="P2576" i="2"/>
  <c r="Q2576" i="2"/>
  <c r="R2576" i="2"/>
  <c r="S2576" i="2"/>
  <c r="T2576" i="2"/>
  <c r="X2576" i="2"/>
  <c r="Y2576" i="2"/>
  <c r="N2577" i="2"/>
  <c r="O2577" i="2"/>
  <c r="P2577" i="2"/>
  <c r="Q2577" i="2"/>
  <c r="R2577" i="2"/>
  <c r="S2577" i="2"/>
  <c r="T2577" i="2"/>
  <c r="X2577" i="2"/>
  <c r="Y2577" i="2"/>
  <c r="N2578" i="2"/>
  <c r="O2578" i="2"/>
  <c r="P2578" i="2"/>
  <c r="Q2578" i="2"/>
  <c r="R2578" i="2"/>
  <c r="S2578" i="2"/>
  <c r="T2578" i="2"/>
  <c r="X2578" i="2"/>
  <c r="Y2578" i="2"/>
  <c r="N2579" i="2"/>
  <c r="O2579" i="2"/>
  <c r="P2579" i="2"/>
  <c r="Q2579" i="2"/>
  <c r="R2579" i="2"/>
  <c r="S2579" i="2"/>
  <c r="T2579" i="2"/>
  <c r="X2579" i="2"/>
  <c r="Y2579" i="2"/>
  <c r="N2580" i="2"/>
  <c r="O2580" i="2"/>
  <c r="P2580" i="2"/>
  <c r="Q2580" i="2"/>
  <c r="R2580" i="2"/>
  <c r="S2580" i="2"/>
  <c r="T2580" i="2"/>
  <c r="X2580" i="2"/>
  <c r="Y2580" i="2"/>
  <c r="N2581" i="2"/>
  <c r="O2581" i="2"/>
  <c r="P2581" i="2"/>
  <c r="Q2581" i="2"/>
  <c r="R2581" i="2"/>
  <c r="S2581" i="2"/>
  <c r="T2581" i="2"/>
  <c r="X2581" i="2"/>
  <c r="Y2581" i="2"/>
  <c r="N2582" i="2"/>
  <c r="O2582" i="2"/>
  <c r="P2582" i="2"/>
  <c r="Q2582" i="2"/>
  <c r="R2582" i="2"/>
  <c r="S2582" i="2"/>
  <c r="T2582" i="2"/>
  <c r="X2582" i="2"/>
  <c r="Y2582" i="2"/>
  <c r="N2583" i="2"/>
  <c r="O2583" i="2"/>
  <c r="P2583" i="2"/>
  <c r="Q2583" i="2"/>
  <c r="R2583" i="2"/>
  <c r="S2583" i="2"/>
  <c r="T2583" i="2"/>
  <c r="X2583" i="2"/>
  <c r="Y2583" i="2"/>
  <c r="N2584" i="2"/>
  <c r="O2584" i="2"/>
  <c r="P2584" i="2"/>
  <c r="Q2584" i="2"/>
  <c r="R2584" i="2"/>
  <c r="S2584" i="2"/>
  <c r="T2584" i="2"/>
  <c r="X2584" i="2"/>
  <c r="Y2584" i="2"/>
  <c r="N2585" i="2"/>
  <c r="O2585" i="2"/>
  <c r="P2585" i="2"/>
  <c r="Q2585" i="2"/>
  <c r="R2585" i="2"/>
  <c r="S2585" i="2"/>
  <c r="T2585" i="2"/>
  <c r="X2585" i="2"/>
  <c r="Y2585" i="2"/>
  <c r="N2586" i="2"/>
  <c r="O2586" i="2"/>
  <c r="P2586" i="2"/>
  <c r="Q2586" i="2"/>
  <c r="R2586" i="2"/>
  <c r="S2586" i="2"/>
  <c r="T2586" i="2"/>
  <c r="X2586" i="2"/>
  <c r="Y2586" i="2"/>
  <c r="N2587" i="2"/>
  <c r="O2587" i="2"/>
  <c r="P2587" i="2"/>
  <c r="Q2587" i="2"/>
  <c r="R2587" i="2"/>
  <c r="S2587" i="2"/>
  <c r="T2587" i="2"/>
  <c r="X2587" i="2"/>
  <c r="Y2587" i="2"/>
  <c r="N2588" i="2"/>
  <c r="O2588" i="2"/>
  <c r="P2588" i="2"/>
  <c r="Q2588" i="2"/>
  <c r="R2588" i="2"/>
  <c r="S2588" i="2"/>
  <c r="T2588" i="2"/>
  <c r="X2588" i="2"/>
  <c r="Y2588" i="2"/>
  <c r="N2589" i="2"/>
  <c r="O2589" i="2"/>
  <c r="P2589" i="2"/>
  <c r="Q2589" i="2"/>
  <c r="R2589" i="2"/>
  <c r="S2589" i="2"/>
  <c r="T2589" i="2"/>
  <c r="X2589" i="2"/>
  <c r="Y2589" i="2"/>
  <c r="N2590" i="2"/>
  <c r="O2590" i="2"/>
  <c r="P2590" i="2"/>
  <c r="Q2590" i="2"/>
  <c r="R2590" i="2"/>
  <c r="S2590" i="2"/>
  <c r="T2590" i="2"/>
  <c r="X2590" i="2"/>
  <c r="Y2590" i="2"/>
  <c r="N2591" i="2"/>
  <c r="O2591" i="2"/>
  <c r="P2591" i="2"/>
  <c r="Q2591" i="2"/>
  <c r="R2591" i="2"/>
  <c r="S2591" i="2"/>
  <c r="T2591" i="2"/>
  <c r="X2591" i="2"/>
  <c r="Y2591" i="2"/>
  <c r="N2592" i="2"/>
  <c r="O2592" i="2"/>
  <c r="P2592" i="2"/>
  <c r="Q2592" i="2"/>
  <c r="R2592" i="2"/>
  <c r="S2592" i="2"/>
  <c r="T2592" i="2"/>
  <c r="X2592" i="2"/>
  <c r="Y2592" i="2"/>
  <c r="N2593" i="2"/>
  <c r="O2593" i="2"/>
  <c r="P2593" i="2"/>
  <c r="Q2593" i="2"/>
  <c r="R2593" i="2"/>
  <c r="S2593" i="2"/>
  <c r="T2593" i="2"/>
  <c r="X2593" i="2"/>
  <c r="Y2593" i="2"/>
  <c r="N2594" i="2"/>
  <c r="O2594" i="2"/>
  <c r="P2594" i="2"/>
  <c r="Q2594" i="2"/>
  <c r="R2594" i="2"/>
  <c r="S2594" i="2"/>
  <c r="T2594" i="2"/>
  <c r="X2594" i="2"/>
  <c r="Y2594" i="2"/>
  <c r="N2595" i="2"/>
  <c r="O2595" i="2"/>
  <c r="P2595" i="2"/>
  <c r="Q2595" i="2"/>
  <c r="R2595" i="2"/>
  <c r="S2595" i="2"/>
  <c r="T2595" i="2"/>
  <c r="X2595" i="2"/>
  <c r="Y2595" i="2"/>
  <c r="N2596" i="2"/>
  <c r="O2596" i="2"/>
  <c r="P2596" i="2"/>
  <c r="Q2596" i="2"/>
  <c r="R2596" i="2"/>
  <c r="S2596" i="2"/>
  <c r="T2596" i="2"/>
  <c r="X2596" i="2"/>
  <c r="Y2596" i="2"/>
  <c r="N2597" i="2"/>
  <c r="O2597" i="2"/>
  <c r="P2597" i="2"/>
  <c r="Q2597" i="2"/>
  <c r="R2597" i="2"/>
  <c r="S2597" i="2"/>
  <c r="T2597" i="2"/>
  <c r="X2597" i="2"/>
  <c r="Y2597" i="2"/>
  <c r="N2598" i="2"/>
  <c r="O2598" i="2"/>
  <c r="P2598" i="2"/>
  <c r="Q2598" i="2"/>
  <c r="R2598" i="2"/>
  <c r="S2598" i="2"/>
  <c r="T2598" i="2"/>
  <c r="X2598" i="2"/>
  <c r="Y2598" i="2"/>
  <c r="N2599" i="2"/>
  <c r="O2599" i="2"/>
  <c r="P2599" i="2"/>
  <c r="Q2599" i="2"/>
  <c r="R2599" i="2"/>
  <c r="S2599" i="2"/>
  <c r="T2599" i="2"/>
  <c r="X2599" i="2"/>
  <c r="Y2599" i="2"/>
  <c r="N2600" i="2"/>
  <c r="O2600" i="2"/>
  <c r="P2600" i="2"/>
  <c r="Q2600" i="2"/>
  <c r="R2600" i="2"/>
  <c r="S2600" i="2"/>
  <c r="T2600" i="2"/>
  <c r="X2600" i="2"/>
  <c r="Y2600" i="2"/>
  <c r="N2601" i="2"/>
  <c r="O2601" i="2"/>
  <c r="P2601" i="2"/>
  <c r="Q2601" i="2"/>
  <c r="R2601" i="2"/>
  <c r="S2601" i="2"/>
  <c r="T2601" i="2"/>
  <c r="X2601" i="2"/>
  <c r="Y2601" i="2"/>
  <c r="N2602" i="2"/>
  <c r="O2602" i="2"/>
  <c r="P2602" i="2"/>
  <c r="Q2602" i="2"/>
  <c r="R2602" i="2"/>
  <c r="S2602" i="2"/>
  <c r="T2602" i="2"/>
  <c r="X2602" i="2"/>
  <c r="Y2602" i="2"/>
  <c r="N2603" i="2"/>
  <c r="O2603" i="2"/>
  <c r="P2603" i="2"/>
  <c r="Q2603" i="2"/>
  <c r="R2603" i="2"/>
  <c r="S2603" i="2"/>
  <c r="T2603" i="2"/>
  <c r="X2603" i="2"/>
  <c r="Y2603" i="2"/>
  <c r="N2604" i="2"/>
  <c r="O2604" i="2"/>
  <c r="P2604" i="2"/>
  <c r="Q2604" i="2"/>
  <c r="R2604" i="2"/>
  <c r="S2604" i="2"/>
  <c r="T2604" i="2"/>
  <c r="X2604" i="2"/>
  <c r="Y2604" i="2"/>
  <c r="N2605" i="2"/>
  <c r="O2605" i="2"/>
  <c r="P2605" i="2"/>
  <c r="Q2605" i="2"/>
  <c r="R2605" i="2"/>
  <c r="S2605" i="2"/>
  <c r="T2605" i="2"/>
  <c r="X2605" i="2"/>
  <c r="Y2605" i="2"/>
  <c r="N2606" i="2"/>
  <c r="O2606" i="2"/>
  <c r="P2606" i="2"/>
  <c r="Q2606" i="2"/>
  <c r="R2606" i="2"/>
  <c r="S2606" i="2"/>
  <c r="T2606" i="2"/>
  <c r="X2606" i="2"/>
  <c r="Y2606" i="2"/>
  <c r="N2607" i="2"/>
  <c r="O2607" i="2"/>
  <c r="P2607" i="2"/>
  <c r="Q2607" i="2"/>
  <c r="R2607" i="2"/>
  <c r="S2607" i="2"/>
  <c r="T2607" i="2"/>
  <c r="X2607" i="2"/>
  <c r="Y2607" i="2"/>
  <c r="N2608" i="2"/>
  <c r="O2608" i="2"/>
  <c r="P2608" i="2"/>
  <c r="Q2608" i="2"/>
  <c r="R2608" i="2"/>
  <c r="S2608" i="2"/>
  <c r="T2608" i="2"/>
  <c r="X2608" i="2"/>
  <c r="Y2608" i="2"/>
  <c r="N2609" i="2"/>
  <c r="O2609" i="2"/>
  <c r="P2609" i="2"/>
  <c r="Q2609" i="2"/>
  <c r="R2609" i="2"/>
  <c r="S2609" i="2"/>
  <c r="T2609" i="2"/>
  <c r="X2609" i="2"/>
  <c r="Y2609" i="2"/>
  <c r="N2610" i="2"/>
  <c r="O2610" i="2"/>
  <c r="P2610" i="2"/>
  <c r="Q2610" i="2"/>
  <c r="R2610" i="2"/>
  <c r="S2610" i="2"/>
  <c r="T2610" i="2"/>
  <c r="X2610" i="2"/>
  <c r="Y2610" i="2"/>
  <c r="N2611" i="2"/>
  <c r="O2611" i="2"/>
  <c r="P2611" i="2"/>
  <c r="Q2611" i="2"/>
  <c r="R2611" i="2"/>
  <c r="S2611" i="2"/>
  <c r="T2611" i="2"/>
  <c r="X2611" i="2"/>
  <c r="Y2611" i="2"/>
  <c r="N2612" i="2"/>
  <c r="O2612" i="2"/>
  <c r="P2612" i="2"/>
  <c r="Q2612" i="2"/>
  <c r="R2612" i="2"/>
  <c r="S2612" i="2"/>
  <c r="T2612" i="2"/>
  <c r="X2612" i="2"/>
  <c r="Y2612" i="2"/>
  <c r="N2613" i="2"/>
  <c r="O2613" i="2"/>
  <c r="P2613" i="2"/>
  <c r="Q2613" i="2"/>
  <c r="R2613" i="2"/>
  <c r="S2613" i="2"/>
  <c r="T2613" i="2"/>
  <c r="X2613" i="2"/>
  <c r="Y2613" i="2"/>
  <c r="N2614" i="2"/>
  <c r="O2614" i="2"/>
  <c r="P2614" i="2"/>
  <c r="Q2614" i="2"/>
  <c r="R2614" i="2"/>
  <c r="S2614" i="2"/>
  <c r="T2614" i="2"/>
  <c r="X2614" i="2"/>
  <c r="Y2614" i="2"/>
  <c r="N2615" i="2"/>
  <c r="O2615" i="2"/>
  <c r="P2615" i="2"/>
  <c r="Q2615" i="2"/>
  <c r="R2615" i="2"/>
  <c r="S2615" i="2"/>
  <c r="T2615" i="2"/>
  <c r="X2615" i="2"/>
  <c r="Y2615" i="2"/>
  <c r="N2616" i="2"/>
  <c r="O2616" i="2"/>
  <c r="P2616" i="2"/>
  <c r="Q2616" i="2"/>
  <c r="R2616" i="2"/>
  <c r="S2616" i="2"/>
  <c r="T2616" i="2"/>
  <c r="X2616" i="2"/>
  <c r="Y2616" i="2"/>
  <c r="N2617" i="2"/>
  <c r="O2617" i="2"/>
  <c r="P2617" i="2"/>
  <c r="Q2617" i="2"/>
  <c r="R2617" i="2"/>
  <c r="S2617" i="2"/>
  <c r="T2617" i="2"/>
  <c r="X2617" i="2"/>
  <c r="Y2617" i="2"/>
  <c r="N2618" i="2"/>
  <c r="O2618" i="2"/>
  <c r="P2618" i="2"/>
  <c r="Q2618" i="2"/>
  <c r="R2618" i="2"/>
  <c r="S2618" i="2"/>
  <c r="T2618" i="2"/>
  <c r="X2618" i="2"/>
  <c r="Y2618" i="2"/>
  <c r="N2619" i="2"/>
  <c r="O2619" i="2"/>
  <c r="P2619" i="2"/>
  <c r="Q2619" i="2"/>
  <c r="R2619" i="2"/>
  <c r="S2619" i="2"/>
  <c r="T2619" i="2"/>
  <c r="X2619" i="2"/>
  <c r="Y2619" i="2"/>
  <c r="N2620" i="2"/>
  <c r="O2620" i="2"/>
  <c r="P2620" i="2"/>
  <c r="Q2620" i="2"/>
  <c r="R2620" i="2"/>
  <c r="S2620" i="2"/>
  <c r="T2620" i="2"/>
  <c r="X2620" i="2"/>
  <c r="Y2620" i="2"/>
  <c r="N2621" i="2"/>
  <c r="O2621" i="2"/>
  <c r="P2621" i="2"/>
  <c r="Q2621" i="2"/>
  <c r="R2621" i="2"/>
  <c r="S2621" i="2"/>
  <c r="T2621" i="2"/>
  <c r="X2621" i="2"/>
  <c r="Y2621" i="2"/>
  <c r="N2622" i="2"/>
  <c r="O2622" i="2"/>
  <c r="P2622" i="2"/>
  <c r="Q2622" i="2"/>
  <c r="R2622" i="2"/>
  <c r="S2622" i="2"/>
  <c r="T2622" i="2"/>
  <c r="X2622" i="2"/>
  <c r="Y2622" i="2"/>
  <c r="N2623" i="2"/>
  <c r="O2623" i="2"/>
  <c r="P2623" i="2"/>
  <c r="Q2623" i="2"/>
  <c r="R2623" i="2"/>
  <c r="S2623" i="2"/>
  <c r="T2623" i="2"/>
  <c r="X2623" i="2"/>
  <c r="Y2623" i="2"/>
  <c r="N2624" i="2"/>
  <c r="O2624" i="2"/>
  <c r="P2624" i="2"/>
  <c r="Q2624" i="2"/>
  <c r="R2624" i="2"/>
  <c r="S2624" i="2"/>
  <c r="T2624" i="2"/>
  <c r="X2624" i="2"/>
  <c r="Y2624" i="2"/>
  <c r="N2625" i="2"/>
  <c r="O2625" i="2"/>
  <c r="P2625" i="2"/>
  <c r="Q2625" i="2"/>
  <c r="R2625" i="2"/>
  <c r="S2625" i="2"/>
  <c r="T2625" i="2"/>
  <c r="X2625" i="2"/>
  <c r="Y2625" i="2"/>
  <c r="N2626" i="2"/>
  <c r="O2626" i="2"/>
  <c r="P2626" i="2"/>
  <c r="Q2626" i="2"/>
  <c r="R2626" i="2"/>
  <c r="S2626" i="2"/>
  <c r="T2626" i="2"/>
  <c r="X2626" i="2"/>
  <c r="Y2626" i="2"/>
  <c r="N2627" i="2"/>
  <c r="O2627" i="2"/>
  <c r="P2627" i="2"/>
  <c r="Q2627" i="2"/>
  <c r="R2627" i="2"/>
  <c r="S2627" i="2"/>
  <c r="T2627" i="2"/>
  <c r="X2627" i="2"/>
  <c r="Y2627" i="2"/>
  <c r="N2628" i="2"/>
  <c r="O2628" i="2"/>
  <c r="P2628" i="2"/>
  <c r="Q2628" i="2"/>
  <c r="R2628" i="2"/>
  <c r="S2628" i="2"/>
  <c r="T2628" i="2"/>
  <c r="X2628" i="2"/>
  <c r="Y2628" i="2"/>
  <c r="N2629" i="2"/>
  <c r="O2629" i="2"/>
  <c r="P2629" i="2"/>
  <c r="Q2629" i="2"/>
  <c r="R2629" i="2"/>
  <c r="S2629" i="2"/>
  <c r="T2629" i="2"/>
  <c r="X2629" i="2"/>
  <c r="Y2629" i="2"/>
  <c r="N2630" i="2"/>
  <c r="O2630" i="2"/>
  <c r="P2630" i="2"/>
  <c r="Q2630" i="2"/>
  <c r="R2630" i="2"/>
  <c r="S2630" i="2"/>
  <c r="T2630" i="2"/>
  <c r="X2630" i="2"/>
  <c r="Y2630" i="2"/>
  <c r="N2631" i="2"/>
  <c r="O2631" i="2"/>
  <c r="P2631" i="2"/>
  <c r="Q2631" i="2"/>
  <c r="R2631" i="2"/>
  <c r="S2631" i="2"/>
  <c r="T2631" i="2"/>
  <c r="X2631" i="2"/>
  <c r="Y2631" i="2"/>
  <c r="N2632" i="2"/>
  <c r="O2632" i="2"/>
  <c r="P2632" i="2"/>
  <c r="Q2632" i="2"/>
  <c r="R2632" i="2"/>
  <c r="S2632" i="2"/>
  <c r="T2632" i="2"/>
  <c r="X2632" i="2"/>
  <c r="Y2632" i="2"/>
  <c r="N2633" i="2"/>
  <c r="O2633" i="2"/>
  <c r="P2633" i="2"/>
  <c r="Q2633" i="2"/>
  <c r="R2633" i="2"/>
  <c r="S2633" i="2"/>
  <c r="T2633" i="2"/>
  <c r="X2633" i="2"/>
  <c r="Y2633" i="2"/>
  <c r="N2634" i="2"/>
  <c r="O2634" i="2"/>
  <c r="P2634" i="2"/>
  <c r="Q2634" i="2"/>
  <c r="R2634" i="2"/>
  <c r="S2634" i="2"/>
  <c r="T2634" i="2"/>
  <c r="X2634" i="2"/>
  <c r="Y2634" i="2"/>
  <c r="N2635" i="2"/>
  <c r="O2635" i="2"/>
  <c r="P2635" i="2"/>
  <c r="Q2635" i="2"/>
  <c r="R2635" i="2"/>
  <c r="S2635" i="2"/>
  <c r="T2635" i="2"/>
  <c r="X2635" i="2"/>
  <c r="Y2635" i="2"/>
  <c r="N2636" i="2"/>
  <c r="O2636" i="2"/>
  <c r="P2636" i="2"/>
  <c r="Q2636" i="2"/>
  <c r="R2636" i="2"/>
  <c r="S2636" i="2"/>
  <c r="T2636" i="2"/>
  <c r="X2636" i="2"/>
  <c r="Y2636" i="2"/>
  <c r="N2637" i="2"/>
  <c r="O2637" i="2"/>
  <c r="P2637" i="2"/>
  <c r="Q2637" i="2"/>
  <c r="R2637" i="2"/>
  <c r="S2637" i="2"/>
  <c r="T2637" i="2"/>
  <c r="X2637" i="2"/>
  <c r="Y2637" i="2"/>
  <c r="N2638" i="2"/>
  <c r="O2638" i="2"/>
  <c r="P2638" i="2"/>
  <c r="Q2638" i="2"/>
  <c r="R2638" i="2"/>
  <c r="S2638" i="2"/>
  <c r="T2638" i="2"/>
  <c r="X2638" i="2"/>
  <c r="Y2638" i="2"/>
  <c r="N2639" i="2"/>
  <c r="O2639" i="2"/>
  <c r="P2639" i="2"/>
  <c r="Q2639" i="2"/>
  <c r="R2639" i="2"/>
  <c r="S2639" i="2"/>
  <c r="T2639" i="2"/>
  <c r="X2639" i="2"/>
  <c r="Y2639" i="2"/>
  <c r="N2640" i="2"/>
  <c r="O2640" i="2"/>
  <c r="P2640" i="2"/>
  <c r="Q2640" i="2"/>
  <c r="R2640" i="2"/>
  <c r="S2640" i="2"/>
  <c r="T2640" i="2"/>
  <c r="X2640" i="2"/>
  <c r="Y2640" i="2"/>
  <c r="N2641" i="2"/>
  <c r="O2641" i="2"/>
  <c r="P2641" i="2"/>
  <c r="Q2641" i="2"/>
  <c r="R2641" i="2"/>
  <c r="S2641" i="2"/>
  <c r="T2641" i="2"/>
  <c r="X2641" i="2"/>
  <c r="Y2641" i="2"/>
  <c r="N2642" i="2"/>
  <c r="O2642" i="2"/>
  <c r="P2642" i="2"/>
  <c r="Q2642" i="2"/>
  <c r="R2642" i="2"/>
  <c r="S2642" i="2"/>
  <c r="T2642" i="2"/>
  <c r="X2642" i="2"/>
  <c r="Y2642" i="2"/>
  <c r="N2643" i="2"/>
  <c r="O2643" i="2"/>
  <c r="P2643" i="2"/>
  <c r="Q2643" i="2"/>
  <c r="R2643" i="2"/>
  <c r="S2643" i="2"/>
  <c r="T2643" i="2"/>
  <c r="X2643" i="2"/>
  <c r="Y2643" i="2"/>
  <c r="N2644" i="2"/>
  <c r="O2644" i="2"/>
  <c r="P2644" i="2"/>
  <c r="Q2644" i="2"/>
  <c r="R2644" i="2"/>
  <c r="S2644" i="2"/>
  <c r="T2644" i="2"/>
  <c r="X2644" i="2"/>
  <c r="Y2644" i="2"/>
  <c r="N2645" i="2"/>
  <c r="O2645" i="2"/>
  <c r="P2645" i="2"/>
  <c r="Q2645" i="2"/>
  <c r="R2645" i="2"/>
  <c r="S2645" i="2"/>
  <c r="T2645" i="2"/>
  <c r="X2645" i="2"/>
  <c r="Y2645" i="2"/>
  <c r="N2646" i="2"/>
  <c r="O2646" i="2"/>
  <c r="P2646" i="2"/>
  <c r="Q2646" i="2"/>
  <c r="R2646" i="2"/>
  <c r="S2646" i="2"/>
  <c r="T2646" i="2"/>
  <c r="X2646" i="2"/>
  <c r="Y2646" i="2"/>
  <c r="N2647" i="2"/>
  <c r="O2647" i="2"/>
  <c r="P2647" i="2"/>
  <c r="Q2647" i="2"/>
  <c r="R2647" i="2"/>
  <c r="S2647" i="2"/>
  <c r="T2647" i="2"/>
  <c r="X2647" i="2"/>
  <c r="Y2647" i="2"/>
  <c r="N2648" i="2"/>
  <c r="O2648" i="2"/>
  <c r="P2648" i="2"/>
  <c r="Q2648" i="2"/>
  <c r="R2648" i="2"/>
  <c r="S2648" i="2"/>
  <c r="T2648" i="2"/>
  <c r="X2648" i="2"/>
  <c r="Y2648" i="2"/>
  <c r="N2649" i="2"/>
  <c r="O2649" i="2"/>
  <c r="P2649" i="2"/>
  <c r="Q2649" i="2"/>
  <c r="R2649" i="2"/>
  <c r="S2649" i="2"/>
  <c r="T2649" i="2"/>
  <c r="X2649" i="2"/>
  <c r="Y2649" i="2"/>
  <c r="N2650" i="2"/>
  <c r="O2650" i="2"/>
  <c r="P2650" i="2"/>
  <c r="Q2650" i="2"/>
  <c r="R2650" i="2"/>
  <c r="S2650" i="2"/>
  <c r="T2650" i="2"/>
  <c r="X2650" i="2"/>
  <c r="Y2650" i="2"/>
  <c r="N2651" i="2"/>
  <c r="O2651" i="2"/>
  <c r="P2651" i="2"/>
  <c r="Q2651" i="2"/>
  <c r="R2651" i="2"/>
  <c r="S2651" i="2"/>
  <c r="T2651" i="2"/>
  <c r="X2651" i="2"/>
  <c r="Y2651" i="2"/>
  <c r="N2652" i="2"/>
  <c r="O2652" i="2"/>
  <c r="P2652" i="2"/>
  <c r="Q2652" i="2"/>
  <c r="R2652" i="2"/>
  <c r="S2652" i="2"/>
  <c r="T2652" i="2"/>
  <c r="X2652" i="2"/>
  <c r="Y2652" i="2"/>
  <c r="N2653" i="2"/>
  <c r="O2653" i="2"/>
  <c r="P2653" i="2"/>
  <c r="Q2653" i="2"/>
  <c r="R2653" i="2"/>
  <c r="S2653" i="2"/>
  <c r="T2653" i="2"/>
  <c r="X2653" i="2"/>
  <c r="Y2653" i="2"/>
  <c r="N2654" i="2"/>
  <c r="O2654" i="2"/>
  <c r="P2654" i="2"/>
  <c r="Q2654" i="2"/>
  <c r="R2654" i="2"/>
  <c r="S2654" i="2"/>
  <c r="T2654" i="2"/>
  <c r="X2654" i="2"/>
  <c r="Y2654" i="2"/>
  <c r="N2655" i="2"/>
  <c r="O2655" i="2"/>
  <c r="P2655" i="2"/>
  <c r="Q2655" i="2"/>
  <c r="R2655" i="2"/>
  <c r="S2655" i="2"/>
  <c r="T2655" i="2"/>
  <c r="X2655" i="2"/>
  <c r="Y2655" i="2"/>
  <c r="N2656" i="2"/>
  <c r="O2656" i="2"/>
  <c r="P2656" i="2"/>
  <c r="Q2656" i="2"/>
  <c r="R2656" i="2"/>
  <c r="S2656" i="2"/>
  <c r="T2656" i="2"/>
  <c r="X2656" i="2"/>
  <c r="Y2656" i="2"/>
  <c r="N2657" i="2"/>
  <c r="O2657" i="2"/>
  <c r="P2657" i="2"/>
  <c r="Q2657" i="2"/>
  <c r="R2657" i="2"/>
  <c r="S2657" i="2"/>
  <c r="T2657" i="2"/>
  <c r="X2657" i="2"/>
  <c r="Y2657" i="2"/>
  <c r="N2658" i="2"/>
  <c r="O2658" i="2"/>
  <c r="P2658" i="2"/>
  <c r="Q2658" i="2"/>
  <c r="R2658" i="2"/>
  <c r="S2658" i="2"/>
  <c r="T2658" i="2"/>
  <c r="X2658" i="2"/>
  <c r="Y2658" i="2"/>
  <c r="N2659" i="2"/>
  <c r="O2659" i="2"/>
  <c r="P2659" i="2"/>
  <c r="Q2659" i="2"/>
  <c r="R2659" i="2"/>
  <c r="S2659" i="2"/>
  <c r="T2659" i="2"/>
  <c r="X2659" i="2"/>
  <c r="Y2659" i="2"/>
  <c r="N2660" i="2"/>
  <c r="O2660" i="2"/>
  <c r="P2660" i="2"/>
  <c r="Q2660" i="2"/>
  <c r="R2660" i="2"/>
  <c r="S2660" i="2"/>
  <c r="T2660" i="2"/>
  <c r="X2660" i="2"/>
  <c r="Y2660" i="2"/>
  <c r="N2661" i="2"/>
  <c r="O2661" i="2"/>
  <c r="P2661" i="2"/>
  <c r="Q2661" i="2"/>
  <c r="R2661" i="2"/>
  <c r="S2661" i="2"/>
  <c r="T2661" i="2"/>
  <c r="X2661" i="2"/>
  <c r="Y2661" i="2"/>
  <c r="N2662" i="2"/>
  <c r="O2662" i="2"/>
  <c r="P2662" i="2"/>
  <c r="Q2662" i="2"/>
  <c r="R2662" i="2"/>
  <c r="S2662" i="2"/>
  <c r="T2662" i="2"/>
  <c r="X2662" i="2"/>
  <c r="Y2662" i="2"/>
  <c r="N2663" i="2"/>
  <c r="O2663" i="2"/>
  <c r="P2663" i="2"/>
  <c r="Q2663" i="2"/>
  <c r="R2663" i="2"/>
  <c r="S2663" i="2"/>
  <c r="T2663" i="2"/>
  <c r="X2663" i="2"/>
  <c r="Y2663" i="2"/>
  <c r="N2664" i="2"/>
  <c r="O2664" i="2"/>
  <c r="P2664" i="2"/>
  <c r="Q2664" i="2"/>
  <c r="R2664" i="2"/>
  <c r="S2664" i="2"/>
  <c r="T2664" i="2"/>
  <c r="X2664" i="2"/>
  <c r="Y2664" i="2"/>
  <c r="N2665" i="2"/>
  <c r="O2665" i="2"/>
  <c r="P2665" i="2"/>
  <c r="Q2665" i="2"/>
  <c r="R2665" i="2"/>
  <c r="S2665" i="2"/>
  <c r="T2665" i="2"/>
  <c r="X2665" i="2"/>
  <c r="Y2665" i="2"/>
  <c r="N2666" i="2"/>
  <c r="O2666" i="2"/>
  <c r="P2666" i="2"/>
  <c r="Q2666" i="2"/>
  <c r="R2666" i="2"/>
  <c r="S2666" i="2"/>
  <c r="T2666" i="2"/>
  <c r="X2666" i="2"/>
  <c r="Y2666" i="2"/>
  <c r="N2667" i="2"/>
  <c r="O2667" i="2"/>
  <c r="P2667" i="2"/>
  <c r="Q2667" i="2"/>
  <c r="R2667" i="2"/>
  <c r="S2667" i="2"/>
  <c r="T2667" i="2"/>
  <c r="X2667" i="2"/>
  <c r="Y2667" i="2"/>
  <c r="N2668" i="2"/>
  <c r="O2668" i="2"/>
  <c r="P2668" i="2"/>
  <c r="Q2668" i="2"/>
  <c r="R2668" i="2"/>
  <c r="S2668" i="2"/>
  <c r="T2668" i="2"/>
  <c r="X2668" i="2"/>
  <c r="Y2668" i="2"/>
  <c r="N2669" i="2"/>
  <c r="O2669" i="2"/>
  <c r="P2669" i="2"/>
  <c r="Q2669" i="2"/>
  <c r="R2669" i="2"/>
  <c r="S2669" i="2"/>
  <c r="T2669" i="2"/>
  <c r="X2669" i="2"/>
  <c r="Y2669" i="2"/>
  <c r="N2670" i="2"/>
  <c r="O2670" i="2"/>
  <c r="P2670" i="2"/>
  <c r="Q2670" i="2"/>
  <c r="R2670" i="2"/>
  <c r="S2670" i="2"/>
  <c r="T2670" i="2"/>
  <c r="X2670" i="2"/>
  <c r="Y2670" i="2"/>
  <c r="N2671" i="2"/>
  <c r="O2671" i="2"/>
  <c r="P2671" i="2"/>
  <c r="Q2671" i="2"/>
  <c r="R2671" i="2"/>
  <c r="S2671" i="2"/>
  <c r="T2671" i="2"/>
  <c r="X2671" i="2"/>
  <c r="Y2671" i="2"/>
  <c r="N2672" i="2"/>
  <c r="O2672" i="2"/>
  <c r="P2672" i="2"/>
  <c r="Q2672" i="2"/>
  <c r="R2672" i="2"/>
  <c r="S2672" i="2"/>
  <c r="T2672" i="2"/>
  <c r="X2672" i="2"/>
  <c r="Y2672" i="2"/>
  <c r="N2673" i="2"/>
  <c r="O2673" i="2"/>
  <c r="P2673" i="2"/>
  <c r="Q2673" i="2"/>
  <c r="R2673" i="2"/>
  <c r="S2673" i="2"/>
  <c r="T2673" i="2"/>
  <c r="X2673" i="2"/>
  <c r="Y2673" i="2"/>
  <c r="N2674" i="2"/>
  <c r="O2674" i="2"/>
  <c r="P2674" i="2"/>
  <c r="Q2674" i="2"/>
  <c r="R2674" i="2"/>
  <c r="S2674" i="2"/>
  <c r="T2674" i="2"/>
  <c r="X2674" i="2"/>
  <c r="Y2674" i="2"/>
  <c r="N2675" i="2"/>
  <c r="O2675" i="2"/>
  <c r="P2675" i="2"/>
  <c r="Q2675" i="2"/>
  <c r="R2675" i="2"/>
  <c r="S2675" i="2"/>
  <c r="T2675" i="2"/>
  <c r="X2675" i="2"/>
  <c r="Y2675" i="2"/>
  <c r="N2676" i="2"/>
  <c r="O2676" i="2"/>
  <c r="P2676" i="2"/>
  <c r="Q2676" i="2"/>
  <c r="R2676" i="2"/>
  <c r="S2676" i="2"/>
  <c r="T2676" i="2"/>
  <c r="X2676" i="2"/>
  <c r="Y2676" i="2"/>
  <c r="N2677" i="2"/>
  <c r="O2677" i="2"/>
  <c r="P2677" i="2"/>
  <c r="Q2677" i="2"/>
  <c r="R2677" i="2"/>
  <c r="S2677" i="2"/>
  <c r="T2677" i="2"/>
  <c r="X2677" i="2"/>
  <c r="Y2677" i="2"/>
  <c r="N2678" i="2"/>
  <c r="O2678" i="2"/>
  <c r="P2678" i="2"/>
  <c r="Q2678" i="2"/>
  <c r="R2678" i="2"/>
  <c r="S2678" i="2"/>
  <c r="T2678" i="2"/>
  <c r="X2678" i="2"/>
  <c r="Y2678" i="2"/>
  <c r="N2679" i="2"/>
  <c r="O2679" i="2"/>
  <c r="P2679" i="2"/>
  <c r="Q2679" i="2"/>
  <c r="R2679" i="2"/>
  <c r="S2679" i="2"/>
  <c r="T2679" i="2"/>
  <c r="X2679" i="2"/>
  <c r="Y2679" i="2"/>
  <c r="N2680" i="2"/>
  <c r="O2680" i="2"/>
  <c r="P2680" i="2"/>
  <c r="Q2680" i="2"/>
  <c r="R2680" i="2"/>
  <c r="S2680" i="2"/>
  <c r="T2680" i="2"/>
  <c r="X2680" i="2"/>
  <c r="Y2680" i="2"/>
  <c r="N2681" i="2"/>
  <c r="O2681" i="2"/>
  <c r="P2681" i="2"/>
  <c r="Q2681" i="2"/>
  <c r="R2681" i="2"/>
  <c r="S2681" i="2"/>
  <c r="T2681" i="2"/>
  <c r="X2681" i="2"/>
  <c r="Y2681" i="2"/>
  <c r="N2682" i="2"/>
  <c r="O2682" i="2"/>
  <c r="P2682" i="2"/>
  <c r="Q2682" i="2"/>
  <c r="R2682" i="2"/>
  <c r="S2682" i="2"/>
  <c r="T2682" i="2"/>
  <c r="X2682" i="2"/>
  <c r="Y2682" i="2"/>
  <c r="N2683" i="2"/>
  <c r="O2683" i="2"/>
  <c r="P2683" i="2"/>
  <c r="Q2683" i="2"/>
  <c r="R2683" i="2"/>
  <c r="S2683" i="2"/>
  <c r="T2683" i="2"/>
  <c r="X2683" i="2"/>
  <c r="Y2683" i="2"/>
  <c r="N2684" i="2"/>
  <c r="O2684" i="2"/>
  <c r="P2684" i="2"/>
  <c r="Q2684" i="2"/>
  <c r="R2684" i="2"/>
  <c r="S2684" i="2"/>
  <c r="T2684" i="2"/>
  <c r="X2684" i="2"/>
  <c r="Y2684" i="2"/>
  <c r="N2685" i="2"/>
  <c r="O2685" i="2"/>
  <c r="P2685" i="2"/>
  <c r="Q2685" i="2"/>
  <c r="R2685" i="2"/>
  <c r="S2685" i="2"/>
  <c r="T2685" i="2"/>
  <c r="X2685" i="2"/>
  <c r="Y2685" i="2"/>
  <c r="N2686" i="2"/>
  <c r="O2686" i="2"/>
  <c r="P2686" i="2"/>
  <c r="Q2686" i="2"/>
  <c r="R2686" i="2"/>
  <c r="S2686" i="2"/>
  <c r="T2686" i="2"/>
  <c r="X2686" i="2"/>
  <c r="Y2686" i="2"/>
  <c r="N2687" i="2"/>
  <c r="O2687" i="2"/>
  <c r="P2687" i="2"/>
  <c r="Q2687" i="2"/>
  <c r="R2687" i="2"/>
  <c r="S2687" i="2"/>
  <c r="T2687" i="2"/>
  <c r="X2687" i="2"/>
  <c r="Y2687" i="2"/>
  <c r="N2688" i="2"/>
  <c r="O2688" i="2"/>
  <c r="P2688" i="2"/>
  <c r="Q2688" i="2"/>
  <c r="R2688" i="2"/>
  <c r="S2688" i="2"/>
  <c r="T2688" i="2"/>
  <c r="X2688" i="2"/>
  <c r="Y2688" i="2"/>
  <c r="N2689" i="2"/>
  <c r="O2689" i="2"/>
  <c r="P2689" i="2"/>
  <c r="Q2689" i="2"/>
  <c r="R2689" i="2"/>
  <c r="S2689" i="2"/>
  <c r="T2689" i="2"/>
  <c r="X2689" i="2"/>
  <c r="Y2689" i="2"/>
  <c r="N2690" i="2"/>
  <c r="O2690" i="2"/>
  <c r="P2690" i="2"/>
  <c r="Q2690" i="2"/>
  <c r="R2690" i="2"/>
  <c r="S2690" i="2"/>
  <c r="T2690" i="2"/>
  <c r="X2690" i="2"/>
  <c r="Y2690" i="2"/>
  <c r="N2691" i="2"/>
  <c r="O2691" i="2"/>
  <c r="P2691" i="2"/>
  <c r="Q2691" i="2"/>
  <c r="R2691" i="2"/>
  <c r="S2691" i="2"/>
  <c r="T2691" i="2"/>
  <c r="X2691" i="2"/>
  <c r="Y2691" i="2"/>
  <c r="N2692" i="2"/>
  <c r="O2692" i="2"/>
  <c r="P2692" i="2"/>
  <c r="Q2692" i="2"/>
  <c r="R2692" i="2"/>
  <c r="S2692" i="2"/>
  <c r="T2692" i="2"/>
  <c r="X2692" i="2"/>
  <c r="Y2692" i="2"/>
  <c r="N2693" i="2"/>
  <c r="O2693" i="2"/>
  <c r="P2693" i="2"/>
  <c r="Q2693" i="2"/>
  <c r="R2693" i="2"/>
  <c r="S2693" i="2"/>
  <c r="T2693" i="2"/>
  <c r="X2693" i="2"/>
  <c r="Y2693" i="2"/>
  <c r="N2694" i="2"/>
  <c r="O2694" i="2"/>
  <c r="P2694" i="2"/>
  <c r="Q2694" i="2"/>
  <c r="R2694" i="2"/>
  <c r="S2694" i="2"/>
  <c r="T2694" i="2"/>
  <c r="X2694" i="2"/>
  <c r="Y2694" i="2"/>
  <c r="N2695" i="2"/>
  <c r="O2695" i="2"/>
  <c r="P2695" i="2"/>
  <c r="Q2695" i="2"/>
  <c r="R2695" i="2"/>
  <c r="S2695" i="2"/>
  <c r="T2695" i="2"/>
  <c r="X2695" i="2"/>
  <c r="Y2695" i="2"/>
  <c r="N2696" i="2"/>
  <c r="O2696" i="2"/>
  <c r="P2696" i="2"/>
  <c r="Q2696" i="2"/>
  <c r="R2696" i="2"/>
  <c r="S2696" i="2"/>
  <c r="T2696" i="2"/>
  <c r="X2696" i="2"/>
  <c r="Y2696" i="2"/>
  <c r="N2697" i="2"/>
  <c r="O2697" i="2"/>
  <c r="P2697" i="2"/>
  <c r="Q2697" i="2"/>
  <c r="R2697" i="2"/>
  <c r="S2697" i="2"/>
  <c r="T2697" i="2"/>
  <c r="X2697" i="2"/>
  <c r="Y2697" i="2"/>
  <c r="N2698" i="2"/>
  <c r="O2698" i="2"/>
  <c r="P2698" i="2"/>
  <c r="Q2698" i="2"/>
  <c r="R2698" i="2"/>
  <c r="S2698" i="2"/>
  <c r="T2698" i="2"/>
  <c r="X2698" i="2"/>
  <c r="Y2698" i="2"/>
  <c r="N2699" i="2"/>
  <c r="O2699" i="2"/>
  <c r="P2699" i="2"/>
  <c r="Q2699" i="2"/>
  <c r="R2699" i="2"/>
  <c r="S2699" i="2"/>
  <c r="T2699" i="2"/>
  <c r="X2699" i="2"/>
  <c r="Y2699" i="2"/>
  <c r="N2700" i="2"/>
  <c r="O2700" i="2"/>
  <c r="P2700" i="2"/>
  <c r="Q2700" i="2"/>
  <c r="R2700" i="2"/>
  <c r="S2700" i="2"/>
  <c r="T2700" i="2"/>
  <c r="X2700" i="2"/>
  <c r="Y2700" i="2"/>
  <c r="N2701" i="2"/>
  <c r="O2701" i="2"/>
  <c r="P2701" i="2"/>
  <c r="Q2701" i="2"/>
  <c r="R2701" i="2"/>
  <c r="S2701" i="2"/>
  <c r="T2701" i="2"/>
  <c r="X2701" i="2"/>
  <c r="Y2701" i="2"/>
  <c r="N2702" i="2"/>
  <c r="O2702" i="2"/>
  <c r="P2702" i="2"/>
  <c r="Q2702" i="2"/>
  <c r="R2702" i="2"/>
  <c r="S2702" i="2"/>
  <c r="T2702" i="2"/>
  <c r="X2702" i="2"/>
  <c r="Y2702" i="2"/>
  <c r="N2703" i="2"/>
  <c r="O2703" i="2"/>
  <c r="P2703" i="2"/>
  <c r="Q2703" i="2"/>
  <c r="R2703" i="2"/>
  <c r="S2703" i="2"/>
  <c r="T2703" i="2"/>
  <c r="X2703" i="2"/>
  <c r="Y2703" i="2"/>
  <c r="N2704" i="2"/>
  <c r="O2704" i="2"/>
  <c r="P2704" i="2"/>
  <c r="Q2704" i="2"/>
  <c r="R2704" i="2"/>
  <c r="S2704" i="2"/>
  <c r="T2704" i="2"/>
  <c r="X2704" i="2"/>
  <c r="Y2704" i="2"/>
  <c r="N2705" i="2"/>
  <c r="O2705" i="2"/>
  <c r="P2705" i="2"/>
  <c r="Q2705" i="2"/>
  <c r="R2705" i="2"/>
  <c r="S2705" i="2"/>
  <c r="T2705" i="2"/>
  <c r="X2705" i="2"/>
  <c r="Y2705" i="2"/>
  <c r="N2706" i="2"/>
  <c r="O2706" i="2"/>
  <c r="P2706" i="2"/>
  <c r="Q2706" i="2"/>
  <c r="R2706" i="2"/>
  <c r="S2706" i="2"/>
  <c r="T2706" i="2"/>
  <c r="X2706" i="2"/>
  <c r="Y2706" i="2"/>
  <c r="N2707" i="2"/>
  <c r="O2707" i="2"/>
  <c r="P2707" i="2"/>
  <c r="Q2707" i="2"/>
  <c r="R2707" i="2"/>
  <c r="S2707" i="2"/>
  <c r="T2707" i="2"/>
  <c r="X2707" i="2"/>
  <c r="Y2707" i="2"/>
  <c r="N2708" i="2"/>
  <c r="O2708" i="2"/>
  <c r="P2708" i="2"/>
  <c r="Q2708" i="2"/>
  <c r="R2708" i="2"/>
  <c r="S2708" i="2"/>
  <c r="T2708" i="2"/>
  <c r="X2708" i="2"/>
  <c r="Y2708" i="2"/>
  <c r="N2709" i="2"/>
  <c r="O2709" i="2"/>
  <c r="P2709" i="2"/>
  <c r="Q2709" i="2"/>
  <c r="R2709" i="2"/>
  <c r="S2709" i="2"/>
  <c r="T2709" i="2"/>
  <c r="X2709" i="2"/>
  <c r="Y2709" i="2"/>
  <c r="N2710" i="2"/>
  <c r="O2710" i="2"/>
  <c r="P2710" i="2"/>
  <c r="Q2710" i="2"/>
  <c r="R2710" i="2"/>
  <c r="S2710" i="2"/>
  <c r="T2710" i="2"/>
  <c r="X2710" i="2"/>
  <c r="Y2710" i="2"/>
  <c r="N2711" i="2"/>
  <c r="O2711" i="2"/>
  <c r="P2711" i="2"/>
  <c r="Q2711" i="2"/>
  <c r="R2711" i="2"/>
  <c r="S2711" i="2"/>
  <c r="T2711" i="2"/>
  <c r="X2711" i="2"/>
  <c r="Y2711" i="2"/>
  <c r="N2712" i="2"/>
  <c r="O2712" i="2"/>
  <c r="P2712" i="2"/>
  <c r="Q2712" i="2"/>
  <c r="R2712" i="2"/>
  <c r="S2712" i="2"/>
  <c r="T2712" i="2"/>
  <c r="X2712" i="2"/>
  <c r="Y2712" i="2"/>
  <c r="N2713" i="2"/>
  <c r="O2713" i="2"/>
  <c r="P2713" i="2"/>
  <c r="Q2713" i="2"/>
  <c r="R2713" i="2"/>
  <c r="S2713" i="2"/>
  <c r="T2713" i="2"/>
  <c r="X2713" i="2"/>
  <c r="Y2713" i="2"/>
  <c r="N2714" i="2"/>
  <c r="O2714" i="2"/>
  <c r="P2714" i="2"/>
  <c r="Q2714" i="2"/>
  <c r="R2714" i="2"/>
  <c r="S2714" i="2"/>
  <c r="T2714" i="2"/>
  <c r="X2714" i="2"/>
  <c r="Y2714" i="2"/>
  <c r="N2715" i="2"/>
  <c r="O2715" i="2"/>
  <c r="P2715" i="2"/>
  <c r="Q2715" i="2"/>
  <c r="R2715" i="2"/>
  <c r="S2715" i="2"/>
  <c r="T2715" i="2"/>
  <c r="X2715" i="2"/>
  <c r="Y2715" i="2"/>
  <c r="N2716" i="2"/>
  <c r="O2716" i="2"/>
  <c r="P2716" i="2"/>
  <c r="Q2716" i="2"/>
  <c r="R2716" i="2"/>
  <c r="S2716" i="2"/>
  <c r="T2716" i="2"/>
  <c r="X2716" i="2"/>
  <c r="Y2716" i="2"/>
  <c r="N2717" i="2"/>
  <c r="O2717" i="2"/>
  <c r="P2717" i="2"/>
  <c r="Q2717" i="2"/>
  <c r="R2717" i="2"/>
  <c r="S2717" i="2"/>
  <c r="T2717" i="2"/>
  <c r="X2717" i="2"/>
  <c r="Y2717" i="2"/>
  <c r="N2718" i="2"/>
  <c r="O2718" i="2"/>
  <c r="P2718" i="2"/>
  <c r="Q2718" i="2"/>
  <c r="R2718" i="2"/>
  <c r="S2718" i="2"/>
  <c r="T2718" i="2"/>
  <c r="X2718" i="2"/>
  <c r="Y2718" i="2"/>
  <c r="N2719" i="2"/>
  <c r="O2719" i="2"/>
  <c r="P2719" i="2"/>
  <c r="Q2719" i="2"/>
  <c r="R2719" i="2"/>
  <c r="S2719" i="2"/>
  <c r="T2719" i="2"/>
  <c r="X2719" i="2"/>
  <c r="Y2719" i="2"/>
  <c r="N2720" i="2"/>
  <c r="O2720" i="2"/>
  <c r="P2720" i="2"/>
  <c r="Q2720" i="2"/>
  <c r="R2720" i="2"/>
  <c r="S2720" i="2"/>
  <c r="T2720" i="2"/>
  <c r="X2720" i="2"/>
  <c r="Y2720" i="2"/>
  <c r="N2721" i="2"/>
  <c r="O2721" i="2"/>
  <c r="P2721" i="2"/>
  <c r="Q2721" i="2"/>
  <c r="R2721" i="2"/>
  <c r="S2721" i="2"/>
  <c r="T2721" i="2"/>
  <c r="X2721" i="2"/>
  <c r="Y2721" i="2"/>
  <c r="N2722" i="2"/>
  <c r="O2722" i="2"/>
  <c r="P2722" i="2"/>
  <c r="Q2722" i="2"/>
  <c r="R2722" i="2"/>
  <c r="S2722" i="2"/>
  <c r="T2722" i="2"/>
  <c r="X2722" i="2"/>
  <c r="Y2722" i="2"/>
  <c r="N2723" i="2"/>
  <c r="O2723" i="2"/>
  <c r="P2723" i="2"/>
  <c r="Q2723" i="2"/>
  <c r="R2723" i="2"/>
  <c r="S2723" i="2"/>
  <c r="T2723" i="2"/>
  <c r="X2723" i="2"/>
  <c r="Y2723" i="2"/>
  <c r="N2724" i="2"/>
  <c r="O2724" i="2"/>
  <c r="P2724" i="2"/>
  <c r="Q2724" i="2"/>
  <c r="R2724" i="2"/>
  <c r="S2724" i="2"/>
  <c r="T2724" i="2"/>
  <c r="X2724" i="2"/>
  <c r="Y2724" i="2"/>
  <c r="N2725" i="2"/>
  <c r="O2725" i="2"/>
  <c r="P2725" i="2"/>
  <c r="Q2725" i="2"/>
  <c r="R2725" i="2"/>
  <c r="S2725" i="2"/>
  <c r="T2725" i="2"/>
  <c r="X2725" i="2"/>
  <c r="Y2725" i="2"/>
  <c r="N2726" i="2"/>
  <c r="O2726" i="2"/>
  <c r="P2726" i="2"/>
  <c r="Q2726" i="2"/>
  <c r="R2726" i="2"/>
  <c r="S2726" i="2"/>
  <c r="T2726" i="2"/>
  <c r="X2726" i="2"/>
  <c r="Y2726" i="2"/>
  <c r="N2727" i="2"/>
  <c r="O2727" i="2"/>
  <c r="P2727" i="2"/>
  <c r="Q2727" i="2"/>
  <c r="R2727" i="2"/>
  <c r="S2727" i="2"/>
  <c r="T2727" i="2"/>
  <c r="X2727" i="2"/>
  <c r="Y2727" i="2"/>
  <c r="N2728" i="2"/>
  <c r="O2728" i="2"/>
  <c r="P2728" i="2"/>
  <c r="Q2728" i="2"/>
  <c r="R2728" i="2"/>
  <c r="S2728" i="2"/>
  <c r="T2728" i="2"/>
  <c r="X2728" i="2"/>
  <c r="Y2728" i="2"/>
  <c r="N2729" i="2"/>
  <c r="O2729" i="2"/>
  <c r="P2729" i="2"/>
  <c r="Q2729" i="2"/>
  <c r="R2729" i="2"/>
  <c r="S2729" i="2"/>
  <c r="T2729" i="2"/>
  <c r="X2729" i="2"/>
  <c r="Y2729" i="2"/>
  <c r="N2730" i="2"/>
  <c r="O2730" i="2"/>
  <c r="P2730" i="2"/>
  <c r="Q2730" i="2"/>
  <c r="R2730" i="2"/>
  <c r="S2730" i="2"/>
  <c r="T2730" i="2"/>
  <c r="X2730" i="2"/>
  <c r="Y2730" i="2"/>
  <c r="N2731" i="2"/>
  <c r="O2731" i="2"/>
  <c r="P2731" i="2"/>
  <c r="Q2731" i="2"/>
  <c r="R2731" i="2"/>
  <c r="S2731" i="2"/>
  <c r="T2731" i="2"/>
  <c r="X2731" i="2"/>
  <c r="Y2731" i="2"/>
  <c r="N2732" i="2"/>
  <c r="O2732" i="2"/>
  <c r="P2732" i="2"/>
  <c r="Q2732" i="2"/>
  <c r="R2732" i="2"/>
  <c r="S2732" i="2"/>
  <c r="T2732" i="2"/>
  <c r="X2732" i="2"/>
  <c r="Y2732" i="2"/>
  <c r="N2733" i="2"/>
  <c r="O2733" i="2"/>
  <c r="P2733" i="2"/>
  <c r="Q2733" i="2"/>
  <c r="R2733" i="2"/>
  <c r="S2733" i="2"/>
  <c r="T2733" i="2"/>
  <c r="X2733" i="2"/>
  <c r="Y2733" i="2"/>
  <c r="N2734" i="2"/>
  <c r="O2734" i="2"/>
  <c r="P2734" i="2"/>
  <c r="Q2734" i="2"/>
  <c r="R2734" i="2"/>
  <c r="S2734" i="2"/>
  <c r="T2734" i="2"/>
  <c r="X2734" i="2"/>
  <c r="Y2734" i="2"/>
  <c r="N2735" i="2"/>
  <c r="O2735" i="2"/>
  <c r="P2735" i="2"/>
  <c r="Q2735" i="2"/>
  <c r="R2735" i="2"/>
  <c r="S2735" i="2"/>
  <c r="T2735" i="2"/>
  <c r="X2735" i="2"/>
  <c r="Y2735" i="2"/>
  <c r="N2736" i="2"/>
  <c r="O2736" i="2"/>
  <c r="P2736" i="2"/>
  <c r="Q2736" i="2"/>
  <c r="R2736" i="2"/>
  <c r="S2736" i="2"/>
  <c r="T2736" i="2"/>
  <c r="X2736" i="2"/>
  <c r="Y2736" i="2"/>
  <c r="N2737" i="2"/>
  <c r="O2737" i="2"/>
  <c r="P2737" i="2"/>
  <c r="Q2737" i="2"/>
  <c r="R2737" i="2"/>
  <c r="S2737" i="2"/>
  <c r="T2737" i="2"/>
  <c r="X2737" i="2"/>
  <c r="Y2737" i="2"/>
  <c r="N2738" i="2"/>
  <c r="O2738" i="2"/>
  <c r="P2738" i="2"/>
  <c r="Q2738" i="2"/>
  <c r="R2738" i="2"/>
  <c r="S2738" i="2"/>
  <c r="T2738" i="2"/>
  <c r="X2738" i="2"/>
  <c r="Y2738" i="2"/>
  <c r="N2739" i="2"/>
  <c r="O2739" i="2"/>
  <c r="P2739" i="2"/>
  <c r="Q2739" i="2"/>
  <c r="R2739" i="2"/>
  <c r="S2739" i="2"/>
  <c r="T2739" i="2"/>
  <c r="X2739" i="2"/>
  <c r="Y2739" i="2"/>
  <c r="N2740" i="2"/>
  <c r="O2740" i="2"/>
  <c r="P2740" i="2"/>
  <c r="Q2740" i="2"/>
  <c r="R2740" i="2"/>
  <c r="S2740" i="2"/>
  <c r="T2740" i="2"/>
  <c r="X2740" i="2"/>
  <c r="Y2740" i="2"/>
  <c r="N2741" i="2"/>
  <c r="O2741" i="2"/>
  <c r="P2741" i="2"/>
  <c r="Q2741" i="2"/>
  <c r="R2741" i="2"/>
  <c r="S2741" i="2"/>
  <c r="T2741" i="2"/>
  <c r="X2741" i="2"/>
  <c r="Y2741" i="2"/>
  <c r="N2742" i="2"/>
  <c r="O2742" i="2"/>
  <c r="P2742" i="2"/>
  <c r="Q2742" i="2"/>
  <c r="R2742" i="2"/>
  <c r="S2742" i="2"/>
  <c r="T2742" i="2"/>
  <c r="X2742" i="2"/>
  <c r="Y2742" i="2"/>
  <c r="N2743" i="2"/>
  <c r="O2743" i="2"/>
  <c r="P2743" i="2"/>
  <c r="Q2743" i="2"/>
  <c r="R2743" i="2"/>
  <c r="S2743" i="2"/>
  <c r="T2743" i="2"/>
  <c r="X2743" i="2"/>
  <c r="Y2743" i="2"/>
  <c r="N2744" i="2"/>
  <c r="O2744" i="2"/>
  <c r="P2744" i="2"/>
  <c r="Q2744" i="2"/>
  <c r="R2744" i="2"/>
  <c r="S2744" i="2"/>
  <c r="T2744" i="2"/>
  <c r="X2744" i="2"/>
  <c r="Y2744" i="2"/>
  <c r="N2745" i="2"/>
  <c r="O2745" i="2"/>
  <c r="P2745" i="2"/>
  <c r="Q2745" i="2"/>
  <c r="R2745" i="2"/>
  <c r="S2745" i="2"/>
  <c r="T2745" i="2"/>
  <c r="X2745" i="2"/>
  <c r="Y2745" i="2"/>
  <c r="N2746" i="2"/>
  <c r="O2746" i="2"/>
  <c r="P2746" i="2"/>
  <c r="Q2746" i="2"/>
  <c r="R2746" i="2"/>
  <c r="S2746" i="2"/>
  <c r="T2746" i="2"/>
  <c r="X2746" i="2"/>
  <c r="Y2746" i="2"/>
  <c r="N2747" i="2"/>
  <c r="O2747" i="2"/>
  <c r="P2747" i="2"/>
  <c r="Q2747" i="2"/>
  <c r="R2747" i="2"/>
  <c r="S2747" i="2"/>
  <c r="T2747" i="2"/>
  <c r="X2747" i="2"/>
  <c r="Y2747" i="2"/>
  <c r="N2748" i="2"/>
  <c r="O2748" i="2"/>
  <c r="P2748" i="2"/>
  <c r="Q2748" i="2"/>
  <c r="R2748" i="2"/>
  <c r="S2748" i="2"/>
  <c r="T2748" i="2"/>
  <c r="X2748" i="2"/>
  <c r="Y2748" i="2"/>
  <c r="N2749" i="2"/>
  <c r="O2749" i="2"/>
  <c r="P2749" i="2"/>
  <c r="Q2749" i="2"/>
  <c r="R2749" i="2"/>
  <c r="S2749" i="2"/>
  <c r="T2749" i="2"/>
  <c r="X2749" i="2"/>
  <c r="Y2749" i="2"/>
  <c r="N2750" i="2"/>
  <c r="O2750" i="2"/>
  <c r="P2750" i="2"/>
  <c r="Q2750" i="2"/>
  <c r="R2750" i="2"/>
  <c r="S2750" i="2"/>
  <c r="T2750" i="2"/>
  <c r="X2750" i="2"/>
  <c r="Y2750" i="2"/>
  <c r="N2751" i="2"/>
  <c r="O2751" i="2"/>
  <c r="P2751" i="2"/>
  <c r="Q2751" i="2"/>
  <c r="R2751" i="2"/>
  <c r="S2751" i="2"/>
  <c r="T2751" i="2"/>
  <c r="X2751" i="2"/>
  <c r="Y2751" i="2"/>
  <c r="N2752" i="2"/>
  <c r="O2752" i="2"/>
  <c r="P2752" i="2"/>
  <c r="Q2752" i="2"/>
  <c r="R2752" i="2"/>
  <c r="S2752" i="2"/>
  <c r="T2752" i="2"/>
  <c r="X2752" i="2"/>
  <c r="Y2752" i="2"/>
  <c r="N2753" i="2"/>
  <c r="O2753" i="2"/>
  <c r="P2753" i="2"/>
  <c r="Q2753" i="2"/>
  <c r="R2753" i="2"/>
  <c r="S2753" i="2"/>
  <c r="T2753" i="2"/>
  <c r="X2753" i="2"/>
  <c r="Y2753" i="2"/>
  <c r="N2754" i="2"/>
  <c r="O2754" i="2"/>
  <c r="P2754" i="2"/>
  <c r="Q2754" i="2"/>
  <c r="R2754" i="2"/>
  <c r="S2754" i="2"/>
  <c r="T2754" i="2"/>
  <c r="X2754" i="2"/>
  <c r="Y2754" i="2"/>
  <c r="N2755" i="2"/>
  <c r="O2755" i="2"/>
  <c r="P2755" i="2"/>
  <c r="Q2755" i="2"/>
  <c r="R2755" i="2"/>
  <c r="S2755" i="2"/>
  <c r="T2755" i="2"/>
  <c r="X2755" i="2"/>
  <c r="Y2755" i="2"/>
  <c r="N2756" i="2"/>
  <c r="O2756" i="2"/>
  <c r="P2756" i="2"/>
  <c r="Q2756" i="2"/>
  <c r="R2756" i="2"/>
  <c r="S2756" i="2"/>
  <c r="T2756" i="2"/>
  <c r="X2756" i="2"/>
  <c r="Y2756" i="2"/>
  <c r="N2757" i="2"/>
  <c r="O2757" i="2"/>
  <c r="P2757" i="2"/>
  <c r="Q2757" i="2"/>
  <c r="R2757" i="2"/>
  <c r="S2757" i="2"/>
  <c r="T2757" i="2"/>
  <c r="X2757" i="2"/>
  <c r="Y2757" i="2"/>
  <c r="N2758" i="2"/>
  <c r="O2758" i="2"/>
  <c r="P2758" i="2"/>
  <c r="Q2758" i="2"/>
  <c r="R2758" i="2"/>
  <c r="S2758" i="2"/>
  <c r="T2758" i="2"/>
  <c r="X2758" i="2"/>
  <c r="Y2758" i="2"/>
  <c r="N2759" i="2"/>
  <c r="O2759" i="2"/>
  <c r="P2759" i="2"/>
  <c r="Q2759" i="2"/>
  <c r="R2759" i="2"/>
  <c r="S2759" i="2"/>
  <c r="T2759" i="2"/>
  <c r="X2759" i="2"/>
  <c r="Y2759" i="2"/>
  <c r="N2760" i="2"/>
  <c r="O2760" i="2"/>
  <c r="P2760" i="2"/>
  <c r="Q2760" i="2"/>
  <c r="R2760" i="2"/>
  <c r="S2760" i="2"/>
  <c r="T2760" i="2"/>
  <c r="X2760" i="2"/>
  <c r="Y2760" i="2"/>
  <c r="N2761" i="2"/>
  <c r="O2761" i="2"/>
  <c r="P2761" i="2"/>
  <c r="Q2761" i="2"/>
  <c r="R2761" i="2"/>
  <c r="S2761" i="2"/>
  <c r="T2761" i="2"/>
  <c r="X2761" i="2"/>
  <c r="Y2761" i="2"/>
  <c r="N2762" i="2"/>
  <c r="O2762" i="2"/>
  <c r="P2762" i="2"/>
  <c r="Q2762" i="2"/>
  <c r="R2762" i="2"/>
  <c r="S2762" i="2"/>
  <c r="T2762" i="2"/>
  <c r="X2762" i="2"/>
  <c r="Y2762" i="2"/>
  <c r="N2763" i="2"/>
  <c r="O2763" i="2"/>
  <c r="P2763" i="2"/>
  <c r="Q2763" i="2"/>
  <c r="R2763" i="2"/>
  <c r="S2763" i="2"/>
  <c r="T2763" i="2"/>
  <c r="X2763" i="2"/>
  <c r="Y2763" i="2"/>
  <c r="N2764" i="2"/>
  <c r="O2764" i="2"/>
  <c r="P2764" i="2"/>
  <c r="Q2764" i="2"/>
  <c r="R2764" i="2"/>
  <c r="S2764" i="2"/>
  <c r="T2764" i="2"/>
  <c r="X2764" i="2"/>
  <c r="Y2764" i="2"/>
  <c r="N2765" i="2"/>
  <c r="O2765" i="2"/>
  <c r="P2765" i="2"/>
  <c r="Q2765" i="2"/>
  <c r="R2765" i="2"/>
  <c r="S2765" i="2"/>
  <c r="T2765" i="2"/>
  <c r="X2765" i="2"/>
  <c r="Y2765" i="2"/>
  <c r="N2766" i="2"/>
  <c r="O2766" i="2"/>
  <c r="P2766" i="2"/>
  <c r="Q2766" i="2"/>
  <c r="R2766" i="2"/>
  <c r="S2766" i="2"/>
  <c r="T2766" i="2"/>
  <c r="X2766" i="2"/>
  <c r="Y2766" i="2"/>
  <c r="N2767" i="2"/>
  <c r="O2767" i="2"/>
  <c r="P2767" i="2"/>
  <c r="Q2767" i="2"/>
  <c r="R2767" i="2"/>
  <c r="S2767" i="2"/>
  <c r="T2767" i="2"/>
  <c r="X2767" i="2"/>
  <c r="Y2767" i="2"/>
  <c r="N2768" i="2"/>
  <c r="O2768" i="2"/>
  <c r="P2768" i="2"/>
  <c r="Q2768" i="2"/>
  <c r="R2768" i="2"/>
  <c r="S2768" i="2"/>
  <c r="T2768" i="2"/>
  <c r="X2768" i="2"/>
  <c r="Y2768" i="2"/>
  <c r="N2769" i="2"/>
  <c r="O2769" i="2"/>
  <c r="P2769" i="2"/>
  <c r="Q2769" i="2"/>
  <c r="R2769" i="2"/>
  <c r="S2769" i="2"/>
  <c r="T2769" i="2"/>
  <c r="X2769" i="2"/>
  <c r="Y2769" i="2"/>
  <c r="N2770" i="2"/>
  <c r="O2770" i="2"/>
  <c r="P2770" i="2"/>
  <c r="Q2770" i="2"/>
  <c r="R2770" i="2"/>
  <c r="S2770" i="2"/>
  <c r="T2770" i="2"/>
  <c r="X2770" i="2"/>
  <c r="Y2770" i="2"/>
  <c r="N2771" i="2"/>
  <c r="O2771" i="2"/>
  <c r="P2771" i="2"/>
  <c r="Q2771" i="2"/>
  <c r="R2771" i="2"/>
  <c r="S2771" i="2"/>
  <c r="T2771" i="2"/>
  <c r="X2771" i="2"/>
  <c r="Y2771" i="2"/>
  <c r="N2772" i="2"/>
  <c r="O2772" i="2"/>
  <c r="P2772" i="2"/>
  <c r="Q2772" i="2"/>
  <c r="R2772" i="2"/>
  <c r="S2772" i="2"/>
  <c r="T2772" i="2"/>
  <c r="X2772" i="2"/>
  <c r="Y2772" i="2"/>
  <c r="N2773" i="2"/>
  <c r="O2773" i="2"/>
  <c r="P2773" i="2"/>
  <c r="Q2773" i="2"/>
  <c r="R2773" i="2"/>
  <c r="S2773" i="2"/>
  <c r="T2773" i="2"/>
  <c r="X2773" i="2"/>
  <c r="Y2773" i="2"/>
  <c r="N2774" i="2"/>
  <c r="O2774" i="2"/>
  <c r="P2774" i="2"/>
  <c r="Q2774" i="2"/>
  <c r="R2774" i="2"/>
  <c r="S2774" i="2"/>
  <c r="T2774" i="2"/>
  <c r="X2774" i="2"/>
  <c r="Y2774" i="2"/>
  <c r="N2775" i="2"/>
  <c r="O2775" i="2"/>
  <c r="P2775" i="2"/>
  <c r="Q2775" i="2"/>
  <c r="R2775" i="2"/>
  <c r="S2775" i="2"/>
  <c r="T2775" i="2"/>
  <c r="X2775" i="2"/>
  <c r="Y2775" i="2"/>
  <c r="N2776" i="2"/>
  <c r="O2776" i="2"/>
  <c r="P2776" i="2"/>
  <c r="Q2776" i="2"/>
  <c r="R2776" i="2"/>
  <c r="S2776" i="2"/>
  <c r="T2776" i="2"/>
  <c r="X2776" i="2"/>
  <c r="Y2776" i="2"/>
  <c r="N2777" i="2"/>
  <c r="O2777" i="2"/>
  <c r="P2777" i="2"/>
  <c r="Q2777" i="2"/>
  <c r="R2777" i="2"/>
  <c r="S2777" i="2"/>
  <c r="T2777" i="2"/>
  <c r="X2777" i="2"/>
  <c r="Y2777" i="2"/>
  <c r="N2778" i="2"/>
  <c r="O2778" i="2"/>
  <c r="P2778" i="2"/>
  <c r="Q2778" i="2"/>
  <c r="R2778" i="2"/>
  <c r="S2778" i="2"/>
  <c r="T2778" i="2"/>
  <c r="X2778" i="2"/>
  <c r="Y2778" i="2"/>
  <c r="N2779" i="2"/>
  <c r="O2779" i="2"/>
  <c r="P2779" i="2"/>
  <c r="Q2779" i="2"/>
  <c r="R2779" i="2"/>
  <c r="S2779" i="2"/>
  <c r="T2779" i="2"/>
  <c r="X2779" i="2"/>
  <c r="Y2779" i="2"/>
  <c r="N2780" i="2"/>
  <c r="O2780" i="2"/>
  <c r="P2780" i="2"/>
  <c r="Q2780" i="2"/>
  <c r="R2780" i="2"/>
  <c r="S2780" i="2"/>
  <c r="T2780" i="2"/>
  <c r="X2780" i="2"/>
  <c r="Y2780" i="2"/>
  <c r="N2781" i="2"/>
  <c r="O2781" i="2"/>
  <c r="P2781" i="2"/>
  <c r="Q2781" i="2"/>
  <c r="R2781" i="2"/>
  <c r="S2781" i="2"/>
  <c r="T2781" i="2"/>
  <c r="X2781" i="2"/>
  <c r="Y2781" i="2"/>
  <c r="N2782" i="2"/>
  <c r="O2782" i="2"/>
  <c r="P2782" i="2"/>
  <c r="Q2782" i="2"/>
  <c r="R2782" i="2"/>
  <c r="S2782" i="2"/>
  <c r="T2782" i="2"/>
  <c r="X2782" i="2"/>
  <c r="Y2782" i="2"/>
  <c r="N2783" i="2"/>
  <c r="O2783" i="2"/>
  <c r="P2783" i="2"/>
  <c r="Q2783" i="2"/>
  <c r="R2783" i="2"/>
  <c r="S2783" i="2"/>
  <c r="T2783" i="2"/>
  <c r="X2783" i="2"/>
  <c r="Y2783" i="2"/>
  <c r="N2784" i="2"/>
  <c r="O2784" i="2"/>
  <c r="P2784" i="2"/>
  <c r="Q2784" i="2"/>
  <c r="R2784" i="2"/>
  <c r="S2784" i="2"/>
  <c r="T2784" i="2"/>
  <c r="X2784" i="2"/>
  <c r="Y2784" i="2"/>
  <c r="N2785" i="2"/>
  <c r="O2785" i="2"/>
  <c r="P2785" i="2"/>
  <c r="Q2785" i="2"/>
  <c r="R2785" i="2"/>
  <c r="S2785" i="2"/>
  <c r="T2785" i="2"/>
  <c r="X2785" i="2"/>
  <c r="Y2785" i="2"/>
  <c r="N2786" i="2"/>
  <c r="O2786" i="2"/>
  <c r="P2786" i="2"/>
  <c r="Q2786" i="2"/>
  <c r="R2786" i="2"/>
  <c r="S2786" i="2"/>
  <c r="T2786" i="2"/>
  <c r="X2786" i="2"/>
  <c r="Y2786" i="2"/>
  <c r="N2787" i="2"/>
  <c r="O2787" i="2"/>
  <c r="P2787" i="2"/>
  <c r="Q2787" i="2"/>
  <c r="R2787" i="2"/>
  <c r="S2787" i="2"/>
  <c r="T2787" i="2"/>
  <c r="X2787" i="2"/>
  <c r="Y2787" i="2"/>
  <c r="N2788" i="2"/>
  <c r="O2788" i="2"/>
  <c r="P2788" i="2"/>
  <c r="Q2788" i="2"/>
  <c r="R2788" i="2"/>
  <c r="S2788" i="2"/>
  <c r="T2788" i="2"/>
  <c r="X2788" i="2"/>
  <c r="Y2788" i="2"/>
  <c r="N2789" i="2"/>
  <c r="O2789" i="2"/>
  <c r="P2789" i="2"/>
  <c r="Q2789" i="2"/>
  <c r="R2789" i="2"/>
  <c r="S2789" i="2"/>
  <c r="T2789" i="2"/>
  <c r="X2789" i="2"/>
  <c r="Y2789" i="2"/>
  <c r="N2790" i="2"/>
  <c r="O2790" i="2"/>
  <c r="P2790" i="2"/>
  <c r="Q2790" i="2"/>
  <c r="R2790" i="2"/>
  <c r="S2790" i="2"/>
  <c r="T2790" i="2"/>
  <c r="X2790" i="2"/>
  <c r="Y2790" i="2"/>
  <c r="N2791" i="2"/>
  <c r="O2791" i="2"/>
  <c r="P2791" i="2"/>
  <c r="Q2791" i="2"/>
  <c r="R2791" i="2"/>
  <c r="S2791" i="2"/>
  <c r="T2791" i="2"/>
  <c r="X2791" i="2"/>
  <c r="Y2791" i="2"/>
  <c r="N2792" i="2"/>
  <c r="O2792" i="2"/>
  <c r="P2792" i="2"/>
  <c r="Q2792" i="2"/>
  <c r="R2792" i="2"/>
  <c r="S2792" i="2"/>
  <c r="T2792" i="2"/>
  <c r="X2792" i="2"/>
  <c r="Y2792" i="2"/>
  <c r="N2793" i="2"/>
  <c r="O2793" i="2"/>
  <c r="P2793" i="2"/>
  <c r="Q2793" i="2"/>
  <c r="R2793" i="2"/>
  <c r="S2793" i="2"/>
  <c r="T2793" i="2"/>
  <c r="X2793" i="2"/>
  <c r="Y2793" i="2"/>
  <c r="N2794" i="2"/>
  <c r="O2794" i="2"/>
  <c r="P2794" i="2"/>
  <c r="Q2794" i="2"/>
  <c r="R2794" i="2"/>
  <c r="S2794" i="2"/>
  <c r="T2794" i="2"/>
  <c r="X2794" i="2"/>
  <c r="Y2794" i="2"/>
  <c r="N2795" i="2"/>
  <c r="O2795" i="2"/>
  <c r="P2795" i="2"/>
  <c r="Q2795" i="2"/>
  <c r="R2795" i="2"/>
  <c r="S2795" i="2"/>
  <c r="T2795" i="2"/>
  <c r="X2795" i="2"/>
  <c r="Y2795" i="2"/>
  <c r="N2796" i="2"/>
  <c r="O2796" i="2"/>
  <c r="P2796" i="2"/>
  <c r="Q2796" i="2"/>
  <c r="R2796" i="2"/>
  <c r="S2796" i="2"/>
  <c r="T2796" i="2"/>
  <c r="X2796" i="2"/>
  <c r="Y2796" i="2"/>
  <c r="N2797" i="2"/>
  <c r="O2797" i="2"/>
  <c r="P2797" i="2"/>
  <c r="Q2797" i="2"/>
  <c r="R2797" i="2"/>
  <c r="S2797" i="2"/>
  <c r="T2797" i="2"/>
  <c r="X2797" i="2"/>
  <c r="Y2797" i="2"/>
  <c r="N2798" i="2"/>
  <c r="O2798" i="2"/>
  <c r="P2798" i="2"/>
  <c r="Q2798" i="2"/>
  <c r="R2798" i="2"/>
  <c r="S2798" i="2"/>
  <c r="T2798" i="2"/>
  <c r="X2798" i="2"/>
  <c r="Y2798" i="2"/>
  <c r="N2799" i="2"/>
  <c r="O2799" i="2"/>
  <c r="P2799" i="2"/>
  <c r="Q2799" i="2"/>
  <c r="R2799" i="2"/>
  <c r="S2799" i="2"/>
  <c r="T2799" i="2"/>
  <c r="X2799" i="2"/>
  <c r="Y2799" i="2"/>
  <c r="N2800" i="2"/>
  <c r="O2800" i="2"/>
  <c r="P2800" i="2"/>
  <c r="Q2800" i="2"/>
  <c r="R2800" i="2"/>
  <c r="S2800" i="2"/>
  <c r="T2800" i="2"/>
  <c r="X2800" i="2"/>
  <c r="Y2800" i="2"/>
  <c r="N2801" i="2"/>
  <c r="O2801" i="2"/>
  <c r="P2801" i="2"/>
  <c r="Q2801" i="2"/>
  <c r="R2801" i="2"/>
  <c r="S2801" i="2"/>
  <c r="T2801" i="2"/>
  <c r="X2801" i="2"/>
  <c r="Y2801" i="2"/>
  <c r="N2802" i="2"/>
  <c r="O2802" i="2"/>
  <c r="P2802" i="2"/>
  <c r="Q2802" i="2"/>
  <c r="R2802" i="2"/>
  <c r="S2802" i="2"/>
  <c r="T2802" i="2"/>
  <c r="X2802" i="2"/>
  <c r="Y2802" i="2"/>
  <c r="N2803" i="2"/>
  <c r="O2803" i="2"/>
  <c r="P2803" i="2"/>
  <c r="Q2803" i="2"/>
  <c r="R2803" i="2"/>
  <c r="S2803" i="2"/>
  <c r="T2803" i="2"/>
  <c r="X2803" i="2"/>
  <c r="Y2803" i="2"/>
  <c r="N2804" i="2"/>
  <c r="O2804" i="2"/>
  <c r="P2804" i="2"/>
  <c r="Q2804" i="2"/>
  <c r="R2804" i="2"/>
  <c r="S2804" i="2"/>
  <c r="T2804" i="2"/>
  <c r="X2804" i="2"/>
  <c r="Y2804" i="2"/>
  <c r="N2805" i="2"/>
  <c r="O2805" i="2"/>
  <c r="P2805" i="2"/>
  <c r="Q2805" i="2"/>
  <c r="R2805" i="2"/>
  <c r="S2805" i="2"/>
  <c r="T2805" i="2"/>
  <c r="X2805" i="2"/>
  <c r="Y2805" i="2"/>
  <c r="N2806" i="2"/>
  <c r="O2806" i="2"/>
  <c r="P2806" i="2"/>
  <c r="Q2806" i="2"/>
  <c r="R2806" i="2"/>
  <c r="S2806" i="2"/>
  <c r="T2806" i="2"/>
  <c r="X2806" i="2"/>
  <c r="Y2806" i="2"/>
  <c r="N2807" i="2"/>
  <c r="O2807" i="2"/>
  <c r="P2807" i="2"/>
  <c r="Q2807" i="2"/>
  <c r="R2807" i="2"/>
  <c r="S2807" i="2"/>
  <c r="T2807" i="2"/>
  <c r="X2807" i="2"/>
  <c r="Y2807" i="2"/>
  <c r="N2808" i="2"/>
  <c r="O2808" i="2"/>
  <c r="P2808" i="2"/>
  <c r="Q2808" i="2"/>
  <c r="R2808" i="2"/>
  <c r="S2808" i="2"/>
  <c r="T2808" i="2"/>
  <c r="X2808" i="2"/>
  <c r="Y2808" i="2"/>
  <c r="N2809" i="2"/>
  <c r="O2809" i="2"/>
  <c r="P2809" i="2"/>
  <c r="Q2809" i="2"/>
  <c r="R2809" i="2"/>
  <c r="S2809" i="2"/>
  <c r="T2809" i="2"/>
  <c r="X2809" i="2"/>
  <c r="Y2809" i="2"/>
  <c r="N2810" i="2"/>
  <c r="O2810" i="2"/>
  <c r="P2810" i="2"/>
  <c r="Q2810" i="2"/>
  <c r="R2810" i="2"/>
  <c r="S2810" i="2"/>
  <c r="T2810" i="2"/>
  <c r="X2810" i="2"/>
  <c r="Y2810" i="2"/>
  <c r="N2811" i="2"/>
  <c r="O2811" i="2"/>
  <c r="P2811" i="2"/>
  <c r="Q2811" i="2"/>
  <c r="R2811" i="2"/>
  <c r="S2811" i="2"/>
  <c r="T2811" i="2"/>
  <c r="X2811" i="2"/>
  <c r="Y2811" i="2"/>
  <c r="N2812" i="2"/>
  <c r="O2812" i="2"/>
  <c r="P2812" i="2"/>
  <c r="Q2812" i="2"/>
  <c r="R2812" i="2"/>
  <c r="S2812" i="2"/>
  <c r="T2812" i="2"/>
  <c r="X2812" i="2"/>
  <c r="Y2812" i="2"/>
  <c r="N2813" i="2"/>
  <c r="O2813" i="2"/>
  <c r="P2813" i="2"/>
  <c r="Q2813" i="2"/>
  <c r="R2813" i="2"/>
  <c r="S2813" i="2"/>
  <c r="T2813" i="2"/>
  <c r="X2813" i="2"/>
  <c r="Y2813" i="2"/>
  <c r="N2814" i="2"/>
  <c r="O2814" i="2"/>
  <c r="P2814" i="2"/>
  <c r="Q2814" i="2"/>
  <c r="R2814" i="2"/>
  <c r="S2814" i="2"/>
  <c r="T2814" i="2"/>
  <c r="X2814" i="2"/>
  <c r="Y2814" i="2"/>
  <c r="N2815" i="2"/>
  <c r="O2815" i="2"/>
  <c r="P2815" i="2"/>
  <c r="Q2815" i="2"/>
  <c r="R2815" i="2"/>
  <c r="S2815" i="2"/>
  <c r="T2815" i="2"/>
  <c r="X2815" i="2"/>
  <c r="Y2815" i="2"/>
  <c r="N2816" i="2"/>
  <c r="O2816" i="2"/>
  <c r="P2816" i="2"/>
  <c r="Q2816" i="2"/>
  <c r="R2816" i="2"/>
  <c r="S2816" i="2"/>
  <c r="T2816" i="2"/>
  <c r="X2816" i="2"/>
  <c r="Y2816" i="2"/>
  <c r="N2817" i="2"/>
  <c r="O2817" i="2"/>
  <c r="P2817" i="2"/>
  <c r="Q2817" i="2"/>
  <c r="R2817" i="2"/>
  <c r="S2817" i="2"/>
  <c r="T2817" i="2"/>
  <c r="X2817" i="2"/>
  <c r="Y2817" i="2"/>
  <c r="N2818" i="2"/>
  <c r="O2818" i="2"/>
  <c r="P2818" i="2"/>
  <c r="Q2818" i="2"/>
  <c r="R2818" i="2"/>
  <c r="S2818" i="2"/>
  <c r="T2818" i="2"/>
  <c r="X2818" i="2"/>
  <c r="Y2818" i="2"/>
  <c r="N2819" i="2"/>
  <c r="O2819" i="2"/>
  <c r="P2819" i="2"/>
  <c r="Q2819" i="2"/>
  <c r="R2819" i="2"/>
  <c r="S2819" i="2"/>
  <c r="T2819" i="2"/>
  <c r="X2819" i="2"/>
  <c r="Y2819" i="2"/>
  <c r="N2820" i="2"/>
  <c r="O2820" i="2"/>
  <c r="P2820" i="2"/>
  <c r="Q2820" i="2"/>
  <c r="R2820" i="2"/>
  <c r="S2820" i="2"/>
  <c r="T2820" i="2"/>
  <c r="X2820" i="2"/>
  <c r="Y2820" i="2"/>
  <c r="N2821" i="2"/>
  <c r="O2821" i="2"/>
  <c r="P2821" i="2"/>
  <c r="Q2821" i="2"/>
  <c r="R2821" i="2"/>
  <c r="S2821" i="2"/>
  <c r="T2821" i="2"/>
  <c r="X2821" i="2"/>
  <c r="Y2821" i="2"/>
  <c r="N2822" i="2"/>
  <c r="O2822" i="2"/>
  <c r="P2822" i="2"/>
  <c r="Q2822" i="2"/>
  <c r="R2822" i="2"/>
  <c r="S2822" i="2"/>
  <c r="T2822" i="2"/>
  <c r="X2822" i="2"/>
  <c r="Y2822" i="2"/>
  <c r="N2823" i="2"/>
  <c r="O2823" i="2"/>
  <c r="P2823" i="2"/>
  <c r="Q2823" i="2"/>
  <c r="R2823" i="2"/>
  <c r="S2823" i="2"/>
  <c r="T2823" i="2"/>
  <c r="X2823" i="2"/>
  <c r="Y2823" i="2"/>
  <c r="N2824" i="2"/>
  <c r="O2824" i="2"/>
  <c r="P2824" i="2"/>
  <c r="Q2824" i="2"/>
  <c r="R2824" i="2"/>
  <c r="S2824" i="2"/>
  <c r="T2824" i="2"/>
  <c r="X2824" i="2"/>
  <c r="Y2824" i="2"/>
  <c r="N2825" i="2"/>
  <c r="O2825" i="2"/>
  <c r="P2825" i="2"/>
  <c r="Q2825" i="2"/>
  <c r="R2825" i="2"/>
  <c r="S2825" i="2"/>
  <c r="T2825" i="2"/>
  <c r="X2825" i="2"/>
  <c r="Y2825" i="2"/>
  <c r="N2826" i="2"/>
  <c r="O2826" i="2"/>
  <c r="P2826" i="2"/>
  <c r="Q2826" i="2"/>
  <c r="R2826" i="2"/>
  <c r="S2826" i="2"/>
  <c r="T2826" i="2"/>
  <c r="X2826" i="2"/>
  <c r="Y2826" i="2"/>
  <c r="N2827" i="2"/>
  <c r="O2827" i="2"/>
  <c r="P2827" i="2"/>
  <c r="Q2827" i="2"/>
  <c r="R2827" i="2"/>
  <c r="S2827" i="2"/>
  <c r="T2827" i="2"/>
  <c r="X2827" i="2"/>
  <c r="Y2827" i="2"/>
  <c r="N2828" i="2"/>
  <c r="O2828" i="2"/>
  <c r="P2828" i="2"/>
  <c r="Q2828" i="2"/>
  <c r="R2828" i="2"/>
  <c r="S2828" i="2"/>
  <c r="T2828" i="2"/>
  <c r="X2828" i="2"/>
  <c r="Y2828" i="2"/>
  <c r="N2829" i="2"/>
  <c r="O2829" i="2"/>
  <c r="P2829" i="2"/>
  <c r="Q2829" i="2"/>
  <c r="R2829" i="2"/>
  <c r="S2829" i="2"/>
  <c r="T2829" i="2"/>
  <c r="X2829" i="2"/>
  <c r="Y2829" i="2"/>
  <c r="N2830" i="2"/>
  <c r="O2830" i="2"/>
  <c r="P2830" i="2"/>
  <c r="Q2830" i="2"/>
  <c r="R2830" i="2"/>
  <c r="S2830" i="2"/>
  <c r="T2830" i="2"/>
  <c r="X2830" i="2"/>
  <c r="Y2830" i="2"/>
  <c r="N2831" i="2"/>
  <c r="O2831" i="2"/>
  <c r="P2831" i="2"/>
  <c r="Q2831" i="2"/>
  <c r="R2831" i="2"/>
  <c r="S2831" i="2"/>
  <c r="T2831" i="2"/>
  <c r="X2831" i="2"/>
  <c r="Y2831" i="2"/>
  <c r="N2832" i="2"/>
  <c r="O2832" i="2"/>
  <c r="P2832" i="2"/>
  <c r="Q2832" i="2"/>
  <c r="R2832" i="2"/>
  <c r="S2832" i="2"/>
  <c r="T2832" i="2"/>
  <c r="X2832" i="2"/>
  <c r="Y2832" i="2"/>
  <c r="N2833" i="2"/>
  <c r="O2833" i="2"/>
  <c r="P2833" i="2"/>
  <c r="Q2833" i="2"/>
  <c r="R2833" i="2"/>
  <c r="S2833" i="2"/>
  <c r="T2833" i="2"/>
  <c r="X2833" i="2"/>
  <c r="Y2833" i="2"/>
  <c r="N2834" i="2"/>
  <c r="O2834" i="2"/>
  <c r="P2834" i="2"/>
  <c r="Q2834" i="2"/>
  <c r="R2834" i="2"/>
  <c r="S2834" i="2"/>
  <c r="T2834" i="2"/>
  <c r="X2834" i="2"/>
  <c r="Y2834" i="2"/>
  <c r="N2835" i="2"/>
  <c r="O2835" i="2"/>
  <c r="P2835" i="2"/>
  <c r="Q2835" i="2"/>
  <c r="R2835" i="2"/>
  <c r="S2835" i="2"/>
  <c r="T2835" i="2"/>
  <c r="X2835" i="2"/>
  <c r="Y2835" i="2"/>
  <c r="N2836" i="2"/>
  <c r="O2836" i="2"/>
  <c r="P2836" i="2"/>
  <c r="Q2836" i="2"/>
  <c r="R2836" i="2"/>
  <c r="S2836" i="2"/>
  <c r="T2836" i="2"/>
  <c r="X2836" i="2"/>
  <c r="Y2836" i="2"/>
  <c r="N2837" i="2"/>
  <c r="O2837" i="2"/>
  <c r="P2837" i="2"/>
  <c r="Q2837" i="2"/>
  <c r="R2837" i="2"/>
  <c r="S2837" i="2"/>
  <c r="T2837" i="2"/>
  <c r="X2837" i="2"/>
  <c r="Y2837" i="2"/>
  <c r="N2838" i="2"/>
  <c r="O2838" i="2"/>
  <c r="P2838" i="2"/>
  <c r="Q2838" i="2"/>
  <c r="R2838" i="2"/>
  <c r="S2838" i="2"/>
  <c r="T2838" i="2"/>
  <c r="X2838" i="2"/>
  <c r="Y2838" i="2"/>
  <c r="N2839" i="2"/>
  <c r="O2839" i="2"/>
  <c r="P2839" i="2"/>
  <c r="Q2839" i="2"/>
  <c r="R2839" i="2"/>
  <c r="S2839" i="2"/>
  <c r="T2839" i="2"/>
  <c r="X2839" i="2"/>
  <c r="Y2839" i="2"/>
  <c r="N2840" i="2"/>
  <c r="O2840" i="2"/>
  <c r="P2840" i="2"/>
  <c r="Q2840" i="2"/>
  <c r="R2840" i="2"/>
  <c r="S2840" i="2"/>
  <c r="T2840" i="2"/>
  <c r="X2840" i="2"/>
  <c r="Y2840" i="2"/>
  <c r="N2841" i="2"/>
  <c r="O2841" i="2"/>
  <c r="P2841" i="2"/>
  <c r="Q2841" i="2"/>
  <c r="R2841" i="2"/>
  <c r="S2841" i="2"/>
  <c r="T2841" i="2"/>
  <c r="X2841" i="2"/>
  <c r="Y2841" i="2"/>
  <c r="N2842" i="2"/>
  <c r="O2842" i="2"/>
  <c r="P2842" i="2"/>
  <c r="Q2842" i="2"/>
  <c r="R2842" i="2"/>
  <c r="S2842" i="2"/>
  <c r="T2842" i="2"/>
  <c r="X2842" i="2"/>
  <c r="Y2842" i="2"/>
  <c r="N2843" i="2"/>
  <c r="O2843" i="2"/>
  <c r="P2843" i="2"/>
  <c r="Q2843" i="2"/>
  <c r="R2843" i="2"/>
  <c r="S2843" i="2"/>
  <c r="T2843" i="2"/>
  <c r="X2843" i="2"/>
  <c r="Y2843" i="2"/>
  <c r="N2844" i="2"/>
  <c r="O2844" i="2"/>
  <c r="P2844" i="2"/>
  <c r="Q2844" i="2"/>
  <c r="R2844" i="2"/>
  <c r="S2844" i="2"/>
  <c r="T2844" i="2"/>
  <c r="X2844" i="2"/>
  <c r="Y2844" i="2"/>
  <c r="N2845" i="2"/>
  <c r="O2845" i="2"/>
  <c r="P2845" i="2"/>
  <c r="Q2845" i="2"/>
  <c r="R2845" i="2"/>
  <c r="S2845" i="2"/>
  <c r="T2845" i="2"/>
  <c r="X2845" i="2"/>
  <c r="Y2845" i="2"/>
  <c r="N2846" i="2"/>
  <c r="O2846" i="2"/>
  <c r="P2846" i="2"/>
  <c r="Q2846" i="2"/>
  <c r="R2846" i="2"/>
  <c r="S2846" i="2"/>
  <c r="T2846" i="2"/>
  <c r="X2846" i="2"/>
  <c r="Y2846" i="2"/>
  <c r="N2847" i="2"/>
  <c r="O2847" i="2"/>
  <c r="P2847" i="2"/>
  <c r="Q2847" i="2"/>
  <c r="R2847" i="2"/>
  <c r="S2847" i="2"/>
  <c r="T2847" i="2"/>
  <c r="X2847" i="2"/>
  <c r="Y2847" i="2"/>
  <c r="N2848" i="2"/>
  <c r="O2848" i="2"/>
  <c r="P2848" i="2"/>
  <c r="Q2848" i="2"/>
  <c r="R2848" i="2"/>
  <c r="S2848" i="2"/>
  <c r="T2848" i="2"/>
  <c r="X2848" i="2"/>
  <c r="Y2848" i="2"/>
  <c r="N2849" i="2"/>
  <c r="O2849" i="2"/>
  <c r="P2849" i="2"/>
  <c r="Q2849" i="2"/>
  <c r="R2849" i="2"/>
  <c r="S2849" i="2"/>
  <c r="T2849" i="2"/>
  <c r="X2849" i="2"/>
  <c r="Y2849" i="2"/>
  <c r="N2850" i="2"/>
  <c r="O2850" i="2"/>
  <c r="P2850" i="2"/>
  <c r="Q2850" i="2"/>
  <c r="R2850" i="2"/>
  <c r="S2850" i="2"/>
  <c r="T2850" i="2"/>
  <c r="X2850" i="2"/>
  <c r="Y2850" i="2"/>
  <c r="N2851" i="2"/>
  <c r="O2851" i="2"/>
  <c r="P2851" i="2"/>
  <c r="Q2851" i="2"/>
  <c r="R2851" i="2"/>
  <c r="S2851" i="2"/>
  <c r="T2851" i="2"/>
  <c r="X2851" i="2"/>
  <c r="Y2851" i="2"/>
  <c r="N2852" i="2"/>
  <c r="O2852" i="2"/>
  <c r="P2852" i="2"/>
  <c r="Q2852" i="2"/>
  <c r="R2852" i="2"/>
  <c r="S2852" i="2"/>
  <c r="T2852" i="2"/>
  <c r="X2852" i="2"/>
  <c r="Y2852" i="2"/>
  <c r="N2853" i="2"/>
  <c r="O2853" i="2"/>
  <c r="P2853" i="2"/>
  <c r="Q2853" i="2"/>
  <c r="R2853" i="2"/>
  <c r="S2853" i="2"/>
  <c r="T2853" i="2"/>
  <c r="X2853" i="2"/>
  <c r="Y2853" i="2"/>
  <c r="N2854" i="2"/>
  <c r="O2854" i="2"/>
  <c r="P2854" i="2"/>
  <c r="Q2854" i="2"/>
  <c r="R2854" i="2"/>
  <c r="S2854" i="2"/>
  <c r="T2854" i="2"/>
  <c r="X2854" i="2"/>
  <c r="Y2854" i="2"/>
  <c r="N2855" i="2"/>
  <c r="O2855" i="2"/>
  <c r="P2855" i="2"/>
  <c r="Q2855" i="2"/>
  <c r="R2855" i="2"/>
  <c r="S2855" i="2"/>
  <c r="T2855" i="2"/>
  <c r="X2855" i="2"/>
  <c r="Y2855" i="2"/>
  <c r="N2856" i="2"/>
  <c r="O2856" i="2"/>
  <c r="P2856" i="2"/>
  <c r="Q2856" i="2"/>
  <c r="R2856" i="2"/>
  <c r="S2856" i="2"/>
  <c r="T2856" i="2"/>
  <c r="X2856" i="2"/>
  <c r="Y2856" i="2"/>
  <c r="N2857" i="2"/>
  <c r="O2857" i="2"/>
  <c r="P2857" i="2"/>
  <c r="Q2857" i="2"/>
  <c r="R2857" i="2"/>
  <c r="S2857" i="2"/>
  <c r="T2857" i="2"/>
  <c r="X2857" i="2"/>
  <c r="Y2857" i="2"/>
  <c r="N2858" i="2"/>
  <c r="O2858" i="2"/>
  <c r="P2858" i="2"/>
  <c r="Q2858" i="2"/>
  <c r="R2858" i="2"/>
  <c r="S2858" i="2"/>
  <c r="T2858" i="2"/>
  <c r="X2858" i="2"/>
  <c r="Y2858" i="2"/>
  <c r="N2859" i="2"/>
  <c r="O2859" i="2"/>
  <c r="P2859" i="2"/>
  <c r="Q2859" i="2"/>
  <c r="R2859" i="2"/>
  <c r="S2859" i="2"/>
  <c r="T2859" i="2"/>
  <c r="X2859" i="2"/>
  <c r="Y2859" i="2"/>
  <c r="N2860" i="2"/>
  <c r="O2860" i="2"/>
  <c r="P2860" i="2"/>
  <c r="Q2860" i="2"/>
  <c r="R2860" i="2"/>
  <c r="S2860" i="2"/>
  <c r="T2860" i="2"/>
  <c r="X2860" i="2"/>
  <c r="Y2860" i="2"/>
  <c r="N2861" i="2"/>
  <c r="O2861" i="2"/>
  <c r="P2861" i="2"/>
  <c r="Q2861" i="2"/>
  <c r="R2861" i="2"/>
  <c r="S2861" i="2"/>
  <c r="T2861" i="2"/>
  <c r="X2861" i="2"/>
  <c r="Y2861" i="2"/>
  <c r="N2862" i="2"/>
  <c r="O2862" i="2"/>
  <c r="P2862" i="2"/>
  <c r="Q2862" i="2"/>
  <c r="R2862" i="2"/>
  <c r="S2862" i="2"/>
  <c r="T2862" i="2"/>
  <c r="X2862" i="2"/>
  <c r="Y2862" i="2"/>
  <c r="N2863" i="2"/>
  <c r="O2863" i="2"/>
  <c r="P2863" i="2"/>
  <c r="Q2863" i="2"/>
  <c r="R2863" i="2"/>
  <c r="S2863" i="2"/>
  <c r="T2863" i="2"/>
  <c r="X2863" i="2"/>
  <c r="Y2863" i="2"/>
  <c r="N2864" i="2"/>
  <c r="O2864" i="2"/>
  <c r="P2864" i="2"/>
  <c r="Q2864" i="2"/>
  <c r="R2864" i="2"/>
  <c r="S2864" i="2"/>
  <c r="T2864" i="2"/>
  <c r="X2864" i="2"/>
  <c r="Y2864" i="2"/>
  <c r="N2865" i="2"/>
  <c r="O2865" i="2"/>
  <c r="P2865" i="2"/>
  <c r="Q2865" i="2"/>
  <c r="R2865" i="2"/>
  <c r="S2865" i="2"/>
  <c r="T2865" i="2"/>
  <c r="X2865" i="2"/>
  <c r="Y2865" i="2"/>
  <c r="N2866" i="2"/>
  <c r="O2866" i="2"/>
  <c r="P2866" i="2"/>
  <c r="Q2866" i="2"/>
  <c r="R2866" i="2"/>
  <c r="S2866" i="2"/>
  <c r="T2866" i="2"/>
  <c r="X2866" i="2"/>
  <c r="Y2866" i="2"/>
  <c r="N2867" i="2"/>
  <c r="O2867" i="2"/>
  <c r="P2867" i="2"/>
  <c r="Q2867" i="2"/>
  <c r="R2867" i="2"/>
  <c r="S2867" i="2"/>
  <c r="T2867" i="2"/>
  <c r="X2867" i="2"/>
  <c r="Y2867" i="2"/>
  <c r="N2868" i="2"/>
  <c r="O2868" i="2"/>
  <c r="P2868" i="2"/>
  <c r="Q2868" i="2"/>
  <c r="R2868" i="2"/>
  <c r="S2868" i="2"/>
  <c r="T2868" i="2"/>
  <c r="X2868" i="2"/>
  <c r="Y2868" i="2"/>
  <c r="N2869" i="2"/>
  <c r="O2869" i="2"/>
  <c r="P2869" i="2"/>
  <c r="Q2869" i="2"/>
  <c r="R2869" i="2"/>
  <c r="S2869" i="2"/>
  <c r="T2869" i="2"/>
  <c r="X2869" i="2"/>
  <c r="Y2869" i="2"/>
  <c r="N2870" i="2"/>
  <c r="O2870" i="2"/>
  <c r="P2870" i="2"/>
  <c r="Q2870" i="2"/>
  <c r="R2870" i="2"/>
  <c r="S2870" i="2"/>
  <c r="T2870" i="2"/>
  <c r="X2870" i="2"/>
  <c r="Y2870" i="2"/>
  <c r="N2871" i="2"/>
  <c r="O2871" i="2"/>
  <c r="P2871" i="2"/>
  <c r="Q2871" i="2"/>
  <c r="R2871" i="2"/>
  <c r="S2871" i="2"/>
  <c r="T2871" i="2"/>
  <c r="X2871" i="2"/>
  <c r="Y2871" i="2"/>
  <c r="N2872" i="2"/>
  <c r="O2872" i="2"/>
  <c r="P2872" i="2"/>
  <c r="Q2872" i="2"/>
  <c r="R2872" i="2"/>
  <c r="S2872" i="2"/>
  <c r="T2872" i="2"/>
  <c r="X2872" i="2"/>
  <c r="Y2872" i="2"/>
  <c r="N2873" i="2"/>
  <c r="O2873" i="2"/>
  <c r="P2873" i="2"/>
  <c r="Q2873" i="2"/>
  <c r="R2873" i="2"/>
  <c r="S2873" i="2"/>
  <c r="T2873" i="2"/>
  <c r="X2873" i="2"/>
  <c r="Y2873" i="2"/>
  <c r="N2874" i="2"/>
  <c r="O2874" i="2"/>
  <c r="P2874" i="2"/>
  <c r="Q2874" i="2"/>
  <c r="R2874" i="2"/>
  <c r="S2874" i="2"/>
  <c r="T2874" i="2"/>
  <c r="X2874" i="2"/>
  <c r="Y2874" i="2"/>
  <c r="N2875" i="2"/>
  <c r="O2875" i="2"/>
  <c r="P2875" i="2"/>
  <c r="Q2875" i="2"/>
  <c r="R2875" i="2"/>
  <c r="S2875" i="2"/>
  <c r="T2875" i="2"/>
  <c r="X2875" i="2"/>
  <c r="Y2875" i="2"/>
  <c r="N2876" i="2"/>
  <c r="O2876" i="2"/>
  <c r="P2876" i="2"/>
  <c r="Q2876" i="2"/>
  <c r="R2876" i="2"/>
  <c r="S2876" i="2"/>
  <c r="T2876" i="2"/>
  <c r="X2876" i="2"/>
  <c r="Y2876" i="2"/>
  <c r="N2877" i="2"/>
  <c r="O2877" i="2"/>
  <c r="P2877" i="2"/>
  <c r="Q2877" i="2"/>
  <c r="R2877" i="2"/>
  <c r="S2877" i="2"/>
  <c r="T2877" i="2"/>
  <c r="X2877" i="2"/>
  <c r="Y2877" i="2"/>
  <c r="N2878" i="2"/>
  <c r="O2878" i="2"/>
  <c r="P2878" i="2"/>
  <c r="Q2878" i="2"/>
  <c r="R2878" i="2"/>
  <c r="S2878" i="2"/>
  <c r="T2878" i="2"/>
  <c r="X2878" i="2"/>
  <c r="Y2878" i="2"/>
  <c r="N2879" i="2"/>
  <c r="O2879" i="2"/>
  <c r="P2879" i="2"/>
  <c r="Q2879" i="2"/>
  <c r="R2879" i="2"/>
  <c r="S2879" i="2"/>
  <c r="T2879" i="2"/>
  <c r="X2879" i="2"/>
  <c r="Y2879" i="2"/>
  <c r="N2880" i="2"/>
  <c r="O2880" i="2"/>
  <c r="P2880" i="2"/>
  <c r="Q2880" i="2"/>
  <c r="R2880" i="2"/>
  <c r="S2880" i="2"/>
  <c r="T2880" i="2"/>
  <c r="X2880" i="2"/>
  <c r="Y2880" i="2"/>
  <c r="N2881" i="2"/>
  <c r="O2881" i="2"/>
  <c r="P2881" i="2"/>
  <c r="Q2881" i="2"/>
  <c r="R2881" i="2"/>
  <c r="S2881" i="2"/>
  <c r="T2881" i="2"/>
  <c r="X2881" i="2"/>
  <c r="Y2881" i="2"/>
  <c r="N2882" i="2"/>
  <c r="O2882" i="2"/>
  <c r="P2882" i="2"/>
  <c r="Q2882" i="2"/>
  <c r="R2882" i="2"/>
  <c r="S2882" i="2"/>
  <c r="T2882" i="2"/>
  <c r="X2882" i="2"/>
  <c r="Y2882" i="2"/>
  <c r="N2883" i="2"/>
  <c r="O2883" i="2"/>
  <c r="P2883" i="2"/>
  <c r="Q2883" i="2"/>
  <c r="R2883" i="2"/>
  <c r="S2883" i="2"/>
  <c r="T2883" i="2"/>
  <c r="X2883" i="2"/>
  <c r="Y2883" i="2"/>
  <c r="N2884" i="2"/>
  <c r="O2884" i="2"/>
  <c r="P2884" i="2"/>
  <c r="Q2884" i="2"/>
  <c r="R2884" i="2"/>
  <c r="S2884" i="2"/>
  <c r="T2884" i="2"/>
  <c r="X2884" i="2"/>
  <c r="Y2884" i="2"/>
  <c r="N2885" i="2"/>
  <c r="O2885" i="2"/>
  <c r="P2885" i="2"/>
  <c r="Q2885" i="2"/>
  <c r="R2885" i="2"/>
  <c r="S2885" i="2"/>
  <c r="T2885" i="2"/>
  <c r="X2885" i="2"/>
  <c r="Y2885" i="2"/>
  <c r="N2886" i="2"/>
  <c r="O2886" i="2"/>
  <c r="P2886" i="2"/>
  <c r="Q2886" i="2"/>
  <c r="R2886" i="2"/>
  <c r="S2886" i="2"/>
  <c r="T2886" i="2"/>
  <c r="X2886" i="2"/>
  <c r="Y2886" i="2"/>
  <c r="N2887" i="2"/>
  <c r="O2887" i="2"/>
  <c r="P2887" i="2"/>
  <c r="Q2887" i="2"/>
  <c r="R2887" i="2"/>
  <c r="S2887" i="2"/>
  <c r="T2887" i="2"/>
  <c r="X2887" i="2"/>
  <c r="Y2887" i="2"/>
  <c r="N2888" i="2"/>
  <c r="O2888" i="2"/>
  <c r="P2888" i="2"/>
  <c r="Q2888" i="2"/>
  <c r="R2888" i="2"/>
  <c r="S2888" i="2"/>
  <c r="T2888" i="2"/>
  <c r="X2888" i="2"/>
  <c r="Y2888" i="2"/>
  <c r="N2889" i="2"/>
  <c r="O2889" i="2"/>
  <c r="P2889" i="2"/>
  <c r="Q2889" i="2"/>
  <c r="R2889" i="2"/>
  <c r="S2889" i="2"/>
  <c r="T2889" i="2"/>
  <c r="X2889" i="2"/>
  <c r="Y2889" i="2"/>
  <c r="N2890" i="2"/>
  <c r="O2890" i="2"/>
  <c r="P2890" i="2"/>
  <c r="Q2890" i="2"/>
  <c r="R2890" i="2"/>
  <c r="S2890" i="2"/>
  <c r="T2890" i="2"/>
  <c r="X2890" i="2"/>
  <c r="Y2890" i="2"/>
  <c r="N2891" i="2"/>
  <c r="O2891" i="2"/>
  <c r="P2891" i="2"/>
  <c r="Q2891" i="2"/>
  <c r="R2891" i="2"/>
  <c r="S2891" i="2"/>
  <c r="T2891" i="2"/>
  <c r="X2891" i="2"/>
  <c r="Y2891" i="2"/>
  <c r="N2892" i="2"/>
  <c r="O2892" i="2"/>
  <c r="P2892" i="2"/>
  <c r="Q2892" i="2"/>
  <c r="R2892" i="2"/>
  <c r="S2892" i="2"/>
  <c r="T2892" i="2"/>
  <c r="X2892" i="2"/>
  <c r="Y2892" i="2"/>
  <c r="N2893" i="2"/>
  <c r="O2893" i="2"/>
  <c r="P2893" i="2"/>
  <c r="Q2893" i="2"/>
  <c r="R2893" i="2"/>
  <c r="S2893" i="2"/>
  <c r="T2893" i="2"/>
  <c r="X2893" i="2"/>
  <c r="Y2893" i="2"/>
  <c r="N2894" i="2"/>
  <c r="O2894" i="2"/>
  <c r="P2894" i="2"/>
  <c r="Q2894" i="2"/>
  <c r="R2894" i="2"/>
  <c r="S2894" i="2"/>
  <c r="T2894" i="2"/>
  <c r="X2894" i="2"/>
  <c r="Y2894" i="2"/>
  <c r="N2895" i="2"/>
  <c r="O2895" i="2"/>
  <c r="P2895" i="2"/>
  <c r="Q2895" i="2"/>
  <c r="R2895" i="2"/>
  <c r="S2895" i="2"/>
  <c r="T2895" i="2"/>
  <c r="X2895" i="2"/>
  <c r="Y2895" i="2"/>
  <c r="N2896" i="2"/>
  <c r="O2896" i="2"/>
  <c r="P2896" i="2"/>
  <c r="Q2896" i="2"/>
  <c r="R2896" i="2"/>
  <c r="S2896" i="2"/>
  <c r="T2896" i="2"/>
  <c r="X2896" i="2"/>
  <c r="Y2896" i="2"/>
  <c r="N2897" i="2"/>
  <c r="O2897" i="2"/>
  <c r="P2897" i="2"/>
  <c r="Q2897" i="2"/>
  <c r="R2897" i="2"/>
  <c r="S2897" i="2"/>
  <c r="T2897" i="2"/>
  <c r="X2897" i="2"/>
  <c r="Y2897" i="2"/>
  <c r="N2898" i="2"/>
  <c r="O2898" i="2"/>
  <c r="P2898" i="2"/>
  <c r="Q2898" i="2"/>
  <c r="R2898" i="2"/>
  <c r="S2898" i="2"/>
  <c r="T2898" i="2"/>
  <c r="X2898" i="2"/>
  <c r="Y2898" i="2"/>
  <c r="N2899" i="2"/>
  <c r="O2899" i="2"/>
  <c r="P2899" i="2"/>
  <c r="Q2899" i="2"/>
  <c r="R2899" i="2"/>
  <c r="S2899" i="2"/>
  <c r="T2899" i="2"/>
  <c r="X2899" i="2"/>
  <c r="Y2899" i="2"/>
  <c r="N2900" i="2"/>
  <c r="O2900" i="2"/>
  <c r="P2900" i="2"/>
  <c r="Q2900" i="2"/>
  <c r="R2900" i="2"/>
  <c r="S2900" i="2"/>
  <c r="T2900" i="2"/>
  <c r="X2900" i="2"/>
  <c r="Y2900" i="2"/>
  <c r="N2901" i="2"/>
  <c r="O2901" i="2"/>
  <c r="P2901" i="2"/>
  <c r="Q2901" i="2"/>
  <c r="R2901" i="2"/>
  <c r="S2901" i="2"/>
  <c r="T2901" i="2"/>
  <c r="X2901" i="2"/>
  <c r="Y2901" i="2"/>
  <c r="N2902" i="2"/>
  <c r="O2902" i="2"/>
  <c r="P2902" i="2"/>
  <c r="Q2902" i="2"/>
  <c r="R2902" i="2"/>
  <c r="S2902" i="2"/>
  <c r="T2902" i="2"/>
  <c r="X2902" i="2"/>
  <c r="Y2902" i="2"/>
  <c r="N2903" i="2"/>
  <c r="O2903" i="2"/>
  <c r="P2903" i="2"/>
  <c r="Q2903" i="2"/>
  <c r="R2903" i="2"/>
  <c r="S2903" i="2"/>
  <c r="T2903" i="2"/>
  <c r="X2903" i="2"/>
  <c r="Y2903" i="2"/>
  <c r="N2904" i="2"/>
  <c r="O2904" i="2"/>
  <c r="P2904" i="2"/>
  <c r="Q2904" i="2"/>
  <c r="R2904" i="2"/>
  <c r="S2904" i="2"/>
  <c r="T2904" i="2"/>
  <c r="X2904" i="2"/>
  <c r="Y2904" i="2"/>
  <c r="N2905" i="2"/>
  <c r="O2905" i="2"/>
  <c r="P2905" i="2"/>
  <c r="Q2905" i="2"/>
  <c r="R2905" i="2"/>
  <c r="S2905" i="2"/>
  <c r="T2905" i="2"/>
  <c r="X2905" i="2"/>
  <c r="Y2905" i="2"/>
  <c r="N2906" i="2"/>
  <c r="O2906" i="2"/>
  <c r="P2906" i="2"/>
  <c r="Q2906" i="2"/>
  <c r="R2906" i="2"/>
  <c r="S2906" i="2"/>
  <c r="T2906" i="2"/>
  <c r="X2906" i="2"/>
  <c r="Y2906" i="2"/>
  <c r="N2907" i="2"/>
  <c r="O2907" i="2"/>
  <c r="P2907" i="2"/>
  <c r="Q2907" i="2"/>
  <c r="R2907" i="2"/>
  <c r="S2907" i="2"/>
  <c r="T2907" i="2"/>
  <c r="X2907" i="2"/>
  <c r="Y2907" i="2"/>
  <c r="N2908" i="2"/>
  <c r="O2908" i="2"/>
  <c r="P2908" i="2"/>
  <c r="Q2908" i="2"/>
  <c r="R2908" i="2"/>
  <c r="S2908" i="2"/>
  <c r="T2908" i="2"/>
  <c r="X2908" i="2"/>
  <c r="Y2908" i="2"/>
  <c r="N2909" i="2"/>
  <c r="O2909" i="2"/>
  <c r="P2909" i="2"/>
  <c r="Q2909" i="2"/>
  <c r="R2909" i="2"/>
  <c r="S2909" i="2"/>
  <c r="T2909" i="2"/>
  <c r="X2909" i="2"/>
  <c r="Y2909" i="2"/>
  <c r="N2910" i="2"/>
  <c r="O2910" i="2"/>
  <c r="P2910" i="2"/>
  <c r="Q2910" i="2"/>
  <c r="R2910" i="2"/>
  <c r="S2910" i="2"/>
  <c r="T2910" i="2"/>
  <c r="X2910" i="2"/>
  <c r="Y2910" i="2"/>
  <c r="N2911" i="2"/>
  <c r="O2911" i="2"/>
  <c r="P2911" i="2"/>
  <c r="Q2911" i="2"/>
  <c r="R2911" i="2"/>
  <c r="S2911" i="2"/>
  <c r="T2911" i="2"/>
  <c r="X2911" i="2"/>
  <c r="Y2911" i="2"/>
  <c r="N2912" i="2"/>
  <c r="O2912" i="2"/>
  <c r="P2912" i="2"/>
  <c r="Q2912" i="2"/>
  <c r="R2912" i="2"/>
  <c r="S2912" i="2"/>
  <c r="T2912" i="2"/>
  <c r="X2912" i="2"/>
  <c r="Y2912" i="2"/>
  <c r="N2913" i="2"/>
  <c r="O2913" i="2"/>
  <c r="P2913" i="2"/>
  <c r="Q2913" i="2"/>
  <c r="R2913" i="2"/>
  <c r="S2913" i="2"/>
  <c r="T2913" i="2"/>
  <c r="X2913" i="2"/>
  <c r="Y2913" i="2"/>
  <c r="N2914" i="2"/>
  <c r="O2914" i="2"/>
  <c r="P2914" i="2"/>
  <c r="Q2914" i="2"/>
  <c r="R2914" i="2"/>
  <c r="S2914" i="2"/>
  <c r="T2914" i="2"/>
  <c r="X2914" i="2"/>
  <c r="Y2914" i="2"/>
  <c r="N2915" i="2"/>
  <c r="O2915" i="2"/>
  <c r="P2915" i="2"/>
  <c r="Q2915" i="2"/>
  <c r="R2915" i="2"/>
  <c r="S2915" i="2"/>
  <c r="T2915" i="2"/>
  <c r="X2915" i="2"/>
  <c r="Y2915" i="2"/>
  <c r="N2916" i="2"/>
  <c r="O2916" i="2"/>
  <c r="P2916" i="2"/>
  <c r="Q2916" i="2"/>
  <c r="R2916" i="2"/>
  <c r="S2916" i="2"/>
  <c r="T2916" i="2"/>
  <c r="X2916" i="2"/>
  <c r="Y2916" i="2"/>
  <c r="N2917" i="2"/>
  <c r="O2917" i="2"/>
  <c r="P2917" i="2"/>
  <c r="Q2917" i="2"/>
  <c r="R2917" i="2"/>
  <c r="S2917" i="2"/>
  <c r="T2917" i="2"/>
  <c r="X2917" i="2"/>
  <c r="Y2917" i="2"/>
  <c r="N2918" i="2"/>
  <c r="O2918" i="2"/>
  <c r="P2918" i="2"/>
  <c r="Q2918" i="2"/>
  <c r="R2918" i="2"/>
  <c r="S2918" i="2"/>
  <c r="T2918" i="2"/>
  <c r="X2918" i="2"/>
  <c r="Y2918" i="2"/>
  <c r="N2919" i="2"/>
  <c r="O2919" i="2"/>
  <c r="P2919" i="2"/>
  <c r="Q2919" i="2"/>
  <c r="R2919" i="2"/>
  <c r="S2919" i="2"/>
  <c r="T2919" i="2"/>
  <c r="X2919" i="2"/>
  <c r="Y2919" i="2"/>
  <c r="N2920" i="2"/>
  <c r="O2920" i="2"/>
  <c r="P2920" i="2"/>
  <c r="Q2920" i="2"/>
  <c r="R2920" i="2"/>
  <c r="S2920" i="2"/>
  <c r="T2920" i="2"/>
  <c r="X2920" i="2"/>
  <c r="Y2920" i="2"/>
  <c r="N2921" i="2"/>
  <c r="O2921" i="2"/>
  <c r="P2921" i="2"/>
  <c r="Q2921" i="2"/>
  <c r="R2921" i="2"/>
  <c r="S2921" i="2"/>
  <c r="T2921" i="2"/>
  <c r="X2921" i="2"/>
  <c r="Y2921" i="2"/>
  <c r="N2922" i="2"/>
  <c r="O2922" i="2"/>
  <c r="P2922" i="2"/>
  <c r="Q2922" i="2"/>
  <c r="R2922" i="2"/>
  <c r="S2922" i="2"/>
  <c r="T2922" i="2"/>
  <c r="X2922" i="2"/>
  <c r="Y2922" i="2"/>
  <c r="N2923" i="2"/>
  <c r="O2923" i="2"/>
  <c r="P2923" i="2"/>
  <c r="Q2923" i="2"/>
  <c r="R2923" i="2"/>
  <c r="S2923" i="2"/>
  <c r="T2923" i="2"/>
  <c r="X2923" i="2"/>
  <c r="Y2923" i="2"/>
  <c r="N2924" i="2"/>
  <c r="O2924" i="2"/>
  <c r="P2924" i="2"/>
  <c r="Q2924" i="2"/>
  <c r="R2924" i="2"/>
  <c r="S2924" i="2"/>
  <c r="T2924" i="2"/>
  <c r="X2924" i="2"/>
  <c r="Y2924" i="2"/>
  <c r="N2925" i="2"/>
  <c r="O2925" i="2"/>
  <c r="P2925" i="2"/>
  <c r="Q2925" i="2"/>
  <c r="R2925" i="2"/>
  <c r="S2925" i="2"/>
  <c r="T2925" i="2"/>
  <c r="X2925" i="2"/>
  <c r="Y2925" i="2"/>
  <c r="N2926" i="2"/>
  <c r="O2926" i="2"/>
  <c r="P2926" i="2"/>
  <c r="Q2926" i="2"/>
  <c r="R2926" i="2"/>
  <c r="S2926" i="2"/>
  <c r="T2926" i="2"/>
  <c r="X2926" i="2"/>
  <c r="Y2926" i="2"/>
  <c r="N2927" i="2"/>
  <c r="O2927" i="2"/>
  <c r="P2927" i="2"/>
  <c r="Q2927" i="2"/>
  <c r="R2927" i="2"/>
  <c r="S2927" i="2"/>
  <c r="T2927" i="2"/>
  <c r="X2927" i="2"/>
  <c r="Y2927" i="2"/>
  <c r="N2928" i="2"/>
  <c r="O2928" i="2"/>
  <c r="P2928" i="2"/>
  <c r="Q2928" i="2"/>
  <c r="R2928" i="2"/>
  <c r="S2928" i="2"/>
  <c r="T2928" i="2"/>
  <c r="X2928" i="2"/>
  <c r="Y2928" i="2"/>
  <c r="N2929" i="2"/>
  <c r="O2929" i="2"/>
  <c r="P2929" i="2"/>
  <c r="Q2929" i="2"/>
  <c r="R2929" i="2"/>
  <c r="S2929" i="2"/>
  <c r="T2929" i="2"/>
  <c r="X2929" i="2"/>
  <c r="Y2929" i="2"/>
  <c r="N2930" i="2"/>
  <c r="O2930" i="2"/>
  <c r="P2930" i="2"/>
  <c r="Q2930" i="2"/>
  <c r="R2930" i="2"/>
  <c r="S2930" i="2"/>
  <c r="T2930" i="2"/>
  <c r="X2930" i="2"/>
  <c r="Y2930" i="2"/>
  <c r="N2931" i="2"/>
  <c r="O2931" i="2"/>
  <c r="P2931" i="2"/>
  <c r="Q2931" i="2"/>
  <c r="R2931" i="2"/>
  <c r="S2931" i="2"/>
  <c r="T2931" i="2"/>
  <c r="X2931" i="2"/>
  <c r="Y2931" i="2"/>
  <c r="N2932" i="2"/>
  <c r="O2932" i="2"/>
  <c r="P2932" i="2"/>
  <c r="Q2932" i="2"/>
  <c r="R2932" i="2"/>
  <c r="S2932" i="2"/>
  <c r="T2932" i="2"/>
  <c r="X2932" i="2"/>
  <c r="Y2932" i="2"/>
  <c r="N2933" i="2"/>
  <c r="O2933" i="2"/>
  <c r="P2933" i="2"/>
  <c r="Q2933" i="2"/>
  <c r="R2933" i="2"/>
  <c r="S2933" i="2"/>
  <c r="T2933" i="2"/>
  <c r="X2933" i="2"/>
  <c r="Y2933" i="2"/>
  <c r="N2934" i="2"/>
  <c r="O2934" i="2"/>
  <c r="P2934" i="2"/>
  <c r="Q2934" i="2"/>
  <c r="R2934" i="2"/>
  <c r="S2934" i="2"/>
  <c r="T2934" i="2"/>
  <c r="X2934" i="2"/>
  <c r="Y2934" i="2"/>
  <c r="N2935" i="2"/>
  <c r="O2935" i="2"/>
  <c r="P2935" i="2"/>
  <c r="Q2935" i="2"/>
  <c r="R2935" i="2"/>
  <c r="S2935" i="2"/>
  <c r="T2935" i="2"/>
  <c r="X2935" i="2"/>
  <c r="Y2935" i="2"/>
  <c r="N2936" i="2"/>
  <c r="O2936" i="2"/>
  <c r="P2936" i="2"/>
  <c r="Q2936" i="2"/>
  <c r="R2936" i="2"/>
  <c r="S2936" i="2"/>
  <c r="T2936" i="2"/>
  <c r="X2936" i="2"/>
  <c r="Y2936" i="2"/>
  <c r="N2937" i="2"/>
  <c r="O2937" i="2"/>
  <c r="P2937" i="2"/>
  <c r="Q2937" i="2"/>
  <c r="R2937" i="2"/>
  <c r="S2937" i="2"/>
  <c r="T2937" i="2"/>
  <c r="X2937" i="2"/>
  <c r="Y2937" i="2"/>
  <c r="N2938" i="2"/>
  <c r="O2938" i="2"/>
  <c r="P2938" i="2"/>
  <c r="Q2938" i="2"/>
  <c r="R2938" i="2"/>
  <c r="S2938" i="2"/>
  <c r="T2938" i="2"/>
  <c r="X2938" i="2"/>
  <c r="Y2938" i="2"/>
  <c r="N2939" i="2"/>
  <c r="O2939" i="2"/>
  <c r="P2939" i="2"/>
  <c r="Q2939" i="2"/>
  <c r="R2939" i="2"/>
  <c r="S2939" i="2"/>
  <c r="T2939" i="2"/>
  <c r="X2939" i="2"/>
  <c r="Y2939" i="2"/>
  <c r="N2940" i="2"/>
  <c r="O2940" i="2"/>
  <c r="P2940" i="2"/>
  <c r="Q2940" i="2"/>
  <c r="R2940" i="2"/>
  <c r="S2940" i="2"/>
  <c r="T2940" i="2"/>
  <c r="X2940" i="2"/>
  <c r="Y2940" i="2"/>
  <c r="N2941" i="2"/>
  <c r="O2941" i="2"/>
  <c r="P2941" i="2"/>
  <c r="Q2941" i="2"/>
  <c r="R2941" i="2"/>
  <c r="S2941" i="2"/>
  <c r="T2941" i="2"/>
  <c r="X2941" i="2"/>
  <c r="Y2941" i="2"/>
  <c r="N2942" i="2"/>
  <c r="O2942" i="2"/>
  <c r="P2942" i="2"/>
  <c r="Q2942" i="2"/>
  <c r="R2942" i="2"/>
  <c r="S2942" i="2"/>
  <c r="T2942" i="2"/>
  <c r="X2942" i="2"/>
  <c r="Y2942" i="2"/>
  <c r="N2943" i="2"/>
  <c r="O2943" i="2"/>
  <c r="P2943" i="2"/>
  <c r="Q2943" i="2"/>
  <c r="R2943" i="2"/>
  <c r="S2943" i="2"/>
  <c r="T2943" i="2"/>
  <c r="X2943" i="2"/>
  <c r="Y2943" i="2"/>
  <c r="N2944" i="2"/>
  <c r="O2944" i="2"/>
  <c r="P2944" i="2"/>
  <c r="Q2944" i="2"/>
  <c r="R2944" i="2"/>
  <c r="S2944" i="2"/>
  <c r="T2944" i="2"/>
  <c r="X2944" i="2"/>
  <c r="Y2944" i="2"/>
  <c r="N2945" i="2"/>
  <c r="O2945" i="2"/>
  <c r="P2945" i="2"/>
  <c r="Q2945" i="2"/>
  <c r="R2945" i="2"/>
  <c r="S2945" i="2"/>
  <c r="T2945" i="2"/>
  <c r="X2945" i="2"/>
  <c r="Y2945" i="2"/>
  <c r="N2946" i="2"/>
  <c r="O2946" i="2"/>
  <c r="P2946" i="2"/>
  <c r="Q2946" i="2"/>
  <c r="R2946" i="2"/>
  <c r="S2946" i="2"/>
  <c r="T2946" i="2"/>
  <c r="X2946" i="2"/>
  <c r="Y2946" i="2"/>
  <c r="N2947" i="2"/>
  <c r="O2947" i="2"/>
  <c r="P2947" i="2"/>
  <c r="Q2947" i="2"/>
  <c r="R2947" i="2"/>
  <c r="S2947" i="2"/>
  <c r="T2947" i="2"/>
  <c r="X2947" i="2"/>
  <c r="Y2947" i="2"/>
  <c r="N2948" i="2"/>
  <c r="O2948" i="2"/>
  <c r="P2948" i="2"/>
  <c r="Q2948" i="2"/>
  <c r="R2948" i="2"/>
  <c r="S2948" i="2"/>
  <c r="T2948" i="2"/>
  <c r="X2948" i="2"/>
  <c r="Y2948" i="2"/>
  <c r="N2949" i="2"/>
  <c r="O2949" i="2"/>
  <c r="P2949" i="2"/>
  <c r="Q2949" i="2"/>
  <c r="R2949" i="2"/>
  <c r="S2949" i="2"/>
  <c r="T2949" i="2"/>
  <c r="X2949" i="2"/>
  <c r="Y2949" i="2"/>
  <c r="N2950" i="2"/>
  <c r="O2950" i="2"/>
  <c r="P2950" i="2"/>
  <c r="Q2950" i="2"/>
  <c r="R2950" i="2"/>
  <c r="S2950" i="2"/>
  <c r="T2950" i="2"/>
  <c r="X2950" i="2"/>
  <c r="Y2950" i="2"/>
  <c r="N2951" i="2"/>
  <c r="O2951" i="2"/>
  <c r="P2951" i="2"/>
  <c r="Q2951" i="2"/>
  <c r="R2951" i="2"/>
  <c r="S2951" i="2"/>
  <c r="T2951" i="2"/>
  <c r="X2951" i="2"/>
  <c r="Y2951" i="2"/>
  <c r="N2952" i="2"/>
  <c r="O2952" i="2"/>
  <c r="P2952" i="2"/>
  <c r="Q2952" i="2"/>
  <c r="R2952" i="2"/>
  <c r="S2952" i="2"/>
  <c r="T2952" i="2"/>
  <c r="X2952" i="2"/>
  <c r="Y2952" i="2"/>
  <c r="N2953" i="2"/>
  <c r="O2953" i="2"/>
  <c r="P2953" i="2"/>
  <c r="Q2953" i="2"/>
  <c r="R2953" i="2"/>
  <c r="S2953" i="2"/>
  <c r="T2953" i="2"/>
  <c r="X2953" i="2"/>
  <c r="Y2953" i="2"/>
  <c r="N2954" i="2"/>
  <c r="O2954" i="2"/>
  <c r="P2954" i="2"/>
  <c r="Q2954" i="2"/>
  <c r="R2954" i="2"/>
  <c r="S2954" i="2"/>
  <c r="T2954" i="2"/>
  <c r="X2954" i="2"/>
  <c r="Y2954" i="2"/>
  <c r="N2955" i="2"/>
  <c r="O2955" i="2"/>
  <c r="P2955" i="2"/>
  <c r="Q2955" i="2"/>
  <c r="R2955" i="2"/>
  <c r="S2955" i="2"/>
  <c r="T2955" i="2"/>
  <c r="X2955" i="2"/>
  <c r="Y2955" i="2"/>
  <c r="N2956" i="2"/>
  <c r="O2956" i="2"/>
  <c r="P2956" i="2"/>
  <c r="Q2956" i="2"/>
  <c r="R2956" i="2"/>
  <c r="S2956" i="2"/>
  <c r="T2956" i="2"/>
  <c r="X2956" i="2"/>
  <c r="Y2956" i="2"/>
  <c r="N2957" i="2"/>
  <c r="O2957" i="2"/>
  <c r="P2957" i="2"/>
  <c r="Q2957" i="2"/>
  <c r="R2957" i="2"/>
  <c r="S2957" i="2"/>
  <c r="T2957" i="2"/>
  <c r="X2957" i="2"/>
  <c r="Y2957" i="2"/>
  <c r="N2958" i="2"/>
  <c r="O2958" i="2"/>
  <c r="P2958" i="2"/>
  <c r="Q2958" i="2"/>
  <c r="R2958" i="2"/>
  <c r="S2958" i="2"/>
  <c r="T2958" i="2"/>
  <c r="X2958" i="2"/>
  <c r="Y2958" i="2"/>
  <c r="N2959" i="2"/>
  <c r="O2959" i="2"/>
  <c r="P2959" i="2"/>
  <c r="Q2959" i="2"/>
  <c r="R2959" i="2"/>
  <c r="S2959" i="2"/>
  <c r="T2959" i="2"/>
  <c r="X2959" i="2"/>
  <c r="Y2959" i="2"/>
  <c r="N2960" i="2"/>
  <c r="O2960" i="2"/>
  <c r="P2960" i="2"/>
  <c r="Q2960" i="2"/>
  <c r="R2960" i="2"/>
  <c r="S2960" i="2"/>
  <c r="T2960" i="2"/>
  <c r="X2960" i="2"/>
  <c r="Y2960" i="2"/>
  <c r="N2961" i="2"/>
  <c r="O2961" i="2"/>
  <c r="P2961" i="2"/>
  <c r="Q2961" i="2"/>
  <c r="R2961" i="2"/>
  <c r="S2961" i="2"/>
  <c r="T2961" i="2"/>
  <c r="X2961" i="2"/>
  <c r="Y2961" i="2"/>
  <c r="N2962" i="2"/>
  <c r="O2962" i="2"/>
  <c r="P2962" i="2"/>
  <c r="Q2962" i="2"/>
  <c r="R2962" i="2"/>
  <c r="S2962" i="2"/>
  <c r="T2962" i="2"/>
  <c r="X2962" i="2"/>
  <c r="Y2962" i="2"/>
  <c r="N2963" i="2"/>
  <c r="O2963" i="2"/>
  <c r="P2963" i="2"/>
  <c r="Q2963" i="2"/>
  <c r="R2963" i="2"/>
  <c r="S2963" i="2"/>
  <c r="T2963" i="2"/>
  <c r="X2963" i="2"/>
  <c r="Y2963" i="2"/>
  <c r="N2964" i="2"/>
  <c r="O2964" i="2"/>
  <c r="P2964" i="2"/>
  <c r="Q2964" i="2"/>
  <c r="R2964" i="2"/>
  <c r="S2964" i="2"/>
  <c r="T2964" i="2"/>
  <c r="X2964" i="2"/>
  <c r="Y2964" i="2"/>
  <c r="N2965" i="2"/>
  <c r="O2965" i="2"/>
  <c r="P2965" i="2"/>
  <c r="Q2965" i="2"/>
  <c r="R2965" i="2"/>
  <c r="S2965" i="2"/>
  <c r="T2965" i="2"/>
  <c r="X2965" i="2"/>
  <c r="Y2965" i="2"/>
  <c r="N2966" i="2"/>
  <c r="O2966" i="2"/>
  <c r="P2966" i="2"/>
  <c r="Q2966" i="2"/>
  <c r="R2966" i="2"/>
  <c r="S2966" i="2"/>
  <c r="T2966" i="2"/>
  <c r="X2966" i="2"/>
  <c r="Y2966" i="2"/>
  <c r="N2967" i="2"/>
  <c r="O2967" i="2"/>
  <c r="P2967" i="2"/>
  <c r="Q2967" i="2"/>
  <c r="R2967" i="2"/>
  <c r="S2967" i="2"/>
  <c r="T2967" i="2"/>
  <c r="X2967" i="2"/>
  <c r="Y2967" i="2"/>
  <c r="N2968" i="2"/>
  <c r="O2968" i="2"/>
  <c r="P2968" i="2"/>
  <c r="Q2968" i="2"/>
  <c r="R2968" i="2"/>
  <c r="S2968" i="2"/>
  <c r="T2968" i="2"/>
  <c r="X2968" i="2"/>
  <c r="Y2968" i="2"/>
  <c r="N2969" i="2"/>
  <c r="O2969" i="2"/>
  <c r="P2969" i="2"/>
  <c r="Q2969" i="2"/>
  <c r="R2969" i="2"/>
  <c r="S2969" i="2"/>
  <c r="T2969" i="2"/>
  <c r="X2969" i="2"/>
  <c r="Y2969" i="2"/>
  <c r="N2970" i="2"/>
  <c r="O2970" i="2"/>
  <c r="P2970" i="2"/>
  <c r="Q2970" i="2"/>
  <c r="R2970" i="2"/>
  <c r="S2970" i="2"/>
  <c r="T2970" i="2"/>
  <c r="X2970" i="2"/>
  <c r="Y2970" i="2"/>
  <c r="N2971" i="2"/>
  <c r="O2971" i="2"/>
  <c r="P2971" i="2"/>
  <c r="Q2971" i="2"/>
  <c r="R2971" i="2"/>
  <c r="S2971" i="2"/>
  <c r="T2971" i="2"/>
  <c r="X2971" i="2"/>
  <c r="Y2971" i="2"/>
  <c r="N2972" i="2"/>
  <c r="O2972" i="2"/>
  <c r="P2972" i="2"/>
  <c r="Q2972" i="2"/>
  <c r="R2972" i="2"/>
  <c r="S2972" i="2"/>
  <c r="T2972" i="2"/>
  <c r="X2972" i="2"/>
  <c r="Y2972" i="2"/>
  <c r="N2973" i="2"/>
  <c r="O2973" i="2"/>
  <c r="P2973" i="2"/>
  <c r="Q2973" i="2"/>
  <c r="R2973" i="2"/>
  <c r="S2973" i="2"/>
  <c r="T2973" i="2"/>
  <c r="X2973" i="2"/>
  <c r="Y2973" i="2"/>
  <c r="N2974" i="2"/>
  <c r="O2974" i="2"/>
  <c r="P2974" i="2"/>
  <c r="Q2974" i="2"/>
  <c r="R2974" i="2"/>
  <c r="S2974" i="2"/>
  <c r="T2974" i="2"/>
  <c r="X2974" i="2"/>
  <c r="Y2974" i="2"/>
  <c r="N2975" i="2"/>
  <c r="O2975" i="2"/>
  <c r="P2975" i="2"/>
  <c r="Q2975" i="2"/>
  <c r="R2975" i="2"/>
  <c r="S2975" i="2"/>
  <c r="T2975" i="2"/>
  <c r="X2975" i="2"/>
  <c r="Y2975" i="2"/>
  <c r="N2976" i="2"/>
  <c r="O2976" i="2"/>
  <c r="P2976" i="2"/>
  <c r="Q2976" i="2"/>
  <c r="R2976" i="2"/>
  <c r="S2976" i="2"/>
  <c r="T2976" i="2"/>
  <c r="X2976" i="2"/>
  <c r="Y2976" i="2"/>
  <c r="N2977" i="2"/>
  <c r="O2977" i="2"/>
  <c r="P2977" i="2"/>
  <c r="Q2977" i="2"/>
  <c r="R2977" i="2"/>
  <c r="S2977" i="2"/>
  <c r="T2977" i="2"/>
  <c r="X2977" i="2"/>
  <c r="Y2977" i="2"/>
  <c r="N2978" i="2"/>
  <c r="O2978" i="2"/>
  <c r="P2978" i="2"/>
  <c r="Q2978" i="2"/>
  <c r="R2978" i="2"/>
  <c r="S2978" i="2"/>
  <c r="T2978" i="2"/>
  <c r="X2978" i="2"/>
  <c r="Y2978" i="2"/>
  <c r="N2979" i="2"/>
  <c r="O2979" i="2"/>
  <c r="P2979" i="2"/>
  <c r="Q2979" i="2"/>
  <c r="R2979" i="2"/>
  <c r="S2979" i="2"/>
  <c r="T2979" i="2"/>
  <c r="X2979" i="2"/>
  <c r="Y2979" i="2"/>
  <c r="N2980" i="2"/>
  <c r="O2980" i="2"/>
  <c r="P2980" i="2"/>
  <c r="Q2980" i="2"/>
  <c r="R2980" i="2"/>
  <c r="S2980" i="2"/>
  <c r="T2980" i="2"/>
  <c r="X2980" i="2"/>
  <c r="Y2980" i="2"/>
  <c r="N2981" i="2"/>
  <c r="O2981" i="2"/>
  <c r="P2981" i="2"/>
  <c r="Q2981" i="2"/>
  <c r="R2981" i="2"/>
  <c r="S2981" i="2"/>
  <c r="T2981" i="2"/>
  <c r="X2981" i="2"/>
  <c r="Y2981" i="2"/>
  <c r="N2982" i="2"/>
  <c r="O2982" i="2"/>
  <c r="P2982" i="2"/>
  <c r="Q2982" i="2"/>
  <c r="R2982" i="2"/>
  <c r="S2982" i="2"/>
  <c r="T2982" i="2"/>
  <c r="X2982" i="2"/>
  <c r="Y2982" i="2"/>
  <c r="N2983" i="2"/>
  <c r="O2983" i="2"/>
  <c r="P2983" i="2"/>
  <c r="Q2983" i="2"/>
  <c r="R2983" i="2"/>
  <c r="S2983" i="2"/>
  <c r="T2983" i="2"/>
  <c r="X2983" i="2"/>
  <c r="Y2983" i="2"/>
  <c r="N2984" i="2"/>
  <c r="O2984" i="2"/>
  <c r="P2984" i="2"/>
  <c r="Q2984" i="2"/>
  <c r="R2984" i="2"/>
  <c r="S2984" i="2"/>
  <c r="T2984" i="2"/>
  <c r="X2984" i="2"/>
  <c r="Y2984" i="2"/>
  <c r="N2985" i="2"/>
  <c r="O2985" i="2"/>
  <c r="P2985" i="2"/>
  <c r="Q2985" i="2"/>
  <c r="R2985" i="2"/>
  <c r="S2985" i="2"/>
  <c r="T2985" i="2"/>
  <c r="X2985" i="2"/>
  <c r="Y2985" i="2"/>
  <c r="N2986" i="2"/>
  <c r="O2986" i="2"/>
  <c r="P2986" i="2"/>
  <c r="Q2986" i="2"/>
  <c r="R2986" i="2"/>
  <c r="S2986" i="2"/>
  <c r="T2986" i="2"/>
  <c r="X2986" i="2"/>
  <c r="Y2986" i="2"/>
  <c r="N2987" i="2"/>
  <c r="O2987" i="2"/>
  <c r="P2987" i="2"/>
  <c r="Q2987" i="2"/>
  <c r="R2987" i="2"/>
  <c r="S2987" i="2"/>
  <c r="T2987" i="2"/>
  <c r="X2987" i="2"/>
  <c r="Y2987" i="2"/>
  <c r="N2988" i="2"/>
  <c r="O2988" i="2"/>
  <c r="P2988" i="2"/>
  <c r="Q2988" i="2"/>
  <c r="R2988" i="2"/>
  <c r="S2988" i="2"/>
  <c r="T2988" i="2"/>
  <c r="X2988" i="2"/>
  <c r="Y2988" i="2"/>
  <c r="N2989" i="2"/>
  <c r="O2989" i="2"/>
  <c r="P2989" i="2"/>
  <c r="Q2989" i="2"/>
  <c r="R2989" i="2"/>
  <c r="S2989" i="2"/>
  <c r="T2989" i="2"/>
  <c r="X2989" i="2"/>
  <c r="Y2989" i="2"/>
  <c r="N2990" i="2"/>
  <c r="O2990" i="2"/>
  <c r="P2990" i="2"/>
  <c r="Q2990" i="2"/>
  <c r="R2990" i="2"/>
  <c r="S2990" i="2"/>
  <c r="T2990" i="2"/>
  <c r="X2990" i="2"/>
  <c r="Y2990" i="2"/>
  <c r="N2991" i="2"/>
  <c r="O2991" i="2"/>
  <c r="P2991" i="2"/>
  <c r="Q2991" i="2"/>
  <c r="R2991" i="2"/>
  <c r="S2991" i="2"/>
  <c r="T2991" i="2"/>
  <c r="X2991" i="2"/>
  <c r="Y2991" i="2"/>
  <c r="N2992" i="2"/>
  <c r="O2992" i="2"/>
  <c r="P2992" i="2"/>
  <c r="Q2992" i="2"/>
  <c r="R2992" i="2"/>
  <c r="S2992" i="2"/>
  <c r="T2992" i="2"/>
  <c r="X2992" i="2"/>
  <c r="Y2992" i="2"/>
  <c r="N2993" i="2"/>
  <c r="O2993" i="2"/>
  <c r="P2993" i="2"/>
  <c r="Q2993" i="2"/>
  <c r="R2993" i="2"/>
  <c r="S2993" i="2"/>
  <c r="T2993" i="2"/>
  <c r="X2993" i="2"/>
  <c r="Y2993" i="2"/>
  <c r="N2994" i="2"/>
  <c r="O2994" i="2"/>
  <c r="P2994" i="2"/>
  <c r="Q2994" i="2"/>
  <c r="R2994" i="2"/>
  <c r="S2994" i="2"/>
  <c r="T2994" i="2"/>
  <c r="X2994" i="2"/>
  <c r="Y2994" i="2"/>
  <c r="N2995" i="2"/>
  <c r="O2995" i="2"/>
  <c r="P2995" i="2"/>
  <c r="Q2995" i="2"/>
  <c r="R2995" i="2"/>
  <c r="S2995" i="2"/>
  <c r="T2995" i="2"/>
  <c r="X2995" i="2"/>
  <c r="Y2995" i="2"/>
  <c r="N2996" i="2"/>
  <c r="O2996" i="2"/>
  <c r="P2996" i="2"/>
  <c r="Q2996" i="2"/>
  <c r="R2996" i="2"/>
  <c r="S2996" i="2"/>
  <c r="T2996" i="2"/>
  <c r="X2996" i="2"/>
  <c r="Y2996" i="2"/>
  <c r="N2997" i="2"/>
  <c r="O2997" i="2"/>
  <c r="P2997" i="2"/>
  <c r="Q2997" i="2"/>
  <c r="R2997" i="2"/>
  <c r="S2997" i="2"/>
  <c r="T2997" i="2"/>
  <c r="X2997" i="2"/>
  <c r="Y2997" i="2"/>
  <c r="N2998" i="2"/>
  <c r="O2998" i="2"/>
  <c r="P2998" i="2"/>
  <c r="Q2998" i="2"/>
  <c r="R2998" i="2"/>
  <c r="S2998" i="2"/>
  <c r="T2998" i="2"/>
  <c r="X2998" i="2"/>
  <c r="Y2998" i="2"/>
  <c r="N2999" i="2"/>
  <c r="O2999" i="2"/>
  <c r="P2999" i="2"/>
  <c r="Q2999" i="2"/>
  <c r="R2999" i="2"/>
  <c r="S2999" i="2"/>
  <c r="T2999" i="2"/>
  <c r="X2999" i="2"/>
  <c r="Y2999" i="2"/>
  <c r="N3000" i="2"/>
  <c r="O3000" i="2"/>
  <c r="P3000" i="2"/>
  <c r="Q3000" i="2"/>
  <c r="R3000" i="2"/>
  <c r="S3000" i="2"/>
  <c r="T3000" i="2"/>
  <c r="X3000" i="2"/>
  <c r="Y3000" i="2"/>
  <c r="N3001" i="2"/>
  <c r="O3001" i="2"/>
  <c r="P3001" i="2"/>
  <c r="Q3001" i="2"/>
  <c r="R3001" i="2"/>
  <c r="S3001" i="2"/>
  <c r="T3001" i="2"/>
  <c r="X3001" i="2"/>
  <c r="Y3001" i="2"/>
  <c r="N3002" i="2"/>
  <c r="O3002" i="2"/>
  <c r="P3002" i="2"/>
  <c r="Q3002" i="2"/>
  <c r="R3002" i="2"/>
  <c r="S3002" i="2"/>
  <c r="T3002" i="2"/>
  <c r="X3002" i="2"/>
  <c r="Y3002" i="2"/>
  <c r="N3003" i="2"/>
  <c r="O3003" i="2"/>
  <c r="P3003" i="2"/>
  <c r="Q3003" i="2"/>
  <c r="R3003" i="2"/>
  <c r="S3003" i="2"/>
  <c r="T3003" i="2"/>
  <c r="X3003" i="2"/>
  <c r="Y3003" i="2"/>
  <c r="N3004" i="2"/>
  <c r="O3004" i="2"/>
  <c r="P3004" i="2"/>
  <c r="Q3004" i="2"/>
  <c r="R3004" i="2"/>
  <c r="S3004" i="2"/>
  <c r="T3004" i="2"/>
  <c r="X3004" i="2"/>
  <c r="Y3004" i="2"/>
  <c r="N3005" i="2"/>
  <c r="O3005" i="2"/>
  <c r="P3005" i="2"/>
  <c r="Q3005" i="2"/>
  <c r="R3005" i="2"/>
  <c r="S3005" i="2"/>
  <c r="T3005" i="2"/>
  <c r="X3005" i="2"/>
  <c r="Y3005" i="2"/>
  <c r="N3006" i="2"/>
  <c r="O3006" i="2"/>
  <c r="P3006" i="2"/>
  <c r="Q3006" i="2"/>
  <c r="R3006" i="2"/>
  <c r="S3006" i="2"/>
  <c r="T3006" i="2"/>
  <c r="X3006" i="2"/>
  <c r="Y3006" i="2"/>
  <c r="N3007" i="2"/>
  <c r="O3007" i="2"/>
  <c r="P3007" i="2"/>
  <c r="Q3007" i="2"/>
  <c r="R3007" i="2"/>
  <c r="S3007" i="2"/>
  <c r="T3007" i="2"/>
  <c r="X3007" i="2"/>
  <c r="Y3007" i="2"/>
  <c r="N3008" i="2"/>
  <c r="O3008" i="2"/>
  <c r="P3008" i="2"/>
  <c r="Q3008" i="2"/>
  <c r="R3008" i="2"/>
  <c r="S3008" i="2"/>
  <c r="T3008" i="2"/>
  <c r="X3008" i="2"/>
  <c r="Y3008" i="2"/>
  <c r="N3009" i="2"/>
  <c r="O3009" i="2"/>
  <c r="P3009" i="2"/>
  <c r="Q3009" i="2"/>
  <c r="R3009" i="2"/>
  <c r="S3009" i="2"/>
  <c r="T3009" i="2"/>
  <c r="X3009" i="2"/>
  <c r="Y3009" i="2"/>
  <c r="N3010" i="2"/>
  <c r="O3010" i="2"/>
  <c r="P3010" i="2"/>
  <c r="Q3010" i="2"/>
  <c r="R3010" i="2"/>
  <c r="S3010" i="2"/>
  <c r="T3010" i="2"/>
  <c r="X3010" i="2"/>
  <c r="Y3010" i="2"/>
  <c r="N3011" i="2"/>
  <c r="O3011" i="2"/>
  <c r="P3011" i="2"/>
  <c r="Q3011" i="2"/>
  <c r="R3011" i="2"/>
  <c r="S3011" i="2"/>
  <c r="T3011" i="2"/>
  <c r="X3011" i="2"/>
  <c r="Y3011" i="2"/>
  <c r="N3012" i="2"/>
  <c r="O3012" i="2"/>
  <c r="P3012" i="2"/>
  <c r="Q3012" i="2"/>
  <c r="R3012" i="2"/>
  <c r="S3012" i="2"/>
  <c r="T3012" i="2"/>
  <c r="X3012" i="2"/>
  <c r="Y3012" i="2"/>
  <c r="N3013" i="2"/>
  <c r="O3013" i="2"/>
  <c r="P3013" i="2"/>
  <c r="Q3013" i="2"/>
  <c r="R3013" i="2"/>
  <c r="S3013" i="2"/>
  <c r="T3013" i="2"/>
  <c r="X3013" i="2"/>
  <c r="Y3013" i="2"/>
  <c r="N3014" i="2"/>
  <c r="O3014" i="2"/>
  <c r="P3014" i="2"/>
  <c r="Q3014" i="2"/>
  <c r="R3014" i="2"/>
  <c r="S3014" i="2"/>
  <c r="T3014" i="2"/>
  <c r="X3014" i="2"/>
  <c r="Y3014" i="2"/>
  <c r="N3015" i="2"/>
  <c r="O3015" i="2"/>
  <c r="P3015" i="2"/>
  <c r="Q3015" i="2"/>
  <c r="R3015" i="2"/>
  <c r="S3015" i="2"/>
  <c r="T3015" i="2"/>
  <c r="X3015" i="2"/>
  <c r="Y3015" i="2"/>
  <c r="N3016" i="2"/>
  <c r="O3016" i="2"/>
  <c r="P3016" i="2"/>
  <c r="Q3016" i="2"/>
  <c r="R3016" i="2"/>
  <c r="S3016" i="2"/>
  <c r="T3016" i="2"/>
  <c r="X3016" i="2"/>
  <c r="Y3016" i="2"/>
  <c r="N3017" i="2"/>
  <c r="O3017" i="2"/>
  <c r="P3017" i="2"/>
  <c r="Q3017" i="2"/>
  <c r="R3017" i="2"/>
  <c r="S3017" i="2"/>
  <c r="T3017" i="2"/>
  <c r="X3017" i="2"/>
  <c r="Y3017" i="2"/>
  <c r="N3018" i="2"/>
  <c r="O3018" i="2"/>
  <c r="P3018" i="2"/>
  <c r="Q3018" i="2"/>
  <c r="R3018" i="2"/>
  <c r="S3018" i="2"/>
  <c r="T3018" i="2"/>
  <c r="X3018" i="2"/>
  <c r="Y3018" i="2"/>
  <c r="N3019" i="2"/>
  <c r="O3019" i="2"/>
  <c r="P3019" i="2"/>
  <c r="Q3019" i="2"/>
  <c r="R3019" i="2"/>
  <c r="S3019" i="2"/>
  <c r="T3019" i="2"/>
  <c r="X3019" i="2"/>
  <c r="Y3019" i="2"/>
  <c r="N3020" i="2"/>
  <c r="O3020" i="2"/>
  <c r="P3020" i="2"/>
  <c r="Q3020" i="2"/>
  <c r="R3020" i="2"/>
  <c r="S3020" i="2"/>
  <c r="T3020" i="2"/>
  <c r="X3020" i="2"/>
  <c r="Y3020" i="2"/>
  <c r="N3021" i="2"/>
  <c r="O3021" i="2"/>
  <c r="P3021" i="2"/>
  <c r="Q3021" i="2"/>
  <c r="R3021" i="2"/>
  <c r="S3021" i="2"/>
  <c r="T3021" i="2"/>
  <c r="X3021" i="2"/>
  <c r="Y3021" i="2"/>
  <c r="N3022" i="2"/>
  <c r="O3022" i="2"/>
  <c r="P3022" i="2"/>
  <c r="Q3022" i="2"/>
  <c r="R3022" i="2"/>
  <c r="S3022" i="2"/>
  <c r="T3022" i="2"/>
  <c r="X3022" i="2"/>
  <c r="Y3022" i="2"/>
  <c r="N3023" i="2"/>
  <c r="O3023" i="2"/>
  <c r="P3023" i="2"/>
  <c r="Q3023" i="2"/>
  <c r="R3023" i="2"/>
  <c r="S3023" i="2"/>
  <c r="T3023" i="2"/>
  <c r="X3023" i="2"/>
  <c r="Y3023" i="2"/>
  <c r="N3024" i="2"/>
  <c r="O3024" i="2"/>
  <c r="P3024" i="2"/>
  <c r="Q3024" i="2"/>
  <c r="R3024" i="2"/>
  <c r="S3024" i="2"/>
  <c r="T3024" i="2"/>
  <c r="X3024" i="2"/>
  <c r="Y3024" i="2"/>
  <c r="N3025" i="2"/>
  <c r="O3025" i="2"/>
  <c r="P3025" i="2"/>
  <c r="Q3025" i="2"/>
  <c r="R3025" i="2"/>
  <c r="S3025" i="2"/>
  <c r="T3025" i="2"/>
  <c r="X3025" i="2"/>
  <c r="Y3025" i="2"/>
  <c r="N3026" i="2"/>
  <c r="O3026" i="2"/>
  <c r="P3026" i="2"/>
  <c r="Q3026" i="2"/>
  <c r="R3026" i="2"/>
  <c r="S3026" i="2"/>
  <c r="T3026" i="2"/>
  <c r="X3026" i="2"/>
  <c r="Y3026" i="2"/>
  <c r="N3027" i="2"/>
  <c r="O3027" i="2"/>
  <c r="P3027" i="2"/>
  <c r="Q3027" i="2"/>
  <c r="R3027" i="2"/>
  <c r="S3027" i="2"/>
  <c r="T3027" i="2"/>
  <c r="X3027" i="2"/>
  <c r="Y3027" i="2"/>
  <c r="N3028" i="2"/>
  <c r="O3028" i="2"/>
  <c r="P3028" i="2"/>
  <c r="Q3028" i="2"/>
  <c r="R3028" i="2"/>
  <c r="S3028" i="2"/>
  <c r="T3028" i="2"/>
  <c r="X3028" i="2"/>
  <c r="Y3028" i="2"/>
  <c r="N3029" i="2"/>
  <c r="O3029" i="2"/>
  <c r="P3029" i="2"/>
  <c r="Q3029" i="2"/>
  <c r="R3029" i="2"/>
  <c r="S3029" i="2"/>
  <c r="T3029" i="2"/>
  <c r="X3029" i="2"/>
  <c r="Y3029" i="2"/>
  <c r="N3030" i="2"/>
  <c r="O3030" i="2"/>
  <c r="P3030" i="2"/>
  <c r="Q3030" i="2"/>
  <c r="R3030" i="2"/>
  <c r="S3030" i="2"/>
  <c r="T3030" i="2"/>
  <c r="X3030" i="2"/>
  <c r="Y3030" i="2"/>
  <c r="N3031" i="2"/>
  <c r="O3031" i="2"/>
  <c r="P3031" i="2"/>
  <c r="Q3031" i="2"/>
  <c r="R3031" i="2"/>
  <c r="S3031" i="2"/>
  <c r="T3031" i="2"/>
  <c r="X3031" i="2"/>
  <c r="Y3031" i="2"/>
  <c r="N3032" i="2"/>
  <c r="O3032" i="2"/>
  <c r="P3032" i="2"/>
  <c r="Q3032" i="2"/>
  <c r="R3032" i="2"/>
  <c r="S3032" i="2"/>
  <c r="T3032" i="2"/>
  <c r="X3032" i="2"/>
  <c r="Y3032" i="2"/>
  <c r="N3033" i="2"/>
  <c r="O3033" i="2"/>
  <c r="P3033" i="2"/>
  <c r="Q3033" i="2"/>
  <c r="R3033" i="2"/>
  <c r="S3033" i="2"/>
  <c r="T3033" i="2"/>
  <c r="X3033" i="2"/>
  <c r="Y3033" i="2"/>
  <c r="N3034" i="2"/>
  <c r="O3034" i="2"/>
  <c r="P3034" i="2"/>
  <c r="Q3034" i="2"/>
  <c r="R3034" i="2"/>
  <c r="S3034" i="2"/>
  <c r="T3034" i="2"/>
  <c r="X3034" i="2"/>
  <c r="Y3034" i="2"/>
  <c r="N3035" i="2"/>
  <c r="O3035" i="2"/>
  <c r="P3035" i="2"/>
  <c r="Q3035" i="2"/>
  <c r="R3035" i="2"/>
  <c r="S3035" i="2"/>
  <c r="T3035" i="2"/>
  <c r="X3035" i="2"/>
  <c r="Y3035" i="2"/>
  <c r="N3036" i="2"/>
  <c r="O3036" i="2"/>
  <c r="P3036" i="2"/>
  <c r="Q3036" i="2"/>
  <c r="R3036" i="2"/>
  <c r="S3036" i="2"/>
  <c r="T3036" i="2"/>
  <c r="X3036" i="2"/>
  <c r="Y3036" i="2"/>
  <c r="N3037" i="2"/>
  <c r="O3037" i="2"/>
  <c r="P3037" i="2"/>
  <c r="Q3037" i="2"/>
  <c r="R3037" i="2"/>
  <c r="S3037" i="2"/>
  <c r="T3037" i="2"/>
  <c r="X3037" i="2"/>
  <c r="Y3037" i="2"/>
  <c r="N3038" i="2"/>
  <c r="O3038" i="2"/>
  <c r="P3038" i="2"/>
  <c r="Q3038" i="2"/>
  <c r="R3038" i="2"/>
  <c r="S3038" i="2"/>
  <c r="T3038" i="2"/>
  <c r="X3038" i="2"/>
  <c r="Y3038" i="2"/>
  <c r="N3039" i="2"/>
  <c r="O3039" i="2"/>
  <c r="P3039" i="2"/>
  <c r="Q3039" i="2"/>
  <c r="R3039" i="2"/>
  <c r="S3039" i="2"/>
  <c r="T3039" i="2"/>
  <c r="X3039" i="2"/>
  <c r="Y3039" i="2"/>
  <c r="N3040" i="2"/>
  <c r="O3040" i="2"/>
  <c r="P3040" i="2"/>
  <c r="Q3040" i="2"/>
  <c r="R3040" i="2"/>
  <c r="S3040" i="2"/>
  <c r="T3040" i="2"/>
  <c r="X3040" i="2"/>
  <c r="Y3040" i="2"/>
  <c r="N3041" i="2"/>
  <c r="O3041" i="2"/>
  <c r="P3041" i="2"/>
  <c r="Q3041" i="2"/>
  <c r="R3041" i="2"/>
  <c r="S3041" i="2"/>
  <c r="T3041" i="2"/>
  <c r="X3041" i="2"/>
  <c r="Y3041" i="2"/>
  <c r="N3042" i="2"/>
  <c r="O3042" i="2"/>
  <c r="P3042" i="2"/>
  <c r="Q3042" i="2"/>
  <c r="R3042" i="2"/>
  <c r="S3042" i="2"/>
  <c r="T3042" i="2"/>
  <c r="X3042" i="2"/>
  <c r="Y3042" i="2"/>
  <c r="N3043" i="2"/>
  <c r="O3043" i="2"/>
  <c r="P3043" i="2"/>
  <c r="Q3043" i="2"/>
  <c r="R3043" i="2"/>
  <c r="S3043" i="2"/>
  <c r="T3043" i="2"/>
  <c r="X3043" i="2"/>
  <c r="Y3043" i="2"/>
  <c r="N3044" i="2"/>
  <c r="O3044" i="2"/>
  <c r="P3044" i="2"/>
  <c r="Q3044" i="2"/>
  <c r="R3044" i="2"/>
  <c r="S3044" i="2"/>
  <c r="T3044" i="2"/>
  <c r="X3044" i="2"/>
  <c r="Y3044" i="2"/>
  <c r="N3045" i="2"/>
  <c r="O3045" i="2"/>
  <c r="P3045" i="2"/>
  <c r="Q3045" i="2"/>
  <c r="R3045" i="2"/>
  <c r="S3045" i="2"/>
  <c r="T3045" i="2"/>
  <c r="X3045" i="2"/>
  <c r="Y3045" i="2"/>
  <c r="N3046" i="2"/>
  <c r="O3046" i="2"/>
  <c r="P3046" i="2"/>
  <c r="Q3046" i="2"/>
  <c r="R3046" i="2"/>
  <c r="S3046" i="2"/>
  <c r="T3046" i="2"/>
  <c r="X3046" i="2"/>
  <c r="Y3046" i="2"/>
  <c r="N3047" i="2"/>
  <c r="O3047" i="2"/>
  <c r="P3047" i="2"/>
  <c r="Q3047" i="2"/>
  <c r="R3047" i="2"/>
  <c r="S3047" i="2"/>
  <c r="T3047" i="2"/>
  <c r="X3047" i="2"/>
  <c r="Y3047" i="2"/>
  <c r="N3048" i="2"/>
  <c r="O3048" i="2"/>
  <c r="P3048" i="2"/>
  <c r="Q3048" i="2"/>
  <c r="R3048" i="2"/>
  <c r="S3048" i="2"/>
  <c r="T3048" i="2"/>
  <c r="X3048" i="2"/>
  <c r="Y3048" i="2"/>
  <c r="N3049" i="2"/>
  <c r="O3049" i="2"/>
  <c r="P3049" i="2"/>
  <c r="Q3049" i="2"/>
  <c r="R3049" i="2"/>
  <c r="S3049" i="2"/>
  <c r="T3049" i="2"/>
  <c r="X3049" i="2"/>
  <c r="Y3049" i="2"/>
  <c r="N3050" i="2"/>
  <c r="O3050" i="2"/>
  <c r="P3050" i="2"/>
  <c r="Q3050" i="2"/>
  <c r="R3050" i="2"/>
  <c r="S3050" i="2"/>
  <c r="T3050" i="2"/>
  <c r="X3050" i="2"/>
  <c r="Y3050" i="2"/>
  <c r="N3051" i="2"/>
  <c r="O3051" i="2"/>
  <c r="P3051" i="2"/>
  <c r="Q3051" i="2"/>
  <c r="R3051" i="2"/>
  <c r="S3051" i="2"/>
  <c r="T3051" i="2"/>
  <c r="X3051" i="2"/>
  <c r="Y3051" i="2"/>
  <c r="N3052" i="2"/>
  <c r="O3052" i="2"/>
  <c r="P3052" i="2"/>
  <c r="Q3052" i="2"/>
  <c r="R3052" i="2"/>
  <c r="S3052" i="2"/>
  <c r="T3052" i="2"/>
  <c r="X3052" i="2"/>
  <c r="Y3052" i="2"/>
  <c r="N3053" i="2"/>
  <c r="O3053" i="2"/>
  <c r="P3053" i="2"/>
  <c r="Q3053" i="2"/>
  <c r="R3053" i="2"/>
  <c r="S3053" i="2"/>
  <c r="T3053" i="2"/>
  <c r="X3053" i="2"/>
  <c r="Y3053" i="2"/>
  <c r="N3054" i="2"/>
  <c r="O3054" i="2"/>
  <c r="P3054" i="2"/>
  <c r="Q3054" i="2"/>
  <c r="R3054" i="2"/>
  <c r="S3054" i="2"/>
  <c r="T3054" i="2"/>
  <c r="X3054" i="2"/>
  <c r="Y3054" i="2"/>
  <c r="N3055" i="2"/>
  <c r="O3055" i="2"/>
  <c r="P3055" i="2"/>
  <c r="Q3055" i="2"/>
  <c r="R3055" i="2"/>
  <c r="S3055" i="2"/>
  <c r="T3055" i="2"/>
  <c r="X3055" i="2"/>
  <c r="Y3055" i="2"/>
  <c r="N3056" i="2"/>
  <c r="O3056" i="2"/>
  <c r="P3056" i="2"/>
  <c r="Q3056" i="2"/>
  <c r="R3056" i="2"/>
  <c r="S3056" i="2"/>
  <c r="T3056" i="2"/>
  <c r="X3056" i="2"/>
  <c r="Y3056" i="2"/>
  <c r="N3057" i="2"/>
  <c r="O3057" i="2"/>
  <c r="P3057" i="2"/>
  <c r="Q3057" i="2"/>
  <c r="R3057" i="2"/>
  <c r="S3057" i="2"/>
  <c r="T3057" i="2"/>
  <c r="X3057" i="2"/>
  <c r="Y3057" i="2"/>
  <c r="N3058" i="2"/>
  <c r="O3058" i="2"/>
  <c r="P3058" i="2"/>
  <c r="Q3058" i="2"/>
  <c r="R3058" i="2"/>
  <c r="S3058" i="2"/>
  <c r="T3058" i="2"/>
  <c r="X3058" i="2"/>
  <c r="Y3058" i="2"/>
  <c r="N3059" i="2"/>
  <c r="O3059" i="2"/>
  <c r="P3059" i="2"/>
  <c r="Q3059" i="2"/>
  <c r="R3059" i="2"/>
  <c r="S3059" i="2"/>
  <c r="T3059" i="2"/>
  <c r="X3059" i="2"/>
  <c r="Y3059" i="2"/>
  <c r="N3060" i="2"/>
  <c r="O3060" i="2"/>
  <c r="P3060" i="2"/>
  <c r="Q3060" i="2"/>
  <c r="R3060" i="2"/>
  <c r="S3060" i="2"/>
  <c r="T3060" i="2"/>
  <c r="X3060" i="2"/>
  <c r="Y3060" i="2"/>
  <c r="N3061" i="2"/>
  <c r="O3061" i="2"/>
  <c r="P3061" i="2"/>
  <c r="Q3061" i="2"/>
  <c r="R3061" i="2"/>
  <c r="S3061" i="2"/>
  <c r="T3061" i="2"/>
  <c r="X3061" i="2"/>
  <c r="Y3061" i="2"/>
  <c r="N3062" i="2"/>
  <c r="O3062" i="2"/>
  <c r="P3062" i="2"/>
  <c r="Q3062" i="2"/>
  <c r="R3062" i="2"/>
  <c r="S3062" i="2"/>
  <c r="T3062" i="2"/>
  <c r="X3062" i="2"/>
  <c r="Y3062" i="2"/>
  <c r="N3063" i="2"/>
  <c r="O3063" i="2"/>
  <c r="P3063" i="2"/>
  <c r="Q3063" i="2"/>
  <c r="R3063" i="2"/>
  <c r="S3063" i="2"/>
  <c r="T3063" i="2"/>
  <c r="X3063" i="2"/>
  <c r="Y3063" i="2"/>
  <c r="N3064" i="2"/>
  <c r="O3064" i="2"/>
  <c r="P3064" i="2"/>
  <c r="Q3064" i="2"/>
  <c r="R3064" i="2"/>
  <c r="S3064" i="2"/>
  <c r="T3064" i="2"/>
  <c r="X3064" i="2"/>
  <c r="Y3064" i="2"/>
  <c r="N3065" i="2"/>
  <c r="O3065" i="2"/>
  <c r="P3065" i="2"/>
  <c r="Q3065" i="2"/>
  <c r="R3065" i="2"/>
  <c r="S3065" i="2"/>
  <c r="T3065" i="2"/>
  <c r="X3065" i="2"/>
  <c r="Y3065" i="2"/>
  <c r="N3066" i="2"/>
  <c r="O3066" i="2"/>
  <c r="P3066" i="2"/>
  <c r="Q3066" i="2"/>
  <c r="R3066" i="2"/>
  <c r="S3066" i="2"/>
  <c r="T3066" i="2"/>
  <c r="X3066" i="2"/>
  <c r="Y3066" i="2"/>
  <c r="N3067" i="2"/>
  <c r="O3067" i="2"/>
  <c r="P3067" i="2"/>
  <c r="Q3067" i="2"/>
  <c r="R3067" i="2"/>
  <c r="S3067" i="2"/>
  <c r="T3067" i="2"/>
  <c r="X3067" i="2"/>
  <c r="Y3067" i="2"/>
  <c r="N3068" i="2"/>
  <c r="O3068" i="2"/>
  <c r="P3068" i="2"/>
  <c r="Q3068" i="2"/>
  <c r="R3068" i="2"/>
  <c r="S3068" i="2"/>
  <c r="T3068" i="2"/>
  <c r="X3068" i="2"/>
  <c r="Y3068" i="2"/>
  <c r="N3069" i="2"/>
  <c r="O3069" i="2"/>
  <c r="P3069" i="2"/>
  <c r="Q3069" i="2"/>
  <c r="R3069" i="2"/>
  <c r="S3069" i="2"/>
  <c r="T3069" i="2"/>
  <c r="X3069" i="2"/>
  <c r="Y3069" i="2"/>
  <c r="N3070" i="2"/>
  <c r="O3070" i="2"/>
  <c r="P3070" i="2"/>
  <c r="Q3070" i="2"/>
  <c r="R3070" i="2"/>
  <c r="S3070" i="2"/>
  <c r="T3070" i="2"/>
  <c r="X3070" i="2"/>
  <c r="Y3070" i="2"/>
  <c r="N3071" i="2"/>
  <c r="O3071" i="2"/>
  <c r="P3071" i="2"/>
  <c r="Q3071" i="2"/>
  <c r="R3071" i="2"/>
  <c r="S3071" i="2"/>
  <c r="T3071" i="2"/>
  <c r="X3071" i="2"/>
  <c r="Y3071" i="2"/>
  <c r="N3072" i="2"/>
  <c r="O3072" i="2"/>
  <c r="P3072" i="2"/>
  <c r="Q3072" i="2"/>
  <c r="R3072" i="2"/>
  <c r="S3072" i="2"/>
  <c r="T3072" i="2"/>
  <c r="X3072" i="2"/>
  <c r="Y3072" i="2"/>
  <c r="N3073" i="2"/>
  <c r="O3073" i="2"/>
  <c r="P3073" i="2"/>
  <c r="Q3073" i="2"/>
  <c r="R3073" i="2"/>
  <c r="S3073" i="2"/>
  <c r="T3073" i="2"/>
  <c r="X3073" i="2"/>
  <c r="Y3073" i="2"/>
  <c r="N3074" i="2"/>
  <c r="O3074" i="2"/>
  <c r="P3074" i="2"/>
  <c r="Q3074" i="2"/>
  <c r="R3074" i="2"/>
  <c r="S3074" i="2"/>
  <c r="T3074" i="2"/>
  <c r="X3074" i="2"/>
  <c r="Y3074" i="2"/>
  <c r="N3075" i="2"/>
  <c r="O3075" i="2"/>
  <c r="P3075" i="2"/>
  <c r="Q3075" i="2"/>
  <c r="R3075" i="2"/>
  <c r="S3075" i="2"/>
  <c r="T3075" i="2"/>
  <c r="X3075" i="2"/>
  <c r="Y3075" i="2"/>
  <c r="N3076" i="2"/>
  <c r="O3076" i="2"/>
  <c r="P3076" i="2"/>
  <c r="Q3076" i="2"/>
  <c r="R3076" i="2"/>
  <c r="S3076" i="2"/>
  <c r="T3076" i="2"/>
  <c r="X3076" i="2"/>
  <c r="Y3076" i="2"/>
  <c r="N3077" i="2"/>
  <c r="O3077" i="2"/>
  <c r="P3077" i="2"/>
  <c r="Q3077" i="2"/>
  <c r="R3077" i="2"/>
  <c r="S3077" i="2"/>
  <c r="T3077" i="2"/>
  <c r="X3077" i="2"/>
  <c r="Y3077" i="2"/>
  <c r="N3078" i="2"/>
  <c r="O3078" i="2"/>
  <c r="P3078" i="2"/>
  <c r="Q3078" i="2"/>
  <c r="R3078" i="2"/>
  <c r="S3078" i="2"/>
  <c r="T3078" i="2"/>
  <c r="X3078" i="2"/>
  <c r="Y3078" i="2"/>
  <c r="N3079" i="2"/>
  <c r="O3079" i="2"/>
  <c r="P3079" i="2"/>
  <c r="Q3079" i="2"/>
  <c r="R3079" i="2"/>
  <c r="S3079" i="2"/>
  <c r="T3079" i="2"/>
  <c r="X3079" i="2"/>
  <c r="Y3079" i="2"/>
  <c r="N3080" i="2"/>
  <c r="O3080" i="2"/>
  <c r="P3080" i="2"/>
  <c r="Q3080" i="2"/>
  <c r="R3080" i="2"/>
  <c r="S3080" i="2"/>
  <c r="T3080" i="2"/>
  <c r="X3080" i="2"/>
  <c r="Y3080" i="2"/>
  <c r="N3081" i="2"/>
  <c r="O3081" i="2"/>
  <c r="P3081" i="2"/>
  <c r="Q3081" i="2"/>
  <c r="R3081" i="2"/>
  <c r="S3081" i="2"/>
  <c r="T3081" i="2"/>
  <c r="X3081" i="2"/>
  <c r="Y3081" i="2"/>
  <c r="N3082" i="2"/>
  <c r="O3082" i="2"/>
  <c r="P3082" i="2"/>
  <c r="Q3082" i="2"/>
  <c r="R3082" i="2"/>
  <c r="S3082" i="2"/>
  <c r="T3082" i="2"/>
  <c r="X3082" i="2"/>
  <c r="Y3082" i="2"/>
  <c r="N3083" i="2"/>
  <c r="O3083" i="2"/>
  <c r="P3083" i="2"/>
  <c r="Q3083" i="2"/>
  <c r="R3083" i="2"/>
  <c r="S3083" i="2"/>
  <c r="T3083" i="2"/>
  <c r="X3083" i="2"/>
  <c r="Y3083" i="2"/>
  <c r="N3084" i="2"/>
  <c r="O3084" i="2"/>
  <c r="P3084" i="2"/>
  <c r="Q3084" i="2"/>
  <c r="R3084" i="2"/>
  <c r="S3084" i="2"/>
  <c r="T3084" i="2"/>
  <c r="X3084" i="2"/>
  <c r="Y3084" i="2"/>
  <c r="N3085" i="2"/>
  <c r="O3085" i="2"/>
  <c r="P3085" i="2"/>
  <c r="Q3085" i="2"/>
  <c r="R3085" i="2"/>
  <c r="S3085" i="2"/>
  <c r="T3085" i="2"/>
  <c r="X3085" i="2"/>
  <c r="Y3085" i="2"/>
  <c r="N3086" i="2"/>
  <c r="O3086" i="2"/>
  <c r="P3086" i="2"/>
  <c r="Q3086" i="2"/>
  <c r="R3086" i="2"/>
  <c r="S3086" i="2"/>
  <c r="T3086" i="2"/>
  <c r="X3086" i="2"/>
  <c r="Y3086" i="2"/>
  <c r="N3087" i="2"/>
  <c r="O3087" i="2"/>
  <c r="P3087" i="2"/>
  <c r="Q3087" i="2"/>
  <c r="R3087" i="2"/>
  <c r="S3087" i="2"/>
  <c r="T3087" i="2"/>
  <c r="X3087" i="2"/>
  <c r="Y3087" i="2"/>
  <c r="N3088" i="2"/>
  <c r="O3088" i="2"/>
  <c r="P3088" i="2"/>
  <c r="Q3088" i="2"/>
  <c r="R3088" i="2"/>
  <c r="S3088" i="2"/>
  <c r="T3088" i="2"/>
  <c r="X3088" i="2"/>
  <c r="Y3088" i="2"/>
  <c r="N3089" i="2"/>
  <c r="O3089" i="2"/>
  <c r="P3089" i="2"/>
  <c r="Q3089" i="2"/>
  <c r="R3089" i="2"/>
  <c r="S3089" i="2"/>
  <c r="T3089" i="2"/>
  <c r="X3089" i="2"/>
  <c r="Y3089" i="2"/>
  <c r="N3090" i="2"/>
  <c r="O3090" i="2"/>
  <c r="P3090" i="2"/>
  <c r="Q3090" i="2"/>
  <c r="R3090" i="2"/>
  <c r="S3090" i="2"/>
  <c r="T3090" i="2"/>
  <c r="X3090" i="2"/>
  <c r="Y3090" i="2"/>
  <c r="N3091" i="2"/>
  <c r="O3091" i="2"/>
  <c r="P3091" i="2"/>
  <c r="Q3091" i="2"/>
  <c r="R3091" i="2"/>
  <c r="S3091" i="2"/>
  <c r="T3091" i="2"/>
  <c r="X3091" i="2"/>
  <c r="Y3091" i="2"/>
  <c r="N3092" i="2"/>
  <c r="O3092" i="2"/>
  <c r="P3092" i="2"/>
  <c r="Q3092" i="2"/>
  <c r="R3092" i="2"/>
  <c r="S3092" i="2"/>
  <c r="T3092" i="2"/>
  <c r="X3092" i="2"/>
  <c r="Y3092" i="2"/>
  <c r="N3093" i="2"/>
  <c r="O3093" i="2"/>
  <c r="P3093" i="2"/>
  <c r="Q3093" i="2"/>
  <c r="R3093" i="2"/>
  <c r="S3093" i="2"/>
  <c r="T3093" i="2"/>
  <c r="X3093" i="2"/>
  <c r="Y3093" i="2"/>
  <c r="N3094" i="2"/>
  <c r="O3094" i="2"/>
  <c r="P3094" i="2"/>
  <c r="Q3094" i="2"/>
  <c r="R3094" i="2"/>
  <c r="S3094" i="2"/>
  <c r="T3094" i="2"/>
  <c r="X3094" i="2"/>
  <c r="Y3094" i="2"/>
  <c r="N3095" i="2"/>
  <c r="O3095" i="2"/>
  <c r="P3095" i="2"/>
  <c r="Q3095" i="2"/>
  <c r="R3095" i="2"/>
  <c r="S3095" i="2"/>
  <c r="T3095" i="2"/>
  <c r="X3095" i="2"/>
  <c r="Y3095" i="2"/>
  <c r="N3096" i="2"/>
  <c r="O3096" i="2"/>
  <c r="P3096" i="2"/>
  <c r="Q3096" i="2"/>
  <c r="R3096" i="2"/>
  <c r="S3096" i="2"/>
  <c r="T3096" i="2"/>
  <c r="X3096" i="2"/>
  <c r="Y3096" i="2"/>
  <c r="N3097" i="2"/>
  <c r="O3097" i="2"/>
  <c r="P3097" i="2"/>
  <c r="Q3097" i="2"/>
  <c r="R3097" i="2"/>
  <c r="S3097" i="2"/>
  <c r="T3097" i="2"/>
  <c r="X3097" i="2"/>
  <c r="Y3097" i="2"/>
  <c r="N3098" i="2"/>
  <c r="O3098" i="2"/>
  <c r="P3098" i="2"/>
  <c r="Q3098" i="2"/>
  <c r="R3098" i="2"/>
  <c r="S3098" i="2"/>
  <c r="T3098" i="2"/>
  <c r="X3098" i="2"/>
  <c r="Y3098" i="2"/>
  <c r="N3099" i="2"/>
  <c r="O3099" i="2"/>
  <c r="P3099" i="2"/>
  <c r="Q3099" i="2"/>
  <c r="R3099" i="2"/>
  <c r="S3099" i="2"/>
  <c r="T3099" i="2"/>
  <c r="X3099" i="2"/>
  <c r="Y3099" i="2"/>
  <c r="N3100" i="2"/>
  <c r="O3100" i="2"/>
  <c r="P3100" i="2"/>
  <c r="Q3100" i="2"/>
  <c r="R3100" i="2"/>
  <c r="S3100" i="2"/>
  <c r="T3100" i="2"/>
  <c r="X3100" i="2"/>
  <c r="Y3100" i="2"/>
  <c r="N3101" i="2"/>
  <c r="O3101" i="2"/>
  <c r="P3101" i="2"/>
  <c r="Q3101" i="2"/>
  <c r="R3101" i="2"/>
  <c r="S3101" i="2"/>
  <c r="T3101" i="2"/>
  <c r="X3101" i="2"/>
  <c r="Y3101" i="2"/>
  <c r="N3102" i="2"/>
  <c r="O3102" i="2"/>
  <c r="P3102" i="2"/>
  <c r="Q3102" i="2"/>
  <c r="R3102" i="2"/>
  <c r="S3102" i="2"/>
  <c r="T3102" i="2"/>
  <c r="X3102" i="2"/>
  <c r="Y3102" i="2"/>
  <c r="N3103" i="2"/>
  <c r="O3103" i="2"/>
  <c r="P3103" i="2"/>
  <c r="Q3103" i="2"/>
  <c r="R3103" i="2"/>
  <c r="S3103" i="2"/>
  <c r="T3103" i="2"/>
  <c r="X3103" i="2"/>
  <c r="Y3103" i="2"/>
  <c r="N3104" i="2"/>
  <c r="O3104" i="2"/>
  <c r="P3104" i="2"/>
  <c r="Q3104" i="2"/>
  <c r="R3104" i="2"/>
  <c r="S3104" i="2"/>
  <c r="T3104" i="2"/>
  <c r="X3104" i="2"/>
  <c r="Y3104" i="2"/>
  <c r="N3105" i="2"/>
  <c r="O3105" i="2"/>
  <c r="P3105" i="2"/>
  <c r="Q3105" i="2"/>
  <c r="R3105" i="2"/>
  <c r="S3105" i="2"/>
  <c r="T3105" i="2"/>
  <c r="X3105" i="2"/>
  <c r="Y3105" i="2"/>
  <c r="N3106" i="2"/>
  <c r="O3106" i="2"/>
  <c r="P3106" i="2"/>
  <c r="Q3106" i="2"/>
  <c r="R3106" i="2"/>
  <c r="S3106" i="2"/>
  <c r="T3106" i="2"/>
  <c r="X3106" i="2"/>
  <c r="Y3106" i="2"/>
  <c r="N3107" i="2"/>
  <c r="O3107" i="2"/>
  <c r="P3107" i="2"/>
  <c r="Q3107" i="2"/>
  <c r="R3107" i="2"/>
  <c r="S3107" i="2"/>
  <c r="T3107" i="2"/>
  <c r="X3107" i="2"/>
  <c r="Y3107" i="2"/>
  <c r="N3108" i="2"/>
  <c r="O3108" i="2"/>
  <c r="P3108" i="2"/>
  <c r="Q3108" i="2"/>
  <c r="R3108" i="2"/>
  <c r="S3108" i="2"/>
  <c r="T3108" i="2"/>
  <c r="X3108" i="2"/>
  <c r="Y3108" i="2"/>
  <c r="N3109" i="2"/>
  <c r="O3109" i="2"/>
  <c r="P3109" i="2"/>
  <c r="Q3109" i="2"/>
  <c r="R3109" i="2"/>
  <c r="S3109" i="2"/>
  <c r="T3109" i="2"/>
  <c r="X3109" i="2"/>
  <c r="Y3109" i="2"/>
  <c r="N3110" i="2"/>
  <c r="O3110" i="2"/>
  <c r="P3110" i="2"/>
  <c r="Q3110" i="2"/>
  <c r="R3110" i="2"/>
  <c r="S3110" i="2"/>
  <c r="T3110" i="2"/>
  <c r="X3110" i="2"/>
  <c r="Y3110" i="2"/>
  <c r="N3111" i="2"/>
  <c r="O3111" i="2"/>
  <c r="P3111" i="2"/>
  <c r="Q3111" i="2"/>
  <c r="R3111" i="2"/>
  <c r="S3111" i="2"/>
  <c r="T3111" i="2"/>
  <c r="X3111" i="2"/>
  <c r="Y3111" i="2"/>
  <c r="N3112" i="2"/>
  <c r="O3112" i="2"/>
  <c r="P3112" i="2"/>
  <c r="Q3112" i="2"/>
  <c r="R3112" i="2"/>
  <c r="S3112" i="2"/>
  <c r="T3112" i="2"/>
  <c r="X3112" i="2"/>
  <c r="Y3112" i="2"/>
  <c r="N3113" i="2"/>
  <c r="O3113" i="2"/>
  <c r="P3113" i="2"/>
  <c r="Q3113" i="2"/>
  <c r="R3113" i="2"/>
  <c r="S3113" i="2"/>
  <c r="T3113" i="2"/>
  <c r="X3113" i="2"/>
  <c r="Y3113" i="2"/>
  <c r="N3114" i="2"/>
  <c r="O3114" i="2"/>
  <c r="P3114" i="2"/>
  <c r="Q3114" i="2"/>
  <c r="R3114" i="2"/>
  <c r="S3114" i="2"/>
  <c r="T3114" i="2"/>
  <c r="X3114" i="2"/>
  <c r="Y3114" i="2"/>
  <c r="N3115" i="2"/>
  <c r="O3115" i="2"/>
  <c r="P3115" i="2"/>
  <c r="Q3115" i="2"/>
  <c r="R3115" i="2"/>
  <c r="S3115" i="2"/>
  <c r="T3115" i="2"/>
  <c r="X3115" i="2"/>
  <c r="Y3115" i="2"/>
  <c r="N3116" i="2"/>
  <c r="O3116" i="2"/>
  <c r="P3116" i="2"/>
  <c r="Q3116" i="2"/>
  <c r="R3116" i="2"/>
  <c r="S3116" i="2"/>
  <c r="T3116" i="2"/>
  <c r="X3116" i="2"/>
  <c r="Y3116" i="2"/>
  <c r="N3117" i="2"/>
  <c r="O3117" i="2"/>
  <c r="P3117" i="2"/>
  <c r="Q3117" i="2"/>
  <c r="R3117" i="2"/>
  <c r="S3117" i="2"/>
  <c r="T3117" i="2"/>
  <c r="X3117" i="2"/>
  <c r="Y3117" i="2"/>
  <c r="N3118" i="2"/>
  <c r="O3118" i="2"/>
  <c r="P3118" i="2"/>
  <c r="Q3118" i="2"/>
  <c r="R3118" i="2"/>
  <c r="S3118" i="2"/>
  <c r="T3118" i="2"/>
  <c r="X3118" i="2"/>
  <c r="Y3118" i="2"/>
  <c r="N3119" i="2"/>
  <c r="O3119" i="2"/>
  <c r="P3119" i="2"/>
  <c r="Q3119" i="2"/>
  <c r="R3119" i="2"/>
  <c r="S3119" i="2"/>
  <c r="T3119" i="2"/>
  <c r="X3119" i="2"/>
  <c r="Y3119" i="2"/>
  <c r="N3120" i="2"/>
  <c r="O3120" i="2"/>
  <c r="P3120" i="2"/>
  <c r="Q3120" i="2"/>
  <c r="R3120" i="2"/>
  <c r="S3120" i="2"/>
  <c r="T3120" i="2"/>
  <c r="X3120" i="2"/>
  <c r="Y3120" i="2"/>
  <c r="N3121" i="2"/>
  <c r="O3121" i="2"/>
  <c r="P3121" i="2"/>
  <c r="Q3121" i="2"/>
  <c r="R3121" i="2"/>
  <c r="S3121" i="2"/>
  <c r="T3121" i="2"/>
  <c r="X3121" i="2"/>
  <c r="Y3121" i="2"/>
  <c r="N3122" i="2"/>
  <c r="O3122" i="2"/>
  <c r="P3122" i="2"/>
  <c r="Q3122" i="2"/>
  <c r="R3122" i="2"/>
  <c r="S3122" i="2"/>
  <c r="T3122" i="2"/>
  <c r="X3122" i="2"/>
  <c r="Y3122" i="2"/>
  <c r="N3123" i="2"/>
  <c r="O3123" i="2"/>
  <c r="P3123" i="2"/>
  <c r="Q3123" i="2"/>
  <c r="R3123" i="2"/>
  <c r="S3123" i="2"/>
  <c r="T3123" i="2"/>
  <c r="X3123" i="2"/>
  <c r="Y3123" i="2"/>
  <c r="N3124" i="2"/>
  <c r="O3124" i="2"/>
  <c r="P3124" i="2"/>
  <c r="Q3124" i="2"/>
  <c r="R3124" i="2"/>
  <c r="S3124" i="2"/>
  <c r="T3124" i="2"/>
  <c r="X3124" i="2"/>
  <c r="Y3124" i="2"/>
  <c r="N3125" i="2"/>
  <c r="O3125" i="2"/>
  <c r="P3125" i="2"/>
  <c r="Q3125" i="2"/>
  <c r="R3125" i="2"/>
  <c r="S3125" i="2"/>
  <c r="T3125" i="2"/>
  <c r="X3125" i="2"/>
  <c r="Y3125" i="2"/>
  <c r="N3126" i="2"/>
  <c r="O3126" i="2"/>
  <c r="P3126" i="2"/>
  <c r="Q3126" i="2"/>
  <c r="R3126" i="2"/>
  <c r="S3126" i="2"/>
  <c r="T3126" i="2"/>
  <c r="X3126" i="2"/>
  <c r="Y3126" i="2"/>
  <c r="N3127" i="2"/>
  <c r="O3127" i="2"/>
  <c r="P3127" i="2"/>
  <c r="Q3127" i="2"/>
  <c r="R3127" i="2"/>
  <c r="S3127" i="2"/>
  <c r="T3127" i="2"/>
  <c r="X3127" i="2"/>
  <c r="Y3127" i="2"/>
  <c r="N3128" i="2"/>
  <c r="O3128" i="2"/>
  <c r="P3128" i="2"/>
  <c r="Q3128" i="2"/>
  <c r="R3128" i="2"/>
  <c r="S3128" i="2"/>
  <c r="T3128" i="2"/>
  <c r="X3128" i="2"/>
  <c r="Y3128" i="2"/>
  <c r="N3129" i="2"/>
  <c r="O3129" i="2"/>
  <c r="P3129" i="2"/>
  <c r="Q3129" i="2"/>
  <c r="R3129" i="2"/>
  <c r="S3129" i="2"/>
  <c r="T3129" i="2"/>
  <c r="X3129" i="2"/>
  <c r="Y3129" i="2"/>
  <c r="N3130" i="2"/>
  <c r="O3130" i="2"/>
  <c r="P3130" i="2"/>
  <c r="Q3130" i="2"/>
  <c r="R3130" i="2"/>
  <c r="S3130" i="2"/>
  <c r="T3130" i="2"/>
  <c r="X3130" i="2"/>
  <c r="Y3130" i="2"/>
  <c r="N3131" i="2"/>
  <c r="O3131" i="2"/>
  <c r="P3131" i="2"/>
  <c r="Q3131" i="2"/>
  <c r="R3131" i="2"/>
  <c r="S3131" i="2"/>
  <c r="T3131" i="2"/>
  <c r="X3131" i="2"/>
  <c r="Y3131" i="2"/>
  <c r="N3132" i="2"/>
  <c r="O3132" i="2"/>
  <c r="P3132" i="2"/>
  <c r="Q3132" i="2"/>
  <c r="R3132" i="2"/>
  <c r="S3132" i="2"/>
  <c r="T3132" i="2"/>
  <c r="X3132" i="2"/>
  <c r="Y3132" i="2"/>
  <c r="N3133" i="2"/>
  <c r="O3133" i="2"/>
  <c r="P3133" i="2"/>
  <c r="Q3133" i="2"/>
  <c r="R3133" i="2"/>
  <c r="S3133" i="2"/>
  <c r="T3133" i="2"/>
  <c r="X3133" i="2"/>
  <c r="Y3133" i="2"/>
  <c r="N3134" i="2"/>
  <c r="O3134" i="2"/>
  <c r="P3134" i="2"/>
  <c r="Q3134" i="2"/>
  <c r="R3134" i="2"/>
  <c r="S3134" i="2"/>
  <c r="T3134" i="2"/>
  <c r="X3134" i="2"/>
  <c r="Y3134" i="2"/>
  <c r="N3135" i="2"/>
  <c r="O3135" i="2"/>
  <c r="P3135" i="2"/>
  <c r="Q3135" i="2"/>
  <c r="R3135" i="2"/>
  <c r="S3135" i="2"/>
  <c r="T3135" i="2"/>
  <c r="X3135" i="2"/>
  <c r="Y3135" i="2"/>
  <c r="N3136" i="2"/>
  <c r="O3136" i="2"/>
  <c r="P3136" i="2"/>
  <c r="Q3136" i="2"/>
  <c r="R3136" i="2"/>
  <c r="S3136" i="2"/>
  <c r="T3136" i="2"/>
  <c r="X3136" i="2"/>
  <c r="Y3136" i="2"/>
  <c r="N3137" i="2"/>
  <c r="O3137" i="2"/>
  <c r="P3137" i="2"/>
  <c r="Q3137" i="2"/>
  <c r="R3137" i="2"/>
  <c r="S3137" i="2"/>
  <c r="T3137" i="2"/>
  <c r="X3137" i="2"/>
  <c r="Y3137" i="2"/>
  <c r="N3138" i="2"/>
  <c r="O3138" i="2"/>
  <c r="P3138" i="2"/>
  <c r="Q3138" i="2"/>
  <c r="R3138" i="2"/>
  <c r="S3138" i="2"/>
  <c r="T3138" i="2"/>
  <c r="X3138" i="2"/>
  <c r="Y3138" i="2"/>
  <c r="N3139" i="2"/>
  <c r="O3139" i="2"/>
  <c r="P3139" i="2"/>
  <c r="Q3139" i="2"/>
  <c r="R3139" i="2"/>
  <c r="S3139" i="2"/>
  <c r="T3139" i="2"/>
  <c r="X3139" i="2"/>
  <c r="Y3139" i="2"/>
  <c r="N3140" i="2"/>
  <c r="O3140" i="2"/>
  <c r="P3140" i="2"/>
  <c r="Q3140" i="2"/>
  <c r="R3140" i="2"/>
  <c r="S3140" i="2"/>
  <c r="T3140" i="2"/>
  <c r="X3140" i="2"/>
  <c r="Y3140" i="2"/>
  <c r="N3141" i="2"/>
  <c r="O3141" i="2"/>
  <c r="P3141" i="2"/>
  <c r="Q3141" i="2"/>
  <c r="R3141" i="2"/>
  <c r="S3141" i="2"/>
  <c r="T3141" i="2"/>
  <c r="X3141" i="2"/>
  <c r="Y3141" i="2"/>
  <c r="N3142" i="2"/>
  <c r="O3142" i="2"/>
  <c r="P3142" i="2"/>
  <c r="Q3142" i="2"/>
  <c r="R3142" i="2"/>
  <c r="S3142" i="2"/>
  <c r="T3142" i="2"/>
  <c r="X3142" i="2"/>
  <c r="Y3142" i="2"/>
  <c r="N3143" i="2"/>
  <c r="O3143" i="2"/>
  <c r="P3143" i="2"/>
  <c r="Q3143" i="2"/>
  <c r="R3143" i="2"/>
  <c r="S3143" i="2"/>
  <c r="T3143" i="2"/>
  <c r="X3143" i="2"/>
  <c r="Y3143" i="2"/>
  <c r="N3144" i="2"/>
  <c r="O3144" i="2"/>
  <c r="P3144" i="2"/>
  <c r="Q3144" i="2"/>
  <c r="R3144" i="2"/>
  <c r="S3144" i="2"/>
  <c r="T3144" i="2"/>
  <c r="X3144" i="2"/>
  <c r="Y3144" i="2"/>
  <c r="N3145" i="2"/>
  <c r="O3145" i="2"/>
  <c r="P3145" i="2"/>
  <c r="Q3145" i="2"/>
  <c r="R3145" i="2"/>
  <c r="S3145" i="2"/>
  <c r="T3145" i="2"/>
  <c r="X3145" i="2"/>
  <c r="Y3145" i="2"/>
  <c r="N3146" i="2"/>
  <c r="O3146" i="2"/>
  <c r="P3146" i="2"/>
  <c r="Q3146" i="2"/>
  <c r="R3146" i="2"/>
  <c r="S3146" i="2"/>
  <c r="T3146" i="2"/>
  <c r="X3146" i="2"/>
  <c r="Y3146" i="2"/>
  <c r="N3147" i="2"/>
  <c r="O3147" i="2"/>
  <c r="P3147" i="2"/>
  <c r="Q3147" i="2"/>
  <c r="R3147" i="2"/>
  <c r="S3147" i="2"/>
  <c r="T3147" i="2"/>
  <c r="X3147" i="2"/>
  <c r="Y3147" i="2"/>
  <c r="N3148" i="2"/>
  <c r="O3148" i="2"/>
  <c r="P3148" i="2"/>
  <c r="Q3148" i="2"/>
  <c r="R3148" i="2"/>
  <c r="S3148" i="2"/>
  <c r="T3148" i="2"/>
  <c r="X3148" i="2"/>
  <c r="Y3148" i="2"/>
  <c r="N3149" i="2"/>
  <c r="O3149" i="2"/>
  <c r="P3149" i="2"/>
  <c r="Q3149" i="2"/>
  <c r="R3149" i="2"/>
  <c r="S3149" i="2"/>
  <c r="T3149" i="2"/>
  <c r="X3149" i="2"/>
  <c r="Y3149" i="2"/>
  <c r="N3150" i="2"/>
  <c r="O3150" i="2"/>
  <c r="P3150" i="2"/>
  <c r="Q3150" i="2"/>
  <c r="R3150" i="2"/>
  <c r="S3150" i="2"/>
  <c r="T3150" i="2"/>
  <c r="X3150" i="2"/>
  <c r="Y3150" i="2"/>
  <c r="N3151" i="2"/>
  <c r="O3151" i="2"/>
  <c r="P3151" i="2"/>
  <c r="Q3151" i="2"/>
  <c r="R3151" i="2"/>
  <c r="S3151" i="2"/>
  <c r="T3151" i="2"/>
  <c r="X3151" i="2"/>
  <c r="Y3151" i="2"/>
  <c r="N3152" i="2"/>
  <c r="O3152" i="2"/>
  <c r="P3152" i="2"/>
  <c r="Q3152" i="2"/>
  <c r="R3152" i="2"/>
  <c r="S3152" i="2"/>
  <c r="T3152" i="2"/>
  <c r="X3152" i="2"/>
  <c r="Y3152" i="2"/>
  <c r="N3153" i="2"/>
  <c r="O3153" i="2"/>
  <c r="P3153" i="2"/>
  <c r="Q3153" i="2"/>
  <c r="R3153" i="2"/>
  <c r="S3153" i="2"/>
  <c r="T3153" i="2"/>
  <c r="X3153" i="2"/>
  <c r="Y3153" i="2"/>
  <c r="N3154" i="2"/>
  <c r="O3154" i="2"/>
  <c r="P3154" i="2"/>
  <c r="Q3154" i="2"/>
  <c r="R3154" i="2"/>
  <c r="S3154" i="2"/>
  <c r="T3154" i="2"/>
  <c r="X3154" i="2"/>
  <c r="Y3154" i="2"/>
  <c r="N3155" i="2"/>
  <c r="O3155" i="2"/>
  <c r="P3155" i="2"/>
  <c r="Q3155" i="2"/>
  <c r="R3155" i="2"/>
  <c r="S3155" i="2"/>
  <c r="T3155" i="2"/>
  <c r="X3155" i="2"/>
  <c r="Y3155" i="2"/>
  <c r="N3156" i="2"/>
  <c r="O3156" i="2"/>
  <c r="P3156" i="2"/>
  <c r="Q3156" i="2"/>
  <c r="R3156" i="2"/>
  <c r="S3156" i="2"/>
  <c r="T3156" i="2"/>
  <c r="X3156" i="2"/>
  <c r="Y3156" i="2"/>
  <c r="N3157" i="2"/>
  <c r="O3157" i="2"/>
  <c r="P3157" i="2"/>
  <c r="Q3157" i="2"/>
  <c r="R3157" i="2"/>
  <c r="S3157" i="2"/>
  <c r="T3157" i="2"/>
  <c r="X3157" i="2"/>
  <c r="Y3157" i="2"/>
  <c r="N3158" i="2"/>
  <c r="O3158" i="2"/>
  <c r="P3158" i="2"/>
  <c r="Q3158" i="2"/>
  <c r="R3158" i="2"/>
  <c r="S3158" i="2"/>
  <c r="T3158" i="2"/>
  <c r="X3158" i="2"/>
  <c r="Y3158" i="2"/>
  <c r="N3159" i="2"/>
  <c r="O3159" i="2"/>
  <c r="P3159" i="2"/>
  <c r="Q3159" i="2"/>
  <c r="R3159" i="2"/>
  <c r="S3159" i="2"/>
  <c r="T3159" i="2"/>
  <c r="X3159" i="2"/>
  <c r="Y3159" i="2"/>
  <c r="N3160" i="2"/>
  <c r="O3160" i="2"/>
  <c r="P3160" i="2"/>
  <c r="Q3160" i="2"/>
  <c r="R3160" i="2"/>
  <c r="S3160" i="2"/>
  <c r="T3160" i="2"/>
  <c r="X3160" i="2"/>
  <c r="Y3160" i="2"/>
  <c r="N3161" i="2"/>
  <c r="O3161" i="2"/>
  <c r="P3161" i="2"/>
  <c r="Q3161" i="2"/>
  <c r="R3161" i="2"/>
  <c r="S3161" i="2"/>
  <c r="T3161" i="2"/>
  <c r="X3161" i="2"/>
  <c r="Y3161" i="2"/>
  <c r="N3162" i="2"/>
  <c r="O3162" i="2"/>
  <c r="P3162" i="2"/>
  <c r="Q3162" i="2"/>
  <c r="R3162" i="2"/>
  <c r="S3162" i="2"/>
  <c r="T3162" i="2"/>
  <c r="X3162" i="2"/>
  <c r="Y3162" i="2"/>
  <c r="N3163" i="2"/>
  <c r="O3163" i="2"/>
  <c r="P3163" i="2"/>
  <c r="Q3163" i="2"/>
  <c r="R3163" i="2"/>
  <c r="S3163" i="2"/>
  <c r="T3163" i="2"/>
  <c r="X3163" i="2"/>
  <c r="Y3163" i="2"/>
  <c r="N3164" i="2"/>
  <c r="O3164" i="2"/>
  <c r="P3164" i="2"/>
  <c r="Q3164" i="2"/>
  <c r="R3164" i="2"/>
  <c r="S3164" i="2"/>
  <c r="T3164" i="2"/>
  <c r="X3164" i="2"/>
  <c r="Y3164" i="2"/>
  <c r="N3165" i="2"/>
  <c r="O3165" i="2"/>
  <c r="P3165" i="2"/>
  <c r="Q3165" i="2"/>
  <c r="R3165" i="2"/>
  <c r="S3165" i="2"/>
  <c r="T3165" i="2"/>
  <c r="X3165" i="2"/>
  <c r="Y3165" i="2"/>
  <c r="N3166" i="2"/>
  <c r="O3166" i="2"/>
  <c r="P3166" i="2"/>
  <c r="Q3166" i="2"/>
  <c r="R3166" i="2"/>
  <c r="S3166" i="2"/>
  <c r="T3166" i="2"/>
  <c r="X3166" i="2"/>
  <c r="Y3166" i="2"/>
  <c r="N3167" i="2"/>
  <c r="O3167" i="2"/>
  <c r="P3167" i="2"/>
  <c r="Q3167" i="2"/>
  <c r="R3167" i="2"/>
  <c r="S3167" i="2"/>
  <c r="T3167" i="2"/>
  <c r="X3167" i="2"/>
  <c r="Y3167" i="2"/>
  <c r="N3168" i="2"/>
  <c r="O3168" i="2"/>
  <c r="P3168" i="2"/>
  <c r="Q3168" i="2"/>
  <c r="R3168" i="2"/>
  <c r="S3168" i="2"/>
  <c r="T3168" i="2"/>
  <c r="X3168" i="2"/>
  <c r="Y3168" i="2"/>
  <c r="N3169" i="2"/>
  <c r="O3169" i="2"/>
  <c r="P3169" i="2"/>
  <c r="Q3169" i="2"/>
  <c r="R3169" i="2"/>
  <c r="S3169" i="2"/>
  <c r="T3169" i="2"/>
  <c r="X3169" i="2"/>
  <c r="Y3169" i="2"/>
  <c r="N3170" i="2"/>
  <c r="O3170" i="2"/>
  <c r="P3170" i="2"/>
  <c r="Q3170" i="2"/>
  <c r="R3170" i="2"/>
  <c r="S3170" i="2"/>
  <c r="T3170" i="2"/>
  <c r="X3170" i="2"/>
  <c r="Y3170" i="2"/>
  <c r="N3171" i="2"/>
  <c r="O3171" i="2"/>
  <c r="P3171" i="2"/>
  <c r="Q3171" i="2"/>
  <c r="R3171" i="2"/>
  <c r="S3171" i="2"/>
  <c r="T3171" i="2"/>
  <c r="X3171" i="2"/>
  <c r="Y3171" i="2"/>
  <c r="N3172" i="2"/>
  <c r="O3172" i="2"/>
  <c r="P3172" i="2"/>
  <c r="Q3172" i="2"/>
  <c r="R3172" i="2"/>
  <c r="S3172" i="2"/>
  <c r="T3172" i="2"/>
  <c r="X3172" i="2"/>
  <c r="Y3172" i="2"/>
  <c r="N3173" i="2"/>
  <c r="O3173" i="2"/>
  <c r="P3173" i="2"/>
  <c r="Q3173" i="2"/>
  <c r="R3173" i="2"/>
  <c r="S3173" i="2"/>
  <c r="T3173" i="2"/>
  <c r="X3173" i="2"/>
  <c r="Y3173" i="2"/>
  <c r="N3174" i="2"/>
  <c r="O3174" i="2"/>
  <c r="P3174" i="2"/>
  <c r="Q3174" i="2"/>
  <c r="R3174" i="2"/>
  <c r="S3174" i="2"/>
  <c r="T3174" i="2"/>
  <c r="X3174" i="2"/>
  <c r="Y3174" i="2"/>
  <c r="N3175" i="2"/>
  <c r="O3175" i="2"/>
  <c r="P3175" i="2"/>
  <c r="Q3175" i="2"/>
  <c r="R3175" i="2"/>
  <c r="S3175" i="2"/>
  <c r="T3175" i="2"/>
  <c r="X3175" i="2"/>
  <c r="Y3175" i="2"/>
  <c r="N3176" i="2"/>
  <c r="O3176" i="2"/>
  <c r="P3176" i="2"/>
  <c r="Q3176" i="2"/>
  <c r="R3176" i="2"/>
  <c r="S3176" i="2"/>
  <c r="T3176" i="2"/>
  <c r="X3176" i="2"/>
  <c r="Y3176" i="2"/>
  <c r="N3177" i="2"/>
  <c r="O3177" i="2"/>
  <c r="P3177" i="2"/>
  <c r="Q3177" i="2"/>
  <c r="R3177" i="2"/>
  <c r="S3177" i="2"/>
  <c r="T3177" i="2"/>
  <c r="X3177" i="2"/>
  <c r="Y3177" i="2"/>
  <c r="N3178" i="2"/>
  <c r="O3178" i="2"/>
  <c r="P3178" i="2"/>
  <c r="Q3178" i="2"/>
  <c r="R3178" i="2"/>
  <c r="S3178" i="2"/>
  <c r="T3178" i="2"/>
  <c r="X3178" i="2"/>
  <c r="Y3178" i="2"/>
  <c r="N3179" i="2"/>
  <c r="O3179" i="2"/>
  <c r="P3179" i="2"/>
  <c r="Q3179" i="2"/>
  <c r="R3179" i="2"/>
  <c r="S3179" i="2"/>
  <c r="T3179" i="2"/>
  <c r="X3179" i="2"/>
  <c r="Y3179" i="2"/>
  <c r="N3180" i="2"/>
  <c r="O3180" i="2"/>
  <c r="P3180" i="2"/>
  <c r="Q3180" i="2"/>
  <c r="R3180" i="2"/>
  <c r="S3180" i="2"/>
  <c r="T3180" i="2"/>
  <c r="X3180" i="2"/>
  <c r="Y3180" i="2"/>
  <c r="N3181" i="2"/>
  <c r="O3181" i="2"/>
  <c r="P3181" i="2"/>
  <c r="Q3181" i="2"/>
  <c r="R3181" i="2"/>
  <c r="S3181" i="2"/>
  <c r="T3181" i="2"/>
  <c r="X3181" i="2"/>
  <c r="Y3181" i="2"/>
  <c r="N3182" i="2"/>
  <c r="O3182" i="2"/>
  <c r="P3182" i="2"/>
  <c r="Q3182" i="2"/>
  <c r="R3182" i="2"/>
  <c r="S3182" i="2"/>
  <c r="T3182" i="2"/>
  <c r="X3182" i="2"/>
  <c r="Y3182" i="2"/>
  <c r="N3183" i="2"/>
  <c r="O3183" i="2"/>
  <c r="P3183" i="2"/>
  <c r="Q3183" i="2"/>
  <c r="R3183" i="2"/>
  <c r="S3183" i="2"/>
  <c r="T3183" i="2"/>
  <c r="X3183" i="2"/>
  <c r="Y3183" i="2"/>
  <c r="N3184" i="2"/>
  <c r="O3184" i="2"/>
  <c r="P3184" i="2"/>
  <c r="Q3184" i="2"/>
  <c r="R3184" i="2"/>
  <c r="S3184" i="2"/>
  <c r="T3184" i="2"/>
  <c r="X3184" i="2"/>
  <c r="Y3184" i="2"/>
  <c r="N3185" i="2"/>
  <c r="O3185" i="2"/>
  <c r="P3185" i="2"/>
  <c r="Q3185" i="2"/>
  <c r="R3185" i="2"/>
  <c r="S3185" i="2"/>
  <c r="T3185" i="2"/>
  <c r="X3185" i="2"/>
  <c r="Y3185" i="2"/>
  <c r="N3186" i="2"/>
  <c r="O3186" i="2"/>
  <c r="P3186" i="2"/>
  <c r="Q3186" i="2"/>
  <c r="R3186" i="2"/>
  <c r="S3186" i="2"/>
  <c r="T3186" i="2"/>
  <c r="X3186" i="2"/>
  <c r="Y3186" i="2"/>
  <c r="N3187" i="2"/>
  <c r="O3187" i="2"/>
  <c r="P3187" i="2"/>
  <c r="Q3187" i="2"/>
  <c r="R3187" i="2"/>
  <c r="S3187" i="2"/>
  <c r="T3187" i="2"/>
  <c r="X3187" i="2"/>
  <c r="Y3187" i="2"/>
  <c r="N3188" i="2"/>
  <c r="O3188" i="2"/>
  <c r="P3188" i="2"/>
  <c r="Q3188" i="2"/>
  <c r="R3188" i="2"/>
  <c r="S3188" i="2"/>
  <c r="T3188" i="2"/>
  <c r="X3188" i="2"/>
  <c r="Y3188" i="2"/>
  <c r="N3189" i="2"/>
  <c r="O3189" i="2"/>
  <c r="P3189" i="2"/>
  <c r="Q3189" i="2"/>
  <c r="R3189" i="2"/>
  <c r="S3189" i="2"/>
  <c r="T3189" i="2"/>
  <c r="X3189" i="2"/>
  <c r="Y3189" i="2"/>
  <c r="N3190" i="2"/>
  <c r="O3190" i="2"/>
  <c r="P3190" i="2"/>
  <c r="Q3190" i="2"/>
  <c r="R3190" i="2"/>
  <c r="S3190" i="2"/>
  <c r="T3190" i="2"/>
  <c r="X3190" i="2"/>
  <c r="Y3190" i="2"/>
  <c r="N3191" i="2"/>
  <c r="O3191" i="2"/>
  <c r="P3191" i="2"/>
  <c r="Q3191" i="2"/>
  <c r="R3191" i="2"/>
  <c r="S3191" i="2"/>
  <c r="T3191" i="2"/>
  <c r="X3191" i="2"/>
  <c r="Y3191" i="2"/>
  <c r="N3192" i="2"/>
  <c r="O3192" i="2"/>
  <c r="P3192" i="2"/>
  <c r="Q3192" i="2"/>
  <c r="R3192" i="2"/>
  <c r="S3192" i="2"/>
  <c r="T3192" i="2"/>
  <c r="X3192" i="2"/>
  <c r="Y3192" i="2"/>
  <c r="N3193" i="2"/>
  <c r="O3193" i="2"/>
  <c r="P3193" i="2"/>
  <c r="Q3193" i="2"/>
  <c r="R3193" i="2"/>
  <c r="S3193" i="2"/>
  <c r="T3193" i="2"/>
  <c r="X3193" i="2"/>
  <c r="Y3193" i="2"/>
  <c r="N3194" i="2"/>
  <c r="O3194" i="2"/>
  <c r="P3194" i="2"/>
  <c r="Q3194" i="2"/>
  <c r="R3194" i="2"/>
  <c r="S3194" i="2"/>
  <c r="T3194" i="2"/>
  <c r="X3194" i="2"/>
  <c r="Y3194" i="2"/>
  <c r="N3195" i="2"/>
  <c r="O3195" i="2"/>
  <c r="P3195" i="2"/>
  <c r="Q3195" i="2"/>
  <c r="R3195" i="2"/>
  <c r="S3195" i="2"/>
  <c r="T3195" i="2"/>
  <c r="X3195" i="2"/>
  <c r="Y3195" i="2"/>
  <c r="N3196" i="2"/>
  <c r="O3196" i="2"/>
  <c r="P3196" i="2"/>
  <c r="Q3196" i="2"/>
  <c r="R3196" i="2"/>
  <c r="S3196" i="2"/>
  <c r="T3196" i="2"/>
  <c r="X3196" i="2"/>
  <c r="Y3196" i="2"/>
  <c r="N3197" i="2"/>
  <c r="O3197" i="2"/>
  <c r="P3197" i="2"/>
  <c r="Q3197" i="2"/>
  <c r="R3197" i="2"/>
  <c r="S3197" i="2"/>
  <c r="T3197" i="2"/>
  <c r="X3197" i="2"/>
  <c r="Y3197" i="2"/>
  <c r="N3198" i="2"/>
  <c r="O3198" i="2"/>
  <c r="P3198" i="2"/>
  <c r="Q3198" i="2"/>
  <c r="R3198" i="2"/>
  <c r="S3198" i="2"/>
  <c r="T3198" i="2"/>
  <c r="X3198" i="2"/>
  <c r="Y3198" i="2"/>
  <c r="N3199" i="2"/>
  <c r="O3199" i="2"/>
  <c r="P3199" i="2"/>
  <c r="Q3199" i="2"/>
  <c r="R3199" i="2"/>
  <c r="S3199" i="2"/>
  <c r="T3199" i="2"/>
  <c r="X3199" i="2"/>
  <c r="Y3199" i="2"/>
  <c r="N3200" i="2"/>
  <c r="O3200" i="2"/>
  <c r="P3200" i="2"/>
  <c r="Q3200" i="2"/>
  <c r="R3200" i="2"/>
  <c r="S3200" i="2"/>
  <c r="T3200" i="2"/>
  <c r="X3200" i="2"/>
  <c r="Y3200" i="2"/>
  <c r="N3201" i="2"/>
  <c r="O3201" i="2"/>
  <c r="P3201" i="2"/>
  <c r="Q3201" i="2"/>
  <c r="R3201" i="2"/>
  <c r="S3201" i="2"/>
  <c r="T3201" i="2"/>
  <c r="X3201" i="2"/>
  <c r="Y3201" i="2"/>
  <c r="N3202" i="2"/>
  <c r="O3202" i="2"/>
  <c r="P3202" i="2"/>
  <c r="Q3202" i="2"/>
  <c r="R3202" i="2"/>
  <c r="S3202" i="2"/>
  <c r="T3202" i="2"/>
  <c r="X3202" i="2"/>
  <c r="Y3202" i="2"/>
  <c r="N3203" i="2"/>
  <c r="O3203" i="2"/>
  <c r="P3203" i="2"/>
  <c r="Q3203" i="2"/>
  <c r="R3203" i="2"/>
  <c r="S3203" i="2"/>
  <c r="T3203" i="2"/>
  <c r="X3203" i="2"/>
  <c r="Y3203" i="2"/>
  <c r="N3204" i="2"/>
  <c r="O3204" i="2"/>
  <c r="P3204" i="2"/>
  <c r="Q3204" i="2"/>
  <c r="R3204" i="2"/>
  <c r="S3204" i="2"/>
  <c r="T3204" i="2"/>
  <c r="X3204" i="2"/>
  <c r="Y3204" i="2"/>
  <c r="N3205" i="2"/>
  <c r="O3205" i="2"/>
  <c r="P3205" i="2"/>
  <c r="Q3205" i="2"/>
  <c r="R3205" i="2"/>
  <c r="S3205" i="2"/>
  <c r="T3205" i="2"/>
  <c r="X3205" i="2"/>
  <c r="Y3205" i="2"/>
  <c r="N3206" i="2"/>
  <c r="O3206" i="2"/>
  <c r="P3206" i="2"/>
  <c r="Q3206" i="2"/>
  <c r="R3206" i="2"/>
  <c r="S3206" i="2"/>
  <c r="T3206" i="2"/>
  <c r="X3206" i="2"/>
  <c r="Y3206" i="2"/>
  <c r="N3207" i="2"/>
  <c r="O3207" i="2"/>
  <c r="P3207" i="2"/>
  <c r="Q3207" i="2"/>
  <c r="R3207" i="2"/>
  <c r="S3207" i="2"/>
  <c r="T3207" i="2"/>
  <c r="X3207" i="2"/>
  <c r="Y3207" i="2"/>
  <c r="N3208" i="2"/>
  <c r="O3208" i="2"/>
  <c r="P3208" i="2"/>
  <c r="Q3208" i="2"/>
  <c r="R3208" i="2"/>
  <c r="S3208" i="2"/>
  <c r="T3208" i="2"/>
  <c r="X3208" i="2"/>
  <c r="Y3208" i="2"/>
  <c r="N3209" i="2"/>
  <c r="O3209" i="2"/>
  <c r="P3209" i="2"/>
  <c r="Q3209" i="2"/>
  <c r="R3209" i="2"/>
  <c r="S3209" i="2"/>
  <c r="T3209" i="2"/>
  <c r="X3209" i="2"/>
  <c r="Y3209" i="2"/>
  <c r="N3210" i="2"/>
  <c r="O3210" i="2"/>
  <c r="P3210" i="2"/>
  <c r="Q3210" i="2"/>
  <c r="R3210" i="2"/>
  <c r="S3210" i="2"/>
  <c r="T3210" i="2"/>
  <c r="X3210" i="2"/>
  <c r="Y3210" i="2"/>
  <c r="N3211" i="2"/>
  <c r="O3211" i="2"/>
  <c r="P3211" i="2"/>
  <c r="Q3211" i="2"/>
  <c r="R3211" i="2"/>
  <c r="S3211" i="2"/>
  <c r="T3211" i="2"/>
  <c r="X3211" i="2"/>
  <c r="Y3211" i="2"/>
  <c r="N3212" i="2"/>
  <c r="O3212" i="2"/>
  <c r="P3212" i="2"/>
  <c r="Q3212" i="2"/>
  <c r="R3212" i="2"/>
  <c r="S3212" i="2"/>
  <c r="T3212" i="2"/>
  <c r="X3212" i="2"/>
  <c r="Y3212" i="2"/>
  <c r="N3213" i="2"/>
  <c r="O3213" i="2"/>
  <c r="P3213" i="2"/>
  <c r="Q3213" i="2"/>
  <c r="R3213" i="2"/>
  <c r="S3213" i="2"/>
  <c r="T3213" i="2"/>
  <c r="X3213" i="2"/>
  <c r="Y3213" i="2"/>
  <c r="N3214" i="2"/>
  <c r="O3214" i="2"/>
  <c r="P3214" i="2"/>
  <c r="Q3214" i="2"/>
  <c r="R3214" i="2"/>
  <c r="S3214" i="2"/>
  <c r="T3214" i="2"/>
  <c r="X3214" i="2"/>
  <c r="Y3214" i="2"/>
  <c r="N3215" i="2"/>
  <c r="O3215" i="2"/>
  <c r="P3215" i="2"/>
  <c r="Q3215" i="2"/>
  <c r="R3215" i="2"/>
  <c r="S3215" i="2"/>
  <c r="T3215" i="2"/>
  <c r="X3215" i="2"/>
  <c r="Y3215" i="2"/>
  <c r="N3216" i="2"/>
  <c r="O3216" i="2"/>
  <c r="P3216" i="2"/>
  <c r="Q3216" i="2"/>
  <c r="R3216" i="2"/>
  <c r="S3216" i="2"/>
  <c r="T3216" i="2"/>
  <c r="X3216" i="2"/>
  <c r="Y3216" i="2"/>
  <c r="N3217" i="2"/>
  <c r="O3217" i="2"/>
  <c r="P3217" i="2"/>
  <c r="Q3217" i="2"/>
  <c r="R3217" i="2"/>
  <c r="S3217" i="2"/>
  <c r="T3217" i="2"/>
  <c r="X3217" i="2"/>
  <c r="Y3217" i="2"/>
  <c r="N3218" i="2"/>
  <c r="O3218" i="2"/>
  <c r="P3218" i="2"/>
  <c r="Q3218" i="2"/>
  <c r="R3218" i="2"/>
  <c r="S3218" i="2"/>
  <c r="T3218" i="2"/>
  <c r="X3218" i="2"/>
  <c r="Y3218" i="2"/>
  <c r="N3219" i="2"/>
  <c r="O3219" i="2"/>
  <c r="P3219" i="2"/>
  <c r="Q3219" i="2"/>
  <c r="R3219" i="2"/>
  <c r="S3219" i="2"/>
  <c r="T3219" i="2"/>
  <c r="X3219" i="2"/>
  <c r="Y3219" i="2"/>
  <c r="N3220" i="2"/>
  <c r="O3220" i="2"/>
  <c r="P3220" i="2"/>
  <c r="Q3220" i="2"/>
  <c r="R3220" i="2"/>
  <c r="S3220" i="2"/>
  <c r="T3220" i="2"/>
  <c r="X3220" i="2"/>
  <c r="Y3220" i="2"/>
  <c r="N3221" i="2"/>
  <c r="O3221" i="2"/>
  <c r="P3221" i="2"/>
  <c r="Q3221" i="2"/>
  <c r="R3221" i="2"/>
  <c r="S3221" i="2"/>
  <c r="T3221" i="2"/>
  <c r="X3221" i="2"/>
  <c r="Y3221" i="2"/>
  <c r="N3222" i="2"/>
  <c r="O3222" i="2"/>
  <c r="P3222" i="2"/>
  <c r="Q3222" i="2"/>
  <c r="R3222" i="2"/>
  <c r="S3222" i="2"/>
  <c r="T3222" i="2"/>
  <c r="X3222" i="2"/>
  <c r="Y3222" i="2"/>
  <c r="N3223" i="2"/>
  <c r="O3223" i="2"/>
  <c r="P3223" i="2"/>
  <c r="Q3223" i="2"/>
  <c r="R3223" i="2"/>
  <c r="S3223" i="2"/>
  <c r="T3223" i="2"/>
  <c r="X3223" i="2"/>
  <c r="Y3223" i="2"/>
  <c r="N3224" i="2"/>
  <c r="O3224" i="2"/>
  <c r="P3224" i="2"/>
  <c r="Q3224" i="2"/>
  <c r="R3224" i="2"/>
  <c r="S3224" i="2"/>
  <c r="T3224" i="2"/>
  <c r="X3224" i="2"/>
  <c r="Y3224" i="2"/>
  <c r="N3225" i="2"/>
  <c r="O3225" i="2"/>
  <c r="P3225" i="2"/>
  <c r="Q3225" i="2"/>
  <c r="R3225" i="2"/>
  <c r="S3225" i="2"/>
  <c r="T3225" i="2"/>
  <c r="X3225" i="2"/>
  <c r="Y3225" i="2"/>
  <c r="N3226" i="2"/>
  <c r="O3226" i="2"/>
  <c r="P3226" i="2"/>
  <c r="Q3226" i="2"/>
  <c r="R3226" i="2"/>
  <c r="S3226" i="2"/>
  <c r="T3226" i="2"/>
  <c r="X3226" i="2"/>
  <c r="Y3226" i="2"/>
  <c r="N3227" i="2"/>
  <c r="O3227" i="2"/>
  <c r="P3227" i="2"/>
  <c r="Q3227" i="2"/>
  <c r="R3227" i="2"/>
  <c r="S3227" i="2"/>
  <c r="T3227" i="2"/>
  <c r="X3227" i="2"/>
  <c r="Y3227" i="2"/>
  <c r="N3228" i="2"/>
  <c r="O3228" i="2"/>
  <c r="P3228" i="2"/>
  <c r="Q3228" i="2"/>
  <c r="R3228" i="2"/>
  <c r="S3228" i="2"/>
  <c r="T3228" i="2"/>
  <c r="X3228" i="2"/>
  <c r="Y3228" i="2"/>
  <c r="N3229" i="2"/>
  <c r="O3229" i="2"/>
  <c r="P3229" i="2"/>
  <c r="Q3229" i="2"/>
  <c r="R3229" i="2"/>
  <c r="S3229" i="2"/>
  <c r="T3229" i="2"/>
  <c r="X3229" i="2"/>
  <c r="Y3229" i="2"/>
  <c r="N3230" i="2"/>
  <c r="O3230" i="2"/>
  <c r="P3230" i="2"/>
  <c r="Q3230" i="2"/>
  <c r="R3230" i="2"/>
  <c r="S3230" i="2"/>
  <c r="T3230" i="2"/>
  <c r="X3230" i="2"/>
  <c r="Y3230" i="2"/>
  <c r="N3231" i="2"/>
  <c r="O3231" i="2"/>
  <c r="P3231" i="2"/>
  <c r="Q3231" i="2"/>
  <c r="R3231" i="2"/>
  <c r="S3231" i="2"/>
  <c r="T3231" i="2"/>
  <c r="X3231" i="2"/>
  <c r="Y3231" i="2"/>
  <c r="N3232" i="2"/>
  <c r="O3232" i="2"/>
  <c r="P3232" i="2"/>
  <c r="Q3232" i="2"/>
  <c r="R3232" i="2"/>
  <c r="S3232" i="2"/>
  <c r="T3232" i="2"/>
  <c r="X3232" i="2"/>
  <c r="Y3232" i="2"/>
  <c r="N3233" i="2"/>
  <c r="O3233" i="2"/>
  <c r="P3233" i="2"/>
  <c r="Q3233" i="2"/>
  <c r="R3233" i="2"/>
  <c r="S3233" i="2"/>
  <c r="T3233" i="2"/>
  <c r="X3233" i="2"/>
  <c r="Y3233" i="2"/>
  <c r="N3234" i="2"/>
  <c r="O3234" i="2"/>
  <c r="P3234" i="2"/>
  <c r="Q3234" i="2"/>
  <c r="R3234" i="2"/>
  <c r="S3234" i="2"/>
  <c r="T3234" i="2"/>
  <c r="X3234" i="2"/>
  <c r="Y3234" i="2"/>
  <c r="N3235" i="2"/>
  <c r="O3235" i="2"/>
  <c r="P3235" i="2"/>
  <c r="Q3235" i="2"/>
  <c r="R3235" i="2"/>
  <c r="S3235" i="2"/>
  <c r="T3235" i="2"/>
  <c r="X3235" i="2"/>
  <c r="Y3235" i="2"/>
  <c r="N3236" i="2"/>
  <c r="O3236" i="2"/>
  <c r="P3236" i="2"/>
  <c r="Q3236" i="2"/>
  <c r="R3236" i="2"/>
  <c r="S3236" i="2"/>
  <c r="T3236" i="2"/>
  <c r="X3236" i="2"/>
  <c r="Y3236" i="2"/>
  <c r="N3237" i="2"/>
  <c r="O3237" i="2"/>
  <c r="P3237" i="2"/>
  <c r="Q3237" i="2"/>
  <c r="R3237" i="2"/>
  <c r="S3237" i="2"/>
  <c r="T3237" i="2"/>
  <c r="X3237" i="2"/>
  <c r="Y3237" i="2"/>
  <c r="N3238" i="2"/>
  <c r="O3238" i="2"/>
  <c r="P3238" i="2"/>
  <c r="Q3238" i="2"/>
  <c r="R3238" i="2"/>
  <c r="S3238" i="2"/>
  <c r="T3238" i="2"/>
  <c r="X3238" i="2"/>
  <c r="Y3238" i="2"/>
  <c r="N3239" i="2"/>
  <c r="O3239" i="2"/>
  <c r="P3239" i="2"/>
  <c r="Q3239" i="2"/>
  <c r="R3239" i="2"/>
  <c r="S3239" i="2"/>
  <c r="T3239" i="2"/>
  <c r="X3239" i="2"/>
  <c r="Y3239" i="2"/>
  <c r="N3240" i="2"/>
  <c r="O3240" i="2"/>
  <c r="P3240" i="2"/>
  <c r="Q3240" i="2"/>
  <c r="R3240" i="2"/>
  <c r="S3240" i="2"/>
  <c r="T3240" i="2"/>
  <c r="X3240" i="2"/>
  <c r="Y3240" i="2"/>
  <c r="N3241" i="2"/>
  <c r="O3241" i="2"/>
  <c r="P3241" i="2"/>
  <c r="Q3241" i="2"/>
  <c r="R3241" i="2"/>
  <c r="S3241" i="2"/>
  <c r="T3241" i="2"/>
  <c r="X3241" i="2"/>
  <c r="Y3241" i="2"/>
  <c r="N3242" i="2"/>
  <c r="O3242" i="2"/>
  <c r="P3242" i="2"/>
  <c r="Q3242" i="2"/>
  <c r="R3242" i="2"/>
  <c r="S3242" i="2"/>
  <c r="T3242" i="2"/>
  <c r="X3242" i="2"/>
  <c r="Y3242" i="2"/>
  <c r="N3243" i="2"/>
  <c r="O3243" i="2"/>
  <c r="P3243" i="2"/>
  <c r="Q3243" i="2"/>
  <c r="R3243" i="2"/>
  <c r="S3243" i="2"/>
  <c r="T3243" i="2"/>
  <c r="X3243" i="2"/>
  <c r="Y3243" i="2"/>
  <c r="N3244" i="2"/>
  <c r="O3244" i="2"/>
  <c r="P3244" i="2"/>
  <c r="Q3244" i="2"/>
  <c r="R3244" i="2"/>
  <c r="S3244" i="2"/>
  <c r="T3244" i="2"/>
  <c r="X3244" i="2"/>
  <c r="Y3244" i="2"/>
  <c r="N3245" i="2"/>
  <c r="O3245" i="2"/>
  <c r="P3245" i="2"/>
  <c r="Q3245" i="2"/>
  <c r="R3245" i="2"/>
  <c r="S3245" i="2"/>
  <c r="T3245" i="2"/>
  <c r="X3245" i="2"/>
  <c r="Y3245" i="2"/>
  <c r="N3246" i="2"/>
  <c r="O3246" i="2"/>
  <c r="P3246" i="2"/>
  <c r="Q3246" i="2"/>
  <c r="R3246" i="2"/>
  <c r="S3246" i="2"/>
  <c r="T3246" i="2"/>
  <c r="X3246" i="2"/>
  <c r="Y3246" i="2"/>
  <c r="N3247" i="2"/>
  <c r="O3247" i="2"/>
  <c r="P3247" i="2"/>
  <c r="Q3247" i="2"/>
  <c r="R3247" i="2"/>
  <c r="S3247" i="2"/>
  <c r="T3247" i="2"/>
  <c r="X3247" i="2"/>
  <c r="Y3247" i="2"/>
  <c r="N3248" i="2"/>
  <c r="O3248" i="2"/>
  <c r="P3248" i="2"/>
  <c r="Q3248" i="2"/>
  <c r="R3248" i="2"/>
  <c r="S3248" i="2"/>
  <c r="T3248" i="2"/>
  <c r="X3248" i="2"/>
  <c r="Y3248" i="2"/>
  <c r="N3249" i="2"/>
  <c r="O3249" i="2"/>
  <c r="P3249" i="2"/>
  <c r="Q3249" i="2"/>
  <c r="R3249" i="2"/>
  <c r="S3249" i="2"/>
  <c r="T3249" i="2"/>
  <c r="X3249" i="2"/>
  <c r="Y3249" i="2"/>
  <c r="N3250" i="2"/>
  <c r="O3250" i="2"/>
  <c r="P3250" i="2"/>
  <c r="Q3250" i="2"/>
  <c r="R3250" i="2"/>
  <c r="S3250" i="2"/>
  <c r="T3250" i="2"/>
  <c r="X3250" i="2"/>
  <c r="Y3250" i="2"/>
  <c r="N3251" i="2"/>
  <c r="O3251" i="2"/>
  <c r="P3251" i="2"/>
  <c r="Q3251" i="2"/>
  <c r="R3251" i="2"/>
  <c r="S3251" i="2"/>
  <c r="T3251" i="2"/>
  <c r="X3251" i="2"/>
  <c r="Y3251" i="2"/>
  <c r="N3252" i="2"/>
  <c r="O3252" i="2"/>
  <c r="P3252" i="2"/>
  <c r="Q3252" i="2"/>
  <c r="R3252" i="2"/>
  <c r="S3252" i="2"/>
  <c r="T3252" i="2"/>
  <c r="X3252" i="2"/>
  <c r="Y3252" i="2"/>
  <c r="N3253" i="2"/>
  <c r="O3253" i="2"/>
  <c r="P3253" i="2"/>
  <c r="Q3253" i="2"/>
  <c r="R3253" i="2"/>
  <c r="S3253" i="2"/>
  <c r="T3253" i="2"/>
  <c r="X3253" i="2"/>
  <c r="Y3253" i="2"/>
  <c r="N3254" i="2"/>
  <c r="O3254" i="2"/>
  <c r="P3254" i="2"/>
  <c r="Q3254" i="2"/>
  <c r="R3254" i="2"/>
  <c r="S3254" i="2"/>
  <c r="T3254" i="2"/>
  <c r="X3254" i="2"/>
  <c r="Y3254" i="2"/>
  <c r="N3255" i="2"/>
  <c r="O3255" i="2"/>
  <c r="P3255" i="2"/>
  <c r="Q3255" i="2"/>
  <c r="R3255" i="2"/>
  <c r="S3255" i="2"/>
  <c r="T3255" i="2"/>
  <c r="X3255" i="2"/>
  <c r="Y3255" i="2"/>
  <c r="N3256" i="2"/>
  <c r="O3256" i="2"/>
  <c r="P3256" i="2"/>
  <c r="Q3256" i="2"/>
  <c r="R3256" i="2"/>
  <c r="S3256" i="2"/>
  <c r="T3256" i="2"/>
  <c r="X3256" i="2"/>
  <c r="Y3256" i="2"/>
  <c r="N3257" i="2"/>
  <c r="O3257" i="2"/>
  <c r="P3257" i="2"/>
  <c r="Q3257" i="2"/>
  <c r="R3257" i="2"/>
  <c r="S3257" i="2"/>
  <c r="T3257" i="2"/>
  <c r="X3257" i="2"/>
  <c r="Y3257" i="2"/>
  <c r="N3258" i="2"/>
  <c r="O3258" i="2"/>
  <c r="P3258" i="2"/>
  <c r="Q3258" i="2"/>
  <c r="R3258" i="2"/>
  <c r="S3258" i="2"/>
  <c r="T3258" i="2"/>
  <c r="X3258" i="2"/>
  <c r="Y3258" i="2"/>
  <c r="N3259" i="2"/>
  <c r="O3259" i="2"/>
  <c r="P3259" i="2"/>
  <c r="Q3259" i="2"/>
  <c r="R3259" i="2"/>
  <c r="S3259" i="2"/>
  <c r="T3259" i="2"/>
  <c r="X3259" i="2"/>
  <c r="Y3259" i="2"/>
  <c r="N3260" i="2"/>
  <c r="O3260" i="2"/>
  <c r="P3260" i="2"/>
  <c r="Q3260" i="2"/>
  <c r="R3260" i="2"/>
  <c r="S3260" i="2"/>
  <c r="T3260" i="2"/>
  <c r="X3260" i="2"/>
  <c r="Y3260" i="2"/>
  <c r="N3261" i="2"/>
  <c r="O3261" i="2"/>
  <c r="P3261" i="2"/>
  <c r="Q3261" i="2"/>
  <c r="R3261" i="2"/>
  <c r="S3261" i="2"/>
  <c r="T3261" i="2"/>
  <c r="X3261" i="2"/>
  <c r="Y3261" i="2"/>
  <c r="N3262" i="2"/>
  <c r="O3262" i="2"/>
  <c r="P3262" i="2"/>
  <c r="Q3262" i="2"/>
  <c r="R3262" i="2"/>
  <c r="S3262" i="2"/>
  <c r="T3262" i="2"/>
  <c r="X3262" i="2"/>
  <c r="Y3262" i="2"/>
  <c r="N3263" i="2"/>
  <c r="O3263" i="2"/>
  <c r="P3263" i="2"/>
  <c r="Q3263" i="2"/>
  <c r="R3263" i="2"/>
  <c r="S3263" i="2"/>
  <c r="T3263" i="2"/>
  <c r="X3263" i="2"/>
  <c r="Y3263" i="2"/>
  <c r="N3264" i="2"/>
  <c r="O3264" i="2"/>
  <c r="P3264" i="2"/>
  <c r="Q3264" i="2"/>
  <c r="R3264" i="2"/>
  <c r="S3264" i="2"/>
  <c r="T3264" i="2"/>
  <c r="X3264" i="2"/>
  <c r="Y3264" i="2"/>
  <c r="N3265" i="2"/>
  <c r="O3265" i="2"/>
  <c r="P3265" i="2"/>
  <c r="Q3265" i="2"/>
  <c r="R3265" i="2"/>
  <c r="S3265" i="2"/>
  <c r="T3265" i="2"/>
  <c r="X3265" i="2"/>
  <c r="Y3265" i="2"/>
  <c r="N3266" i="2"/>
  <c r="O3266" i="2"/>
  <c r="P3266" i="2"/>
  <c r="Q3266" i="2"/>
  <c r="R3266" i="2"/>
  <c r="S3266" i="2"/>
  <c r="T3266" i="2"/>
  <c r="X3266" i="2"/>
  <c r="Y3266" i="2"/>
  <c r="N3267" i="2"/>
  <c r="O3267" i="2"/>
  <c r="P3267" i="2"/>
  <c r="Q3267" i="2"/>
  <c r="R3267" i="2"/>
  <c r="S3267" i="2"/>
  <c r="T3267" i="2"/>
  <c r="X3267" i="2"/>
  <c r="Y3267" i="2"/>
  <c r="N3268" i="2"/>
  <c r="O3268" i="2"/>
  <c r="P3268" i="2"/>
  <c r="Q3268" i="2"/>
  <c r="R3268" i="2"/>
  <c r="S3268" i="2"/>
  <c r="T3268" i="2"/>
  <c r="X3268" i="2"/>
  <c r="Y3268" i="2"/>
  <c r="N3269" i="2"/>
  <c r="O3269" i="2"/>
  <c r="P3269" i="2"/>
  <c r="Q3269" i="2"/>
  <c r="R3269" i="2"/>
  <c r="S3269" i="2"/>
  <c r="T3269" i="2"/>
  <c r="X3269" i="2"/>
  <c r="Y3269" i="2"/>
  <c r="N3270" i="2"/>
  <c r="O3270" i="2"/>
  <c r="P3270" i="2"/>
  <c r="Q3270" i="2"/>
  <c r="R3270" i="2"/>
  <c r="S3270" i="2"/>
  <c r="T3270" i="2"/>
  <c r="X3270" i="2"/>
  <c r="Y3270" i="2"/>
  <c r="N3271" i="2"/>
  <c r="O3271" i="2"/>
  <c r="P3271" i="2"/>
  <c r="Q3271" i="2"/>
  <c r="R3271" i="2"/>
  <c r="S3271" i="2"/>
  <c r="T3271" i="2"/>
  <c r="X3271" i="2"/>
  <c r="Y3271" i="2"/>
  <c r="N3272" i="2"/>
  <c r="O3272" i="2"/>
  <c r="P3272" i="2"/>
  <c r="Q3272" i="2"/>
  <c r="R3272" i="2"/>
  <c r="S3272" i="2"/>
  <c r="T3272" i="2"/>
  <c r="X3272" i="2"/>
  <c r="Y3272" i="2"/>
  <c r="N3273" i="2"/>
  <c r="O3273" i="2"/>
  <c r="P3273" i="2"/>
  <c r="Q3273" i="2"/>
  <c r="R3273" i="2"/>
  <c r="S3273" i="2"/>
  <c r="T3273" i="2"/>
  <c r="X3273" i="2"/>
  <c r="Y3273" i="2"/>
  <c r="N3274" i="2"/>
  <c r="O3274" i="2"/>
  <c r="P3274" i="2"/>
  <c r="Q3274" i="2"/>
  <c r="R3274" i="2"/>
  <c r="S3274" i="2"/>
  <c r="T3274" i="2"/>
  <c r="X3274" i="2"/>
  <c r="Y3274" i="2"/>
  <c r="N3275" i="2"/>
  <c r="O3275" i="2"/>
  <c r="P3275" i="2"/>
  <c r="Q3275" i="2"/>
  <c r="R3275" i="2"/>
  <c r="S3275" i="2"/>
  <c r="T3275" i="2"/>
  <c r="X3275" i="2"/>
  <c r="Y3275" i="2"/>
  <c r="N3276" i="2"/>
  <c r="O3276" i="2"/>
  <c r="P3276" i="2"/>
  <c r="Q3276" i="2"/>
  <c r="R3276" i="2"/>
  <c r="S3276" i="2"/>
  <c r="T3276" i="2"/>
  <c r="X3276" i="2"/>
  <c r="Y3276" i="2"/>
  <c r="N3277" i="2"/>
  <c r="O3277" i="2"/>
  <c r="P3277" i="2"/>
  <c r="Q3277" i="2"/>
  <c r="R3277" i="2"/>
  <c r="S3277" i="2"/>
  <c r="T3277" i="2"/>
  <c r="X3277" i="2"/>
  <c r="Y3277" i="2"/>
  <c r="N3278" i="2"/>
  <c r="O3278" i="2"/>
  <c r="P3278" i="2"/>
  <c r="Q3278" i="2"/>
  <c r="R3278" i="2"/>
  <c r="S3278" i="2"/>
  <c r="T3278" i="2"/>
  <c r="X3278" i="2"/>
  <c r="Y3278" i="2"/>
  <c r="N3279" i="2"/>
  <c r="O3279" i="2"/>
  <c r="P3279" i="2"/>
  <c r="Q3279" i="2"/>
  <c r="R3279" i="2"/>
  <c r="S3279" i="2"/>
  <c r="T3279" i="2"/>
  <c r="X3279" i="2"/>
  <c r="Y3279" i="2"/>
  <c r="N3280" i="2"/>
  <c r="O3280" i="2"/>
  <c r="P3280" i="2"/>
  <c r="Q3280" i="2"/>
  <c r="R3280" i="2"/>
  <c r="S3280" i="2"/>
  <c r="T3280" i="2"/>
  <c r="X3280" i="2"/>
  <c r="Y3280" i="2"/>
  <c r="N3281" i="2"/>
  <c r="O3281" i="2"/>
  <c r="P3281" i="2"/>
  <c r="Q3281" i="2"/>
  <c r="R3281" i="2"/>
  <c r="S3281" i="2"/>
  <c r="T3281" i="2"/>
  <c r="X3281" i="2"/>
  <c r="Y3281" i="2"/>
  <c r="N3282" i="2"/>
  <c r="O3282" i="2"/>
  <c r="P3282" i="2"/>
  <c r="Q3282" i="2"/>
  <c r="R3282" i="2"/>
  <c r="S3282" i="2"/>
  <c r="T3282" i="2"/>
  <c r="X3282" i="2"/>
  <c r="Y3282" i="2"/>
  <c r="N3283" i="2"/>
  <c r="O3283" i="2"/>
  <c r="P3283" i="2"/>
  <c r="Q3283" i="2"/>
  <c r="R3283" i="2"/>
  <c r="S3283" i="2"/>
  <c r="T3283" i="2"/>
  <c r="X3283" i="2"/>
  <c r="Y3283" i="2"/>
  <c r="N3284" i="2"/>
  <c r="O3284" i="2"/>
  <c r="P3284" i="2"/>
  <c r="Q3284" i="2"/>
  <c r="R3284" i="2"/>
  <c r="S3284" i="2"/>
  <c r="T3284" i="2"/>
  <c r="X3284" i="2"/>
  <c r="Y3284" i="2"/>
  <c r="N3285" i="2"/>
  <c r="O3285" i="2"/>
  <c r="P3285" i="2"/>
  <c r="Q3285" i="2"/>
  <c r="R3285" i="2"/>
  <c r="S3285" i="2"/>
  <c r="T3285" i="2"/>
  <c r="X3285" i="2"/>
  <c r="Y3285" i="2"/>
  <c r="N3286" i="2"/>
  <c r="O3286" i="2"/>
  <c r="P3286" i="2"/>
  <c r="Q3286" i="2"/>
  <c r="R3286" i="2"/>
  <c r="S3286" i="2"/>
  <c r="T3286" i="2"/>
  <c r="X3286" i="2"/>
  <c r="Y3286" i="2"/>
  <c r="N3287" i="2"/>
  <c r="O3287" i="2"/>
  <c r="P3287" i="2"/>
  <c r="Q3287" i="2"/>
  <c r="R3287" i="2"/>
  <c r="S3287" i="2"/>
  <c r="T3287" i="2"/>
  <c r="X3287" i="2"/>
  <c r="Y3287" i="2"/>
  <c r="N3288" i="2"/>
  <c r="O3288" i="2"/>
  <c r="P3288" i="2"/>
  <c r="Q3288" i="2"/>
  <c r="R3288" i="2"/>
  <c r="S3288" i="2"/>
  <c r="T3288" i="2"/>
  <c r="X3288" i="2"/>
  <c r="Y3288" i="2"/>
  <c r="N3289" i="2"/>
  <c r="O3289" i="2"/>
  <c r="P3289" i="2"/>
  <c r="Q3289" i="2"/>
  <c r="R3289" i="2"/>
  <c r="S3289" i="2"/>
  <c r="T3289" i="2"/>
  <c r="X3289" i="2"/>
  <c r="Y3289" i="2"/>
  <c r="N3290" i="2"/>
  <c r="O3290" i="2"/>
  <c r="P3290" i="2"/>
  <c r="Q3290" i="2"/>
  <c r="R3290" i="2"/>
  <c r="S3290" i="2"/>
  <c r="T3290" i="2"/>
  <c r="X3290" i="2"/>
  <c r="Y3290" i="2"/>
  <c r="N3291" i="2"/>
  <c r="O3291" i="2"/>
  <c r="P3291" i="2"/>
  <c r="Q3291" i="2"/>
  <c r="R3291" i="2"/>
  <c r="S3291" i="2"/>
  <c r="T3291" i="2"/>
  <c r="X3291" i="2"/>
  <c r="Y3291" i="2"/>
  <c r="N3292" i="2"/>
  <c r="O3292" i="2"/>
  <c r="P3292" i="2"/>
  <c r="Q3292" i="2"/>
  <c r="R3292" i="2"/>
  <c r="S3292" i="2"/>
  <c r="T3292" i="2"/>
  <c r="X3292" i="2"/>
  <c r="Y3292" i="2"/>
  <c r="N3293" i="2"/>
  <c r="O3293" i="2"/>
  <c r="P3293" i="2"/>
  <c r="Q3293" i="2"/>
  <c r="R3293" i="2"/>
  <c r="S3293" i="2"/>
  <c r="T3293" i="2"/>
  <c r="X3293" i="2"/>
  <c r="Y3293" i="2"/>
  <c r="N3294" i="2"/>
  <c r="O3294" i="2"/>
  <c r="P3294" i="2"/>
  <c r="Q3294" i="2"/>
  <c r="R3294" i="2"/>
  <c r="S3294" i="2"/>
  <c r="T3294" i="2"/>
  <c r="X3294" i="2"/>
  <c r="Y3294" i="2"/>
  <c r="N3295" i="2"/>
  <c r="O3295" i="2"/>
  <c r="P3295" i="2"/>
  <c r="Q3295" i="2"/>
  <c r="R3295" i="2"/>
  <c r="S3295" i="2"/>
  <c r="T3295" i="2"/>
  <c r="X3295" i="2"/>
  <c r="Y3295" i="2"/>
  <c r="N3296" i="2"/>
  <c r="O3296" i="2"/>
  <c r="P3296" i="2"/>
  <c r="Q3296" i="2"/>
  <c r="R3296" i="2"/>
  <c r="S3296" i="2"/>
  <c r="T3296" i="2"/>
  <c r="X3296" i="2"/>
  <c r="Y3296" i="2"/>
  <c r="N3297" i="2"/>
  <c r="O3297" i="2"/>
  <c r="P3297" i="2"/>
  <c r="Q3297" i="2"/>
  <c r="R3297" i="2"/>
  <c r="S3297" i="2"/>
  <c r="T3297" i="2"/>
  <c r="X3297" i="2"/>
  <c r="Y3297" i="2"/>
  <c r="N3298" i="2"/>
  <c r="O3298" i="2"/>
  <c r="P3298" i="2"/>
  <c r="Q3298" i="2"/>
  <c r="R3298" i="2"/>
  <c r="S3298" i="2"/>
  <c r="T3298" i="2"/>
  <c r="X3298" i="2"/>
  <c r="Y3298" i="2"/>
  <c r="N3299" i="2"/>
  <c r="O3299" i="2"/>
  <c r="P3299" i="2"/>
  <c r="Q3299" i="2"/>
  <c r="R3299" i="2"/>
  <c r="S3299" i="2"/>
  <c r="T3299" i="2"/>
  <c r="X3299" i="2"/>
  <c r="Y3299" i="2"/>
  <c r="N3300" i="2"/>
  <c r="O3300" i="2"/>
  <c r="P3300" i="2"/>
  <c r="Q3300" i="2"/>
  <c r="R3300" i="2"/>
  <c r="S3300" i="2"/>
  <c r="T3300" i="2"/>
  <c r="X3300" i="2"/>
  <c r="Y3300" i="2"/>
  <c r="N3301" i="2"/>
  <c r="O3301" i="2"/>
  <c r="P3301" i="2"/>
  <c r="Q3301" i="2"/>
  <c r="R3301" i="2"/>
  <c r="S3301" i="2"/>
  <c r="T3301" i="2"/>
  <c r="X3301" i="2"/>
  <c r="Y3301" i="2"/>
  <c r="N3302" i="2"/>
  <c r="O3302" i="2"/>
  <c r="P3302" i="2"/>
  <c r="Q3302" i="2"/>
  <c r="R3302" i="2"/>
  <c r="S3302" i="2"/>
  <c r="T3302" i="2"/>
  <c r="X3302" i="2"/>
  <c r="Y3302" i="2"/>
  <c r="N3303" i="2"/>
  <c r="O3303" i="2"/>
  <c r="P3303" i="2"/>
  <c r="Q3303" i="2"/>
  <c r="R3303" i="2"/>
  <c r="S3303" i="2"/>
  <c r="T3303" i="2"/>
  <c r="X3303" i="2"/>
  <c r="Y3303" i="2"/>
  <c r="N3304" i="2"/>
  <c r="O3304" i="2"/>
  <c r="P3304" i="2"/>
  <c r="Q3304" i="2"/>
  <c r="R3304" i="2"/>
  <c r="S3304" i="2"/>
  <c r="T3304" i="2"/>
  <c r="X3304" i="2"/>
  <c r="Y3304" i="2"/>
  <c r="N3305" i="2"/>
  <c r="O3305" i="2"/>
  <c r="P3305" i="2"/>
  <c r="Q3305" i="2"/>
  <c r="R3305" i="2"/>
  <c r="S3305" i="2"/>
  <c r="T3305" i="2"/>
  <c r="X3305" i="2"/>
  <c r="Y3305" i="2"/>
  <c r="N3306" i="2"/>
  <c r="O3306" i="2"/>
  <c r="P3306" i="2"/>
  <c r="Q3306" i="2"/>
  <c r="R3306" i="2"/>
  <c r="S3306" i="2"/>
  <c r="T3306" i="2"/>
  <c r="X3306" i="2"/>
  <c r="Y3306" i="2"/>
  <c r="N3307" i="2"/>
  <c r="O3307" i="2"/>
  <c r="P3307" i="2"/>
  <c r="Q3307" i="2"/>
  <c r="R3307" i="2"/>
  <c r="S3307" i="2"/>
  <c r="T3307" i="2"/>
  <c r="X3307" i="2"/>
  <c r="Y3307" i="2"/>
  <c r="N3308" i="2"/>
  <c r="O3308" i="2"/>
  <c r="P3308" i="2"/>
  <c r="Q3308" i="2"/>
  <c r="R3308" i="2"/>
  <c r="S3308" i="2"/>
  <c r="T3308" i="2"/>
  <c r="X3308" i="2"/>
  <c r="Y3308" i="2"/>
  <c r="N3309" i="2"/>
  <c r="O3309" i="2"/>
  <c r="P3309" i="2"/>
  <c r="Q3309" i="2"/>
  <c r="R3309" i="2"/>
  <c r="S3309" i="2"/>
  <c r="T3309" i="2"/>
  <c r="X3309" i="2"/>
  <c r="Y3309" i="2"/>
  <c r="N3310" i="2"/>
  <c r="O3310" i="2"/>
  <c r="P3310" i="2"/>
  <c r="Q3310" i="2"/>
  <c r="R3310" i="2"/>
  <c r="S3310" i="2"/>
  <c r="T3310" i="2"/>
  <c r="X3310" i="2"/>
  <c r="Y3310" i="2"/>
  <c r="N3311" i="2"/>
  <c r="O3311" i="2"/>
  <c r="P3311" i="2"/>
  <c r="Q3311" i="2"/>
  <c r="R3311" i="2"/>
  <c r="S3311" i="2"/>
  <c r="T3311" i="2"/>
  <c r="X3311" i="2"/>
  <c r="Y3311" i="2"/>
  <c r="N3312" i="2"/>
  <c r="O3312" i="2"/>
  <c r="P3312" i="2"/>
  <c r="Q3312" i="2"/>
  <c r="R3312" i="2"/>
  <c r="S3312" i="2"/>
  <c r="T3312" i="2"/>
  <c r="X3312" i="2"/>
  <c r="Y3312" i="2"/>
  <c r="N3313" i="2"/>
  <c r="O3313" i="2"/>
  <c r="P3313" i="2"/>
  <c r="Q3313" i="2"/>
  <c r="R3313" i="2"/>
  <c r="S3313" i="2"/>
  <c r="T3313" i="2"/>
  <c r="X3313" i="2"/>
  <c r="Y3313" i="2"/>
  <c r="N3314" i="2"/>
  <c r="O3314" i="2"/>
  <c r="P3314" i="2"/>
  <c r="Q3314" i="2"/>
  <c r="R3314" i="2"/>
  <c r="S3314" i="2"/>
  <c r="T3314" i="2"/>
  <c r="X3314" i="2"/>
  <c r="Y3314" i="2"/>
  <c r="N3315" i="2"/>
  <c r="O3315" i="2"/>
  <c r="P3315" i="2"/>
  <c r="Q3315" i="2"/>
  <c r="R3315" i="2"/>
  <c r="S3315" i="2"/>
  <c r="T3315" i="2"/>
  <c r="X3315" i="2"/>
  <c r="Y3315" i="2"/>
  <c r="N3316" i="2"/>
  <c r="O3316" i="2"/>
  <c r="P3316" i="2"/>
  <c r="Q3316" i="2"/>
  <c r="R3316" i="2"/>
  <c r="S3316" i="2"/>
  <c r="T3316" i="2"/>
  <c r="X3316" i="2"/>
  <c r="Y3316" i="2"/>
  <c r="N3317" i="2"/>
  <c r="O3317" i="2"/>
  <c r="P3317" i="2"/>
  <c r="Q3317" i="2"/>
  <c r="R3317" i="2"/>
  <c r="S3317" i="2"/>
  <c r="T3317" i="2"/>
  <c r="X3317" i="2"/>
  <c r="Y3317" i="2"/>
  <c r="N3318" i="2"/>
  <c r="O3318" i="2"/>
  <c r="P3318" i="2"/>
  <c r="Q3318" i="2"/>
  <c r="R3318" i="2"/>
  <c r="S3318" i="2"/>
  <c r="T3318" i="2"/>
  <c r="X3318" i="2"/>
  <c r="Y3318" i="2"/>
  <c r="N3319" i="2"/>
  <c r="O3319" i="2"/>
  <c r="P3319" i="2"/>
  <c r="Q3319" i="2"/>
  <c r="R3319" i="2"/>
  <c r="S3319" i="2"/>
  <c r="T3319" i="2"/>
  <c r="X3319" i="2"/>
  <c r="Y3319" i="2"/>
  <c r="N3320" i="2"/>
  <c r="O3320" i="2"/>
  <c r="P3320" i="2"/>
  <c r="Q3320" i="2"/>
  <c r="R3320" i="2"/>
  <c r="S3320" i="2"/>
  <c r="T3320" i="2"/>
  <c r="X3320" i="2"/>
  <c r="Y3320" i="2"/>
  <c r="N3321" i="2"/>
  <c r="O3321" i="2"/>
  <c r="P3321" i="2"/>
  <c r="Q3321" i="2"/>
  <c r="R3321" i="2"/>
  <c r="S3321" i="2"/>
  <c r="T3321" i="2"/>
  <c r="X3321" i="2"/>
  <c r="Y3321" i="2"/>
  <c r="N3322" i="2"/>
  <c r="O3322" i="2"/>
  <c r="P3322" i="2"/>
  <c r="Q3322" i="2"/>
  <c r="R3322" i="2"/>
  <c r="S3322" i="2"/>
  <c r="T3322" i="2"/>
  <c r="X3322" i="2"/>
  <c r="Y3322" i="2"/>
  <c r="N3323" i="2"/>
  <c r="O3323" i="2"/>
  <c r="P3323" i="2"/>
  <c r="Q3323" i="2"/>
  <c r="R3323" i="2"/>
  <c r="S3323" i="2"/>
  <c r="T3323" i="2"/>
  <c r="X3323" i="2"/>
  <c r="Y3323" i="2"/>
  <c r="N3324" i="2"/>
  <c r="O3324" i="2"/>
  <c r="P3324" i="2"/>
  <c r="Q3324" i="2"/>
  <c r="R3324" i="2"/>
  <c r="S3324" i="2"/>
  <c r="T3324" i="2"/>
  <c r="X3324" i="2"/>
  <c r="Y3324" i="2"/>
  <c r="N3325" i="2"/>
  <c r="O3325" i="2"/>
  <c r="P3325" i="2"/>
  <c r="Q3325" i="2"/>
  <c r="R3325" i="2"/>
  <c r="S3325" i="2"/>
  <c r="T3325" i="2"/>
  <c r="X3325" i="2"/>
  <c r="Y3325" i="2"/>
  <c r="N3326" i="2"/>
  <c r="O3326" i="2"/>
  <c r="P3326" i="2"/>
  <c r="Q3326" i="2"/>
  <c r="R3326" i="2"/>
  <c r="S3326" i="2"/>
  <c r="T3326" i="2"/>
  <c r="X3326" i="2"/>
  <c r="Y3326" i="2"/>
  <c r="N3327" i="2"/>
  <c r="O3327" i="2"/>
  <c r="P3327" i="2"/>
  <c r="Q3327" i="2"/>
  <c r="R3327" i="2"/>
  <c r="S3327" i="2"/>
  <c r="T3327" i="2"/>
  <c r="X3327" i="2"/>
  <c r="Y3327" i="2"/>
  <c r="N3328" i="2"/>
  <c r="O3328" i="2"/>
  <c r="P3328" i="2"/>
  <c r="Q3328" i="2"/>
  <c r="R3328" i="2"/>
  <c r="S3328" i="2"/>
  <c r="T3328" i="2"/>
  <c r="X3328" i="2"/>
  <c r="Y3328" i="2"/>
  <c r="N3329" i="2"/>
  <c r="O3329" i="2"/>
  <c r="P3329" i="2"/>
  <c r="Q3329" i="2"/>
  <c r="R3329" i="2"/>
  <c r="S3329" i="2"/>
  <c r="T3329" i="2"/>
  <c r="X3329" i="2"/>
  <c r="Y3329" i="2"/>
  <c r="N3330" i="2"/>
  <c r="O3330" i="2"/>
  <c r="P3330" i="2"/>
  <c r="Q3330" i="2"/>
  <c r="R3330" i="2"/>
  <c r="S3330" i="2"/>
  <c r="T3330" i="2"/>
  <c r="X3330" i="2"/>
  <c r="Y3330" i="2"/>
  <c r="N3331" i="2"/>
  <c r="O3331" i="2"/>
  <c r="P3331" i="2"/>
  <c r="Q3331" i="2"/>
  <c r="R3331" i="2"/>
  <c r="S3331" i="2"/>
  <c r="T3331" i="2"/>
  <c r="X3331" i="2"/>
  <c r="Y3331" i="2"/>
  <c r="N3332" i="2"/>
  <c r="O3332" i="2"/>
  <c r="P3332" i="2"/>
  <c r="Q3332" i="2"/>
  <c r="R3332" i="2"/>
  <c r="S3332" i="2"/>
  <c r="T3332" i="2"/>
  <c r="X3332" i="2"/>
  <c r="Y3332" i="2"/>
  <c r="N3333" i="2"/>
  <c r="O3333" i="2"/>
  <c r="P3333" i="2"/>
  <c r="Q3333" i="2"/>
  <c r="R3333" i="2"/>
  <c r="S3333" i="2"/>
  <c r="T3333" i="2"/>
  <c r="X3333" i="2"/>
  <c r="Y3333" i="2"/>
  <c r="N3334" i="2"/>
  <c r="O3334" i="2"/>
  <c r="P3334" i="2"/>
  <c r="Q3334" i="2"/>
  <c r="R3334" i="2"/>
  <c r="S3334" i="2"/>
  <c r="T3334" i="2"/>
  <c r="X3334" i="2"/>
  <c r="Y3334" i="2"/>
  <c r="N3335" i="2"/>
  <c r="O3335" i="2"/>
  <c r="P3335" i="2"/>
  <c r="Q3335" i="2"/>
  <c r="R3335" i="2"/>
  <c r="S3335" i="2"/>
  <c r="T3335" i="2"/>
  <c r="X3335" i="2"/>
  <c r="Y3335" i="2"/>
  <c r="N3336" i="2"/>
  <c r="O3336" i="2"/>
  <c r="P3336" i="2"/>
  <c r="Q3336" i="2"/>
  <c r="R3336" i="2"/>
  <c r="S3336" i="2"/>
  <c r="T3336" i="2"/>
  <c r="X3336" i="2"/>
  <c r="Y3336" i="2"/>
  <c r="N3337" i="2"/>
  <c r="O3337" i="2"/>
  <c r="P3337" i="2"/>
  <c r="Q3337" i="2"/>
  <c r="R3337" i="2"/>
  <c r="S3337" i="2"/>
  <c r="T3337" i="2"/>
  <c r="X3337" i="2"/>
  <c r="Y3337" i="2"/>
  <c r="N3338" i="2"/>
  <c r="O3338" i="2"/>
  <c r="P3338" i="2"/>
  <c r="Q3338" i="2"/>
  <c r="R3338" i="2"/>
  <c r="S3338" i="2"/>
  <c r="T3338" i="2"/>
  <c r="X3338" i="2"/>
  <c r="Y3338" i="2"/>
  <c r="N3339" i="2"/>
  <c r="O3339" i="2"/>
  <c r="P3339" i="2"/>
  <c r="Q3339" i="2"/>
  <c r="R3339" i="2"/>
  <c r="S3339" i="2"/>
  <c r="T3339" i="2"/>
  <c r="X3339" i="2"/>
  <c r="Y3339" i="2"/>
  <c r="N3340" i="2"/>
  <c r="O3340" i="2"/>
  <c r="P3340" i="2"/>
  <c r="Q3340" i="2"/>
  <c r="R3340" i="2"/>
  <c r="S3340" i="2"/>
  <c r="T3340" i="2"/>
  <c r="X3340" i="2"/>
  <c r="Y3340" i="2"/>
  <c r="N3341" i="2"/>
  <c r="O3341" i="2"/>
  <c r="P3341" i="2"/>
  <c r="Q3341" i="2"/>
  <c r="R3341" i="2"/>
  <c r="S3341" i="2"/>
  <c r="T3341" i="2"/>
  <c r="X3341" i="2"/>
  <c r="Y3341" i="2"/>
  <c r="N3342" i="2"/>
  <c r="O3342" i="2"/>
  <c r="P3342" i="2"/>
  <c r="Q3342" i="2"/>
  <c r="R3342" i="2"/>
  <c r="S3342" i="2"/>
  <c r="T3342" i="2"/>
  <c r="X3342" i="2"/>
  <c r="Y3342" i="2"/>
  <c r="N3343" i="2"/>
  <c r="O3343" i="2"/>
  <c r="P3343" i="2"/>
  <c r="Q3343" i="2"/>
  <c r="R3343" i="2"/>
  <c r="S3343" i="2"/>
  <c r="T3343" i="2"/>
  <c r="X3343" i="2"/>
  <c r="Y3343" i="2"/>
  <c r="N3344" i="2"/>
  <c r="O3344" i="2"/>
  <c r="P3344" i="2"/>
  <c r="Q3344" i="2"/>
  <c r="R3344" i="2"/>
  <c r="S3344" i="2"/>
  <c r="T3344" i="2"/>
  <c r="X3344" i="2"/>
  <c r="Y3344" i="2"/>
  <c r="N3345" i="2"/>
  <c r="O3345" i="2"/>
  <c r="P3345" i="2"/>
  <c r="Q3345" i="2"/>
  <c r="R3345" i="2"/>
  <c r="S3345" i="2"/>
  <c r="T3345" i="2"/>
  <c r="X3345" i="2"/>
  <c r="Y3345" i="2"/>
  <c r="N3346" i="2"/>
  <c r="O3346" i="2"/>
  <c r="P3346" i="2"/>
  <c r="Q3346" i="2"/>
  <c r="R3346" i="2"/>
  <c r="S3346" i="2"/>
  <c r="T3346" i="2"/>
  <c r="X3346" i="2"/>
  <c r="Y3346" i="2"/>
  <c r="N3347" i="2"/>
  <c r="O3347" i="2"/>
  <c r="P3347" i="2"/>
  <c r="Q3347" i="2"/>
  <c r="R3347" i="2"/>
  <c r="S3347" i="2"/>
  <c r="T3347" i="2"/>
  <c r="X3347" i="2"/>
  <c r="Y3347" i="2"/>
  <c r="N3348" i="2"/>
  <c r="O3348" i="2"/>
  <c r="P3348" i="2"/>
  <c r="Q3348" i="2"/>
  <c r="R3348" i="2"/>
  <c r="S3348" i="2"/>
  <c r="T3348" i="2"/>
  <c r="X3348" i="2"/>
  <c r="Y3348" i="2"/>
  <c r="N3349" i="2"/>
  <c r="O3349" i="2"/>
  <c r="P3349" i="2"/>
  <c r="Q3349" i="2"/>
  <c r="R3349" i="2"/>
  <c r="S3349" i="2"/>
  <c r="T3349" i="2"/>
  <c r="X3349" i="2"/>
  <c r="Y3349" i="2"/>
  <c r="N3350" i="2"/>
  <c r="O3350" i="2"/>
  <c r="P3350" i="2"/>
  <c r="Q3350" i="2"/>
  <c r="R3350" i="2"/>
  <c r="S3350" i="2"/>
  <c r="T3350" i="2"/>
  <c r="X3350" i="2"/>
  <c r="Y3350" i="2"/>
  <c r="N3351" i="2"/>
  <c r="O3351" i="2"/>
  <c r="P3351" i="2"/>
  <c r="Q3351" i="2"/>
  <c r="R3351" i="2"/>
  <c r="S3351" i="2"/>
  <c r="T3351" i="2"/>
  <c r="X3351" i="2"/>
  <c r="Y3351" i="2"/>
  <c r="N3352" i="2"/>
  <c r="O3352" i="2"/>
  <c r="P3352" i="2"/>
  <c r="Q3352" i="2"/>
  <c r="R3352" i="2"/>
  <c r="S3352" i="2"/>
  <c r="T3352" i="2"/>
  <c r="X3352" i="2"/>
  <c r="Y3352" i="2"/>
  <c r="N3353" i="2"/>
  <c r="O3353" i="2"/>
  <c r="P3353" i="2"/>
  <c r="Q3353" i="2"/>
  <c r="R3353" i="2"/>
  <c r="S3353" i="2"/>
  <c r="T3353" i="2"/>
  <c r="X3353" i="2"/>
  <c r="Y3353" i="2"/>
  <c r="N3354" i="2"/>
  <c r="O3354" i="2"/>
  <c r="P3354" i="2"/>
  <c r="Q3354" i="2"/>
  <c r="R3354" i="2"/>
  <c r="S3354" i="2"/>
  <c r="T3354" i="2"/>
  <c r="X3354" i="2"/>
  <c r="Y3354" i="2"/>
  <c r="N3355" i="2"/>
  <c r="O3355" i="2"/>
  <c r="P3355" i="2"/>
  <c r="Q3355" i="2"/>
  <c r="R3355" i="2"/>
  <c r="S3355" i="2"/>
  <c r="T3355" i="2"/>
  <c r="X3355" i="2"/>
  <c r="Y3355" i="2"/>
  <c r="N3356" i="2"/>
  <c r="O3356" i="2"/>
  <c r="P3356" i="2"/>
  <c r="Q3356" i="2"/>
  <c r="R3356" i="2"/>
  <c r="S3356" i="2"/>
  <c r="T3356" i="2"/>
  <c r="X3356" i="2"/>
  <c r="Y3356" i="2"/>
  <c r="N3357" i="2"/>
  <c r="O3357" i="2"/>
  <c r="P3357" i="2"/>
  <c r="Q3357" i="2"/>
  <c r="R3357" i="2"/>
  <c r="S3357" i="2"/>
  <c r="T3357" i="2"/>
  <c r="X3357" i="2"/>
  <c r="Y3357" i="2"/>
  <c r="N3358" i="2"/>
  <c r="O3358" i="2"/>
  <c r="P3358" i="2"/>
  <c r="Q3358" i="2"/>
  <c r="R3358" i="2"/>
  <c r="S3358" i="2"/>
  <c r="T3358" i="2"/>
  <c r="X3358" i="2"/>
  <c r="Y3358" i="2"/>
  <c r="N3359" i="2"/>
  <c r="O3359" i="2"/>
  <c r="P3359" i="2"/>
  <c r="Q3359" i="2"/>
  <c r="R3359" i="2"/>
  <c r="S3359" i="2"/>
  <c r="T3359" i="2"/>
  <c r="X3359" i="2"/>
  <c r="Y3359" i="2"/>
  <c r="N3360" i="2"/>
  <c r="O3360" i="2"/>
  <c r="P3360" i="2"/>
  <c r="Q3360" i="2"/>
  <c r="R3360" i="2"/>
  <c r="S3360" i="2"/>
  <c r="T3360" i="2"/>
  <c r="X3360" i="2"/>
  <c r="Y3360" i="2"/>
  <c r="N3361" i="2"/>
  <c r="O3361" i="2"/>
  <c r="P3361" i="2"/>
  <c r="Q3361" i="2"/>
  <c r="R3361" i="2"/>
  <c r="S3361" i="2"/>
  <c r="T3361" i="2"/>
  <c r="X3361" i="2"/>
  <c r="Y3361" i="2"/>
  <c r="N3362" i="2"/>
  <c r="O3362" i="2"/>
  <c r="P3362" i="2"/>
  <c r="Q3362" i="2"/>
  <c r="R3362" i="2"/>
  <c r="S3362" i="2"/>
  <c r="T3362" i="2"/>
  <c r="X3362" i="2"/>
  <c r="Y3362" i="2"/>
  <c r="N3363" i="2"/>
  <c r="O3363" i="2"/>
  <c r="P3363" i="2"/>
  <c r="Q3363" i="2"/>
  <c r="R3363" i="2"/>
  <c r="S3363" i="2"/>
  <c r="T3363" i="2"/>
  <c r="X3363" i="2"/>
  <c r="Y3363" i="2"/>
  <c r="N3364" i="2"/>
  <c r="O3364" i="2"/>
  <c r="P3364" i="2"/>
  <c r="Q3364" i="2"/>
  <c r="R3364" i="2"/>
  <c r="S3364" i="2"/>
  <c r="T3364" i="2"/>
  <c r="X3364" i="2"/>
  <c r="Y3364" i="2"/>
  <c r="N3365" i="2"/>
  <c r="O3365" i="2"/>
  <c r="P3365" i="2"/>
  <c r="Q3365" i="2"/>
  <c r="R3365" i="2"/>
  <c r="S3365" i="2"/>
  <c r="T3365" i="2"/>
  <c r="X3365" i="2"/>
  <c r="Y3365" i="2"/>
  <c r="N3366" i="2"/>
  <c r="O3366" i="2"/>
  <c r="P3366" i="2"/>
  <c r="Q3366" i="2"/>
  <c r="R3366" i="2"/>
  <c r="S3366" i="2"/>
  <c r="T3366" i="2"/>
  <c r="X3366" i="2"/>
  <c r="Y3366" i="2"/>
  <c r="N3367" i="2"/>
  <c r="O3367" i="2"/>
  <c r="P3367" i="2"/>
  <c r="Q3367" i="2"/>
  <c r="R3367" i="2"/>
  <c r="S3367" i="2"/>
  <c r="T3367" i="2"/>
  <c r="X3367" i="2"/>
  <c r="Y3367" i="2"/>
  <c r="N3368" i="2"/>
  <c r="O3368" i="2"/>
  <c r="P3368" i="2"/>
  <c r="Q3368" i="2"/>
  <c r="R3368" i="2"/>
  <c r="S3368" i="2"/>
  <c r="T3368" i="2"/>
  <c r="X3368" i="2"/>
  <c r="Y3368" i="2"/>
  <c r="N3369" i="2"/>
  <c r="O3369" i="2"/>
  <c r="P3369" i="2"/>
  <c r="Q3369" i="2"/>
  <c r="R3369" i="2"/>
  <c r="S3369" i="2"/>
  <c r="T3369" i="2"/>
  <c r="X3369" i="2"/>
  <c r="Y3369" i="2"/>
  <c r="N3370" i="2"/>
  <c r="O3370" i="2"/>
  <c r="P3370" i="2"/>
  <c r="Q3370" i="2"/>
  <c r="R3370" i="2"/>
  <c r="S3370" i="2"/>
  <c r="T3370" i="2"/>
  <c r="X3370" i="2"/>
  <c r="Y3370" i="2"/>
  <c r="N3371" i="2"/>
  <c r="O3371" i="2"/>
  <c r="P3371" i="2"/>
  <c r="Q3371" i="2"/>
  <c r="R3371" i="2"/>
  <c r="S3371" i="2"/>
  <c r="T3371" i="2"/>
  <c r="X3371" i="2"/>
  <c r="Y3371" i="2"/>
  <c r="N3372" i="2"/>
  <c r="O3372" i="2"/>
  <c r="P3372" i="2"/>
  <c r="Q3372" i="2"/>
  <c r="R3372" i="2"/>
  <c r="S3372" i="2"/>
  <c r="T3372" i="2"/>
  <c r="X3372" i="2"/>
  <c r="Y3372" i="2"/>
  <c r="N3373" i="2"/>
  <c r="O3373" i="2"/>
  <c r="P3373" i="2"/>
  <c r="Q3373" i="2"/>
  <c r="R3373" i="2"/>
  <c r="S3373" i="2"/>
  <c r="T3373" i="2"/>
  <c r="X3373" i="2"/>
  <c r="Y3373" i="2"/>
  <c r="N3374" i="2"/>
  <c r="O3374" i="2"/>
  <c r="P3374" i="2"/>
  <c r="Q3374" i="2"/>
  <c r="R3374" i="2"/>
  <c r="S3374" i="2"/>
  <c r="T3374" i="2"/>
  <c r="X3374" i="2"/>
  <c r="Y3374" i="2"/>
  <c r="N3375" i="2"/>
  <c r="O3375" i="2"/>
  <c r="P3375" i="2"/>
  <c r="Q3375" i="2"/>
  <c r="R3375" i="2"/>
  <c r="S3375" i="2"/>
  <c r="T3375" i="2"/>
  <c r="X3375" i="2"/>
  <c r="Y3375" i="2"/>
  <c r="N3376" i="2"/>
  <c r="O3376" i="2"/>
  <c r="P3376" i="2"/>
  <c r="Q3376" i="2"/>
  <c r="R3376" i="2"/>
  <c r="S3376" i="2"/>
  <c r="T3376" i="2"/>
  <c r="X3376" i="2"/>
  <c r="Y3376" i="2"/>
  <c r="N3377" i="2"/>
  <c r="O3377" i="2"/>
  <c r="P3377" i="2"/>
  <c r="Q3377" i="2"/>
  <c r="R3377" i="2"/>
  <c r="S3377" i="2"/>
  <c r="T3377" i="2"/>
  <c r="X3377" i="2"/>
  <c r="Y3377" i="2"/>
  <c r="N3378" i="2"/>
  <c r="O3378" i="2"/>
  <c r="P3378" i="2"/>
  <c r="Q3378" i="2"/>
  <c r="R3378" i="2"/>
  <c r="S3378" i="2"/>
  <c r="T3378" i="2"/>
  <c r="X3378" i="2"/>
  <c r="Y3378" i="2"/>
  <c r="N3379" i="2"/>
  <c r="O3379" i="2"/>
  <c r="P3379" i="2"/>
  <c r="Q3379" i="2"/>
  <c r="R3379" i="2"/>
  <c r="S3379" i="2"/>
  <c r="T3379" i="2"/>
  <c r="X3379" i="2"/>
  <c r="Y3379" i="2"/>
  <c r="N3380" i="2"/>
  <c r="O3380" i="2"/>
  <c r="P3380" i="2"/>
  <c r="Q3380" i="2"/>
  <c r="R3380" i="2"/>
  <c r="S3380" i="2"/>
  <c r="T3380" i="2"/>
  <c r="X3380" i="2"/>
  <c r="Y3380" i="2"/>
  <c r="N3381" i="2"/>
  <c r="O3381" i="2"/>
  <c r="P3381" i="2"/>
  <c r="Q3381" i="2"/>
  <c r="R3381" i="2"/>
  <c r="S3381" i="2"/>
  <c r="T3381" i="2"/>
  <c r="X3381" i="2"/>
  <c r="Y3381" i="2"/>
  <c r="N3382" i="2"/>
  <c r="O3382" i="2"/>
  <c r="P3382" i="2"/>
  <c r="Q3382" i="2"/>
  <c r="R3382" i="2"/>
  <c r="S3382" i="2"/>
  <c r="T3382" i="2"/>
  <c r="X3382" i="2"/>
  <c r="Y3382" i="2"/>
  <c r="N3383" i="2"/>
  <c r="O3383" i="2"/>
  <c r="P3383" i="2"/>
  <c r="Q3383" i="2"/>
  <c r="R3383" i="2"/>
  <c r="S3383" i="2"/>
  <c r="T3383" i="2"/>
  <c r="X3383" i="2"/>
  <c r="Y3383" i="2"/>
  <c r="N3384" i="2"/>
  <c r="O3384" i="2"/>
  <c r="P3384" i="2"/>
  <c r="Q3384" i="2"/>
  <c r="R3384" i="2"/>
  <c r="S3384" i="2"/>
  <c r="T3384" i="2"/>
  <c r="X3384" i="2"/>
  <c r="Y3384" i="2"/>
  <c r="N3385" i="2"/>
  <c r="O3385" i="2"/>
  <c r="P3385" i="2"/>
  <c r="Q3385" i="2"/>
  <c r="R3385" i="2"/>
  <c r="S3385" i="2"/>
  <c r="T3385" i="2"/>
  <c r="X3385" i="2"/>
  <c r="Y3385" i="2"/>
  <c r="N3386" i="2"/>
  <c r="O3386" i="2"/>
  <c r="P3386" i="2"/>
  <c r="Q3386" i="2"/>
  <c r="R3386" i="2"/>
  <c r="S3386" i="2"/>
  <c r="T3386" i="2"/>
  <c r="X3386" i="2"/>
  <c r="Y3386" i="2"/>
  <c r="N3387" i="2"/>
  <c r="O3387" i="2"/>
  <c r="P3387" i="2"/>
  <c r="Q3387" i="2"/>
  <c r="R3387" i="2"/>
  <c r="S3387" i="2"/>
  <c r="T3387" i="2"/>
  <c r="X3387" i="2"/>
  <c r="Y3387" i="2"/>
  <c r="N3388" i="2"/>
  <c r="O3388" i="2"/>
  <c r="P3388" i="2"/>
  <c r="Q3388" i="2"/>
  <c r="R3388" i="2"/>
  <c r="S3388" i="2"/>
  <c r="T3388" i="2"/>
  <c r="X3388" i="2"/>
  <c r="Y3388" i="2"/>
  <c r="N3389" i="2"/>
  <c r="O3389" i="2"/>
  <c r="P3389" i="2"/>
  <c r="Q3389" i="2"/>
  <c r="R3389" i="2"/>
  <c r="S3389" i="2"/>
  <c r="T3389" i="2"/>
  <c r="X3389" i="2"/>
  <c r="Y3389" i="2"/>
  <c r="N3390" i="2"/>
  <c r="O3390" i="2"/>
  <c r="P3390" i="2"/>
  <c r="Q3390" i="2"/>
  <c r="R3390" i="2"/>
  <c r="S3390" i="2"/>
  <c r="T3390" i="2"/>
  <c r="X3390" i="2"/>
  <c r="Y3390" i="2"/>
  <c r="N3391" i="2"/>
  <c r="O3391" i="2"/>
  <c r="P3391" i="2"/>
  <c r="Q3391" i="2"/>
  <c r="R3391" i="2"/>
  <c r="S3391" i="2"/>
  <c r="T3391" i="2"/>
  <c r="X3391" i="2"/>
  <c r="Y3391" i="2"/>
  <c r="N3392" i="2"/>
  <c r="O3392" i="2"/>
  <c r="P3392" i="2"/>
  <c r="Q3392" i="2"/>
  <c r="R3392" i="2"/>
  <c r="S3392" i="2"/>
  <c r="T3392" i="2"/>
  <c r="X3392" i="2"/>
  <c r="Y3392" i="2"/>
  <c r="N3393" i="2"/>
  <c r="O3393" i="2"/>
  <c r="P3393" i="2"/>
  <c r="Q3393" i="2"/>
  <c r="R3393" i="2"/>
  <c r="S3393" i="2"/>
  <c r="T3393" i="2"/>
  <c r="X3393" i="2"/>
  <c r="Y3393" i="2"/>
  <c r="N3394" i="2"/>
  <c r="O3394" i="2"/>
  <c r="P3394" i="2"/>
  <c r="Q3394" i="2"/>
  <c r="R3394" i="2"/>
  <c r="S3394" i="2"/>
  <c r="T3394" i="2"/>
  <c r="X3394" i="2"/>
  <c r="Y3394" i="2"/>
  <c r="N3395" i="2"/>
  <c r="O3395" i="2"/>
  <c r="P3395" i="2"/>
  <c r="Q3395" i="2"/>
  <c r="R3395" i="2"/>
  <c r="S3395" i="2"/>
  <c r="T3395" i="2"/>
  <c r="X3395" i="2"/>
  <c r="Y3395" i="2"/>
  <c r="N3396" i="2"/>
  <c r="O3396" i="2"/>
  <c r="P3396" i="2"/>
  <c r="Q3396" i="2"/>
  <c r="R3396" i="2"/>
  <c r="S3396" i="2"/>
  <c r="T3396" i="2"/>
  <c r="X3396" i="2"/>
  <c r="Y3396" i="2"/>
  <c r="N3397" i="2"/>
  <c r="O3397" i="2"/>
  <c r="P3397" i="2"/>
  <c r="Q3397" i="2"/>
  <c r="R3397" i="2"/>
  <c r="S3397" i="2"/>
  <c r="T3397" i="2"/>
  <c r="X3397" i="2"/>
  <c r="Y3397" i="2"/>
  <c r="N3398" i="2"/>
  <c r="O3398" i="2"/>
  <c r="P3398" i="2"/>
  <c r="Q3398" i="2"/>
  <c r="R3398" i="2"/>
  <c r="S3398" i="2"/>
  <c r="T3398" i="2"/>
  <c r="X3398" i="2"/>
  <c r="Y3398" i="2"/>
  <c r="N3399" i="2"/>
  <c r="O3399" i="2"/>
  <c r="P3399" i="2"/>
  <c r="Q3399" i="2"/>
  <c r="R3399" i="2"/>
  <c r="S3399" i="2"/>
  <c r="T3399" i="2"/>
  <c r="X3399" i="2"/>
  <c r="Y3399" i="2"/>
  <c r="N3400" i="2"/>
  <c r="O3400" i="2"/>
  <c r="P3400" i="2"/>
  <c r="Q3400" i="2"/>
  <c r="R3400" i="2"/>
  <c r="S3400" i="2"/>
  <c r="T3400" i="2"/>
  <c r="X3400" i="2"/>
  <c r="Y3400" i="2"/>
  <c r="N3401" i="2"/>
  <c r="O3401" i="2"/>
  <c r="P3401" i="2"/>
  <c r="Q3401" i="2"/>
  <c r="R3401" i="2"/>
  <c r="S3401" i="2"/>
  <c r="T3401" i="2"/>
  <c r="X3401" i="2"/>
  <c r="Y3401" i="2"/>
  <c r="N3402" i="2"/>
  <c r="O3402" i="2"/>
  <c r="P3402" i="2"/>
  <c r="Q3402" i="2"/>
  <c r="R3402" i="2"/>
  <c r="S3402" i="2"/>
  <c r="T3402" i="2"/>
  <c r="X3402" i="2"/>
  <c r="Y3402" i="2"/>
  <c r="N3403" i="2"/>
  <c r="O3403" i="2"/>
  <c r="P3403" i="2"/>
  <c r="Q3403" i="2"/>
  <c r="R3403" i="2"/>
  <c r="S3403" i="2"/>
  <c r="T3403" i="2"/>
  <c r="X3403" i="2"/>
  <c r="Y3403" i="2"/>
  <c r="N3404" i="2"/>
  <c r="O3404" i="2"/>
  <c r="P3404" i="2"/>
  <c r="Q3404" i="2"/>
  <c r="R3404" i="2"/>
  <c r="S3404" i="2"/>
  <c r="T3404" i="2"/>
  <c r="X3404" i="2"/>
  <c r="Y3404" i="2"/>
  <c r="N3405" i="2"/>
  <c r="O3405" i="2"/>
  <c r="P3405" i="2"/>
  <c r="Q3405" i="2"/>
  <c r="R3405" i="2"/>
  <c r="S3405" i="2"/>
  <c r="T3405" i="2"/>
  <c r="X3405" i="2"/>
  <c r="Y3405" i="2"/>
  <c r="N3406" i="2"/>
  <c r="O3406" i="2"/>
  <c r="P3406" i="2"/>
  <c r="Q3406" i="2"/>
  <c r="R3406" i="2"/>
  <c r="S3406" i="2"/>
  <c r="T3406" i="2"/>
  <c r="X3406" i="2"/>
  <c r="Y3406" i="2"/>
  <c r="N3407" i="2"/>
  <c r="O3407" i="2"/>
  <c r="P3407" i="2"/>
  <c r="Q3407" i="2"/>
  <c r="R3407" i="2"/>
  <c r="S3407" i="2"/>
  <c r="T3407" i="2"/>
  <c r="X3407" i="2"/>
  <c r="Y3407" i="2"/>
  <c r="N3408" i="2"/>
  <c r="O3408" i="2"/>
  <c r="P3408" i="2"/>
  <c r="Q3408" i="2"/>
  <c r="R3408" i="2"/>
  <c r="S3408" i="2"/>
  <c r="T3408" i="2"/>
  <c r="X3408" i="2"/>
  <c r="Y3408" i="2"/>
  <c r="N3409" i="2"/>
  <c r="O3409" i="2"/>
  <c r="P3409" i="2"/>
  <c r="Q3409" i="2"/>
  <c r="R3409" i="2"/>
  <c r="S3409" i="2"/>
  <c r="T3409" i="2"/>
  <c r="X3409" i="2"/>
  <c r="Y3409" i="2"/>
  <c r="N3410" i="2"/>
  <c r="O3410" i="2"/>
  <c r="P3410" i="2"/>
  <c r="Q3410" i="2"/>
  <c r="R3410" i="2"/>
  <c r="S3410" i="2"/>
  <c r="T3410" i="2"/>
  <c r="X3410" i="2"/>
  <c r="Y3410" i="2"/>
  <c r="N3411" i="2"/>
  <c r="O3411" i="2"/>
  <c r="P3411" i="2"/>
  <c r="Q3411" i="2"/>
  <c r="R3411" i="2"/>
  <c r="S3411" i="2"/>
  <c r="T3411" i="2"/>
  <c r="X3411" i="2"/>
  <c r="Y3411" i="2"/>
  <c r="N3412" i="2"/>
  <c r="O3412" i="2"/>
  <c r="P3412" i="2"/>
  <c r="Q3412" i="2"/>
  <c r="R3412" i="2"/>
  <c r="S3412" i="2"/>
  <c r="T3412" i="2"/>
  <c r="X3412" i="2"/>
  <c r="Y3412" i="2"/>
  <c r="N3413" i="2"/>
  <c r="O3413" i="2"/>
  <c r="P3413" i="2"/>
  <c r="Q3413" i="2"/>
  <c r="R3413" i="2"/>
  <c r="S3413" i="2"/>
  <c r="T3413" i="2"/>
  <c r="X3413" i="2"/>
  <c r="Y3413" i="2"/>
  <c r="N3414" i="2"/>
  <c r="O3414" i="2"/>
  <c r="P3414" i="2"/>
  <c r="Q3414" i="2"/>
  <c r="R3414" i="2"/>
  <c r="S3414" i="2"/>
  <c r="T3414" i="2"/>
  <c r="X3414" i="2"/>
  <c r="Y3414" i="2"/>
  <c r="N3415" i="2"/>
  <c r="O3415" i="2"/>
  <c r="P3415" i="2"/>
  <c r="Q3415" i="2"/>
  <c r="R3415" i="2"/>
  <c r="S3415" i="2"/>
  <c r="T3415" i="2"/>
  <c r="X3415" i="2"/>
  <c r="Y3415" i="2"/>
  <c r="N3416" i="2"/>
  <c r="O3416" i="2"/>
  <c r="P3416" i="2"/>
  <c r="Q3416" i="2"/>
  <c r="R3416" i="2"/>
  <c r="S3416" i="2"/>
  <c r="T3416" i="2"/>
  <c r="X3416" i="2"/>
  <c r="Y3416" i="2"/>
  <c r="N3417" i="2"/>
  <c r="O3417" i="2"/>
  <c r="P3417" i="2"/>
  <c r="Q3417" i="2"/>
  <c r="R3417" i="2"/>
  <c r="S3417" i="2"/>
  <c r="T3417" i="2"/>
  <c r="X3417" i="2"/>
  <c r="Y3417" i="2"/>
  <c r="N3418" i="2"/>
  <c r="O3418" i="2"/>
  <c r="P3418" i="2"/>
  <c r="Q3418" i="2"/>
  <c r="R3418" i="2"/>
  <c r="S3418" i="2"/>
  <c r="T3418" i="2"/>
  <c r="X3418" i="2"/>
  <c r="Y3418" i="2"/>
  <c r="N3419" i="2"/>
  <c r="O3419" i="2"/>
  <c r="P3419" i="2"/>
  <c r="Q3419" i="2"/>
  <c r="R3419" i="2"/>
  <c r="S3419" i="2"/>
  <c r="T3419" i="2"/>
  <c r="X3419" i="2"/>
  <c r="Y3419" i="2"/>
  <c r="N3420" i="2"/>
  <c r="O3420" i="2"/>
  <c r="P3420" i="2"/>
  <c r="Q3420" i="2"/>
  <c r="R3420" i="2"/>
  <c r="S3420" i="2"/>
  <c r="T3420" i="2"/>
  <c r="X3420" i="2"/>
  <c r="Y3420" i="2"/>
  <c r="N3421" i="2"/>
  <c r="O3421" i="2"/>
  <c r="P3421" i="2"/>
  <c r="Q3421" i="2"/>
  <c r="R3421" i="2"/>
  <c r="S3421" i="2"/>
  <c r="T3421" i="2"/>
  <c r="X3421" i="2"/>
  <c r="Y3421" i="2"/>
  <c r="N3422" i="2"/>
  <c r="O3422" i="2"/>
  <c r="P3422" i="2"/>
  <c r="Q3422" i="2"/>
  <c r="R3422" i="2"/>
  <c r="S3422" i="2"/>
  <c r="T3422" i="2"/>
  <c r="X3422" i="2"/>
  <c r="Y3422" i="2"/>
  <c r="N3423" i="2"/>
  <c r="O3423" i="2"/>
  <c r="P3423" i="2"/>
  <c r="Q3423" i="2"/>
  <c r="R3423" i="2"/>
  <c r="S3423" i="2"/>
  <c r="T3423" i="2"/>
  <c r="X3423" i="2"/>
  <c r="Y3423" i="2"/>
  <c r="N3424" i="2"/>
  <c r="O3424" i="2"/>
  <c r="P3424" i="2"/>
  <c r="Q3424" i="2"/>
  <c r="R3424" i="2"/>
  <c r="S3424" i="2"/>
  <c r="T3424" i="2"/>
  <c r="X3424" i="2"/>
  <c r="Y3424" i="2"/>
  <c r="N3425" i="2"/>
  <c r="O3425" i="2"/>
  <c r="P3425" i="2"/>
  <c r="Q3425" i="2"/>
  <c r="R3425" i="2"/>
  <c r="S3425" i="2"/>
  <c r="T3425" i="2"/>
  <c r="X3425" i="2"/>
  <c r="Y3425" i="2"/>
  <c r="N3426" i="2"/>
  <c r="O3426" i="2"/>
  <c r="P3426" i="2"/>
  <c r="Q3426" i="2"/>
  <c r="R3426" i="2"/>
  <c r="S3426" i="2"/>
  <c r="T3426" i="2"/>
  <c r="X3426" i="2"/>
  <c r="Y3426" i="2"/>
  <c r="N3427" i="2"/>
  <c r="O3427" i="2"/>
  <c r="P3427" i="2"/>
  <c r="Q3427" i="2"/>
  <c r="R3427" i="2"/>
  <c r="S3427" i="2"/>
  <c r="T3427" i="2"/>
  <c r="X3427" i="2"/>
  <c r="Y3427" i="2"/>
  <c r="N3428" i="2"/>
  <c r="O3428" i="2"/>
  <c r="P3428" i="2"/>
  <c r="Q3428" i="2"/>
  <c r="R3428" i="2"/>
  <c r="S3428" i="2"/>
  <c r="T3428" i="2"/>
  <c r="X3428" i="2"/>
  <c r="Y3428" i="2"/>
  <c r="N3429" i="2"/>
  <c r="O3429" i="2"/>
  <c r="P3429" i="2"/>
  <c r="Q3429" i="2"/>
  <c r="R3429" i="2"/>
  <c r="S3429" i="2"/>
  <c r="T3429" i="2"/>
  <c r="X3429" i="2"/>
  <c r="Y3429" i="2"/>
  <c r="N3430" i="2"/>
  <c r="O3430" i="2"/>
  <c r="P3430" i="2"/>
  <c r="Q3430" i="2"/>
  <c r="R3430" i="2"/>
  <c r="S3430" i="2"/>
  <c r="T3430" i="2"/>
  <c r="X3430" i="2"/>
  <c r="Y3430" i="2"/>
  <c r="N3431" i="2"/>
  <c r="O3431" i="2"/>
  <c r="P3431" i="2"/>
  <c r="Q3431" i="2"/>
  <c r="R3431" i="2"/>
  <c r="S3431" i="2"/>
  <c r="T3431" i="2"/>
  <c r="X3431" i="2"/>
  <c r="Y3431" i="2"/>
  <c r="N3432" i="2"/>
  <c r="O3432" i="2"/>
  <c r="P3432" i="2"/>
  <c r="Q3432" i="2"/>
  <c r="R3432" i="2"/>
  <c r="S3432" i="2"/>
  <c r="T3432" i="2"/>
  <c r="X3432" i="2"/>
  <c r="Y3432" i="2"/>
  <c r="N3433" i="2"/>
  <c r="O3433" i="2"/>
  <c r="P3433" i="2"/>
  <c r="Q3433" i="2"/>
  <c r="R3433" i="2"/>
  <c r="S3433" i="2"/>
  <c r="T3433" i="2"/>
  <c r="X3433" i="2"/>
  <c r="Y3433" i="2"/>
  <c r="N3434" i="2"/>
  <c r="O3434" i="2"/>
  <c r="P3434" i="2"/>
  <c r="Q3434" i="2"/>
  <c r="R3434" i="2"/>
  <c r="S3434" i="2"/>
  <c r="T3434" i="2"/>
  <c r="X3434" i="2"/>
  <c r="Y3434" i="2"/>
  <c r="N3435" i="2"/>
  <c r="O3435" i="2"/>
  <c r="P3435" i="2"/>
  <c r="Q3435" i="2"/>
  <c r="R3435" i="2"/>
  <c r="S3435" i="2"/>
  <c r="T3435" i="2"/>
  <c r="X3435" i="2"/>
  <c r="Y3435" i="2"/>
  <c r="N3436" i="2"/>
  <c r="O3436" i="2"/>
  <c r="P3436" i="2"/>
  <c r="Q3436" i="2"/>
  <c r="R3436" i="2"/>
  <c r="S3436" i="2"/>
  <c r="T3436" i="2"/>
  <c r="X3436" i="2"/>
  <c r="Y3436" i="2"/>
  <c r="N3437" i="2"/>
  <c r="O3437" i="2"/>
  <c r="P3437" i="2"/>
  <c r="Q3437" i="2"/>
  <c r="R3437" i="2"/>
  <c r="S3437" i="2"/>
  <c r="T3437" i="2"/>
  <c r="X3437" i="2"/>
  <c r="Y3437" i="2"/>
  <c r="N3438" i="2"/>
  <c r="O3438" i="2"/>
  <c r="P3438" i="2"/>
  <c r="Q3438" i="2"/>
  <c r="R3438" i="2"/>
  <c r="S3438" i="2"/>
  <c r="T3438" i="2"/>
  <c r="X3438" i="2"/>
  <c r="Y3438" i="2"/>
  <c r="N3439" i="2"/>
  <c r="O3439" i="2"/>
  <c r="P3439" i="2"/>
  <c r="Q3439" i="2"/>
  <c r="R3439" i="2"/>
  <c r="S3439" i="2"/>
  <c r="T3439" i="2"/>
  <c r="X3439" i="2"/>
  <c r="Y3439" i="2"/>
  <c r="N3440" i="2"/>
  <c r="O3440" i="2"/>
  <c r="P3440" i="2"/>
  <c r="Q3440" i="2"/>
  <c r="R3440" i="2"/>
  <c r="S3440" i="2"/>
  <c r="T3440" i="2"/>
  <c r="X3440" i="2"/>
  <c r="Y3440" i="2"/>
  <c r="N3441" i="2"/>
  <c r="O3441" i="2"/>
  <c r="P3441" i="2"/>
  <c r="Q3441" i="2"/>
  <c r="R3441" i="2"/>
  <c r="S3441" i="2"/>
  <c r="T3441" i="2"/>
  <c r="X3441" i="2"/>
  <c r="Y3441" i="2"/>
  <c r="N3442" i="2"/>
  <c r="O3442" i="2"/>
  <c r="P3442" i="2"/>
  <c r="Q3442" i="2"/>
  <c r="R3442" i="2"/>
  <c r="S3442" i="2"/>
  <c r="T3442" i="2"/>
  <c r="X3442" i="2"/>
  <c r="Y3442" i="2"/>
  <c r="N3443" i="2"/>
  <c r="O3443" i="2"/>
  <c r="P3443" i="2"/>
  <c r="Q3443" i="2"/>
  <c r="R3443" i="2"/>
  <c r="S3443" i="2"/>
  <c r="T3443" i="2"/>
  <c r="X3443" i="2"/>
  <c r="Y3443" i="2"/>
  <c r="N3444" i="2"/>
  <c r="O3444" i="2"/>
  <c r="P3444" i="2"/>
  <c r="Q3444" i="2"/>
  <c r="R3444" i="2"/>
  <c r="S3444" i="2"/>
  <c r="T3444" i="2"/>
  <c r="X3444" i="2"/>
  <c r="Y3444" i="2"/>
  <c r="N3445" i="2"/>
  <c r="O3445" i="2"/>
  <c r="P3445" i="2"/>
  <c r="Q3445" i="2"/>
  <c r="R3445" i="2"/>
  <c r="S3445" i="2"/>
  <c r="T3445" i="2"/>
  <c r="X3445" i="2"/>
  <c r="Y3445" i="2"/>
  <c r="N3446" i="2"/>
  <c r="O3446" i="2"/>
  <c r="P3446" i="2"/>
  <c r="Q3446" i="2"/>
  <c r="R3446" i="2"/>
  <c r="S3446" i="2"/>
  <c r="T3446" i="2"/>
  <c r="X3446" i="2"/>
  <c r="Y3446" i="2"/>
  <c r="N3447" i="2"/>
  <c r="O3447" i="2"/>
  <c r="P3447" i="2"/>
  <c r="Q3447" i="2"/>
  <c r="R3447" i="2"/>
  <c r="S3447" i="2"/>
  <c r="T3447" i="2"/>
  <c r="X3447" i="2"/>
  <c r="Y3447" i="2"/>
  <c r="N3448" i="2"/>
  <c r="O3448" i="2"/>
  <c r="P3448" i="2"/>
  <c r="Q3448" i="2"/>
  <c r="R3448" i="2"/>
  <c r="S3448" i="2"/>
  <c r="T3448" i="2"/>
  <c r="X3448" i="2"/>
  <c r="Y3448" i="2"/>
  <c r="N3449" i="2"/>
  <c r="O3449" i="2"/>
  <c r="P3449" i="2"/>
  <c r="Q3449" i="2"/>
  <c r="R3449" i="2"/>
  <c r="S3449" i="2"/>
  <c r="T3449" i="2"/>
  <c r="X3449" i="2"/>
  <c r="Y3449" i="2"/>
  <c r="N3450" i="2"/>
  <c r="O3450" i="2"/>
  <c r="P3450" i="2"/>
  <c r="Q3450" i="2"/>
  <c r="R3450" i="2"/>
  <c r="S3450" i="2"/>
  <c r="T3450" i="2"/>
  <c r="X3450" i="2"/>
  <c r="Y3450" i="2"/>
  <c r="N3451" i="2"/>
  <c r="O3451" i="2"/>
  <c r="P3451" i="2"/>
  <c r="Q3451" i="2"/>
  <c r="R3451" i="2"/>
  <c r="S3451" i="2"/>
  <c r="T3451" i="2"/>
  <c r="X3451" i="2"/>
  <c r="Y3451" i="2"/>
  <c r="N3452" i="2"/>
  <c r="O3452" i="2"/>
  <c r="P3452" i="2"/>
  <c r="Q3452" i="2"/>
  <c r="R3452" i="2"/>
  <c r="S3452" i="2"/>
  <c r="T3452" i="2"/>
  <c r="X3452" i="2"/>
  <c r="Y3452" i="2"/>
  <c r="N3453" i="2"/>
  <c r="O3453" i="2"/>
  <c r="P3453" i="2"/>
  <c r="Q3453" i="2"/>
  <c r="R3453" i="2"/>
  <c r="S3453" i="2"/>
  <c r="T3453" i="2"/>
  <c r="X3453" i="2"/>
  <c r="Y3453" i="2"/>
  <c r="N3454" i="2"/>
  <c r="O3454" i="2"/>
  <c r="P3454" i="2"/>
  <c r="Q3454" i="2"/>
  <c r="R3454" i="2"/>
  <c r="S3454" i="2"/>
  <c r="T3454" i="2"/>
  <c r="X3454" i="2"/>
  <c r="Y3454" i="2"/>
  <c r="N3455" i="2"/>
  <c r="O3455" i="2"/>
  <c r="P3455" i="2"/>
  <c r="Q3455" i="2"/>
  <c r="R3455" i="2"/>
  <c r="S3455" i="2"/>
  <c r="T3455" i="2"/>
  <c r="X3455" i="2"/>
  <c r="Y3455" i="2"/>
  <c r="N3456" i="2"/>
  <c r="O3456" i="2"/>
  <c r="P3456" i="2"/>
  <c r="Q3456" i="2"/>
  <c r="R3456" i="2"/>
  <c r="S3456" i="2"/>
  <c r="T3456" i="2"/>
  <c r="X3456" i="2"/>
  <c r="Y3456" i="2"/>
  <c r="N3457" i="2"/>
  <c r="O3457" i="2"/>
  <c r="P3457" i="2"/>
  <c r="Q3457" i="2"/>
  <c r="R3457" i="2"/>
  <c r="S3457" i="2"/>
  <c r="T3457" i="2"/>
  <c r="X3457" i="2"/>
  <c r="Y3457" i="2"/>
  <c r="N3458" i="2"/>
  <c r="O3458" i="2"/>
  <c r="P3458" i="2"/>
  <c r="Q3458" i="2"/>
  <c r="R3458" i="2"/>
  <c r="S3458" i="2"/>
  <c r="T3458" i="2"/>
  <c r="X3458" i="2"/>
  <c r="Y3458" i="2"/>
  <c r="N3459" i="2"/>
  <c r="O3459" i="2"/>
  <c r="P3459" i="2"/>
  <c r="Q3459" i="2"/>
  <c r="R3459" i="2"/>
  <c r="S3459" i="2"/>
  <c r="T3459" i="2"/>
  <c r="X3459" i="2"/>
  <c r="Y3459" i="2"/>
  <c r="N3460" i="2"/>
  <c r="O3460" i="2"/>
  <c r="P3460" i="2"/>
  <c r="Q3460" i="2"/>
  <c r="R3460" i="2"/>
  <c r="S3460" i="2"/>
  <c r="T3460" i="2"/>
  <c r="X3460" i="2"/>
  <c r="Y3460" i="2"/>
  <c r="N3461" i="2"/>
  <c r="O3461" i="2"/>
  <c r="P3461" i="2"/>
  <c r="Q3461" i="2"/>
  <c r="R3461" i="2"/>
  <c r="S3461" i="2"/>
  <c r="T3461" i="2"/>
  <c r="X3461" i="2"/>
  <c r="Y3461" i="2"/>
  <c r="N3462" i="2"/>
  <c r="O3462" i="2"/>
  <c r="P3462" i="2"/>
  <c r="Q3462" i="2"/>
  <c r="R3462" i="2"/>
  <c r="S3462" i="2"/>
  <c r="T3462" i="2"/>
  <c r="X3462" i="2"/>
  <c r="Y3462" i="2"/>
  <c r="N3463" i="2"/>
  <c r="O3463" i="2"/>
  <c r="P3463" i="2"/>
  <c r="Q3463" i="2"/>
  <c r="R3463" i="2"/>
  <c r="S3463" i="2"/>
  <c r="T3463" i="2"/>
  <c r="X3463" i="2"/>
  <c r="Y3463" i="2"/>
  <c r="N3464" i="2"/>
  <c r="O3464" i="2"/>
  <c r="P3464" i="2"/>
  <c r="Q3464" i="2"/>
  <c r="R3464" i="2"/>
  <c r="S3464" i="2"/>
  <c r="T3464" i="2"/>
  <c r="X3464" i="2"/>
  <c r="Y3464" i="2"/>
  <c r="N3465" i="2"/>
  <c r="O3465" i="2"/>
  <c r="P3465" i="2"/>
  <c r="Q3465" i="2"/>
  <c r="R3465" i="2"/>
  <c r="S3465" i="2"/>
  <c r="T3465" i="2"/>
  <c r="X3465" i="2"/>
  <c r="Y3465" i="2"/>
  <c r="N3466" i="2"/>
  <c r="O3466" i="2"/>
  <c r="P3466" i="2"/>
  <c r="Q3466" i="2"/>
  <c r="R3466" i="2"/>
  <c r="S3466" i="2"/>
  <c r="T3466" i="2"/>
  <c r="X3466" i="2"/>
  <c r="Y3466" i="2"/>
  <c r="N3467" i="2"/>
  <c r="O3467" i="2"/>
  <c r="P3467" i="2"/>
  <c r="Q3467" i="2"/>
  <c r="R3467" i="2"/>
  <c r="S3467" i="2"/>
  <c r="T3467" i="2"/>
  <c r="X3467" i="2"/>
  <c r="Y3467" i="2"/>
  <c r="N3468" i="2"/>
  <c r="O3468" i="2"/>
  <c r="P3468" i="2"/>
  <c r="Q3468" i="2"/>
  <c r="R3468" i="2"/>
  <c r="S3468" i="2"/>
  <c r="T3468" i="2"/>
  <c r="X3468" i="2"/>
  <c r="Y3468" i="2"/>
  <c r="N3469" i="2"/>
  <c r="O3469" i="2"/>
  <c r="P3469" i="2"/>
  <c r="Q3469" i="2"/>
  <c r="R3469" i="2"/>
  <c r="S3469" i="2"/>
  <c r="T3469" i="2"/>
  <c r="X3469" i="2"/>
  <c r="Y3469" i="2"/>
  <c r="N3470" i="2"/>
  <c r="O3470" i="2"/>
  <c r="P3470" i="2"/>
  <c r="Q3470" i="2"/>
  <c r="R3470" i="2"/>
  <c r="S3470" i="2"/>
  <c r="T3470" i="2"/>
  <c r="X3470" i="2"/>
  <c r="Y3470" i="2"/>
  <c r="N3471" i="2"/>
  <c r="O3471" i="2"/>
  <c r="P3471" i="2"/>
  <c r="Q3471" i="2"/>
  <c r="R3471" i="2"/>
  <c r="S3471" i="2"/>
  <c r="T3471" i="2"/>
  <c r="X3471" i="2"/>
  <c r="Y3471" i="2"/>
  <c r="N3472" i="2"/>
  <c r="O3472" i="2"/>
  <c r="P3472" i="2"/>
  <c r="Q3472" i="2"/>
  <c r="R3472" i="2"/>
  <c r="S3472" i="2"/>
  <c r="T3472" i="2"/>
  <c r="X3472" i="2"/>
  <c r="Y3472" i="2"/>
  <c r="N3473" i="2"/>
  <c r="O3473" i="2"/>
  <c r="P3473" i="2"/>
  <c r="Q3473" i="2"/>
  <c r="R3473" i="2"/>
  <c r="S3473" i="2"/>
  <c r="T3473" i="2"/>
  <c r="X3473" i="2"/>
  <c r="Y3473" i="2"/>
  <c r="N3474" i="2"/>
  <c r="O3474" i="2"/>
  <c r="P3474" i="2"/>
  <c r="Q3474" i="2"/>
  <c r="R3474" i="2"/>
  <c r="S3474" i="2"/>
  <c r="T3474" i="2"/>
  <c r="X3474" i="2"/>
  <c r="Y3474" i="2"/>
  <c r="N3475" i="2"/>
  <c r="O3475" i="2"/>
  <c r="P3475" i="2"/>
  <c r="Q3475" i="2"/>
  <c r="R3475" i="2"/>
  <c r="S3475" i="2"/>
  <c r="T3475" i="2"/>
  <c r="X3475" i="2"/>
  <c r="Y3475" i="2"/>
  <c r="N3476" i="2"/>
  <c r="O3476" i="2"/>
  <c r="P3476" i="2"/>
  <c r="Q3476" i="2"/>
  <c r="R3476" i="2"/>
  <c r="S3476" i="2"/>
  <c r="T3476" i="2"/>
  <c r="X3476" i="2"/>
  <c r="Y3476" i="2"/>
  <c r="N3477" i="2"/>
  <c r="O3477" i="2"/>
  <c r="P3477" i="2"/>
  <c r="Q3477" i="2"/>
  <c r="R3477" i="2"/>
  <c r="S3477" i="2"/>
  <c r="T3477" i="2"/>
  <c r="X3477" i="2"/>
  <c r="Y3477" i="2"/>
  <c r="N3478" i="2"/>
  <c r="O3478" i="2"/>
  <c r="P3478" i="2"/>
  <c r="Q3478" i="2"/>
  <c r="R3478" i="2"/>
  <c r="S3478" i="2"/>
  <c r="T3478" i="2"/>
  <c r="X3478" i="2"/>
  <c r="Y3478" i="2"/>
  <c r="N3479" i="2"/>
  <c r="O3479" i="2"/>
  <c r="P3479" i="2"/>
  <c r="Q3479" i="2"/>
  <c r="R3479" i="2"/>
  <c r="S3479" i="2"/>
  <c r="T3479" i="2"/>
  <c r="X3479" i="2"/>
  <c r="Y3479" i="2"/>
  <c r="N3480" i="2"/>
  <c r="O3480" i="2"/>
  <c r="P3480" i="2"/>
  <c r="Q3480" i="2"/>
  <c r="R3480" i="2"/>
  <c r="S3480" i="2"/>
  <c r="T3480" i="2"/>
  <c r="X3480" i="2"/>
  <c r="Y3480" i="2"/>
  <c r="N3481" i="2"/>
  <c r="O3481" i="2"/>
  <c r="P3481" i="2"/>
  <c r="Q3481" i="2"/>
  <c r="R3481" i="2"/>
  <c r="S3481" i="2"/>
  <c r="T3481" i="2"/>
  <c r="X3481" i="2"/>
  <c r="Y3481" i="2"/>
  <c r="N3482" i="2"/>
  <c r="O3482" i="2"/>
  <c r="P3482" i="2"/>
  <c r="Q3482" i="2"/>
  <c r="R3482" i="2"/>
  <c r="S3482" i="2"/>
  <c r="T3482" i="2"/>
  <c r="X3482" i="2"/>
  <c r="Y3482" i="2"/>
  <c r="N3483" i="2"/>
  <c r="O3483" i="2"/>
  <c r="P3483" i="2"/>
  <c r="Q3483" i="2"/>
  <c r="R3483" i="2"/>
  <c r="S3483" i="2"/>
  <c r="T3483" i="2"/>
  <c r="X3483" i="2"/>
  <c r="Y3483" i="2"/>
  <c r="N3484" i="2"/>
  <c r="O3484" i="2"/>
  <c r="P3484" i="2"/>
  <c r="Q3484" i="2"/>
  <c r="R3484" i="2"/>
  <c r="S3484" i="2"/>
  <c r="T3484" i="2"/>
  <c r="X3484" i="2"/>
  <c r="Y3484" i="2"/>
  <c r="N3485" i="2"/>
  <c r="O3485" i="2"/>
  <c r="P3485" i="2"/>
  <c r="Q3485" i="2"/>
  <c r="R3485" i="2"/>
  <c r="S3485" i="2"/>
  <c r="T3485" i="2"/>
  <c r="X3485" i="2"/>
  <c r="Y3485" i="2"/>
  <c r="N3486" i="2"/>
  <c r="O3486" i="2"/>
  <c r="P3486" i="2"/>
  <c r="Q3486" i="2"/>
  <c r="R3486" i="2"/>
  <c r="S3486" i="2"/>
  <c r="T3486" i="2"/>
  <c r="X3486" i="2"/>
  <c r="Y3486" i="2"/>
  <c r="N3487" i="2"/>
  <c r="O3487" i="2"/>
  <c r="P3487" i="2"/>
  <c r="Q3487" i="2"/>
  <c r="R3487" i="2"/>
  <c r="S3487" i="2"/>
  <c r="T3487" i="2"/>
  <c r="X3487" i="2"/>
  <c r="Y3487" i="2"/>
  <c r="N3488" i="2"/>
  <c r="O3488" i="2"/>
  <c r="P3488" i="2"/>
  <c r="Q3488" i="2"/>
  <c r="R3488" i="2"/>
  <c r="S3488" i="2"/>
  <c r="T3488" i="2"/>
  <c r="X3488" i="2"/>
  <c r="Y3488" i="2"/>
  <c r="N3489" i="2"/>
  <c r="O3489" i="2"/>
  <c r="P3489" i="2"/>
  <c r="Q3489" i="2"/>
  <c r="R3489" i="2"/>
  <c r="S3489" i="2"/>
  <c r="T3489" i="2"/>
  <c r="X3489" i="2"/>
  <c r="Y3489" i="2"/>
  <c r="N3490" i="2"/>
  <c r="O3490" i="2"/>
  <c r="P3490" i="2"/>
  <c r="Q3490" i="2"/>
  <c r="R3490" i="2"/>
  <c r="S3490" i="2"/>
  <c r="T3490" i="2"/>
  <c r="X3490" i="2"/>
  <c r="Y3490" i="2"/>
  <c r="N3491" i="2"/>
  <c r="O3491" i="2"/>
  <c r="P3491" i="2"/>
  <c r="Q3491" i="2"/>
  <c r="R3491" i="2"/>
  <c r="S3491" i="2"/>
  <c r="T3491" i="2"/>
  <c r="X3491" i="2"/>
  <c r="Y3491" i="2"/>
  <c r="N3492" i="2"/>
  <c r="O3492" i="2"/>
  <c r="P3492" i="2"/>
  <c r="Q3492" i="2"/>
  <c r="R3492" i="2"/>
  <c r="S3492" i="2"/>
  <c r="T3492" i="2"/>
  <c r="X3492" i="2"/>
  <c r="Y3492" i="2"/>
  <c r="N3493" i="2"/>
  <c r="O3493" i="2"/>
  <c r="P3493" i="2"/>
  <c r="Q3493" i="2"/>
  <c r="R3493" i="2"/>
  <c r="S3493" i="2"/>
  <c r="T3493" i="2"/>
  <c r="X3493" i="2"/>
  <c r="Y3493" i="2"/>
  <c r="N3494" i="2"/>
  <c r="O3494" i="2"/>
  <c r="P3494" i="2"/>
  <c r="Q3494" i="2"/>
  <c r="R3494" i="2"/>
  <c r="S3494" i="2"/>
  <c r="T3494" i="2"/>
  <c r="X3494" i="2"/>
  <c r="Y3494" i="2"/>
  <c r="N3495" i="2"/>
  <c r="O3495" i="2"/>
  <c r="P3495" i="2"/>
  <c r="Q3495" i="2"/>
  <c r="R3495" i="2"/>
  <c r="S3495" i="2"/>
  <c r="T3495" i="2"/>
  <c r="X3495" i="2"/>
  <c r="Y3495" i="2"/>
  <c r="N3496" i="2"/>
  <c r="O3496" i="2"/>
  <c r="P3496" i="2"/>
  <c r="Q3496" i="2"/>
  <c r="R3496" i="2"/>
  <c r="S3496" i="2"/>
  <c r="T3496" i="2"/>
  <c r="X3496" i="2"/>
  <c r="Y3496" i="2"/>
  <c r="N3497" i="2"/>
  <c r="O3497" i="2"/>
  <c r="P3497" i="2"/>
  <c r="Q3497" i="2"/>
  <c r="R3497" i="2"/>
  <c r="S3497" i="2"/>
  <c r="T3497" i="2"/>
  <c r="X3497" i="2"/>
  <c r="Y3497" i="2"/>
  <c r="N3498" i="2"/>
  <c r="O3498" i="2"/>
  <c r="P3498" i="2"/>
  <c r="Q3498" i="2"/>
  <c r="R3498" i="2"/>
  <c r="S3498" i="2"/>
  <c r="T3498" i="2"/>
  <c r="X3498" i="2"/>
  <c r="Y3498" i="2"/>
  <c r="N3499" i="2"/>
  <c r="O3499" i="2"/>
  <c r="P3499" i="2"/>
  <c r="Q3499" i="2"/>
  <c r="R3499" i="2"/>
  <c r="S3499" i="2"/>
  <c r="T3499" i="2"/>
  <c r="X3499" i="2"/>
  <c r="Y3499" i="2"/>
  <c r="N3500" i="2"/>
  <c r="O3500" i="2"/>
  <c r="P3500" i="2"/>
  <c r="Q3500" i="2"/>
  <c r="R3500" i="2"/>
  <c r="S3500" i="2"/>
  <c r="T3500" i="2"/>
  <c r="X3500" i="2"/>
  <c r="Y3500" i="2"/>
  <c r="N3501" i="2"/>
  <c r="O3501" i="2"/>
  <c r="P3501" i="2"/>
  <c r="Q3501" i="2"/>
  <c r="R3501" i="2"/>
  <c r="S3501" i="2"/>
  <c r="T3501" i="2"/>
  <c r="X3501" i="2"/>
  <c r="Y3501" i="2"/>
  <c r="N3502" i="2"/>
  <c r="O3502" i="2"/>
  <c r="P3502" i="2"/>
  <c r="Q3502" i="2"/>
  <c r="R3502" i="2"/>
  <c r="S3502" i="2"/>
  <c r="T3502" i="2"/>
  <c r="X3502" i="2"/>
  <c r="Y3502" i="2"/>
  <c r="N3503" i="2"/>
  <c r="O3503" i="2"/>
  <c r="P3503" i="2"/>
  <c r="Q3503" i="2"/>
  <c r="R3503" i="2"/>
  <c r="S3503" i="2"/>
  <c r="T3503" i="2"/>
  <c r="X3503" i="2"/>
  <c r="Y3503" i="2"/>
  <c r="N3504" i="2"/>
  <c r="O3504" i="2"/>
  <c r="P3504" i="2"/>
  <c r="Q3504" i="2"/>
  <c r="R3504" i="2"/>
  <c r="S3504" i="2"/>
  <c r="T3504" i="2"/>
  <c r="X3504" i="2"/>
  <c r="Y3504" i="2"/>
  <c r="N3505" i="2"/>
  <c r="O3505" i="2"/>
  <c r="P3505" i="2"/>
  <c r="Q3505" i="2"/>
  <c r="R3505" i="2"/>
  <c r="S3505" i="2"/>
  <c r="T3505" i="2"/>
  <c r="X3505" i="2"/>
  <c r="Y3505" i="2"/>
  <c r="N3506" i="2"/>
  <c r="O3506" i="2"/>
  <c r="P3506" i="2"/>
  <c r="Q3506" i="2"/>
  <c r="R3506" i="2"/>
  <c r="S3506" i="2"/>
  <c r="T3506" i="2"/>
  <c r="X3506" i="2"/>
  <c r="Y3506" i="2"/>
  <c r="N3507" i="2"/>
  <c r="O3507" i="2"/>
  <c r="P3507" i="2"/>
  <c r="Q3507" i="2"/>
  <c r="R3507" i="2"/>
  <c r="S3507" i="2"/>
  <c r="T3507" i="2"/>
  <c r="X3507" i="2"/>
  <c r="Y3507" i="2"/>
  <c r="N3508" i="2"/>
  <c r="O3508" i="2"/>
  <c r="P3508" i="2"/>
  <c r="Q3508" i="2"/>
  <c r="R3508" i="2"/>
  <c r="S3508" i="2"/>
  <c r="T3508" i="2"/>
  <c r="X3508" i="2"/>
  <c r="Y3508" i="2"/>
  <c r="N3509" i="2"/>
  <c r="O3509" i="2"/>
  <c r="P3509" i="2"/>
  <c r="Q3509" i="2"/>
  <c r="R3509" i="2"/>
  <c r="S3509" i="2"/>
  <c r="T3509" i="2"/>
  <c r="X3509" i="2"/>
  <c r="Y3509" i="2"/>
  <c r="N3510" i="2"/>
  <c r="O3510" i="2"/>
  <c r="P3510" i="2"/>
  <c r="Q3510" i="2"/>
  <c r="R3510" i="2"/>
  <c r="S3510" i="2"/>
  <c r="T3510" i="2"/>
  <c r="X3510" i="2"/>
  <c r="Y3510" i="2"/>
  <c r="N3511" i="2"/>
  <c r="O3511" i="2"/>
  <c r="P3511" i="2"/>
  <c r="Q3511" i="2"/>
  <c r="R3511" i="2"/>
  <c r="S3511" i="2"/>
  <c r="T3511" i="2"/>
  <c r="X3511" i="2"/>
  <c r="Y3511" i="2"/>
  <c r="N3512" i="2"/>
  <c r="O3512" i="2"/>
  <c r="P3512" i="2"/>
  <c r="Q3512" i="2"/>
  <c r="R3512" i="2"/>
  <c r="S3512" i="2"/>
  <c r="T3512" i="2"/>
  <c r="X3512" i="2"/>
  <c r="Y3512" i="2"/>
  <c r="N3513" i="2"/>
  <c r="O3513" i="2"/>
  <c r="P3513" i="2"/>
  <c r="Q3513" i="2"/>
  <c r="R3513" i="2"/>
  <c r="S3513" i="2"/>
  <c r="T3513" i="2"/>
  <c r="X3513" i="2"/>
  <c r="Y3513" i="2"/>
  <c r="N3514" i="2"/>
  <c r="O3514" i="2"/>
  <c r="P3514" i="2"/>
  <c r="Q3514" i="2"/>
  <c r="R3514" i="2"/>
  <c r="S3514" i="2"/>
  <c r="T3514" i="2"/>
  <c r="X3514" i="2"/>
  <c r="Y3514" i="2"/>
  <c r="N3515" i="2"/>
  <c r="O3515" i="2"/>
  <c r="P3515" i="2"/>
  <c r="Q3515" i="2"/>
  <c r="R3515" i="2"/>
  <c r="S3515" i="2"/>
  <c r="T3515" i="2"/>
  <c r="X3515" i="2"/>
  <c r="Y3515" i="2"/>
  <c r="N3516" i="2"/>
  <c r="O3516" i="2"/>
  <c r="P3516" i="2"/>
  <c r="Q3516" i="2"/>
  <c r="R3516" i="2"/>
  <c r="S3516" i="2"/>
  <c r="T3516" i="2"/>
  <c r="X3516" i="2"/>
  <c r="Y3516" i="2"/>
  <c r="N3517" i="2"/>
  <c r="O3517" i="2"/>
  <c r="P3517" i="2"/>
  <c r="Q3517" i="2"/>
  <c r="R3517" i="2"/>
  <c r="S3517" i="2"/>
  <c r="T3517" i="2"/>
  <c r="X3517" i="2"/>
  <c r="Y3517" i="2"/>
  <c r="N3518" i="2"/>
  <c r="O3518" i="2"/>
  <c r="P3518" i="2"/>
  <c r="Q3518" i="2"/>
  <c r="R3518" i="2"/>
  <c r="S3518" i="2"/>
  <c r="T3518" i="2"/>
  <c r="X3518" i="2"/>
  <c r="Y3518" i="2"/>
  <c r="N3519" i="2"/>
  <c r="O3519" i="2"/>
  <c r="P3519" i="2"/>
  <c r="Q3519" i="2"/>
  <c r="R3519" i="2"/>
  <c r="S3519" i="2"/>
  <c r="T3519" i="2"/>
  <c r="X3519" i="2"/>
  <c r="Y3519" i="2"/>
  <c r="N3520" i="2"/>
  <c r="O3520" i="2"/>
  <c r="P3520" i="2"/>
  <c r="Q3520" i="2"/>
  <c r="R3520" i="2"/>
  <c r="S3520" i="2"/>
  <c r="T3520" i="2"/>
  <c r="X3520" i="2"/>
  <c r="Y3520" i="2"/>
  <c r="N3521" i="2"/>
  <c r="O3521" i="2"/>
  <c r="P3521" i="2"/>
  <c r="Q3521" i="2"/>
  <c r="R3521" i="2"/>
  <c r="S3521" i="2"/>
  <c r="T3521" i="2"/>
  <c r="X3521" i="2"/>
  <c r="Y3521" i="2"/>
  <c r="N3522" i="2"/>
  <c r="O3522" i="2"/>
  <c r="P3522" i="2"/>
  <c r="Q3522" i="2"/>
  <c r="R3522" i="2"/>
  <c r="S3522" i="2"/>
  <c r="T3522" i="2"/>
  <c r="X3522" i="2"/>
  <c r="Y3522" i="2"/>
  <c r="N3523" i="2"/>
  <c r="O3523" i="2"/>
  <c r="P3523" i="2"/>
  <c r="Q3523" i="2"/>
  <c r="R3523" i="2"/>
  <c r="S3523" i="2"/>
  <c r="T3523" i="2"/>
  <c r="X3523" i="2"/>
  <c r="Y3523" i="2"/>
  <c r="N3524" i="2"/>
  <c r="O3524" i="2"/>
  <c r="P3524" i="2"/>
  <c r="Q3524" i="2"/>
  <c r="R3524" i="2"/>
  <c r="S3524" i="2"/>
  <c r="T3524" i="2"/>
  <c r="X3524" i="2"/>
  <c r="Y3524" i="2"/>
  <c r="N3525" i="2"/>
  <c r="O3525" i="2"/>
  <c r="P3525" i="2"/>
  <c r="Q3525" i="2"/>
  <c r="R3525" i="2"/>
  <c r="S3525" i="2"/>
  <c r="T3525" i="2"/>
  <c r="X3525" i="2"/>
  <c r="Y3525" i="2"/>
  <c r="N3526" i="2"/>
  <c r="O3526" i="2"/>
  <c r="P3526" i="2"/>
  <c r="Q3526" i="2"/>
  <c r="R3526" i="2"/>
  <c r="S3526" i="2"/>
  <c r="T3526" i="2"/>
  <c r="X3526" i="2"/>
  <c r="Y3526" i="2"/>
  <c r="N3527" i="2"/>
  <c r="O3527" i="2"/>
  <c r="P3527" i="2"/>
  <c r="Q3527" i="2"/>
  <c r="R3527" i="2"/>
  <c r="S3527" i="2"/>
  <c r="T3527" i="2"/>
  <c r="X3527" i="2"/>
  <c r="Y3527" i="2"/>
  <c r="N3528" i="2"/>
  <c r="O3528" i="2"/>
  <c r="P3528" i="2"/>
  <c r="Q3528" i="2"/>
  <c r="R3528" i="2"/>
  <c r="S3528" i="2"/>
  <c r="T3528" i="2"/>
  <c r="X3528" i="2"/>
  <c r="Y3528" i="2"/>
  <c r="N3529" i="2"/>
  <c r="O3529" i="2"/>
  <c r="P3529" i="2"/>
  <c r="Q3529" i="2"/>
  <c r="R3529" i="2"/>
  <c r="S3529" i="2"/>
  <c r="T3529" i="2"/>
  <c r="X3529" i="2"/>
  <c r="Y3529" i="2"/>
  <c r="N3530" i="2"/>
  <c r="O3530" i="2"/>
  <c r="P3530" i="2"/>
  <c r="Q3530" i="2"/>
  <c r="R3530" i="2"/>
  <c r="S3530" i="2"/>
  <c r="T3530" i="2"/>
  <c r="X3530" i="2"/>
  <c r="Y3530" i="2"/>
  <c r="N3531" i="2"/>
  <c r="O3531" i="2"/>
  <c r="P3531" i="2"/>
  <c r="Q3531" i="2"/>
  <c r="R3531" i="2"/>
  <c r="S3531" i="2"/>
  <c r="T3531" i="2"/>
  <c r="X3531" i="2"/>
  <c r="Y3531" i="2"/>
  <c r="N3532" i="2"/>
  <c r="O3532" i="2"/>
  <c r="P3532" i="2"/>
  <c r="Q3532" i="2"/>
  <c r="R3532" i="2"/>
  <c r="S3532" i="2"/>
  <c r="T3532" i="2"/>
  <c r="X3532" i="2"/>
  <c r="Y3532" i="2"/>
  <c r="N3533" i="2"/>
  <c r="O3533" i="2"/>
  <c r="P3533" i="2"/>
  <c r="Q3533" i="2"/>
  <c r="R3533" i="2"/>
  <c r="S3533" i="2"/>
  <c r="T3533" i="2"/>
  <c r="X3533" i="2"/>
  <c r="Y3533" i="2"/>
  <c r="N3534" i="2"/>
  <c r="O3534" i="2"/>
  <c r="P3534" i="2"/>
  <c r="Q3534" i="2"/>
  <c r="R3534" i="2"/>
  <c r="S3534" i="2"/>
  <c r="T3534" i="2"/>
  <c r="X3534" i="2"/>
  <c r="Y3534" i="2"/>
  <c r="N3535" i="2"/>
  <c r="O3535" i="2"/>
  <c r="P3535" i="2"/>
  <c r="Q3535" i="2"/>
  <c r="R3535" i="2"/>
  <c r="S3535" i="2"/>
  <c r="T3535" i="2"/>
  <c r="X3535" i="2"/>
  <c r="Y3535" i="2"/>
  <c r="N3536" i="2"/>
  <c r="O3536" i="2"/>
  <c r="P3536" i="2"/>
  <c r="Q3536" i="2"/>
  <c r="R3536" i="2"/>
  <c r="S3536" i="2"/>
  <c r="T3536" i="2"/>
  <c r="X3536" i="2"/>
  <c r="Y3536" i="2"/>
  <c r="N3537" i="2"/>
  <c r="O3537" i="2"/>
  <c r="P3537" i="2"/>
  <c r="Q3537" i="2"/>
  <c r="R3537" i="2"/>
  <c r="S3537" i="2"/>
  <c r="T3537" i="2"/>
  <c r="X3537" i="2"/>
  <c r="Y3537" i="2"/>
  <c r="N3538" i="2"/>
  <c r="O3538" i="2"/>
  <c r="P3538" i="2"/>
  <c r="Q3538" i="2"/>
  <c r="R3538" i="2"/>
  <c r="S3538" i="2"/>
  <c r="T3538" i="2"/>
  <c r="X3538" i="2"/>
  <c r="Y3538" i="2"/>
  <c r="N3539" i="2"/>
  <c r="O3539" i="2"/>
  <c r="P3539" i="2"/>
  <c r="Q3539" i="2"/>
  <c r="R3539" i="2"/>
  <c r="S3539" i="2"/>
  <c r="T3539" i="2"/>
  <c r="X3539" i="2"/>
  <c r="Y3539" i="2"/>
  <c r="N3540" i="2"/>
  <c r="O3540" i="2"/>
  <c r="P3540" i="2"/>
  <c r="Q3540" i="2"/>
  <c r="R3540" i="2"/>
  <c r="S3540" i="2"/>
  <c r="T3540" i="2"/>
  <c r="X3540" i="2"/>
  <c r="Y3540" i="2"/>
  <c r="N3541" i="2"/>
  <c r="O3541" i="2"/>
  <c r="P3541" i="2"/>
  <c r="Q3541" i="2"/>
  <c r="R3541" i="2"/>
  <c r="S3541" i="2"/>
  <c r="T3541" i="2"/>
  <c r="X3541" i="2"/>
  <c r="Y3541" i="2"/>
  <c r="N3542" i="2"/>
  <c r="O3542" i="2"/>
  <c r="P3542" i="2"/>
  <c r="Q3542" i="2"/>
  <c r="R3542" i="2"/>
  <c r="S3542" i="2"/>
  <c r="T3542" i="2"/>
  <c r="X3542" i="2"/>
  <c r="Y3542" i="2"/>
  <c r="N3543" i="2"/>
  <c r="O3543" i="2"/>
  <c r="P3543" i="2"/>
  <c r="Q3543" i="2"/>
  <c r="R3543" i="2"/>
  <c r="S3543" i="2"/>
  <c r="T3543" i="2"/>
  <c r="X3543" i="2"/>
  <c r="Y3543" i="2"/>
  <c r="N3544" i="2"/>
  <c r="O3544" i="2"/>
  <c r="P3544" i="2"/>
  <c r="Q3544" i="2"/>
  <c r="R3544" i="2"/>
  <c r="S3544" i="2"/>
  <c r="T3544" i="2"/>
  <c r="X3544" i="2"/>
  <c r="Y3544" i="2"/>
  <c r="N3545" i="2"/>
  <c r="O3545" i="2"/>
  <c r="P3545" i="2"/>
  <c r="Q3545" i="2"/>
  <c r="R3545" i="2"/>
  <c r="S3545" i="2"/>
  <c r="T3545" i="2"/>
  <c r="X3545" i="2"/>
  <c r="Y3545" i="2"/>
  <c r="N3546" i="2"/>
  <c r="O3546" i="2"/>
  <c r="P3546" i="2"/>
  <c r="Q3546" i="2"/>
  <c r="R3546" i="2"/>
  <c r="S3546" i="2"/>
  <c r="T3546" i="2"/>
  <c r="X3546" i="2"/>
  <c r="Y3546" i="2"/>
  <c r="N3547" i="2"/>
  <c r="O3547" i="2"/>
  <c r="P3547" i="2"/>
  <c r="Q3547" i="2"/>
  <c r="R3547" i="2"/>
  <c r="S3547" i="2"/>
  <c r="T3547" i="2"/>
  <c r="X3547" i="2"/>
  <c r="Y3547" i="2"/>
  <c r="N3548" i="2"/>
  <c r="O3548" i="2"/>
  <c r="P3548" i="2"/>
  <c r="Q3548" i="2"/>
  <c r="R3548" i="2"/>
  <c r="S3548" i="2"/>
  <c r="T3548" i="2"/>
  <c r="X3548" i="2"/>
  <c r="Y3548" i="2"/>
  <c r="N3549" i="2"/>
  <c r="O3549" i="2"/>
  <c r="P3549" i="2"/>
  <c r="Q3549" i="2"/>
  <c r="R3549" i="2"/>
  <c r="S3549" i="2"/>
  <c r="T3549" i="2"/>
  <c r="X3549" i="2"/>
  <c r="Y3549" i="2"/>
  <c r="N3550" i="2"/>
  <c r="O3550" i="2"/>
  <c r="P3550" i="2"/>
  <c r="Q3550" i="2"/>
  <c r="R3550" i="2"/>
  <c r="S3550" i="2"/>
  <c r="T3550" i="2"/>
  <c r="X3550" i="2"/>
  <c r="Y3550" i="2"/>
  <c r="N3551" i="2"/>
  <c r="O3551" i="2"/>
  <c r="P3551" i="2"/>
  <c r="Q3551" i="2"/>
  <c r="R3551" i="2"/>
  <c r="S3551" i="2"/>
  <c r="T3551" i="2"/>
  <c r="X3551" i="2"/>
  <c r="Y3551" i="2"/>
  <c r="N3552" i="2"/>
  <c r="O3552" i="2"/>
  <c r="P3552" i="2"/>
  <c r="Q3552" i="2"/>
  <c r="R3552" i="2"/>
  <c r="S3552" i="2"/>
  <c r="T3552" i="2"/>
  <c r="X3552" i="2"/>
  <c r="Y3552" i="2"/>
  <c r="N3553" i="2"/>
  <c r="O3553" i="2"/>
  <c r="P3553" i="2"/>
  <c r="Q3553" i="2"/>
  <c r="R3553" i="2"/>
  <c r="S3553" i="2"/>
  <c r="T3553" i="2"/>
  <c r="X3553" i="2"/>
  <c r="Y3553" i="2"/>
  <c r="N3554" i="2"/>
  <c r="O3554" i="2"/>
  <c r="P3554" i="2"/>
  <c r="Q3554" i="2"/>
  <c r="R3554" i="2"/>
  <c r="S3554" i="2"/>
  <c r="T3554" i="2"/>
  <c r="X3554" i="2"/>
  <c r="Y3554" i="2"/>
  <c r="N3555" i="2"/>
  <c r="O3555" i="2"/>
  <c r="P3555" i="2"/>
  <c r="Q3555" i="2"/>
  <c r="R3555" i="2"/>
  <c r="S3555" i="2"/>
  <c r="T3555" i="2"/>
  <c r="X3555" i="2"/>
  <c r="Y3555" i="2"/>
  <c r="N3556" i="2"/>
  <c r="O3556" i="2"/>
  <c r="P3556" i="2"/>
  <c r="Q3556" i="2"/>
  <c r="R3556" i="2"/>
  <c r="S3556" i="2"/>
  <c r="T3556" i="2"/>
  <c r="X3556" i="2"/>
  <c r="Y3556" i="2"/>
  <c r="N3557" i="2"/>
  <c r="O3557" i="2"/>
  <c r="P3557" i="2"/>
  <c r="Q3557" i="2"/>
  <c r="R3557" i="2"/>
  <c r="S3557" i="2"/>
  <c r="T3557" i="2"/>
  <c r="X3557" i="2"/>
  <c r="Y3557" i="2"/>
  <c r="N3558" i="2"/>
  <c r="O3558" i="2"/>
  <c r="P3558" i="2"/>
  <c r="Q3558" i="2"/>
  <c r="R3558" i="2"/>
  <c r="S3558" i="2"/>
  <c r="T3558" i="2"/>
  <c r="X3558" i="2"/>
  <c r="Y3558" i="2"/>
  <c r="N3559" i="2"/>
  <c r="O3559" i="2"/>
  <c r="P3559" i="2"/>
  <c r="Q3559" i="2"/>
  <c r="R3559" i="2"/>
  <c r="S3559" i="2"/>
  <c r="T3559" i="2"/>
  <c r="X3559" i="2"/>
  <c r="Y3559" i="2"/>
  <c r="N3560" i="2"/>
  <c r="O3560" i="2"/>
  <c r="P3560" i="2"/>
  <c r="Q3560" i="2"/>
  <c r="R3560" i="2"/>
  <c r="S3560" i="2"/>
  <c r="T3560" i="2"/>
  <c r="X3560" i="2"/>
  <c r="Y3560" i="2"/>
  <c r="N3561" i="2"/>
  <c r="O3561" i="2"/>
  <c r="P3561" i="2"/>
  <c r="Q3561" i="2"/>
  <c r="R3561" i="2"/>
  <c r="S3561" i="2"/>
  <c r="T3561" i="2"/>
  <c r="X3561" i="2"/>
  <c r="Y3561" i="2"/>
  <c r="N3562" i="2"/>
  <c r="O3562" i="2"/>
  <c r="P3562" i="2"/>
  <c r="Q3562" i="2"/>
  <c r="R3562" i="2"/>
  <c r="S3562" i="2"/>
  <c r="T3562" i="2"/>
  <c r="X3562" i="2"/>
  <c r="Y3562" i="2"/>
  <c r="N3563" i="2"/>
  <c r="O3563" i="2"/>
  <c r="P3563" i="2"/>
  <c r="Q3563" i="2"/>
  <c r="R3563" i="2"/>
  <c r="S3563" i="2"/>
  <c r="T3563" i="2"/>
  <c r="X3563" i="2"/>
  <c r="Y3563" i="2"/>
  <c r="N3564" i="2"/>
  <c r="O3564" i="2"/>
  <c r="P3564" i="2"/>
  <c r="Q3564" i="2"/>
  <c r="R3564" i="2"/>
  <c r="S3564" i="2"/>
  <c r="T3564" i="2"/>
  <c r="X3564" i="2"/>
  <c r="Y3564" i="2"/>
  <c r="N3565" i="2"/>
  <c r="O3565" i="2"/>
  <c r="P3565" i="2"/>
  <c r="Q3565" i="2"/>
  <c r="R3565" i="2"/>
  <c r="S3565" i="2"/>
  <c r="T3565" i="2"/>
  <c r="X3565" i="2"/>
  <c r="Y3565" i="2"/>
  <c r="N3566" i="2"/>
  <c r="O3566" i="2"/>
  <c r="P3566" i="2"/>
  <c r="Q3566" i="2"/>
  <c r="R3566" i="2"/>
  <c r="S3566" i="2"/>
  <c r="T3566" i="2"/>
  <c r="X3566" i="2"/>
  <c r="Y3566" i="2"/>
  <c r="N3567" i="2"/>
  <c r="O3567" i="2"/>
  <c r="P3567" i="2"/>
  <c r="Q3567" i="2"/>
  <c r="R3567" i="2"/>
  <c r="S3567" i="2"/>
  <c r="T3567" i="2"/>
  <c r="X3567" i="2"/>
  <c r="Y3567" i="2"/>
  <c r="N3568" i="2"/>
  <c r="O3568" i="2"/>
  <c r="P3568" i="2"/>
  <c r="Q3568" i="2"/>
  <c r="R3568" i="2"/>
  <c r="S3568" i="2"/>
  <c r="T3568" i="2"/>
  <c r="X3568" i="2"/>
  <c r="Y3568" i="2"/>
  <c r="N3569" i="2"/>
  <c r="O3569" i="2"/>
  <c r="P3569" i="2"/>
  <c r="Q3569" i="2"/>
  <c r="R3569" i="2"/>
  <c r="S3569" i="2"/>
  <c r="T3569" i="2"/>
  <c r="X3569" i="2"/>
  <c r="Y3569" i="2"/>
  <c r="N3570" i="2"/>
  <c r="O3570" i="2"/>
  <c r="P3570" i="2"/>
  <c r="Q3570" i="2"/>
  <c r="R3570" i="2"/>
  <c r="S3570" i="2"/>
  <c r="T3570" i="2"/>
  <c r="X3570" i="2"/>
  <c r="Y3570" i="2"/>
  <c r="N3571" i="2"/>
  <c r="O3571" i="2"/>
  <c r="P3571" i="2"/>
  <c r="Q3571" i="2"/>
  <c r="R3571" i="2"/>
  <c r="S3571" i="2"/>
  <c r="T3571" i="2"/>
  <c r="X3571" i="2"/>
  <c r="Y3571" i="2"/>
  <c r="N3572" i="2"/>
  <c r="O3572" i="2"/>
  <c r="P3572" i="2"/>
  <c r="Q3572" i="2"/>
  <c r="R3572" i="2"/>
  <c r="S3572" i="2"/>
  <c r="T3572" i="2"/>
  <c r="X3572" i="2"/>
  <c r="Y3572" i="2"/>
  <c r="N3573" i="2"/>
  <c r="O3573" i="2"/>
  <c r="P3573" i="2"/>
  <c r="Q3573" i="2"/>
  <c r="R3573" i="2"/>
  <c r="S3573" i="2"/>
  <c r="T3573" i="2"/>
  <c r="X3573" i="2"/>
  <c r="Y3573" i="2"/>
  <c r="N3574" i="2"/>
  <c r="O3574" i="2"/>
  <c r="P3574" i="2"/>
  <c r="Q3574" i="2"/>
  <c r="R3574" i="2"/>
  <c r="S3574" i="2"/>
  <c r="T3574" i="2"/>
  <c r="X3574" i="2"/>
  <c r="Y3574" i="2"/>
  <c r="N3575" i="2"/>
  <c r="O3575" i="2"/>
  <c r="P3575" i="2"/>
  <c r="Q3575" i="2"/>
  <c r="R3575" i="2"/>
  <c r="S3575" i="2"/>
  <c r="T3575" i="2"/>
  <c r="X3575" i="2"/>
  <c r="Y3575" i="2"/>
  <c r="N3576" i="2"/>
  <c r="O3576" i="2"/>
  <c r="P3576" i="2"/>
  <c r="Q3576" i="2"/>
  <c r="R3576" i="2"/>
  <c r="S3576" i="2"/>
  <c r="T3576" i="2"/>
  <c r="X3576" i="2"/>
  <c r="Y3576" i="2"/>
  <c r="N3577" i="2"/>
  <c r="O3577" i="2"/>
  <c r="P3577" i="2"/>
  <c r="Q3577" i="2"/>
  <c r="R3577" i="2"/>
  <c r="S3577" i="2"/>
  <c r="T3577" i="2"/>
  <c r="X3577" i="2"/>
  <c r="Y3577" i="2"/>
  <c r="N3578" i="2"/>
  <c r="O3578" i="2"/>
  <c r="P3578" i="2"/>
  <c r="Q3578" i="2"/>
  <c r="R3578" i="2"/>
  <c r="S3578" i="2"/>
  <c r="T3578" i="2"/>
  <c r="X3578" i="2"/>
  <c r="Y3578" i="2"/>
  <c r="N3579" i="2"/>
  <c r="O3579" i="2"/>
  <c r="P3579" i="2"/>
  <c r="Q3579" i="2"/>
  <c r="R3579" i="2"/>
  <c r="S3579" i="2"/>
  <c r="T3579" i="2"/>
  <c r="X3579" i="2"/>
  <c r="Y3579" i="2"/>
  <c r="N3580" i="2"/>
  <c r="O3580" i="2"/>
  <c r="P3580" i="2"/>
  <c r="Q3580" i="2"/>
  <c r="R3580" i="2"/>
  <c r="S3580" i="2"/>
  <c r="T3580" i="2"/>
  <c r="X3580" i="2"/>
  <c r="Y3580" i="2"/>
  <c r="N3581" i="2"/>
  <c r="O3581" i="2"/>
  <c r="P3581" i="2"/>
  <c r="Q3581" i="2"/>
  <c r="R3581" i="2"/>
  <c r="S3581" i="2"/>
  <c r="T3581" i="2"/>
  <c r="X3581" i="2"/>
  <c r="Y3581" i="2"/>
  <c r="N3582" i="2"/>
  <c r="O3582" i="2"/>
  <c r="P3582" i="2"/>
  <c r="Q3582" i="2"/>
  <c r="R3582" i="2"/>
  <c r="S3582" i="2"/>
  <c r="T3582" i="2"/>
  <c r="X3582" i="2"/>
  <c r="Y3582" i="2"/>
  <c r="N3583" i="2"/>
  <c r="O3583" i="2"/>
  <c r="P3583" i="2"/>
  <c r="Q3583" i="2"/>
  <c r="R3583" i="2"/>
  <c r="S3583" i="2"/>
  <c r="T3583" i="2"/>
  <c r="X3583" i="2"/>
  <c r="Y3583" i="2"/>
  <c r="N3584" i="2"/>
  <c r="O3584" i="2"/>
  <c r="P3584" i="2"/>
  <c r="Q3584" i="2"/>
  <c r="R3584" i="2"/>
  <c r="S3584" i="2"/>
  <c r="T3584" i="2"/>
  <c r="X3584" i="2"/>
  <c r="Y3584" i="2"/>
  <c r="N3585" i="2"/>
  <c r="O3585" i="2"/>
  <c r="P3585" i="2"/>
  <c r="Q3585" i="2"/>
  <c r="R3585" i="2"/>
  <c r="S3585" i="2"/>
  <c r="T3585" i="2"/>
  <c r="X3585" i="2"/>
  <c r="Y3585" i="2"/>
  <c r="N3586" i="2"/>
  <c r="O3586" i="2"/>
  <c r="P3586" i="2"/>
  <c r="Q3586" i="2"/>
  <c r="R3586" i="2"/>
  <c r="S3586" i="2"/>
  <c r="T3586" i="2"/>
  <c r="X3586" i="2"/>
  <c r="Y3586" i="2"/>
  <c r="N3587" i="2"/>
  <c r="O3587" i="2"/>
  <c r="P3587" i="2"/>
  <c r="Q3587" i="2"/>
  <c r="R3587" i="2"/>
  <c r="S3587" i="2"/>
  <c r="T3587" i="2"/>
  <c r="X3587" i="2"/>
  <c r="Y3587" i="2"/>
  <c r="N3588" i="2"/>
  <c r="O3588" i="2"/>
  <c r="P3588" i="2"/>
  <c r="Q3588" i="2"/>
  <c r="R3588" i="2"/>
  <c r="S3588" i="2"/>
  <c r="T3588" i="2"/>
  <c r="X3588" i="2"/>
  <c r="Y3588" i="2"/>
  <c r="N3589" i="2"/>
  <c r="O3589" i="2"/>
  <c r="P3589" i="2"/>
  <c r="Q3589" i="2"/>
  <c r="R3589" i="2"/>
  <c r="S3589" i="2"/>
  <c r="T3589" i="2"/>
  <c r="X3589" i="2"/>
  <c r="Y3589" i="2"/>
  <c r="N3590" i="2"/>
  <c r="O3590" i="2"/>
  <c r="P3590" i="2"/>
  <c r="Q3590" i="2"/>
  <c r="R3590" i="2"/>
  <c r="S3590" i="2"/>
  <c r="T3590" i="2"/>
  <c r="X3590" i="2"/>
  <c r="Y3590" i="2"/>
  <c r="N3591" i="2"/>
  <c r="O3591" i="2"/>
  <c r="P3591" i="2"/>
  <c r="Q3591" i="2"/>
  <c r="R3591" i="2"/>
  <c r="S3591" i="2"/>
  <c r="T3591" i="2"/>
  <c r="X3591" i="2"/>
  <c r="Y3591" i="2"/>
  <c r="N3592" i="2"/>
  <c r="O3592" i="2"/>
  <c r="P3592" i="2"/>
  <c r="Q3592" i="2"/>
  <c r="R3592" i="2"/>
  <c r="S3592" i="2"/>
  <c r="T3592" i="2"/>
  <c r="X3592" i="2"/>
  <c r="Y3592" i="2"/>
  <c r="N3593" i="2"/>
  <c r="O3593" i="2"/>
  <c r="P3593" i="2"/>
  <c r="Q3593" i="2"/>
  <c r="R3593" i="2"/>
  <c r="S3593" i="2"/>
  <c r="T3593" i="2"/>
  <c r="X3593" i="2"/>
  <c r="Y3593" i="2"/>
  <c r="N3594" i="2"/>
  <c r="O3594" i="2"/>
  <c r="P3594" i="2"/>
  <c r="Q3594" i="2"/>
  <c r="R3594" i="2"/>
  <c r="S3594" i="2"/>
  <c r="T3594" i="2"/>
  <c r="X3594" i="2"/>
  <c r="Y3594" i="2"/>
  <c r="N3595" i="2"/>
  <c r="O3595" i="2"/>
  <c r="P3595" i="2"/>
  <c r="Q3595" i="2"/>
  <c r="R3595" i="2"/>
  <c r="S3595" i="2"/>
  <c r="T3595" i="2"/>
  <c r="X3595" i="2"/>
  <c r="Y3595" i="2"/>
  <c r="N3596" i="2"/>
  <c r="O3596" i="2"/>
  <c r="P3596" i="2"/>
  <c r="Q3596" i="2"/>
  <c r="R3596" i="2"/>
  <c r="S3596" i="2"/>
  <c r="T3596" i="2"/>
  <c r="X3596" i="2"/>
  <c r="Y3596" i="2"/>
  <c r="N3597" i="2"/>
  <c r="O3597" i="2"/>
  <c r="P3597" i="2"/>
  <c r="Q3597" i="2"/>
  <c r="R3597" i="2"/>
  <c r="S3597" i="2"/>
  <c r="T3597" i="2"/>
  <c r="X3597" i="2"/>
  <c r="Y3597" i="2"/>
  <c r="N3598" i="2"/>
  <c r="O3598" i="2"/>
  <c r="P3598" i="2"/>
  <c r="Q3598" i="2"/>
  <c r="R3598" i="2"/>
  <c r="S3598" i="2"/>
  <c r="T3598" i="2"/>
  <c r="X3598" i="2"/>
  <c r="Y3598" i="2"/>
  <c r="N3599" i="2"/>
  <c r="O3599" i="2"/>
  <c r="P3599" i="2"/>
  <c r="Q3599" i="2"/>
  <c r="R3599" i="2"/>
  <c r="S3599" i="2"/>
  <c r="T3599" i="2"/>
  <c r="X3599" i="2"/>
  <c r="Y3599" i="2"/>
  <c r="N3600" i="2"/>
  <c r="O3600" i="2"/>
  <c r="P3600" i="2"/>
  <c r="Q3600" i="2"/>
  <c r="R3600" i="2"/>
  <c r="S3600" i="2"/>
  <c r="T3600" i="2"/>
  <c r="X3600" i="2"/>
  <c r="Y3600" i="2"/>
  <c r="N3601" i="2"/>
  <c r="O3601" i="2"/>
  <c r="P3601" i="2"/>
  <c r="Q3601" i="2"/>
  <c r="R3601" i="2"/>
  <c r="S3601" i="2"/>
  <c r="T3601" i="2"/>
  <c r="X3601" i="2"/>
  <c r="Y3601" i="2"/>
  <c r="N3602" i="2"/>
  <c r="O3602" i="2"/>
  <c r="P3602" i="2"/>
  <c r="Q3602" i="2"/>
  <c r="R3602" i="2"/>
  <c r="S3602" i="2"/>
  <c r="T3602" i="2"/>
  <c r="X3602" i="2"/>
  <c r="Y3602" i="2"/>
  <c r="N3603" i="2"/>
  <c r="O3603" i="2"/>
  <c r="P3603" i="2"/>
  <c r="Q3603" i="2"/>
  <c r="R3603" i="2"/>
  <c r="S3603" i="2"/>
  <c r="T3603" i="2"/>
  <c r="X3603" i="2"/>
  <c r="Y3603" i="2"/>
  <c r="N3604" i="2"/>
  <c r="O3604" i="2"/>
  <c r="P3604" i="2"/>
  <c r="Q3604" i="2"/>
  <c r="R3604" i="2"/>
  <c r="S3604" i="2"/>
  <c r="T3604" i="2"/>
  <c r="X3604" i="2"/>
  <c r="Y3604" i="2"/>
  <c r="N3605" i="2"/>
  <c r="O3605" i="2"/>
  <c r="P3605" i="2"/>
  <c r="Q3605" i="2"/>
  <c r="R3605" i="2"/>
  <c r="S3605" i="2"/>
  <c r="T3605" i="2"/>
  <c r="X3605" i="2"/>
  <c r="Y3605" i="2"/>
  <c r="N3606" i="2"/>
  <c r="O3606" i="2"/>
  <c r="P3606" i="2"/>
  <c r="Q3606" i="2"/>
  <c r="R3606" i="2"/>
  <c r="S3606" i="2"/>
  <c r="T3606" i="2"/>
  <c r="X3606" i="2"/>
  <c r="Y3606" i="2"/>
  <c r="N3607" i="2"/>
  <c r="O3607" i="2"/>
  <c r="P3607" i="2"/>
  <c r="Q3607" i="2"/>
  <c r="R3607" i="2"/>
  <c r="S3607" i="2"/>
  <c r="T3607" i="2"/>
  <c r="X3607" i="2"/>
  <c r="Y3607" i="2"/>
  <c r="N3608" i="2"/>
  <c r="O3608" i="2"/>
  <c r="P3608" i="2"/>
  <c r="Q3608" i="2"/>
  <c r="R3608" i="2"/>
  <c r="S3608" i="2"/>
  <c r="T3608" i="2"/>
  <c r="X3608" i="2"/>
  <c r="Y3608" i="2"/>
  <c r="N3609" i="2"/>
  <c r="O3609" i="2"/>
  <c r="P3609" i="2"/>
  <c r="Q3609" i="2"/>
  <c r="R3609" i="2"/>
  <c r="S3609" i="2"/>
  <c r="T3609" i="2"/>
  <c r="X3609" i="2"/>
  <c r="Y3609" i="2"/>
  <c r="N3610" i="2"/>
  <c r="O3610" i="2"/>
  <c r="P3610" i="2"/>
  <c r="Q3610" i="2"/>
  <c r="R3610" i="2"/>
  <c r="S3610" i="2"/>
  <c r="T3610" i="2"/>
  <c r="X3610" i="2"/>
  <c r="Y3610" i="2"/>
  <c r="N3611" i="2"/>
  <c r="O3611" i="2"/>
  <c r="P3611" i="2"/>
  <c r="Q3611" i="2"/>
  <c r="R3611" i="2"/>
  <c r="S3611" i="2"/>
  <c r="T3611" i="2"/>
  <c r="X3611" i="2"/>
  <c r="Y3611" i="2"/>
  <c r="N3612" i="2"/>
  <c r="O3612" i="2"/>
  <c r="P3612" i="2"/>
  <c r="Q3612" i="2"/>
  <c r="R3612" i="2"/>
  <c r="S3612" i="2"/>
  <c r="T3612" i="2"/>
  <c r="X3612" i="2"/>
  <c r="Y3612" i="2"/>
  <c r="N3613" i="2"/>
  <c r="O3613" i="2"/>
  <c r="P3613" i="2"/>
  <c r="Q3613" i="2"/>
  <c r="R3613" i="2"/>
  <c r="S3613" i="2"/>
  <c r="T3613" i="2"/>
  <c r="X3613" i="2"/>
  <c r="Y3613" i="2"/>
  <c r="N3614" i="2"/>
  <c r="O3614" i="2"/>
  <c r="P3614" i="2"/>
  <c r="Q3614" i="2"/>
  <c r="R3614" i="2"/>
  <c r="S3614" i="2"/>
  <c r="T3614" i="2"/>
  <c r="X3614" i="2"/>
  <c r="Y3614" i="2"/>
  <c r="N3615" i="2"/>
  <c r="O3615" i="2"/>
  <c r="P3615" i="2"/>
  <c r="Q3615" i="2"/>
  <c r="R3615" i="2"/>
  <c r="S3615" i="2"/>
  <c r="T3615" i="2"/>
  <c r="X3615" i="2"/>
  <c r="Y3615" i="2"/>
  <c r="N3616" i="2"/>
  <c r="O3616" i="2"/>
  <c r="P3616" i="2"/>
  <c r="Q3616" i="2"/>
  <c r="R3616" i="2"/>
  <c r="S3616" i="2"/>
  <c r="T3616" i="2"/>
  <c r="X3616" i="2"/>
  <c r="Y3616" i="2"/>
  <c r="N3617" i="2"/>
  <c r="O3617" i="2"/>
  <c r="P3617" i="2"/>
  <c r="Q3617" i="2"/>
  <c r="R3617" i="2"/>
  <c r="S3617" i="2"/>
  <c r="T3617" i="2"/>
  <c r="X3617" i="2"/>
  <c r="Y3617" i="2"/>
  <c r="N3618" i="2"/>
  <c r="O3618" i="2"/>
  <c r="P3618" i="2"/>
  <c r="Q3618" i="2"/>
  <c r="R3618" i="2"/>
  <c r="S3618" i="2"/>
  <c r="T3618" i="2"/>
  <c r="X3618" i="2"/>
  <c r="Y3618" i="2"/>
  <c r="N3619" i="2"/>
  <c r="O3619" i="2"/>
  <c r="P3619" i="2"/>
  <c r="Q3619" i="2"/>
  <c r="R3619" i="2"/>
  <c r="S3619" i="2"/>
  <c r="T3619" i="2"/>
  <c r="X3619" i="2"/>
  <c r="Y3619" i="2"/>
  <c r="N3620" i="2"/>
  <c r="O3620" i="2"/>
  <c r="P3620" i="2"/>
  <c r="Q3620" i="2"/>
  <c r="R3620" i="2"/>
  <c r="S3620" i="2"/>
  <c r="T3620" i="2"/>
  <c r="X3620" i="2"/>
  <c r="Y3620" i="2"/>
  <c r="N3621" i="2"/>
  <c r="O3621" i="2"/>
  <c r="P3621" i="2"/>
  <c r="Q3621" i="2"/>
  <c r="R3621" i="2"/>
  <c r="S3621" i="2"/>
  <c r="T3621" i="2"/>
  <c r="X3621" i="2"/>
  <c r="Y3621" i="2"/>
  <c r="N3622" i="2"/>
  <c r="O3622" i="2"/>
  <c r="P3622" i="2"/>
  <c r="Q3622" i="2"/>
  <c r="R3622" i="2"/>
  <c r="S3622" i="2"/>
  <c r="T3622" i="2"/>
  <c r="X3622" i="2"/>
  <c r="Y3622" i="2"/>
  <c r="N3623" i="2"/>
  <c r="O3623" i="2"/>
  <c r="P3623" i="2"/>
  <c r="Q3623" i="2"/>
  <c r="R3623" i="2"/>
  <c r="S3623" i="2"/>
  <c r="T3623" i="2"/>
  <c r="X3623" i="2"/>
  <c r="Y3623" i="2"/>
  <c r="N3624" i="2"/>
  <c r="O3624" i="2"/>
  <c r="P3624" i="2"/>
  <c r="Q3624" i="2"/>
  <c r="R3624" i="2"/>
  <c r="S3624" i="2"/>
  <c r="T3624" i="2"/>
  <c r="X3624" i="2"/>
  <c r="Y3624" i="2"/>
  <c r="N3625" i="2"/>
  <c r="O3625" i="2"/>
  <c r="P3625" i="2"/>
  <c r="Q3625" i="2"/>
  <c r="R3625" i="2"/>
  <c r="S3625" i="2"/>
  <c r="T3625" i="2"/>
  <c r="X3625" i="2"/>
  <c r="Y3625" i="2"/>
  <c r="N3626" i="2"/>
  <c r="O3626" i="2"/>
  <c r="P3626" i="2"/>
  <c r="Q3626" i="2"/>
  <c r="R3626" i="2"/>
  <c r="S3626" i="2"/>
  <c r="T3626" i="2"/>
  <c r="X3626" i="2"/>
  <c r="Y3626" i="2"/>
  <c r="N3627" i="2"/>
  <c r="O3627" i="2"/>
  <c r="P3627" i="2"/>
  <c r="Q3627" i="2"/>
  <c r="R3627" i="2"/>
  <c r="S3627" i="2"/>
  <c r="T3627" i="2"/>
  <c r="X3627" i="2"/>
  <c r="Y3627" i="2"/>
  <c r="N3628" i="2"/>
  <c r="O3628" i="2"/>
  <c r="P3628" i="2"/>
  <c r="Q3628" i="2"/>
  <c r="R3628" i="2"/>
  <c r="S3628" i="2"/>
  <c r="T3628" i="2"/>
  <c r="X3628" i="2"/>
  <c r="Y3628" i="2"/>
  <c r="N3629" i="2"/>
  <c r="O3629" i="2"/>
  <c r="P3629" i="2"/>
  <c r="Q3629" i="2"/>
  <c r="R3629" i="2"/>
  <c r="S3629" i="2"/>
  <c r="T3629" i="2"/>
  <c r="X3629" i="2"/>
  <c r="Y3629" i="2"/>
  <c r="N3630" i="2"/>
  <c r="O3630" i="2"/>
  <c r="P3630" i="2"/>
  <c r="Q3630" i="2"/>
  <c r="R3630" i="2"/>
  <c r="S3630" i="2"/>
  <c r="T3630" i="2"/>
  <c r="X3630" i="2"/>
  <c r="Y3630" i="2"/>
  <c r="N3631" i="2"/>
  <c r="O3631" i="2"/>
  <c r="P3631" i="2"/>
  <c r="Q3631" i="2"/>
  <c r="R3631" i="2"/>
  <c r="S3631" i="2"/>
  <c r="T3631" i="2"/>
  <c r="X3631" i="2"/>
  <c r="Y3631" i="2"/>
  <c r="N3632" i="2"/>
  <c r="O3632" i="2"/>
  <c r="P3632" i="2"/>
  <c r="Q3632" i="2"/>
  <c r="R3632" i="2"/>
  <c r="S3632" i="2"/>
  <c r="T3632" i="2"/>
  <c r="X3632" i="2"/>
  <c r="Y3632" i="2"/>
  <c r="N3633" i="2"/>
  <c r="O3633" i="2"/>
  <c r="P3633" i="2"/>
  <c r="Q3633" i="2"/>
  <c r="R3633" i="2"/>
  <c r="S3633" i="2"/>
  <c r="T3633" i="2"/>
  <c r="X3633" i="2"/>
  <c r="Y3633" i="2"/>
  <c r="N3634" i="2"/>
  <c r="O3634" i="2"/>
  <c r="P3634" i="2"/>
  <c r="Q3634" i="2"/>
  <c r="R3634" i="2"/>
  <c r="S3634" i="2"/>
  <c r="T3634" i="2"/>
  <c r="X3634" i="2"/>
  <c r="Y3634" i="2"/>
  <c r="N3635" i="2"/>
  <c r="O3635" i="2"/>
  <c r="P3635" i="2"/>
  <c r="Q3635" i="2"/>
  <c r="R3635" i="2"/>
  <c r="S3635" i="2"/>
  <c r="T3635" i="2"/>
  <c r="X3635" i="2"/>
  <c r="Y3635" i="2"/>
  <c r="N3636" i="2"/>
  <c r="O3636" i="2"/>
  <c r="P3636" i="2"/>
  <c r="Q3636" i="2"/>
  <c r="R3636" i="2"/>
  <c r="S3636" i="2"/>
  <c r="T3636" i="2"/>
  <c r="X3636" i="2"/>
  <c r="Y3636" i="2"/>
  <c r="N3637" i="2"/>
  <c r="O3637" i="2"/>
  <c r="P3637" i="2"/>
  <c r="Q3637" i="2"/>
  <c r="R3637" i="2"/>
  <c r="S3637" i="2"/>
  <c r="T3637" i="2"/>
  <c r="X3637" i="2"/>
  <c r="Y3637" i="2"/>
  <c r="N3638" i="2"/>
  <c r="O3638" i="2"/>
  <c r="P3638" i="2"/>
  <c r="Q3638" i="2"/>
  <c r="R3638" i="2"/>
  <c r="S3638" i="2"/>
  <c r="T3638" i="2"/>
  <c r="X3638" i="2"/>
  <c r="Y3638" i="2"/>
  <c r="N3639" i="2"/>
  <c r="O3639" i="2"/>
  <c r="P3639" i="2"/>
  <c r="Q3639" i="2"/>
  <c r="R3639" i="2"/>
  <c r="S3639" i="2"/>
  <c r="T3639" i="2"/>
  <c r="X3639" i="2"/>
  <c r="Y3639" i="2"/>
  <c r="N3640" i="2"/>
  <c r="O3640" i="2"/>
  <c r="P3640" i="2"/>
  <c r="Q3640" i="2"/>
  <c r="R3640" i="2"/>
  <c r="S3640" i="2"/>
  <c r="T3640" i="2"/>
  <c r="X3640" i="2"/>
  <c r="Y3640" i="2"/>
  <c r="N3641" i="2"/>
  <c r="O3641" i="2"/>
  <c r="P3641" i="2"/>
  <c r="Q3641" i="2"/>
  <c r="R3641" i="2"/>
  <c r="S3641" i="2"/>
  <c r="T3641" i="2"/>
  <c r="X3641" i="2"/>
  <c r="Y3641" i="2"/>
  <c r="N3642" i="2"/>
  <c r="O3642" i="2"/>
  <c r="P3642" i="2"/>
  <c r="Q3642" i="2"/>
  <c r="R3642" i="2"/>
  <c r="S3642" i="2"/>
  <c r="T3642" i="2"/>
  <c r="X3642" i="2"/>
  <c r="Y3642" i="2"/>
  <c r="N3643" i="2"/>
  <c r="O3643" i="2"/>
  <c r="P3643" i="2"/>
  <c r="Q3643" i="2"/>
  <c r="R3643" i="2"/>
  <c r="S3643" i="2"/>
  <c r="T3643" i="2"/>
  <c r="X3643" i="2"/>
  <c r="Y3643" i="2"/>
  <c r="N3644" i="2"/>
  <c r="O3644" i="2"/>
  <c r="P3644" i="2"/>
  <c r="Q3644" i="2"/>
  <c r="R3644" i="2"/>
  <c r="S3644" i="2"/>
  <c r="T3644" i="2"/>
  <c r="X3644" i="2"/>
  <c r="Y3644" i="2"/>
  <c r="N3645" i="2"/>
  <c r="O3645" i="2"/>
  <c r="P3645" i="2"/>
  <c r="Q3645" i="2"/>
  <c r="R3645" i="2"/>
  <c r="S3645" i="2"/>
  <c r="T3645" i="2"/>
  <c r="X3645" i="2"/>
  <c r="Y3645" i="2"/>
  <c r="N3646" i="2"/>
  <c r="O3646" i="2"/>
  <c r="P3646" i="2"/>
  <c r="Q3646" i="2"/>
  <c r="R3646" i="2"/>
  <c r="S3646" i="2"/>
  <c r="T3646" i="2"/>
  <c r="X3646" i="2"/>
  <c r="Y3646" i="2"/>
  <c r="N3647" i="2"/>
  <c r="O3647" i="2"/>
  <c r="P3647" i="2"/>
  <c r="Q3647" i="2"/>
  <c r="R3647" i="2"/>
  <c r="S3647" i="2"/>
  <c r="T3647" i="2"/>
  <c r="X3647" i="2"/>
  <c r="Y3647" i="2"/>
  <c r="N3648" i="2"/>
  <c r="O3648" i="2"/>
  <c r="P3648" i="2"/>
  <c r="Q3648" i="2"/>
  <c r="R3648" i="2"/>
  <c r="S3648" i="2"/>
  <c r="T3648" i="2"/>
  <c r="X3648" i="2"/>
  <c r="Y3648" i="2"/>
  <c r="N3649" i="2"/>
  <c r="O3649" i="2"/>
  <c r="P3649" i="2"/>
  <c r="Q3649" i="2"/>
  <c r="R3649" i="2"/>
  <c r="S3649" i="2"/>
  <c r="T3649" i="2"/>
  <c r="X3649" i="2"/>
  <c r="Y3649" i="2"/>
  <c r="N3650" i="2"/>
  <c r="O3650" i="2"/>
  <c r="P3650" i="2"/>
  <c r="Q3650" i="2"/>
  <c r="R3650" i="2"/>
  <c r="S3650" i="2"/>
  <c r="T3650" i="2"/>
  <c r="X3650" i="2"/>
  <c r="Y3650" i="2"/>
  <c r="N3651" i="2"/>
  <c r="O3651" i="2"/>
  <c r="P3651" i="2"/>
  <c r="Q3651" i="2"/>
  <c r="R3651" i="2"/>
  <c r="S3651" i="2"/>
  <c r="T3651" i="2"/>
  <c r="X3651" i="2"/>
  <c r="Y3651" i="2"/>
  <c r="N3652" i="2"/>
  <c r="O3652" i="2"/>
  <c r="P3652" i="2"/>
  <c r="Q3652" i="2"/>
  <c r="R3652" i="2"/>
  <c r="S3652" i="2"/>
  <c r="T3652" i="2"/>
  <c r="X3652" i="2"/>
  <c r="Y3652" i="2"/>
  <c r="N3653" i="2"/>
  <c r="O3653" i="2"/>
  <c r="P3653" i="2"/>
  <c r="Q3653" i="2"/>
  <c r="R3653" i="2"/>
  <c r="S3653" i="2"/>
  <c r="T3653" i="2"/>
  <c r="X3653" i="2"/>
  <c r="Y3653" i="2"/>
  <c r="N3654" i="2"/>
  <c r="O3654" i="2"/>
  <c r="P3654" i="2"/>
  <c r="Q3654" i="2"/>
  <c r="R3654" i="2"/>
  <c r="S3654" i="2"/>
  <c r="T3654" i="2"/>
  <c r="X3654" i="2"/>
  <c r="Y3654" i="2"/>
  <c r="N3655" i="2"/>
  <c r="O3655" i="2"/>
  <c r="P3655" i="2"/>
  <c r="Q3655" i="2"/>
  <c r="R3655" i="2"/>
  <c r="S3655" i="2"/>
  <c r="T3655" i="2"/>
  <c r="X3655" i="2"/>
  <c r="Y3655" i="2"/>
  <c r="N3656" i="2"/>
  <c r="O3656" i="2"/>
  <c r="P3656" i="2"/>
  <c r="Q3656" i="2"/>
  <c r="R3656" i="2"/>
  <c r="S3656" i="2"/>
  <c r="T3656" i="2"/>
  <c r="X3656" i="2"/>
  <c r="Y3656" i="2"/>
  <c r="N3657" i="2"/>
  <c r="O3657" i="2"/>
  <c r="P3657" i="2"/>
  <c r="Q3657" i="2"/>
  <c r="R3657" i="2"/>
  <c r="S3657" i="2"/>
  <c r="T3657" i="2"/>
  <c r="X3657" i="2"/>
  <c r="Y3657" i="2"/>
  <c r="N3658" i="2"/>
  <c r="O3658" i="2"/>
  <c r="P3658" i="2"/>
  <c r="Q3658" i="2"/>
  <c r="R3658" i="2"/>
  <c r="S3658" i="2"/>
  <c r="T3658" i="2"/>
  <c r="X3658" i="2"/>
  <c r="Y3658" i="2"/>
  <c r="N3659" i="2"/>
  <c r="O3659" i="2"/>
  <c r="P3659" i="2"/>
  <c r="Q3659" i="2"/>
  <c r="R3659" i="2"/>
  <c r="S3659" i="2"/>
  <c r="T3659" i="2"/>
  <c r="X3659" i="2"/>
  <c r="Y3659" i="2"/>
  <c r="N3660" i="2"/>
  <c r="O3660" i="2"/>
  <c r="P3660" i="2"/>
  <c r="Q3660" i="2"/>
  <c r="R3660" i="2"/>
  <c r="S3660" i="2"/>
  <c r="T3660" i="2"/>
  <c r="X3660" i="2"/>
  <c r="Y3660" i="2"/>
  <c r="N3661" i="2"/>
  <c r="O3661" i="2"/>
  <c r="P3661" i="2"/>
  <c r="Q3661" i="2"/>
  <c r="R3661" i="2"/>
  <c r="S3661" i="2"/>
  <c r="T3661" i="2"/>
  <c r="X3661" i="2"/>
  <c r="Y3661" i="2"/>
  <c r="N3662" i="2"/>
  <c r="O3662" i="2"/>
  <c r="P3662" i="2"/>
  <c r="Q3662" i="2"/>
  <c r="R3662" i="2"/>
  <c r="S3662" i="2"/>
  <c r="T3662" i="2"/>
  <c r="X3662" i="2"/>
  <c r="Y3662" i="2"/>
  <c r="N3663" i="2"/>
  <c r="O3663" i="2"/>
  <c r="P3663" i="2"/>
  <c r="Q3663" i="2"/>
  <c r="R3663" i="2"/>
  <c r="S3663" i="2"/>
  <c r="T3663" i="2"/>
  <c r="X3663" i="2"/>
  <c r="Y3663" i="2"/>
  <c r="N3664" i="2"/>
  <c r="O3664" i="2"/>
  <c r="P3664" i="2"/>
  <c r="Q3664" i="2"/>
  <c r="R3664" i="2"/>
  <c r="S3664" i="2"/>
  <c r="T3664" i="2"/>
  <c r="X3664" i="2"/>
  <c r="Y3664" i="2"/>
  <c r="N3665" i="2"/>
  <c r="O3665" i="2"/>
  <c r="P3665" i="2"/>
  <c r="Q3665" i="2"/>
  <c r="R3665" i="2"/>
  <c r="S3665" i="2"/>
  <c r="T3665" i="2"/>
  <c r="X3665" i="2"/>
  <c r="Y3665" i="2"/>
  <c r="N3666" i="2"/>
  <c r="O3666" i="2"/>
  <c r="P3666" i="2"/>
  <c r="Q3666" i="2"/>
  <c r="R3666" i="2"/>
  <c r="S3666" i="2"/>
  <c r="T3666" i="2"/>
  <c r="X3666" i="2"/>
  <c r="Y3666" i="2"/>
  <c r="N3667" i="2"/>
  <c r="O3667" i="2"/>
  <c r="P3667" i="2"/>
  <c r="Q3667" i="2"/>
  <c r="R3667" i="2"/>
  <c r="S3667" i="2"/>
  <c r="T3667" i="2"/>
  <c r="X3667" i="2"/>
  <c r="Y3667" i="2"/>
  <c r="N3668" i="2"/>
  <c r="O3668" i="2"/>
  <c r="P3668" i="2"/>
  <c r="Q3668" i="2"/>
  <c r="R3668" i="2"/>
  <c r="S3668" i="2"/>
  <c r="T3668" i="2"/>
  <c r="X3668" i="2"/>
  <c r="Y3668" i="2"/>
  <c r="N3669" i="2"/>
  <c r="O3669" i="2"/>
  <c r="P3669" i="2"/>
  <c r="Q3669" i="2"/>
  <c r="R3669" i="2"/>
  <c r="S3669" i="2"/>
  <c r="T3669" i="2"/>
  <c r="X3669" i="2"/>
  <c r="Y3669" i="2"/>
  <c r="N3670" i="2"/>
  <c r="O3670" i="2"/>
  <c r="P3670" i="2"/>
  <c r="Q3670" i="2"/>
  <c r="R3670" i="2"/>
  <c r="S3670" i="2"/>
  <c r="T3670" i="2"/>
  <c r="X3670" i="2"/>
  <c r="Y3670" i="2"/>
  <c r="N3671" i="2"/>
  <c r="O3671" i="2"/>
  <c r="P3671" i="2"/>
  <c r="Q3671" i="2"/>
  <c r="R3671" i="2"/>
  <c r="S3671" i="2"/>
  <c r="T3671" i="2"/>
  <c r="X3671" i="2"/>
  <c r="Y3671" i="2"/>
  <c r="N3672" i="2"/>
  <c r="O3672" i="2"/>
  <c r="P3672" i="2"/>
  <c r="Q3672" i="2"/>
  <c r="R3672" i="2"/>
  <c r="S3672" i="2"/>
  <c r="T3672" i="2"/>
  <c r="X3672" i="2"/>
  <c r="Y3672" i="2"/>
  <c r="N3673" i="2"/>
  <c r="O3673" i="2"/>
  <c r="P3673" i="2"/>
  <c r="Q3673" i="2"/>
  <c r="R3673" i="2"/>
  <c r="S3673" i="2"/>
  <c r="T3673" i="2"/>
  <c r="X3673" i="2"/>
  <c r="Y3673" i="2"/>
  <c r="N3674" i="2"/>
  <c r="O3674" i="2"/>
  <c r="P3674" i="2"/>
  <c r="Q3674" i="2"/>
  <c r="R3674" i="2"/>
  <c r="S3674" i="2"/>
  <c r="T3674" i="2"/>
  <c r="X3674" i="2"/>
  <c r="Y3674" i="2"/>
  <c r="N3675" i="2"/>
  <c r="O3675" i="2"/>
  <c r="P3675" i="2"/>
  <c r="Q3675" i="2"/>
  <c r="R3675" i="2"/>
  <c r="S3675" i="2"/>
  <c r="T3675" i="2"/>
  <c r="X3675" i="2"/>
  <c r="Y3675" i="2"/>
  <c r="N3676" i="2"/>
  <c r="O3676" i="2"/>
  <c r="P3676" i="2"/>
  <c r="Q3676" i="2"/>
  <c r="R3676" i="2"/>
  <c r="S3676" i="2"/>
  <c r="T3676" i="2"/>
  <c r="X3676" i="2"/>
  <c r="Y3676" i="2"/>
  <c r="N3677" i="2"/>
  <c r="O3677" i="2"/>
  <c r="P3677" i="2"/>
  <c r="Q3677" i="2"/>
  <c r="R3677" i="2"/>
  <c r="S3677" i="2"/>
  <c r="T3677" i="2"/>
  <c r="X3677" i="2"/>
  <c r="Y3677" i="2"/>
  <c r="N3678" i="2"/>
  <c r="O3678" i="2"/>
  <c r="P3678" i="2"/>
  <c r="Q3678" i="2"/>
  <c r="R3678" i="2"/>
  <c r="S3678" i="2"/>
  <c r="T3678" i="2"/>
  <c r="X3678" i="2"/>
  <c r="Y3678" i="2"/>
  <c r="N3679" i="2"/>
  <c r="O3679" i="2"/>
  <c r="P3679" i="2"/>
  <c r="Q3679" i="2"/>
  <c r="R3679" i="2"/>
  <c r="S3679" i="2"/>
  <c r="T3679" i="2"/>
  <c r="X3679" i="2"/>
  <c r="Y3679" i="2"/>
  <c r="N3680" i="2"/>
  <c r="O3680" i="2"/>
  <c r="P3680" i="2"/>
  <c r="Q3680" i="2"/>
  <c r="R3680" i="2"/>
  <c r="S3680" i="2"/>
  <c r="T3680" i="2"/>
  <c r="X3680" i="2"/>
  <c r="Y3680" i="2"/>
  <c r="N3681" i="2"/>
  <c r="O3681" i="2"/>
  <c r="P3681" i="2"/>
  <c r="Q3681" i="2"/>
  <c r="R3681" i="2"/>
  <c r="S3681" i="2"/>
  <c r="T3681" i="2"/>
  <c r="X3681" i="2"/>
  <c r="Y3681" i="2"/>
  <c r="N3682" i="2"/>
  <c r="O3682" i="2"/>
  <c r="P3682" i="2"/>
  <c r="Q3682" i="2"/>
  <c r="R3682" i="2"/>
  <c r="S3682" i="2"/>
  <c r="T3682" i="2"/>
  <c r="X3682" i="2"/>
  <c r="Y3682" i="2"/>
  <c r="N3683" i="2"/>
  <c r="O3683" i="2"/>
  <c r="P3683" i="2"/>
  <c r="Q3683" i="2"/>
  <c r="R3683" i="2"/>
  <c r="S3683" i="2"/>
  <c r="T3683" i="2"/>
  <c r="X3683" i="2"/>
  <c r="Y3683" i="2"/>
  <c r="N3684" i="2"/>
  <c r="O3684" i="2"/>
  <c r="P3684" i="2"/>
  <c r="Q3684" i="2"/>
  <c r="R3684" i="2"/>
  <c r="S3684" i="2"/>
  <c r="T3684" i="2"/>
  <c r="X3684" i="2"/>
  <c r="Y3684" i="2"/>
  <c r="N3685" i="2"/>
  <c r="O3685" i="2"/>
  <c r="P3685" i="2"/>
  <c r="Q3685" i="2"/>
  <c r="R3685" i="2"/>
  <c r="S3685" i="2"/>
  <c r="T3685" i="2"/>
  <c r="X3685" i="2"/>
  <c r="Y3685" i="2"/>
  <c r="N3686" i="2"/>
  <c r="O3686" i="2"/>
  <c r="P3686" i="2"/>
  <c r="Q3686" i="2"/>
  <c r="R3686" i="2"/>
  <c r="S3686" i="2"/>
  <c r="T3686" i="2"/>
  <c r="X3686" i="2"/>
  <c r="Y3686" i="2"/>
  <c r="N3687" i="2"/>
  <c r="O3687" i="2"/>
  <c r="P3687" i="2"/>
  <c r="Q3687" i="2"/>
  <c r="R3687" i="2"/>
  <c r="S3687" i="2"/>
  <c r="T3687" i="2"/>
  <c r="X3687" i="2"/>
  <c r="Y3687" i="2"/>
  <c r="N3688" i="2"/>
  <c r="O3688" i="2"/>
  <c r="P3688" i="2"/>
  <c r="Q3688" i="2"/>
  <c r="R3688" i="2"/>
  <c r="S3688" i="2"/>
  <c r="T3688" i="2"/>
  <c r="X3688" i="2"/>
  <c r="Y3688" i="2"/>
  <c r="N3689" i="2"/>
  <c r="O3689" i="2"/>
  <c r="P3689" i="2"/>
  <c r="Q3689" i="2"/>
  <c r="R3689" i="2"/>
  <c r="S3689" i="2"/>
  <c r="T3689" i="2"/>
  <c r="X3689" i="2"/>
  <c r="Y3689" i="2"/>
  <c r="N3690" i="2"/>
  <c r="O3690" i="2"/>
  <c r="P3690" i="2"/>
  <c r="Q3690" i="2"/>
  <c r="R3690" i="2"/>
  <c r="S3690" i="2"/>
  <c r="T3690" i="2"/>
  <c r="X3690" i="2"/>
  <c r="Y3690" i="2"/>
  <c r="N3691" i="2"/>
  <c r="O3691" i="2"/>
  <c r="P3691" i="2"/>
  <c r="Q3691" i="2"/>
  <c r="R3691" i="2"/>
  <c r="S3691" i="2"/>
  <c r="T3691" i="2"/>
  <c r="X3691" i="2"/>
  <c r="Y3691" i="2"/>
  <c r="N3692" i="2"/>
  <c r="O3692" i="2"/>
  <c r="P3692" i="2"/>
  <c r="Q3692" i="2"/>
  <c r="R3692" i="2"/>
  <c r="S3692" i="2"/>
  <c r="T3692" i="2"/>
  <c r="X3692" i="2"/>
  <c r="Y3692" i="2"/>
  <c r="N3693" i="2"/>
  <c r="O3693" i="2"/>
  <c r="P3693" i="2"/>
  <c r="Q3693" i="2"/>
  <c r="R3693" i="2"/>
  <c r="S3693" i="2"/>
  <c r="T3693" i="2"/>
  <c r="X3693" i="2"/>
  <c r="Y3693" i="2"/>
  <c r="N3694" i="2"/>
  <c r="O3694" i="2"/>
  <c r="P3694" i="2"/>
  <c r="Q3694" i="2"/>
  <c r="R3694" i="2"/>
  <c r="S3694" i="2"/>
  <c r="T3694" i="2"/>
  <c r="X3694" i="2"/>
  <c r="Y3694" i="2"/>
  <c r="N3695" i="2"/>
  <c r="O3695" i="2"/>
  <c r="P3695" i="2"/>
  <c r="Q3695" i="2"/>
  <c r="R3695" i="2"/>
  <c r="S3695" i="2"/>
  <c r="T3695" i="2"/>
  <c r="X3695" i="2"/>
  <c r="Y3695" i="2"/>
  <c r="N3696" i="2"/>
  <c r="O3696" i="2"/>
  <c r="P3696" i="2"/>
  <c r="Q3696" i="2"/>
  <c r="R3696" i="2"/>
  <c r="S3696" i="2"/>
  <c r="T3696" i="2"/>
  <c r="X3696" i="2"/>
  <c r="Y3696" i="2"/>
  <c r="N3697" i="2"/>
  <c r="O3697" i="2"/>
  <c r="P3697" i="2"/>
  <c r="Q3697" i="2"/>
  <c r="R3697" i="2"/>
  <c r="S3697" i="2"/>
  <c r="T3697" i="2"/>
  <c r="X3697" i="2"/>
  <c r="Y3697" i="2"/>
  <c r="N3698" i="2"/>
  <c r="O3698" i="2"/>
  <c r="P3698" i="2"/>
  <c r="Q3698" i="2"/>
  <c r="R3698" i="2"/>
  <c r="S3698" i="2"/>
  <c r="T3698" i="2"/>
  <c r="X3698" i="2"/>
  <c r="Y3698" i="2"/>
  <c r="N3699" i="2"/>
  <c r="O3699" i="2"/>
  <c r="P3699" i="2"/>
  <c r="Q3699" i="2"/>
  <c r="R3699" i="2"/>
  <c r="S3699" i="2"/>
  <c r="T3699" i="2"/>
  <c r="X3699" i="2"/>
  <c r="Y3699" i="2"/>
  <c r="N3700" i="2"/>
  <c r="O3700" i="2"/>
  <c r="P3700" i="2"/>
  <c r="Q3700" i="2"/>
  <c r="R3700" i="2"/>
  <c r="S3700" i="2"/>
  <c r="T3700" i="2"/>
  <c r="X3700" i="2"/>
  <c r="Y3700" i="2"/>
  <c r="N3701" i="2"/>
  <c r="O3701" i="2"/>
  <c r="P3701" i="2"/>
  <c r="Q3701" i="2"/>
  <c r="R3701" i="2"/>
  <c r="S3701" i="2"/>
  <c r="T3701" i="2"/>
  <c r="X3701" i="2"/>
  <c r="Y3701" i="2"/>
  <c r="N3702" i="2"/>
  <c r="O3702" i="2"/>
  <c r="P3702" i="2"/>
  <c r="Q3702" i="2"/>
  <c r="R3702" i="2"/>
  <c r="S3702" i="2"/>
  <c r="T3702" i="2"/>
  <c r="X3702" i="2"/>
  <c r="Y3702" i="2"/>
  <c r="N3703" i="2"/>
  <c r="O3703" i="2"/>
  <c r="P3703" i="2"/>
  <c r="Q3703" i="2"/>
  <c r="R3703" i="2"/>
  <c r="S3703" i="2"/>
  <c r="T3703" i="2"/>
  <c r="X3703" i="2"/>
  <c r="Y3703" i="2"/>
  <c r="N3704" i="2"/>
  <c r="O3704" i="2"/>
  <c r="P3704" i="2"/>
  <c r="Q3704" i="2"/>
  <c r="R3704" i="2"/>
  <c r="S3704" i="2"/>
  <c r="T3704" i="2"/>
  <c r="X3704" i="2"/>
  <c r="Y3704" i="2"/>
  <c r="N3705" i="2"/>
  <c r="O3705" i="2"/>
  <c r="P3705" i="2"/>
  <c r="Q3705" i="2"/>
  <c r="R3705" i="2"/>
  <c r="S3705" i="2"/>
  <c r="T3705" i="2"/>
  <c r="X3705" i="2"/>
  <c r="Y3705" i="2"/>
  <c r="N3706" i="2"/>
  <c r="O3706" i="2"/>
  <c r="P3706" i="2"/>
  <c r="Q3706" i="2"/>
  <c r="R3706" i="2"/>
  <c r="S3706" i="2"/>
  <c r="T3706" i="2"/>
  <c r="X3706" i="2"/>
  <c r="Y3706" i="2"/>
  <c r="N3707" i="2"/>
  <c r="O3707" i="2"/>
  <c r="P3707" i="2"/>
  <c r="Q3707" i="2"/>
  <c r="R3707" i="2"/>
  <c r="S3707" i="2"/>
  <c r="T3707" i="2"/>
  <c r="X3707" i="2"/>
  <c r="Y3707" i="2"/>
  <c r="N3708" i="2"/>
  <c r="O3708" i="2"/>
  <c r="P3708" i="2"/>
  <c r="Q3708" i="2"/>
  <c r="R3708" i="2"/>
  <c r="S3708" i="2"/>
  <c r="T3708" i="2"/>
  <c r="X3708" i="2"/>
  <c r="Y3708" i="2"/>
  <c r="N3709" i="2"/>
  <c r="O3709" i="2"/>
  <c r="P3709" i="2"/>
  <c r="Q3709" i="2"/>
  <c r="R3709" i="2"/>
  <c r="S3709" i="2"/>
  <c r="T3709" i="2"/>
  <c r="X3709" i="2"/>
  <c r="Y3709" i="2"/>
  <c r="N3710" i="2"/>
  <c r="O3710" i="2"/>
  <c r="P3710" i="2"/>
  <c r="Q3710" i="2"/>
  <c r="R3710" i="2"/>
  <c r="S3710" i="2"/>
  <c r="T3710" i="2"/>
  <c r="X3710" i="2"/>
  <c r="Y3710" i="2"/>
  <c r="N3711" i="2"/>
  <c r="O3711" i="2"/>
  <c r="P3711" i="2"/>
  <c r="Q3711" i="2"/>
  <c r="R3711" i="2"/>
  <c r="S3711" i="2"/>
  <c r="T3711" i="2"/>
  <c r="X3711" i="2"/>
  <c r="Y3711" i="2"/>
  <c r="N3712" i="2"/>
  <c r="O3712" i="2"/>
  <c r="P3712" i="2"/>
  <c r="Q3712" i="2"/>
  <c r="R3712" i="2"/>
  <c r="S3712" i="2"/>
  <c r="T3712" i="2"/>
  <c r="X3712" i="2"/>
  <c r="Y3712" i="2"/>
  <c r="N3713" i="2"/>
  <c r="O3713" i="2"/>
  <c r="P3713" i="2"/>
  <c r="Q3713" i="2"/>
  <c r="R3713" i="2"/>
  <c r="S3713" i="2"/>
  <c r="T3713" i="2"/>
  <c r="X3713" i="2"/>
  <c r="Y3713" i="2"/>
  <c r="N3714" i="2"/>
  <c r="O3714" i="2"/>
  <c r="P3714" i="2"/>
  <c r="Q3714" i="2"/>
  <c r="R3714" i="2"/>
  <c r="S3714" i="2"/>
  <c r="T3714" i="2"/>
  <c r="X3714" i="2"/>
  <c r="Y3714" i="2"/>
  <c r="N3715" i="2"/>
  <c r="O3715" i="2"/>
  <c r="P3715" i="2"/>
  <c r="Q3715" i="2"/>
  <c r="R3715" i="2"/>
  <c r="S3715" i="2"/>
  <c r="T3715" i="2"/>
  <c r="X3715" i="2"/>
  <c r="Y3715" i="2"/>
  <c r="N3716" i="2"/>
  <c r="O3716" i="2"/>
  <c r="P3716" i="2"/>
  <c r="Q3716" i="2"/>
  <c r="R3716" i="2"/>
  <c r="S3716" i="2"/>
  <c r="T3716" i="2"/>
  <c r="X3716" i="2"/>
  <c r="Y3716" i="2"/>
  <c r="N3717" i="2"/>
  <c r="O3717" i="2"/>
  <c r="P3717" i="2"/>
  <c r="Q3717" i="2"/>
  <c r="R3717" i="2"/>
  <c r="S3717" i="2"/>
  <c r="T3717" i="2"/>
  <c r="X3717" i="2"/>
  <c r="Y3717" i="2"/>
  <c r="N3718" i="2"/>
  <c r="O3718" i="2"/>
  <c r="P3718" i="2"/>
  <c r="Q3718" i="2"/>
  <c r="R3718" i="2"/>
  <c r="S3718" i="2"/>
  <c r="T3718" i="2"/>
  <c r="X3718" i="2"/>
  <c r="Y3718" i="2"/>
  <c r="N3719" i="2"/>
  <c r="O3719" i="2"/>
  <c r="P3719" i="2"/>
  <c r="Q3719" i="2"/>
  <c r="R3719" i="2"/>
  <c r="S3719" i="2"/>
  <c r="T3719" i="2"/>
  <c r="X3719" i="2"/>
  <c r="Y3719" i="2"/>
  <c r="N3720" i="2"/>
  <c r="O3720" i="2"/>
  <c r="P3720" i="2"/>
  <c r="Q3720" i="2"/>
  <c r="R3720" i="2"/>
  <c r="S3720" i="2"/>
  <c r="T3720" i="2"/>
  <c r="X3720" i="2"/>
  <c r="Y3720" i="2"/>
  <c r="N3721" i="2"/>
  <c r="O3721" i="2"/>
  <c r="P3721" i="2"/>
  <c r="Q3721" i="2"/>
  <c r="R3721" i="2"/>
  <c r="S3721" i="2"/>
  <c r="T3721" i="2"/>
  <c r="X3721" i="2"/>
  <c r="Y3721" i="2"/>
  <c r="N3722" i="2"/>
  <c r="O3722" i="2"/>
  <c r="P3722" i="2"/>
  <c r="Q3722" i="2"/>
  <c r="R3722" i="2"/>
  <c r="S3722" i="2"/>
  <c r="T3722" i="2"/>
  <c r="X3722" i="2"/>
  <c r="Y3722" i="2"/>
  <c r="N3723" i="2"/>
  <c r="O3723" i="2"/>
  <c r="P3723" i="2"/>
  <c r="Q3723" i="2"/>
  <c r="R3723" i="2"/>
  <c r="S3723" i="2"/>
  <c r="T3723" i="2"/>
  <c r="X3723" i="2"/>
  <c r="Y3723" i="2"/>
  <c r="N3724" i="2"/>
  <c r="O3724" i="2"/>
  <c r="P3724" i="2"/>
  <c r="Q3724" i="2"/>
  <c r="R3724" i="2"/>
  <c r="S3724" i="2"/>
  <c r="T3724" i="2"/>
  <c r="X3724" i="2"/>
  <c r="Y3724" i="2"/>
  <c r="N3725" i="2"/>
  <c r="O3725" i="2"/>
  <c r="P3725" i="2"/>
  <c r="Q3725" i="2"/>
  <c r="R3725" i="2"/>
  <c r="S3725" i="2"/>
  <c r="T3725" i="2"/>
  <c r="X3725" i="2"/>
  <c r="Y3725" i="2"/>
  <c r="N3726" i="2"/>
  <c r="O3726" i="2"/>
  <c r="P3726" i="2"/>
  <c r="Q3726" i="2"/>
  <c r="R3726" i="2"/>
  <c r="S3726" i="2"/>
  <c r="T3726" i="2"/>
  <c r="X3726" i="2"/>
  <c r="Y3726" i="2"/>
  <c r="N3727" i="2"/>
  <c r="O3727" i="2"/>
  <c r="P3727" i="2"/>
  <c r="Q3727" i="2"/>
  <c r="R3727" i="2"/>
  <c r="S3727" i="2"/>
  <c r="T3727" i="2"/>
  <c r="X3727" i="2"/>
  <c r="Y3727" i="2"/>
  <c r="N3728" i="2"/>
  <c r="O3728" i="2"/>
  <c r="P3728" i="2"/>
  <c r="Q3728" i="2"/>
  <c r="R3728" i="2"/>
  <c r="S3728" i="2"/>
  <c r="T3728" i="2"/>
  <c r="X3728" i="2"/>
  <c r="Y3728" i="2"/>
  <c r="N3729" i="2"/>
  <c r="O3729" i="2"/>
  <c r="P3729" i="2"/>
  <c r="Q3729" i="2"/>
  <c r="R3729" i="2"/>
  <c r="S3729" i="2"/>
  <c r="T3729" i="2"/>
  <c r="X3729" i="2"/>
  <c r="Y3729" i="2"/>
  <c r="N3730" i="2"/>
  <c r="O3730" i="2"/>
  <c r="P3730" i="2"/>
  <c r="Q3730" i="2"/>
  <c r="R3730" i="2"/>
  <c r="S3730" i="2"/>
  <c r="T3730" i="2"/>
  <c r="X3730" i="2"/>
  <c r="Y3730" i="2"/>
  <c r="N3731" i="2"/>
  <c r="O3731" i="2"/>
  <c r="P3731" i="2"/>
  <c r="Q3731" i="2"/>
  <c r="R3731" i="2"/>
  <c r="S3731" i="2"/>
  <c r="T3731" i="2"/>
  <c r="X3731" i="2"/>
  <c r="Y3731" i="2"/>
  <c r="N3732" i="2"/>
  <c r="O3732" i="2"/>
  <c r="P3732" i="2"/>
  <c r="Q3732" i="2"/>
  <c r="R3732" i="2"/>
  <c r="S3732" i="2"/>
  <c r="T3732" i="2"/>
  <c r="X3732" i="2"/>
  <c r="Y3732" i="2"/>
  <c r="N3733" i="2"/>
  <c r="O3733" i="2"/>
  <c r="P3733" i="2"/>
  <c r="Q3733" i="2"/>
  <c r="R3733" i="2"/>
  <c r="S3733" i="2"/>
  <c r="T3733" i="2"/>
  <c r="X3733" i="2"/>
  <c r="Y3733" i="2"/>
  <c r="N3734" i="2"/>
  <c r="O3734" i="2"/>
  <c r="P3734" i="2"/>
  <c r="Q3734" i="2"/>
  <c r="R3734" i="2"/>
  <c r="S3734" i="2"/>
  <c r="T3734" i="2"/>
  <c r="X3734" i="2"/>
  <c r="Y3734" i="2"/>
  <c r="N3735" i="2"/>
  <c r="O3735" i="2"/>
  <c r="P3735" i="2"/>
  <c r="Q3735" i="2"/>
  <c r="R3735" i="2"/>
  <c r="S3735" i="2"/>
  <c r="T3735" i="2"/>
  <c r="X3735" i="2"/>
  <c r="Y3735" i="2"/>
  <c r="N3736" i="2"/>
  <c r="O3736" i="2"/>
  <c r="P3736" i="2"/>
  <c r="Q3736" i="2"/>
  <c r="R3736" i="2"/>
  <c r="S3736" i="2"/>
  <c r="T3736" i="2"/>
  <c r="X3736" i="2"/>
  <c r="Y3736" i="2"/>
  <c r="N3737" i="2"/>
  <c r="O3737" i="2"/>
  <c r="P3737" i="2"/>
  <c r="Q3737" i="2"/>
  <c r="R3737" i="2"/>
  <c r="S3737" i="2"/>
  <c r="T3737" i="2"/>
  <c r="X3737" i="2"/>
  <c r="Y3737" i="2"/>
  <c r="N3738" i="2"/>
  <c r="O3738" i="2"/>
  <c r="P3738" i="2"/>
  <c r="Q3738" i="2"/>
  <c r="R3738" i="2"/>
  <c r="S3738" i="2"/>
  <c r="T3738" i="2"/>
  <c r="X3738" i="2"/>
  <c r="Y3738" i="2"/>
  <c r="N3739" i="2"/>
  <c r="O3739" i="2"/>
  <c r="P3739" i="2"/>
  <c r="Q3739" i="2"/>
  <c r="R3739" i="2"/>
  <c r="S3739" i="2"/>
  <c r="T3739" i="2"/>
  <c r="X3739" i="2"/>
  <c r="Y3739" i="2"/>
  <c r="N3740" i="2"/>
  <c r="O3740" i="2"/>
  <c r="P3740" i="2"/>
  <c r="Q3740" i="2"/>
  <c r="R3740" i="2"/>
  <c r="S3740" i="2"/>
  <c r="T3740" i="2"/>
  <c r="X3740" i="2"/>
  <c r="Y3740" i="2"/>
  <c r="N3741" i="2"/>
  <c r="O3741" i="2"/>
  <c r="P3741" i="2"/>
  <c r="Q3741" i="2"/>
  <c r="R3741" i="2"/>
  <c r="S3741" i="2"/>
  <c r="T3741" i="2"/>
  <c r="X3741" i="2"/>
  <c r="Y3741" i="2"/>
  <c r="N3742" i="2"/>
  <c r="O3742" i="2"/>
  <c r="P3742" i="2"/>
  <c r="Q3742" i="2"/>
  <c r="R3742" i="2"/>
  <c r="S3742" i="2"/>
  <c r="T3742" i="2"/>
  <c r="X3742" i="2"/>
  <c r="Y3742" i="2"/>
  <c r="N3743" i="2"/>
  <c r="O3743" i="2"/>
  <c r="P3743" i="2"/>
  <c r="Q3743" i="2"/>
  <c r="R3743" i="2"/>
  <c r="S3743" i="2"/>
  <c r="T3743" i="2"/>
  <c r="X3743" i="2"/>
  <c r="Y3743" i="2"/>
  <c r="N3744" i="2"/>
  <c r="O3744" i="2"/>
  <c r="P3744" i="2"/>
  <c r="Q3744" i="2"/>
  <c r="R3744" i="2"/>
  <c r="S3744" i="2"/>
  <c r="T3744" i="2"/>
  <c r="X3744" i="2"/>
  <c r="Y3744" i="2"/>
  <c r="N3745" i="2"/>
  <c r="O3745" i="2"/>
  <c r="P3745" i="2"/>
  <c r="Q3745" i="2"/>
  <c r="R3745" i="2"/>
  <c r="S3745" i="2"/>
  <c r="T3745" i="2"/>
  <c r="X3745" i="2"/>
  <c r="Y3745" i="2"/>
  <c r="N3746" i="2"/>
  <c r="O3746" i="2"/>
  <c r="P3746" i="2"/>
  <c r="Q3746" i="2"/>
  <c r="R3746" i="2"/>
  <c r="S3746" i="2"/>
  <c r="T3746" i="2"/>
  <c r="X3746" i="2"/>
  <c r="Y3746" i="2"/>
  <c r="N3747" i="2"/>
  <c r="O3747" i="2"/>
  <c r="P3747" i="2"/>
  <c r="Q3747" i="2"/>
  <c r="R3747" i="2"/>
  <c r="S3747" i="2"/>
  <c r="T3747" i="2"/>
  <c r="X3747" i="2"/>
  <c r="Y3747" i="2"/>
  <c r="N3748" i="2"/>
  <c r="O3748" i="2"/>
  <c r="P3748" i="2"/>
  <c r="Q3748" i="2"/>
  <c r="R3748" i="2"/>
  <c r="S3748" i="2"/>
  <c r="T3748" i="2"/>
  <c r="X3748" i="2"/>
  <c r="Y3748" i="2"/>
  <c r="N3749" i="2"/>
  <c r="O3749" i="2"/>
  <c r="P3749" i="2"/>
  <c r="Q3749" i="2"/>
  <c r="R3749" i="2"/>
  <c r="S3749" i="2"/>
  <c r="T3749" i="2"/>
  <c r="X3749" i="2"/>
  <c r="Y3749" i="2"/>
  <c r="N3750" i="2"/>
  <c r="O3750" i="2"/>
  <c r="P3750" i="2"/>
  <c r="Q3750" i="2"/>
  <c r="R3750" i="2"/>
  <c r="S3750" i="2"/>
  <c r="T3750" i="2"/>
  <c r="X3750" i="2"/>
  <c r="Y3750" i="2"/>
  <c r="N3751" i="2"/>
  <c r="O3751" i="2"/>
  <c r="P3751" i="2"/>
  <c r="Q3751" i="2"/>
  <c r="R3751" i="2"/>
  <c r="S3751" i="2"/>
  <c r="T3751" i="2"/>
  <c r="X3751" i="2"/>
  <c r="Y3751" i="2"/>
  <c r="N3752" i="2"/>
  <c r="O3752" i="2"/>
  <c r="P3752" i="2"/>
  <c r="Q3752" i="2"/>
  <c r="R3752" i="2"/>
  <c r="S3752" i="2"/>
  <c r="T3752" i="2"/>
  <c r="X3752" i="2"/>
  <c r="Y3752" i="2"/>
  <c r="N3753" i="2"/>
  <c r="O3753" i="2"/>
  <c r="P3753" i="2"/>
  <c r="Q3753" i="2"/>
  <c r="R3753" i="2"/>
  <c r="S3753" i="2"/>
  <c r="T3753" i="2"/>
  <c r="X3753" i="2"/>
  <c r="Y3753" i="2"/>
  <c r="N3754" i="2"/>
  <c r="O3754" i="2"/>
  <c r="P3754" i="2"/>
  <c r="Q3754" i="2"/>
  <c r="R3754" i="2"/>
  <c r="S3754" i="2"/>
  <c r="T3754" i="2"/>
  <c r="X3754" i="2"/>
  <c r="Y3754" i="2"/>
  <c r="N3755" i="2"/>
  <c r="O3755" i="2"/>
  <c r="P3755" i="2"/>
  <c r="Q3755" i="2"/>
  <c r="R3755" i="2"/>
  <c r="S3755" i="2"/>
  <c r="T3755" i="2"/>
  <c r="X3755" i="2"/>
  <c r="Y3755" i="2"/>
  <c r="N3756" i="2"/>
  <c r="O3756" i="2"/>
  <c r="P3756" i="2"/>
  <c r="Q3756" i="2"/>
  <c r="R3756" i="2"/>
  <c r="S3756" i="2"/>
  <c r="T3756" i="2"/>
  <c r="X3756" i="2"/>
  <c r="Y3756" i="2"/>
  <c r="N3757" i="2"/>
  <c r="O3757" i="2"/>
  <c r="P3757" i="2"/>
  <c r="Q3757" i="2"/>
  <c r="R3757" i="2"/>
  <c r="S3757" i="2"/>
  <c r="T3757" i="2"/>
  <c r="X3757" i="2"/>
  <c r="Y3757" i="2"/>
  <c r="N3758" i="2"/>
  <c r="O3758" i="2"/>
  <c r="P3758" i="2"/>
  <c r="Q3758" i="2"/>
  <c r="R3758" i="2"/>
  <c r="S3758" i="2"/>
  <c r="T3758" i="2"/>
  <c r="X3758" i="2"/>
  <c r="Y3758" i="2"/>
  <c r="N3759" i="2"/>
  <c r="O3759" i="2"/>
  <c r="P3759" i="2"/>
  <c r="Q3759" i="2"/>
  <c r="R3759" i="2"/>
  <c r="S3759" i="2"/>
  <c r="T3759" i="2"/>
  <c r="X3759" i="2"/>
  <c r="Y3759" i="2"/>
  <c r="N3760" i="2"/>
  <c r="O3760" i="2"/>
  <c r="P3760" i="2"/>
  <c r="Q3760" i="2"/>
  <c r="R3760" i="2"/>
  <c r="S3760" i="2"/>
  <c r="T3760" i="2"/>
  <c r="X3760" i="2"/>
  <c r="Y3760" i="2"/>
  <c r="N3761" i="2"/>
  <c r="O3761" i="2"/>
  <c r="P3761" i="2"/>
  <c r="Q3761" i="2"/>
  <c r="R3761" i="2"/>
  <c r="S3761" i="2"/>
  <c r="T3761" i="2"/>
  <c r="X3761" i="2"/>
  <c r="Y3761" i="2"/>
  <c r="N3762" i="2"/>
  <c r="O3762" i="2"/>
  <c r="P3762" i="2"/>
  <c r="Q3762" i="2"/>
  <c r="R3762" i="2"/>
  <c r="S3762" i="2"/>
  <c r="T3762" i="2"/>
  <c r="X3762" i="2"/>
  <c r="Y3762" i="2"/>
  <c r="N3763" i="2"/>
  <c r="O3763" i="2"/>
  <c r="P3763" i="2"/>
  <c r="Q3763" i="2"/>
  <c r="R3763" i="2"/>
  <c r="S3763" i="2"/>
  <c r="T3763" i="2"/>
  <c r="X3763" i="2"/>
  <c r="Y3763" i="2"/>
  <c r="N3764" i="2"/>
  <c r="O3764" i="2"/>
  <c r="P3764" i="2"/>
  <c r="Q3764" i="2"/>
  <c r="R3764" i="2"/>
  <c r="S3764" i="2"/>
  <c r="T3764" i="2"/>
  <c r="X3764" i="2"/>
  <c r="Y3764" i="2"/>
  <c r="N3765" i="2"/>
  <c r="O3765" i="2"/>
  <c r="P3765" i="2"/>
  <c r="Q3765" i="2"/>
  <c r="R3765" i="2"/>
  <c r="S3765" i="2"/>
  <c r="T3765" i="2"/>
  <c r="X3765" i="2"/>
  <c r="Y3765" i="2"/>
  <c r="N3766" i="2"/>
  <c r="O3766" i="2"/>
  <c r="P3766" i="2"/>
  <c r="Q3766" i="2"/>
  <c r="R3766" i="2"/>
  <c r="S3766" i="2"/>
  <c r="T3766" i="2"/>
  <c r="X3766" i="2"/>
  <c r="Y3766" i="2"/>
  <c r="N3767" i="2"/>
  <c r="O3767" i="2"/>
  <c r="P3767" i="2"/>
  <c r="Q3767" i="2"/>
  <c r="R3767" i="2"/>
  <c r="S3767" i="2"/>
  <c r="T3767" i="2"/>
  <c r="X3767" i="2"/>
  <c r="Y3767" i="2"/>
  <c r="N3768" i="2"/>
  <c r="O3768" i="2"/>
  <c r="P3768" i="2"/>
  <c r="Q3768" i="2"/>
  <c r="R3768" i="2"/>
  <c r="S3768" i="2"/>
  <c r="T3768" i="2"/>
  <c r="X3768" i="2"/>
  <c r="Y3768" i="2"/>
  <c r="N3769" i="2"/>
  <c r="O3769" i="2"/>
  <c r="P3769" i="2"/>
  <c r="Q3769" i="2"/>
  <c r="R3769" i="2"/>
  <c r="S3769" i="2"/>
  <c r="T3769" i="2"/>
  <c r="X3769" i="2"/>
  <c r="Y3769" i="2"/>
  <c r="N3770" i="2"/>
  <c r="O3770" i="2"/>
  <c r="P3770" i="2"/>
  <c r="Q3770" i="2"/>
  <c r="R3770" i="2"/>
  <c r="S3770" i="2"/>
  <c r="T3770" i="2"/>
  <c r="X3770" i="2"/>
  <c r="Y3770" i="2"/>
  <c r="N3771" i="2"/>
  <c r="O3771" i="2"/>
  <c r="P3771" i="2"/>
  <c r="Q3771" i="2"/>
  <c r="R3771" i="2"/>
  <c r="S3771" i="2"/>
  <c r="T3771" i="2"/>
  <c r="X3771" i="2"/>
  <c r="Y3771" i="2"/>
  <c r="N3772" i="2"/>
  <c r="O3772" i="2"/>
  <c r="P3772" i="2"/>
  <c r="Q3772" i="2"/>
  <c r="R3772" i="2"/>
  <c r="S3772" i="2"/>
  <c r="T3772" i="2"/>
  <c r="X3772" i="2"/>
  <c r="Y3772" i="2"/>
  <c r="N3773" i="2"/>
  <c r="O3773" i="2"/>
  <c r="P3773" i="2"/>
  <c r="Q3773" i="2"/>
  <c r="R3773" i="2"/>
  <c r="S3773" i="2"/>
  <c r="T3773" i="2"/>
  <c r="X3773" i="2"/>
  <c r="Y3773" i="2"/>
  <c r="N3774" i="2"/>
  <c r="O3774" i="2"/>
  <c r="P3774" i="2"/>
  <c r="Q3774" i="2"/>
  <c r="R3774" i="2"/>
  <c r="S3774" i="2"/>
  <c r="T3774" i="2"/>
  <c r="X3774" i="2"/>
  <c r="Y3774" i="2"/>
  <c r="N3775" i="2"/>
  <c r="O3775" i="2"/>
  <c r="P3775" i="2"/>
  <c r="Q3775" i="2"/>
  <c r="R3775" i="2"/>
  <c r="S3775" i="2"/>
  <c r="T3775" i="2"/>
  <c r="X3775" i="2"/>
  <c r="Y3775" i="2"/>
  <c r="N3776" i="2"/>
  <c r="O3776" i="2"/>
  <c r="P3776" i="2"/>
  <c r="Q3776" i="2"/>
  <c r="R3776" i="2"/>
  <c r="S3776" i="2"/>
  <c r="T3776" i="2"/>
  <c r="X3776" i="2"/>
  <c r="Y3776" i="2"/>
  <c r="N3777" i="2"/>
  <c r="O3777" i="2"/>
  <c r="P3777" i="2"/>
  <c r="Q3777" i="2"/>
  <c r="R3777" i="2"/>
  <c r="S3777" i="2"/>
  <c r="T3777" i="2"/>
  <c r="X3777" i="2"/>
  <c r="Y3777" i="2"/>
  <c r="N3778" i="2"/>
  <c r="O3778" i="2"/>
  <c r="P3778" i="2"/>
  <c r="Q3778" i="2"/>
  <c r="R3778" i="2"/>
  <c r="S3778" i="2"/>
  <c r="T3778" i="2"/>
  <c r="X3778" i="2"/>
  <c r="Y3778" i="2"/>
  <c r="N3779" i="2"/>
  <c r="O3779" i="2"/>
  <c r="P3779" i="2"/>
  <c r="Q3779" i="2"/>
  <c r="R3779" i="2"/>
  <c r="S3779" i="2"/>
  <c r="T3779" i="2"/>
  <c r="X3779" i="2"/>
  <c r="Y3779" i="2"/>
  <c r="N3780" i="2"/>
  <c r="O3780" i="2"/>
  <c r="P3780" i="2"/>
  <c r="Q3780" i="2"/>
  <c r="R3780" i="2"/>
  <c r="S3780" i="2"/>
  <c r="T3780" i="2"/>
  <c r="X3780" i="2"/>
  <c r="Y3780" i="2"/>
  <c r="N3781" i="2"/>
  <c r="O3781" i="2"/>
  <c r="P3781" i="2"/>
  <c r="Q3781" i="2"/>
  <c r="R3781" i="2"/>
  <c r="S3781" i="2"/>
  <c r="T3781" i="2"/>
  <c r="X3781" i="2"/>
  <c r="Y3781" i="2"/>
  <c r="N3782" i="2"/>
  <c r="O3782" i="2"/>
  <c r="P3782" i="2"/>
  <c r="Q3782" i="2"/>
  <c r="R3782" i="2"/>
  <c r="S3782" i="2"/>
  <c r="T3782" i="2"/>
  <c r="X3782" i="2"/>
  <c r="Y3782" i="2"/>
  <c r="N3783" i="2"/>
  <c r="O3783" i="2"/>
  <c r="P3783" i="2"/>
  <c r="Q3783" i="2"/>
  <c r="R3783" i="2"/>
  <c r="S3783" i="2"/>
  <c r="T3783" i="2"/>
  <c r="X3783" i="2"/>
  <c r="Y3783" i="2"/>
  <c r="N3784" i="2"/>
  <c r="O3784" i="2"/>
  <c r="P3784" i="2"/>
  <c r="Q3784" i="2"/>
  <c r="R3784" i="2"/>
  <c r="S3784" i="2"/>
  <c r="T3784" i="2"/>
  <c r="X3784" i="2"/>
  <c r="Y3784" i="2"/>
  <c r="N3785" i="2"/>
  <c r="O3785" i="2"/>
  <c r="P3785" i="2"/>
  <c r="Q3785" i="2"/>
  <c r="R3785" i="2"/>
  <c r="S3785" i="2"/>
  <c r="T3785" i="2"/>
  <c r="X3785" i="2"/>
  <c r="Y3785" i="2"/>
  <c r="N3786" i="2"/>
  <c r="O3786" i="2"/>
  <c r="P3786" i="2"/>
  <c r="Q3786" i="2"/>
  <c r="R3786" i="2"/>
  <c r="S3786" i="2"/>
  <c r="T3786" i="2"/>
  <c r="X3786" i="2"/>
  <c r="Y3786" i="2"/>
  <c r="N3787" i="2"/>
  <c r="O3787" i="2"/>
  <c r="P3787" i="2"/>
  <c r="Q3787" i="2"/>
  <c r="R3787" i="2"/>
  <c r="S3787" i="2"/>
  <c r="T3787" i="2"/>
  <c r="X3787" i="2"/>
  <c r="Y3787" i="2"/>
  <c r="N3788" i="2"/>
  <c r="O3788" i="2"/>
  <c r="P3788" i="2"/>
  <c r="Q3788" i="2"/>
  <c r="R3788" i="2"/>
  <c r="S3788" i="2"/>
  <c r="T3788" i="2"/>
  <c r="X3788" i="2"/>
  <c r="Y3788" i="2"/>
  <c r="N3789" i="2"/>
  <c r="O3789" i="2"/>
  <c r="P3789" i="2"/>
  <c r="Q3789" i="2"/>
  <c r="R3789" i="2"/>
  <c r="S3789" i="2"/>
  <c r="T3789" i="2"/>
  <c r="X3789" i="2"/>
  <c r="Y3789" i="2"/>
  <c r="N3790" i="2"/>
  <c r="O3790" i="2"/>
  <c r="P3790" i="2"/>
  <c r="Q3790" i="2"/>
  <c r="R3790" i="2"/>
  <c r="S3790" i="2"/>
  <c r="T3790" i="2"/>
  <c r="X3790" i="2"/>
  <c r="Y3790" i="2"/>
  <c r="N3791" i="2"/>
  <c r="O3791" i="2"/>
  <c r="P3791" i="2"/>
  <c r="Q3791" i="2"/>
  <c r="R3791" i="2"/>
  <c r="S3791" i="2"/>
  <c r="T3791" i="2"/>
  <c r="X3791" i="2"/>
  <c r="Y3791" i="2"/>
  <c r="N3792" i="2"/>
  <c r="O3792" i="2"/>
  <c r="P3792" i="2"/>
  <c r="Q3792" i="2"/>
  <c r="R3792" i="2"/>
  <c r="S3792" i="2"/>
  <c r="T3792" i="2"/>
  <c r="X3792" i="2"/>
  <c r="Y3792" i="2"/>
  <c r="N3793" i="2"/>
  <c r="O3793" i="2"/>
  <c r="P3793" i="2"/>
  <c r="Q3793" i="2"/>
  <c r="R3793" i="2"/>
  <c r="S3793" i="2"/>
  <c r="T3793" i="2"/>
  <c r="X3793" i="2"/>
  <c r="Y3793" i="2"/>
  <c r="N3794" i="2"/>
  <c r="O3794" i="2"/>
  <c r="P3794" i="2"/>
  <c r="Q3794" i="2"/>
  <c r="R3794" i="2"/>
  <c r="S3794" i="2"/>
  <c r="T3794" i="2"/>
  <c r="X3794" i="2"/>
  <c r="Y3794" i="2"/>
  <c r="N3795" i="2"/>
  <c r="O3795" i="2"/>
  <c r="P3795" i="2"/>
  <c r="Q3795" i="2"/>
  <c r="R3795" i="2"/>
  <c r="S3795" i="2"/>
  <c r="T3795" i="2"/>
  <c r="X3795" i="2"/>
  <c r="Y3795" i="2"/>
  <c r="N3796" i="2"/>
  <c r="O3796" i="2"/>
  <c r="P3796" i="2"/>
  <c r="Q3796" i="2"/>
  <c r="R3796" i="2"/>
  <c r="S3796" i="2"/>
  <c r="T3796" i="2"/>
  <c r="X3796" i="2"/>
  <c r="Y3796" i="2"/>
  <c r="N3797" i="2"/>
  <c r="O3797" i="2"/>
  <c r="P3797" i="2"/>
  <c r="Q3797" i="2"/>
  <c r="R3797" i="2"/>
  <c r="S3797" i="2"/>
  <c r="T3797" i="2"/>
  <c r="X3797" i="2"/>
  <c r="Y3797" i="2"/>
  <c r="N3798" i="2"/>
  <c r="O3798" i="2"/>
  <c r="P3798" i="2"/>
  <c r="Q3798" i="2"/>
  <c r="R3798" i="2"/>
  <c r="S3798" i="2"/>
  <c r="T3798" i="2"/>
  <c r="X3798" i="2"/>
  <c r="Y3798" i="2"/>
  <c r="N3799" i="2"/>
  <c r="O3799" i="2"/>
  <c r="P3799" i="2"/>
  <c r="Q3799" i="2"/>
  <c r="R3799" i="2"/>
  <c r="S3799" i="2"/>
  <c r="T3799" i="2"/>
  <c r="X3799" i="2"/>
  <c r="Y3799" i="2"/>
  <c r="N3800" i="2"/>
  <c r="O3800" i="2"/>
  <c r="P3800" i="2"/>
  <c r="Q3800" i="2"/>
  <c r="R3800" i="2"/>
  <c r="S3800" i="2"/>
  <c r="T3800" i="2"/>
  <c r="X3800" i="2"/>
  <c r="Y3800" i="2"/>
  <c r="N3801" i="2"/>
  <c r="O3801" i="2"/>
  <c r="P3801" i="2"/>
  <c r="Q3801" i="2"/>
  <c r="R3801" i="2"/>
  <c r="S3801" i="2"/>
  <c r="T3801" i="2"/>
  <c r="X3801" i="2"/>
  <c r="Y3801" i="2"/>
  <c r="N3802" i="2"/>
  <c r="O3802" i="2"/>
  <c r="P3802" i="2"/>
  <c r="Q3802" i="2"/>
  <c r="R3802" i="2"/>
  <c r="S3802" i="2"/>
  <c r="T3802" i="2"/>
  <c r="X3802" i="2"/>
  <c r="Y3802" i="2"/>
  <c r="N3803" i="2"/>
  <c r="O3803" i="2"/>
  <c r="P3803" i="2"/>
  <c r="Q3803" i="2"/>
  <c r="R3803" i="2"/>
  <c r="S3803" i="2"/>
  <c r="T3803" i="2"/>
  <c r="X3803" i="2"/>
  <c r="Y3803" i="2"/>
  <c r="N3804" i="2"/>
  <c r="O3804" i="2"/>
  <c r="P3804" i="2"/>
  <c r="Q3804" i="2"/>
  <c r="R3804" i="2"/>
  <c r="S3804" i="2"/>
  <c r="T3804" i="2"/>
  <c r="X3804" i="2"/>
  <c r="Y3804" i="2"/>
  <c r="N3805" i="2"/>
  <c r="O3805" i="2"/>
  <c r="P3805" i="2"/>
  <c r="Q3805" i="2"/>
  <c r="R3805" i="2"/>
  <c r="S3805" i="2"/>
  <c r="T3805" i="2"/>
  <c r="X3805" i="2"/>
  <c r="Y3805" i="2"/>
  <c r="N3806" i="2"/>
  <c r="O3806" i="2"/>
  <c r="P3806" i="2"/>
  <c r="Q3806" i="2"/>
  <c r="R3806" i="2"/>
  <c r="S3806" i="2"/>
  <c r="T3806" i="2"/>
  <c r="X3806" i="2"/>
  <c r="Y3806" i="2"/>
  <c r="N3807" i="2"/>
  <c r="O3807" i="2"/>
  <c r="P3807" i="2"/>
  <c r="Q3807" i="2"/>
  <c r="R3807" i="2"/>
  <c r="S3807" i="2"/>
  <c r="T3807" i="2"/>
  <c r="X3807" i="2"/>
  <c r="Y3807" i="2"/>
  <c r="N3808" i="2"/>
  <c r="O3808" i="2"/>
  <c r="P3808" i="2"/>
  <c r="Q3808" i="2"/>
  <c r="R3808" i="2"/>
  <c r="S3808" i="2"/>
  <c r="T3808" i="2"/>
  <c r="X3808" i="2"/>
  <c r="Y3808" i="2"/>
  <c r="N3809" i="2"/>
  <c r="O3809" i="2"/>
  <c r="P3809" i="2"/>
  <c r="Q3809" i="2"/>
  <c r="R3809" i="2"/>
  <c r="S3809" i="2"/>
  <c r="T3809" i="2"/>
  <c r="X3809" i="2"/>
  <c r="Y3809" i="2"/>
  <c r="N3810" i="2"/>
  <c r="O3810" i="2"/>
  <c r="P3810" i="2"/>
  <c r="Q3810" i="2"/>
  <c r="R3810" i="2"/>
  <c r="S3810" i="2"/>
  <c r="T3810" i="2"/>
  <c r="X3810" i="2"/>
  <c r="Y3810" i="2"/>
  <c r="N3811" i="2"/>
  <c r="O3811" i="2"/>
  <c r="P3811" i="2"/>
  <c r="Q3811" i="2"/>
  <c r="R3811" i="2"/>
  <c r="S3811" i="2"/>
  <c r="T3811" i="2"/>
  <c r="X3811" i="2"/>
  <c r="Y3811" i="2"/>
  <c r="N3812" i="2"/>
  <c r="O3812" i="2"/>
  <c r="P3812" i="2"/>
  <c r="Q3812" i="2"/>
  <c r="R3812" i="2"/>
  <c r="S3812" i="2"/>
  <c r="T3812" i="2"/>
  <c r="X3812" i="2"/>
  <c r="Y3812" i="2"/>
  <c r="N3813" i="2"/>
  <c r="O3813" i="2"/>
  <c r="P3813" i="2"/>
  <c r="Q3813" i="2"/>
  <c r="R3813" i="2"/>
  <c r="S3813" i="2"/>
  <c r="T3813" i="2"/>
  <c r="X3813" i="2"/>
  <c r="Y3813" i="2"/>
  <c r="N3814" i="2"/>
  <c r="O3814" i="2"/>
  <c r="P3814" i="2"/>
  <c r="Q3814" i="2"/>
  <c r="R3814" i="2"/>
  <c r="S3814" i="2"/>
  <c r="T3814" i="2"/>
  <c r="X3814" i="2"/>
  <c r="Y3814" i="2"/>
  <c r="N3815" i="2"/>
  <c r="O3815" i="2"/>
  <c r="P3815" i="2"/>
  <c r="Q3815" i="2"/>
  <c r="R3815" i="2"/>
  <c r="S3815" i="2"/>
  <c r="T3815" i="2"/>
  <c r="X3815" i="2"/>
  <c r="Y3815" i="2"/>
  <c r="N3816" i="2"/>
  <c r="O3816" i="2"/>
  <c r="P3816" i="2"/>
  <c r="Q3816" i="2"/>
  <c r="R3816" i="2"/>
  <c r="S3816" i="2"/>
  <c r="T3816" i="2"/>
  <c r="X3816" i="2"/>
  <c r="Y3816" i="2"/>
  <c r="N3817" i="2"/>
  <c r="O3817" i="2"/>
  <c r="P3817" i="2"/>
  <c r="Q3817" i="2"/>
  <c r="R3817" i="2"/>
  <c r="S3817" i="2"/>
  <c r="T3817" i="2"/>
  <c r="X3817" i="2"/>
  <c r="Y3817" i="2"/>
  <c r="N3818" i="2"/>
  <c r="O3818" i="2"/>
  <c r="P3818" i="2"/>
  <c r="Q3818" i="2"/>
  <c r="R3818" i="2"/>
  <c r="S3818" i="2"/>
  <c r="T3818" i="2"/>
  <c r="X3818" i="2"/>
  <c r="Y3818" i="2"/>
  <c r="N3819" i="2"/>
  <c r="O3819" i="2"/>
  <c r="P3819" i="2"/>
  <c r="Q3819" i="2"/>
  <c r="R3819" i="2"/>
  <c r="S3819" i="2"/>
  <c r="T3819" i="2"/>
  <c r="X3819" i="2"/>
  <c r="Y3819" i="2"/>
  <c r="N3820" i="2"/>
  <c r="O3820" i="2"/>
  <c r="P3820" i="2"/>
  <c r="Q3820" i="2"/>
  <c r="R3820" i="2"/>
  <c r="S3820" i="2"/>
  <c r="T3820" i="2"/>
  <c r="X3820" i="2"/>
  <c r="Y3820" i="2"/>
  <c r="N3821" i="2"/>
  <c r="O3821" i="2"/>
  <c r="P3821" i="2"/>
  <c r="Q3821" i="2"/>
  <c r="R3821" i="2"/>
  <c r="S3821" i="2"/>
  <c r="T3821" i="2"/>
  <c r="X3821" i="2"/>
  <c r="Y3821" i="2"/>
  <c r="N3822" i="2"/>
  <c r="O3822" i="2"/>
  <c r="P3822" i="2"/>
  <c r="Q3822" i="2"/>
  <c r="R3822" i="2"/>
  <c r="S3822" i="2"/>
  <c r="T3822" i="2"/>
  <c r="X3822" i="2"/>
  <c r="Y3822" i="2"/>
  <c r="N3823" i="2"/>
  <c r="O3823" i="2"/>
  <c r="P3823" i="2"/>
  <c r="Q3823" i="2"/>
  <c r="R3823" i="2"/>
  <c r="S3823" i="2"/>
  <c r="T3823" i="2"/>
  <c r="X3823" i="2"/>
  <c r="Y3823" i="2"/>
  <c r="N3824" i="2"/>
  <c r="O3824" i="2"/>
  <c r="P3824" i="2"/>
  <c r="Q3824" i="2"/>
  <c r="R3824" i="2"/>
  <c r="S3824" i="2"/>
  <c r="T3824" i="2"/>
  <c r="X3824" i="2"/>
  <c r="Y3824" i="2"/>
  <c r="N3825" i="2"/>
  <c r="O3825" i="2"/>
  <c r="P3825" i="2"/>
  <c r="Q3825" i="2"/>
  <c r="R3825" i="2"/>
  <c r="S3825" i="2"/>
  <c r="T3825" i="2"/>
  <c r="X3825" i="2"/>
  <c r="Y3825" i="2"/>
  <c r="N3826" i="2"/>
  <c r="O3826" i="2"/>
  <c r="P3826" i="2"/>
  <c r="Q3826" i="2"/>
  <c r="R3826" i="2"/>
  <c r="S3826" i="2"/>
  <c r="T3826" i="2"/>
  <c r="X3826" i="2"/>
  <c r="Y3826" i="2"/>
  <c r="N3827" i="2"/>
  <c r="O3827" i="2"/>
  <c r="P3827" i="2"/>
  <c r="Q3827" i="2"/>
  <c r="R3827" i="2"/>
  <c r="S3827" i="2"/>
  <c r="T3827" i="2"/>
  <c r="X3827" i="2"/>
  <c r="Y3827" i="2"/>
  <c r="N3828" i="2"/>
  <c r="O3828" i="2"/>
  <c r="P3828" i="2"/>
  <c r="Q3828" i="2"/>
  <c r="R3828" i="2"/>
  <c r="S3828" i="2"/>
  <c r="T3828" i="2"/>
  <c r="X3828" i="2"/>
  <c r="Y3828" i="2"/>
  <c r="N3829" i="2"/>
  <c r="O3829" i="2"/>
  <c r="P3829" i="2"/>
  <c r="Q3829" i="2"/>
  <c r="R3829" i="2"/>
  <c r="S3829" i="2"/>
  <c r="T3829" i="2"/>
  <c r="X3829" i="2"/>
  <c r="Y3829" i="2"/>
  <c r="N3830" i="2"/>
  <c r="O3830" i="2"/>
  <c r="P3830" i="2"/>
  <c r="Q3830" i="2"/>
  <c r="R3830" i="2"/>
  <c r="S3830" i="2"/>
  <c r="T3830" i="2"/>
  <c r="X3830" i="2"/>
  <c r="Y3830" i="2"/>
  <c r="N3831" i="2"/>
  <c r="O3831" i="2"/>
  <c r="P3831" i="2"/>
  <c r="Q3831" i="2"/>
  <c r="R3831" i="2"/>
  <c r="S3831" i="2"/>
  <c r="T3831" i="2"/>
  <c r="X3831" i="2"/>
  <c r="Y3831" i="2"/>
  <c r="N3832" i="2"/>
  <c r="O3832" i="2"/>
  <c r="P3832" i="2"/>
  <c r="Q3832" i="2"/>
  <c r="R3832" i="2"/>
  <c r="S3832" i="2"/>
  <c r="T3832" i="2"/>
  <c r="X3832" i="2"/>
  <c r="Y3832" i="2"/>
  <c r="N3833" i="2"/>
  <c r="O3833" i="2"/>
  <c r="P3833" i="2"/>
  <c r="Q3833" i="2"/>
  <c r="R3833" i="2"/>
  <c r="S3833" i="2"/>
  <c r="T3833" i="2"/>
  <c r="X3833" i="2"/>
  <c r="Y3833" i="2"/>
  <c r="N3834" i="2"/>
  <c r="O3834" i="2"/>
  <c r="P3834" i="2"/>
  <c r="Q3834" i="2"/>
  <c r="R3834" i="2"/>
  <c r="S3834" i="2"/>
  <c r="T3834" i="2"/>
  <c r="X3834" i="2"/>
  <c r="Y3834" i="2"/>
  <c r="N3835" i="2"/>
  <c r="O3835" i="2"/>
  <c r="P3835" i="2"/>
  <c r="Q3835" i="2"/>
  <c r="R3835" i="2"/>
  <c r="S3835" i="2"/>
  <c r="T3835" i="2"/>
  <c r="X3835" i="2"/>
  <c r="Y3835" i="2"/>
  <c r="N3836" i="2"/>
  <c r="O3836" i="2"/>
  <c r="P3836" i="2"/>
  <c r="Q3836" i="2"/>
  <c r="R3836" i="2"/>
  <c r="S3836" i="2"/>
  <c r="T3836" i="2"/>
  <c r="X3836" i="2"/>
  <c r="Y3836" i="2"/>
  <c r="N3837" i="2"/>
  <c r="O3837" i="2"/>
  <c r="P3837" i="2"/>
  <c r="Q3837" i="2"/>
  <c r="R3837" i="2"/>
  <c r="S3837" i="2"/>
  <c r="T3837" i="2"/>
  <c r="X3837" i="2"/>
  <c r="Y3837" i="2"/>
  <c r="N3838" i="2"/>
  <c r="O3838" i="2"/>
  <c r="P3838" i="2"/>
  <c r="Q3838" i="2"/>
  <c r="R3838" i="2"/>
  <c r="S3838" i="2"/>
  <c r="T3838" i="2"/>
  <c r="X3838" i="2"/>
  <c r="Y3838" i="2"/>
  <c r="N3839" i="2"/>
  <c r="O3839" i="2"/>
  <c r="P3839" i="2"/>
  <c r="Q3839" i="2"/>
  <c r="R3839" i="2"/>
  <c r="S3839" i="2"/>
  <c r="T3839" i="2"/>
  <c r="X3839" i="2"/>
  <c r="Y3839" i="2"/>
  <c r="N3840" i="2"/>
  <c r="O3840" i="2"/>
  <c r="P3840" i="2"/>
  <c r="Q3840" i="2"/>
  <c r="R3840" i="2"/>
  <c r="S3840" i="2"/>
  <c r="T3840" i="2"/>
  <c r="X3840" i="2"/>
  <c r="Y3840" i="2"/>
  <c r="N3841" i="2"/>
  <c r="O3841" i="2"/>
  <c r="P3841" i="2"/>
  <c r="Q3841" i="2"/>
  <c r="R3841" i="2"/>
  <c r="S3841" i="2"/>
  <c r="T3841" i="2"/>
  <c r="X3841" i="2"/>
  <c r="Y3841" i="2"/>
  <c r="N3842" i="2"/>
  <c r="O3842" i="2"/>
  <c r="P3842" i="2"/>
  <c r="Q3842" i="2"/>
  <c r="R3842" i="2"/>
  <c r="S3842" i="2"/>
  <c r="T3842" i="2"/>
  <c r="X3842" i="2"/>
  <c r="Y3842" i="2"/>
  <c r="N3843" i="2"/>
  <c r="O3843" i="2"/>
  <c r="P3843" i="2"/>
  <c r="Q3843" i="2"/>
  <c r="R3843" i="2"/>
  <c r="S3843" i="2"/>
  <c r="T3843" i="2"/>
  <c r="X3843" i="2"/>
  <c r="Y3843" i="2"/>
  <c r="N3844" i="2"/>
  <c r="O3844" i="2"/>
  <c r="P3844" i="2"/>
  <c r="Q3844" i="2"/>
  <c r="R3844" i="2"/>
  <c r="S3844" i="2"/>
  <c r="T3844" i="2"/>
  <c r="X3844" i="2"/>
  <c r="Y3844" i="2"/>
  <c r="N3845" i="2"/>
  <c r="O3845" i="2"/>
  <c r="P3845" i="2"/>
  <c r="Q3845" i="2"/>
  <c r="R3845" i="2"/>
  <c r="S3845" i="2"/>
  <c r="T3845" i="2"/>
  <c r="X3845" i="2"/>
  <c r="Y3845" i="2"/>
  <c r="N3846" i="2"/>
  <c r="O3846" i="2"/>
  <c r="P3846" i="2"/>
  <c r="Q3846" i="2"/>
  <c r="R3846" i="2"/>
  <c r="S3846" i="2"/>
  <c r="T3846" i="2"/>
  <c r="X3846" i="2"/>
  <c r="Y3846" i="2"/>
  <c r="N3847" i="2"/>
  <c r="O3847" i="2"/>
  <c r="P3847" i="2"/>
  <c r="Q3847" i="2"/>
  <c r="R3847" i="2"/>
  <c r="S3847" i="2"/>
  <c r="T3847" i="2"/>
  <c r="X3847" i="2"/>
  <c r="Y3847" i="2"/>
  <c r="N3848" i="2"/>
  <c r="O3848" i="2"/>
  <c r="P3848" i="2"/>
  <c r="Q3848" i="2"/>
  <c r="R3848" i="2"/>
  <c r="S3848" i="2"/>
  <c r="T3848" i="2"/>
  <c r="X3848" i="2"/>
  <c r="Y3848" i="2"/>
  <c r="N3849" i="2"/>
  <c r="O3849" i="2"/>
  <c r="P3849" i="2"/>
  <c r="Q3849" i="2"/>
  <c r="R3849" i="2"/>
  <c r="S3849" i="2"/>
  <c r="T3849" i="2"/>
  <c r="X3849" i="2"/>
  <c r="Y3849" i="2"/>
  <c r="N3850" i="2"/>
  <c r="O3850" i="2"/>
  <c r="P3850" i="2"/>
  <c r="Q3850" i="2"/>
  <c r="R3850" i="2"/>
  <c r="S3850" i="2"/>
  <c r="T3850" i="2"/>
  <c r="X3850" i="2"/>
  <c r="Y3850" i="2"/>
  <c r="N3851" i="2"/>
  <c r="O3851" i="2"/>
  <c r="P3851" i="2"/>
  <c r="Q3851" i="2"/>
  <c r="R3851" i="2"/>
  <c r="S3851" i="2"/>
  <c r="T3851" i="2"/>
  <c r="X3851" i="2"/>
  <c r="Y3851" i="2"/>
  <c r="N3852" i="2"/>
  <c r="O3852" i="2"/>
  <c r="P3852" i="2"/>
  <c r="Q3852" i="2"/>
  <c r="R3852" i="2"/>
  <c r="S3852" i="2"/>
  <c r="T3852" i="2"/>
  <c r="X3852" i="2"/>
  <c r="Y3852" i="2"/>
  <c r="N3853" i="2"/>
  <c r="O3853" i="2"/>
  <c r="P3853" i="2"/>
  <c r="Q3853" i="2"/>
  <c r="R3853" i="2"/>
  <c r="S3853" i="2"/>
  <c r="T3853" i="2"/>
  <c r="X3853" i="2"/>
  <c r="Y3853" i="2"/>
  <c r="N3854" i="2"/>
  <c r="O3854" i="2"/>
  <c r="P3854" i="2"/>
  <c r="Q3854" i="2"/>
  <c r="R3854" i="2"/>
  <c r="S3854" i="2"/>
  <c r="T3854" i="2"/>
  <c r="X3854" i="2"/>
  <c r="Y3854" i="2"/>
  <c r="N3855" i="2"/>
  <c r="O3855" i="2"/>
  <c r="P3855" i="2"/>
  <c r="Q3855" i="2"/>
  <c r="R3855" i="2"/>
  <c r="S3855" i="2"/>
  <c r="T3855" i="2"/>
  <c r="X3855" i="2"/>
  <c r="Y3855" i="2"/>
  <c r="N3856" i="2"/>
  <c r="O3856" i="2"/>
  <c r="P3856" i="2"/>
  <c r="Q3856" i="2"/>
  <c r="R3856" i="2"/>
  <c r="S3856" i="2"/>
  <c r="T3856" i="2"/>
  <c r="X3856" i="2"/>
  <c r="Y3856" i="2"/>
  <c r="N3857" i="2"/>
  <c r="O3857" i="2"/>
  <c r="P3857" i="2"/>
  <c r="Q3857" i="2"/>
  <c r="R3857" i="2"/>
  <c r="S3857" i="2"/>
  <c r="T3857" i="2"/>
  <c r="X3857" i="2"/>
  <c r="Y3857" i="2"/>
  <c r="N3858" i="2"/>
  <c r="O3858" i="2"/>
  <c r="P3858" i="2"/>
  <c r="Q3858" i="2"/>
  <c r="R3858" i="2"/>
  <c r="S3858" i="2"/>
  <c r="T3858" i="2"/>
  <c r="X3858" i="2"/>
  <c r="Y3858" i="2"/>
  <c r="N3859" i="2"/>
  <c r="O3859" i="2"/>
  <c r="P3859" i="2"/>
  <c r="Q3859" i="2"/>
  <c r="R3859" i="2"/>
  <c r="S3859" i="2"/>
  <c r="T3859" i="2"/>
  <c r="X3859" i="2"/>
  <c r="Y3859" i="2"/>
  <c r="N3860" i="2"/>
  <c r="O3860" i="2"/>
  <c r="P3860" i="2"/>
  <c r="Q3860" i="2"/>
  <c r="R3860" i="2"/>
  <c r="S3860" i="2"/>
  <c r="T3860" i="2"/>
  <c r="X3860" i="2"/>
  <c r="Y3860" i="2"/>
  <c r="N3861" i="2"/>
  <c r="O3861" i="2"/>
  <c r="P3861" i="2"/>
  <c r="Q3861" i="2"/>
  <c r="R3861" i="2"/>
  <c r="S3861" i="2"/>
  <c r="T3861" i="2"/>
  <c r="X3861" i="2"/>
  <c r="Y3861" i="2"/>
  <c r="N3862" i="2"/>
  <c r="O3862" i="2"/>
  <c r="P3862" i="2"/>
  <c r="Q3862" i="2"/>
  <c r="R3862" i="2"/>
  <c r="S3862" i="2"/>
  <c r="T3862" i="2"/>
  <c r="X3862" i="2"/>
  <c r="Y3862" i="2"/>
  <c r="N3863" i="2"/>
  <c r="O3863" i="2"/>
  <c r="P3863" i="2"/>
  <c r="Q3863" i="2"/>
  <c r="R3863" i="2"/>
  <c r="S3863" i="2"/>
  <c r="T3863" i="2"/>
  <c r="X3863" i="2"/>
  <c r="Y3863" i="2"/>
  <c r="N3864" i="2"/>
  <c r="O3864" i="2"/>
  <c r="P3864" i="2"/>
  <c r="Q3864" i="2"/>
  <c r="R3864" i="2"/>
  <c r="S3864" i="2"/>
  <c r="T3864" i="2"/>
  <c r="X3864" i="2"/>
  <c r="Y3864" i="2"/>
  <c r="N3865" i="2"/>
  <c r="O3865" i="2"/>
  <c r="P3865" i="2"/>
  <c r="Q3865" i="2"/>
  <c r="R3865" i="2"/>
  <c r="S3865" i="2"/>
  <c r="T3865" i="2"/>
  <c r="X3865" i="2"/>
  <c r="Y3865" i="2"/>
  <c r="N3866" i="2"/>
  <c r="O3866" i="2"/>
  <c r="P3866" i="2"/>
  <c r="Q3866" i="2"/>
  <c r="R3866" i="2"/>
  <c r="S3866" i="2"/>
  <c r="T3866" i="2"/>
  <c r="X3866" i="2"/>
  <c r="Y3866" i="2"/>
  <c r="N3867" i="2"/>
  <c r="O3867" i="2"/>
  <c r="P3867" i="2"/>
  <c r="Q3867" i="2"/>
  <c r="R3867" i="2"/>
  <c r="S3867" i="2"/>
  <c r="T3867" i="2"/>
  <c r="X3867" i="2"/>
  <c r="Y3867" i="2"/>
  <c r="N3868" i="2"/>
  <c r="O3868" i="2"/>
  <c r="P3868" i="2"/>
  <c r="Q3868" i="2"/>
  <c r="R3868" i="2"/>
  <c r="S3868" i="2"/>
  <c r="T3868" i="2"/>
  <c r="X3868" i="2"/>
  <c r="Y3868" i="2"/>
  <c r="N3869" i="2"/>
  <c r="O3869" i="2"/>
  <c r="P3869" i="2"/>
  <c r="Q3869" i="2"/>
  <c r="R3869" i="2"/>
  <c r="S3869" i="2"/>
  <c r="T3869" i="2"/>
  <c r="X3869" i="2"/>
  <c r="Y3869" i="2"/>
  <c r="N3870" i="2"/>
  <c r="O3870" i="2"/>
  <c r="P3870" i="2"/>
  <c r="Q3870" i="2"/>
  <c r="R3870" i="2"/>
  <c r="S3870" i="2"/>
  <c r="T3870" i="2"/>
  <c r="X3870" i="2"/>
  <c r="Y3870" i="2"/>
  <c r="N3871" i="2"/>
  <c r="O3871" i="2"/>
  <c r="P3871" i="2"/>
  <c r="Q3871" i="2"/>
  <c r="R3871" i="2"/>
  <c r="S3871" i="2"/>
  <c r="T3871" i="2"/>
  <c r="X3871" i="2"/>
  <c r="Y3871" i="2"/>
  <c r="N3872" i="2"/>
  <c r="O3872" i="2"/>
  <c r="P3872" i="2"/>
  <c r="Q3872" i="2"/>
  <c r="R3872" i="2"/>
  <c r="S3872" i="2"/>
  <c r="T3872" i="2"/>
  <c r="X3872" i="2"/>
  <c r="Y3872" i="2"/>
  <c r="N3873" i="2"/>
  <c r="O3873" i="2"/>
  <c r="P3873" i="2"/>
  <c r="Q3873" i="2"/>
  <c r="R3873" i="2"/>
  <c r="S3873" i="2"/>
  <c r="T3873" i="2"/>
  <c r="X3873" i="2"/>
  <c r="Y3873" i="2"/>
  <c r="N3874" i="2"/>
  <c r="O3874" i="2"/>
  <c r="P3874" i="2"/>
  <c r="Q3874" i="2"/>
  <c r="R3874" i="2"/>
  <c r="S3874" i="2"/>
  <c r="T3874" i="2"/>
  <c r="X3874" i="2"/>
  <c r="Y3874" i="2"/>
  <c r="N3875" i="2"/>
  <c r="O3875" i="2"/>
  <c r="P3875" i="2"/>
  <c r="Q3875" i="2"/>
  <c r="R3875" i="2"/>
  <c r="S3875" i="2"/>
  <c r="T3875" i="2"/>
  <c r="X3875" i="2"/>
  <c r="Y3875" i="2"/>
  <c r="N3876" i="2"/>
  <c r="O3876" i="2"/>
  <c r="P3876" i="2"/>
  <c r="Q3876" i="2"/>
  <c r="R3876" i="2"/>
  <c r="S3876" i="2"/>
  <c r="T3876" i="2"/>
  <c r="X3876" i="2"/>
  <c r="Y3876" i="2"/>
  <c r="N3877" i="2"/>
  <c r="O3877" i="2"/>
  <c r="P3877" i="2"/>
  <c r="Q3877" i="2"/>
  <c r="R3877" i="2"/>
  <c r="S3877" i="2"/>
  <c r="T3877" i="2"/>
  <c r="X3877" i="2"/>
  <c r="Y3877" i="2"/>
  <c r="N3878" i="2"/>
  <c r="O3878" i="2"/>
  <c r="P3878" i="2"/>
  <c r="Q3878" i="2"/>
  <c r="R3878" i="2"/>
  <c r="S3878" i="2"/>
  <c r="T3878" i="2"/>
  <c r="X3878" i="2"/>
  <c r="Y3878" i="2"/>
  <c r="N3879" i="2"/>
  <c r="O3879" i="2"/>
  <c r="P3879" i="2"/>
  <c r="Q3879" i="2"/>
  <c r="R3879" i="2"/>
  <c r="S3879" i="2"/>
  <c r="T3879" i="2"/>
  <c r="X3879" i="2"/>
  <c r="Y3879" i="2"/>
  <c r="N3880" i="2"/>
  <c r="O3880" i="2"/>
  <c r="P3880" i="2"/>
  <c r="Q3880" i="2"/>
  <c r="R3880" i="2"/>
  <c r="S3880" i="2"/>
  <c r="T3880" i="2"/>
  <c r="X3880" i="2"/>
  <c r="Y3880" i="2"/>
  <c r="N3881" i="2"/>
  <c r="O3881" i="2"/>
  <c r="P3881" i="2"/>
  <c r="Q3881" i="2"/>
  <c r="R3881" i="2"/>
  <c r="S3881" i="2"/>
  <c r="T3881" i="2"/>
  <c r="X3881" i="2"/>
  <c r="Y3881" i="2"/>
  <c r="N3882" i="2"/>
  <c r="O3882" i="2"/>
  <c r="P3882" i="2"/>
  <c r="Q3882" i="2"/>
  <c r="R3882" i="2"/>
  <c r="S3882" i="2"/>
  <c r="T3882" i="2"/>
  <c r="X3882" i="2"/>
  <c r="Y3882" i="2"/>
  <c r="N3883" i="2"/>
  <c r="O3883" i="2"/>
  <c r="P3883" i="2"/>
  <c r="Q3883" i="2"/>
  <c r="R3883" i="2"/>
  <c r="S3883" i="2"/>
  <c r="T3883" i="2"/>
  <c r="X3883" i="2"/>
  <c r="Y3883" i="2"/>
  <c r="N3884" i="2"/>
  <c r="O3884" i="2"/>
  <c r="P3884" i="2"/>
  <c r="Q3884" i="2"/>
  <c r="R3884" i="2"/>
  <c r="S3884" i="2"/>
  <c r="T3884" i="2"/>
  <c r="X3884" i="2"/>
  <c r="Y3884" i="2"/>
  <c r="N3885" i="2"/>
  <c r="O3885" i="2"/>
  <c r="P3885" i="2"/>
  <c r="Q3885" i="2"/>
  <c r="R3885" i="2"/>
  <c r="S3885" i="2"/>
  <c r="T3885" i="2"/>
  <c r="X3885" i="2"/>
  <c r="Y3885" i="2"/>
  <c r="N3886" i="2"/>
  <c r="O3886" i="2"/>
  <c r="P3886" i="2"/>
  <c r="Q3886" i="2"/>
  <c r="R3886" i="2"/>
  <c r="S3886" i="2"/>
  <c r="T3886" i="2"/>
  <c r="X3886" i="2"/>
  <c r="Y3886" i="2"/>
  <c r="N3887" i="2"/>
  <c r="O3887" i="2"/>
  <c r="P3887" i="2"/>
  <c r="Q3887" i="2"/>
  <c r="R3887" i="2"/>
  <c r="S3887" i="2"/>
  <c r="T3887" i="2"/>
  <c r="X3887" i="2"/>
  <c r="Y3887" i="2"/>
  <c r="N3888" i="2"/>
  <c r="O3888" i="2"/>
  <c r="P3888" i="2"/>
  <c r="Q3888" i="2"/>
  <c r="R3888" i="2"/>
  <c r="S3888" i="2"/>
  <c r="T3888" i="2"/>
  <c r="X3888" i="2"/>
  <c r="Y3888" i="2"/>
  <c r="N3889" i="2"/>
  <c r="O3889" i="2"/>
  <c r="P3889" i="2"/>
  <c r="Q3889" i="2"/>
  <c r="R3889" i="2"/>
  <c r="S3889" i="2"/>
  <c r="T3889" i="2"/>
  <c r="X3889" i="2"/>
  <c r="Y3889" i="2"/>
  <c r="N3890" i="2"/>
  <c r="O3890" i="2"/>
  <c r="P3890" i="2"/>
  <c r="Q3890" i="2"/>
  <c r="R3890" i="2"/>
  <c r="S3890" i="2"/>
  <c r="T3890" i="2"/>
  <c r="X3890" i="2"/>
  <c r="Y3890" i="2"/>
  <c r="N3891" i="2"/>
  <c r="O3891" i="2"/>
  <c r="P3891" i="2"/>
  <c r="Q3891" i="2"/>
  <c r="R3891" i="2"/>
  <c r="S3891" i="2"/>
  <c r="T3891" i="2"/>
  <c r="X3891" i="2"/>
  <c r="Y3891" i="2"/>
  <c r="N3892" i="2"/>
  <c r="O3892" i="2"/>
  <c r="P3892" i="2"/>
  <c r="Q3892" i="2"/>
  <c r="R3892" i="2"/>
  <c r="S3892" i="2"/>
  <c r="T3892" i="2"/>
  <c r="X3892" i="2"/>
  <c r="Y3892" i="2"/>
  <c r="N3893" i="2"/>
  <c r="O3893" i="2"/>
  <c r="P3893" i="2"/>
  <c r="Q3893" i="2"/>
  <c r="R3893" i="2"/>
  <c r="S3893" i="2"/>
  <c r="T3893" i="2"/>
  <c r="X3893" i="2"/>
  <c r="Y3893" i="2"/>
  <c r="N3894" i="2"/>
  <c r="O3894" i="2"/>
  <c r="P3894" i="2"/>
  <c r="Q3894" i="2"/>
  <c r="R3894" i="2"/>
  <c r="S3894" i="2"/>
  <c r="T3894" i="2"/>
  <c r="X3894" i="2"/>
  <c r="Y3894" i="2"/>
  <c r="N3895" i="2"/>
  <c r="O3895" i="2"/>
  <c r="P3895" i="2"/>
  <c r="Q3895" i="2"/>
  <c r="R3895" i="2"/>
  <c r="S3895" i="2"/>
  <c r="T3895" i="2"/>
  <c r="X3895" i="2"/>
  <c r="Y3895" i="2"/>
  <c r="N3896" i="2"/>
  <c r="O3896" i="2"/>
  <c r="P3896" i="2"/>
  <c r="Q3896" i="2"/>
  <c r="R3896" i="2"/>
  <c r="S3896" i="2"/>
  <c r="T3896" i="2"/>
  <c r="X3896" i="2"/>
  <c r="Y3896" i="2"/>
  <c r="N3897" i="2"/>
  <c r="O3897" i="2"/>
  <c r="P3897" i="2"/>
  <c r="Q3897" i="2"/>
  <c r="R3897" i="2"/>
  <c r="S3897" i="2"/>
  <c r="T3897" i="2"/>
  <c r="X3897" i="2"/>
  <c r="Y3897" i="2"/>
  <c r="N3898" i="2"/>
  <c r="O3898" i="2"/>
  <c r="P3898" i="2"/>
  <c r="Q3898" i="2"/>
  <c r="R3898" i="2"/>
  <c r="S3898" i="2"/>
  <c r="T3898" i="2"/>
  <c r="X3898" i="2"/>
  <c r="Y3898" i="2"/>
  <c r="N3899" i="2"/>
  <c r="O3899" i="2"/>
  <c r="P3899" i="2"/>
  <c r="Q3899" i="2"/>
  <c r="R3899" i="2"/>
  <c r="S3899" i="2"/>
  <c r="T3899" i="2"/>
  <c r="X3899" i="2"/>
  <c r="Y3899" i="2"/>
  <c r="N3900" i="2"/>
  <c r="O3900" i="2"/>
  <c r="P3900" i="2"/>
  <c r="Q3900" i="2"/>
  <c r="R3900" i="2"/>
  <c r="S3900" i="2"/>
  <c r="T3900" i="2"/>
  <c r="X3900" i="2"/>
  <c r="Y3900" i="2"/>
  <c r="N3901" i="2"/>
  <c r="O3901" i="2"/>
  <c r="P3901" i="2"/>
  <c r="Q3901" i="2"/>
  <c r="R3901" i="2"/>
  <c r="S3901" i="2"/>
  <c r="T3901" i="2"/>
  <c r="X3901" i="2"/>
  <c r="Y3901" i="2"/>
  <c r="N3902" i="2"/>
  <c r="O3902" i="2"/>
  <c r="P3902" i="2"/>
  <c r="Q3902" i="2"/>
  <c r="R3902" i="2"/>
  <c r="S3902" i="2"/>
  <c r="T3902" i="2"/>
  <c r="X3902" i="2"/>
  <c r="Y3902" i="2"/>
  <c r="N3903" i="2"/>
  <c r="O3903" i="2"/>
  <c r="P3903" i="2"/>
  <c r="Q3903" i="2"/>
  <c r="R3903" i="2"/>
  <c r="S3903" i="2"/>
  <c r="T3903" i="2"/>
  <c r="X3903" i="2"/>
  <c r="Y3903" i="2"/>
  <c r="N3904" i="2"/>
  <c r="O3904" i="2"/>
  <c r="P3904" i="2"/>
  <c r="Q3904" i="2"/>
  <c r="R3904" i="2"/>
  <c r="S3904" i="2"/>
  <c r="T3904" i="2"/>
  <c r="X3904" i="2"/>
  <c r="Y3904" i="2"/>
  <c r="N3905" i="2"/>
  <c r="O3905" i="2"/>
  <c r="P3905" i="2"/>
  <c r="Q3905" i="2"/>
  <c r="R3905" i="2"/>
  <c r="S3905" i="2"/>
  <c r="T3905" i="2"/>
  <c r="X3905" i="2"/>
  <c r="Y3905" i="2"/>
  <c r="N3906" i="2"/>
  <c r="O3906" i="2"/>
  <c r="P3906" i="2"/>
  <c r="Q3906" i="2"/>
  <c r="R3906" i="2"/>
  <c r="S3906" i="2"/>
  <c r="T3906" i="2"/>
  <c r="X3906" i="2"/>
  <c r="Y3906" i="2"/>
  <c r="N3907" i="2"/>
  <c r="O3907" i="2"/>
  <c r="P3907" i="2"/>
  <c r="Q3907" i="2"/>
  <c r="R3907" i="2"/>
  <c r="S3907" i="2"/>
  <c r="T3907" i="2"/>
  <c r="X3907" i="2"/>
  <c r="Y3907" i="2"/>
  <c r="N3908" i="2"/>
  <c r="O3908" i="2"/>
  <c r="P3908" i="2"/>
  <c r="Q3908" i="2"/>
  <c r="R3908" i="2"/>
  <c r="S3908" i="2"/>
  <c r="T3908" i="2"/>
  <c r="X3908" i="2"/>
  <c r="Y3908" i="2"/>
  <c r="N3909" i="2"/>
  <c r="O3909" i="2"/>
  <c r="P3909" i="2"/>
  <c r="Q3909" i="2"/>
  <c r="R3909" i="2"/>
  <c r="S3909" i="2"/>
  <c r="T3909" i="2"/>
  <c r="X3909" i="2"/>
  <c r="Y3909" i="2"/>
  <c r="N3910" i="2"/>
  <c r="O3910" i="2"/>
  <c r="P3910" i="2"/>
  <c r="Q3910" i="2"/>
  <c r="R3910" i="2"/>
  <c r="S3910" i="2"/>
  <c r="T3910" i="2"/>
  <c r="X3910" i="2"/>
  <c r="Y3910" i="2"/>
  <c r="N3911" i="2"/>
  <c r="O3911" i="2"/>
  <c r="P3911" i="2"/>
  <c r="Q3911" i="2"/>
  <c r="R3911" i="2"/>
  <c r="S3911" i="2"/>
  <c r="T3911" i="2"/>
  <c r="X3911" i="2"/>
  <c r="Y3911" i="2"/>
  <c r="N3912" i="2"/>
  <c r="O3912" i="2"/>
  <c r="P3912" i="2"/>
  <c r="Q3912" i="2"/>
  <c r="R3912" i="2"/>
  <c r="S3912" i="2"/>
  <c r="T3912" i="2"/>
  <c r="X3912" i="2"/>
  <c r="Y3912" i="2"/>
  <c r="N3913" i="2"/>
  <c r="O3913" i="2"/>
  <c r="P3913" i="2"/>
  <c r="Q3913" i="2"/>
  <c r="R3913" i="2"/>
  <c r="S3913" i="2"/>
  <c r="T3913" i="2"/>
  <c r="X3913" i="2"/>
  <c r="Y3913" i="2"/>
  <c r="N3914" i="2"/>
  <c r="O3914" i="2"/>
  <c r="P3914" i="2"/>
  <c r="Q3914" i="2"/>
  <c r="R3914" i="2"/>
  <c r="S3914" i="2"/>
  <c r="T3914" i="2"/>
  <c r="X3914" i="2"/>
  <c r="Y3914" i="2"/>
  <c r="N3915" i="2"/>
  <c r="O3915" i="2"/>
  <c r="P3915" i="2"/>
  <c r="Q3915" i="2"/>
  <c r="R3915" i="2"/>
  <c r="S3915" i="2"/>
  <c r="T3915" i="2"/>
  <c r="X3915" i="2"/>
  <c r="Y3915" i="2"/>
  <c r="N3916" i="2"/>
  <c r="O3916" i="2"/>
  <c r="P3916" i="2"/>
  <c r="Q3916" i="2"/>
  <c r="R3916" i="2"/>
  <c r="S3916" i="2"/>
  <c r="T3916" i="2"/>
  <c r="X3916" i="2"/>
  <c r="Y3916" i="2"/>
  <c r="N3917" i="2"/>
  <c r="O3917" i="2"/>
  <c r="P3917" i="2"/>
  <c r="Q3917" i="2"/>
  <c r="R3917" i="2"/>
  <c r="S3917" i="2"/>
  <c r="T3917" i="2"/>
  <c r="X3917" i="2"/>
  <c r="Y3917" i="2"/>
  <c r="N3918" i="2"/>
  <c r="O3918" i="2"/>
  <c r="P3918" i="2"/>
  <c r="Q3918" i="2"/>
  <c r="R3918" i="2"/>
  <c r="S3918" i="2"/>
  <c r="T3918" i="2"/>
  <c r="X3918" i="2"/>
  <c r="Y3918" i="2"/>
  <c r="N3919" i="2"/>
  <c r="O3919" i="2"/>
  <c r="P3919" i="2"/>
  <c r="Q3919" i="2"/>
  <c r="R3919" i="2"/>
  <c r="S3919" i="2"/>
  <c r="T3919" i="2"/>
  <c r="X3919" i="2"/>
  <c r="Y3919" i="2"/>
  <c r="N3920" i="2"/>
  <c r="O3920" i="2"/>
  <c r="P3920" i="2"/>
  <c r="Q3920" i="2"/>
  <c r="R3920" i="2"/>
  <c r="S3920" i="2"/>
  <c r="T3920" i="2"/>
  <c r="X3920" i="2"/>
  <c r="Y3920" i="2"/>
  <c r="N3921" i="2"/>
  <c r="O3921" i="2"/>
  <c r="P3921" i="2"/>
  <c r="Q3921" i="2"/>
  <c r="R3921" i="2"/>
  <c r="S3921" i="2"/>
  <c r="T3921" i="2"/>
  <c r="X3921" i="2"/>
  <c r="Y3921" i="2"/>
  <c r="N3922" i="2"/>
  <c r="O3922" i="2"/>
  <c r="P3922" i="2"/>
  <c r="Q3922" i="2"/>
  <c r="R3922" i="2"/>
  <c r="S3922" i="2"/>
  <c r="T3922" i="2"/>
  <c r="X3922" i="2"/>
  <c r="Y3922" i="2"/>
  <c r="N3923" i="2"/>
  <c r="O3923" i="2"/>
  <c r="P3923" i="2"/>
  <c r="Q3923" i="2"/>
  <c r="R3923" i="2"/>
  <c r="S3923" i="2"/>
  <c r="T3923" i="2"/>
  <c r="X3923" i="2"/>
  <c r="Y3923" i="2"/>
  <c r="N3924" i="2"/>
  <c r="O3924" i="2"/>
  <c r="P3924" i="2"/>
  <c r="Q3924" i="2"/>
  <c r="R3924" i="2"/>
  <c r="S3924" i="2"/>
  <c r="T3924" i="2"/>
  <c r="X3924" i="2"/>
  <c r="Y3924" i="2"/>
  <c r="N3925" i="2"/>
  <c r="O3925" i="2"/>
  <c r="P3925" i="2"/>
  <c r="Q3925" i="2"/>
  <c r="R3925" i="2"/>
  <c r="S3925" i="2"/>
  <c r="T3925" i="2"/>
  <c r="X3925" i="2"/>
  <c r="Y3925" i="2"/>
  <c r="N3926" i="2"/>
  <c r="O3926" i="2"/>
  <c r="P3926" i="2"/>
  <c r="Q3926" i="2"/>
  <c r="R3926" i="2"/>
  <c r="S3926" i="2"/>
  <c r="T3926" i="2"/>
  <c r="X3926" i="2"/>
  <c r="Y3926" i="2"/>
  <c r="N3927" i="2"/>
  <c r="O3927" i="2"/>
  <c r="P3927" i="2"/>
  <c r="Q3927" i="2"/>
  <c r="R3927" i="2"/>
  <c r="S3927" i="2"/>
  <c r="T3927" i="2"/>
  <c r="X3927" i="2"/>
  <c r="Y3927" i="2"/>
  <c r="N3928" i="2"/>
  <c r="O3928" i="2"/>
  <c r="P3928" i="2"/>
  <c r="Q3928" i="2"/>
  <c r="R3928" i="2"/>
  <c r="S3928" i="2"/>
  <c r="T3928" i="2"/>
  <c r="X3928" i="2"/>
  <c r="Y3928" i="2"/>
  <c r="N3929" i="2"/>
  <c r="O3929" i="2"/>
  <c r="P3929" i="2"/>
  <c r="Q3929" i="2"/>
  <c r="R3929" i="2"/>
  <c r="S3929" i="2"/>
  <c r="T3929" i="2"/>
  <c r="X3929" i="2"/>
  <c r="Y3929" i="2"/>
  <c r="N3930" i="2"/>
  <c r="O3930" i="2"/>
  <c r="P3930" i="2"/>
  <c r="Q3930" i="2"/>
  <c r="R3930" i="2"/>
  <c r="S3930" i="2"/>
  <c r="T3930" i="2"/>
  <c r="X3930" i="2"/>
  <c r="Y3930" i="2"/>
  <c r="N3931" i="2"/>
  <c r="O3931" i="2"/>
  <c r="P3931" i="2"/>
  <c r="Q3931" i="2"/>
  <c r="R3931" i="2"/>
  <c r="S3931" i="2"/>
  <c r="T3931" i="2"/>
  <c r="X3931" i="2"/>
  <c r="Y3931" i="2"/>
  <c r="N3932" i="2"/>
  <c r="O3932" i="2"/>
  <c r="P3932" i="2"/>
  <c r="Q3932" i="2"/>
  <c r="R3932" i="2"/>
  <c r="S3932" i="2"/>
  <c r="T3932" i="2"/>
  <c r="X3932" i="2"/>
  <c r="Y3932" i="2"/>
  <c r="N3933" i="2"/>
  <c r="O3933" i="2"/>
  <c r="P3933" i="2"/>
  <c r="Q3933" i="2"/>
  <c r="R3933" i="2"/>
  <c r="S3933" i="2"/>
  <c r="T3933" i="2"/>
  <c r="X3933" i="2"/>
  <c r="Y3933" i="2"/>
  <c r="N3934" i="2"/>
  <c r="O3934" i="2"/>
  <c r="P3934" i="2"/>
  <c r="Q3934" i="2"/>
  <c r="R3934" i="2"/>
  <c r="S3934" i="2"/>
  <c r="T3934" i="2"/>
  <c r="X3934" i="2"/>
  <c r="Y3934" i="2"/>
  <c r="N3935" i="2"/>
  <c r="O3935" i="2"/>
  <c r="P3935" i="2"/>
  <c r="Q3935" i="2"/>
  <c r="R3935" i="2"/>
  <c r="S3935" i="2"/>
  <c r="T3935" i="2"/>
  <c r="X3935" i="2"/>
  <c r="Y3935" i="2"/>
  <c r="N3936" i="2"/>
  <c r="O3936" i="2"/>
  <c r="P3936" i="2"/>
  <c r="Q3936" i="2"/>
  <c r="R3936" i="2"/>
  <c r="S3936" i="2"/>
  <c r="T3936" i="2"/>
  <c r="X3936" i="2"/>
  <c r="Y3936" i="2"/>
  <c r="N3937" i="2"/>
  <c r="O3937" i="2"/>
  <c r="P3937" i="2"/>
  <c r="Q3937" i="2"/>
  <c r="R3937" i="2"/>
  <c r="S3937" i="2"/>
  <c r="T3937" i="2"/>
  <c r="X3937" i="2"/>
  <c r="Y3937" i="2"/>
  <c r="N3938" i="2"/>
  <c r="O3938" i="2"/>
  <c r="P3938" i="2"/>
  <c r="Q3938" i="2"/>
  <c r="R3938" i="2"/>
  <c r="S3938" i="2"/>
  <c r="T3938" i="2"/>
  <c r="X3938" i="2"/>
  <c r="Y3938" i="2"/>
  <c r="N3939" i="2"/>
  <c r="O3939" i="2"/>
  <c r="P3939" i="2"/>
  <c r="Q3939" i="2"/>
  <c r="R3939" i="2"/>
  <c r="S3939" i="2"/>
  <c r="T3939" i="2"/>
  <c r="X3939" i="2"/>
  <c r="Y3939" i="2"/>
  <c r="N3940" i="2"/>
  <c r="O3940" i="2"/>
  <c r="P3940" i="2"/>
  <c r="Q3940" i="2"/>
  <c r="R3940" i="2"/>
  <c r="S3940" i="2"/>
  <c r="T3940" i="2"/>
  <c r="X3940" i="2"/>
  <c r="Y3940" i="2"/>
  <c r="N3941" i="2"/>
  <c r="O3941" i="2"/>
  <c r="P3941" i="2"/>
  <c r="Q3941" i="2"/>
  <c r="R3941" i="2"/>
  <c r="S3941" i="2"/>
  <c r="T3941" i="2"/>
  <c r="X3941" i="2"/>
  <c r="Y3941" i="2"/>
  <c r="N3942" i="2"/>
  <c r="O3942" i="2"/>
  <c r="P3942" i="2"/>
  <c r="Q3942" i="2"/>
  <c r="R3942" i="2"/>
  <c r="S3942" i="2"/>
  <c r="T3942" i="2"/>
  <c r="X3942" i="2"/>
  <c r="Y3942" i="2"/>
  <c r="N3943" i="2"/>
  <c r="O3943" i="2"/>
  <c r="P3943" i="2"/>
  <c r="Q3943" i="2"/>
  <c r="R3943" i="2"/>
  <c r="S3943" i="2"/>
  <c r="T3943" i="2"/>
  <c r="X3943" i="2"/>
  <c r="Y3943" i="2"/>
  <c r="N3944" i="2"/>
  <c r="O3944" i="2"/>
  <c r="P3944" i="2"/>
  <c r="Q3944" i="2"/>
  <c r="R3944" i="2"/>
  <c r="S3944" i="2"/>
  <c r="T3944" i="2"/>
  <c r="X3944" i="2"/>
  <c r="Y3944" i="2"/>
  <c r="N3945" i="2"/>
  <c r="O3945" i="2"/>
  <c r="P3945" i="2"/>
  <c r="Q3945" i="2"/>
  <c r="R3945" i="2"/>
  <c r="S3945" i="2"/>
  <c r="T3945" i="2"/>
  <c r="X3945" i="2"/>
  <c r="Y3945" i="2"/>
  <c r="N3946" i="2"/>
  <c r="O3946" i="2"/>
  <c r="P3946" i="2"/>
  <c r="Q3946" i="2"/>
  <c r="R3946" i="2"/>
  <c r="S3946" i="2"/>
  <c r="T3946" i="2"/>
  <c r="X3946" i="2"/>
  <c r="Y3946" i="2"/>
  <c r="N3947" i="2"/>
  <c r="O3947" i="2"/>
  <c r="P3947" i="2"/>
  <c r="Q3947" i="2"/>
  <c r="R3947" i="2"/>
  <c r="S3947" i="2"/>
  <c r="T3947" i="2"/>
  <c r="X3947" i="2"/>
  <c r="Y3947" i="2"/>
  <c r="N3948" i="2"/>
  <c r="O3948" i="2"/>
  <c r="P3948" i="2"/>
  <c r="Q3948" i="2"/>
  <c r="R3948" i="2"/>
  <c r="S3948" i="2"/>
  <c r="T3948" i="2"/>
  <c r="X3948" i="2"/>
  <c r="Y3948" i="2"/>
  <c r="N3949" i="2"/>
  <c r="O3949" i="2"/>
  <c r="P3949" i="2"/>
  <c r="Q3949" i="2"/>
  <c r="R3949" i="2"/>
  <c r="S3949" i="2"/>
  <c r="T3949" i="2"/>
  <c r="X3949" i="2"/>
  <c r="Y3949" i="2"/>
  <c r="N3950" i="2"/>
  <c r="O3950" i="2"/>
  <c r="P3950" i="2"/>
  <c r="Q3950" i="2"/>
  <c r="R3950" i="2"/>
  <c r="S3950" i="2"/>
  <c r="T3950" i="2"/>
  <c r="X3950" i="2"/>
  <c r="Y3950" i="2"/>
  <c r="N3951" i="2"/>
  <c r="O3951" i="2"/>
  <c r="P3951" i="2"/>
  <c r="Q3951" i="2"/>
  <c r="R3951" i="2"/>
  <c r="S3951" i="2"/>
  <c r="T3951" i="2"/>
  <c r="X3951" i="2"/>
  <c r="Y3951" i="2"/>
  <c r="N3952" i="2"/>
  <c r="O3952" i="2"/>
  <c r="P3952" i="2"/>
  <c r="Q3952" i="2"/>
  <c r="R3952" i="2"/>
  <c r="S3952" i="2"/>
  <c r="T3952" i="2"/>
  <c r="X3952" i="2"/>
  <c r="Y3952" i="2"/>
  <c r="N3953" i="2"/>
  <c r="O3953" i="2"/>
  <c r="P3953" i="2"/>
  <c r="Q3953" i="2"/>
  <c r="R3953" i="2"/>
  <c r="S3953" i="2"/>
  <c r="T3953" i="2"/>
  <c r="X3953" i="2"/>
  <c r="Y3953" i="2"/>
  <c r="N3954" i="2"/>
  <c r="O3954" i="2"/>
  <c r="P3954" i="2"/>
  <c r="Q3954" i="2"/>
  <c r="R3954" i="2"/>
  <c r="S3954" i="2"/>
  <c r="T3954" i="2"/>
  <c r="X3954" i="2"/>
  <c r="Y3954" i="2"/>
  <c r="N3955" i="2"/>
  <c r="O3955" i="2"/>
  <c r="P3955" i="2"/>
  <c r="Q3955" i="2"/>
  <c r="R3955" i="2"/>
  <c r="S3955" i="2"/>
  <c r="T3955" i="2"/>
  <c r="X3955" i="2"/>
  <c r="Y3955" i="2"/>
  <c r="N3956" i="2"/>
  <c r="O3956" i="2"/>
  <c r="P3956" i="2"/>
  <c r="Q3956" i="2"/>
  <c r="R3956" i="2"/>
  <c r="S3956" i="2"/>
  <c r="T3956" i="2"/>
  <c r="X3956" i="2"/>
  <c r="Y3956" i="2"/>
  <c r="N3957" i="2"/>
  <c r="O3957" i="2"/>
  <c r="P3957" i="2"/>
  <c r="Q3957" i="2"/>
  <c r="R3957" i="2"/>
  <c r="S3957" i="2"/>
  <c r="T3957" i="2"/>
  <c r="X3957" i="2"/>
  <c r="Y3957" i="2"/>
  <c r="N3958" i="2"/>
  <c r="O3958" i="2"/>
  <c r="P3958" i="2"/>
  <c r="Q3958" i="2"/>
  <c r="R3958" i="2"/>
  <c r="S3958" i="2"/>
  <c r="T3958" i="2"/>
  <c r="X3958" i="2"/>
  <c r="Y3958" i="2"/>
  <c r="N3959" i="2"/>
  <c r="O3959" i="2"/>
  <c r="P3959" i="2"/>
  <c r="Q3959" i="2"/>
  <c r="R3959" i="2"/>
  <c r="S3959" i="2"/>
  <c r="T3959" i="2"/>
  <c r="X3959" i="2"/>
  <c r="Y3959" i="2"/>
  <c r="N3960" i="2"/>
  <c r="O3960" i="2"/>
  <c r="P3960" i="2"/>
  <c r="Q3960" i="2"/>
  <c r="R3960" i="2"/>
  <c r="S3960" i="2"/>
  <c r="T3960" i="2"/>
  <c r="X3960" i="2"/>
  <c r="Y3960" i="2"/>
  <c r="N3961" i="2"/>
  <c r="O3961" i="2"/>
  <c r="P3961" i="2"/>
  <c r="Q3961" i="2"/>
  <c r="R3961" i="2"/>
  <c r="S3961" i="2"/>
  <c r="T3961" i="2"/>
  <c r="X3961" i="2"/>
  <c r="Y3961" i="2"/>
  <c r="N3962" i="2"/>
  <c r="O3962" i="2"/>
  <c r="P3962" i="2"/>
  <c r="Q3962" i="2"/>
  <c r="R3962" i="2"/>
  <c r="S3962" i="2"/>
  <c r="T3962" i="2"/>
  <c r="X3962" i="2"/>
  <c r="Y3962" i="2"/>
  <c r="N3963" i="2"/>
  <c r="O3963" i="2"/>
  <c r="P3963" i="2"/>
  <c r="Q3963" i="2"/>
  <c r="R3963" i="2"/>
  <c r="S3963" i="2"/>
  <c r="T3963" i="2"/>
  <c r="X3963" i="2"/>
  <c r="Y3963" i="2"/>
  <c r="N3964" i="2"/>
  <c r="O3964" i="2"/>
  <c r="P3964" i="2"/>
  <c r="Q3964" i="2"/>
  <c r="R3964" i="2"/>
  <c r="S3964" i="2"/>
  <c r="T3964" i="2"/>
  <c r="X3964" i="2"/>
  <c r="Y3964" i="2"/>
  <c r="N3965" i="2"/>
  <c r="O3965" i="2"/>
  <c r="P3965" i="2"/>
  <c r="Q3965" i="2"/>
  <c r="R3965" i="2"/>
  <c r="S3965" i="2"/>
  <c r="T3965" i="2"/>
  <c r="X3965" i="2"/>
  <c r="Y3965" i="2"/>
  <c r="N3966" i="2"/>
  <c r="O3966" i="2"/>
  <c r="P3966" i="2"/>
  <c r="Q3966" i="2"/>
  <c r="R3966" i="2"/>
  <c r="S3966" i="2"/>
  <c r="T3966" i="2"/>
  <c r="X3966" i="2"/>
  <c r="Y3966" i="2"/>
  <c r="N3967" i="2"/>
  <c r="O3967" i="2"/>
  <c r="P3967" i="2"/>
  <c r="Q3967" i="2"/>
  <c r="R3967" i="2"/>
  <c r="S3967" i="2"/>
  <c r="T3967" i="2"/>
  <c r="X3967" i="2"/>
  <c r="Y3967" i="2"/>
  <c r="N3968" i="2"/>
  <c r="O3968" i="2"/>
  <c r="P3968" i="2"/>
  <c r="Q3968" i="2"/>
  <c r="R3968" i="2"/>
  <c r="S3968" i="2"/>
  <c r="T3968" i="2"/>
  <c r="X3968" i="2"/>
  <c r="Y3968" i="2"/>
  <c r="N3969" i="2"/>
  <c r="O3969" i="2"/>
  <c r="P3969" i="2"/>
  <c r="Q3969" i="2"/>
  <c r="R3969" i="2"/>
  <c r="S3969" i="2"/>
  <c r="T3969" i="2"/>
  <c r="X3969" i="2"/>
  <c r="Y3969" i="2"/>
  <c r="N3970" i="2"/>
  <c r="O3970" i="2"/>
  <c r="P3970" i="2"/>
  <c r="Q3970" i="2"/>
  <c r="R3970" i="2"/>
  <c r="S3970" i="2"/>
  <c r="T3970" i="2"/>
  <c r="X3970" i="2"/>
  <c r="Y3970" i="2"/>
  <c r="N3971" i="2"/>
  <c r="O3971" i="2"/>
  <c r="P3971" i="2"/>
  <c r="Q3971" i="2"/>
  <c r="R3971" i="2"/>
  <c r="S3971" i="2"/>
  <c r="T3971" i="2"/>
  <c r="X3971" i="2"/>
  <c r="Y3971" i="2"/>
  <c r="N3972" i="2"/>
  <c r="O3972" i="2"/>
  <c r="P3972" i="2"/>
  <c r="Q3972" i="2"/>
  <c r="R3972" i="2"/>
  <c r="S3972" i="2"/>
  <c r="T3972" i="2"/>
  <c r="X3972" i="2"/>
  <c r="Y3972" i="2"/>
  <c r="N3973" i="2"/>
  <c r="O3973" i="2"/>
  <c r="P3973" i="2"/>
  <c r="Q3973" i="2"/>
  <c r="R3973" i="2"/>
  <c r="S3973" i="2"/>
  <c r="T3973" i="2"/>
  <c r="X3973" i="2"/>
  <c r="Y3973" i="2"/>
  <c r="N3974" i="2"/>
  <c r="O3974" i="2"/>
  <c r="P3974" i="2"/>
  <c r="Q3974" i="2"/>
  <c r="R3974" i="2"/>
  <c r="S3974" i="2"/>
  <c r="T3974" i="2"/>
  <c r="X3974" i="2"/>
  <c r="Y3974" i="2"/>
  <c r="N3975" i="2"/>
  <c r="O3975" i="2"/>
  <c r="P3975" i="2"/>
  <c r="Q3975" i="2"/>
  <c r="R3975" i="2"/>
  <c r="S3975" i="2"/>
  <c r="T3975" i="2"/>
  <c r="X3975" i="2"/>
  <c r="Y3975" i="2"/>
  <c r="N3976" i="2"/>
  <c r="O3976" i="2"/>
  <c r="P3976" i="2"/>
  <c r="Q3976" i="2"/>
  <c r="R3976" i="2"/>
  <c r="S3976" i="2"/>
  <c r="T3976" i="2"/>
  <c r="X3976" i="2"/>
  <c r="Y3976" i="2"/>
  <c r="N3977" i="2"/>
  <c r="O3977" i="2"/>
  <c r="P3977" i="2"/>
  <c r="Q3977" i="2"/>
  <c r="R3977" i="2"/>
  <c r="S3977" i="2"/>
  <c r="T3977" i="2"/>
  <c r="X3977" i="2"/>
  <c r="Y3977" i="2"/>
  <c r="N3978" i="2"/>
  <c r="O3978" i="2"/>
  <c r="P3978" i="2"/>
  <c r="Q3978" i="2"/>
  <c r="R3978" i="2"/>
  <c r="S3978" i="2"/>
  <c r="T3978" i="2"/>
  <c r="X3978" i="2"/>
  <c r="Y3978" i="2"/>
  <c r="N3979" i="2"/>
  <c r="O3979" i="2"/>
  <c r="P3979" i="2"/>
  <c r="Q3979" i="2"/>
  <c r="R3979" i="2"/>
  <c r="S3979" i="2"/>
  <c r="T3979" i="2"/>
  <c r="X3979" i="2"/>
  <c r="Y3979" i="2"/>
  <c r="N3980" i="2"/>
  <c r="O3980" i="2"/>
  <c r="P3980" i="2"/>
  <c r="Q3980" i="2"/>
  <c r="R3980" i="2"/>
  <c r="S3980" i="2"/>
  <c r="T3980" i="2"/>
  <c r="X3980" i="2"/>
  <c r="Y3980" i="2"/>
  <c r="N3981" i="2"/>
  <c r="O3981" i="2"/>
  <c r="P3981" i="2"/>
  <c r="Q3981" i="2"/>
  <c r="R3981" i="2"/>
  <c r="S3981" i="2"/>
  <c r="T3981" i="2"/>
  <c r="X3981" i="2"/>
  <c r="Y3981" i="2"/>
  <c r="N3982" i="2"/>
  <c r="O3982" i="2"/>
  <c r="P3982" i="2"/>
  <c r="Q3982" i="2"/>
  <c r="R3982" i="2"/>
  <c r="S3982" i="2"/>
  <c r="T3982" i="2"/>
  <c r="X3982" i="2"/>
  <c r="Y3982" i="2"/>
  <c r="N3983" i="2"/>
  <c r="O3983" i="2"/>
  <c r="P3983" i="2"/>
  <c r="Q3983" i="2"/>
  <c r="R3983" i="2"/>
  <c r="S3983" i="2"/>
  <c r="T3983" i="2"/>
  <c r="X3983" i="2"/>
  <c r="Y3983" i="2"/>
  <c r="N3984" i="2"/>
  <c r="O3984" i="2"/>
  <c r="P3984" i="2"/>
  <c r="Q3984" i="2"/>
  <c r="R3984" i="2"/>
  <c r="S3984" i="2"/>
  <c r="T3984" i="2"/>
  <c r="X3984" i="2"/>
  <c r="Y3984" i="2"/>
  <c r="N3985" i="2"/>
  <c r="O3985" i="2"/>
  <c r="P3985" i="2"/>
  <c r="Q3985" i="2"/>
  <c r="R3985" i="2"/>
  <c r="S3985" i="2"/>
  <c r="T3985" i="2"/>
  <c r="X3985" i="2"/>
  <c r="Y3985" i="2"/>
  <c r="N3986" i="2"/>
  <c r="O3986" i="2"/>
  <c r="P3986" i="2"/>
  <c r="Q3986" i="2"/>
  <c r="R3986" i="2"/>
  <c r="S3986" i="2"/>
  <c r="T3986" i="2"/>
  <c r="X3986" i="2"/>
  <c r="Y3986" i="2"/>
  <c r="N3987" i="2"/>
  <c r="O3987" i="2"/>
  <c r="P3987" i="2"/>
  <c r="Q3987" i="2"/>
  <c r="R3987" i="2"/>
  <c r="S3987" i="2"/>
  <c r="T3987" i="2"/>
  <c r="X3987" i="2"/>
  <c r="Y3987" i="2"/>
  <c r="N3988" i="2"/>
  <c r="O3988" i="2"/>
  <c r="P3988" i="2"/>
  <c r="Q3988" i="2"/>
  <c r="R3988" i="2"/>
  <c r="S3988" i="2"/>
  <c r="T3988" i="2"/>
  <c r="X3988" i="2"/>
  <c r="Y3988" i="2"/>
  <c r="N3989" i="2"/>
  <c r="O3989" i="2"/>
  <c r="P3989" i="2"/>
  <c r="Q3989" i="2"/>
  <c r="R3989" i="2"/>
  <c r="S3989" i="2"/>
  <c r="T3989" i="2"/>
  <c r="X3989" i="2"/>
  <c r="Y3989" i="2"/>
  <c r="N3990" i="2"/>
  <c r="O3990" i="2"/>
  <c r="P3990" i="2"/>
  <c r="Q3990" i="2"/>
  <c r="R3990" i="2"/>
  <c r="S3990" i="2"/>
  <c r="T3990" i="2"/>
  <c r="X3990" i="2"/>
  <c r="Y3990" i="2"/>
  <c r="N3991" i="2"/>
  <c r="O3991" i="2"/>
  <c r="P3991" i="2"/>
  <c r="Q3991" i="2"/>
  <c r="R3991" i="2"/>
  <c r="S3991" i="2"/>
  <c r="T3991" i="2"/>
  <c r="X3991" i="2"/>
  <c r="Y3991" i="2"/>
  <c r="N3992" i="2"/>
  <c r="O3992" i="2"/>
  <c r="P3992" i="2"/>
  <c r="Q3992" i="2"/>
  <c r="R3992" i="2"/>
  <c r="S3992" i="2"/>
  <c r="T3992" i="2"/>
  <c r="X3992" i="2"/>
  <c r="Y3992" i="2"/>
  <c r="N3993" i="2"/>
  <c r="O3993" i="2"/>
  <c r="P3993" i="2"/>
  <c r="Q3993" i="2"/>
  <c r="R3993" i="2"/>
  <c r="S3993" i="2"/>
  <c r="T3993" i="2"/>
  <c r="X3993" i="2"/>
  <c r="Y3993" i="2"/>
  <c r="N3994" i="2"/>
  <c r="O3994" i="2"/>
  <c r="P3994" i="2"/>
  <c r="Q3994" i="2"/>
  <c r="R3994" i="2"/>
  <c r="S3994" i="2"/>
  <c r="T3994" i="2"/>
  <c r="X3994" i="2"/>
  <c r="Y3994" i="2"/>
  <c r="N3995" i="2"/>
  <c r="O3995" i="2"/>
  <c r="P3995" i="2"/>
  <c r="Q3995" i="2"/>
  <c r="R3995" i="2"/>
  <c r="S3995" i="2"/>
  <c r="T3995" i="2"/>
  <c r="X3995" i="2"/>
  <c r="Y3995" i="2"/>
  <c r="N3996" i="2"/>
  <c r="O3996" i="2"/>
  <c r="P3996" i="2"/>
  <c r="Q3996" i="2"/>
  <c r="R3996" i="2"/>
  <c r="S3996" i="2"/>
  <c r="T3996" i="2"/>
  <c r="X3996" i="2"/>
  <c r="Y3996" i="2"/>
  <c r="N3997" i="2"/>
  <c r="O3997" i="2"/>
  <c r="P3997" i="2"/>
  <c r="Q3997" i="2"/>
  <c r="R3997" i="2"/>
  <c r="S3997" i="2"/>
  <c r="T3997" i="2"/>
  <c r="X3997" i="2"/>
  <c r="Y3997" i="2"/>
  <c r="N3998" i="2"/>
  <c r="O3998" i="2"/>
  <c r="P3998" i="2"/>
  <c r="Q3998" i="2"/>
  <c r="R3998" i="2"/>
  <c r="S3998" i="2"/>
  <c r="T3998" i="2"/>
  <c r="X3998" i="2"/>
  <c r="Y3998" i="2"/>
  <c r="N3999" i="2"/>
  <c r="O3999" i="2"/>
  <c r="P3999" i="2"/>
  <c r="Q3999" i="2"/>
  <c r="R3999" i="2"/>
  <c r="S3999" i="2"/>
  <c r="T3999" i="2"/>
  <c r="X3999" i="2"/>
  <c r="Y3999" i="2"/>
  <c r="N4000" i="2"/>
  <c r="O4000" i="2"/>
  <c r="P4000" i="2"/>
  <c r="Q4000" i="2"/>
  <c r="R4000" i="2"/>
  <c r="S4000" i="2"/>
  <c r="T4000" i="2"/>
  <c r="X4000" i="2"/>
  <c r="Y4000" i="2"/>
  <c r="N4001" i="2"/>
  <c r="O4001" i="2"/>
  <c r="P4001" i="2"/>
  <c r="Q4001" i="2"/>
  <c r="R4001" i="2"/>
  <c r="S4001" i="2"/>
  <c r="T4001" i="2"/>
  <c r="X4001" i="2"/>
  <c r="Y4001" i="2"/>
  <c r="N4002" i="2"/>
  <c r="O4002" i="2"/>
  <c r="P4002" i="2"/>
  <c r="Q4002" i="2"/>
  <c r="R4002" i="2"/>
  <c r="S4002" i="2"/>
  <c r="T4002" i="2"/>
  <c r="X4002" i="2"/>
  <c r="Y4002" i="2"/>
  <c r="N4003" i="2"/>
  <c r="O4003" i="2"/>
  <c r="P4003" i="2"/>
  <c r="Q4003" i="2"/>
  <c r="R4003" i="2"/>
  <c r="S4003" i="2"/>
  <c r="T4003" i="2"/>
  <c r="X4003" i="2"/>
  <c r="Y4003" i="2"/>
  <c r="N4004" i="2"/>
  <c r="O4004" i="2"/>
  <c r="P4004" i="2"/>
  <c r="Q4004" i="2"/>
  <c r="R4004" i="2"/>
  <c r="S4004" i="2"/>
  <c r="T4004" i="2"/>
  <c r="X4004" i="2"/>
  <c r="Y4004" i="2"/>
  <c r="N4005" i="2"/>
  <c r="O4005" i="2"/>
  <c r="P4005" i="2"/>
  <c r="Q4005" i="2"/>
  <c r="R4005" i="2"/>
  <c r="S4005" i="2"/>
  <c r="T4005" i="2"/>
  <c r="X4005" i="2"/>
  <c r="Y4005" i="2"/>
  <c r="N4006" i="2"/>
  <c r="O4006" i="2"/>
  <c r="P4006" i="2"/>
  <c r="Q4006" i="2"/>
  <c r="R4006" i="2"/>
  <c r="S4006" i="2"/>
  <c r="T4006" i="2"/>
  <c r="X4006" i="2"/>
  <c r="Y4006" i="2"/>
  <c r="N4007" i="2"/>
  <c r="O4007" i="2"/>
  <c r="P4007" i="2"/>
  <c r="Q4007" i="2"/>
  <c r="R4007" i="2"/>
  <c r="S4007" i="2"/>
  <c r="T4007" i="2"/>
  <c r="X4007" i="2"/>
  <c r="Y4007" i="2"/>
  <c r="N4008" i="2"/>
  <c r="O4008" i="2"/>
  <c r="P4008" i="2"/>
  <c r="Q4008" i="2"/>
  <c r="R4008" i="2"/>
  <c r="S4008" i="2"/>
  <c r="T4008" i="2"/>
  <c r="X4008" i="2"/>
  <c r="Y4008" i="2"/>
  <c r="N4009" i="2"/>
  <c r="O4009" i="2"/>
  <c r="P4009" i="2"/>
  <c r="Q4009" i="2"/>
  <c r="R4009" i="2"/>
  <c r="S4009" i="2"/>
  <c r="T4009" i="2"/>
  <c r="X4009" i="2"/>
  <c r="Y4009" i="2"/>
  <c r="N4010" i="2"/>
  <c r="O4010" i="2"/>
  <c r="P4010" i="2"/>
  <c r="Q4010" i="2"/>
  <c r="R4010" i="2"/>
  <c r="S4010" i="2"/>
  <c r="T4010" i="2"/>
  <c r="X4010" i="2"/>
  <c r="Y4010" i="2"/>
  <c r="N4011" i="2"/>
  <c r="O4011" i="2"/>
  <c r="P4011" i="2"/>
  <c r="Q4011" i="2"/>
  <c r="R4011" i="2"/>
  <c r="S4011" i="2"/>
  <c r="T4011" i="2"/>
  <c r="X4011" i="2"/>
  <c r="Y4011" i="2"/>
  <c r="N4012" i="2"/>
  <c r="O4012" i="2"/>
  <c r="P4012" i="2"/>
  <c r="Q4012" i="2"/>
  <c r="R4012" i="2"/>
  <c r="S4012" i="2"/>
  <c r="T4012" i="2"/>
  <c r="X4012" i="2"/>
  <c r="Y4012" i="2"/>
  <c r="N4013" i="2"/>
  <c r="O4013" i="2"/>
  <c r="P4013" i="2"/>
  <c r="Q4013" i="2"/>
  <c r="R4013" i="2"/>
  <c r="S4013" i="2"/>
  <c r="T4013" i="2"/>
  <c r="X4013" i="2"/>
  <c r="Y4013" i="2"/>
  <c r="N4014" i="2"/>
  <c r="O4014" i="2"/>
  <c r="P4014" i="2"/>
  <c r="Q4014" i="2"/>
  <c r="R4014" i="2"/>
  <c r="S4014" i="2"/>
  <c r="T4014" i="2"/>
  <c r="X4014" i="2"/>
  <c r="Y4014" i="2"/>
  <c r="N4015" i="2"/>
  <c r="O4015" i="2"/>
  <c r="P4015" i="2"/>
  <c r="Q4015" i="2"/>
  <c r="R4015" i="2"/>
  <c r="S4015" i="2"/>
  <c r="T4015" i="2"/>
  <c r="X4015" i="2"/>
  <c r="Y4015" i="2"/>
  <c r="N4016" i="2"/>
  <c r="O4016" i="2"/>
  <c r="P4016" i="2"/>
  <c r="Q4016" i="2"/>
  <c r="R4016" i="2"/>
  <c r="S4016" i="2"/>
  <c r="T4016" i="2"/>
  <c r="X4016" i="2"/>
  <c r="Y4016" i="2"/>
  <c r="N4017" i="2"/>
  <c r="O4017" i="2"/>
  <c r="P4017" i="2"/>
  <c r="Q4017" i="2"/>
  <c r="R4017" i="2"/>
  <c r="S4017" i="2"/>
  <c r="T4017" i="2"/>
  <c r="X4017" i="2"/>
  <c r="Y4017" i="2"/>
  <c r="N4018" i="2"/>
  <c r="O4018" i="2"/>
  <c r="P4018" i="2"/>
  <c r="Q4018" i="2"/>
  <c r="R4018" i="2"/>
  <c r="S4018" i="2"/>
  <c r="T4018" i="2"/>
  <c r="X4018" i="2"/>
  <c r="Y4018" i="2"/>
  <c r="N4019" i="2"/>
  <c r="O4019" i="2"/>
  <c r="P4019" i="2"/>
  <c r="Q4019" i="2"/>
  <c r="R4019" i="2"/>
  <c r="S4019" i="2"/>
  <c r="T4019" i="2"/>
  <c r="X4019" i="2"/>
  <c r="Y4019" i="2"/>
  <c r="N4020" i="2"/>
  <c r="O4020" i="2"/>
  <c r="P4020" i="2"/>
  <c r="Q4020" i="2"/>
  <c r="R4020" i="2"/>
  <c r="S4020" i="2"/>
  <c r="T4020" i="2"/>
  <c r="X4020" i="2"/>
  <c r="Y4020" i="2"/>
  <c r="N4021" i="2"/>
  <c r="O4021" i="2"/>
  <c r="P4021" i="2"/>
  <c r="Q4021" i="2"/>
  <c r="R4021" i="2"/>
  <c r="S4021" i="2"/>
  <c r="T4021" i="2"/>
  <c r="X4021" i="2"/>
  <c r="Y4021" i="2"/>
  <c r="N4022" i="2"/>
  <c r="O4022" i="2"/>
  <c r="P4022" i="2"/>
  <c r="Q4022" i="2"/>
  <c r="R4022" i="2"/>
  <c r="S4022" i="2"/>
  <c r="T4022" i="2"/>
  <c r="X4022" i="2"/>
  <c r="Y4022" i="2"/>
  <c r="N4023" i="2"/>
  <c r="O4023" i="2"/>
  <c r="P4023" i="2"/>
  <c r="Q4023" i="2"/>
  <c r="R4023" i="2"/>
  <c r="S4023" i="2"/>
  <c r="T4023" i="2"/>
  <c r="X4023" i="2"/>
  <c r="Y4023" i="2"/>
  <c r="N4024" i="2"/>
  <c r="O4024" i="2"/>
  <c r="P4024" i="2"/>
  <c r="Q4024" i="2"/>
  <c r="R4024" i="2"/>
  <c r="S4024" i="2"/>
  <c r="T4024" i="2"/>
  <c r="X4024" i="2"/>
  <c r="Y4024" i="2"/>
  <c r="N4025" i="2"/>
  <c r="O4025" i="2"/>
  <c r="P4025" i="2"/>
  <c r="Q4025" i="2"/>
  <c r="R4025" i="2"/>
  <c r="S4025" i="2"/>
  <c r="T4025" i="2"/>
  <c r="X4025" i="2"/>
  <c r="Y4025" i="2"/>
  <c r="N4026" i="2"/>
  <c r="O4026" i="2"/>
  <c r="P4026" i="2"/>
  <c r="Q4026" i="2"/>
  <c r="R4026" i="2"/>
  <c r="S4026" i="2"/>
  <c r="T4026" i="2"/>
  <c r="X4026" i="2"/>
  <c r="Y4026" i="2"/>
  <c r="N4027" i="2"/>
  <c r="O4027" i="2"/>
  <c r="P4027" i="2"/>
  <c r="Q4027" i="2"/>
  <c r="R4027" i="2"/>
  <c r="S4027" i="2"/>
  <c r="T4027" i="2"/>
  <c r="X4027" i="2"/>
  <c r="Y4027" i="2"/>
  <c r="N4028" i="2"/>
  <c r="O4028" i="2"/>
  <c r="P4028" i="2"/>
  <c r="Q4028" i="2"/>
  <c r="R4028" i="2"/>
  <c r="S4028" i="2"/>
  <c r="T4028" i="2"/>
  <c r="X4028" i="2"/>
  <c r="Y4028" i="2"/>
  <c r="N4029" i="2"/>
  <c r="O4029" i="2"/>
  <c r="P4029" i="2"/>
  <c r="Q4029" i="2"/>
  <c r="R4029" i="2"/>
  <c r="S4029" i="2"/>
  <c r="T4029" i="2"/>
  <c r="X4029" i="2"/>
  <c r="Y4029" i="2"/>
  <c r="N4030" i="2"/>
  <c r="O4030" i="2"/>
  <c r="P4030" i="2"/>
  <c r="Q4030" i="2"/>
  <c r="R4030" i="2"/>
  <c r="S4030" i="2"/>
  <c r="T4030" i="2"/>
  <c r="X4030" i="2"/>
  <c r="Y4030" i="2"/>
  <c r="N4031" i="2"/>
  <c r="O4031" i="2"/>
  <c r="P4031" i="2"/>
  <c r="Q4031" i="2"/>
  <c r="R4031" i="2"/>
  <c r="S4031" i="2"/>
  <c r="T4031" i="2"/>
  <c r="X4031" i="2"/>
  <c r="Y4031" i="2"/>
  <c r="N4032" i="2"/>
  <c r="O4032" i="2"/>
  <c r="P4032" i="2"/>
  <c r="Q4032" i="2"/>
  <c r="R4032" i="2"/>
  <c r="S4032" i="2"/>
  <c r="T4032" i="2"/>
  <c r="X4032" i="2"/>
  <c r="Y4032" i="2"/>
  <c r="N4033" i="2"/>
  <c r="O4033" i="2"/>
  <c r="P4033" i="2"/>
  <c r="Q4033" i="2"/>
  <c r="R4033" i="2"/>
  <c r="S4033" i="2"/>
  <c r="T4033" i="2"/>
  <c r="X4033" i="2"/>
  <c r="Y4033" i="2"/>
  <c r="N4034" i="2"/>
  <c r="O4034" i="2"/>
  <c r="P4034" i="2"/>
  <c r="Q4034" i="2"/>
  <c r="R4034" i="2"/>
  <c r="S4034" i="2"/>
  <c r="T4034" i="2"/>
  <c r="X4034" i="2"/>
  <c r="Y4034" i="2"/>
  <c r="N4035" i="2"/>
  <c r="O4035" i="2"/>
  <c r="P4035" i="2"/>
  <c r="Q4035" i="2"/>
  <c r="R4035" i="2"/>
  <c r="S4035" i="2"/>
  <c r="T4035" i="2"/>
  <c r="X4035" i="2"/>
  <c r="Y4035" i="2"/>
  <c r="N4036" i="2"/>
  <c r="O4036" i="2"/>
  <c r="P4036" i="2"/>
  <c r="Q4036" i="2"/>
  <c r="R4036" i="2"/>
  <c r="S4036" i="2"/>
  <c r="T4036" i="2"/>
  <c r="X4036" i="2"/>
  <c r="Y4036" i="2"/>
  <c r="N4037" i="2"/>
  <c r="O4037" i="2"/>
  <c r="P4037" i="2"/>
  <c r="Q4037" i="2"/>
  <c r="R4037" i="2"/>
  <c r="S4037" i="2"/>
  <c r="T4037" i="2"/>
  <c r="X4037" i="2"/>
  <c r="Y4037" i="2"/>
  <c r="N4038" i="2"/>
  <c r="O4038" i="2"/>
  <c r="P4038" i="2"/>
  <c r="Q4038" i="2"/>
  <c r="R4038" i="2"/>
  <c r="S4038" i="2"/>
  <c r="T4038" i="2"/>
  <c r="X4038" i="2"/>
  <c r="Y4038" i="2"/>
  <c r="N4039" i="2"/>
  <c r="O4039" i="2"/>
  <c r="P4039" i="2"/>
  <c r="Q4039" i="2"/>
  <c r="R4039" i="2"/>
  <c r="S4039" i="2"/>
  <c r="T4039" i="2"/>
  <c r="X4039" i="2"/>
  <c r="Y4039" i="2"/>
  <c r="N4040" i="2"/>
  <c r="O4040" i="2"/>
  <c r="P4040" i="2"/>
  <c r="Q4040" i="2"/>
  <c r="R4040" i="2"/>
  <c r="S4040" i="2"/>
  <c r="T4040" i="2"/>
  <c r="X4040" i="2"/>
  <c r="Y4040" i="2"/>
  <c r="N4041" i="2"/>
  <c r="O4041" i="2"/>
  <c r="P4041" i="2"/>
  <c r="Q4041" i="2"/>
  <c r="R4041" i="2"/>
  <c r="S4041" i="2"/>
  <c r="T4041" i="2"/>
  <c r="X4041" i="2"/>
  <c r="Y4041" i="2"/>
  <c r="N4042" i="2"/>
  <c r="O4042" i="2"/>
  <c r="P4042" i="2"/>
  <c r="Q4042" i="2"/>
  <c r="R4042" i="2"/>
  <c r="S4042" i="2"/>
  <c r="T4042" i="2"/>
  <c r="X4042" i="2"/>
  <c r="Y4042" i="2"/>
  <c r="N4043" i="2"/>
  <c r="O4043" i="2"/>
  <c r="P4043" i="2"/>
  <c r="Q4043" i="2"/>
  <c r="R4043" i="2"/>
  <c r="S4043" i="2"/>
  <c r="T4043" i="2"/>
  <c r="X4043" i="2"/>
  <c r="Y4043" i="2"/>
  <c r="N4044" i="2"/>
  <c r="O4044" i="2"/>
  <c r="P4044" i="2"/>
  <c r="Q4044" i="2"/>
  <c r="R4044" i="2"/>
  <c r="S4044" i="2"/>
  <c r="T4044" i="2"/>
  <c r="X4044" i="2"/>
  <c r="Y4044" i="2"/>
  <c r="N4045" i="2"/>
  <c r="O4045" i="2"/>
  <c r="P4045" i="2"/>
  <c r="Q4045" i="2"/>
  <c r="R4045" i="2"/>
  <c r="S4045" i="2"/>
  <c r="T4045" i="2"/>
  <c r="X4045" i="2"/>
  <c r="Y4045" i="2"/>
  <c r="N4046" i="2"/>
  <c r="O4046" i="2"/>
  <c r="P4046" i="2"/>
  <c r="Q4046" i="2"/>
  <c r="R4046" i="2"/>
  <c r="S4046" i="2"/>
  <c r="T4046" i="2"/>
  <c r="X4046" i="2"/>
  <c r="Y4046" i="2"/>
  <c r="N4047" i="2"/>
  <c r="O4047" i="2"/>
  <c r="P4047" i="2"/>
  <c r="Q4047" i="2"/>
  <c r="R4047" i="2"/>
  <c r="S4047" i="2"/>
  <c r="T4047" i="2"/>
  <c r="X4047" i="2"/>
  <c r="Y4047" i="2"/>
  <c r="N4048" i="2"/>
  <c r="O4048" i="2"/>
  <c r="P4048" i="2"/>
  <c r="Q4048" i="2"/>
  <c r="R4048" i="2"/>
  <c r="S4048" i="2"/>
  <c r="T4048" i="2"/>
  <c r="X4048" i="2"/>
  <c r="Y4048" i="2"/>
  <c r="N4049" i="2"/>
  <c r="O4049" i="2"/>
  <c r="P4049" i="2"/>
  <c r="Q4049" i="2"/>
  <c r="R4049" i="2"/>
  <c r="S4049" i="2"/>
  <c r="T4049" i="2"/>
  <c r="X4049" i="2"/>
  <c r="Y4049" i="2"/>
  <c r="N4050" i="2"/>
  <c r="O4050" i="2"/>
  <c r="P4050" i="2"/>
  <c r="Q4050" i="2"/>
  <c r="R4050" i="2"/>
  <c r="S4050" i="2"/>
  <c r="T4050" i="2"/>
  <c r="X4050" i="2"/>
  <c r="Y4050" i="2"/>
  <c r="N4051" i="2"/>
  <c r="O4051" i="2"/>
  <c r="P4051" i="2"/>
  <c r="Q4051" i="2"/>
  <c r="R4051" i="2"/>
  <c r="S4051" i="2"/>
  <c r="T4051" i="2"/>
  <c r="X4051" i="2"/>
  <c r="Y4051" i="2"/>
  <c r="N4052" i="2"/>
  <c r="O4052" i="2"/>
  <c r="P4052" i="2"/>
  <c r="Q4052" i="2"/>
  <c r="R4052" i="2"/>
  <c r="S4052" i="2"/>
  <c r="T4052" i="2"/>
  <c r="X4052" i="2"/>
  <c r="Y4052" i="2"/>
  <c r="N4053" i="2"/>
  <c r="O4053" i="2"/>
  <c r="P4053" i="2"/>
  <c r="Q4053" i="2"/>
  <c r="R4053" i="2"/>
  <c r="S4053" i="2"/>
  <c r="T4053" i="2"/>
  <c r="X4053" i="2"/>
  <c r="Y4053" i="2"/>
  <c r="N4054" i="2"/>
  <c r="O4054" i="2"/>
  <c r="P4054" i="2"/>
  <c r="Q4054" i="2"/>
  <c r="R4054" i="2"/>
  <c r="S4054" i="2"/>
  <c r="T4054" i="2"/>
  <c r="X4054" i="2"/>
  <c r="Y4054" i="2"/>
  <c r="N4055" i="2"/>
  <c r="O4055" i="2"/>
  <c r="P4055" i="2"/>
  <c r="Q4055" i="2"/>
  <c r="R4055" i="2"/>
  <c r="S4055" i="2"/>
  <c r="T4055" i="2"/>
  <c r="X4055" i="2"/>
  <c r="Y4055" i="2"/>
  <c r="N4056" i="2"/>
  <c r="O4056" i="2"/>
  <c r="P4056" i="2"/>
  <c r="Q4056" i="2"/>
  <c r="R4056" i="2"/>
  <c r="S4056" i="2"/>
  <c r="T4056" i="2"/>
  <c r="X4056" i="2"/>
  <c r="Y4056" i="2"/>
  <c r="N4057" i="2"/>
  <c r="O4057" i="2"/>
  <c r="P4057" i="2"/>
  <c r="Q4057" i="2"/>
  <c r="R4057" i="2"/>
  <c r="S4057" i="2"/>
  <c r="T4057" i="2"/>
  <c r="X4057" i="2"/>
  <c r="Y4057" i="2"/>
  <c r="N4058" i="2"/>
  <c r="O4058" i="2"/>
  <c r="P4058" i="2"/>
  <c r="Q4058" i="2"/>
  <c r="R4058" i="2"/>
  <c r="S4058" i="2"/>
  <c r="T4058" i="2"/>
  <c r="X4058" i="2"/>
  <c r="Y4058" i="2"/>
  <c r="N4059" i="2"/>
  <c r="O4059" i="2"/>
  <c r="P4059" i="2"/>
  <c r="Q4059" i="2"/>
  <c r="R4059" i="2"/>
  <c r="S4059" i="2"/>
  <c r="T4059" i="2"/>
  <c r="X4059" i="2"/>
  <c r="Y4059" i="2"/>
  <c r="N4060" i="2"/>
  <c r="O4060" i="2"/>
  <c r="P4060" i="2"/>
  <c r="Q4060" i="2"/>
  <c r="R4060" i="2"/>
  <c r="S4060" i="2"/>
  <c r="T4060" i="2"/>
  <c r="X4060" i="2"/>
  <c r="Y4060" i="2"/>
  <c r="N4061" i="2"/>
  <c r="O4061" i="2"/>
  <c r="P4061" i="2"/>
  <c r="Q4061" i="2"/>
  <c r="R4061" i="2"/>
  <c r="S4061" i="2"/>
  <c r="T4061" i="2"/>
  <c r="X4061" i="2"/>
  <c r="Y4061" i="2"/>
  <c r="N4062" i="2"/>
  <c r="O4062" i="2"/>
  <c r="P4062" i="2"/>
  <c r="Q4062" i="2"/>
  <c r="R4062" i="2"/>
  <c r="S4062" i="2"/>
  <c r="T4062" i="2"/>
  <c r="X4062" i="2"/>
  <c r="Y4062" i="2"/>
  <c r="N4063" i="2"/>
  <c r="O4063" i="2"/>
  <c r="P4063" i="2"/>
  <c r="Q4063" i="2"/>
  <c r="R4063" i="2"/>
  <c r="S4063" i="2"/>
  <c r="T4063" i="2"/>
  <c r="X4063" i="2"/>
  <c r="Y4063" i="2"/>
  <c r="N4064" i="2"/>
  <c r="O4064" i="2"/>
  <c r="P4064" i="2"/>
  <c r="Q4064" i="2"/>
  <c r="R4064" i="2"/>
  <c r="S4064" i="2"/>
  <c r="T4064" i="2"/>
  <c r="X4064" i="2"/>
  <c r="Y4064" i="2"/>
  <c r="N4065" i="2"/>
  <c r="O4065" i="2"/>
  <c r="P4065" i="2"/>
  <c r="Q4065" i="2"/>
  <c r="R4065" i="2"/>
  <c r="S4065" i="2"/>
  <c r="T4065" i="2"/>
  <c r="X4065" i="2"/>
  <c r="Y4065" i="2"/>
  <c r="N4066" i="2"/>
  <c r="O4066" i="2"/>
  <c r="P4066" i="2"/>
  <c r="Q4066" i="2"/>
  <c r="R4066" i="2"/>
  <c r="S4066" i="2"/>
  <c r="T4066" i="2"/>
  <c r="X4066" i="2"/>
  <c r="Y4066" i="2"/>
  <c r="N4067" i="2"/>
  <c r="O4067" i="2"/>
  <c r="P4067" i="2"/>
  <c r="Q4067" i="2"/>
  <c r="R4067" i="2"/>
  <c r="S4067" i="2"/>
  <c r="T4067" i="2"/>
  <c r="X4067" i="2"/>
  <c r="Y4067" i="2"/>
  <c r="N4068" i="2"/>
  <c r="O4068" i="2"/>
  <c r="P4068" i="2"/>
  <c r="Q4068" i="2"/>
  <c r="R4068" i="2"/>
  <c r="S4068" i="2"/>
  <c r="T4068" i="2"/>
  <c r="X4068" i="2"/>
  <c r="Y4068" i="2"/>
  <c r="N4069" i="2"/>
  <c r="O4069" i="2"/>
  <c r="P4069" i="2"/>
  <c r="Q4069" i="2"/>
  <c r="R4069" i="2"/>
  <c r="S4069" i="2"/>
  <c r="T4069" i="2"/>
  <c r="X4069" i="2"/>
  <c r="Y4069" i="2"/>
  <c r="N4070" i="2"/>
  <c r="O4070" i="2"/>
  <c r="P4070" i="2"/>
  <c r="Q4070" i="2"/>
  <c r="R4070" i="2"/>
  <c r="S4070" i="2"/>
  <c r="T4070" i="2"/>
  <c r="X4070" i="2"/>
  <c r="Y4070" i="2"/>
  <c r="N4071" i="2"/>
  <c r="O4071" i="2"/>
  <c r="P4071" i="2"/>
  <c r="Q4071" i="2"/>
  <c r="R4071" i="2"/>
  <c r="S4071" i="2"/>
  <c r="T4071" i="2"/>
  <c r="X4071" i="2"/>
  <c r="Y4071" i="2"/>
  <c r="N4072" i="2"/>
  <c r="O4072" i="2"/>
  <c r="P4072" i="2"/>
  <c r="Q4072" i="2"/>
  <c r="R4072" i="2"/>
  <c r="S4072" i="2"/>
  <c r="T4072" i="2"/>
  <c r="X4072" i="2"/>
  <c r="Y4072" i="2"/>
  <c r="N1479" i="2"/>
  <c r="O1479" i="2"/>
  <c r="P1479" i="2"/>
  <c r="Q1479" i="2"/>
  <c r="R1479" i="2"/>
  <c r="S1479" i="2"/>
  <c r="T1479" i="2"/>
  <c r="X1479" i="2"/>
  <c r="Y1479" i="2"/>
  <c r="N1480" i="2"/>
  <c r="O1480" i="2"/>
  <c r="P1480" i="2"/>
  <c r="Q1480" i="2"/>
  <c r="R1480" i="2"/>
  <c r="S1480" i="2"/>
  <c r="T1480" i="2"/>
  <c r="X1480" i="2"/>
  <c r="Y1480" i="2"/>
  <c r="N1481" i="2"/>
  <c r="O1481" i="2"/>
  <c r="P1481" i="2"/>
  <c r="Q1481" i="2"/>
  <c r="R1481" i="2"/>
  <c r="S1481" i="2"/>
  <c r="T1481" i="2"/>
  <c r="X1481" i="2"/>
  <c r="Y1481" i="2"/>
  <c r="N1482" i="2"/>
  <c r="O1482" i="2"/>
  <c r="P1482" i="2"/>
  <c r="Q1482" i="2"/>
  <c r="R1482" i="2"/>
  <c r="S1482" i="2"/>
  <c r="T1482" i="2"/>
  <c r="X1482" i="2"/>
  <c r="Y1482" i="2"/>
  <c r="N1483" i="2"/>
  <c r="O1483" i="2"/>
  <c r="P1483" i="2"/>
  <c r="Q1483" i="2"/>
  <c r="R1483" i="2"/>
  <c r="S1483" i="2"/>
  <c r="T1483" i="2"/>
  <c r="X1483" i="2"/>
  <c r="Y1483" i="2"/>
  <c r="N1484" i="2"/>
  <c r="O1484" i="2"/>
  <c r="P1484" i="2"/>
  <c r="Q1484" i="2"/>
  <c r="R1484" i="2"/>
  <c r="S1484" i="2"/>
  <c r="T1484" i="2"/>
  <c r="X1484" i="2"/>
  <c r="Y1484" i="2"/>
  <c r="N1485" i="2"/>
  <c r="O1485" i="2"/>
  <c r="P1485" i="2"/>
  <c r="Q1485" i="2"/>
  <c r="R1485" i="2"/>
  <c r="S1485" i="2"/>
  <c r="T1485" i="2"/>
  <c r="X1485" i="2"/>
  <c r="Y1485" i="2"/>
  <c r="N1486" i="2"/>
  <c r="O1486" i="2"/>
  <c r="P1486" i="2"/>
  <c r="Q1486" i="2"/>
  <c r="R1486" i="2"/>
  <c r="S1486" i="2"/>
  <c r="T1486" i="2"/>
  <c r="X1486" i="2"/>
  <c r="Y1486" i="2"/>
  <c r="N1487" i="2"/>
  <c r="O1487" i="2"/>
  <c r="P1487" i="2"/>
  <c r="Q1487" i="2"/>
  <c r="R1487" i="2"/>
  <c r="S1487" i="2"/>
  <c r="T1487" i="2"/>
  <c r="X1487" i="2"/>
  <c r="Y1487" i="2"/>
  <c r="N1488" i="2"/>
  <c r="O1488" i="2"/>
  <c r="P1488" i="2"/>
  <c r="Q1488" i="2"/>
  <c r="R1488" i="2"/>
  <c r="S1488" i="2"/>
  <c r="T1488" i="2"/>
  <c r="X1488" i="2"/>
  <c r="Y1488" i="2"/>
  <c r="N1489" i="2"/>
  <c r="O1489" i="2"/>
  <c r="P1489" i="2"/>
  <c r="Q1489" i="2"/>
  <c r="R1489" i="2"/>
  <c r="S1489" i="2"/>
  <c r="T1489" i="2"/>
  <c r="X1489" i="2"/>
  <c r="Y1489" i="2"/>
  <c r="N1490" i="2"/>
  <c r="O1490" i="2"/>
  <c r="P1490" i="2"/>
  <c r="Q1490" i="2"/>
  <c r="R1490" i="2"/>
  <c r="S1490" i="2"/>
  <c r="T1490" i="2"/>
  <c r="X1490" i="2"/>
  <c r="Y1490" i="2"/>
  <c r="N1491" i="2"/>
  <c r="O1491" i="2"/>
  <c r="P1491" i="2"/>
  <c r="Q1491" i="2"/>
  <c r="R1491" i="2"/>
  <c r="S1491" i="2"/>
  <c r="T1491" i="2"/>
  <c r="X1491" i="2"/>
  <c r="Y1491" i="2"/>
  <c r="N1492" i="2"/>
  <c r="O1492" i="2"/>
  <c r="P1492" i="2"/>
  <c r="Q1492" i="2"/>
  <c r="R1492" i="2"/>
  <c r="S1492" i="2"/>
  <c r="T1492" i="2"/>
  <c r="X1492" i="2"/>
  <c r="Y1492" i="2"/>
  <c r="N1493" i="2"/>
  <c r="O1493" i="2"/>
  <c r="P1493" i="2"/>
  <c r="Q1493" i="2"/>
  <c r="R1493" i="2"/>
  <c r="S1493" i="2"/>
  <c r="T1493" i="2"/>
  <c r="X1493" i="2"/>
  <c r="Y1493" i="2"/>
  <c r="N1494" i="2"/>
  <c r="O1494" i="2"/>
  <c r="P1494" i="2"/>
  <c r="Q1494" i="2"/>
  <c r="R1494" i="2"/>
  <c r="S1494" i="2"/>
  <c r="T1494" i="2"/>
  <c r="X1494" i="2"/>
  <c r="Y1494" i="2"/>
  <c r="N1495" i="2"/>
  <c r="O1495" i="2"/>
  <c r="P1495" i="2"/>
  <c r="Q1495" i="2"/>
  <c r="R1495" i="2"/>
  <c r="S1495" i="2"/>
  <c r="T1495" i="2"/>
  <c r="X1495" i="2"/>
  <c r="Y1495" i="2"/>
  <c r="N1496" i="2"/>
  <c r="O1496" i="2"/>
  <c r="P1496" i="2"/>
  <c r="Q1496" i="2"/>
  <c r="R1496" i="2"/>
  <c r="S1496" i="2"/>
  <c r="T1496" i="2"/>
  <c r="X1496" i="2"/>
  <c r="Y1496" i="2"/>
  <c r="N1497" i="2"/>
  <c r="O1497" i="2"/>
  <c r="P1497" i="2"/>
  <c r="Q1497" i="2"/>
  <c r="R1497" i="2"/>
  <c r="S1497" i="2"/>
  <c r="T1497" i="2"/>
  <c r="X1497" i="2"/>
  <c r="Y1497" i="2"/>
  <c r="N1498" i="2"/>
  <c r="O1498" i="2"/>
  <c r="P1498" i="2"/>
  <c r="Q1498" i="2"/>
  <c r="R1498" i="2"/>
  <c r="S1498" i="2"/>
  <c r="T1498" i="2"/>
  <c r="X1498" i="2"/>
  <c r="Y1498" i="2"/>
  <c r="N1499" i="2"/>
  <c r="O1499" i="2"/>
  <c r="P1499" i="2"/>
  <c r="Q1499" i="2"/>
  <c r="R1499" i="2"/>
  <c r="S1499" i="2"/>
  <c r="T1499" i="2"/>
  <c r="X1499" i="2"/>
  <c r="Y1499" i="2"/>
  <c r="N1500" i="2"/>
  <c r="O1500" i="2"/>
  <c r="P1500" i="2"/>
  <c r="Q1500" i="2"/>
  <c r="R1500" i="2"/>
  <c r="S1500" i="2"/>
  <c r="T1500" i="2"/>
  <c r="X1500" i="2"/>
  <c r="Y1500" i="2"/>
  <c r="N1501" i="2"/>
  <c r="O1501" i="2"/>
  <c r="P1501" i="2"/>
  <c r="Q1501" i="2"/>
  <c r="R1501" i="2"/>
  <c r="S1501" i="2"/>
  <c r="T1501" i="2"/>
  <c r="X1501" i="2"/>
  <c r="Y1501" i="2"/>
  <c r="N1502" i="2"/>
  <c r="O1502" i="2"/>
  <c r="P1502" i="2"/>
  <c r="Q1502" i="2"/>
  <c r="R1502" i="2"/>
  <c r="S1502" i="2"/>
  <c r="T1502" i="2"/>
  <c r="X1502" i="2"/>
  <c r="Y1502" i="2"/>
  <c r="N1503" i="2"/>
  <c r="O1503" i="2"/>
  <c r="P1503" i="2"/>
  <c r="Q1503" i="2"/>
  <c r="R1503" i="2"/>
  <c r="S1503" i="2"/>
  <c r="T1503" i="2"/>
  <c r="X1503" i="2"/>
  <c r="Y1503" i="2"/>
  <c r="N1504" i="2"/>
  <c r="O1504" i="2"/>
  <c r="P1504" i="2"/>
  <c r="Q1504" i="2"/>
  <c r="R1504" i="2"/>
  <c r="S1504" i="2"/>
  <c r="T1504" i="2"/>
  <c r="X1504" i="2"/>
  <c r="Y1504" i="2"/>
  <c r="N1505" i="2"/>
  <c r="O1505" i="2"/>
  <c r="P1505" i="2"/>
  <c r="Q1505" i="2"/>
  <c r="R1505" i="2"/>
  <c r="S1505" i="2"/>
  <c r="T1505" i="2"/>
  <c r="X1505" i="2"/>
  <c r="Y1505" i="2"/>
  <c r="N1506" i="2"/>
  <c r="O1506" i="2"/>
  <c r="P1506" i="2"/>
  <c r="Q1506" i="2"/>
  <c r="R1506" i="2"/>
  <c r="S1506" i="2"/>
  <c r="T1506" i="2"/>
  <c r="X1506" i="2"/>
  <c r="Y1506" i="2"/>
  <c r="N1507" i="2"/>
  <c r="O1507" i="2"/>
  <c r="P1507" i="2"/>
  <c r="Q1507" i="2"/>
  <c r="R1507" i="2"/>
  <c r="S1507" i="2"/>
  <c r="T1507" i="2"/>
  <c r="X1507" i="2"/>
  <c r="Y1507" i="2"/>
  <c r="N1508" i="2"/>
  <c r="O1508" i="2"/>
  <c r="P1508" i="2"/>
  <c r="Q1508" i="2"/>
  <c r="R1508" i="2"/>
  <c r="S1508" i="2"/>
  <c r="T1508" i="2"/>
  <c r="X1508" i="2"/>
  <c r="Y1508" i="2"/>
  <c r="N1509" i="2"/>
  <c r="O1509" i="2"/>
  <c r="P1509" i="2"/>
  <c r="Q1509" i="2"/>
  <c r="R1509" i="2"/>
  <c r="S1509" i="2"/>
  <c r="T1509" i="2"/>
  <c r="X1509" i="2"/>
  <c r="Y1509" i="2"/>
  <c r="N1510" i="2"/>
  <c r="O1510" i="2"/>
  <c r="P1510" i="2"/>
  <c r="Q1510" i="2"/>
  <c r="R1510" i="2"/>
  <c r="S1510" i="2"/>
  <c r="T1510" i="2"/>
  <c r="X1510" i="2"/>
  <c r="Y1510" i="2"/>
  <c r="N1511" i="2"/>
  <c r="O1511" i="2"/>
  <c r="P1511" i="2"/>
  <c r="Q1511" i="2"/>
  <c r="R1511" i="2"/>
  <c r="S1511" i="2"/>
  <c r="T1511" i="2"/>
  <c r="X1511" i="2"/>
  <c r="Y1511" i="2"/>
  <c r="N1512" i="2"/>
  <c r="O1512" i="2"/>
  <c r="P1512" i="2"/>
  <c r="Q1512" i="2"/>
  <c r="R1512" i="2"/>
  <c r="S1512" i="2"/>
  <c r="T1512" i="2"/>
  <c r="X1512" i="2"/>
  <c r="Y1512" i="2"/>
  <c r="N1513" i="2"/>
  <c r="O1513" i="2"/>
  <c r="P1513" i="2"/>
  <c r="Q1513" i="2"/>
  <c r="R1513" i="2"/>
  <c r="S1513" i="2"/>
  <c r="T1513" i="2"/>
  <c r="X1513" i="2"/>
  <c r="Y1513" i="2"/>
  <c r="N1514" i="2"/>
  <c r="O1514" i="2"/>
  <c r="P1514" i="2"/>
  <c r="Q1514" i="2"/>
  <c r="R1514" i="2"/>
  <c r="S1514" i="2"/>
  <c r="T1514" i="2"/>
  <c r="X1514" i="2"/>
  <c r="Y1514" i="2"/>
  <c r="N1515" i="2"/>
  <c r="O1515" i="2"/>
  <c r="P1515" i="2"/>
  <c r="Q1515" i="2"/>
  <c r="R1515" i="2"/>
  <c r="S1515" i="2"/>
  <c r="T1515" i="2"/>
  <c r="X1515" i="2"/>
  <c r="Y1515" i="2"/>
  <c r="N1516" i="2"/>
  <c r="O1516" i="2"/>
  <c r="P1516" i="2"/>
  <c r="Q1516" i="2"/>
  <c r="R1516" i="2"/>
  <c r="S1516" i="2"/>
  <c r="T1516" i="2"/>
  <c r="X1516" i="2"/>
  <c r="Y1516" i="2"/>
  <c r="N1517" i="2"/>
  <c r="O1517" i="2"/>
  <c r="P1517" i="2"/>
  <c r="Q1517" i="2"/>
  <c r="R1517" i="2"/>
  <c r="S1517" i="2"/>
  <c r="T1517" i="2"/>
  <c r="X1517" i="2"/>
  <c r="Y1517" i="2"/>
  <c r="N1518" i="2"/>
  <c r="O1518" i="2"/>
  <c r="P1518" i="2"/>
  <c r="Q1518" i="2"/>
  <c r="R1518" i="2"/>
  <c r="S1518" i="2"/>
  <c r="T1518" i="2"/>
  <c r="X1518" i="2"/>
  <c r="Y1518" i="2"/>
  <c r="N1519" i="2"/>
  <c r="O1519" i="2"/>
  <c r="P1519" i="2"/>
  <c r="Q1519" i="2"/>
  <c r="R1519" i="2"/>
  <c r="S1519" i="2"/>
  <c r="T1519" i="2"/>
  <c r="X1519" i="2"/>
  <c r="Y1519" i="2"/>
  <c r="N1520" i="2"/>
  <c r="O1520" i="2"/>
  <c r="P1520" i="2"/>
  <c r="Q1520" i="2"/>
  <c r="R1520" i="2"/>
  <c r="S1520" i="2"/>
  <c r="T1520" i="2"/>
  <c r="X1520" i="2"/>
  <c r="Y1520" i="2"/>
  <c r="N1521" i="2"/>
  <c r="O1521" i="2"/>
  <c r="P1521" i="2"/>
  <c r="Q1521" i="2"/>
  <c r="R1521" i="2"/>
  <c r="S1521" i="2"/>
  <c r="T1521" i="2"/>
  <c r="X1521" i="2"/>
  <c r="Y1521" i="2"/>
  <c r="N1522" i="2"/>
  <c r="O1522" i="2"/>
  <c r="P1522" i="2"/>
  <c r="Q1522" i="2"/>
  <c r="R1522" i="2"/>
  <c r="S1522" i="2"/>
  <c r="T1522" i="2"/>
  <c r="X1522" i="2"/>
  <c r="Y1522" i="2"/>
  <c r="N1523" i="2"/>
  <c r="O1523" i="2"/>
  <c r="P1523" i="2"/>
  <c r="Q1523" i="2"/>
  <c r="R1523" i="2"/>
  <c r="S1523" i="2"/>
  <c r="T1523" i="2"/>
  <c r="X1523" i="2"/>
  <c r="Y1523" i="2"/>
  <c r="N1524" i="2"/>
  <c r="O1524" i="2"/>
  <c r="P1524" i="2"/>
  <c r="Q1524" i="2"/>
  <c r="R1524" i="2"/>
  <c r="S1524" i="2"/>
  <c r="T1524" i="2"/>
  <c r="X1524" i="2"/>
  <c r="Y1524" i="2"/>
  <c r="N1525" i="2"/>
  <c r="O1525" i="2"/>
  <c r="P1525" i="2"/>
  <c r="Q1525" i="2"/>
  <c r="R1525" i="2"/>
  <c r="S1525" i="2"/>
  <c r="T1525" i="2"/>
  <c r="X1525" i="2"/>
  <c r="Y1525" i="2"/>
  <c r="N1526" i="2"/>
  <c r="O1526" i="2"/>
  <c r="P1526" i="2"/>
  <c r="Q1526" i="2"/>
  <c r="R1526" i="2"/>
  <c r="S1526" i="2"/>
  <c r="T1526" i="2"/>
  <c r="X1526" i="2"/>
  <c r="Y1526" i="2"/>
  <c r="N1527" i="2"/>
  <c r="O1527" i="2"/>
  <c r="P1527" i="2"/>
  <c r="Q1527" i="2"/>
  <c r="R1527" i="2"/>
  <c r="S1527" i="2"/>
  <c r="T1527" i="2"/>
  <c r="X1527" i="2"/>
  <c r="Y1527" i="2"/>
  <c r="N1528" i="2"/>
  <c r="O1528" i="2"/>
  <c r="P1528" i="2"/>
  <c r="Q1528" i="2"/>
  <c r="R1528" i="2"/>
  <c r="S1528" i="2"/>
  <c r="T1528" i="2"/>
  <c r="X1528" i="2"/>
  <c r="Y1528" i="2"/>
  <c r="N1529" i="2"/>
  <c r="O1529" i="2"/>
  <c r="P1529" i="2"/>
  <c r="Q1529" i="2"/>
  <c r="R1529" i="2"/>
  <c r="S1529" i="2"/>
  <c r="T1529" i="2"/>
  <c r="X1529" i="2"/>
  <c r="Y1529" i="2"/>
  <c r="N1530" i="2"/>
  <c r="O1530" i="2"/>
  <c r="P1530" i="2"/>
  <c r="Q1530" i="2"/>
  <c r="R1530" i="2"/>
  <c r="S1530" i="2"/>
  <c r="T1530" i="2"/>
  <c r="X1530" i="2"/>
  <c r="Y1530" i="2"/>
  <c r="N1531" i="2"/>
  <c r="O1531" i="2"/>
  <c r="P1531" i="2"/>
  <c r="Q1531" i="2"/>
  <c r="R1531" i="2"/>
  <c r="S1531" i="2"/>
  <c r="T1531" i="2"/>
  <c r="X1531" i="2"/>
  <c r="Y1531" i="2"/>
  <c r="N1532" i="2"/>
  <c r="O1532" i="2"/>
  <c r="P1532" i="2"/>
  <c r="Q1532" i="2"/>
  <c r="R1532" i="2"/>
  <c r="S1532" i="2"/>
  <c r="T1532" i="2"/>
  <c r="X1532" i="2"/>
  <c r="Y1532" i="2"/>
  <c r="N1533" i="2"/>
  <c r="O1533" i="2"/>
  <c r="P1533" i="2"/>
  <c r="Q1533" i="2"/>
  <c r="R1533" i="2"/>
  <c r="S1533" i="2"/>
  <c r="T1533" i="2"/>
  <c r="X1533" i="2"/>
  <c r="Y1533" i="2"/>
  <c r="N1534" i="2"/>
  <c r="O1534" i="2"/>
  <c r="P1534" i="2"/>
  <c r="Q1534" i="2"/>
  <c r="R1534" i="2"/>
  <c r="S1534" i="2"/>
  <c r="T1534" i="2"/>
  <c r="X1534" i="2"/>
  <c r="Y1534" i="2"/>
  <c r="N1535" i="2"/>
  <c r="O1535" i="2"/>
  <c r="P1535" i="2"/>
  <c r="Q1535" i="2"/>
  <c r="R1535" i="2"/>
  <c r="S1535" i="2"/>
  <c r="T1535" i="2"/>
  <c r="X1535" i="2"/>
  <c r="Y1535" i="2"/>
  <c r="N1536" i="2"/>
  <c r="O1536" i="2"/>
  <c r="P1536" i="2"/>
  <c r="Q1536" i="2"/>
  <c r="R1536" i="2"/>
  <c r="S1536" i="2"/>
  <c r="T1536" i="2"/>
  <c r="X1536" i="2"/>
  <c r="Y1536" i="2"/>
  <c r="N1537" i="2"/>
  <c r="O1537" i="2"/>
  <c r="P1537" i="2"/>
  <c r="Q1537" i="2"/>
  <c r="R1537" i="2"/>
  <c r="S1537" i="2"/>
  <c r="T1537" i="2"/>
  <c r="X1537" i="2"/>
  <c r="Y1537" i="2"/>
  <c r="N1538" i="2"/>
  <c r="O1538" i="2"/>
  <c r="P1538" i="2"/>
  <c r="Q1538" i="2"/>
  <c r="R1538" i="2"/>
  <c r="S1538" i="2"/>
  <c r="T1538" i="2"/>
  <c r="X1538" i="2"/>
  <c r="Y1538" i="2"/>
  <c r="N1539" i="2"/>
  <c r="O1539" i="2"/>
  <c r="P1539" i="2"/>
  <c r="Q1539" i="2"/>
  <c r="R1539" i="2"/>
  <c r="S1539" i="2"/>
  <c r="T1539" i="2"/>
  <c r="X1539" i="2"/>
  <c r="Y1539" i="2"/>
  <c r="N1540" i="2"/>
  <c r="O1540" i="2"/>
  <c r="P1540" i="2"/>
  <c r="Q1540" i="2"/>
  <c r="R1540" i="2"/>
  <c r="S1540" i="2"/>
  <c r="T1540" i="2"/>
  <c r="X1540" i="2"/>
  <c r="Y1540" i="2"/>
  <c r="N1541" i="2"/>
  <c r="O1541" i="2"/>
  <c r="P1541" i="2"/>
  <c r="Q1541" i="2"/>
  <c r="R1541" i="2"/>
  <c r="S1541" i="2"/>
  <c r="T1541" i="2"/>
  <c r="X1541" i="2"/>
  <c r="Y1541" i="2"/>
  <c r="N1542" i="2"/>
  <c r="O1542" i="2"/>
  <c r="P1542" i="2"/>
  <c r="Q1542" i="2"/>
  <c r="R1542" i="2"/>
  <c r="S1542" i="2"/>
  <c r="T1542" i="2"/>
  <c r="X1542" i="2"/>
  <c r="Y1542" i="2"/>
  <c r="N1543" i="2"/>
  <c r="O1543" i="2"/>
  <c r="P1543" i="2"/>
  <c r="Q1543" i="2"/>
  <c r="R1543" i="2"/>
  <c r="S1543" i="2"/>
  <c r="T1543" i="2"/>
  <c r="X1543" i="2"/>
  <c r="Y1543" i="2"/>
  <c r="N1544" i="2"/>
  <c r="O1544" i="2"/>
  <c r="P1544" i="2"/>
  <c r="Q1544" i="2"/>
  <c r="R1544" i="2"/>
  <c r="S1544" i="2"/>
  <c r="T1544" i="2"/>
  <c r="X1544" i="2"/>
  <c r="Y1544" i="2"/>
  <c r="N1545" i="2"/>
  <c r="O1545" i="2"/>
  <c r="P1545" i="2"/>
  <c r="Q1545" i="2"/>
  <c r="R1545" i="2"/>
  <c r="S1545" i="2"/>
  <c r="T1545" i="2"/>
  <c r="X1545" i="2"/>
  <c r="Y1545" i="2"/>
  <c r="N1546" i="2"/>
  <c r="O1546" i="2"/>
  <c r="P1546" i="2"/>
  <c r="Q1546" i="2"/>
  <c r="R1546" i="2"/>
  <c r="S1546" i="2"/>
  <c r="T1546" i="2"/>
  <c r="X1546" i="2"/>
  <c r="Y1546" i="2"/>
  <c r="N1547" i="2"/>
  <c r="O1547" i="2"/>
  <c r="P1547" i="2"/>
  <c r="Q1547" i="2"/>
  <c r="R1547" i="2"/>
  <c r="S1547" i="2"/>
  <c r="T1547" i="2"/>
  <c r="X1547" i="2"/>
  <c r="Y1547" i="2"/>
  <c r="N1548" i="2"/>
  <c r="O1548" i="2"/>
  <c r="P1548" i="2"/>
  <c r="Q1548" i="2"/>
  <c r="R1548" i="2"/>
  <c r="S1548" i="2"/>
  <c r="T1548" i="2"/>
  <c r="X1548" i="2"/>
  <c r="Y1548" i="2"/>
  <c r="N1549" i="2"/>
  <c r="O1549" i="2"/>
  <c r="P1549" i="2"/>
  <c r="Q1549" i="2"/>
  <c r="R1549" i="2"/>
  <c r="S1549" i="2"/>
  <c r="T1549" i="2"/>
  <c r="X1549" i="2"/>
  <c r="Y1549" i="2"/>
  <c r="N1550" i="2"/>
  <c r="O1550" i="2"/>
  <c r="P1550" i="2"/>
  <c r="Q1550" i="2"/>
  <c r="R1550" i="2"/>
  <c r="S1550" i="2"/>
  <c r="T1550" i="2"/>
  <c r="X1550" i="2"/>
  <c r="Y1550" i="2"/>
  <c r="N1551" i="2"/>
  <c r="O1551" i="2"/>
  <c r="P1551" i="2"/>
  <c r="Q1551" i="2"/>
  <c r="R1551" i="2"/>
  <c r="S1551" i="2"/>
  <c r="T1551" i="2"/>
  <c r="X1551" i="2"/>
  <c r="Y1551" i="2"/>
  <c r="N1552" i="2"/>
  <c r="O1552" i="2"/>
  <c r="P1552" i="2"/>
  <c r="Q1552" i="2"/>
  <c r="R1552" i="2"/>
  <c r="S1552" i="2"/>
  <c r="T1552" i="2"/>
  <c r="X1552" i="2"/>
  <c r="Y1552" i="2"/>
  <c r="N1553" i="2"/>
  <c r="O1553" i="2"/>
  <c r="P1553" i="2"/>
  <c r="Q1553" i="2"/>
  <c r="R1553" i="2"/>
  <c r="S1553" i="2"/>
  <c r="T1553" i="2"/>
  <c r="X1553" i="2"/>
  <c r="Y1553" i="2"/>
  <c r="N1554" i="2"/>
  <c r="O1554" i="2"/>
  <c r="P1554" i="2"/>
  <c r="Q1554" i="2"/>
  <c r="R1554" i="2"/>
  <c r="S1554" i="2"/>
  <c r="T1554" i="2"/>
  <c r="X1554" i="2"/>
  <c r="Y1554" i="2"/>
  <c r="N1555" i="2"/>
  <c r="O1555" i="2"/>
  <c r="P1555" i="2"/>
  <c r="Q1555" i="2"/>
  <c r="R1555" i="2"/>
  <c r="S1555" i="2"/>
  <c r="T1555" i="2"/>
  <c r="X1555" i="2"/>
  <c r="Y1555" i="2"/>
  <c r="N1556" i="2"/>
  <c r="O1556" i="2"/>
  <c r="P1556" i="2"/>
  <c r="Q1556" i="2"/>
  <c r="R1556" i="2"/>
  <c r="S1556" i="2"/>
  <c r="T1556" i="2"/>
  <c r="X1556" i="2"/>
  <c r="Y1556" i="2"/>
  <c r="N1557" i="2"/>
  <c r="O1557" i="2"/>
  <c r="P1557" i="2"/>
  <c r="Q1557" i="2"/>
  <c r="R1557" i="2"/>
  <c r="S1557" i="2"/>
  <c r="T1557" i="2"/>
  <c r="X1557" i="2"/>
  <c r="Y1557" i="2"/>
  <c r="N1558" i="2"/>
  <c r="O1558" i="2"/>
  <c r="P1558" i="2"/>
  <c r="Q1558" i="2"/>
  <c r="R1558" i="2"/>
  <c r="S1558" i="2"/>
  <c r="T1558" i="2"/>
  <c r="X1558" i="2"/>
  <c r="Y1558" i="2"/>
  <c r="N1559" i="2"/>
  <c r="O1559" i="2"/>
  <c r="P1559" i="2"/>
  <c r="Q1559" i="2"/>
  <c r="R1559" i="2"/>
  <c r="S1559" i="2"/>
  <c r="T1559" i="2"/>
  <c r="X1559" i="2"/>
  <c r="Y1559" i="2"/>
  <c r="N1560" i="2"/>
  <c r="O1560" i="2"/>
  <c r="P1560" i="2"/>
  <c r="Q1560" i="2"/>
  <c r="R1560" i="2"/>
  <c r="S1560" i="2"/>
  <c r="T1560" i="2"/>
  <c r="X1560" i="2"/>
  <c r="Y1560" i="2"/>
  <c r="N1561" i="2"/>
  <c r="O1561" i="2"/>
  <c r="P1561" i="2"/>
  <c r="Q1561" i="2"/>
  <c r="R1561" i="2"/>
  <c r="S1561" i="2"/>
  <c r="T1561" i="2"/>
  <c r="X1561" i="2"/>
  <c r="Y1561" i="2"/>
  <c r="N1562" i="2"/>
  <c r="O1562" i="2"/>
  <c r="P1562" i="2"/>
  <c r="Q1562" i="2"/>
  <c r="R1562" i="2"/>
  <c r="S1562" i="2"/>
  <c r="T1562" i="2"/>
  <c r="X1562" i="2"/>
  <c r="Y1562" i="2"/>
  <c r="N1563" i="2"/>
  <c r="O1563" i="2"/>
  <c r="P1563" i="2"/>
  <c r="Q1563" i="2"/>
  <c r="R1563" i="2"/>
  <c r="S1563" i="2"/>
  <c r="T1563" i="2"/>
  <c r="X1563" i="2"/>
  <c r="Y1563" i="2"/>
  <c r="N1564" i="2"/>
  <c r="O1564" i="2"/>
  <c r="P1564" i="2"/>
  <c r="Q1564" i="2"/>
  <c r="R1564" i="2"/>
  <c r="S1564" i="2"/>
  <c r="T1564" i="2"/>
  <c r="X1564" i="2"/>
  <c r="Y1564" i="2"/>
  <c r="N1565" i="2"/>
  <c r="O1565" i="2"/>
  <c r="P1565" i="2"/>
  <c r="Q1565" i="2"/>
  <c r="R1565" i="2"/>
  <c r="S1565" i="2"/>
  <c r="T1565" i="2"/>
  <c r="X1565" i="2"/>
  <c r="Y1565" i="2"/>
  <c r="N1566" i="2"/>
  <c r="O1566" i="2"/>
  <c r="P1566" i="2"/>
  <c r="Q1566" i="2"/>
  <c r="R1566" i="2"/>
  <c r="S1566" i="2"/>
  <c r="T1566" i="2"/>
  <c r="X1566" i="2"/>
  <c r="Y1566" i="2"/>
  <c r="N1567" i="2"/>
  <c r="O1567" i="2"/>
  <c r="P1567" i="2"/>
  <c r="Q1567" i="2"/>
  <c r="R1567" i="2"/>
  <c r="S1567" i="2"/>
  <c r="T1567" i="2"/>
  <c r="X1567" i="2"/>
  <c r="Y1567" i="2"/>
  <c r="N1568" i="2"/>
  <c r="O1568" i="2"/>
  <c r="P1568" i="2"/>
  <c r="Q1568" i="2"/>
  <c r="R1568" i="2"/>
  <c r="S1568" i="2"/>
  <c r="T1568" i="2"/>
  <c r="X1568" i="2"/>
  <c r="Y1568" i="2"/>
  <c r="N1569" i="2"/>
  <c r="O1569" i="2"/>
  <c r="P1569" i="2"/>
  <c r="Q1569" i="2"/>
  <c r="R1569" i="2"/>
  <c r="S1569" i="2"/>
  <c r="T1569" i="2"/>
  <c r="X1569" i="2"/>
  <c r="Y1569" i="2"/>
  <c r="N1570" i="2"/>
  <c r="O1570" i="2"/>
  <c r="P1570" i="2"/>
  <c r="Q1570" i="2"/>
  <c r="R1570" i="2"/>
  <c r="S1570" i="2"/>
  <c r="T1570" i="2"/>
  <c r="X1570" i="2"/>
  <c r="Y1570" i="2"/>
  <c r="N1571" i="2"/>
  <c r="O1571" i="2"/>
  <c r="P1571" i="2"/>
  <c r="Q1571" i="2"/>
  <c r="R1571" i="2"/>
  <c r="S1571" i="2"/>
  <c r="T1571" i="2"/>
  <c r="X1571" i="2"/>
  <c r="Y1571" i="2"/>
  <c r="N1572" i="2"/>
  <c r="O1572" i="2"/>
  <c r="P1572" i="2"/>
  <c r="Q1572" i="2"/>
  <c r="R1572" i="2"/>
  <c r="S1572" i="2"/>
  <c r="T1572" i="2"/>
  <c r="X1572" i="2"/>
  <c r="Y1572" i="2"/>
  <c r="N1573" i="2"/>
  <c r="O1573" i="2"/>
  <c r="P1573" i="2"/>
  <c r="Q1573" i="2"/>
  <c r="R1573" i="2"/>
  <c r="S1573" i="2"/>
  <c r="T1573" i="2"/>
  <c r="X1573" i="2"/>
  <c r="Y1573" i="2"/>
  <c r="N1574" i="2"/>
  <c r="O1574" i="2"/>
  <c r="P1574" i="2"/>
  <c r="Q1574" i="2"/>
  <c r="R1574" i="2"/>
  <c r="S1574" i="2"/>
  <c r="T1574" i="2"/>
  <c r="X1574" i="2"/>
  <c r="Y1574" i="2"/>
  <c r="N1575" i="2"/>
  <c r="O1575" i="2"/>
  <c r="P1575" i="2"/>
  <c r="Q1575" i="2"/>
  <c r="R1575" i="2"/>
  <c r="S1575" i="2"/>
  <c r="T1575" i="2"/>
  <c r="X1575" i="2"/>
  <c r="Y1575" i="2"/>
  <c r="N1576" i="2"/>
  <c r="O1576" i="2"/>
  <c r="P1576" i="2"/>
  <c r="Q1576" i="2"/>
  <c r="R1576" i="2"/>
  <c r="S1576" i="2"/>
  <c r="T1576" i="2"/>
  <c r="X1576" i="2"/>
  <c r="Y1576" i="2"/>
  <c r="N1577" i="2"/>
  <c r="O1577" i="2"/>
  <c r="P1577" i="2"/>
  <c r="Q1577" i="2"/>
  <c r="R1577" i="2"/>
  <c r="S1577" i="2"/>
  <c r="T1577" i="2"/>
  <c r="X1577" i="2"/>
  <c r="Y1577" i="2"/>
  <c r="N1578" i="2"/>
  <c r="O1578" i="2"/>
  <c r="P1578" i="2"/>
  <c r="Q1578" i="2"/>
  <c r="R1578" i="2"/>
  <c r="S1578" i="2"/>
  <c r="T1578" i="2"/>
  <c r="X1578" i="2"/>
  <c r="Y1578" i="2"/>
  <c r="N1579" i="2"/>
  <c r="O1579" i="2"/>
  <c r="P1579" i="2"/>
  <c r="Q1579" i="2"/>
  <c r="R1579" i="2"/>
  <c r="S1579" i="2"/>
  <c r="T1579" i="2"/>
  <c r="X1579" i="2"/>
  <c r="Y1579" i="2"/>
  <c r="N1580" i="2"/>
  <c r="O1580" i="2"/>
  <c r="P1580" i="2"/>
  <c r="Q1580" i="2"/>
  <c r="R1580" i="2"/>
  <c r="S1580" i="2"/>
  <c r="T1580" i="2"/>
  <c r="X1580" i="2"/>
  <c r="Y1580" i="2"/>
  <c r="N1581" i="2"/>
  <c r="O1581" i="2"/>
  <c r="P1581" i="2"/>
  <c r="Q1581" i="2"/>
  <c r="R1581" i="2"/>
  <c r="S1581" i="2"/>
  <c r="T1581" i="2"/>
  <c r="X1581" i="2"/>
  <c r="Y1581" i="2"/>
  <c r="N1582" i="2"/>
  <c r="O1582" i="2"/>
  <c r="P1582" i="2"/>
  <c r="Q1582" i="2"/>
  <c r="R1582" i="2"/>
  <c r="S1582" i="2"/>
  <c r="T1582" i="2"/>
  <c r="X1582" i="2"/>
  <c r="Y1582" i="2"/>
  <c r="N1583" i="2"/>
  <c r="O1583" i="2"/>
  <c r="P1583" i="2"/>
  <c r="Q1583" i="2"/>
  <c r="R1583" i="2"/>
  <c r="S1583" i="2"/>
  <c r="T1583" i="2"/>
  <c r="X1583" i="2"/>
  <c r="Y1583" i="2"/>
  <c r="N1584" i="2"/>
  <c r="O1584" i="2"/>
  <c r="P1584" i="2"/>
  <c r="Q1584" i="2"/>
  <c r="R1584" i="2"/>
  <c r="S1584" i="2"/>
  <c r="T1584" i="2"/>
  <c r="X1584" i="2"/>
  <c r="Y1584" i="2"/>
  <c r="N1585" i="2"/>
  <c r="O1585" i="2"/>
  <c r="P1585" i="2"/>
  <c r="Q1585" i="2"/>
  <c r="R1585" i="2"/>
  <c r="S1585" i="2"/>
  <c r="T1585" i="2"/>
  <c r="X1585" i="2"/>
  <c r="Y1585" i="2"/>
  <c r="N1586" i="2"/>
  <c r="O1586" i="2"/>
  <c r="P1586" i="2"/>
  <c r="Q1586" i="2"/>
  <c r="R1586" i="2"/>
  <c r="S1586" i="2"/>
  <c r="T1586" i="2"/>
  <c r="X1586" i="2"/>
  <c r="Y1586" i="2"/>
  <c r="N1587" i="2"/>
  <c r="O1587" i="2"/>
  <c r="P1587" i="2"/>
  <c r="Q1587" i="2"/>
  <c r="R1587" i="2"/>
  <c r="S1587" i="2"/>
  <c r="T1587" i="2"/>
  <c r="X1587" i="2"/>
  <c r="Y1587" i="2"/>
  <c r="N1588" i="2"/>
  <c r="O1588" i="2"/>
  <c r="P1588" i="2"/>
  <c r="Q1588" i="2"/>
  <c r="R1588" i="2"/>
  <c r="S1588" i="2"/>
  <c r="T1588" i="2"/>
  <c r="X1588" i="2"/>
  <c r="Y1588" i="2"/>
  <c r="N1589" i="2"/>
  <c r="O1589" i="2"/>
  <c r="P1589" i="2"/>
  <c r="Q1589" i="2"/>
  <c r="R1589" i="2"/>
  <c r="S1589" i="2"/>
  <c r="T1589" i="2"/>
  <c r="X1589" i="2"/>
  <c r="Y1589" i="2"/>
  <c r="N1590" i="2"/>
  <c r="O1590" i="2"/>
  <c r="P1590" i="2"/>
  <c r="Q1590" i="2"/>
  <c r="R1590" i="2"/>
  <c r="S1590" i="2"/>
  <c r="T1590" i="2"/>
  <c r="X1590" i="2"/>
  <c r="Y1590" i="2"/>
  <c r="N1591" i="2"/>
  <c r="O1591" i="2"/>
  <c r="P1591" i="2"/>
  <c r="Q1591" i="2"/>
  <c r="R1591" i="2"/>
  <c r="S1591" i="2"/>
  <c r="T1591" i="2"/>
  <c r="X1591" i="2"/>
  <c r="Y1591" i="2"/>
  <c r="N1592" i="2"/>
  <c r="O1592" i="2"/>
  <c r="P1592" i="2"/>
  <c r="Q1592" i="2"/>
  <c r="R1592" i="2"/>
  <c r="S1592" i="2"/>
  <c r="T1592" i="2"/>
  <c r="X1592" i="2"/>
  <c r="Y1592" i="2"/>
  <c r="N1593" i="2"/>
  <c r="O1593" i="2"/>
  <c r="P1593" i="2"/>
  <c r="Q1593" i="2"/>
  <c r="R1593" i="2"/>
  <c r="S1593" i="2"/>
  <c r="T1593" i="2"/>
  <c r="X1593" i="2"/>
  <c r="Y1593" i="2"/>
  <c r="N1594" i="2"/>
  <c r="O1594" i="2"/>
  <c r="P1594" i="2"/>
  <c r="Q1594" i="2"/>
  <c r="R1594" i="2"/>
  <c r="S1594" i="2"/>
  <c r="T1594" i="2"/>
  <c r="X1594" i="2"/>
  <c r="Y1594" i="2"/>
  <c r="N1595" i="2"/>
  <c r="O1595" i="2"/>
  <c r="P1595" i="2"/>
  <c r="Q1595" i="2"/>
  <c r="R1595" i="2"/>
  <c r="S1595" i="2"/>
  <c r="T1595" i="2"/>
  <c r="X1595" i="2"/>
  <c r="Y1595" i="2"/>
  <c r="N1596" i="2"/>
  <c r="O1596" i="2"/>
  <c r="P1596" i="2"/>
  <c r="Q1596" i="2"/>
  <c r="R1596" i="2"/>
  <c r="S1596" i="2"/>
  <c r="T1596" i="2"/>
  <c r="X1596" i="2"/>
  <c r="Y1596" i="2"/>
  <c r="N1597" i="2"/>
  <c r="O1597" i="2"/>
  <c r="P1597" i="2"/>
  <c r="Q1597" i="2"/>
  <c r="R1597" i="2"/>
  <c r="S1597" i="2"/>
  <c r="T1597" i="2"/>
  <c r="X1597" i="2"/>
  <c r="Y1597" i="2"/>
  <c r="N1598" i="2"/>
  <c r="O1598" i="2"/>
  <c r="P1598" i="2"/>
  <c r="Q1598" i="2"/>
  <c r="R1598" i="2"/>
  <c r="S1598" i="2"/>
  <c r="T1598" i="2"/>
  <c r="X1598" i="2"/>
  <c r="Y1598" i="2"/>
  <c r="N1599" i="2"/>
  <c r="O1599" i="2"/>
  <c r="P1599" i="2"/>
  <c r="Q1599" i="2"/>
  <c r="R1599" i="2"/>
  <c r="S1599" i="2"/>
  <c r="T1599" i="2"/>
  <c r="X1599" i="2"/>
  <c r="Y1599" i="2"/>
  <c r="N1600" i="2"/>
  <c r="O1600" i="2"/>
  <c r="P1600" i="2"/>
  <c r="Q1600" i="2"/>
  <c r="R1600" i="2"/>
  <c r="S1600" i="2"/>
  <c r="T1600" i="2"/>
  <c r="X1600" i="2"/>
  <c r="Y1600" i="2"/>
  <c r="N1601" i="2"/>
  <c r="O1601" i="2"/>
  <c r="P1601" i="2"/>
  <c r="Q1601" i="2"/>
  <c r="R1601" i="2"/>
  <c r="S1601" i="2"/>
  <c r="T1601" i="2"/>
  <c r="X1601" i="2"/>
  <c r="Y1601" i="2"/>
  <c r="N1602" i="2"/>
  <c r="O1602" i="2"/>
  <c r="P1602" i="2"/>
  <c r="Q1602" i="2"/>
  <c r="R1602" i="2"/>
  <c r="S1602" i="2"/>
  <c r="T1602" i="2"/>
  <c r="X1602" i="2"/>
  <c r="Y1602" i="2"/>
  <c r="N1603" i="2"/>
  <c r="O1603" i="2"/>
  <c r="P1603" i="2"/>
  <c r="Q1603" i="2"/>
  <c r="R1603" i="2"/>
  <c r="S1603" i="2"/>
  <c r="T1603" i="2"/>
  <c r="X1603" i="2"/>
  <c r="Y1603" i="2"/>
  <c r="N1604" i="2"/>
  <c r="O1604" i="2"/>
  <c r="P1604" i="2"/>
  <c r="Q1604" i="2"/>
  <c r="R1604" i="2"/>
  <c r="S1604" i="2"/>
  <c r="T1604" i="2"/>
  <c r="X1604" i="2"/>
  <c r="Y1604" i="2"/>
  <c r="N1605" i="2"/>
  <c r="O1605" i="2"/>
  <c r="P1605" i="2"/>
  <c r="Q1605" i="2"/>
  <c r="R1605" i="2"/>
  <c r="S1605" i="2"/>
  <c r="T1605" i="2"/>
  <c r="X1605" i="2"/>
  <c r="Y1605" i="2"/>
  <c r="N1606" i="2"/>
  <c r="O1606" i="2"/>
  <c r="P1606" i="2"/>
  <c r="Q1606" i="2"/>
  <c r="R1606" i="2"/>
  <c r="S1606" i="2"/>
  <c r="T1606" i="2"/>
  <c r="X1606" i="2"/>
  <c r="Y1606" i="2"/>
  <c r="N1607" i="2"/>
  <c r="O1607" i="2"/>
  <c r="P1607" i="2"/>
  <c r="Q1607" i="2"/>
  <c r="R1607" i="2"/>
  <c r="S1607" i="2"/>
  <c r="T1607" i="2"/>
  <c r="X1607" i="2"/>
  <c r="Y1607" i="2"/>
  <c r="N1608" i="2"/>
  <c r="O1608" i="2"/>
  <c r="P1608" i="2"/>
  <c r="Q1608" i="2"/>
  <c r="R1608" i="2"/>
  <c r="S1608" i="2"/>
  <c r="T1608" i="2"/>
  <c r="X1608" i="2"/>
  <c r="Y1608" i="2"/>
  <c r="N1609" i="2"/>
  <c r="O1609" i="2"/>
  <c r="P1609" i="2"/>
  <c r="Q1609" i="2"/>
  <c r="R1609" i="2"/>
  <c r="S1609" i="2"/>
  <c r="T1609" i="2"/>
  <c r="X1609" i="2"/>
  <c r="Y1609" i="2"/>
  <c r="N1610" i="2"/>
  <c r="O1610" i="2"/>
  <c r="P1610" i="2"/>
  <c r="Q1610" i="2"/>
  <c r="R1610" i="2"/>
  <c r="S1610" i="2"/>
  <c r="T1610" i="2"/>
  <c r="X1610" i="2"/>
  <c r="Y1610" i="2"/>
  <c r="N1611" i="2"/>
  <c r="O1611" i="2"/>
  <c r="P1611" i="2"/>
  <c r="Q1611" i="2"/>
  <c r="R1611" i="2"/>
  <c r="S1611" i="2"/>
  <c r="T1611" i="2"/>
  <c r="X1611" i="2"/>
  <c r="Y1611" i="2"/>
  <c r="N1612" i="2"/>
  <c r="O1612" i="2"/>
  <c r="P1612" i="2"/>
  <c r="Q1612" i="2"/>
  <c r="R1612" i="2"/>
  <c r="S1612" i="2"/>
  <c r="T1612" i="2"/>
  <c r="X1612" i="2"/>
  <c r="Y1612" i="2"/>
  <c r="N1613" i="2"/>
  <c r="O1613" i="2"/>
  <c r="P1613" i="2"/>
  <c r="Q1613" i="2"/>
  <c r="R1613" i="2"/>
  <c r="S1613" i="2"/>
  <c r="T1613" i="2"/>
  <c r="X1613" i="2"/>
  <c r="Y1613" i="2"/>
  <c r="N1614" i="2"/>
  <c r="O1614" i="2"/>
  <c r="P1614" i="2"/>
  <c r="Q1614" i="2"/>
  <c r="R1614" i="2"/>
  <c r="S1614" i="2"/>
  <c r="T1614" i="2"/>
  <c r="X1614" i="2"/>
  <c r="Y1614" i="2"/>
  <c r="N1615" i="2"/>
  <c r="O1615" i="2"/>
  <c r="P1615" i="2"/>
  <c r="Q1615" i="2"/>
  <c r="R1615" i="2"/>
  <c r="S1615" i="2"/>
  <c r="T1615" i="2"/>
  <c r="X1615" i="2"/>
  <c r="Y1615" i="2"/>
  <c r="N1616" i="2"/>
  <c r="O1616" i="2"/>
  <c r="P1616" i="2"/>
  <c r="Q1616" i="2"/>
  <c r="R1616" i="2"/>
  <c r="S1616" i="2"/>
  <c r="T1616" i="2"/>
  <c r="X1616" i="2"/>
  <c r="Y1616" i="2"/>
  <c r="N1617" i="2"/>
  <c r="O1617" i="2"/>
  <c r="P1617" i="2"/>
  <c r="Q1617" i="2"/>
  <c r="R1617" i="2"/>
  <c r="S1617" i="2"/>
  <c r="T1617" i="2"/>
  <c r="X1617" i="2"/>
  <c r="Y1617" i="2"/>
  <c r="N1618" i="2"/>
  <c r="O1618" i="2"/>
  <c r="P1618" i="2"/>
  <c r="Q1618" i="2"/>
  <c r="R1618" i="2"/>
  <c r="S1618" i="2"/>
  <c r="T1618" i="2"/>
  <c r="X1618" i="2"/>
  <c r="Y1618" i="2"/>
  <c r="N1619" i="2"/>
  <c r="O1619" i="2"/>
  <c r="P1619" i="2"/>
  <c r="Q1619" i="2"/>
  <c r="R1619" i="2"/>
  <c r="S1619" i="2"/>
  <c r="T1619" i="2"/>
  <c r="X1619" i="2"/>
  <c r="Y1619" i="2"/>
  <c r="N1620" i="2"/>
  <c r="O1620" i="2"/>
  <c r="P1620" i="2"/>
  <c r="Q1620" i="2"/>
  <c r="R1620" i="2"/>
  <c r="S1620" i="2"/>
  <c r="T1620" i="2"/>
  <c r="X1620" i="2"/>
  <c r="Y1620" i="2"/>
  <c r="N1621" i="2"/>
  <c r="O1621" i="2"/>
  <c r="P1621" i="2"/>
  <c r="Q1621" i="2"/>
  <c r="R1621" i="2"/>
  <c r="S1621" i="2"/>
  <c r="T1621" i="2"/>
  <c r="X1621" i="2"/>
  <c r="Y1621" i="2"/>
  <c r="N1622" i="2"/>
  <c r="O1622" i="2"/>
  <c r="P1622" i="2"/>
  <c r="Q1622" i="2"/>
  <c r="R1622" i="2"/>
  <c r="S1622" i="2"/>
  <c r="T1622" i="2"/>
  <c r="X1622" i="2"/>
  <c r="Y1622" i="2"/>
  <c r="N1623" i="2"/>
  <c r="O1623" i="2"/>
  <c r="P1623" i="2"/>
  <c r="Q1623" i="2"/>
  <c r="R1623" i="2"/>
  <c r="S1623" i="2"/>
  <c r="T1623" i="2"/>
  <c r="X1623" i="2"/>
  <c r="Y1623" i="2"/>
  <c r="N1624" i="2"/>
  <c r="O1624" i="2"/>
  <c r="P1624" i="2"/>
  <c r="Q1624" i="2"/>
  <c r="R1624" i="2"/>
  <c r="S1624" i="2"/>
  <c r="T1624" i="2"/>
  <c r="X1624" i="2"/>
  <c r="Y1624" i="2"/>
  <c r="N1625" i="2"/>
  <c r="O1625" i="2"/>
  <c r="P1625" i="2"/>
  <c r="Q1625" i="2"/>
  <c r="R1625" i="2"/>
  <c r="S1625" i="2"/>
  <c r="T1625" i="2"/>
  <c r="X1625" i="2"/>
  <c r="Y1625" i="2"/>
  <c r="N1626" i="2"/>
  <c r="O1626" i="2"/>
  <c r="P1626" i="2"/>
  <c r="Q1626" i="2"/>
  <c r="R1626" i="2"/>
  <c r="S1626" i="2"/>
  <c r="T1626" i="2"/>
  <c r="X1626" i="2"/>
  <c r="Y1626" i="2"/>
  <c r="N1627" i="2"/>
  <c r="O1627" i="2"/>
  <c r="P1627" i="2"/>
  <c r="Q1627" i="2"/>
  <c r="R1627" i="2"/>
  <c r="S1627" i="2"/>
  <c r="T1627" i="2"/>
  <c r="X1627" i="2"/>
  <c r="Y1627" i="2"/>
  <c r="N1628" i="2"/>
  <c r="O1628" i="2"/>
  <c r="P1628" i="2"/>
  <c r="Q1628" i="2"/>
  <c r="R1628" i="2"/>
  <c r="S1628" i="2"/>
  <c r="T1628" i="2"/>
  <c r="X1628" i="2"/>
  <c r="Y1628" i="2"/>
  <c r="N1629" i="2"/>
  <c r="O1629" i="2"/>
  <c r="P1629" i="2"/>
  <c r="Q1629" i="2"/>
  <c r="R1629" i="2"/>
  <c r="S1629" i="2"/>
  <c r="T1629" i="2"/>
  <c r="X1629" i="2"/>
  <c r="Y1629" i="2"/>
  <c r="N1630" i="2"/>
  <c r="O1630" i="2"/>
  <c r="P1630" i="2"/>
  <c r="Q1630" i="2"/>
  <c r="R1630" i="2"/>
  <c r="S1630" i="2"/>
  <c r="T1630" i="2"/>
  <c r="X1630" i="2"/>
  <c r="Y1630" i="2"/>
  <c r="N1631" i="2"/>
  <c r="O1631" i="2"/>
  <c r="P1631" i="2"/>
  <c r="Q1631" i="2"/>
  <c r="R1631" i="2"/>
  <c r="S1631" i="2"/>
  <c r="T1631" i="2"/>
  <c r="X1631" i="2"/>
  <c r="Y1631" i="2"/>
  <c r="N1632" i="2"/>
  <c r="O1632" i="2"/>
  <c r="P1632" i="2"/>
  <c r="Q1632" i="2"/>
  <c r="R1632" i="2"/>
  <c r="S1632" i="2"/>
  <c r="T1632" i="2"/>
  <c r="X1632" i="2"/>
  <c r="Y1632" i="2"/>
  <c r="N1633" i="2"/>
  <c r="O1633" i="2"/>
  <c r="P1633" i="2"/>
  <c r="Q1633" i="2"/>
  <c r="R1633" i="2"/>
  <c r="S1633" i="2"/>
  <c r="T1633" i="2"/>
  <c r="X1633" i="2"/>
  <c r="Y1633" i="2"/>
  <c r="N1634" i="2"/>
  <c r="O1634" i="2"/>
  <c r="P1634" i="2"/>
  <c r="Q1634" i="2"/>
  <c r="R1634" i="2"/>
  <c r="S1634" i="2"/>
  <c r="T1634" i="2"/>
  <c r="X1634" i="2"/>
  <c r="Y1634" i="2"/>
  <c r="N1635" i="2"/>
  <c r="O1635" i="2"/>
  <c r="P1635" i="2"/>
  <c r="Q1635" i="2"/>
  <c r="R1635" i="2"/>
  <c r="S1635" i="2"/>
  <c r="T1635" i="2"/>
  <c r="X1635" i="2"/>
  <c r="Y1635" i="2"/>
  <c r="N1636" i="2"/>
  <c r="O1636" i="2"/>
  <c r="P1636" i="2"/>
  <c r="Q1636" i="2"/>
  <c r="R1636" i="2"/>
  <c r="S1636" i="2"/>
  <c r="T1636" i="2"/>
  <c r="X1636" i="2"/>
  <c r="Y1636" i="2"/>
  <c r="N1637" i="2"/>
  <c r="O1637" i="2"/>
  <c r="P1637" i="2"/>
  <c r="Q1637" i="2"/>
  <c r="R1637" i="2"/>
  <c r="S1637" i="2"/>
  <c r="T1637" i="2"/>
  <c r="X1637" i="2"/>
  <c r="Y1637" i="2"/>
  <c r="N1638" i="2"/>
  <c r="O1638" i="2"/>
  <c r="P1638" i="2"/>
  <c r="Q1638" i="2"/>
  <c r="R1638" i="2"/>
  <c r="S1638" i="2"/>
  <c r="T1638" i="2"/>
  <c r="X1638" i="2"/>
  <c r="Y1638" i="2"/>
  <c r="N1639" i="2"/>
  <c r="O1639" i="2"/>
  <c r="P1639" i="2"/>
  <c r="Q1639" i="2"/>
  <c r="R1639" i="2"/>
  <c r="S1639" i="2"/>
  <c r="T1639" i="2"/>
  <c r="X1639" i="2"/>
  <c r="Y1639" i="2"/>
  <c r="N1640" i="2"/>
  <c r="O1640" i="2"/>
  <c r="P1640" i="2"/>
  <c r="Q1640" i="2"/>
  <c r="R1640" i="2"/>
  <c r="S1640" i="2"/>
  <c r="T1640" i="2"/>
  <c r="X1640" i="2"/>
  <c r="Y1640" i="2"/>
  <c r="N1641" i="2"/>
  <c r="O1641" i="2"/>
  <c r="P1641" i="2"/>
  <c r="Q1641" i="2"/>
  <c r="R1641" i="2"/>
  <c r="S1641" i="2"/>
  <c r="T1641" i="2"/>
  <c r="X1641" i="2"/>
  <c r="Y1641" i="2"/>
  <c r="N1642" i="2"/>
  <c r="O1642" i="2"/>
  <c r="P1642" i="2"/>
  <c r="Q1642" i="2"/>
  <c r="R1642" i="2"/>
  <c r="S1642" i="2"/>
  <c r="T1642" i="2"/>
  <c r="X1642" i="2"/>
  <c r="Y1642" i="2"/>
  <c r="N1643" i="2"/>
  <c r="O1643" i="2"/>
  <c r="P1643" i="2"/>
  <c r="Q1643" i="2"/>
  <c r="R1643" i="2"/>
  <c r="S1643" i="2"/>
  <c r="T1643" i="2"/>
  <c r="X1643" i="2"/>
  <c r="Y1643" i="2"/>
  <c r="N1644" i="2"/>
  <c r="O1644" i="2"/>
  <c r="P1644" i="2"/>
  <c r="Q1644" i="2"/>
  <c r="R1644" i="2"/>
  <c r="S1644" i="2"/>
  <c r="T1644" i="2"/>
  <c r="X1644" i="2"/>
  <c r="Y1644" i="2"/>
  <c r="N1645" i="2"/>
  <c r="O1645" i="2"/>
  <c r="P1645" i="2"/>
  <c r="Q1645" i="2"/>
  <c r="R1645" i="2"/>
  <c r="S1645" i="2"/>
  <c r="T1645" i="2"/>
  <c r="X1645" i="2"/>
  <c r="Y1645" i="2"/>
  <c r="N1646" i="2"/>
  <c r="O1646" i="2"/>
  <c r="P1646" i="2"/>
  <c r="Q1646" i="2"/>
  <c r="R1646" i="2"/>
  <c r="S1646" i="2"/>
  <c r="T1646" i="2"/>
  <c r="X1646" i="2"/>
  <c r="Y1646" i="2"/>
  <c r="N1647" i="2"/>
  <c r="O1647" i="2"/>
  <c r="P1647" i="2"/>
  <c r="Q1647" i="2"/>
  <c r="R1647" i="2"/>
  <c r="S1647" i="2"/>
  <c r="T1647" i="2"/>
  <c r="X1647" i="2"/>
  <c r="Y1647" i="2"/>
  <c r="N1648" i="2"/>
  <c r="O1648" i="2"/>
  <c r="P1648" i="2"/>
  <c r="Q1648" i="2"/>
  <c r="R1648" i="2"/>
  <c r="S1648" i="2"/>
  <c r="T1648" i="2"/>
  <c r="X1648" i="2"/>
  <c r="Y1648" i="2"/>
  <c r="N1649" i="2"/>
  <c r="O1649" i="2"/>
  <c r="P1649" i="2"/>
  <c r="Q1649" i="2"/>
  <c r="R1649" i="2"/>
  <c r="S1649" i="2"/>
  <c r="T1649" i="2"/>
  <c r="X1649" i="2"/>
  <c r="Y1649" i="2"/>
  <c r="N1650" i="2"/>
  <c r="O1650" i="2"/>
  <c r="P1650" i="2"/>
  <c r="Q1650" i="2"/>
  <c r="R1650" i="2"/>
  <c r="S1650" i="2"/>
  <c r="T1650" i="2"/>
  <c r="X1650" i="2"/>
  <c r="Y1650" i="2"/>
  <c r="N1651" i="2"/>
  <c r="O1651" i="2"/>
  <c r="P1651" i="2"/>
  <c r="Q1651" i="2"/>
  <c r="R1651" i="2"/>
  <c r="S1651" i="2"/>
  <c r="T1651" i="2"/>
  <c r="X1651" i="2"/>
  <c r="Y1651" i="2"/>
  <c r="N1652" i="2"/>
  <c r="O1652" i="2"/>
  <c r="P1652" i="2"/>
  <c r="Q1652" i="2"/>
  <c r="R1652" i="2"/>
  <c r="S1652" i="2"/>
  <c r="T1652" i="2"/>
  <c r="X1652" i="2"/>
  <c r="Y1652" i="2"/>
  <c r="N1653" i="2"/>
  <c r="O1653" i="2"/>
  <c r="P1653" i="2"/>
  <c r="Q1653" i="2"/>
  <c r="R1653" i="2"/>
  <c r="S1653" i="2"/>
  <c r="T1653" i="2"/>
  <c r="X1653" i="2"/>
  <c r="Y1653" i="2"/>
  <c r="N1654" i="2"/>
  <c r="O1654" i="2"/>
  <c r="P1654" i="2"/>
  <c r="Q1654" i="2"/>
  <c r="R1654" i="2"/>
  <c r="S1654" i="2"/>
  <c r="T1654" i="2"/>
  <c r="X1654" i="2"/>
  <c r="Y1654" i="2"/>
  <c r="N1655" i="2"/>
  <c r="O1655" i="2"/>
  <c r="P1655" i="2"/>
  <c r="Q1655" i="2"/>
  <c r="R1655" i="2"/>
  <c r="S1655" i="2"/>
  <c r="T1655" i="2"/>
  <c r="X1655" i="2"/>
  <c r="Y1655" i="2"/>
  <c r="N1656" i="2"/>
  <c r="O1656" i="2"/>
  <c r="P1656" i="2"/>
  <c r="Q1656" i="2"/>
  <c r="R1656" i="2"/>
  <c r="S1656" i="2"/>
  <c r="T1656" i="2"/>
  <c r="X1656" i="2"/>
  <c r="Y1656" i="2"/>
  <c r="N1657" i="2"/>
  <c r="O1657" i="2"/>
  <c r="P1657" i="2"/>
  <c r="Q1657" i="2"/>
  <c r="R1657" i="2"/>
  <c r="S1657" i="2"/>
  <c r="T1657" i="2"/>
  <c r="X1657" i="2"/>
  <c r="Y1657" i="2"/>
  <c r="N1658" i="2"/>
  <c r="O1658" i="2"/>
  <c r="P1658" i="2"/>
  <c r="Q1658" i="2"/>
  <c r="R1658" i="2"/>
  <c r="S1658" i="2"/>
  <c r="T1658" i="2"/>
  <c r="X1658" i="2"/>
  <c r="Y1658" i="2"/>
  <c r="N1659" i="2"/>
  <c r="O1659" i="2"/>
  <c r="P1659" i="2"/>
  <c r="Q1659" i="2"/>
  <c r="R1659" i="2"/>
  <c r="S1659" i="2"/>
  <c r="T1659" i="2"/>
  <c r="X1659" i="2"/>
  <c r="Y1659" i="2"/>
  <c r="N1660" i="2"/>
  <c r="O1660" i="2"/>
  <c r="P1660" i="2"/>
  <c r="Q1660" i="2"/>
  <c r="R1660" i="2"/>
  <c r="S1660" i="2"/>
  <c r="T1660" i="2"/>
  <c r="X1660" i="2"/>
  <c r="Y1660" i="2"/>
  <c r="N1661" i="2"/>
  <c r="O1661" i="2"/>
  <c r="P1661" i="2"/>
  <c r="Q1661" i="2"/>
  <c r="R1661" i="2"/>
  <c r="S1661" i="2"/>
  <c r="T1661" i="2"/>
  <c r="X1661" i="2"/>
  <c r="Y1661" i="2"/>
  <c r="N1662" i="2"/>
  <c r="O1662" i="2"/>
  <c r="P1662" i="2"/>
  <c r="Q1662" i="2"/>
  <c r="R1662" i="2"/>
  <c r="S1662" i="2"/>
  <c r="T1662" i="2"/>
  <c r="X1662" i="2"/>
  <c r="Y1662" i="2"/>
  <c r="N1663" i="2"/>
  <c r="O1663" i="2"/>
  <c r="P1663" i="2"/>
  <c r="Q1663" i="2"/>
  <c r="R1663" i="2"/>
  <c r="S1663" i="2"/>
  <c r="T1663" i="2"/>
  <c r="X1663" i="2"/>
  <c r="Y1663" i="2"/>
  <c r="N1664" i="2"/>
  <c r="O1664" i="2"/>
  <c r="P1664" i="2"/>
  <c r="Q1664" i="2"/>
  <c r="R1664" i="2"/>
  <c r="S1664" i="2"/>
  <c r="T1664" i="2"/>
  <c r="X1664" i="2"/>
  <c r="Y1664" i="2"/>
  <c r="N1665" i="2"/>
  <c r="O1665" i="2"/>
  <c r="P1665" i="2"/>
  <c r="Q1665" i="2"/>
  <c r="R1665" i="2"/>
  <c r="S1665" i="2"/>
  <c r="T1665" i="2"/>
  <c r="X1665" i="2"/>
  <c r="Y1665" i="2"/>
  <c r="N1666" i="2"/>
  <c r="O1666" i="2"/>
  <c r="P1666" i="2"/>
  <c r="Q1666" i="2"/>
  <c r="R1666" i="2"/>
  <c r="S1666" i="2"/>
  <c r="T1666" i="2"/>
  <c r="X1666" i="2"/>
  <c r="Y1666" i="2"/>
  <c r="N1667" i="2"/>
  <c r="O1667" i="2"/>
  <c r="P1667" i="2"/>
  <c r="Q1667" i="2"/>
  <c r="R1667" i="2"/>
  <c r="S1667" i="2"/>
  <c r="T1667" i="2"/>
  <c r="X1667" i="2"/>
  <c r="Y1667" i="2"/>
  <c r="N1668" i="2"/>
  <c r="O1668" i="2"/>
  <c r="P1668" i="2"/>
  <c r="Q1668" i="2"/>
  <c r="R1668" i="2"/>
  <c r="S1668" i="2"/>
  <c r="T1668" i="2"/>
  <c r="X1668" i="2"/>
  <c r="Y1668" i="2"/>
  <c r="N1669" i="2"/>
  <c r="O1669" i="2"/>
  <c r="P1669" i="2"/>
  <c r="Q1669" i="2"/>
  <c r="R1669" i="2"/>
  <c r="S1669" i="2"/>
  <c r="T1669" i="2"/>
  <c r="X1669" i="2"/>
  <c r="Y1669" i="2"/>
  <c r="N1670" i="2"/>
  <c r="O1670" i="2"/>
  <c r="P1670" i="2"/>
  <c r="Q1670" i="2"/>
  <c r="R1670" i="2"/>
  <c r="S1670" i="2"/>
  <c r="T1670" i="2"/>
  <c r="X1670" i="2"/>
  <c r="Y1670" i="2"/>
  <c r="N1671" i="2"/>
  <c r="O1671" i="2"/>
  <c r="P1671" i="2"/>
  <c r="Q1671" i="2"/>
  <c r="R1671" i="2"/>
  <c r="S1671" i="2"/>
  <c r="T1671" i="2"/>
  <c r="X1671" i="2"/>
  <c r="Y1671" i="2"/>
  <c r="N1672" i="2"/>
  <c r="O1672" i="2"/>
  <c r="P1672" i="2"/>
  <c r="Q1672" i="2"/>
  <c r="R1672" i="2"/>
  <c r="S1672" i="2"/>
  <c r="T1672" i="2"/>
  <c r="X1672" i="2"/>
  <c r="Y1672" i="2"/>
  <c r="N1673" i="2"/>
  <c r="O1673" i="2"/>
  <c r="P1673" i="2"/>
  <c r="Q1673" i="2"/>
  <c r="R1673" i="2"/>
  <c r="S1673" i="2"/>
  <c r="T1673" i="2"/>
  <c r="X1673" i="2"/>
  <c r="Y1673" i="2"/>
  <c r="N1674" i="2"/>
  <c r="O1674" i="2"/>
  <c r="P1674" i="2"/>
  <c r="Q1674" i="2"/>
  <c r="R1674" i="2"/>
  <c r="S1674" i="2"/>
  <c r="T1674" i="2"/>
  <c r="X1674" i="2"/>
  <c r="Y1674" i="2"/>
  <c r="N1675" i="2"/>
  <c r="O1675" i="2"/>
  <c r="P1675" i="2"/>
  <c r="Q1675" i="2"/>
  <c r="R1675" i="2"/>
  <c r="S1675" i="2"/>
  <c r="T1675" i="2"/>
  <c r="X1675" i="2"/>
  <c r="Y1675" i="2"/>
  <c r="N1676" i="2"/>
  <c r="O1676" i="2"/>
  <c r="P1676" i="2"/>
  <c r="Q1676" i="2"/>
  <c r="R1676" i="2"/>
  <c r="S1676" i="2"/>
  <c r="T1676" i="2"/>
  <c r="X1676" i="2"/>
  <c r="Y1676" i="2"/>
  <c r="N1677" i="2"/>
  <c r="O1677" i="2"/>
  <c r="P1677" i="2"/>
  <c r="Q1677" i="2"/>
  <c r="R1677" i="2"/>
  <c r="S1677" i="2"/>
  <c r="T1677" i="2"/>
  <c r="X1677" i="2"/>
  <c r="Y1677" i="2"/>
  <c r="N1678" i="2"/>
  <c r="O1678" i="2"/>
  <c r="P1678" i="2"/>
  <c r="Q1678" i="2"/>
  <c r="R1678" i="2"/>
  <c r="S1678" i="2"/>
  <c r="T1678" i="2"/>
  <c r="X1678" i="2"/>
  <c r="Y1678" i="2"/>
  <c r="N1679" i="2"/>
  <c r="O1679" i="2"/>
  <c r="P1679" i="2"/>
  <c r="Q1679" i="2"/>
  <c r="R1679" i="2"/>
  <c r="S1679" i="2"/>
  <c r="T1679" i="2"/>
  <c r="X1679" i="2"/>
  <c r="Y1679" i="2"/>
  <c r="N1680" i="2"/>
  <c r="O1680" i="2"/>
  <c r="P1680" i="2"/>
  <c r="Q1680" i="2"/>
  <c r="R1680" i="2"/>
  <c r="S1680" i="2"/>
  <c r="T1680" i="2"/>
  <c r="X1680" i="2"/>
  <c r="Y1680" i="2"/>
  <c r="N1681" i="2"/>
  <c r="O1681" i="2"/>
  <c r="P1681" i="2"/>
  <c r="Q1681" i="2"/>
  <c r="R1681" i="2"/>
  <c r="S1681" i="2"/>
  <c r="T1681" i="2"/>
  <c r="X1681" i="2"/>
  <c r="Y1681" i="2"/>
  <c r="N1682" i="2"/>
  <c r="O1682" i="2"/>
  <c r="P1682" i="2"/>
  <c r="Q1682" i="2"/>
  <c r="R1682" i="2"/>
  <c r="S1682" i="2"/>
  <c r="T1682" i="2"/>
  <c r="X1682" i="2"/>
  <c r="Y1682" i="2"/>
  <c r="N1683" i="2"/>
  <c r="O1683" i="2"/>
  <c r="P1683" i="2"/>
  <c r="Q1683" i="2"/>
  <c r="R1683" i="2"/>
  <c r="S1683" i="2"/>
  <c r="T1683" i="2"/>
  <c r="X1683" i="2"/>
  <c r="Y1683" i="2"/>
  <c r="N1684" i="2"/>
  <c r="O1684" i="2"/>
  <c r="P1684" i="2"/>
  <c r="Q1684" i="2"/>
  <c r="R1684" i="2"/>
  <c r="S1684" i="2"/>
  <c r="T1684" i="2"/>
  <c r="X1684" i="2"/>
  <c r="Y1684" i="2"/>
  <c r="N1685" i="2"/>
  <c r="O1685" i="2"/>
  <c r="P1685" i="2"/>
  <c r="Q1685" i="2"/>
  <c r="R1685" i="2"/>
  <c r="S1685" i="2"/>
  <c r="T1685" i="2"/>
  <c r="X1685" i="2"/>
  <c r="Y1685" i="2"/>
  <c r="N1686" i="2"/>
  <c r="O1686" i="2"/>
  <c r="P1686" i="2"/>
  <c r="Q1686" i="2"/>
  <c r="R1686" i="2"/>
  <c r="S1686" i="2"/>
  <c r="T1686" i="2"/>
  <c r="X1686" i="2"/>
  <c r="Y1686" i="2"/>
  <c r="N1687" i="2"/>
  <c r="O1687" i="2"/>
  <c r="P1687" i="2"/>
  <c r="Q1687" i="2"/>
  <c r="R1687" i="2"/>
  <c r="S1687" i="2"/>
  <c r="T1687" i="2"/>
  <c r="X1687" i="2"/>
  <c r="Y1687" i="2"/>
  <c r="N1688" i="2"/>
  <c r="O1688" i="2"/>
  <c r="P1688" i="2"/>
  <c r="Q1688" i="2"/>
  <c r="R1688" i="2"/>
  <c r="S1688" i="2"/>
  <c r="T1688" i="2"/>
  <c r="X1688" i="2"/>
  <c r="Y1688" i="2"/>
  <c r="N1689" i="2"/>
  <c r="O1689" i="2"/>
  <c r="P1689" i="2"/>
  <c r="Q1689" i="2"/>
  <c r="R1689" i="2"/>
  <c r="S1689" i="2"/>
  <c r="T1689" i="2"/>
  <c r="X1689" i="2"/>
  <c r="Y1689" i="2"/>
  <c r="N1690" i="2"/>
  <c r="O1690" i="2"/>
  <c r="P1690" i="2"/>
  <c r="Q1690" i="2"/>
  <c r="R1690" i="2"/>
  <c r="S1690" i="2"/>
  <c r="T1690" i="2"/>
  <c r="X1690" i="2"/>
  <c r="Y1690" i="2"/>
  <c r="N1691" i="2"/>
  <c r="O1691" i="2"/>
  <c r="P1691" i="2"/>
  <c r="Q1691" i="2"/>
  <c r="R1691" i="2"/>
  <c r="S1691" i="2"/>
  <c r="T1691" i="2"/>
  <c r="X1691" i="2"/>
  <c r="Y1691" i="2"/>
  <c r="N1692" i="2"/>
  <c r="O1692" i="2"/>
  <c r="P1692" i="2"/>
  <c r="Q1692" i="2"/>
  <c r="R1692" i="2"/>
  <c r="S1692" i="2"/>
  <c r="T1692" i="2"/>
  <c r="X1692" i="2"/>
  <c r="Y1692" i="2"/>
  <c r="N1693" i="2"/>
  <c r="O1693" i="2"/>
  <c r="P1693" i="2"/>
  <c r="Q1693" i="2"/>
  <c r="R1693" i="2"/>
  <c r="S1693" i="2"/>
  <c r="T1693" i="2"/>
  <c r="X1693" i="2"/>
  <c r="Y1693" i="2"/>
  <c r="N1694" i="2"/>
  <c r="O1694" i="2"/>
  <c r="P1694" i="2"/>
  <c r="Q1694" i="2"/>
  <c r="R1694" i="2"/>
  <c r="S1694" i="2"/>
  <c r="T1694" i="2"/>
  <c r="X1694" i="2"/>
  <c r="Y1694" i="2"/>
  <c r="N1695" i="2"/>
  <c r="O1695" i="2"/>
  <c r="P1695" i="2"/>
  <c r="Q1695" i="2"/>
  <c r="R1695" i="2"/>
  <c r="S1695" i="2"/>
  <c r="T1695" i="2"/>
  <c r="X1695" i="2"/>
  <c r="Y1695" i="2"/>
  <c r="N1696" i="2"/>
  <c r="O1696" i="2"/>
  <c r="P1696" i="2"/>
  <c r="Q1696" i="2"/>
  <c r="R1696" i="2"/>
  <c r="S1696" i="2"/>
  <c r="T1696" i="2"/>
  <c r="X1696" i="2"/>
  <c r="Y1696" i="2"/>
  <c r="N1697" i="2"/>
  <c r="O1697" i="2"/>
  <c r="P1697" i="2"/>
  <c r="Q1697" i="2"/>
  <c r="R1697" i="2"/>
  <c r="S1697" i="2"/>
  <c r="T1697" i="2"/>
  <c r="X1697" i="2"/>
  <c r="Y1697" i="2"/>
  <c r="N1698" i="2"/>
  <c r="O1698" i="2"/>
  <c r="P1698" i="2"/>
  <c r="Q1698" i="2"/>
  <c r="R1698" i="2"/>
  <c r="S1698" i="2"/>
  <c r="T1698" i="2"/>
  <c r="X1698" i="2"/>
  <c r="Y1698" i="2"/>
  <c r="N1699" i="2"/>
  <c r="O1699" i="2"/>
  <c r="P1699" i="2"/>
  <c r="Q1699" i="2"/>
  <c r="R1699" i="2"/>
  <c r="S1699" i="2"/>
  <c r="T1699" i="2"/>
  <c r="X1699" i="2"/>
  <c r="Y1699" i="2"/>
  <c r="N1700" i="2"/>
  <c r="O1700" i="2"/>
  <c r="P1700" i="2"/>
  <c r="Q1700" i="2"/>
  <c r="R1700" i="2"/>
  <c r="S1700" i="2"/>
  <c r="T1700" i="2"/>
  <c r="X1700" i="2"/>
  <c r="Y1700" i="2"/>
  <c r="N1701" i="2"/>
  <c r="O1701" i="2"/>
  <c r="P1701" i="2"/>
  <c r="Q1701" i="2"/>
  <c r="R1701" i="2"/>
  <c r="S1701" i="2"/>
  <c r="T1701" i="2"/>
  <c r="X1701" i="2"/>
  <c r="Y1701" i="2"/>
  <c r="N1702" i="2"/>
  <c r="O1702" i="2"/>
  <c r="P1702" i="2"/>
  <c r="Q1702" i="2"/>
  <c r="R1702" i="2"/>
  <c r="S1702" i="2"/>
  <c r="T1702" i="2"/>
  <c r="X1702" i="2"/>
  <c r="Y1702" i="2"/>
  <c r="N1703" i="2"/>
  <c r="O1703" i="2"/>
  <c r="P1703" i="2"/>
  <c r="Q1703" i="2"/>
  <c r="R1703" i="2"/>
  <c r="S1703" i="2"/>
  <c r="T1703" i="2"/>
  <c r="X1703" i="2"/>
  <c r="Y1703" i="2"/>
  <c r="N1704" i="2"/>
  <c r="O1704" i="2"/>
  <c r="P1704" i="2"/>
  <c r="Q1704" i="2"/>
  <c r="R1704" i="2"/>
  <c r="S1704" i="2"/>
  <c r="T1704" i="2"/>
  <c r="X1704" i="2"/>
  <c r="Y1704" i="2"/>
  <c r="N1705" i="2"/>
  <c r="O1705" i="2"/>
  <c r="P1705" i="2"/>
  <c r="Q1705" i="2"/>
  <c r="R1705" i="2"/>
  <c r="S1705" i="2"/>
  <c r="T1705" i="2"/>
  <c r="X1705" i="2"/>
  <c r="Y1705" i="2"/>
  <c r="N1706" i="2"/>
  <c r="O1706" i="2"/>
  <c r="P1706" i="2"/>
  <c r="Q1706" i="2"/>
  <c r="R1706" i="2"/>
  <c r="S1706" i="2"/>
  <c r="T1706" i="2"/>
  <c r="X1706" i="2"/>
  <c r="Y1706" i="2"/>
  <c r="N1707" i="2"/>
  <c r="O1707" i="2"/>
  <c r="P1707" i="2"/>
  <c r="Q1707" i="2"/>
  <c r="R1707" i="2"/>
  <c r="S1707" i="2"/>
  <c r="T1707" i="2"/>
  <c r="X1707" i="2"/>
  <c r="Y1707" i="2"/>
  <c r="N1708" i="2"/>
  <c r="O1708" i="2"/>
  <c r="P1708" i="2"/>
  <c r="Q1708" i="2"/>
  <c r="R1708" i="2"/>
  <c r="S1708" i="2"/>
  <c r="T1708" i="2"/>
  <c r="X1708" i="2"/>
  <c r="Y1708" i="2"/>
  <c r="N1709" i="2"/>
  <c r="O1709" i="2"/>
  <c r="P1709" i="2"/>
  <c r="Q1709" i="2"/>
  <c r="R1709" i="2"/>
  <c r="S1709" i="2"/>
  <c r="T1709" i="2"/>
  <c r="X1709" i="2"/>
  <c r="Y1709" i="2"/>
  <c r="N1710" i="2"/>
  <c r="O1710" i="2"/>
  <c r="P1710" i="2"/>
  <c r="Q1710" i="2"/>
  <c r="R1710" i="2"/>
  <c r="S1710" i="2"/>
  <c r="T1710" i="2"/>
  <c r="X1710" i="2"/>
  <c r="Y1710" i="2"/>
  <c r="N1711" i="2"/>
  <c r="O1711" i="2"/>
  <c r="P1711" i="2"/>
  <c r="Q1711" i="2"/>
  <c r="R1711" i="2"/>
  <c r="S1711" i="2"/>
  <c r="T1711" i="2"/>
  <c r="X1711" i="2"/>
  <c r="Y1711" i="2"/>
  <c r="N1712" i="2"/>
  <c r="O1712" i="2"/>
  <c r="P1712" i="2"/>
  <c r="Q1712" i="2"/>
  <c r="R1712" i="2"/>
  <c r="S1712" i="2"/>
  <c r="T1712" i="2"/>
  <c r="X1712" i="2"/>
  <c r="Y1712" i="2"/>
  <c r="N1713" i="2"/>
  <c r="O1713" i="2"/>
  <c r="P1713" i="2"/>
  <c r="Q1713" i="2"/>
  <c r="R1713" i="2"/>
  <c r="S1713" i="2"/>
  <c r="T1713" i="2"/>
  <c r="X1713" i="2"/>
  <c r="Y1713" i="2"/>
  <c r="N1714" i="2"/>
  <c r="O1714" i="2"/>
  <c r="P1714" i="2"/>
  <c r="Q1714" i="2"/>
  <c r="R1714" i="2"/>
  <c r="S1714" i="2"/>
  <c r="T1714" i="2"/>
  <c r="X1714" i="2"/>
  <c r="Y1714" i="2"/>
  <c r="N1715" i="2"/>
  <c r="O1715" i="2"/>
  <c r="P1715" i="2"/>
  <c r="Q1715" i="2"/>
  <c r="R1715" i="2"/>
  <c r="S1715" i="2"/>
  <c r="T1715" i="2"/>
  <c r="X1715" i="2"/>
  <c r="Y1715" i="2"/>
  <c r="N1716" i="2"/>
  <c r="O1716" i="2"/>
  <c r="P1716" i="2"/>
  <c r="Q1716" i="2"/>
  <c r="R1716" i="2"/>
  <c r="S1716" i="2"/>
  <c r="T1716" i="2"/>
  <c r="X1716" i="2"/>
  <c r="Y1716" i="2"/>
  <c r="N1717" i="2"/>
  <c r="O1717" i="2"/>
  <c r="P1717" i="2"/>
  <c r="Q1717" i="2"/>
  <c r="R1717" i="2"/>
  <c r="S1717" i="2"/>
  <c r="T1717" i="2"/>
  <c r="X1717" i="2"/>
  <c r="Y1717" i="2"/>
  <c r="N1718" i="2"/>
  <c r="O1718" i="2"/>
  <c r="P1718" i="2"/>
  <c r="Q1718" i="2"/>
  <c r="R1718" i="2"/>
  <c r="S1718" i="2"/>
  <c r="T1718" i="2"/>
  <c r="X1718" i="2"/>
  <c r="Y1718" i="2"/>
  <c r="N1719" i="2"/>
  <c r="O1719" i="2"/>
  <c r="P1719" i="2"/>
  <c r="Q1719" i="2"/>
  <c r="R1719" i="2"/>
  <c r="S1719" i="2"/>
  <c r="T1719" i="2"/>
  <c r="X1719" i="2"/>
  <c r="Y1719" i="2"/>
  <c r="N1720" i="2"/>
  <c r="O1720" i="2"/>
  <c r="P1720" i="2"/>
  <c r="Q1720" i="2"/>
  <c r="R1720" i="2"/>
  <c r="S1720" i="2"/>
  <c r="T1720" i="2"/>
  <c r="X1720" i="2"/>
  <c r="Y1720" i="2"/>
  <c r="N1721" i="2"/>
  <c r="O1721" i="2"/>
  <c r="P1721" i="2"/>
  <c r="Q1721" i="2"/>
  <c r="R1721" i="2"/>
  <c r="S1721" i="2"/>
  <c r="T1721" i="2"/>
  <c r="X1721" i="2"/>
  <c r="Y1721" i="2"/>
  <c r="N1722" i="2"/>
  <c r="O1722" i="2"/>
  <c r="P1722" i="2"/>
  <c r="Q1722" i="2"/>
  <c r="R1722" i="2"/>
  <c r="S1722" i="2"/>
  <c r="T1722" i="2"/>
  <c r="X1722" i="2"/>
  <c r="Y1722" i="2"/>
  <c r="N1723" i="2"/>
  <c r="O1723" i="2"/>
  <c r="P1723" i="2"/>
  <c r="Q1723" i="2"/>
  <c r="R1723" i="2"/>
  <c r="S1723" i="2"/>
  <c r="T1723" i="2"/>
  <c r="X1723" i="2"/>
  <c r="Y1723" i="2"/>
  <c r="N1724" i="2"/>
  <c r="O1724" i="2"/>
  <c r="P1724" i="2"/>
  <c r="Q1724" i="2"/>
  <c r="R1724" i="2"/>
  <c r="S1724" i="2"/>
  <c r="T1724" i="2"/>
  <c r="X1724" i="2"/>
  <c r="Y1724" i="2"/>
  <c r="N1725" i="2"/>
  <c r="O1725" i="2"/>
  <c r="P1725" i="2"/>
  <c r="Q1725" i="2"/>
  <c r="R1725" i="2"/>
  <c r="S1725" i="2"/>
  <c r="T1725" i="2"/>
  <c r="X1725" i="2"/>
  <c r="Y1725" i="2"/>
  <c r="N1726" i="2"/>
  <c r="O1726" i="2"/>
  <c r="P1726" i="2"/>
  <c r="Q1726" i="2"/>
  <c r="R1726" i="2"/>
  <c r="S1726" i="2"/>
  <c r="T1726" i="2"/>
  <c r="X1726" i="2"/>
  <c r="Y1726" i="2"/>
  <c r="N1727" i="2"/>
  <c r="O1727" i="2"/>
  <c r="P1727" i="2"/>
  <c r="Q1727" i="2"/>
  <c r="R1727" i="2"/>
  <c r="S1727" i="2"/>
  <c r="T1727" i="2"/>
  <c r="X1727" i="2"/>
  <c r="Y1727" i="2"/>
  <c r="N1728" i="2"/>
  <c r="O1728" i="2"/>
  <c r="P1728" i="2"/>
  <c r="Q1728" i="2"/>
  <c r="R1728" i="2"/>
  <c r="S1728" i="2"/>
  <c r="T1728" i="2"/>
  <c r="X1728" i="2"/>
  <c r="Y1728" i="2"/>
  <c r="N1729" i="2"/>
  <c r="O1729" i="2"/>
  <c r="P1729" i="2"/>
  <c r="Q1729" i="2"/>
  <c r="R1729" i="2"/>
  <c r="S1729" i="2"/>
  <c r="T1729" i="2"/>
  <c r="X1729" i="2"/>
  <c r="Y1729" i="2"/>
  <c r="N1730" i="2"/>
  <c r="O1730" i="2"/>
  <c r="P1730" i="2"/>
  <c r="Q1730" i="2"/>
  <c r="R1730" i="2"/>
  <c r="S1730" i="2"/>
  <c r="T1730" i="2"/>
  <c r="X1730" i="2"/>
  <c r="Y1730" i="2"/>
  <c r="N1731" i="2"/>
  <c r="O1731" i="2"/>
  <c r="P1731" i="2"/>
  <c r="Q1731" i="2"/>
  <c r="R1731" i="2"/>
  <c r="S1731" i="2"/>
  <c r="T1731" i="2"/>
  <c r="X1731" i="2"/>
  <c r="Y1731" i="2"/>
  <c r="N1732" i="2"/>
  <c r="O1732" i="2"/>
  <c r="P1732" i="2"/>
  <c r="Q1732" i="2"/>
  <c r="R1732" i="2"/>
  <c r="S1732" i="2"/>
  <c r="T1732" i="2"/>
  <c r="X1732" i="2"/>
  <c r="Y1732" i="2"/>
  <c r="N1733" i="2"/>
  <c r="O1733" i="2"/>
  <c r="P1733" i="2"/>
  <c r="Q1733" i="2"/>
  <c r="R1733" i="2"/>
  <c r="S1733" i="2"/>
  <c r="T1733" i="2"/>
  <c r="X1733" i="2"/>
  <c r="Y1733" i="2"/>
  <c r="N1734" i="2"/>
  <c r="O1734" i="2"/>
  <c r="P1734" i="2"/>
  <c r="Q1734" i="2"/>
  <c r="R1734" i="2"/>
  <c r="S1734" i="2"/>
  <c r="T1734" i="2"/>
  <c r="X1734" i="2"/>
  <c r="Y1734" i="2"/>
  <c r="N1735" i="2"/>
  <c r="O1735" i="2"/>
  <c r="P1735" i="2"/>
  <c r="Q1735" i="2"/>
  <c r="R1735" i="2"/>
  <c r="S1735" i="2"/>
  <c r="T1735" i="2"/>
  <c r="X1735" i="2"/>
  <c r="Y1735" i="2"/>
  <c r="N1736" i="2"/>
  <c r="O1736" i="2"/>
  <c r="P1736" i="2"/>
  <c r="Q1736" i="2"/>
  <c r="R1736" i="2"/>
  <c r="S1736" i="2"/>
  <c r="T1736" i="2"/>
  <c r="X1736" i="2"/>
  <c r="Y1736" i="2"/>
  <c r="N1737" i="2"/>
  <c r="O1737" i="2"/>
  <c r="P1737" i="2"/>
  <c r="Q1737" i="2"/>
  <c r="R1737" i="2"/>
  <c r="S1737" i="2"/>
  <c r="T1737" i="2"/>
  <c r="X1737" i="2"/>
  <c r="Y1737" i="2"/>
  <c r="N1738" i="2"/>
  <c r="O1738" i="2"/>
  <c r="P1738" i="2"/>
  <c r="Q1738" i="2"/>
  <c r="R1738" i="2"/>
  <c r="S1738" i="2"/>
  <c r="T1738" i="2"/>
  <c r="X1738" i="2"/>
  <c r="Y1738" i="2"/>
  <c r="N1739" i="2"/>
  <c r="O1739" i="2"/>
  <c r="P1739" i="2"/>
  <c r="Q1739" i="2"/>
  <c r="R1739" i="2"/>
  <c r="S1739" i="2"/>
  <c r="T1739" i="2"/>
  <c r="X1739" i="2"/>
  <c r="Y1739" i="2"/>
  <c r="N1740" i="2"/>
  <c r="O1740" i="2"/>
  <c r="P1740" i="2"/>
  <c r="Q1740" i="2"/>
  <c r="R1740" i="2"/>
  <c r="S1740" i="2"/>
  <c r="T1740" i="2"/>
  <c r="X1740" i="2"/>
  <c r="Y1740" i="2"/>
  <c r="N1741" i="2"/>
  <c r="O1741" i="2"/>
  <c r="P1741" i="2"/>
  <c r="Q1741" i="2"/>
  <c r="R1741" i="2"/>
  <c r="S1741" i="2"/>
  <c r="T1741" i="2"/>
  <c r="X1741" i="2"/>
  <c r="Y1741" i="2"/>
  <c r="N1742" i="2"/>
  <c r="O1742" i="2"/>
  <c r="P1742" i="2"/>
  <c r="Q1742" i="2"/>
  <c r="R1742" i="2"/>
  <c r="S1742" i="2"/>
  <c r="T1742" i="2"/>
  <c r="X1742" i="2"/>
  <c r="Y1742" i="2"/>
  <c r="N1743" i="2"/>
  <c r="O1743" i="2"/>
  <c r="P1743" i="2"/>
  <c r="Q1743" i="2"/>
  <c r="R1743" i="2"/>
  <c r="S1743" i="2"/>
  <c r="T1743" i="2"/>
  <c r="X1743" i="2"/>
  <c r="Y1743" i="2"/>
  <c r="N1744" i="2"/>
  <c r="O1744" i="2"/>
  <c r="P1744" i="2"/>
  <c r="Q1744" i="2"/>
  <c r="R1744" i="2"/>
  <c r="S1744" i="2"/>
  <c r="T1744" i="2"/>
  <c r="X1744" i="2"/>
  <c r="Y1744" i="2"/>
  <c r="N1745" i="2"/>
  <c r="O1745" i="2"/>
  <c r="P1745" i="2"/>
  <c r="Q1745" i="2"/>
  <c r="R1745" i="2"/>
  <c r="S1745" i="2"/>
  <c r="T1745" i="2"/>
  <c r="X1745" i="2"/>
  <c r="Y1745" i="2"/>
  <c r="N1746" i="2"/>
  <c r="O1746" i="2"/>
  <c r="P1746" i="2"/>
  <c r="Q1746" i="2"/>
  <c r="R1746" i="2"/>
  <c r="S1746" i="2"/>
  <c r="T1746" i="2"/>
  <c r="X1746" i="2"/>
  <c r="Y1746" i="2"/>
  <c r="N1747" i="2"/>
  <c r="O1747" i="2"/>
  <c r="P1747" i="2"/>
  <c r="Q1747" i="2"/>
  <c r="R1747" i="2"/>
  <c r="S1747" i="2"/>
  <c r="T1747" i="2"/>
  <c r="X1747" i="2"/>
  <c r="Y1747" i="2"/>
  <c r="N1748" i="2"/>
  <c r="O1748" i="2"/>
  <c r="P1748" i="2"/>
  <c r="Q1748" i="2"/>
  <c r="R1748" i="2"/>
  <c r="S1748" i="2"/>
  <c r="T1748" i="2"/>
  <c r="X1748" i="2"/>
  <c r="Y1748" i="2"/>
  <c r="N1749" i="2"/>
  <c r="O1749" i="2"/>
  <c r="P1749" i="2"/>
  <c r="Q1749" i="2"/>
  <c r="R1749" i="2"/>
  <c r="S1749" i="2"/>
  <c r="T1749" i="2"/>
  <c r="X1749" i="2"/>
  <c r="Y1749" i="2"/>
  <c r="N1750" i="2"/>
  <c r="O1750" i="2"/>
  <c r="P1750" i="2"/>
  <c r="Q1750" i="2"/>
  <c r="R1750" i="2"/>
  <c r="S1750" i="2"/>
  <c r="T1750" i="2"/>
  <c r="X1750" i="2"/>
  <c r="Y1750" i="2"/>
  <c r="N1751" i="2"/>
  <c r="O1751" i="2"/>
  <c r="P1751" i="2"/>
  <c r="Q1751" i="2"/>
  <c r="R1751" i="2"/>
  <c r="S1751" i="2"/>
  <c r="T1751" i="2"/>
  <c r="X1751" i="2"/>
  <c r="Y1751" i="2"/>
  <c r="N1752" i="2"/>
  <c r="O1752" i="2"/>
  <c r="P1752" i="2"/>
  <c r="Q1752" i="2"/>
  <c r="R1752" i="2"/>
  <c r="S1752" i="2"/>
  <c r="T1752" i="2"/>
  <c r="X1752" i="2"/>
  <c r="Y1752" i="2"/>
  <c r="N1753" i="2"/>
  <c r="O1753" i="2"/>
  <c r="P1753" i="2"/>
  <c r="Q1753" i="2"/>
  <c r="R1753" i="2"/>
  <c r="S1753" i="2"/>
  <c r="T1753" i="2"/>
  <c r="X1753" i="2"/>
  <c r="Y1753" i="2"/>
  <c r="N1366" i="2"/>
  <c r="O1366" i="2"/>
  <c r="P1366" i="2"/>
  <c r="Q1366" i="2"/>
  <c r="R1366" i="2"/>
  <c r="S1366" i="2"/>
  <c r="T1366" i="2"/>
  <c r="X1366" i="2"/>
  <c r="Y1366" i="2"/>
  <c r="N1367" i="2"/>
  <c r="O1367" i="2"/>
  <c r="P1367" i="2"/>
  <c r="Q1367" i="2"/>
  <c r="R1367" i="2"/>
  <c r="S1367" i="2"/>
  <c r="T1367" i="2"/>
  <c r="X1367" i="2"/>
  <c r="Y1367" i="2"/>
  <c r="N1368" i="2"/>
  <c r="O1368" i="2"/>
  <c r="P1368" i="2"/>
  <c r="Q1368" i="2"/>
  <c r="R1368" i="2"/>
  <c r="S1368" i="2"/>
  <c r="T1368" i="2"/>
  <c r="X1368" i="2"/>
  <c r="Y1368" i="2"/>
  <c r="N1369" i="2"/>
  <c r="O1369" i="2"/>
  <c r="P1369" i="2"/>
  <c r="Q1369" i="2"/>
  <c r="R1369" i="2"/>
  <c r="S1369" i="2"/>
  <c r="T1369" i="2"/>
  <c r="X1369" i="2"/>
  <c r="Y1369" i="2"/>
  <c r="N1370" i="2"/>
  <c r="O1370" i="2"/>
  <c r="P1370" i="2"/>
  <c r="Q1370" i="2"/>
  <c r="R1370" i="2"/>
  <c r="S1370" i="2"/>
  <c r="T1370" i="2"/>
  <c r="X1370" i="2"/>
  <c r="Y1370" i="2"/>
  <c r="N1371" i="2"/>
  <c r="O1371" i="2"/>
  <c r="P1371" i="2"/>
  <c r="Q1371" i="2"/>
  <c r="R1371" i="2"/>
  <c r="S1371" i="2"/>
  <c r="T1371" i="2"/>
  <c r="X1371" i="2"/>
  <c r="Y1371" i="2"/>
  <c r="N1372" i="2"/>
  <c r="O1372" i="2"/>
  <c r="P1372" i="2"/>
  <c r="Q1372" i="2"/>
  <c r="R1372" i="2"/>
  <c r="S1372" i="2"/>
  <c r="T1372" i="2"/>
  <c r="X1372" i="2"/>
  <c r="Y1372" i="2"/>
  <c r="N1373" i="2"/>
  <c r="O1373" i="2"/>
  <c r="P1373" i="2"/>
  <c r="Q1373" i="2"/>
  <c r="R1373" i="2"/>
  <c r="S1373" i="2"/>
  <c r="T1373" i="2"/>
  <c r="X1373" i="2"/>
  <c r="Y1373" i="2"/>
  <c r="N1374" i="2"/>
  <c r="O1374" i="2"/>
  <c r="P1374" i="2"/>
  <c r="Q1374" i="2"/>
  <c r="R1374" i="2"/>
  <c r="S1374" i="2"/>
  <c r="T1374" i="2"/>
  <c r="X1374" i="2"/>
  <c r="Y1374" i="2"/>
  <c r="N1375" i="2"/>
  <c r="O1375" i="2"/>
  <c r="P1375" i="2"/>
  <c r="Q1375" i="2"/>
  <c r="R1375" i="2"/>
  <c r="S1375" i="2"/>
  <c r="T1375" i="2"/>
  <c r="X1375" i="2"/>
  <c r="Y1375" i="2"/>
  <c r="N1376" i="2"/>
  <c r="O1376" i="2"/>
  <c r="P1376" i="2"/>
  <c r="Q1376" i="2"/>
  <c r="R1376" i="2"/>
  <c r="S1376" i="2"/>
  <c r="T1376" i="2"/>
  <c r="X1376" i="2"/>
  <c r="Y1376" i="2"/>
  <c r="N1377" i="2"/>
  <c r="O1377" i="2"/>
  <c r="P1377" i="2"/>
  <c r="Q1377" i="2"/>
  <c r="R1377" i="2"/>
  <c r="S1377" i="2"/>
  <c r="T1377" i="2"/>
  <c r="X1377" i="2"/>
  <c r="Y1377" i="2"/>
  <c r="N1378" i="2"/>
  <c r="O1378" i="2"/>
  <c r="P1378" i="2"/>
  <c r="Q1378" i="2"/>
  <c r="R1378" i="2"/>
  <c r="S1378" i="2"/>
  <c r="T1378" i="2"/>
  <c r="X1378" i="2"/>
  <c r="Y1378" i="2"/>
  <c r="N1379" i="2"/>
  <c r="O1379" i="2"/>
  <c r="P1379" i="2"/>
  <c r="Q1379" i="2"/>
  <c r="R1379" i="2"/>
  <c r="S1379" i="2"/>
  <c r="T1379" i="2"/>
  <c r="X1379" i="2"/>
  <c r="Y1379" i="2"/>
  <c r="N1380" i="2"/>
  <c r="O1380" i="2"/>
  <c r="P1380" i="2"/>
  <c r="Q1380" i="2"/>
  <c r="R1380" i="2"/>
  <c r="S1380" i="2"/>
  <c r="T1380" i="2"/>
  <c r="X1380" i="2"/>
  <c r="Y1380" i="2"/>
  <c r="N1381" i="2"/>
  <c r="O1381" i="2"/>
  <c r="P1381" i="2"/>
  <c r="Q1381" i="2"/>
  <c r="R1381" i="2"/>
  <c r="S1381" i="2"/>
  <c r="T1381" i="2"/>
  <c r="X1381" i="2"/>
  <c r="Y1381" i="2"/>
  <c r="N1382" i="2"/>
  <c r="O1382" i="2"/>
  <c r="P1382" i="2"/>
  <c r="Q1382" i="2"/>
  <c r="R1382" i="2"/>
  <c r="S1382" i="2"/>
  <c r="T1382" i="2"/>
  <c r="X1382" i="2"/>
  <c r="Y1382" i="2"/>
  <c r="N1383" i="2"/>
  <c r="O1383" i="2"/>
  <c r="P1383" i="2"/>
  <c r="Q1383" i="2"/>
  <c r="R1383" i="2"/>
  <c r="S1383" i="2"/>
  <c r="T1383" i="2"/>
  <c r="X1383" i="2"/>
  <c r="Y1383" i="2"/>
  <c r="N1384" i="2"/>
  <c r="O1384" i="2"/>
  <c r="P1384" i="2"/>
  <c r="Q1384" i="2"/>
  <c r="R1384" i="2"/>
  <c r="S1384" i="2"/>
  <c r="T1384" i="2"/>
  <c r="X1384" i="2"/>
  <c r="Y1384" i="2"/>
  <c r="N1385" i="2"/>
  <c r="O1385" i="2"/>
  <c r="P1385" i="2"/>
  <c r="Q1385" i="2"/>
  <c r="R1385" i="2"/>
  <c r="S1385" i="2"/>
  <c r="T1385" i="2"/>
  <c r="X1385" i="2"/>
  <c r="Y1385" i="2"/>
  <c r="N1386" i="2"/>
  <c r="O1386" i="2"/>
  <c r="P1386" i="2"/>
  <c r="Q1386" i="2"/>
  <c r="R1386" i="2"/>
  <c r="S1386" i="2"/>
  <c r="T1386" i="2"/>
  <c r="X1386" i="2"/>
  <c r="Y1386" i="2"/>
  <c r="N1387" i="2"/>
  <c r="O1387" i="2"/>
  <c r="P1387" i="2"/>
  <c r="Q1387" i="2"/>
  <c r="R1387" i="2"/>
  <c r="S1387" i="2"/>
  <c r="T1387" i="2"/>
  <c r="X1387" i="2"/>
  <c r="Y1387" i="2"/>
  <c r="N1388" i="2"/>
  <c r="O1388" i="2"/>
  <c r="P1388" i="2"/>
  <c r="Q1388" i="2"/>
  <c r="R1388" i="2"/>
  <c r="S1388" i="2"/>
  <c r="T1388" i="2"/>
  <c r="X1388" i="2"/>
  <c r="Y1388" i="2"/>
  <c r="N1389" i="2"/>
  <c r="O1389" i="2"/>
  <c r="P1389" i="2"/>
  <c r="Q1389" i="2"/>
  <c r="R1389" i="2"/>
  <c r="S1389" i="2"/>
  <c r="T1389" i="2"/>
  <c r="X1389" i="2"/>
  <c r="Y1389" i="2"/>
  <c r="N1390" i="2"/>
  <c r="O1390" i="2"/>
  <c r="P1390" i="2"/>
  <c r="Q1390" i="2"/>
  <c r="R1390" i="2"/>
  <c r="S1390" i="2"/>
  <c r="T1390" i="2"/>
  <c r="X1390" i="2"/>
  <c r="Y1390" i="2"/>
  <c r="N1391" i="2"/>
  <c r="O1391" i="2"/>
  <c r="P1391" i="2"/>
  <c r="Q1391" i="2"/>
  <c r="R1391" i="2"/>
  <c r="S1391" i="2"/>
  <c r="T1391" i="2"/>
  <c r="X1391" i="2"/>
  <c r="Y1391" i="2"/>
  <c r="N1392" i="2"/>
  <c r="O1392" i="2"/>
  <c r="P1392" i="2"/>
  <c r="Q1392" i="2"/>
  <c r="R1392" i="2"/>
  <c r="S1392" i="2"/>
  <c r="T1392" i="2"/>
  <c r="X1392" i="2"/>
  <c r="Y1392" i="2"/>
  <c r="N1393" i="2"/>
  <c r="O1393" i="2"/>
  <c r="P1393" i="2"/>
  <c r="Q1393" i="2"/>
  <c r="R1393" i="2"/>
  <c r="S1393" i="2"/>
  <c r="T1393" i="2"/>
  <c r="X1393" i="2"/>
  <c r="Y1393" i="2"/>
  <c r="N1394" i="2"/>
  <c r="O1394" i="2"/>
  <c r="P1394" i="2"/>
  <c r="Q1394" i="2"/>
  <c r="R1394" i="2"/>
  <c r="S1394" i="2"/>
  <c r="T1394" i="2"/>
  <c r="X1394" i="2"/>
  <c r="Y1394" i="2"/>
  <c r="N1395" i="2"/>
  <c r="O1395" i="2"/>
  <c r="P1395" i="2"/>
  <c r="Q1395" i="2"/>
  <c r="R1395" i="2"/>
  <c r="S1395" i="2"/>
  <c r="T1395" i="2"/>
  <c r="X1395" i="2"/>
  <c r="Y1395" i="2"/>
  <c r="N1396" i="2"/>
  <c r="O1396" i="2"/>
  <c r="P1396" i="2"/>
  <c r="Q1396" i="2"/>
  <c r="R1396" i="2"/>
  <c r="S1396" i="2"/>
  <c r="T1396" i="2"/>
  <c r="X1396" i="2"/>
  <c r="Y1396" i="2"/>
  <c r="N1397" i="2"/>
  <c r="O1397" i="2"/>
  <c r="P1397" i="2"/>
  <c r="Q1397" i="2"/>
  <c r="R1397" i="2"/>
  <c r="S1397" i="2"/>
  <c r="T1397" i="2"/>
  <c r="X1397" i="2"/>
  <c r="Y1397" i="2"/>
  <c r="N1398" i="2"/>
  <c r="O1398" i="2"/>
  <c r="P1398" i="2"/>
  <c r="Q1398" i="2"/>
  <c r="R1398" i="2"/>
  <c r="S1398" i="2"/>
  <c r="T1398" i="2"/>
  <c r="X1398" i="2"/>
  <c r="Y1398" i="2"/>
  <c r="N1399" i="2"/>
  <c r="O1399" i="2"/>
  <c r="P1399" i="2"/>
  <c r="Q1399" i="2"/>
  <c r="R1399" i="2"/>
  <c r="S1399" i="2"/>
  <c r="T1399" i="2"/>
  <c r="X1399" i="2"/>
  <c r="Y1399" i="2"/>
  <c r="N1400" i="2"/>
  <c r="O1400" i="2"/>
  <c r="P1400" i="2"/>
  <c r="Q1400" i="2"/>
  <c r="R1400" i="2"/>
  <c r="S1400" i="2"/>
  <c r="T1400" i="2"/>
  <c r="X1400" i="2"/>
  <c r="Y1400" i="2"/>
  <c r="N1401" i="2"/>
  <c r="O1401" i="2"/>
  <c r="P1401" i="2"/>
  <c r="Q1401" i="2"/>
  <c r="R1401" i="2"/>
  <c r="S1401" i="2"/>
  <c r="T1401" i="2"/>
  <c r="X1401" i="2"/>
  <c r="Y1401" i="2"/>
  <c r="N1402" i="2"/>
  <c r="O1402" i="2"/>
  <c r="P1402" i="2"/>
  <c r="Q1402" i="2"/>
  <c r="R1402" i="2"/>
  <c r="S1402" i="2"/>
  <c r="T1402" i="2"/>
  <c r="X1402" i="2"/>
  <c r="Y1402" i="2"/>
  <c r="N1403" i="2"/>
  <c r="O1403" i="2"/>
  <c r="P1403" i="2"/>
  <c r="Q1403" i="2"/>
  <c r="R1403" i="2"/>
  <c r="S1403" i="2"/>
  <c r="T1403" i="2"/>
  <c r="X1403" i="2"/>
  <c r="Y1403" i="2"/>
  <c r="N1404" i="2"/>
  <c r="O1404" i="2"/>
  <c r="P1404" i="2"/>
  <c r="Q1404" i="2"/>
  <c r="R1404" i="2"/>
  <c r="S1404" i="2"/>
  <c r="T1404" i="2"/>
  <c r="X1404" i="2"/>
  <c r="Y1404" i="2"/>
  <c r="N1405" i="2"/>
  <c r="O1405" i="2"/>
  <c r="P1405" i="2"/>
  <c r="Q1405" i="2"/>
  <c r="R1405" i="2"/>
  <c r="S1405" i="2"/>
  <c r="T1405" i="2"/>
  <c r="X1405" i="2"/>
  <c r="Y1405" i="2"/>
  <c r="N1406" i="2"/>
  <c r="O1406" i="2"/>
  <c r="P1406" i="2"/>
  <c r="Q1406" i="2"/>
  <c r="R1406" i="2"/>
  <c r="S1406" i="2"/>
  <c r="T1406" i="2"/>
  <c r="X1406" i="2"/>
  <c r="Y1406" i="2"/>
  <c r="N1407" i="2"/>
  <c r="O1407" i="2"/>
  <c r="P1407" i="2"/>
  <c r="Q1407" i="2"/>
  <c r="R1407" i="2"/>
  <c r="S1407" i="2"/>
  <c r="T1407" i="2"/>
  <c r="X1407" i="2"/>
  <c r="Y1407" i="2"/>
  <c r="N1408" i="2"/>
  <c r="O1408" i="2"/>
  <c r="P1408" i="2"/>
  <c r="Q1408" i="2"/>
  <c r="R1408" i="2"/>
  <c r="S1408" i="2"/>
  <c r="T1408" i="2"/>
  <c r="X1408" i="2"/>
  <c r="Y1408" i="2"/>
  <c r="N1409" i="2"/>
  <c r="O1409" i="2"/>
  <c r="P1409" i="2"/>
  <c r="Q1409" i="2"/>
  <c r="R1409" i="2"/>
  <c r="S1409" i="2"/>
  <c r="T1409" i="2"/>
  <c r="X1409" i="2"/>
  <c r="Y1409" i="2"/>
  <c r="N1410" i="2"/>
  <c r="O1410" i="2"/>
  <c r="P1410" i="2"/>
  <c r="Q1410" i="2"/>
  <c r="R1410" i="2"/>
  <c r="S1410" i="2"/>
  <c r="T1410" i="2"/>
  <c r="X1410" i="2"/>
  <c r="Y1410" i="2"/>
  <c r="N1411" i="2"/>
  <c r="O1411" i="2"/>
  <c r="P1411" i="2"/>
  <c r="Q1411" i="2"/>
  <c r="R1411" i="2"/>
  <c r="S1411" i="2"/>
  <c r="T1411" i="2"/>
  <c r="X1411" i="2"/>
  <c r="Y1411" i="2"/>
  <c r="N1412" i="2"/>
  <c r="O1412" i="2"/>
  <c r="P1412" i="2"/>
  <c r="Q1412" i="2"/>
  <c r="R1412" i="2"/>
  <c r="S1412" i="2"/>
  <c r="T1412" i="2"/>
  <c r="X1412" i="2"/>
  <c r="Y1412" i="2"/>
  <c r="N1413" i="2"/>
  <c r="O1413" i="2"/>
  <c r="P1413" i="2"/>
  <c r="Q1413" i="2"/>
  <c r="R1413" i="2"/>
  <c r="S1413" i="2"/>
  <c r="T1413" i="2"/>
  <c r="X1413" i="2"/>
  <c r="Y1413" i="2"/>
  <c r="N1414" i="2"/>
  <c r="O1414" i="2"/>
  <c r="P1414" i="2"/>
  <c r="Q1414" i="2"/>
  <c r="R1414" i="2"/>
  <c r="S1414" i="2"/>
  <c r="T1414" i="2"/>
  <c r="X1414" i="2"/>
  <c r="Y1414" i="2"/>
  <c r="N1415" i="2"/>
  <c r="O1415" i="2"/>
  <c r="P1415" i="2"/>
  <c r="Q1415" i="2"/>
  <c r="R1415" i="2"/>
  <c r="S1415" i="2"/>
  <c r="T1415" i="2"/>
  <c r="X1415" i="2"/>
  <c r="Y1415" i="2"/>
  <c r="N1416" i="2"/>
  <c r="O1416" i="2"/>
  <c r="P1416" i="2"/>
  <c r="Q1416" i="2"/>
  <c r="R1416" i="2"/>
  <c r="S1416" i="2"/>
  <c r="T1416" i="2"/>
  <c r="X1416" i="2"/>
  <c r="Y1416" i="2"/>
  <c r="N1417" i="2"/>
  <c r="O1417" i="2"/>
  <c r="P1417" i="2"/>
  <c r="Q1417" i="2"/>
  <c r="R1417" i="2"/>
  <c r="S1417" i="2"/>
  <c r="T1417" i="2"/>
  <c r="X1417" i="2"/>
  <c r="Y1417" i="2"/>
  <c r="N1418" i="2"/>
  <c r="O1418" i="2"/>
  <c r="P1418" i="2"/>
  <c r="Q1418" i="2"/>
  <c r="R1418" i="2"/>
  <c r="S1418" i="2"/>
  <c r="T1418" i="2"/>
  <c r="X1418" i="2"/>
  <c r="Y1418" i="2"/>
  <c r="N1419" i="2"/>
  <c r="O1419" i="2"/>
  <c r="P1419" i="2"/>
  <c r="Q1419" i="2"/>
  <c r="R1419" i="2"/>
  <c r="S1419" i="2"/>
  <c r="T1419" i="2"/>
  <c r="X1419" i="2"/>
  <c r="Y1419" i="2"/>
  <c r="N1420" i="2"/>
  <c r="O1420" i="2"/>
  <c r="P1420" i="2"/>
  <c r="Q1420" i="2"/>
  <c r="R1420" i="2"/>
  <c r="S1420" i="2"/>
  <c r="T1420" i="2"/>
  <c r="X1420" i="2"/>
  <c r="Y1420" i="2"/>
  <c r="N1421" i="2"/>
  <c r="O1421" i="2"/>
  <c r="P1421" i="2"/>
  <c r="Q1421" i="2"/>
  <c r="R1421" i="2"/>
  <c r="S1421" i="2"/>
  <c r="T1421" i="2"/>
  <c r="X1421" i="2"/>
  <c r="Y1421" i="2"/>
  <c r="N1422" i="2"/>
  <c r="O1422" i="2"/>
  <c r="P1422" i="2"/>
  <c r="Q1422" i="2"/>
  <c r="R1422" i="2"/>
  <c r="S1422" i="2"/>
  <c r="T1422" i="2"/>
  <c r="X1422" i="2"/>
  <c r="Y1422" i="2"/>
  <c r="N1423" i="2"/>
  <c r="O1423" i="2"/>
  <c r="P1423" i="2"/>
  <c r="Q1423" i="2"/>
  <c r="R1423" i="2"/>
  <c r="S1423" i="2"/>
  <c r="T1423" i="2"/>
  <c r="X1423" i="2"/>
  <c r="Y1423" i="2"/>
  <c r="N1424" i="2"/>
  <c r="O1424" i="2"/>
  <c r="P1424" i="2"/>
  <c r="Q1424" i="2"/>
  <c r="R1424" i="2"/>
  <c r="S1424" i="2"/>
  <c r="T1424" i="2"/>
  <c r="X1424" i="2"/>
  <c r="Y1424" i="2"/>
  <c r="N1425" i="2"/>
  <c r="O1425" i="2"/>
  <c r="P1425" i="2"/>
  <c r="Q1425" i="2"/>
  <c r="R1425" i="2"/>
  <c r="S1425" i="2"/>
  <c r="T1425" i="2"/>
  <c r="X1425" i="2"/>
  <c r="Y1425" i="2"/>
  <c r="N1426" i="2"/>
  <c r="O1426" i="2"/>
  <c r="P1426" i="2"/>
  <c r="Q1426" i="2"/>
  <c r="R1426" i="2"/>
  <c r="S1426" i="2"/>
  <c r="T1426" i="2"/>
  <c r="X1426" i="2"/>
  <c r="Y1426" i="2"/>
  <c r="N1427" i="2"/>
  <c r="O1427" i="2"/>
  <c r="P1427" i="2"/>
  <c r="Q1427" i="2"/>
  <c r="R1427" i="2"/>
  <c r="S1427" i="2"/>
  <c r="T1427" i="2"/>
  <c r="X1427" i="2"/>
  <c r="Y1427" i="2"/>
  <c r="N1428" i="2"/>
  <c r="O1428" i="2"/>
  <c r="P1428" i="2"/>
  <c r="Q1428" i="2"/>
  <c r="R1428" i="2"/>
  <c r="S1428" i="2"/>
  <c r="T1428" i="2"/>
  <c r="X1428" i="2"/>
  <c r="Y1428" i="2"/>
  <c r="N1429" i="2"/>
  <c r="O1429" i="2"/>
  <c r="P1429" i="2"/>
  <c r="Q1429" i="2"/>
  <c r="R1429" i="2"/>
  <c r="S1429" i="2"/>
  <c r="T1429" i="2"/>
  <c r="X1429" i="2"/>
  <c r="Y1429" i="2"/>
  <c r="N1430" i="2"/>
  <c r="O1430" i="2"/>
  <c r="P1430" i="2"/>
  <c r="Q1430" i="2"/>
  <c r="R1430" i="2"/>
  <c r="S1430" i="2"/>
  <c r="T1430" i="2"/>
  <c r="X1430" i="2"/>
  <c r="Y1430" i="2"/>
  <c r="N1431" i="2"/>
  <c r="O1431" i="2"/>
  <c r="P1431" i="2"/>
  <c r="Q1431" i="2"/>
  <c r="R1431" i="2"/>
  <c r="S1431" i="2"/>
  <c r="T1431" i="2"/>
  <c r="X1431" i="2"/>
  <c r="Y1431" i="2"/>
  <c r="N1432" i="2"/>
  <c r="O1432" i="2"/>
  <c r="P1432" i="2"/>
  <c r="Q1432" i="2"/>
  <c r="R1432" i="2"/>
  <c r="S1432" i="2"/>
  <c r="T1432" i="2"/>
  <c r="X1432" i="2"/>
  <c r="Y1432" i="2"/>
  <c r="N1433" i="2"/>
  <c r="O1433" i="2"/>
  <c r="P1433" i="2"/>
  <c r="Q1433" i="2"/>
  <c r="R1433" i="2"/>
  <c r="S1433" i="2"/>
  <c r="T1433" i="2"/>
  <c r="X1433" i="2"/>
  <c r="Y1433" i="2"/>
  <c r="N1434" i="2"/>
  <c r="O1434" i="2"/>
  <c r="P1434" i="2"/>
  <c r="Q1434" i="2"/>
  <c r="R1434" i="2"/>
  <c r="S1434" i="2"/>
  <c r="T1434" i="2"/>
  <c r="X1434" i="2"/>
  <c r="Y1434" i="2"/>
  <c r="N1435" i="2"/>
  <c r="O1435" i="2"/>
  <c r="P1435" i="2"/>
  <c r="Q1435" i="2"/>
  <c r="R1435" i="2"/>
  <c r="S1435" i="2"/>
  <c r="T1435" i="2"/>
  <c r="X1435" i="2"/>
  <c r="Y1435" i="2"/>
  <c r="N1436" i="2"/>
  <c r="O1436" i="2"/>
  <c r="P1436" i="2"/>
  <c r="Q1436" i="2"/>
  <c r="R1436" i="2"/>
  <c r="S1436" i="2"/>
  <c r="T1436" i="2"/>
  <c r="X1436" i="2"/>
  <c r="Y1436" i="2"/>
  <c r="N1437" i="2"/>
  <c r="O1437" i="2"/>
  <c r="P1437" i="2"/>
  <c r="Q1437" i="2"/>
  <c r="R1437" i="2"/>
  <c r="S1437" i="2"/>
  <c r="T1437" i="2"/>
  <c r="X1437" i="2"/>
  <c r="Y1437" i="2"/>
  <c r="N1438" i="2"/>
  <c r="O1438" i="2"/>
  <c r="P1438" i="2"/>
  <c r="Q1438" i="2"/>
  <c r="R1438" i="2"/>
  <c r="S1438" i="2"/>
  <c r="T1438" i="2"/>
  <c r="X1438" i="2"/>
  <c r="Y1438" i="2"/>
  <c r="N1439" i="2"/>
  <c r="O1439" i="2"/>
  <c r="P1439" i="2"/>
  <c r="Q1439" i="2"/>
  <c r="R1439" i="2"/>
  <c r="S1439" i="2"/>
  <c r="T1439" i="2"/>
  <c r="X1439" i="2"/>
  <c r="Y1439" i="2"/>
  <c r="N1440" i="2"/>
  <c r="O1440" i="2"/>
  <c r="P1440" i="2"/>
  <c r="Q1440" i="2"/>
  <c r="R1440" i="2"/>
  <c r="S1440" i="2"/>
  <c r="T1440" i="2"/>
  <c r="X1440" i="2"/>
  <c r="Y1440" i="2"/>
  <c r="N1441" i="2"/>
  <c r="O1441" i="2"/>
  <c r="P1441" i="2"/>
  <c r="Q1441" i="2"/>
  <c r="R1441" i="2"/>
  <c r="S1441" i="2"/>
  <c r="T1441" i="2"/>
  <c r="X1441" i="2"/>
  <c r="Y1441" i="2"/>
  <c r="N1442" i="2"/>
  <c r="O1442" i="2"/>
  <c r="P1442" i="2"/>
  <c r="Q1442" i="2"/>
  <c r="R1442" i="2"/>
  <c r="S1442" i="2"/>
  <c r="T1442" i="2"/>
  <c r="X1442" i="2"/>
  <c r="Y1442" i="2"/>
  <c r="N1443" i="2"/>
  <c r="O1443" i="2"/>
  <c r="P1443" i="2"/>
  <c r="Q1443" i="2"/>
  <c r="R1443" i="2"/>
  <c r="S1443" i="2"/>
  <c r="T1443" i="2"/>
  <c r="X1443" i="2"/>
  <c r="Y1443" i="2"/>
  <c r="N1444" i="2"/>
  <c r="O1444" i="2"/>
  <c r="P1444" i="2"/>
  <c r="Q1444" i="2"/>
  <c r="R1444" i="2"/>
  <c r="S1444" i="2"/>
  <c r="T1444" i="2"/>
  <c r="X1444" i="2"/>
  <c r="Y1444" i="2"/>
  <c r="N1445" i="2"/>
  <c r="O1445" i="2"/>
  <c r="P1445" i="2"/>
  <c r="Q1445" i="2"/>
  <c r="R1445" i="2"/>
  <c r="S1445" i="2"/>
  <c r="T1445" i="2"/>
  <c r="X1445" i="2"/>
  <c r="Y1445" i="2"/>
  <c r="N1446" i="2"/>
  <c r="O1446" i="2"/>
  <c r="P1446" i="2"/>
  <c r="Q1446" i="2"/>
  <c r="R1446" i="2"/>
  <c r="S1446" i="2"/>
  <c r="T1446" i="2"/>
  <c r="X1446" i="2"/>
  <c r="Y1446" i="2"/>
  <c r="N1447" i="2"/>
  <c r="O1447" i="2"/>
  <c r="P1447" i="2"/>
  <c r="Q1447" i="2"/>
  <c r="R1447" i="2"/>
  <c r="S1447" i="2"/>
  <c r="T1447" i="2"/>
  <c r="X1447" i="2"/>
  <c r="Y1447" i="2"/>
  <c r="N1448" i="2"/>
  <c r="O1448" i="2"/>
  <c r="P1448" i="2"/>
  <c r="Q1448" i="2"/>
  <c r="R1448" i="2"/>
  <c r="S1448" i="2"/>
  <c r="T1448" i="2"/>
  <c r="X1448" i="2"/>
  <c r="Y1448" i="2"/>
  <c r="N1449" i="2"/>
  <c r="O1449" i="2"/>
  <c r="P1449" i="2"/>
  <c r="Q1449" i="2"/>
  <c r="R1449" i="2"/>
  <c r="S1449" i="2"/>
  <c r="T1449" i="2"/>
  <c r="X1449" i="2"/>
  <c r="Y1449" i="2"/>
  <c r="N1450" i="2"/>
  <c r="O1450" i="2"/>
  <c r="P1450" i="2"/>
  <c r="Q1450" i="2"/>
  <c r="R1450" i="2"/>
  <c r="S1450" i="2"/>
  <c r="T1450" i="2"/>
  <c r="X1450" i="2"/>
  <c r="Y1450" i="2"/>
  <c r="N1451" i="2"/>
  <c r="O1451" i="2"/>
  <c r="P1451" i="2"/>
  <c r="Q1451" i="2"/>
  <c r="R1451" i="2"/>
  <c r="S1451" i="2"/>
  <c r="T1451" i="2"/>
  <c r="X1451" i="2"/>
  <c r="Y1451" i="2"/>
  <c r="N1452" i="2"/>
  <c r="O1452" i="2"/>
  <c r="P1452" i="2"/>
  <c r="Q1452" i="2"/>
  <c r="R1452" i="2"/>
  <c r="S1452" i="2"/>
  <c r="T1452" i="2"/>
  <c r="X1452" i="2"/>
  <c r="Y1452" i="2"/>
  <c r="N1453" i="2"/>
  <c r="O1453" i="2"/>
  <c r="P1453" i="2"/>
  <c r="Q1453" i="2"/>
  <c r="R1453" i="2"/>
  <c r="S1453" i="2"/>
  <c r="T1453" i="2"/>
  <c r="X1453" i="2"/>
  <c r="Y1453" i="2"/>
  <c r="N1454" i="2"/>
  <c r="O1454" i="2"/>
  <c r="P1454" i="2"/>
  <c r="Q1454" i="2"/>
  <c r="R1454" i="2"/>
  <c r="S1454" i="2"/>
  <c r="T1454" i="2"/>
  <c r="X1454" i="2"/>
  <c r="Y1454" i="2"/>
  <c r="N1455" i="2"/>
  <c r="O1455" i="2"/>
  <c r="P1455" i="2"/>
  <c r="Q1455" i="2"/>
  <c r="R1455" i="2"/>
  <c r="S1455" i="2"/>
  <c r="T1455" i="2"/>
  <c r="X1455" i="2"/>
  <c r="Y1455" i="2"/>
  <c r="N1456" i="2"/>
  <c r="O1456" i="2"/>
  <c r="P1456" i="2"/>
  <c r="Q1456" i="2"/>
  <c r="R1456" i="2"/>
  <c r="S1456" i="2"/>
  <c r="T1456" i="2"/>
  <c r="X1456" i="2"/>
  <c r="Y1456" i="2"/>
  <c r="N1457" i="2"/>
  <c r="O1457" i="2"/>
  <c r="P1457" i="2"/>
  <c r="Q1457" i="2"/>
  <c r="R1457" i="2"/>
  <c r="S1457" i="2"/>
  <c r="T1457" i="2"/>
  <c r="X1457" i="2"/>
  <c r="Y1457" i="2"/>
  <c r="N1458" i="2"/>
  <c r="O1458" i="2"/>
  <c r="P1458" i="2"/>
  <c r="Q1458" i="2"/>
  <c r="R1458" i="2"/>
  <c r="S1458" i="2"/>
  <c r="T1458" i="2"/>
  <c r="X1458" i="2"/>
  <c r="Y1458" i="2"/>
  <c r="N1459" i="2"/>
  <c r="O1459" i="2"/>
  <c r="P1459" i="2"/>
  <c r="Q1459" i="2"/>
  <c r="R1459" i="2"/>
  <c r="S1459" i="2"/>
  <c r="T1459" i="2"/>
  <c r="X1459" i="2"/>
  <c r="Y1459" i="2"/>
  <c r="N1460" i="2"/>
  <c r="O1460" i="2"/>
  <c r="P1460" i="2"/>
  <c r="Q1460" i="2"/>
  <c r="R1460" i="2"/>
  <c r="S1460" i="2"/>
  <c r="T1460" i="2"/>
  <c r="X1460" i="2"/>
  <c r="Y1460" i="2"/>
  <c r="N1461" i="2"/>
  <c r="O1461" i="2"/>
  <c r="P1461" i="2"/>
  <c r="Q1461" i="2"/>
  <c r="R1461" i="2"/>
  <c r="S1461" i="2"/>
  <c r="T1461" i="2"/>
  <c r="X1461" i="2"/>
  <c r="Y1461" i="2"/>
  <c r="N1462" i="2"/>
  <c r="O1462" i="2"/>
  <c r="P1462" i="2"/>
  <c r="Q1462" i="2"/>
  <c r="R1462" i="2"/>
  <c r="S1462" i="2"/>
  <c r="T1462" i="2"/>
  <c r="X1462" i="2"/>
  <c r="Y1462" i="2"/>
  <c r="N1463" i="2"/>
  <c r="O1463" i="2"/>
  <c r="P1463" i="2"/>
  <c r="Q1463" i="2"/>
  <c r="R1463" i="2"/>
  <c r="S1463" i="2"/>
  <c r="T1463" i="2"/>
  <c r="X1463" i="2"/>
  <c r="Y1463" i="2"/>
  <c r="N1464" i="2"/>
  <c r="O1464" i="2"/>
  <c r="P1464" i="2"/>
  <c r="Q1464" i="2"/>
  <c r="R1464" i="2"/>
  <c r="S1464" i="2"/>
  <c r="T1464" i="2"/>
  <c r="X1464" i="2"/>
  <c r="Y1464" i="2"/>
  <c r="N1465" i="2"/>
  <c r="O1465" i="2"/>
  <c r="P1465" i="2"/>
  <c r="Q1465" i="2"/>
  <c r="R1465" i="2"/>
  <c r="S1465" i="2"/>
  <c r="T1465" i="2"/>
  <c r="X1465" i="2"/>
  <c r="Y1465" i="2"/>
  <c r="N1466" i="2"/>
  <c r="O1466" i="2"/>
  <c r="P1466" i="2"/>
  <c r="Q1466" i="2"/>
  <c r="R1466" i="2"/>
  <c r="S1466" i="2"/>
  <c r="T1466" i="2"/>
  <c r="X1466" i="2"/>
  <c r="Y1466" i="2"/>
  <c r="N1467" i="2"/>
  <c r="O1467" i="2"/>
  <c r="P1467" i="2"/>
  <c r="Q1467" i="2"/>
  <c r="R1467" i="2"/>
  <c r="S1467" i="2"/>
  <c r="T1467" i="2"/>
  <c r="X1467" i="2"/>
  <c r="Y1467" i="2"/>
  <c r="N1468" i="2"/>
  <c r="O1468" i="2"/>
  <c r="P1468" i="2"/>
  <c r="Q1468" i="2"/>
  <c r="R1468" i="2"/>
  <c r="S1468" i="2"/>
  <c r="T1468" i="2"/>
  <c r="X1468" i="2"/>
  <c r="Y1468" i="2"/>
  <c r="N1469" i="2"/>
  <c r="O1469" i="2"/>
  <c r="P1469" i="2"/>
  <c r="Q1469" i="2"/>
  <c r="R1469" i="2"/>
  <c r="S1469" i="2"/>
  <c r="T1469" i="2"/>
  <c r="X1469" i="2"/>
  <c r="Y1469" i="2"/>
  <c r="N1470" i="2"/>
  <c r="O1470" i="2"/>
  <c r="P1470" i="2"/>
  <c r="Q1470" i="2"/>
  <c r="R1470" i="2"/>
  <c r="S1470" i="2"/>
  <c r="T1470" i="2"/>
  <c r="X1470" i="2"/>
  <c r="Y1470" i="2"/>
  <c r="N1471" i="2"/>
  <c r="O1471" i="2"/>
  <c r="P1471" i="2"/>
  <c r="Q1471" i="2"/>
  <c r="R1471" i="2"/>
  <c r="S1471" i="2"/>
  <c r="T1471" i="2"/>
  <c r="X1471" i="2"/>
  <c r="Y1471" i="2"/>
  <c r="N1472" i="2"/>
  <c r="O1472" i="2"/>
  <c r="P1472" i="2"/>
  <c r="Q1472" i="2"/>
  <c r="R1472" i="2"/>
  <c r="S1472" i="2"/>
  <c r="T1472" i="2"/>
  <c r="X1472" i="2"/>
  <c r="Y1472" i="2"/>
  <c r="N1473" i="2"/>
  <c r="O1473" i="2"/>
  <c r="P1473" i="2"/>
  <c r="Q1473" i="2"/>
  <c r="R1473" i="2"/>
  <c r="S1473" i="2"/>
  <c r="T1473" i="2"/>
  <c r="X1473" i="2"/>
  <c r="Y1473" i="2"/>
  <c r="N1474" i="2"/>
  <c r="O1474" i="2"/>
  <c r="P1474" i="2"/>
  <c r="Q1474" i="2"/>
  <c r="R1474" i="2"/>
  <c r="S1474" i="2"/>
  <c r="T1474" i="2"/>
  <c r="X1474" i="2"/>
  <c r="Y1474" i="2"/>
  <c r="N1475" i="2"/>
  <c r="O1475" i="2"/>
  <c r="P1475" i="2"/>
  <c r="Q1475" i="2"/>
  <c r="R1475" i="2"/>
  <c r="S1475" i="2"/>
  <c r="T1475" i="2"/>
  <c r="X1475" i="2"/>
  <c r="Y1475" i="2"/>
  <c r="N1476" i="2"/>
  <c r="O1476" i="2"/>
  <c r="P1476" i="2"/>
  <c r="Q1476" i="2"/>
  <c r="R1476" i="2"/>
  <c r="S1476" i="2"/>
  <c r="T1476" i="2"/>
  <c r="X1476" i="2"/>
  <c r="Y1476" i="2"/>
  <c r="N1477" i="2"/>
  <c r="O1477" i="2"/>
  <c r="P1477" i="2"/>
  <c r="Q1477" i="2"/>
  <c r="R1477" i="2"/>
  <c r="S1477" i="2"/>
  <c r="T1477" i="2"/>
  <c r="X1477" i="2"/>
  <c r="Y1477" i="2"/>
  <c r="N1478" i="2"/>
  <c r="O1478" i="2"/>
  <c r="P1478" i="2"/>
  <c r="Q1478" i="2"/>
  <c r="R1478" i="2"/>
  <c r="S1478" i="2"/>
  <c r="T1478" i="2"/>
  <c r="X1478" i="2"/>
  <c r="Y1478" i="2"/>
  <c r="N1362" i="2"/>
  <c r="O1362" i="2"/>
  <c r="P1362" i="2"/>
  <c r="Q1362" i="2"/>
  <c r="R1362" i="2"/>
  <c r="S1362" i="2"/>
  <c r="T1362" i="2"/>
  <c r="X1362" i="2"/>
  <c r="Y1362" i="2"/>
  <c r="N1363" i="2"/>
  <c r="O1363" i="2"/>
  <c r="P1363" i="2"/>
  <c r="Q1363" i="2"/>
  <c r="R1363" i="2"/>
  <c r="S1363" i="2"/>
  <c r="T1363" i="2"/>
  <c r="X1363" i="2"/>
  <c r="Y1363" i="2"/>
  <c r="N1364" i="2"/>
  <c r="O1364" i="2"/>
  <c r="P1364" i="2"/>
  <c r="Q1364" i="2"/>
  <c r="R1364" i="2"/>
  <c r="S1364" i="2"/>
  <c r="T1364" i="2"/>
  <c r="X1364" i="2"/>
  <c r="Y1364" i="2"/>
  <c r="N1365" i="2"/>
  <c r="O1365" i="2"/>
  <c r="P1365" i="2"/>
  <c r="Q1365" i="2"/>
  <c r="R1365" i="2"/>
  <c r="S1365" i="2"/>
  <c r="T1365" i="2"/>
  <c r="X1365" i="2"/>
  <c r="Y1365" i="2"/>
  <c r="N1360" i="2"/>
  <c r="O1360" i="2"/>
  <c r="P1360" i="2"/>
  <c r="Q1360" i="2"/>
  <c r="R1360" i="2"/>
  <c r="S1360" i="2"/>
  <c r="T1360" i="2"/>
  <c r="X1360" i="2"/>
  <c r="Y1360" i="2"/>
  <c r="N1361" i="2"/>
  <c r="O1361" i="2"/>
  <c r="P1361" i="2"/>
  <c r="Q1361" i="2"/>
  <c r="R1361" i="2"/>
  <c r="S1361" i="2"/>
  <c r="T1361" i="2"/>
  <c r="X1361" i="2"/>
  <c r="Y1361" i="2"/>
  <c r="N1359" i="2"/>
  <c r="O1359" i="2"/>
  <c r="P1359" i="2"/>
  <c r="Q1359" i="2"/>
  <c r="R1359" i="2"/>
  <c r="S1359" i="2"/>
  <c r="T1359" i="2"/>
  <c r="X1359" i="2"/>
  <c r="Y1359" i="2"/>
  <c r="N1357" i="2"/>
  <c r="O1357" i="2"/>
  <c r="P1357" i="2"/>
  <c r="Q1357" i="2"/>
  <c r="R1357" i="2"/>
  <c r="S1357" i="2"/>
  <c r="T1357" i="2"/>
  <c r="X1357" i="2"/>
  <c r="Y1357" i="2"/>
  <c r="N1358" i="2"/>
  <c r="O1358" i="2"/>
  <c r="P1358" i="2"/>
  <c r="Q1358" i="2"/>
  <c r="R1358" i="2"/>
  <c r="S1358" i="2"/>
  <c r="T1358" i="2"/>
  <c r="X1358" i="2"/>
  <c r="Y1358" i="2"/>
  <c r="N3" i="2"/>
  <c r="O3" i="2"/>
  <c r="P3" i="2"/>
  <c r="Q3" i="2"/>
  <c r="R3" i="2"/>
  <c r="S3" i="2"/>
  <c r="T3" i="2"/>
  <c r="X3" i="2"/>
  <c r="Y3" i="2"/>
  <c r="N4" i="2"/>
  <c r="O4" i="2"/>
  <c r="P4" i="2"/>
  <c r="Q4" i="2"/>
  <c r="R4" i="2"/>
  <c r="S4" i="2"/>
  <c r="T4" i="2"/>
  <c r="X4" i="2"/>
  <c r="Y4" i="2"/>
  <c r="N5" i="2"/>
  <c r="O5" i="2"/>
  <c r="P5" i="2"/>
  <c r="Q5" i="2"/>
  <c r="R5" i="2"/>
  <c r="S5" i="2"/>
  <c r="T5" i="2"/>
  <c r="X5" i="2"/>
  <c r="Y5" i="2"/>
  <c r="N6" i="2"/>
  <c r="O6" i="2"/>
  <c r="P6" i="2"/>
  <c r="Q6" i="2"/>
  <c r="R6" i="2"/>
  <c r="S6" i="2"/>
  <c r="T6" i="2"/>
  <c r="X6" i="2"/>
  <c r="Y6" i="2"/>
  <c r="N7" i="2"/>
  <c r="O7" i="2"/>
  <c r="P7" i="2"/>
  <c r="Q7" i="2"/>
  <c r="R7" i="2"/>
  <c r="S7" i="2"/>
  <c r="T7" i="2"/>
  <c r="X7" i="2"/>
  <c r="Y7" i="2"/>
  <c r="N8" i="2"/>
  <c r="O8" i="2"/>
  <c r="P8" i="2"/>
  <c r="Q8" i="2"/>
  <c r="R8" i="2"/>
  <c r="S8" i="2"/>
  <c r="T8" i="2"/>
  <c r="X8" i="2"/>
  <c r="Y8" i="2"/>
  <c r="N9" i="2"/>
  <c r="O9" i="2"/>
  <c r="P9" i="2"/>
  <c r="Q9" i="2"/>
  <c r="R9" i="2"/>
  <c r="S9" i="2"/>
  <c r="T9" i="2"/>
  <c r="X9" i="2"/>
  <c r="Y9" i="2"/>
  <c r="N10" i="2"/>
  <c r="O10" i="2"/>
  <c r="P10" i="2"/>
  <c r="Q10" i="2"/>
  <c r="R10" i="2"/>
  <c r="S10" i="2"/>
  <c r="T10" i="2"/>
  <c r="X10" i="2"/>
  <c r="Y10" i="2"/>
  <c r="N11" i="2"/>
  <c r="O11" i="2"/>
  <c r="P11" i="2"/>
  <c r="Q11" i="2"/>
  <c r="R11" i="2"/>
  <c r="S11" i="2"/>
  <c r="T11" i="2"/>
  <c r="X11" i="2"/>
  <c r="Y11" i="2"/>
  <c r="N12" i="2"/>
  <c r="O12" i="2"/>
  <c r="P12" i="2"/>
  <c r="Q12" i="2"/>
  <c r="R12" i="2"/>
  <c r="S12" i="2"/>
  <c r="T12" i="2"/>
  <c r="X12" i="2"/>
  <c r="Y12" i="2"/>
  <c r="N13" i="2"/>
  <c r="O13" i="2"/>
  <c r="P13" i="2"/>
  <c r="Q13" i="2"/>
  <c r="R13" i="2"/>
  <c r="S13" i="2"/>
  <c r="T13" i="2"/>
  <c r="X13" i="2"/>
  <c r="Y13" i="2"/>
  <c r="N14" i="2"/>
  <c r="O14" i="2"/>
  <c r="P14" i="2"/>
  <c r="Q14" i="2"/>
  <c r="R14" i="2"/>
  <c r="S14" i="2"/>
  <c r="T14" i="2"/>
  <c r="X14" i="2"/>
  <c r="Y14" i="2"/>
  <c r="N15" i="2"/>
  <c r="O15" i="2"/>
  <c r="P15" i="2"/>
  <c r="Q15" i="2"/>
  <c r="R15" i="2"/>
  <c r="S15" i="2"/>
  <c r="T15" i="2"/>
  <c r="X15" i="2"/>
  <c r="Y15" i="2"/>
  <c r="N16" i="2"/>
  <c r="O16" i="2"/>
  <c r="P16" i="2"/>
  <c r="Q16" i="2"/>
  <c r="R16" i="2"/>
  <c r="S16" i="2"/>
  <c r="T16" i="2"/>
  <c r="X16" i="2"/>
  <c r="Y16" i="2"/>
  <c r="N17" i="2"/>
  <c r="O17" i="2"/>
  <c r="P17" i="2"/>
  <c r="Q17" i="2"/>
  <c r="R17" i="2"/>
  <c r="S17" i="2"/>
  <c r="T17" i="2"/>
  <c r="X17" i="2"/>
  <c r="Y17" i="2"/>
  <c r="N18" i="2"/>
  <c r="O18" i="2"/>
  <c r="P18" i="2"/>
  <c r="Q18" i="2"/>
  <c r="R18" i="2"/>
  <c r="S18" i="2"/>
  <c r="T18" i="2"/>
  <c r="X18" i="2"/>
  <c r="Y18" i="2"/>
  <c r="N19" i="2"/>
  <c r="O19" i="2"/>
  <c r="P19" i="2"/>
  <c r="Q19" i="2"/>
  <c r="R19" i="2"/>
  <c r="S19" i="2"/>
  <c r="T19" i="2"/>
  <c r="X19" i="2"/>
  <c r="Y19" i="2"/>
  <c r="N20" i="2"/>
  <c r="O20" i="2"/>
  <c r="P20" i="2"/>
  <c r="Q20" i="2"/>
  <c r="R20" i="2"/>
  <c r="S20" i="2"/>
  <c r="T20" i="2"/>
  <c r="X20" i="2"/>
  <c r="Y20" i="2"/>
  <c r="N21" i="2"/>
  <c r="O21" i="2"/>
  <c r="P21" i="2"/>
  <c r="Q21" i="2"/>
  <c r="R21" i="2"/>
  <c r="S21" i="2"/>
  <c r="T21" i="2"/>
  <c r="X21" i="2"/>
  <c r="Y21" i="2"/>
  <c r="N22" i="2"/>
  <c r="O22" i="2"/>
  <c r="P22" i="2"/>
  <c r="Q22" i="2"/>
  <c r="R22" i="2"/>
  <c r="S22" i="2"/>
  <c r="T22" i="2"/>
  <c r="X22" i="2"/>
  <c r="Y22" i="2"/>
  <c r="N23" i="2"/>
  <c r="O23" i="2"/>
  <c r="P23" i="2"/>
  <c r="Q23" i="2"/>
  <c r="R23" i="2"/>
  <c r="S23" i="2"/>
  <c r="T23" i="2"/>
  <c r="X23" i="2"/>
  <c r="Y23" i="2"/>
  <c r="N24" i="2"/>
  <c r="O24" i="2"/>
  <c r="P24" i="2"/>
  <c r="Q24" i="2"/>
  <c r="R24" i="2"/>
  <c r="S24" i="2"/>
  <c r="T24" i="2"/>
  <c r="X24" i="2"/>
  <c r="Y24" i="2"/>
  <c r="N25" i="2"/>
  <c r="O25" i="2"/>
  <c r="P25" i="2"/>
  <c r="Q25" i="2"/>
  <c r="R25" i="2"/>
  <c r="S25" i="2"/>
  <c r="T25" i="2"/>
  <c r="X25" i="2"/>
  <c r="Y25" i="2"/>
  <c r="N26" i="2"/>
  <c r="O26" i="2"/>
  <c r="P26" i="2"/>
  <c r="Q26" i="2"/>
  <c r="R26" i="2"/>
  <c r="S26" i="2"/>
  <c r="T26" i="2"/>
  <c r="X26" i="2"/>
  <c r="Y26" i="2"/>
  <c r="N27" i="2"/>
  <c r="O27" i="2"/>
  <c r="P27" i="2"/>
  <c r="Q27" i="2"/>
  <c r="R27" i="2"/>
  <c r="S27" i="2"/>
  <c r="T27" i="2"/>
  <c r="X27" i="2"/>
  <c r="Y27" i="2"/>
  <c r="N28" i="2"/>
  <c r="O28" i="2"/>
  <c r="P28" i="2"/>
  <c r="Q28" i="2"/>
  <c r="R28" i="2"/>
  <c r="S28" i="2"/>
  <c r="T28" i="2"/>
  <c r="X28" i="2"/>
  <c r="Y28" i="2"/>
  <c r="N29" i="2"/>
  <c r="O29" i="2"/>
  <c r="P29" i="2"/>
  <c r="Q29" i="2"/>
  <c r="R29" i="2"/>
  <c r="S29" i="2"/>
  <c r="T29" i="2"/>
  <c r="X29" i="2"/>
  <c r="Y29" i="2"/>
  <c r="N30" i="2"/>
  <c r="O30" i="2"/>
  <c r="P30" i="2"/>
  <c r="Q30" i="2"/>
  <c r="R30" i="2"/>
  <c r="S30" i="2"/>
  <c r="T30" i="2"/>
  <c r="X30" i="2"/>
  <c r="Y30" i="2"/>
  <c r="N31" i="2"/>
  <c r="O31" i="2"/>
  <c r="P31" i="2"/>
  <c r="Q31" i="2"/>
  <c r="R31" i="2"/>
  <c r="S31" i="2"/>
  <c r="T31" i="2"/>
  <c r="X31" i="2"/>
  <c r="Y31" i="2"/>
  <c r="N32" i="2"/>
  <c r="O32" i="2"/>
  <c r="P32" i="2"/>
  <c r="Q32" i="2"/>
  <c r="R32" i="2"/>
  <c r="S32" i="2"/>
  <c r="T32" i="2"/>
  <c r="X32" i="2"/>
  <c r="Y32" i="2"/>
  <c r="N33" i="2"/>
  <c r="O33" i="2"/>
  <c r="P33" i="2"/>
  <c r="Q33" i="2"/>
  <c r="R33" i="2"/>
  <c r="S33" i="2"/>
  <c r="T33" i="2"/>
  <c r="X33" i="2"/>
  <c r="Y33" i="2"/>
  <c r="N34" i="2"/>
  <c r="O34" i="2"/>
  <c r="P34" i="2"/>
  <c r="Q34" i="2"/>
  <c r="R34" i="2"/>
  <c r="S34" i="2"/>
  <c r="T34" i="2"/>
  <c r="X34" i="2"/>
  <c r="Y34" i="2"/>
  <c r="N35" i="2"/>
  <c r="O35" i="2"/>
  <c r="P35" i="2"/>
  <c r="Q35" i="2"/>
  <c r="R35" i="2"/>
  <c r="S35" i="2"/>
  <c r="T35" i="2"/>
  <c r="X35" i="2"/>
  <c r="Y35" i="2"/>
  <c r="N36" i="2"/>
  <c r="O36" i="2"/>
  <c r="P36" i="2"/>
  <c r="Q36" i="2"/>
  <c r="R36" i="2"/>
  <c r="S36" i="2"/>
  <c r="T36" i="2"/>
  <c r="X36" i="2"/>
  <c r="Y36" i="2"/>
  <c r="N37" i="2"/>
  <c r="O37" i="2"/>
  <c r="P37" i="2"/>
  <c r="Q37" i="2"/>
  <c r="R37" i="2"/>
  <c r="S37" i="2"/>
  <c r="T37" i="2"/>
  <c r="X37" i="2"/>
  <c r="Y37" i="2"/>
  <c r="N38" i="2"/>
  <c r="O38" i="2"/>
  <c r="P38" i="2"/>
  <c r="Q38" i="2"/>
  <c r="R38" i="2"/>
  <c r="S38" i="2"/>
  <c r="T38" i="2"/>
  <c r="X38" i="2"/>
  <c r="Y38" i="2"/>
  <c r="N39" i="2"/>
  <c r="O39" i="2"/>
  <c r="P39" i="2"/>
  <c r="Q39" i="2"/>
  <c r="R39" i="2"/>
  <c r="S39" i="2"/>
  <c r="T39" i="2"/>
  <c r="X39" i="2"/>
  <c r="Y39" i="2"/>
  <c r="N40" i="2"/>
  <c r="O40" i="2"/>
  <c r="P40" i="2"/>
  <c r="Q40" i="2"/>
  <c r="R40" i="2"/>
  <c r="S40" i="2"/>
  <c r="T40" i="2"/>
  <c r="X40" i="2"/>
  <c r="Y40" i="2"/>
  <c r="N41" i="2"/>
  <c r="O41" i="2"/>
  <c r="P41" i="2"/>
  <c r="Q41" i="2"/>
  <c r="R41" i="2"/>
  <c r="S41" i="2"/>
  <c r="T41" i="2"/>
  <c r="X41" i="2"/>
  <c r="Y41" i="2"/>
  <c r="N42" i="2"/>
  <c r="O42" i="2"/>
  <c r="P42" i="2"/>
  <c r="Q42" i="2"/>
  <c r="R42" i="2"/>
  <c r="S42" i="2"/>
  <c r="T42" i="2"/>
  <c r="X42" i="2"/>
  <c r="Y42" i="2"/>
  <c r="N43" i="2"/>
  <c r="O43" i="2"/>
  <c r="P43" i="2"/>
  <c r="Q43" i="2"/>
  <c r="R43" i="2"/>
  <c r="S43" i="2"/>
  <c r="T43" i="2"/>
  <c r="X43" i="2"/>
  <c r="Y43" i="2"/>
  <c r="N44" i="2"/>
  <c r="O44" i="2"/>
  <c r="P44" i="2"/>
  <c r="Q44" i="2"/>
  <c r="R44" i="2"/>
  <c r="S44" i="2"/>
  <c r="T44" i="2"/>
  <c r="X44" i="2"/>
  <c r="Y44" i="2"/>
  <c r="N45" i="2"/>
  <c r="O45" i="2"/>
  <c r="P45" i="2"/>
  <c r="Q45" i="2"/>
  <c r="R45" i="2"/>
  <c r="S45" i="2"/>
  <c r="T45" i="2"/>
  <c r="X45" i="2"/>
  <c r="Y45" i="2"/>
  <c r="N46" i="2"/>
  <c r="O46" i="2"/>
  <c r="P46" i="2"/>
  <c r="Q46" i="2"/>
  <c r="R46" i="2"/>
  <c r="S46" i="2"/>
  <c r="T46" i="2"/>
  <c r="X46" i="2"/>
  <c r="Y46" i="2"/>
  <c r="N47" i="2"/>
  <c r="O47" i="2"/>
  <c r="P47" i="2"/>
  <c r="Q47" i="2"/>
  <c r="R47" i="2"/>
  <c r="S47" i="2"/>
  <c r="T47" i="2"/>
  <c r="X47" i="2"/>
  <c r="Y47" i="2"/>
  <c r="N48" i="2"/>
  <c r="O48" i="2"/>
  <c r="P48" i="2"/>
  <c r="Q48" i="2"/>
  <c r="R48" i="2"/>
  <c r="S48" i="2"/>
  <c r="T48" i="2"/>
  <c r="X48" i="2"/>
  <c r="Y48" i="2"/>
  <c r="N49" i="2"/>
  <c r="O49" i="2"/>
  <c r="P49" i="2"/>
  <c r="Q49" i="2"/>
  <c r="R49" i="2"/>
  <c r="S49" i="2"/>
  <c r="T49" i="2"/>
  <c r="X49" i="2"/>
  <c r="Y49" i="2"/>
  <c r="N50" i="2"/>
  <c r="O50" i="2"/>
  <c r="P50" i="2"/>
  <c r="Q50" i="2"/>
  <c r="R50" i="2"/>
  <c r="S50" i="2"/>
  <c r="T50" i="2"/>
  <c r="X50" i="2"/>
  <c r="Y50" i="2"/>
  <c r="N51" i="2"/>
  <c r="O51" i="2"/>
  <c r="P51" i="2"/>
  <c r="Q51" i="2"/>
  <c r="R51" i="2"/>
  <c r="S51" i="2"/>
  <c r="T51" i="2"/>
  <c r="X51" i="2"/>
  <c r="Y51" i="2"/>
  <c r="N52" i="2"/>
  <c r="O52" i="2"/>
  <c r="P52" i="2"/>
  <c r="Q52" i="2"/>
  <c r="R52" i="2"/>
  <c r="S52" i="2"/>
  <c r="T52" i="2"/>
  <c r="X52" i="2"/>
  <c r="Y52" i="2"/>
  <c r="N53" i="2"/>
  <c r="O53" i="2"/>
  <c r="P53" i="2"/>
  <c r="Q53" i="2"/>
  <c r="R53" i="2"/>
  <c r="S53" i="2"/>
  <c r="T53" i="2"/>
  <c r="X53" i="2"/>
  <c r="Y53" i="2"/>
  <c r="N54" i="2"/>
  <c r="O54" i="2"/>
  <c r="P54" i="2"/>
  <c r="Q54" i="2"/>
  <c r="R54" i="2"/>
  <c r="S54" i="2"/>
  <c r="T54" i="2"/>
  <c r="X54" i="2"/>
  <c r="Y54" i="2"/>
  <c r="N55" i="2"/>
  <c r="O55" i="2"/>
  <c r="P55" i="2"/>
  <c r="Q55" i="2"/>
  <c r="R55" i="2"/>
  <c r="S55" i="2"/>
  <c r="T55" i="2"/>
  <c r="X55" i="2"/>
  <c r="Y55" i="2"/>
  <c r="N56" i="2"/>
  <c r="O56" i="2"/>
  <c r="P56" i="2"/>
  <c r="Q56" i="2"/>
  <c r="R56" i="2"/>
  <c r="S56" i="2"/>
  <c r="T56" i="2"/>
  <c r="X56" i="2"/>
  <c r="Y56" i="2"/>
  <c r="N57" i="2"/>
  <c r="O57" i="2"/>
  <c r="P57" i="2"/>
  <c r="Q57" i="2"/>
  <c r="R57" i="2"/>
  <c r="S57" i="2"/>
  <c r="T57" i="2"/>
  <c r="X57" i="2"/>
  <c r="Y57" i="2"/>
  <c r="N58" i="2"/>
  <c r="O58" i="2"/>
  <c r="P58" i="2"/>
  <c r="Q58" i="2"/>
  <c r="R58" i="2"/>
  <c r="S58" i="2"/>
  <c r="T58" i="2"/>
  <c r="X58" i="2"/>
  <c r="Y58" i="2"/>
  <c r="N59" i="2"/>
  <c r="O59" i="2"/>
  <c r="P59" i="2"/>
  <c r="Q59" i="2"/>
  <c r="R59" i="2"/>
  <c r="S59" i="2"/>
  <c r="T59" i="2"/>
  <c r="X59" i="2"/>
  <c r="Y59" i="2"/>
  <c r="N60" i="2"/>
  <c r="O60" i="2"/>
  <c r="P60" i="2"/>
  <c r="Q60" i="2"/>
  <c r="R60" i="2"/>
  <c r="S60" i="2"/>
  <c r="T60" i="2"/>
  <c r="X60" i="2"/>
  <c r="Y60" i="2"/>
  <c r="N61" i="2"/>
  <c r="O61" i="2"/>
  <c r="P61" i="2"/>
  <c r="Q61" i="2"/>
  <c r="R61" i="2"/>
  <c r="S61" i="2"/>
  <c r="T61" i="2"/>
  <c r="X61" i="2"/>
  <c r="Y61" i="2"/>
  <c r="N62" i="2"/>
  <c r="O62" i="2"/>
  <c r="P62" i="2"/>
  <c r="Q62" i="2"/>
  <c r="R62" i="2"/>
  <c r="S62" i="2"/>
  <c r="T62" i="2"/>
  <c r="X62" i="2"/>
  <c r="Y62" i="2"/>
  <c r="N63" i="2"/>
  <c r="O63" i="2"/>
  <c r="P63" i="2"/>
  <c r="Q63" i="2"/>
  <c r="R63" i="2"/>
  <c r="S63" i="2"/>
  <c r="T63" i="2"/>
  <c r="X63" i="2"/>
  <c r="Y63" i="2"/>
  <c r="N64" i="2"/>
  <c r="O64" i="2"/>
  <c r="P64" i="2"/>
  <c r="Q64" i="2"/>
  <c r="R64" i="2"/>
  <c r="S64" i="2"/>
  <c r="T64" i="2"/>
  <c r="X64" i="2"/>
  <c r="Y64" i="2"/>
  <c r="N65" i="2"/>
  <c r="O65" i="2"/>
  <c r="P65" i="2"/>
  <c r="Q65" i="2"/>
  <c r="R65" i="2"/>
  <c r="S65" i="2"/>
  <c r="T65" i="2"/>
  <c r="X65" i="2"/>
  <c r="Y65" i="2"/>
  <c r="N66" i="2"/>
  <c r="O66" i="2"/>
  <c r="P66" i="2"/>
  <c r="Q66" i="2"/>
  <c r="R66" i="2"/>
  <c r="S66" i="2"/>
  <c r="T66" i="2"/>
  <c r="X66" i="2"/>
  <c r="Y66" i="2"/>
  <c r="N67" i="2"/>
  <c r="O67" i="2"/>
  <c r="P67" i="2"/>
  <c r="Q67" i="2"/>
  <c r="R67" i="2"/>
  <c r="S67" i="2"/>
  <c r="T67" i="2"/>
  <c r="X67" i="2"/>
  <c r="Y67" i="2"/>
  <c r="N68" i="2"/>
  <c r="O68" i="2"/>
  <c r="P68" i="2"/>
  <c r="Q68" i="2"/>
  <c r="R68" i="2"/>
  <c r="S68" i="2"/>
  <c r="T68" i="2"/>
  <c r="X68" i="2"/>
  <c r="Y68" i="2"/>
  <c r="N69" i="2"/>
  <c r="O69" i="2"/>
  <c r="P69" i="2"/>
  <c r="Q69" i="2"/>
  <c r="R69" i="2"/>
  <c r="S69" i="2"/>
  <c r="T69" i="2"/>
  <c r="X69" i="2"/>
  <c r="Y69" i="2"/>
  <c r="N70" i="2"/>
  <c r="O70" i="2"/>
  <c r="P70" i="2"/>
  <c r="Q70" i="2"/>
  <c r="R70" i="2"/>
  <c r="S70" i="2"/>
  <c r="T70" i="2"/>
  <c r="X70" i="2"/>
  <c r="Y70" i="2"/>
  <c r="N71" i="2"/>
  <c r="O71" i="2"/>
  <c r="P71" i="2"/>
  <c r="Q71" i="2"/>
  <c r="R71" i="2"/>
  <c r="S71" i="2"/>
  <c r="T71" i="2"/>
  <c r="X71" i="2"/>
  <c r="Y71" i="2"/>
  <c r="N72" i="2"/>
  <c r="O72" i="2"/>
  <c r="P72" i="2"/>
  <c r="Q72" i="2"/>
  <c r="R72" i="2"/>
  <c r="S72" i="2"/>
  <c r="T72" i="2"/>
  <c r="X72" i="2"/>
  <c r="Y72" i="2"/>
  <c r="N73" i="2"/>
  <c r="O73" i="2"/>
  <c r="P73" i="2"/>
  <c r="Q73" i="2"/>
  <c r="R73" i="2"/>
  <c r="S73" i="2"/>
  <c r="T73" i="2"/>
  <c r="X73" i="2"/>
  <c r="Y73" i="2"/>
  <c r="N74" i="2"/>
  <c r="O74" i="2"/>
  <c r="P74" i="2"/>
  <c r="Q74" i="2"/>
  <c r="R74" i="2"/>
  <c r="S74" i="2"/>
  <c r="T74" i="2"/>
  <c r="X74" i="2"/>
  <c r="Y74" i="2"/>
  <c r="N75" i="2"/>
  <c r="O75" i="2"/>
  <c r="P75" i="2"/>
  <c r="Q75" i="2"/>
  <c r="R75" i="2"/>
  <c r="S75" i="2"/>
  <c r="T75" i="2"/>
  <c r="X75" i="2"/>
  <c r="Y75" i="2"/>
  <c r="N76" i="2"/>
  <c r="O76" i="2"/>
  <c r="P76" i="2"/>
  <c r="Q76" i="2"/>
  <c r="R76" i="2"/>
  <c r="S76" i="2"/>
  <c r="T76" i="2"/>
  <c r="X76" i="2"/>
  <c r="Y76" i="2"/>
  <c r="N77" i="2"/>
  <c r="O77" i="2"/>
  <c r="P77" i="2"/>
  <c r="Q77" i="2"/>
  <c r="R77" i="2"/>
  <c r="S77" i="2"/>
  <c r="T77" i="2"/>
  <c r="X77" i="2"/>
  <c r="Y77" i="2"/>
  <c r="N78" i="2"/>
  <c r="O78" i="2"/>
  <c r="P78" i="2"/>
  <c r="Q78" i="2"/>
  <c r="R78" i="2"/>
  <c r="S78" i="2"/>
  <c r="T78" i="2"/>
  <c r="X78" i="2"/>
  <c r="Y78" i="2"/>
  <c r="N79" i="2"/>
  <c r="O79" i="2"/>
  <c r="P79" i="2"/>
  <c r="Q79" i="2"/>
  <c r="R79" i="2"/>
  <c r="S79" i="2"/>
  <c r="T79" i="2"/>
  <c r="X79" i="2"/>
  <c r="Y79" i="2"/>
  <c r="N80" i="2"/>
  <c r="O80" i="2"/>
  <c r="P80" i="2"/>
  <c r="Q80" i="2"/>
  <c r="R80" i="2"/>
  <c r="S80" i="2"/>
  <c r="T80" i="2"/>
  <c r="X80" i="2"/>
  <c r="Y80" i="2"/>
  <c r="N81" i="2"/>
  <c r="O81" i="2"/>
  <c r="P81" i="2"/>
  <c r="Q81" i="2"/>
  <c r="R81" i="2"/>
  <c r="S81" i="2"/>
  <c r="T81" i="2"/>
  <c r="X81" i="2"/>
  <c r="Y81" i="2"/>
  <c r="N82" i="2"/>
  <c r="O82" i="2"/>
  <c r="P82" i="2"/>
  <c r="Q82" i="2"/>
  <c r="R82" i="2"/>
  <c r="S82" i="2"/>
  <c r="T82" i="2"/>
  <c r="X82" i="2"/>
  <c r="Y82" i="2"/>
  <c r="N83" i="2"/>
  <c r="O83" i="2"/>
  <c r="P83" i="2"/>
  <c r="Q83" i="2"/>
  <c r="R83" i="2"/>
  <c r="S83" i="2"/>
  <c r="T83" i="2"/>
  <c r="X83" i="2"/>
  <c r="Y83" i="2"/>
  <c r="N84" i="2"/>
  <c r="O84" i="2"/>
  <c r="P84" i="2"/>
  <c r="Q84" i="2"/>
  <c r="R84" i="2"/>
  <c r="S84" i="2"/>
  <c r="T84" i="2"/>
  <c r="X84" i="2"/>
  <c r="Y84" i="2"/>
  <c r="N85" i="2"/>
  <c r="O85" i="2"/>
  <c r="P85" i="2"/>
  <c r="Q85" i="2"/>
  <c r="R85" i="2"/>
  <c r="S85" i="2"/>
  <c r="T85" i="2"/>
  <c r="X85" i="2"/>
  <c r="Y85" i="2"/>
  <c r="N86" i="2"/>
  <c r="O86" i="2"/>
  <c r="P86" i="2"/>
  <c r="Q86" i="2"/>
  <c r="R86" i="2"/>
  <c r="S86" i="2"/>
  <c r="T86" i="2"/>
  <c r="X86" i="2"/>
  <c r="Y86" i="2"/>
  <c r="N87" i="2"/>
  <c r="O87" i="2"/>
  <c r="P87" i="2"/>
  <c r="Q87" i="2"/>
  <c r="R87" i="2"/>
  <c r="S87" i="2"/>
  <c r="T87" i="2"/>
  <c r="X87" i="2"/>
  <c r="Y87" i="2"/>
  <c r="N88" i="2"/>
  <c r="O88" i="2"/>
  <c r="P88" i="2"/>
  <c r="Q88" i="2"/>
  <c r="R88" i="2"/>
  <c r="S88" i="2"/>
  <c r="T88" i="2"/>
  <c r="X88" i="2"/>
  <c r="Y88" i="2"/>
  <c r="N89" i="2"/>
  <c r="O89" i="2"/>
  <c r="P89" i="2"/>
  <c r="Q89" i="2"/>
  <c r="R89" i="2"/>
  <c r="S89" i="2"/>
  <c r="T89" i="2"/>
  <c r="X89" i="2"/>
  <c r="Y89" i="2"/>
  <c r="N90" i="2"/>
  <c r="O90" i="2"/>
  <c r="P90" i="2"/>
  <c r="Q90" i="2"/>
  <c r="R90" i="2"/>
  <c r="S90" i="2"/>
  <c r="T90" i="2"/>
  <c r="X90" i="2"/>
  <c r="Y90" i="2"/>
  <c r="N91" i="2"/>
  <c r="O91" i="2"/>
  <c r="P91" i="2"/>
  <c r="Q91" i="2"/>
  <c r="R91" i="2"/>
  <c r="S91" i="2"/>
  <c r="T91" i="2"/>
  <c r="X91" i="2"/>
  <c r="Y91" i="2"/>
  <c r="N92" i="2"/>
  <c r="O92" i="2"/>
  <c r="P92" i="2"/>
  <c r="Q92" i="2"/>
  <c r="R92" i="2"/>
  <c r="S92" i="2"/>
  <c r="T92" i="2"/>
  <c r="X92" i="2"/>
  <c r="Y92" i="2"/>
  <c r="N93" i="2"/>
  <c r="O93" i="2"/>
  <c r="P93" i="2"/>
  <c r="Q93" i="2"/>
  <c r="R93" i="2"/>
  <c r="S93" i="2"/>
  <c r="T93" i="2"/>
  <c r="X93" i="2"/>
  <c r="Y93" i="2"/>
  <c r="N94" i="2"/>
  <c r="O94" i="2"/>
  <c r="P94" i="2"/>
  <c r="Q94" i="2"/>
  <c r="R94" i="2"/>
  <c r="S94" i="2"/>
  <c r="T94" i="2"/>
  <c r="X94" i="2"/>
  <c r="Y94" i="2"/>
  <c r="N95" i="2"/>
  <c r="O95" i="2"/>
  <c r="P95" i="2"/>
  <c r="Q95" i="2"/>
  <c r="R95" i="2"/>
  <c r="S95" i="2"/>
  <c r="T95" i="2"/>
  <c r="X95" i="2"/>
  <c r="Y95" i="2"/>
  <c r="N96" i="2"/>
  <c r="O96" i="2"/>
  <c r="P96" i="2"/>
  <c r="Q96" i="2"/>
  <c r="R96" i="2"/>
  <c r="S96" i="2"/>
  <c r="T96" i="2"/>
  <c r="X96" i="2"/>
  <c r="Y96" i="2"/>
  <c r="N97" i="2"/>
  <c r="O97" i="2"/>
  <c r="P97" i="2"/>
  <c r="Q97" i="2"/>
  <c r="R97" i="2"/>
  <c r="S97" i="2"/>
  <c r="T97" i="2"/>
  <c r="X97" i="2"/>
  <c r="Y97" i="2"/>
  <c r="N98" i="2"/>
  <c r="O98" i="2"/>
  <c r="P98" i="2"/>
  <c r="Q98" i="2"/>
  <c r="R98" i="2"/>
  <c r="S98" i="2"/>
  <c r="T98" i="2"/>
  <c r="X98" i="2"/>
  <c r="Y98" i="2"/>
  <c r="N99" i="2"/>
  <c r="O99" i="2"/>
  <c r="P99" i="2"/>
  <c r="Q99" i="2"/>
  <c r="R99" i="2"/>
  <c r="S99" i="2"/>
  <c r="T99" i="2"/>
  <c r="X99" i="2"/>
  <c r="Y99" i="2"/>
  <c r="N100" i="2"/>
  <c r="O100" i="2"/>
  <c r="P100" i="2"/>
  <c r="Q100" i="2"/>
  <c r="R100" i="2"/>
  <c r="S100" i="2"/>
  <c r="T100" i="2"/>
  <c r="X100" i="2"/>
  <c r="Y100" i="2"/>
  <c r="N101" i="2"/>
  <c r="O101" i="2"/>
  <c r="P101" i="2"/>
  <c r="Q101" i="2"/>
  <c r="R101" i="2"/>
  <c r="S101" i="2"/>
  <c r="T101" i="2"/>
  <c r="X101" i="2"/>
  <c r="Y101" i="2"/>
  <c r="N102" i="2"/>
  <c r="O102" i="2"/>
  <c r="P102" i="2"/>
  <c r="Q102" i="2"/>
  <c r="R102" i="2"/>
  <c r="S102" i="2"/>
  <c r="T102" i="2"/>
  <c r="X102" i="2"/>
  <c r="Y102" i="2"/>
  <c r="N103" i="2"/>
  <c r="O103" i="2"/>
  <c r="P103" i="2"/>
  <c r="Q103" i="2"/>
  <c r="R103" i="2"/>
  <c r="S103" i="2"/>
  <c r="T103" i="2"/>
  <c r="X103" i="2"/>
  <c r="Y103" i="2"/>
  <c r="N104" i="2"/>
  <c r="O104" i="2"/>
  <c r="P104" i="2"/>
  <c r="Q104" i="2"/>
  <c r="R104" i="2"/>
  <c r="S104" i="2"/>
  <c r="T104" i="2"/>
  <c r="X104" i="2"/>
  <c r="Y104" i="2"/>
  <c r="N105" i="2"/>
  <c r="O105" i="2"/>
  <c r="P105" i="2"/>
  <c r="Q105" i="2"/>
  <c r="R105" i="2"/>
  <c r="S105" i="2"/>
  <c r="T105" i="2"/>
  <c r="X105" i="2"/>
  <c r="Y105" i="2"/>
  <c r="N106" i="2"/>
  <c r="O106" i="2"/>
  <c r="P106" i="2"/>
  <c r="Q106" i="2"/>
  <c r="R106" i="2"/>
  <c r="S106" i="2"/>
  <c r="T106" i="2"/>
  <c r="X106" i="2"/>
  <c r="Y106" i="2"/>
  <c r="N107" i="2"/>
  <c r="O107" i="2"/>
  <c r="P107" i="2"/>
  <c r="Q107" i="2"/>
  <c r="R107" i="2"/>
  <c r="S107" i="2"/>
  <c r="T107" i="2"/>
  <c r="X107" i="2"/>
  <c r="Y107" i="2"/>
  <c r="N108" i="2"/>
  <c r="O108" i="2"/>
  <c r="P108" i="2"/>
  <c r="Q108" i="2"/>
  <c r="R108" i="2"/>
  <c r="S108" i="2"/>
  <c r="T108" i="2"/>
  <c r="X108" i="2"/>
  <c r="Y108" i="2"/>
  <c r="N109" i="2"/>
  <c r="O109" i="2"/>
  <c r="P109" i="2"/>
  <c r="Q109" i="2"/>
  <c r="R109" i="2"/>
  <c r="S109" i="2"/>
  <c r="T109" i="2"/>
  <c r="X109" i="2"/>
  <c r="Y109" i="2"/>
  <c r="N110" i="2"/>
  <c r="O110" i="2"/>
  <c r="P110" i="2"/>
  <c r="Q110" i="2"/>
  <c r="R110" i="2"/>
  <c r="S110" i="2"/>
  <c r="T110" i="2"/>
  <c r="X110" i="2"/>
  <c r="Y110" i="2"/>
  <c r="N111" i="2"/>
  <c r="O111" i="2"/>
  <c r="P111" i="2"/>
  <c r="Q111" i="2"/>
  <c r="R111" i="2"/>
  <c r="S111" i="2"/>
  <c r="T111" i="2"/>
  <c r="X111" i="2"/>
  <c r="Y111" i="2"/>
  <c r="N112" i="2"/>
  <c r="O112" i="2"/>
  <c r="P112" i="2"/>
  <c r="Q112" i="2"/>
  <c r="R112" i="2"/>
  <c r="S112" i="2"/>
  <c r="T112" i="2"/>
  <c r="X112" i="2"/>
  <c r="Y112" i="2"/>
  <c r="N113" i="2"/>
  <c r="O113" i="2"/>
  <c r="P113" i="2"/>
  <c r="Q113" i="2"/>
  <c r="R113" i="2"/>
  <c r="S113" i="2"/>
  <c r="T113" i="2"/>
  <c r="X113" i="2"/>
  <c r="Y113" i="2"/>
  <c r="N114" i="2"/>
  <c r="O114" i="2"/>
  <c r="P114" i="2"/>
  <c r="Q114" i="2"/>
  <c r="R114" i="2"/>
  <c r="S114" i="2"/>
  <c r="T114" i="2"/>
  <c r="X114" i="2"/>
  <c r="Y114" i="2"/>
  <c r="N115" i="2"/>
  <c r="O115" i="2"/>
  <c r="P115" i="2"/>
  <c r="Q115" i="2"/>
  <c r="R115" i="2"/>
  <c r="S115" i="2"/>
  <c r="T115" i="2"/>
  <c r="X115" i="2"/>
  <c r="Y115" i="2"/>
  <c r="N116" i="2"/>
  <c r="O116" i="2"/>
  <c r="P116" i="2"/>
  <c r="Q116" i="2"/>
  <c r="R116" i="2"/>
  <c r="S116" i="2"/>
  <c r="T116" i="2"/>
  <c r="X116" i="2"/>
  <c r="Y116" i="2"/>
  <c r="N117" i="2"/>
  <c r="O117" i="2"/>
  <c r="P117" i="2"/>
  <c r="Q117" i="2"/>
  <c r="R117" i="2"/>
  <c r="S117" i="2"/>
  <c r="T117" i="2"/>
  <c r="X117" i="2"/>
  <c r="Y117" i="2"/>
  <c r="N118" i="2"/>
  <c r="O118" i="2"/>
  <c r="P118" i="2"/>
  <c r="Q118" i="2"/>
  <c r="R118" i="2"/>
  <c r="S118" i="2"/>
  <c r="T118" i="2"/>
  <c r="X118" i="2"/>
  <c r="Y118" i="2"/>
  <c r="N119" i="2"/>
  <c r="O119" i="2"/>
  <c r="P119" i="2"/>
  <c r="Q119" i="2"/>
  <c r="R119" i="2"/>
  <c r="S119" i="2"/>
  <c r="T119" i="2"/>
  <c r="X119" i="2"/>
  <c r="Y119" i="2"/>
  <c r="N120" i="2"/>
  <c r="O120" i="2"/>
  <c r="P120" i="2"/>
  <c r="Q120" i="2"/>
  <c r="R120" i="2"/>
  <c r="S120" i="2"/>
  <c r="T120" i="2"/>
  <c r="X120" i="2"/>
  <c r="Y120" i="2"/>
  <c r="N121" i="2"/>
  <c r="O121" i="2"/>
  <c r="P121" i="2"/>
  <c r="Q121" i="2"/>
  <c r="R121" i="2"/>
  <c r="S121" i="2"/>
  <c r="T121" i="2"/>
  <c r="X121" i="2"/>
  <c r="Y121" i="2"/>
  <c r="N122" i="2"/>
  <c r="O122" i="2"/>
  <c r="P122" i="2"/>
  <c r="Q122" i="2"/>
  <c r="R122" i="2"/>
  <c r="S122" i="2"/>
  <c r="T122" i="2"/>
  <c r="X122" i="2"/>
  <c r="Y122" i="2"/>
  <c r="N123" i="2"/>
  <c r="O123" i="2"/>
  <c r="P123" i="2"/>
  <c r="Q123" i="2"/>
  <c r="R123" i="2"/>
  <c r="S123" i="2"/>
  <c r="T123" i="2"/>
  <c r="X123" i="2"/>
  <c r="Y123" i="2"/>
  <c r="N124" i="2"/>
  <c r="O124" i="2"/>
  <c r="P124" i="2"/>
  <c r="Q124" i="2"/>
  <c r="R124" i="2"/>
  <c r="S124" i="2"/>
  <c r="T124" i="2"/>
  <c r="X124" i="2"/>
  <c r="Y124" i="2"/>
  <c r="N125" i="2"/>
  <c r="O125" i="2"/>
  <c r="P125" i="2"/>
  <c r="Q125" i="2"/>
  <c r="R125" i="2"/>
  <c r="S125" i="2"/>
  <c r="T125" i="2"/>
  <c r="X125" i="2"/>
  <c r="Y125" i="2"/>
  <c r="N126" i="2"/>
  <c r="O126" i="2"/>
  <c r="P126" i="2"/>
  <c r="Q126" i="2"/>
  <c r="R126" i="2"/>
  <c r="S126" i="2"/>
  <c r="T126" i="2"/>
  <c r="X126" i="2"/>
  <c r="Y126" i="2"/>
  <c r="N127" i="2"/>
  <c r="O127" i="2"/>
  <c r="P127" i="2"/>
  <c r="Q127" i="2"/>
  <c r="R127" i="2"/>
  <c r="S127" i="2"/>
  <c r="T127" i="2"/>
  <c r="X127" i="2"/>
  <c r="Y127" i="2"/>
  <c r="N128" i="2"/>
  <c r="O128" i="2"/>
  <c r="P128" i="2"/>
  <c r="Q128" i="2"/>
  <c r="R128" i="2"/>
  <c r="S128" i="2"/>
  <c r="T128" i="2"/>
  <c r="X128" i="2"/>
  <c r="Y128" i="2"/>
  <c r="N129" i="2"/>
  <c r="O129" i="2"/>
  <c r="P129" i="2"/>
  <c r="Q129" i="2"/>
  <c r="R129" i="2"/>
  <c r="S129" i="2"/>
  <c r="T129" i="2"/>
  <c r="X129" i="2"/>
  <c r="Y129" i="2"/>
  <c r="N130" i="2"/>
  <c r="O130" i="2"/>
  <c r="P130" i="2"/>
  <c r="Q130" i="2"/>
  <c r="R130" i="2"/>
  <c r="S130" i="2"/>
  <c r="T130" i="2"/>
  <c r="X130" i="2"/>
  <c r="Y130" i="2"/>
  <c r="N131" i="2"/>
  <c r="O131" i="2"/>
  <c r="P131" i="2"/>
  <c r="Q131" i="2"/>
  <c r="R131" i="2"/>
  <c r="S131" i="2"/>
  <c r="T131" i="2"/>
  <c r="X131" i="2"/>
  <c r="Y131" i="2"/>
  <c r="N132" i="2"/>
  <c r="O132" i="2"/>
  <c r="P132" i="2"/>
  <c r="Q132" i="2"/>
  <c r="R132" i="2"/>
  <c r="S132" i="2"/>
  <c r="T132" i="2"/>
  <c r="X132" i="2"/>
  <c r="Y132" i="2"/>
  <c r="N133" i="2"/>
  <c r="O133" i="2"/>
  <c r="P133" i="2"/>
  <c r="Q133" i="2"/>
  <c r="R133" i="2"/>
  <c r="S133" i="2"/>
  <c r="T133" i="2"/>
  <c r="X133" i="2"/>
  <c r="Y133" i="2"/>
  <c r="N134" i="2"/>
  <c r="O134" i="2"/>
  <c r="P134" i="2"/>
  <c r="Q134" i="2"/>
  <c r="R134" i="2"/>
  <c r="S134" i="2"/>
  <c r="T134" i="2"/>
  <c r="X134" i="2"/>
  <c r="Y134" i="2"/>
  <c r="N135" i="2"/>
  <c r="O135" i="2"/>
  <c r="P135" i="2"/>
  <c r="Q135" i="2"/>
  <c r="R135" i="2"/>
  <c r="S135" i="2"/>
  <c r="T135" i="2"/>
  <c r="X135" i="2"/>
  <c r="Y135" i="2"/>
  <c r="N136" i="2"/>
  <c r="O136" i="2"/>
  <c r="P136" i="2"/>
  <c r="Q136" i="2"/>
  <c r="R136" i="2"/>
  <c r="S136" i="2"/>
  <c r="T136" i="2"/>
  <c r="X136" i="2"/>
  <c r="Y136" i="2"/>
  <c r="N137" i="2"/>
  <c r="O137" i="2"/>
  <c r="P137" i="2"/>
  <c r="Q137" i="2"/>
  <c r="R137" i="2"/>
  <c r="S137" i="2"/>
  <c r="T137" i="2"/>
  <c r="X137" i="2"/>
  <c r="Y137" i="2"/>
  <c r="N138" i="2"/>
  <c r="O138" i="2"/>
  <c r="P138" i="2"/>
  <c r="Q138" i="2"/>
  <c r="R138" i="2"/>
  <c r="S138" i="2"/>
  <c r="T138" i="2"/>
  <c r="X138" i="2"/>
  <c r="Y138" i="2"/>
  <c r="N139" i="2"/>
  <c r="O139" i="2"/>
  <c r="P139" i="2"/>
  <c r="Q139" i="2"/>
  <c r="R139" i="2"/>
  <c r="S139" i="2"/>
  <c r="T139" i="2"/>
  <c r="X139" i="2"/>
  <c r="Y139" i="2"/>
  <c r="N140" i="2"/>
  <c r="O140" i="2"/>
  <c r="P140" i="2"/>
  <c r="Q140" i="2"/>
  <c r="R140" i="2"/>
  <c r="S140" i="2"/>
  <c r="T140" i="2"/>
  <c r="X140" i="2"/>
  <c r="Y140" i="2"/>
  <c r="N141" i="2"/>
  <c r="O141" i="2"/>
  <c r="P141" i="2"/>
  <c r="Q141" i="2"/>
  <c r="R141" i="2"/>
  <c r="S141" i="2"/>
  <c r="T141" i="2"/>
  <c r="X141" i="2"/>
  <c r="Y141" i="2"/>
  <c r="N142" i="2"/>
  <c r="O142" i="2"/>
  <c r="P142" i="2"/>
  <c r="Q142" i="2"/>
  <c r="R142" i="2"/>
  <c r="S142" i="2"/>
  <c r="T142" i="2"/>
  <c r="X142" i="2"/>
  <c r="Y142" i="2"/>
  <c r="N143" i="2"/>
  <c r="O143" i="2"/>
  <c r="P143" i="2"/>
  <c r="Q143" i="2"/>
  <c r="R143" i="2"/>
  <c r="S143" i="2"/>
  <c r="T143" i="2"/>
  <c r="X143" i="2"/>
  <c r="Y143" i="2"/>
  <c r="N144" i="2"/>
  <c r="O144" i="2"/>
  <c r="P144" i="2"/>
  <c r="Q144" i="2"/>
  <c r="R144" i="2"/>
  <c r="S144" i="2"/>
  <c r="T144" i="2"/>
  <c r="X144" i="2"/>
  <c r="Y144" i="2"/>
  <c r="N145" i="2"/>
  <c r="O145" i="2"/>
  <c r="P145" i="2"/>
  <c r="Q145" i="2"/>
  <c r="R145" i="2"/>
  <c r="S145" i="2"/>
  <c r="T145" i="2"/>
  <c r="X145" i="2"/>
  <c r="Y145" i="2"/>
  <c r="N146" i="2"/>
  <c r="O146" i="2"/>
  <c r="P146" i="2"/>
  <c r="Q146" i="2"/>
  <c r="R146" i="2"/>
  <c r="S146" i="2"/>
  <c r="T146" i="2"/>
  <c r="X146" i="2"/>
  <c r="Y146" i="2"/>
  <c r="N147" i="2"/>
  <c r="O147" i="2"/>
  <c r="P147" i="2"/>
  <c r="Q147" i="2"/>
  <c r="R147" i="2"/>
  <c r="S147" i="2"/>
  <c r="T147" i="2"/>
  <c r="X147" i="2"/>
  <c r="Y147" i="2"/>
  <c r="N148" i="2"/>
  <c r="O148" i="2"/>
  <c r="P148" i="2"/>
  <c r="Q148" i="2"/>
  <c r="R148" i="2"/>
  <c r="S148" i="2"/>
  <c r="T148" i="2"/>
  <c r="X148" i="2"/>
  <c r="Y148" i="2"/>
  <c r="N149" i="2"/>
  <c r="O149" i="2"/>
  <c r="P149" i="2"/>
  <c r="Q149" i="2"/>
  <c r="R149" i="2"/>
  <c r="S149" i="2"/>
  <c r="T149" i="2"/>
  <c r="X149" i="2"/>
  <c r="Y149" i="2"/>
  <c r="N150" i="2"/>
  <c r="O150" i="2"/>
  <c r="P150" i="2"/>
  <c r="Q150" i="2"/>
  <c r="R150" i="2"/>
  <c r="S150" i="2"/>
  <c r="T150" i="2"/>
  <c r="X150" i="2"/>
  <c r="Y150" i="2"/>
  <c r="N151" i="2"/>
  <c r="O151" i="2"/>
  <c r="P151" i="2"/>
  <c r="Q151" i="2"/>
  <c r="R151" i="2"/>
  <c r="S151" i="2"/>
  <c r="T151" i="2"/>
  <c r="X151" i="2"/>
  <c r="Y151" i="2"/>
  <c r="N152" i="2"/>
  <c r="O152" i="2"/>
  <c r="P152" i="2"/>
  <c r="Q152" i="2"/>
  <c r="R152" i="2"/>
  <c r="S152" i="2"/>
  <c r="T152" i="2"/>
  <c r="X152" i="2"/>
  <c r="Y152" i="2"/>
  <c r="N153" i="2"/>
  <c r="O153" i="2"/>
  <c r="P153" i="2"/>
  <c r="Q153" i="2"/>
  <c r="R153" i="2"/>
  <c r="S153" i="2"/>
  <c r="T153" i="2"/>
  <c r="X153" i="2"/>
  <c r="Y153" i="2"/>
  <c r="N154" i="2"/>
  <c r="O154" i="2"/>
  <c r="P154" i="2"/>
  <c r="Q154" i="2"/>
  <c r="R154" i="2"/>
  <c r="S154" i="2"/>
  <c r="T154" i="2"/>
  <c r="X154" i="2"/>
  <c r="Y154" i="2"/>
  <c r="N155" i="2"/>
  <c r="O155" i="2"/>
  <c r="P155" i="2"/>
  <c r="Q155" i="2"/>
  <c r="R155" i="2"/>
  <c r="S155" i="2"/>
  <c r="T155" i="2"/>
  <c r="X155" i="2"/>
  <c r="Y155" i="2"/>
  <c r="N156" i="2"/>
  <c r="O156" i="2"/>
  <c r="P156" i="2"/>
  <c r="Q156" i="2"/>
  <c r="R156" i="2"/>
  <c r="S156" i="2"/>
  <c r="T156" i="2"/>
  <c r="X156" i="2"/>
  <c r="Y156" i="2"/>
  <c r="N157" i="2"/>
  <c r="O157" i="2"/>
  <c r="P157" i="2"/>
  <c r="Q157" i="2"/>
  <c r="R157" i="2"/>
  <c r="S157" i="2"/>
  <c r="T157" i="2"/>
  <c r="X157" i="2"/>
  <c r="Y157" i="2"/>
  <c r="N158" i="2"/>
  <c r="O158" i="2"/>
  <c r="P158" i="2"/>
  <c r="Q158" i="2"/>
  <c r="R158" i="2"/>
  <c r="S158" i="2"/>
  <c r="T158" i="2"/>
  <c r="X158" i="2"/>
  <c r="Y158" i="2"/>
  <c r="N159" i="2"/>
  <c r="O159" i="2"/>
  <c r="P159" i="2"/>
  <c r="Q159" i="2"/>
  <c r="R159" i="2"/>
  <c r="S159" i="2"/>
  <c r="T159" i="2"/>
  <c r="X159" i="2"/>
  <c r="Y159" i="2"/>
  <c r="N160" i="2"/>
  <c r="O160" i="2"/>
  <c r="P160" i="2"/>
  <c r="Q160" i="2"/>
  <c r="R160" i="2"/>
  <c r="S160" i="2"/>
  <c r="T160" i="2"/>
  <c r="X160" i="2"/>
  <c r="Y160" i="2"/>
  <c r="N161" i="2"/>
  <c r="O161" i="2"/>
  <c r="P161" i="2"/>
  <c r="Q161" i="2"/>
  <c r="R161" i="2"/>
  <c r="S161" i="2"/>
  <c r="T161" i="2"/>
  <c r="X161" i="2"/>
  <c r="Y161" i="2"/>
  <c r="N162" i="2"/>
  <c r="O162" i="2"/>
  <c r="P162" i="2"/>
  <c r="Q162" i="2"/>
  <c r="R162" i="2"/>
  <c r="S162" i="2"/>
  <c r="T162" i="2"/>
  <c r="X162" i="2"/>
  <c r="Y162" i="2"/>
  <c r="N163" i="2"/>
  <c r="O163" i="2"/>
  <c r="P163" i="2"/>
  <c r="Q163" i="2"/>
  <c r="R163" i="2"/>
  <c r="S163" i="2"/>
  <c r="T163" i="2"/>
  <c r="X163" i="2"/>
  <c r="Y163" i="2"/>
  <c r="N164" i="2"/>
  <c r="O164" i="2"/>
  <c r="P164" i="2"/>
  <c r="Q164" i="2"/>
  <c r="R164" i="2"/>
  <c r="S164" i="2"/>
  <c r="T164" i="2"/>
  <c r="X164" i="2"/>
  <c r="Y164" i="2"/>
  <c r="N165" i="2"/>
  <c r="O165" i="2"/>
  <c r="P165" i="2"/>
  <c r="Q165" i="2"/>
  <c r="R165" i="2"/>
  <c r="S165" i="2"/>
  <c r="T165" i="2"/>
  <c r="X165" i="2"/>
  <c r="Y165" i="2"/>
  <c r="N166" i="2"/>
  <c r="O166" i="2"/>
  <c r="P166" i="2"/>
  <c r="Q166" i="2"/>
  <c r="R166" i="2"/>
  <c r="S166" i="2"/>
  <c r="T166" i="2"/>
  <c r="X166" i="2"/>
  <c r="Y166" i="2"/>
  <c r="N167" i="2"/>
  <c r="O167" i="2"/>
  <c r="P167" i="2"/>
  <c r="Q167" i="2"/>
  <c r="R167" i="2"/>
  <c r="S167" i="2"/>
  <c r="T167" i="2"/>
  <c r="X167" i="2"/>
  <c r="Y167" i="2"/>
  <c r="N168" i="2"/>
  <c r="O168" i="2"/>
  <c r="P168" i="2"/>
  <c r="Q168" i="2"/>
  <c r="R168" i="2"/>
  <c r="S168" i="2"/>
  <c r="T168" i="2"/>
  <c r="X168" i="2"/>
  <c r="Y168" i="2"/>
  <c r="N169" i="2"/>
  <c r="O169" i="2"/>
  <c r="P169" i="2"/>
  <c r="Q169" i="2"/>
  <c r="R169" i="2"/>
  <c r="S169" i="2"/>
  <c r="T169" i="2"/>
  <c r="X169" i="2"/>
  <c r="Y169" i="2"/>
  <c r="N170" i="2"/>
  <c r="O170" i="2"/>
  <c r="P170" i="2"/>
  <c r="Q170" i="2"/>
  <c r="R170" i="2"/>
  <c r="S170" i="2"/>
  <c r="T170" i="2"/>
  <c r="X170" i="2"/>
  <c r="Y170" i="2"/>
  <c r="N171" i="2"/>
  <c r="O171" i="2"/>
  <c r="P171" i="2"/>
  <c r="Q171" i="2"/>
  <c r="R171" i="2"/>
  <c r="S171" i="2"/>
  <c r="T171" i="2"/>
  <c r="X171" i="2"/>
  <c r="Y171" i="2"/>
  <c r="N172" i="2"/>
  <c r="O172" i="2"/>
  <c r="P172" i="2"/>
  <c r="Q172" i="2"/>
  <c r="R172" i="2"/>
  <c r="S172" i="2"/>
  <c r="T172" i="2"/>
  <c r="X172" i="2"/>
  <c r="Y172" i="2"/>
  <c r="N173" i="2"/>
  <c r="O173" i="2"/>
  <c r="P173" i="2"/>
  <c r="Q173" i="2"/>
  <c r="R173" i="2"/>
  <c r="S173" i="2"/>
  <c r="T173" i="2"/>
  <c r="X173" i="2"/>
  <c r="Y173" i="2"/>
  <c r="N174" i="2"/>
  <c r="O174" i="2"/>
  <c r="P174" i="2"/>
  <c r="Q174" i="2"/>
  <c r="R174" i="2"/>
  <c r="S174" i="2"/>
  <c r="T174" i="2"/>
  <c r="X174" i="2"/>
  <c r="Y174" i="2"/>
  <c r="N175" i="2"/>
  <c r="O175" i="2"/>
  <c r="P175" i="2"/>
  <c r="Q175" i="2"/>
  <c r="R175" i="2"/>
  <c r="S175" i="2"/>
  <c r="T175" i="2"/>
  <c r="X175" i="2"/>
  <c r="Y175" i="2"/>
  <c r="N176" i="2"/>
  <c r="O176" i="2"/>
  <c r="P176" i="2"/>
  <c r="Q176" i="2"/>
  <c r="R176" i="2"/>
  <c r="S176" i="2"/>
  <c r="T176" i="2"/>
  <c r="X176" i="2"/>
  <c r="Y176" i="2"/>
  <c r="N177" i="2"/>
  <c r="O177" i="2"/>
  <c r="P177" i="2"/>
  <c r="Q177" i="2"/>
  <c r="R177" i="2"/>
  <c r="S177" i="2"/>
  <c r="T177" i="2"/>
  <c r="X177" i="2"/>
  <c r="Y177" i="2"/>
  <c r="N178" i="2"/>
  <c r="O178" i="2"/>
  <c r="P178" i="2"/>
  <c r="Q178" i="2"/>
  <c r="R178" i="2"/>
  <c r="S178" i="2"/>
  <c r="T178" i="2"/>
  <c r="X178" i="2"/>
  <c r="Y178" i="2"/>
  <c r="N179" i="2"/>
  <c r="O179" i="2"/>
  <c r="P179" i="2"/>
  <c r="Q179" i="2"/>
  <c r="R179" i="2"/>
  <c r="S179" i="2"/>
  <c r="T179" i="2"/>
  <c r="X179" i="2"/>
  <c r="Y179" i="2"/>
  <c r="N180" i="2"/>
  <c r="O180" i="2"/>
  <c r="P180" i="2"/>
  <c r="Q180" i="2"/>
  <c r="R180" i="2"/>
  <c r="S180" i="2"/>
  <c r="T180" i="2"/>
  <c r="X180" i="2"/>
  <c r="Y180" i="2"/>
  <c r="N181" i="2"/>
  <c r="O181" i="2"/>
  <c r="P181" i="2"/>
  <c r="Q181" i="2"/>
  <c r="R181" i="2"/>
  <c r="S181" i="2"/>
  <c r="T181" i="2"/>
  <c r="X181" i="2"/>
  <c r="Y181" i="2"/>
  <c r="N182" i="2"/>
  <c r="O182" i="2"/>
  <c r="P182" i="2"/>
  <c r="Q182" i="2"/>
  <c r="R182" i="2"/>
  <c r="S182" i="2"/>
  <c r="T182" i="2"/>
  <c r="X182" i="2"/>
  <c r="Y182" i="2"/>
  <c r="N183" i="2"/>
  <c r="O183" i="2"/>
  <c r="P183" i="2"/>
  <c r="Q183" i="2"/>
  <c r="R183" i="2"/>
  <c r="S183" i="2"/>
  <c r="T183" i="2"/>
  <c r="X183" i="2"/>
  <c r="Y183" i="2"/>
  <c r="N184" i="2"/>
  <c r="O184" i="2"/>
  <c r="P184" i="2"/>
  <c r="Q184" i="2"/>
  <c r="R184" i="2"/>
  <c r="S184" i="2"/>
  <c r="T184" i="2"/>
  <c r="X184" i="2"/>
  <c r="Y184" i="2"/>
  <c r="N185" i="2"/>
  <c r="O185" i="2"/>
  <c r="P185" i="2"/>
  <c r="Q185" i="2"/>
  <c r="R185" i="2"/>
  <c r="S185" i="2"/>
  <c r="T185" i="2"/>
  <c r="X185" i="2"/>
  <c r="Y185" i="2"/>
  <c r="N186" i="2"/>
  <c r="O186" i="2"/>
  <c r="P186" i="2"/>
  <c r="Q186" i="2"/>
  <c r="R186" i="2"/>
  <c r="S186" i="2"/>
  <c r="T186" i="2"/>
  <c r="X186" i="2"/>
  <c r="Y186" i="2"/>
  <c r="N187" i="2"/>
  <c r="O187" i="2"/>
  <c r="P187" i="2"/>
  <c r="Q187" i="2"/>
  <c r="R187" i="2"/>
  <c r="S187" i="2"/>
  <c r="T187" i="2"/>
  <c r="X187" i="2"/>
  <c r="Y187" i="2"/>
  <c r="N188" i="2"/>
  <c r="O188" i="2"/>
  <c r="P188" i="2"/>
  <c r="Q188" i="2"/>
  <c r="R188" i="2"/>
  <c r="S188" i="2"/>
  <c r="T188" i="2"/>
  <c r="X188" i="2"/>
  <c r="Y188" i="2"/>
  <c r="N189" i="2"/>
  <c r="O189" i="2"/>
  <c r="P189" i="2"/>
  <c r="Q189" i="2"/>
  <c r="R189" i="2"/>
  <c r="S189" i="2"/>
  <c r="T189" i="2"/>
  <c r="X189" i="2"/>
  <c r="Y189" i="2"/>
  <c r="N190" i="2"/>
  <c r="O190" i="2"/>
  <c r="P190" i="2"/>
  <c r="Q190" i="2"/>
  <c r="R190" i="2"/>
  <c r="S190" i="2"/>
  <c r="T190" i="2"/>
  <c r="X190" i="2"/>
  <c r="Y190" i="2"/>
  <c r="N191" i="2"/>
  <c r="O191" i="2"/>
  <c r="P191" i="2"/>
  <c r="Q191" i="2"/>
  <c r="R191" i="2"/>
  <c r="S191" i="2"/>
  <c r="T191" i="2"/>
  <c r="X191" i="2"/>
  <c r="Y191" i="2"/>
  <c r="N192" i="2"/>
  <c r="O192" i="2"/>
  <c r="P192" i="2"/>
  <c r="Q192" i="2"/>
  <c r="R192" i="2"/>
  <c r="S192" i="2"/>
  <c r="T192" i="2"/>
  <c r="X192" i="2"/>
  <c r="Y192" i="2"/>
  <c r="N193" i="2"/>
  <c r="O193" i="2"/>
  <c r="P193" i="2"/>
  <c r="Q193" i="2"/>
  <c r="R193" i="2"/>
  <c r="S193" i="2"/>
  <c r="T193" i="2"/>
  <c r="X193" i="2"/>
  <c r="Y193" i="2"/>
  <c r="N194" i="2"/>
  <c r="O194" i="2"/>
  <c r="P194" i="2"/>
  <c r="Q194" i="2"/>
  <c r="R194" i="2"/>
  <c r="S194" i="2"/>
  <c r="T194" i="2"/>
  <c r="X194" i="2"/>
  <c r="Y194" i="2"/>
  <c r="N195" i="2"/>
  <c r="O195" i="2"/>
  <c r="P195" i="2"/>
  <c r="Q195" i="2"/>
  <c r="R195" i="2"/>
  <c r="S195" i="2"/>
  <c r="T195" i="2"/>
  <c r="X195" i="2"/>
  <c r="Y195" i="2"/>
  <c r="N196" i="2"/>
  <c r="O196" i="2"/>
  <c r="P196" i="2"/>
  <c r="Q196" i="2"/>
  <c r="R196" i="2"/>
  <c r="S196" i="2"/>
  <c r="T196" i="2"/>
  <c r="X196" i="2"/>
  <c r="Y196" i="2"/>
  <c r="N197" i="2"/>
  <c r="O197" i="2"/>
  <c r="P197" i="2"/>
  <c r="Q197" i="2"/>
  <c r="R197" i="2"/>
  <c r="S197" i="2"/>
  <c r="T197" i="2"/>
  <c r="X197" i="2"/>
  <c r="Y197" i="2"/>
  <c r="N198" i="2"/>
  <c r="O198" i="2"/>
  <c r="P198" i="2"/>
  <c r="Q198" i="2"/>
  <c r="R198" i="2"/>
  <c r="S198" i="2"/>
  <c r="T198" i="2"/>
  <c r="X198" i="2"/>
  <c r="Y198" i="2"/>
  <c r="N199" i="2"/>
  <c r="O199" i="2"/>
  <c r="P199" i="2"/>
  <c r="Q199" i="2"/>
  <c r="R199" i="2"/>
  <c r="S199" i="2"/>
  <c r="T199" i="2"/>
  <c r="X199" i="2"/>
  <c r="Y199" i="2"/>
  <c r="N200" i="2"/>
  <c r="O200" i="2"/>
  <c r="P200" i="2"/>
  <c r="Q200" i="2"/>
  <c r="R200" i="2"/>
  <c r="S200" i="2"/>
  <c r="T200" i="2"/>
  <c r="X200" i="2"/>
  <c r="Y200" i="2"/>
  <c r="N201" i="2"/>
  <c r="O201" i="2"/>
  <c r="P201" i="2"/>
  <c r="Q201" i="2"/>
  <c r="R201" i="2"/>
  <c r="S201" i="2"/>
  <c r="T201" i="2"/>
  <c r="X201" i="2"/>
  <c r="Y201" i="2"/>
  <c r="N202" i="2"/>
  <c r="O202" i="2"/>
  <c r="P202" i="2"/>
  <c r="Q202" i="2"/>
  <c r="R202" i="2"/>
  <c r="S202" i="2"/>
  <c r="T202" i="2"/>
  <c r="X202" i="2"/>
  <c r="Y202" i="2"/>
  <c r="N203" i="2"/>
  <c r="O203" i="2"/>
  <c r="P203" i="2"/>
  <c r="Q203" i="2"/>
  <c r="R203" i="2"/>
  <c r="S203" i="2"/>
  <c r="T203" i="2"/>
  <c r="X203" i="2"/>
  <c r="Y203" i="2"/>
  <c r="N204" i="2"/>
  <c r="O204" i="2"/>
  <c r="P204" i="2"/>
  <c r="Q204" i="2"/>
  <c r="R204" i="2"/>
  <c r="S204" i="2"/>
  <c r="T204" i="2"/>
  <c r="X204" i="2"/>
  <c r="Y204" i="2"/>
  <c r="N205" i="2"/>
  <c r="O205" i="2"/>
  <c r="P205" i="2"/>
  <c r="Q205" i="2"/>
  <c r="R205" i="2"/>
  <c r="S205" i="2"/>
  <c r="T205" i="2"/>
  <c r="X205" i="2"/>
  <c r="Y205" i="2"/>
  <c r="N206" i="2"/>
  <c r="O206" i="2"/>
  <c r="P206" i="2"/>
  <c r="Q206" i="2"/>
  <c r="R206" i="2"/>
  <c r="S206" i="2"/>
  <c r="T206" i="2"/>
  <c r="X206" i="2"/>
  <c r="Y206" i="2"/>
  <c r="N207" i="2"/>
  <c r="O207" i="2"/>
  <c r="P207" i="2"/>
  <c r="Q207" i="2"/>
  <c r="R207" i="2"/>
  <c r="S207" i="2"/>
  <c r="T207" i="2"/>
  <c r="X207" i="2"/>
  <c r="Y207" i="2"/>
  <c r="N208" i="2"/>
  <c r="O208" i="2"/>
  <c r="P208" i="2"/>
  <c r="Q208" i="2"/>
  <c r="R208" i="2"/>
  <c r="S208" i="2"/>
  <c r="T208" i="2"/>
  <c r="X208" i="2"/>
  <c r="Y208" i="2"/>
  <c r="N209" i="2"/>
  <c r="O209" i="2"/>
  <c r="P209" i="2"/>
  <c r="Q209" i="2"/>
  <c r="R209" i="2"/>
  <c r="S209" i="2"/>
  <c r="T209" i="2"/>
  <c r="X209" i="2"/>
  <c r="Y209" i="2"/>
  <c r="N210" i="2"/>
  <c r="O210" i="2"/>
  <c r="P210" i="2"/>
  <c r="Q210" i="2"/>
  <c r="R210" i="2"/>
  <c r="S210" i="2"/>
  <c r="T210" i="2"/>
  <c r="X210" i="2"/>
  <c r="Y210" i="2"/>
  <c r="N211" i="2"/>
  <c r="O211" i="2"/>
  <c r="P211" i="2"/>
  <c r="Q211" i="2"/>
  <c r="R211" i="2"/>
  <c r="S211" i="2"/>
  <c r="T211" i="2"/>
  <c r="X211" i="2"/>
  <c r="Y211" i="2"/>
  <c r="N212" i="2"/>
  <c r="O212" i="2"/>
  <c r="P212" i="2"/>
  <c r="Q212" i="2"/>
  <c r="R212" i="2"/>
  <c r="S212" i="2"/>
  <c r="T212" i="2"/>
  <c r="X212" i="2"/>
  <c r="Y212" i="2"/>
  <c r="N213" i="2"/>
  <c r="O213" i="2"/>
  <c r="P213" i="2"/>
  <c r="Q213" i="2"/>
  <c r="R213" i="2"/>
  <c r="S213" i="2"/>
  <c r="T213" i="2"/>
  <c r="X213" i="2"/>
  <c r="Y213" i="2"/>
  <c r="N214" i="2"/>
  <c r="O214" i="2"/>
  <c r="P214" i="2"/>
  <c r="Q214" i="2"/>
  <c r="R214" i="2"/>
  <c r="S214" i="2"/>
  <c r="T214" i="2"/>
  <c r="X214" i="2"/>
  <c r="Y214" i="2"/>
  <c r="N215" i="2"/>
  <c r="O215" i="2"/>
  <c r="P215" i="2"/>
  <c r="Q215" i="2"/>
  <c r="R215" i="2"/>
  <c r="S215" i="2"/>
  <c r="T215" i="2"/>
  <c r="X215" i="2"/>
  <c r="Y215" i="2"/>
  <c r="N216" i="2"/>
  <c r="O216" i="2"/>
  <c r="P216" i="2"/>
  <c r="Q216" i="2"/>
  <c r="R216" i="2"/>
  <c r="S216" i="2"/>
  <c r="T216" i="2"/>
  <c r="X216" i="2"/>
  <c r="Y216" i="2"/>
  <c r="N217" i="2"/>
  <c r="O217" i="2"/>
  <c r="P217" i="2"/>
  <c r="Q217" i="2"/>
  <c r="R217" i="2"/>
  <c r="S217" i="2"/>
  <c r="T217" i="2"/>
  <c r="X217" i="2"/>
  <c r="Y217" i="2"/>
  <c r="N218" i="2"/>
  <c r="O218" i="2"/>
  <c r="P218" i="2"/>
  <c r="Q218" i="2"/>
  <c r="R218" i="2"/>
  <c r="S218" i="2"/>
  <c r="T218" i="2"/>
  <c r="X218" i="2"/>
  <c r="Y218" i="2"/>
  <c r="N219" i="2"/>
  <c r="O219" i="2"/>
  <c r="P219" i="2"/>
  <c r="Q219" i="2"/>
  <c r="R219" i="2"/>
  <c r="S219" i="2"/>
  <c r="T219" i="2"/>
  <c r="X219" i="2"/>
  <c r="Y219" i="2"/>
  <c r="N220" i="2"/>
  <c r="O220" i="2"/>
  <c r="P220" i="2"/>
  <c r="Q220" i="2"/>
  <c r="R220" i="2"/>
  <c r="S220" i="2"/>
  <c r="T220" i="2"/>
  <c r="X220" i="2"/>
  <c r="Y220" i="2"/>
  <c r="N221" i="2"/>
  <c r="O221" i="2"/>
  <c r="P221" i="2"/>
  <c r="Q221" i="2"/>
  <c r="R221" i="2"/>
  <c r="S221" i="2"/>
  <c r="T221" i="2"/>
  <c r="X221" i="2"/>
  <c r="Y221" i="2"/>
  <c r="N222" i="2"/>
  <c r="O222" i="2"/>
  <c r="P222" i="2"/>
  <c r="Q222" i="2"/>
  <c r="R222" i="2"/>
  <c r="S222" i="2"/>
  <c r="T222" i="2"/>
  <c r="X222" i="2"/>
  <c r="Y222" i="2"/>
  <c r="N223" i="2"/>
  <c r="O223" i="2"/>
  <c r="P223" i="2"/>
  <c r="Q223" i="2"/>
  <c r="R223" i="2"/>
  <c r="S223" i="2"/>
  <c r="T223" i="2"/>
  <c r="X223" i="2"/>
  <c r="Y223" i="2"/>
  <c r="N224" i="2"/>
  <c r="O224" i="2"/>
  <c r="P224" i="2"/>
  <c r="Q224" i="2"/>
  <c r="R224" i="2"/>
  <c r="S224" i="2"/>
  <c r="T224" i="2"/>
  <c r="X224" i="2"/>
  <c r="Y224" i="2"/>
  <c r="N225" i="2"/>
  <c r="O225" i="2"/>
  <c r="P225" i="2"/>
  <c r="Q225" i="2"/>
  <c r="R225" i="2"/>
  <c r="S225" i="2"/>
  <c r="T225" i="2"/>
  <c r="X225" i="2"/>
  <c r="Y225" i="2"/>
  <c r="N226" i="2"/>
  <c r="O226" i="2"/>
  <c r="P226" i="2"/>
  <c r="Q226" i="2"/>
  <c r="R226" i="2"/>
  <c r="S226" i="2"/>
  <c r="T226" i="2"/>
  <c r="X226" i="2"/>
  <c r="Y226" i="2"/>
  <c r="N227" i="2"/>
  <c r="O227" i="2"/>
  <c r="P227" i="2"/>
  <c r="Q227" i="2"/>
  <c r="R227" i="2"/>
  <c r="S227" i="2"/>
  <c r="T227" i="2"/>
  <c r="X227" i="2"/>
  <c r="Y227" i="2"/>
  <c r="N228" i="2"/>
  <c r="O228" i="2"/>
  <c r="P228" i="2"/>
  <c r="Q228" i="2"/>
  <c r="R228" i="2"/>
  <c r="S228" i="2"/>
  <c r="T228" i="2"/>
  <c r="X228" i="2"/>
  <c r="Y228" i="2"/>
  <c r="N229" i="2"/>
  <c r="O229" i="2"/>
  <c r="P229" i="2"/>
  <c r="Q229" i="2"/>
  <c r="R229" i="2"/>
  <c r="S229" i="2"/>
  <c r="T229" i="2"/>
  <c r="X229" i="2"/>
  <c r="Y229" i="2"/>
  <c r="N230" i="2"/>
  <c r="O230" i="2"/>
  <c r="P230" i="2"/>
  <c r="Q230" i="2"/>
  <c r="R230" i="2"/>
  <c r="S230" i="2"/>
  <c r="T230" i="2"/>
  <c r="X230" i="2"/>
  <c r="Y230" i="2"/>
  <c r="N231" i="2"/>
  <c r="O231" i="2"/>
  <c r="P231" i="2"/>
  <c r="Q231" i="2"/>
  <c r="R231" i="2"/>
  <c r="S231" i="2"/>
  <c r="T231" i="2"/>
  <c r="X231" i="2"/>
  <c r="Y231" i="2"/>
  <c r="N232" i="2"/>
  <c r="O232" i="2"/>
  <c r="P232" i="2"/>
  <c r="Q232" i="2"/>
  <c r="R232" i="2"/>
  <c r="S232" i="2"/>
  <c r="T232" i="2"/>
  <c r="X232" i="2"/>
  <c r="Y232" i="2"/>
  <c r="N233" i="2"/>
  <c r="O233" i="2"/>
  <c r="P233" i="2"/>
  <c r="Q233" i="2"/>
  <c r="R233" i="2"/>
  <c r="S233" i="2"/>
  <c r="T233" i="2"/>
  <c r="X233" i="2"/>
  <c r="Y233" i="2"/>
  <c r="N234" i="2"/>
  <c r="O234" i="2"/>
  <c r="P234" i="2"/>
  <c r="Q234" i="2"/>
  <c r="R234" i="2"/>
  <c r="S234" i="2"/>
  <c r="T234" i="2"/>
  <c r="X234" i="2"/>
  <c r="Y234" i="2"/>
  <c r="N235" i="2"/>
  <c r="O235" i="2"/>
  <c r="P235" i="2"/>
  <c r="Q235" i="2"/>
  <c r="R235" i="2"/>
  <c r="S235" i="2"/>
  <c r="T235" i="2"/>
  <c r="X235" i="2"/>
  <c r="Y235" i="2"/>
  <c r="N236" i="2"/>
  <c r="O236" i="2"/>
  <c r="P236" i="2"/>
  <c r="Q236" i="2"/>
  <c r="R236" i="2"/>
  <c r="S236" i="2"/>
  <c r="T236" i="2"/>
  <c r="X236" i="2"/>
  <c r="Y236" i="2"/>
  <c r="N237" i="2"/>
  <c r="O237" i="2"/>
  <c r="P237" i="2"/>
  <c r="Q237" i="2"/>
  <c r="R237" i="2"/>
  <c r="S237" i="2"/>
  <c r="T237" i="2"/>
  <c r="X237" i="2"/>
  <c r="Y237" i="2"/>
  <c r="N238" i="2"/>
  <c r="O238" i="2"/>
  <c r="P238" i="2"/>
  <c r="Q238" i="2"/>
  <c r="R238" i="2"/>
  <c r="S238" i="2"/>
  <c r="T238" i="2"/>
  <c r="X238" i="2"/>
  <c r="Y238" i="2"/>
  <c r="N239" i="2"/>
  <c r="O239" i="2"/>
  <c r="P239" i="2"/>
  <c r="Q239" i="2"/>
  <c r="R239" i="2"/>
  <c r="S239" i="2"/>
  <c r="T239" i="2"/>
  <c r="X239" i="2"/>
  <c r="Y239" i="2"/>
  <c r="N240" i="2"/>
  <c r="O240" i="2"/>
  <c r="P240" i="2"/>
  <c r="Q240" i="2"/>
  <c r="R240" i="2"/>
  <c r="S240" i="2"/>
  <c r="T240" i="2"/>
  <c r="X240" i="2"/>
  <c r="Y240" i="2"/>
  <c r="N241" i="2"/>
  <c r="O241" i="2"/>
  <c r="P241" i="2"/>
  <c r="Q241" i="2"/>
  <c r="R241" i="2"/>
  <c r="S241" i="2"/>
  <c r="T241" i="2"/>
  <c r="X241" i="2"/>
  <c r="Y241" i="2"/>
  <c r="N242" i="2"/>
  <c r="O242" i="2"/>
  <c r="P242" i="2"/>
  <c r="Q242" i="2"/>
  <c r="R242" i="2"/>
  <c r="S242" i="2"/>
  <c r="T242" i="2"/>
  <c r="X242" i="2"/>
  <c r="Y242" i="2"/>
  <c r="N243" i="2"/>
  <c r="O243" i="2"/>
  <c r="P243" i="2"/>
  <c r="Q243" i="2"/>
  <c r="R243" i="2"/>
  <c r="S243" i="2"/>
  <c r="T243" i="2"/>
  <c r="X243" i="2"/>
  <c r="Y243" i="2"/>
  <c r="N244" i="2"/>
  <c r="O244" i="2"/>
  <c r="P244" i="2"/>
  <c r="Q244" i="2"/>
  <c r="R244" i="2"/>
  <c r="S244" i="2"/>
  <c r="T244" i="2"/>
  <c r="X244" i="2"/>
  <c r="Y244" i="2"/>
  <c r="N245" i="2"/>
  <c r="O245" i="2"/>
  <c r="P245" i="2"/>
  <c r="Q245" i="2"/>
  <c r="R245" i="2"/>
  <c r="S245" i="2"/>
  <c r="T245" i="2"/>
  <c r="X245" i="2"/>
  <c r="Y245" i="2"/>
  <c r="N246" i="2"/>
  <c r="O246" i="2"/>
  <c r="P246" i="2"/>
  <c r="Q246" i="2"/>
  <c r="R246" i="2"/>
  <c r="S246" i="2"/>
  <c r="T246" i="2"/>
  <c r="X246" i="2"/>
  <c r="Y246" i="2"/>
  <c r="N247" i="2"/>
  <c r="O247" i="2"/>
  <c r="P247" i="2"/>
  <c r="Q247" i="2"/>
  <c r="R247" i="2"/>
  <c r="S247" i="2"/>
  <c r="T247" i="2"/>
  <c r="X247" i="2"/>
  <c r="Y247" i="2"/>
  <c r="N248" i="2"/>
  <c r="O248" i="2"/>
  <c r="P248" i="2"/>
  <c r="Q248" i="2"/>
  <c r="R248" i="2"/>
  <c r="S248" i="2"/>
  <c r="T248" i="2"/>
  <c r="X248" i="2"/>
  <c r="Y248" i="2"/>
  <c r="N249" i="2"/>
  <c r="O249" i="2"/>
  <c r="P249" i="2"/>
  <c r="Q249" i="2"/>
  <c r="R249" i="2"/>
  <c r="S249" i="2"/>
  <c r="T249" i="2"/>
  <c r="X249" i="2"/>
  <c r="Y249" i="2"/>
  <c r="N250" i="2"/>
  <c r="O250" i="2"/>
  <c r="P250" i="2"/>
  <c r="Q250" i="2"/>
  <c r="R250" i="2"/>
  <c r="S250" i="2"/>
  <c r="T250" i="2"/>
  <c r="X250" i="2"/>
  <c r="Y250" i="2"/>
  <c r="N251" i="2"/>
  <c r="O251" i="2"/>
  <c r="P251" i="2"/>
  <c r="Q251" i="2"/>
  <c r="R251" i="2"/>
  <c r="S251" i="2"/>
  <c r="T251" i="2"/>
  <c r="X251" i="2"/>
  <c r="Y251" i="2"/>
  <c r="N252" i="2"/>
  <c r="O252" i="2"/>
  <c r="P252" i="2"/>
  <c r="Q252" i="2"/>
  <c r="R252" i="2"/>
  <c r="S252" i="2"/>
  <c r="T252" i="2"/>
  <c r="X252" i="2"/>
  <c r="Y252" i="2"/>
  <c r="N253" i="2"/>
  <c r="O253" i="2"/>
  <c r="P253" i="2"/>
  <c r="Q253" i="2"/>
  <c r="R253" i="2"/>
  <c r="S253" i="2"/>
  <c r="T253" i="2"/>
  <c r="X253" i="2"/>
  <c r="Y253" i="2"/>
  <c r="N254" i="2"/>
  <c r="O254" i="2"/>
  <c r="P254" i="2"/>
  <c r="Q254" i="2"/>
  <c r="R254" i="2"/>
  <c r="S254" i="2"/>
  <c r="T254" i="2"/>
  <c r="X254" i="2"/>
  <c r="Y254" i="2"/>
  <c r="N255" i="2"/>
  <c r="O255" i="2"/>
  <c r="P255" i="2"/>
  <c r="Q255" i="2"/>
  <c r="R255" i="2"/>
  <c r="S255" i="2"/>
  <c r="T255" i="2"/>
  <c r="X255" i="2"/>
  <c r="Y255" i="2"/>
  <c r="N256" i="2"/>
  <c r="O256" i="2"/>
  <c r="P256" i="2"/>
  <c r="Q256" i="2"/>
  <c r="R256" i="2"/>
  <c r="S256" i="2"/>
  <c r="T256" i="2"/>
  <c r="X256" i="2"/>
  <c r="Y256" i="2"/>
  <c r="N257" i="2"/>
  <c r="O257" i="2"/>
  <c r="P257" i="2"/>
  <c r="Q257" i="2"/>
  <c r="R257" i="2"/>
  <c r="S257" i="2"/>
  <c r="T257" i="2"/>
  <c r="X257" i="2"/>
  <c r="Y257" i="2"/>
  <c r="N258" i="2"/>
  <c r="O258" i="2"/>
  <c r="P258" i="2"/>
  <c r="Q258" i="2"/>
  <c r="R258" i="2"/>
  <c r="S258" i="2"/>
  <c r="T258" i="2"/>
  <c r="X258" i="2"/>
  <c r="Y258" i="2"/>
  <c r="N259" i="2"/>
  <c r="O259" i="2"/>
  <c r="P259" i="2"/>
  <c r="Q259" i="2"/>
  <c r="R259" i="2"/>
  <c r="S259" i="2"/>
  <c r="T259" i="2"/>
  <c r="X259" i="2"/>
  <c r="Y259" i="2"/>
  <c r="N260" i="2"/>
  <c r="O260" i="2"/>
  <c r="P260" i="2"/>
  <c r="Q260" i="2"/>
  <c r="R260" i="2"/>
  <c r="S260" i="2"/>
  <c r="T260" i="2"/>
  <c r="X260" i="2"/>
  <c r="Y260" i="2"/>
  <c r="N261" i="2"/>
  <c r="O261" i="2"/>
  <c r="P261" i="2"/>
  <c r="Q261" i="2"/>
  <c r="R261" i="2"/>
  <c r="S261" i="2"/>
  <c r="T261" i="2"/>
  <c r="X261" i="2"/>
  <c r="Y261" i="2"/>
  <c r="N262" i="2"/>
  <c r="O262" i="2"/>
  <c r="P262" i="2"/>
  <c r="Q262" i="2"/>
  <c r="R262" i="2"/>
  <c r="S262" i="2"/>
  <c r="T262" i="2"/>
  <c r="X262" i="2"/>
  <c r="Y262" i="2"/>
  <c r="N263" i="2"/>
  <c r="O263" i="2"/>
  <c r="P263" i="2"/>
  <c r="Q263" i="2"/>
  <c r="R263" i="2"/>
  <c r="S263" i="2"/>
  <c r="T263" i="2"/>
  <c r="X263" i="2"/>
  <c r="Y263" i="2"/>
  <c r="N264" i="2"/>
  <c r="O264" i="2"/>
  <c r="P264" i="2"/>
  <c r="Q264" i="2"/>
  <c r="R264" i="2"/>
  <c r="S264" i="2"/>
  <c r="T264" i="2"/>
  <c r="X264" i="2"/>
  <c r="Y264" i="2"/>
  <c r="N265" i="2"/>
  <c r="O265" i="2"/>
  <c r="P265" i="2"/>
  <c r="Q265" i="2"/>
  <c r="R265" i="2"/>
  <c r="S265" i="2"/>
  <c r="T265" i="2"/>
  <c r="X265" i="2"/>
  <c r="Y265" i="2"/>
  <c r="N266" i="2"/>
  <c r="O266" i="2"/>
  <c r="P266" i="2"/>
  <c r="Q266" i="2"/>
  <c r="R266" i="2"/>
  <c r="S266" i="2"/>
  <c r="T266" i="2"/>
  <c r="X266" i="2"/>
  <c r="Y266" i="2"/>
  <c r="N267" i="2"/>
  <c r="O267" i="2"/>
  <c r="P267" i="2"/>
  <c r="Q267" i="2"/>
  <c r="R267" i="2"/>
  <c r="S267" i="2"/>
  <c r="T267" i="2"/>
  <c r="X267" i="2"/>
  <c r="Y267" i="2"/>
  <c r="N268" i="2"/>
  <c r="O268" i="2"/>
  <c r="P268" i="2"/>
  <c r="Q268" i="2"/>
  <c r="R268" i="2"/>
  <c r="S268" i="2"/>
  <c r="T268" i="2"/>
  <c r="X268" i="2"/>
  <c r="Y268" i="2"/>
  <c r="N269" i="2"/>
  <c r="O269" i="2"/>
  <c r="P269" i="2"/>
  <c r="Q269" i="2"/>
  <c r="R269" i="2"/>
  <c r="S269" i="2"/>
  <c r="T269" i="2"/>
  <c r="X269" i="2"/>
  <c r="Y269" i="2"/>
  <c r="N270" i="2"/>
  <c r="O270" i="2"/>
  <c r="P270" i="2"/>
  <c r="Q270" i="2"/>
  <c r="R270" i="2"/>
  <c r="S270" i="2"/>
  <c r="T270" i="2"/>
  <c r="X270" i="2"/>
  <c r="Y270" i="2"/>
  <c r="N271" i="2"/>
  <c r="O271" i="2"/>
  <c r="P271" i="2"/>
  <c r="Q271" i="2"/>
  <c r="R271" i="2"/>
  <c r="S271" i="2"/>
  <c r="T271" i="2"/>
  <c r="X271" i="2"/>
  <c r="Y271" i="2"/>
  <c r="N272" i="2"/>
  <c r="O272" i="2"/>
  <c r="P272" i="2"/>
  <c r="Q272" i="2"/>
  <c r="R272" i="2"/>
  <c r="S272" i="2"/>
  <c r="T272" i="2"/>
  <c r="X272" i="2"/>
  <c r="Y272" i="2"/>
  <c r="N273" i="2"/>
  <c r="O273" i="2"/>
  <c r="P273" i="2"/>
  <c r="Q273" i="2"/>
  <c r="R273" i="2"/>
  <c r="S273" i="2"/>
  <c r="T273" i="2"/>
  <c r="X273" i="2"/>
  <c r="Y273" i="2"/>
  <c r="N274" i="2"/>
  <c r="O274" i="2"/>
  <c r="P274" i="2"/>
  <c r="Q274" i="2"/>
  <c r="R274" i="2"/>
  <c r="S274" i="2"/>
  <c r="T274" i="2"/>
  <c r="X274" i="2"/>
  <c r="Y274" i="2"/>
  <c r="N275" i="2"/>
  <c r="O275" i="2"/>
  <c r="P275" i="2"/>
  <c r="Q275" i="2"/>
  <c r="R275" i="2"/>
  <c r="S275" i="2"/>
  <c r="T275" i="2"/>
  <c r="X275" i="2"/>
  <c r="Y275" i="2"/>
  <c r="N276" i="2"/>
  <c r="O276" i="2"/>
  <c r="P276" i="2"/>
  <c r="Q276" i="2"/>
  <c r="R276" i="2"/>
  <c r="S276" i="2"/>
  <c r="T276" i="2"/>
  <c r="X276" i="2"/>
  <c r="Y276" i="2"/>
  <c r="N277" i="2"/>
  <c r="O277" i="2"/>
  <c r="P277" i="2"/>
  <c r="Q277" i="2"/>
  <c r="R277" i="2"/>
  <c r="S277" i="2"/>
  <c r="T277" i="2"/>
  <c r="X277" i="2"/>
  <c r="Y277" i="2"/>
  <c r="N278" i="2"/>
  <c r="O278" i="2"/>
  <c r="P278" i="2"/>
  <c r="Q278" i="2"/>
  <c r="R278" i="2"/>
  <c r="S278" i="2"/>
  <c r="T278" i="2"/>
  <c r="X278" i="2"/>
  <c r="Y278" i="2"/>
  <c r="N279" i="2"/>
  <c r="O279" i="2"/>
  <c r="P279" i="2"/>
  <c r="Q279" i="2"/>
  <c r="R279" i="2"/>
  <c r="S279" i="2"/>
  <c r="T279" i="2"/>
  <c r="X279" i="2"/>
  <c r="Y279" i="2"/>
  <c r="N280" i="2"/>
  <c r="O280" i="2"/>
  <c r="P280" i="2"/>
  <c r="Q280" i="2"/>
  <c r="R280" i="2"/>
  <c r="S280" i="2"/>
  <c r="T280" i="2"/>
  <c r="X280" i="2"/>
  <c r="Y280" i="2"/>
  <c r="N281" i="2"/>
  <c r="O281" i="2"/>
  <c r="P281" i="2"/>
  <c r="Q281" i="2"/>
  <c r="R281" i="2"/>
  <c r="S281" i="2"/>
  <c r="T281" i="2"/>
  <c r="X281" i="2"/>
  <c r="Y281" i="2"/>
  <c r="N282" i="2"/>
  <c r="O282" i="2"/>
  <c r="P282" i="2"/>
  <c r="Q282" i="2"/>
  <c r="R282" i="2"/>
  <c r="S282" i="2"/>
  <c r="T282" i="2"/>
  <c r="X282" i="2"/>
  <c r="Y282" i="2"/>
  <c r="N283" i="2"/>
  <c r="O283" i="2"/>
  <c r="P283" i="2"/>
  <c r="Q283" i="2"/>
  <c r="R283" i="2"/>
  <c r="S283" i="2"/>
  <c r="T283" i="2"/>
  <c r="X283" i="2"/>
  <c r="Y283" i="2"/>
  <c r="N284" i="2"/>
  <c r="O284" i="2"/>
  <c r="P284" i="2"/>
  <c r="Q284" i="2"/>
  <c r="R284" i="2"/>
  <c r="S284" i="2"/>
  <c r="T284" i="2"/>
  <c r="X284" i="2"/>
  <c r="Y284" i="2"/>
  <c r="N285" i="2"/>
  <c r="O285" i="2"/>
  <c r="P285" i="2"/>
  <c r="Q285" i="2"/>
  <c r="R285" i="2"/>
  <c r="S285" i="2"/>
  <c r="T285" i="2"/>
  <c r="X285" i="2"/>
  <c r="Y285" i="2"/>
  <c r="N286" i="2"/>
  <c r="O286" i="2"/>
  <c r="P286" i="2"/>
  <c r="Q286" i="2"/>
  <c r="R286" i="2"/>
  <c r="S286" i="2"/>
  <c r="T286" i="2"/>
  <c r="X286" i="2"/>
  <c r="Y286" i="2"/>
  <c r="N287" i="2"/>
  <c r="O287" i="2"/>
  <c r="P287" i="2"/>
  <c r="Q287" i="2"/>
  <c r="R287" i="2"/>
  <c r="S287" i="2"/>
  <c r="T287" i="2"/>
  <c r="X287" i="2"/>
  <c r="Y287" i="2"/>
  <c r="N288" i="2"/>
  <c r="O288" i="2"/>
  <c r="P288" i="2"/>
  <c r="Q288" i="2"/>
  <c r="R288" i="2"/>
  <c r="S288" i="2"/>
  <c r="T288" i="2"/>
  <c r="X288" i="2"/>
  <c r="Y288" i="2"/>
  <c r="N289" i="2"/>
  <c r="O289" i="2"/>
  <c r="P289" i="2"/>
  <c r="Q289" i="2"/>
  <c r="R289" i="2"/>
  <c r="S289" i="2"/>
  <c r="T289" i="2"/>
  <c r="X289" i="2"/>
  <c r="Y289" i="2"/>
  <c r="N290" i="2"/>
  <c r="O290" i="2"/>
  <c r="P290" i="2"/>
  <c r="Q290" i="2"/>
  <c r="R290" i="2"/>
  <c r="S290" i="2"/>
  <c r="T290" i="2"/>
  <c r="X290" i="2"/>
  <c r="Y290" i="2"/>
  <c r="N291" i="2"/>
  <c r="O291" i="2"/>
  <c r="P291" i="2"/>
  <c r="Q291" i="2"/>
  <c r="R291" i="2"/>
  <c r="S291" i="2"/>
  <c r="T291" i="2"/>
  <c r="X291" i="2"/>
  <c r="Y291" i="2"/>
  <c r="N292" i="2"/>
  <c r="O292" i="2"/>
  <c r="P292" i="2"/>
  <c r="Q292" i="2"/>
  <c r="R292" i="2"/>
  <c r="S292" i="2"/>
  <c r="T292" i="2"/>
  <c r="X292" i="2"/>
  <c r="Y292" i="2"/>
  <c r="N293" i="2"/>
  <c r="O293" i="2"/>
  <c r="P293" i="2"/>
  <c r="Q293" i="2"/>
  <c r="R293" i="2"/>
  <c r="S293" i="2"/>
  <c r="T293" i="2"/>
  <c r="X293" i="2"/>
  <c r="Y293" i="2"/>
  <c r="N294" i="2"/>
  <c r="O294" i="2"/>
  <c r="P294" i="2"/>
  <c r="Q294" i="2"/>
  <c r="R294" i="2"/>
  <c r="S294" i="2"/>
  <c r="T294" i="2"/>
  <c r="X294" i="2"/>
  <c r="Y294" i="2"/>
  <c r="N295" i="2"/>
  <c r="O295" i="2"/>
  <c r="P295" i="2"/>
  <c r="Q295" i="2"/>
  <c r="R295" i="2"/>
  <c r="S295" i="2"/>
  <c r="T295" i="2"/>
  <c r="X295" i="2"/>
  <c r="Y295" i="2"/>
  <c r="N296" i="2"/>
  <c r="O296" i="2"/>
  <c r="P296" i="2"/>
  <c r="Q296" i="2"/>
  <c r="R296" i="2"/>
  <c r="S296" i="2"/>
  <c r="T296" i="2"/>
  <c r="X296" i="2"/>
  <c r="Y296" i="2"/>
  <c r="N297" i="2"/>
  <c r="O297" i="2"/>
  <c r="P297" i="2"/>
  <c r="Q297" i="2"/>
  <c r="R297" i="2"/>
  <c r="S297" i="2"/>
  <c r="T297" i="2"/>
  <c r="X297" i="2"/>
  <c r="Y297" i="2"/>
  <c r="N298" i="2"/>
  <c r="O298" i="2"/>
  <c r="P298" i="2"/>
  <c r="Q298" i="2"/>
  <c r="R298" i="2"/>
  <c r="S298" i="2"/>
  <c r="T298" i="2"/>
  <c r="X298" i="2"/>
  <c r="Y298" i="2"/>
  <c r="N299" i="2"/>
  <c r="O299" i="2"/>
  <c r="P299" i="2"/>
  <c r="Q299" i="2"/>
  <c r="R299" i="2"/>
  <c r="S299" i="2"/>
  <c r="T299" i="2"/>
  <c r="X299" i="2"/>
  <c r="Y299" i="2"/>
  <c r="N300" i="2"/>
  <c r="O300" i="2"/>
  <c r="P300" i="2"/>
  <c r="Q300" i="2"/>
  <c r="R300" i="2"/>
  <c r="S300" i="2"/>
  <c r="T300" i="2"/>
  <c r="X300" i="2"/>
  <c r="Y300" i="2"/>
  <c r="N301" i="2"/>
  <c r="O301" i="2"/>
  <c r="P301" i="2"/>
  <c r="Q301" i="2"/>
  <c r="R301" i="2"/>
  <c r="S301" i="2"/>
  <c r="T301" i="2"/>
  <c r="X301" i="2"/>
  <c r="Y301" i="2"/>
  <c r="N302" i="2"/>
  <c r="O302" i="2"/>
  <c r="P302" i="2"/>
  <c r="Q302" i="2"/>
  <c r="R302" i="2"/>
  <c r="S302" i="2"/>
  <c r="T302" i="2"/>
  <c r="X302" i="2"/>
  <c r="Y302" i="2"/>
  <c r="N303" i="2"/>
  <c r="O303" i="2"/>
  <c r="P303" i="2"/>
  <c r="Q303" i="2"/>
  <c r="R303" i="2"/>
  <c r="S303" i="2"/>
  <c r="T303" i="2"/>
  <c r="X303" i="2"/>
  <c r="Y303" i="2"/>
  <c r="N304" i="2"/>
  <c r="O304" i="2"/>
  <c r="P304" i="2"/>
  <c r="Q304" i="2"/>
  <c r="R304" i="2"/>
  <c r="S304" i="2"/>
  <c r="T304" i="2"/>
  <c r="X304" i="2"/>
  <c r="Y304" i="2"/>
  <c r="N305" i="2"/>
  <c r="O305" i="2"/>
  <c r="P305" i="2"/>
  <c r="Q305" i="2"/>
  <c r="R305" i="2"/>
  <c r="S305" i="2"/>
  <c r="T305" i="2"/>
  <c r="X305" i="2"/>
  <c r="Y305" i="2"/>
  <c r="N306" i="2"/>
  <c r="O306" i="2"/>
  <c r="P306" i="2"/>
  <c r="Q306" i="2"/>
  <c r="R306" i="2"/>
  <c r="S306" i="2"/>
  <c r="T306" i="2"/>
  <c r="X306" i="2"/>
  <c r="Y306" i="2"/>
  <c r="N307" i="2"/>
  <c r="O307" i="2"/>
  <c r="P307" i="2"/>
  <c r="Q307" i="2"/>
  <c r="R307" i="2"/>
  <c r="S307" i="2"/>
  <c r="T307" i="2"/>
  <c r="X307" i="2"/>
  <c r="Y307" i="2"/>
  <c r="N308" i="2"/>
  <c r="O308" i="2"/>
  <c r="P308" i="2"/>
  <c r="Q308" i="2"/>
  <c r="R308" i="2"/>
  <c r="S308" i="2"/>
  <c r="T308" i="2"/>
  <c r="X308" i="2"/>
  <c r="Y308" i="2"/>
  <c r="N309" i="2"/>
  <c r="O309" i="2"/>
  <c r="P309" i="2"/>
  <c r="Q309" i="2"/>
  <c r="R309" i="2"/>
  <c r="S309" i="2"/>
  <c r="T309" i="2"/>
  <c r="X309" i="2"/>
  <c r="Y309" i="2"/>
  <c r="N310" i="2"/>
  <c r="O310" i="2"/>
  <c r="P310" i="2"/>
  <c r="Q310" i="2"/>
  <c r="R310" i="2"/>
  <c r="S310" i="2"/>
  <c r="T310" i="2"/>
  <c r="X310" i="2"/>
  <c r="Y310" i="2"/>
  <c r="N311" i="2"/>
  <c r="O311" i="2"/>
  <c r="P311" i="2"/>
  <c r="Q311" i="2"/>
  <c r="R311" i="2"/>
  <c r="S311" i="2"/>
  <c r="T311" i="2"/>
  <c r="X311" i="2"/>
  <c r="Y311" i="2"/>
  <c r="N312" i="2"/>
  <c r="O312" i="2"/>
  <c r="P312" i="2"/>
  <c r="Q312" i="2"/>
  <c r="R312" i="2"/>
  <c r="S312" i="2"/>
  <c r="T312" i="2"/>
  <c r="X312" i="2"/>
  <c r="Y312" i="2"/>
  <c r="N313" i="2"/>
  <c r="O313" i="2"/>
  <c r="P313" i="2"/>
  <c r="Q313" i="2"/>
  <c r="R313" i="2"/>
  <c r="S313" i="2"/>
  <c r="T313" i="2"/>
  <c r="X313" i="2"/>
  <c r="Y313" i="2"/>
  <c r="N314" i="2"/>
  <c r="O314" i="2"/>
  <c r="P314" i="2"/>
  <c r="Q314" i="2"/>
  <c r="R314" i="2"/>
  <c r="S314" i="2"/>
  <c r="T314" i="2"/>
  <c r="X314" i="2"/>
  <c r="Y314" i="2"/>
  <c r="N315" i="2"/>
  <c r="O315" i="2"/>
  <c r="P315" i="2"/>
  <c r="Q315" i="2"/>
  <c r="R315" i="2"/>
  <c r="S315" i="2"/>
  <c r="T315" i="2"/>
  <c r="X315" i="2"/>
  <c r="Y315" i="2"/>
  <c r="N316" i="2"/>
  <c r="O316" i="2"/>
  <c r="P316" i="2"/>
  <c r="Q316" i="2"/>
  <c r="R316" i="2"/>
  <c r="S316" i="2"/>
  <c r="T316" i="2"/>
  <c r="X316" i="2"/>
  <c r="Y316" i="2"/>
  <c r="N317" i="2"/>
  <c r="O317" i="2"/>
  <c r="P317" i="2"/>
  <c r="Q317" i="2"/>
  <c r="R317" i="2"/>
  <c r="S317" i="2"/>
  <c r="T317" i="2"/>
  <c r="X317" i="2"/>
  <c r="Y317" i="2"/>
  <c r="N318" i="2"/>
  <c r="O318" i="2"/>
  <c r="P318" i="2"/>
  <c r="Q318" i="2"/>
  <c r="R318" i="2"/>
  <c r="S318" i="2"/>
  <c r="T318" i="2"/>
  <c r="X318" i="2"/>
  <c r="Y318" i="2"/>
  <c r="N319" i="2"/>
  <c r="O319" i="2"/>
  <c r="P319" i="2"/>
  <c r="Q319" i="2"/>
  <c r="R319" i="2"/>
  <c r="S319" i="2"/>
  <c r="T319" i="2"/>
  <c r="X319" i="2"/>
  <c r="Y319" i="2"/>
  <c r="N320" i="2"/>
  <c r="O320" i="2"/>
  <c r="P320" i="2"/>
  <c r="Q320" i="2"/>
  <c r="R320" i="2"/>
  <c r="S320" i="2"/>
  <c r="T320" i="2"/>
  <c r="X320" i="2"/>
  <c r="Y320" i="2"/>
  <c r="N321" i="2"/>
  <c r="O321" i="2"/>
  <c r="P321" i="2"/>
  <c r="Q321" i="2"/>
  <c r="R321" i="2"/>
  <c r="S321" i="2"/>
  <c r="T321" i="2"/>
  <c r="X321" i="2"/>
  <c r="Y321" i="2"/>
  <c r="N322" i="2"/>
  <c r="O322" i="2"/>
  <c r="P322" i="2"/>
  <c r="Q322" i="2"/>
  <c r="R322" i="2"/>
  <c r="S322" i="2"/>
  <c r="T322" i="2"/>
  <c r="X322" i="2"/>
  <c r="Y322" i="2"/>
  <c r="N323" i="2"/>
  <c r="O323" i="2"/>
  <c r="P323" i="2"/>
  <c r="Q323" i="2"/>
  <c r="R323" i="2"/>
  <c r="S323" i="2"/>
  <c r="T323" i="2"/>
  <c r="X323" i="2"/>
  <c r="Y323" i="2"/>
  <c r="N324" i="2"/>
  <c r="O324" i="2"/>
  <c r="P324" i="2"/>
  <c r="Q324" i="2"/>
  <c r="R324" i="2"/>
  <c r="S324" i="2"/>
  <c r="T324" i="2"/>
  <c r="X324" i="2"/>
  <c r="Y324" i="2"/>
  <c r="N325" i="2"/>
  <c r="O325" i="2"/>
  <c r="P325" i="2"/>
  <c r="Q325" i="2"/>
  <c r="R325" i="2"/>
  <c r="S325" i="2"/>
  <c r="T325" i="2"/>
  <c r="X325" i="2"/>
  <c r="Y325" i="2"/>
  <c r="N326" i="2"/>
  <c r="O326" i="2"/>
  <c r="P326" i="2"/>
  <c r="Q326" i="2"/>
  <c r="R326" i="2"/>
  <c r="S326" i="2"/>
  <c r="T326" i="2"/>
  <c r="X326" i="2"/>
  <c r="Y326" i="2"/>
  <c r="N327" i="2"/>
  <c r="O327" i="2"/>
  <c r="P327" i="2"/>
  <c r="Q327" i="2"/>
  <c r="R327" i="2"/>
  <c r="S327" i="2"/>
  <c r="T327" i="2"/>
  <c r="X327" i="2"/>
  <c r="Y327" i="2"/>
  <c r="N328" i="2"/>
  <c r="O328" i="2"/>
  <c r="P328" i="2"/>
  <c r="Q328" i="2"/>
  <c r="R328" i="2"/>
  <c r="S328" i="2"/>
  <c r="T328" i="2"/>
  <c r="X328" i="2"/>
  <c r="Y328" i="2"/>
  <c r="N329" i="2"/>
  <c r="O329" i="2"/>
  <c r="P329" i="2"/>
  <c r="Q329" i="2"/>
  <c r="R329" i="2"/>
  <c r="S329" i="2"/>
  <c r="T329" i="2"/>
  <c r="X329" i="2"/>
  <c r="Y329" i="2"/>
  <c r="N330" i="2"/>
  <c r="O330" i="2"/>
  <c r="P330" i="2"/>
  <c r="Q330" i="2"/>
  <c r="R330" i="2"/>
  <c r="S330" i="2"/>
  <c r="T330" i="2"/>
  <c r="X330" i="2"/>
  <c r="Y330" i="2"/>
  <c r="N331" i="2"/>
  <c r="O331" i="2"/>
  <c r="P331" i="2"/>
  <c r="Q331" i="2"/>
  <c r="R331" i="2"/>
  <c r="S331" i="2"/>
  <c r="T331" i="2"/>
  <c r="X331" i="2"/>
  <c r="Y331" i="2"/>
  <c r="N332" i="2"/>
  <c r="O332" i="2"/>
  <c r="P332" i="2"/>
  <c r="Q332" i="2"/>
  <c r="R332" i="2"/>
  <c r="S332" i="2"/>
  <c r="T332" i="2"/>
  <c r="X332" i="2"/>
  <c r="Y332" i="2"/>
  <c r="N333" i="2"/>
  <c r="O333" i="2"/>
  <c r="P333" i="2"/>
  <c r="Q333" i="2"/>
  <c r="R333" i="2"/>
  <c r="S333" i="2"/>
  <c r="T333" i="2"/>
  <c r="X333" i="2"/>
  <c r="Y333" i="2"/>
  <c r="N334" i="2"/>
  <c r="O334" i="2"/>
  <c r="P334" i="2"/>
  <c r="Q334" i="2"/>
  <c r="R334" i="2"/>
  <c r="S334" i="2"/>
  <c r="T334" i="2"/>
  <c r="X334" i="2"/>
  <c r="Y334" i="2"/>
  <c r="N335" i="2"/>
  <c r="O335" i="2"/>
  <c r="P335" i="2"/>
  <c r="Q335" i="2"/>
  <c r="R335" i="2"/>
  <c r="S335" i="2"/>
  <c r="T335" i="2"/>
  <c r="X335" i="2"/>
  <c r="Y335" i="2"/>
  <c r="N336" i="2"/>
  <c r="O336" i="2"/>
  <c r="P336" i="2"/>
  <c r="Q336" i="2"/>
  <c r="R336" i="2"/>
  <c r="S336" i="2"/>
  <c r="T336" i="2"/>
  <c r="X336" i="2"/>
  <c r="Y336" i="2"/>
  <c r="N337" i="2"/>
  <c r="O337" i="2"/>
  <c r="P337" i="2"/>
  <c r="Q337" i="2"/>
  <c r="R337" i="2"/>
  <c r="S337" i="2"/>
  <c r="T337" i="2"/>
  <c r="X337" i="2"/>
  <c r="Y337" i="2"/>
  <c r="N338" i="2"/>
  <c r="O338" i="2"/>
  <c r="P338" i="2"/>
  <c r="Q338" i="2"/>
  <c r="R338" i="2"/>
  <c r="S338" i="2"/>
  <c r="T338" i="2"/>
  <c r="X338" i="2"/>
  <c r="Y338" i="2"/>
  <c r="N339" i="2"/>
  <c r="O339" i="2"/>
  <c r="P339" i="2"/>
  <c r="Q339" i="2"/>
  <c r="R339" i="2"/>
  <c r="S339" i="2"/>
  <c r="T339" i="2"/>
  <c r="X339" i="2"/>
  <c r="Y339" i="2"/>
  <c r="N340" i="2"/>
  <c r="O340" i="2"/>
  <c r="P340" i="2"/>
  <c r="Q340" i="2"/>
  <c r="R340" i="2"/>
  <c r="S340" i="2"/>
  <c r="T340" i="2"/>
  <c r="X340" i="2"/>
  <c r="Y340" i="2"/>
  <c r="N341" i="2"/>
  <c r="O341" i="2"/>
  <c r="P341" i="2"/>
  <c r="Q341" i="2"/>
  <c r="R341" i="2"/>
  <c r="S341" i="2"/>
  <c r="T341" i="2"/>
  <c r="X341" i="2"/>
  <c r="Y341" i="2"/>
  <c r="N342" i="2"/>
  <c r="O342" i="2"/>
  <c r="P342" i="2"/>
  <c r="Q342" i="2"/>
  <c r="R342" i="2"/>
  <c r="S342" i="2"/>
  <c r="T342" i="2"/>
  <c r="X342" i="2"/>
  <c r="Y342" i="2"/>
  <c r="N343" i="2"/>
  <c r="O343" i="2"/>
  <c r="P343" i="2"/>
  <c r="Q343" i="2"/>
  <c r="R343" i="2"/>
  <c r="S343" i="2"/>
  <c r="T343" i="2"/>
  <c r="X343" i="2"/>
  <c r="Y343" i="2"/>
  <c r="N344" i="2"/>
  <c r="O344" i="2"/>
  <c r="P344" i="2"/>
  <c r="Q344" i="2"/>
  <c r="R344" i="2"/>
  <c r="S344" i="2"/>
  <c r="T344" i="2"/>
  <c r="X344" i="2"/>
  <c r="Y344" i="2"/>
  <c r="N345" i="2"/>
  <c r="O345" i="2"/>
  <c r="P345" i="2"/>
  <c r="Q345" i="2"/>
  <c r="R345" i="2"/>
  <c r="S345" i="2"/>
  <c r="T345" i="2"/>
  <c r="X345" i="2"/>
  <c r="Y345" i="2"/>
  <c r="N346" i="2"/>
  <c r="O346" i="2"/>
  <c r="P346" i="2"/>
  <c r="Q346" i="2"/>
  <c r="R346" i="2"/>
  <c r="S346" i="2"/>
  <c r="T346" i="2"/>
  <c r="X346" i="2"/>
  <c r="Y346" i="2"/>
  <c r="N347" i="2"/>
  <c r="O347" i="2"/>
  <c r="P347" i="2"/>
  <c r="Q347" i="2"/>
  <c r="R347" i="2"/>
  <c r="S347" i="2"/>
  <c r="T347" i="2"/>
  <c r="X347" i="2"/>
  <c r="Y347" i="2"/>
  <c r="N348" i="2"/>
  <c r="O348" i="2"/>
  <c r="P348" i="2"/>
  <c r="Q348" i="2"/>
  <c r="R348" i="2"/>
  <c r="S348" i="2"/>
  <c r="T348" i="2"/>
  <c r="X348" i="2"/>
  <c r="Y348" i="2"/>
  <c r="N349" i="2"/>
  <c r="O349" i="2"/>
  <c r="P349" i="2"/>
  <c r="Q349" i="2"/>
  <c r="R349" i="2"/>
  <c r="S349" i="2"/>
  <c r="T349" i="2"/>
  <c r="X349" i="2"/>
  <c r="Y349" i="2"/>
  <c r="N350" i="2"/>
  <c r="O350" i="2"/>
  <c r="P350" i="2"/>
  <c r="Q350" i="2"/>
  <c r="R350" i="2"/>
  <c r="S350" i="2"/>
  <c r="T350" i="2"/>
  <c r="X350" i="2"/>
  <c r="Y350" i="2"/>
  <c r="N351" i="2"/>
  <c r="O351" i="2"/>
  <c r="P351" i="2"/>
  <c r="Q351" i="2"/>
  <c r="R351" i="2"/>
  <c r="S351" i="2"/>
  <c r="T351" i="2"/>
  <c r="X351" i="2"/>
  <c r="Y351" i="2"/>
  <c r="N352" i="2"/>
  <c r="O352" i="2"/>
  <c r="P352" i="2"/>
  <c r="Q352" i="2"/>
  <c r="R352" i="2"/>
  <c r="S352" i="2"/>
  <c r="T352" i="2"/>
  <c r="X352" i="2"/>
  <c r="Y352" i="2"/>
  <c r="N353" i="2"/>
  <c r="O353" i="2"/>
  <c r="P353" i="2"/>
  <c r="Q353" i="2"/>
  <c r="R353" i="2"/>
  <c r="S353" i="2"/>
  <c r="T353" i="2"/>
  <c r="X353" i="2"/>
  <c r="Y353" i="2"/>
  <c r="N354" i="2"/>
  <c r="O354" i="2"/>
  <c r="P354" i="2"/>
  <c r="Q354" i="2"/>
  <c r="R354" i="2"/>
  <c r="S354" i="2"/>
  <c r="T354" i="2"/>
  <c r="X354" i="2"/>
  <c r="Y354" i="2"/>
  <c r="N355" i="2"/>
  <c r="O355" i="2"/>
  <c r="P355" i="2"/>
  <c r="Q355" i="2"/>
  <c r="R355" i="2"/>
  <c r="S355" i="2"/>
  <c r="T355" i="2"/>
  <c r="X355" i="2"/>
  <c r="Y355" i="2"/>
  <c r="N356" i="2"/>
  <c r="O356" i="2"/>
  <c r="P356" i="2"/>
  <c r="Q356" i="2"/>
  <c r="R356" i="2"/>
  <c r="S356" i="2"/>
  <c r="T356" i="2"/>
  <c r="X356" i="2"/>
  <c r="Y356" i="2"/>
  <c r="N357" i="2"/>
  <c r="O357" i="2"/>
  <c r="P357" i="2"/>
  <c r="Q357" i="2"/>
  <c r="R357" i="2"/>
  <c r="S357" i="2"/>
  <c r="T357" i="2"/>
  <c r="X357" i="2"/>
  <c r="Y357" i="2"/>
  <c r="N358" i="2"/>
  <c r="O358" i="2"/>
  <c r="P358" i="2"/>
  <c r="Q358" i="2"/>
  <c r="R358" i="2"/>
  <c r="S358" i="2"/>
  <c r="T358" i="2"/>
  <c r="X358" i="2"/>
  <c r="Y358" i="2"/>
  <c r="N359" i="2"/>
  <c r="O359" i="2"/>
  <c r="P359" i="2"/>
  <c r="Q359" i="2"/>
  <c r="R359" i="2"/>
  <c r="S359" i="2"/>
  <c r="T359" i="2"/>
  <c r="X359" i="2"/>
  <c r="Y359" i="2"/>
  <c r="N360" i="2"/>
  <c r="O360" i="2"/>
  <c r="P360" i="2"/>
  <c r="Q360" i="2"/>
  <c r="R360" i="2"/>
  <c r="S360" i="2"/>
  <c r="T360" i="2"/>
  <c r="X360" i="2"/>
  <c r="Y360" i="2"/>
  <c r="N361" i="2"/>
  <c r="O361" i="2"/>
  <c r="P361" i="2"/>
  <c r="Q361" i="2"/>
  <c r="R361" i="2"/>
  <c r="S361" i="2"/>
  <c r="T361" i="2"/>
  <c r="X361" i="2"/>
  <c r="Y361" i="2"/>
  <c r="N362" i="2"/>
  <c r="O362" i="2"/>
  <c r="P362" i="2"/>
  <c r="Q362" i="2"/>
  <c r="R362" i="2"/>
  <c r="S362" i="2"/>
  <c r="T362" i="2"/>
  <c r="X362" i="2"/>
  <c r="Y362" i="2"/>
  <c r="N363" i="2"/>
  <c r="O363" i="2"/>
  <c r="P363" i="2"/>
  <c r="Q363" i="2"/>
  <c r="R363" i="2"/>
  <c r="S363" i="2"/>
  <c r="T363" i="2"/>
  <c r="X363" i="2"/>
  <c r="Y363" i="2"/>
  <c r="N364" i="2"/>
  <c r="O364" i="2"/>
  <c r="P364" i="2"/>
  <c r="Q364" i="2"/>
  <c r="R364" i="2"/>
  <c r="S364" i="2"/>
  <c r="T364" i="2"/>
  <c r="X364" i="2"/>
  <c r="Y364" i="2"/>
  <c r="N365" i="2"/>
  <c r="O365" i="2"/>
  <c r="P365" i="2"/>
  <c r="Q365" i="2"/>
  <c r="R365" i="2"/>
  <c r="S365" i="2"/>
  <c r="T365" i="2"/>
  <c r="X365" i="2"/>
  <c r="Y365" i="2"/>
  <c r="N366" i="2"/>
  <c r="O366" i="2"/>
  <c r="P366" i="2"/>
  <c r="Q366" i="2"/>
  <c r="R366" i="2"/>
  <c r="S366" i="2"/>
  <c r="T366" i="2"/>
  <c r="X366" i="2"/>
  <c r="Y366" i="2"/>
  <c r="N367" i="2"/>
  <c r="O367" i="2"/>
  <c r="P367" i="2"/>
  <c r="Q367" i="2"/>
  <c r="R367" i="2"/>
  <c r="S367" i="2"/>
  <c r="T367" i="2"/>
  <c r="X367" i="2"/>
  <c r="Y367" i="2"/>
  <c r="N368" i="2"/>
  <c r="O368" i="2"/>
  <c r="P368" i="2"/>
  <c r="Q368" i="2"/>
  <c r="R368" i="2"/>
  <c r="S368" i="2"/>
  <c r="T368" i="2"/>
  <c r="X368" i="2"/>
  <c r="Y368" i="2"/>
  <c r="N369" i="2"/>
  <c r="O369" i="2"/>
  <c r="P369" i="2"/>
  <c r="Q369" i="2"/>
  <c r="R369" i="2"/>
  <c r="S369" i="2"/>
  <c r="T369" i="2"/>
  <c r="X369" i="2"/>
  <c r="Y369" i="2"/>
  <c r="N370" i="2"/>
  <c r="O370" i="2"/>
  <c r="P370" i="2"/>
  <c r="Q370" i="2"/>
  <c r="R370" i="2"/>
  <c r="S370" i="2"/>
  <c r="T370" i="2"/>
  <c r="X370" i="2"/>
  <c r="Y370" i="2"/>
  <c r="N371" i="2"/>
  <c r="O371" i="2"/>
  <c r="P371" i="2"/>
  <c r="Q371" i="2"/>
  <c r="R371" i="2"/>
  <c r="S371" i="2"/>
  <c r="T371" i="2"/>
  <c r="X371" i="2"/>
  <c r="Y371" i="2"/>
  <c r="N372" i="2"/>
  <c r="O372" i="2"/>
  <c r="P372" i="2"/>
  <c r="Q372" i="2"/>
  <c r="R372" i="2"/>
  <c r="S372" i="2"/>
  <c r="T372" i="2"/>
  <c r="X372" i="2"/>
  <c r="Y372" i="2"/>
  <c r="N373" i="2"/>
  <c r="O373" i="2"/>
  <c r="P373" i="2"/>
  <c r="Q373" i="2"/>
  <c r="R373" i="2"/>
  <c r="S373" i="2"/>
  <c r="T373" i="2"/>
  <c r="X373" i="2"/>
  <c r="Y373" i="2"/>
  <c r="N374" i="2"/>
  <c r="O374" i="2"/>
  <c r="P374" i="2"/>
  <c r="Q374" i="2"/>
  <c r="R374" i="2"/>
  <c r="S374" i="2"/>
  <c r="T374" i="2"/>
  <c r="X374" i="2"/>
  <c r="Y374" i="2"/>
  <c r="N375" i="2"/>
  <c r="O375" i="2"/>
  <c r="P375" i="2"/>
  <c r="Q375" i="2"/>
  <c r="R375" i="2"/>
  <c r="S375" i="2"/>
  <c r="T375" i="2"/>
  <c r="X375" i="2"/>
  <c r="Y375" i="2"/>
  <c r="N376" i="2"/>
  <c r="O376" i="2"/>
  <c r="P376" i="2"/>
  <c r="Q376" i="2"/>
  <c r="R376" i="2"/>
  <c r="S376" i="2"/>
  <c r="T376" i="2"/>
  <c r="X376" i="2"/>
  <c r="Y376" i="2"/>
  <c r="N377" i="2"/>
  <c r="O377" i="2"/>
  <c r="P377" i="2"/>
  <c r="Q377" i="2"/>
  <c r="R377" i="2"/>
  <c r="S377" i="2"/>
  <c r="T377" i="2"/>
  <c r="X377" i="2"/>
  <c r="Y377" i="2"/>
  <c r="N378" i="2"/>
  <c r="O378" i="2"/>
  <c r="P378" i="2"/>
  <c r="Q378" i="2"/>
  <c r="R378" i="2"/>
  <c r="S378" i="2"/>
  <c r="T378" i="2"/>
  <c r="X378" i="2"/>
  <c r="Y378" i="2"/>
  <c r="N379" i="2"/>
  <c r="O379" i="2"/>
  <c r="P379" i="2"/>
  <c r="Q379" i="2"/>
  <c r="R379" i="2"/>
  <c r="S379" i="2"/>
  <c r="T379" i="2"/>
  <c r="X379" i="2"/>
  <c r="Y379" i="2"/>
  <c r="N380" i="2"/>
  <c r="O380" i="2"/>
  <c r="P380" i="2"/>
  <c r="Q380" i="2"/>
  <c r="R380" i="2"/>
  <c r="S380" i="2"/>
  <c r="T380" i="2"/>
  <c r="X380" i="2"/>
  <c r="Y380" i="2"/>
  <c r="N381" i="2"/>
  <c r="O381" i="2"/>
  <c r="P381" i="2"/>
  <c r="Q381" i="2"/>
  <c r="R381" i="2"/>
  <c r="S381" i="2"/>
  <c r="T381" i="2"/>
  <c r="X381" i="2"/>
  <c r="Y381" i="2"/>
  <c r="N382" i="2"/>
  <c r="O382" i="2"/>
  <c r="P382" i="2"/>
  <c r="Q382" i="2"/>
  <c r="R382" i="2"/>
  <c r="S382" i="2"/>
  <c r="T382" i="2"/>
  <c r="X382" i="2"/>
  <c r="Y382" i="2"/>
  <c r="N383" i="2"/>
  <c r="O383" i="2"/>
  <c r="P383" i="2"/>
  <c r="Q383" i="2"/>
  <c r="R383" i="2"/>
  <c r="S383" i="2"/>
  <c r="T383" i="2"/>
  <c r="X383" i="2"/>
  <c r="Y383" i="2"/>
  <c r="N384" i="2"/>
  <c r="O384" i="2"/>
  <c r="P384" i="2"/>
  <c r="Q384" i="2"/>
  <c r="R384" i="2"/>
  <c r="S384" i="2"/>
  <c r="T384" i="2"/>
  <c r="X384" i="2"/>
  <c r="Y384" i="2"/>
  <c r="N385" i="2"/>
  <c r="O385" i="2"/>
  <c r="P385" i="2"/>
  <c r="Q385" i="2"/>
  <c r="R385" i="2"/>
  <c r="S385" i="2"/>
  <c r="T385" i="2"/>
  <c r="X385" i="2"/>
  <c r="Y385" i="2"/>
  <c r="N386" i="2"/>
  <c r="O386" i="2"/>
  <c r="P386" i="2"/>
  <c r="Q386" i="2"/>
  <c r="R386" i="2"/>
  <c r="S386" i="2"/>
  <c r="T386" i="2"/>
  <c r="X386" i="2"/>
  <c r="Y386" i="2"/>
  <c r="N387" i="2"/>
  <c r="O387" i="2"/>
  <c r="P387" i="2"/>
  <c r="Q387" i="2"/>
  <c r="R387" i="2"/>
  <c r="S387" i="2"/>
  <c r="T387" i="2"/>
  <c r="X387" i="2"/>
  <c r="Y387" i="2"/>
  <c r="N388" i="2"/>
  <c r="O388" i="2"/>
  <c r="P388" i="2"/>
  <c r="Q388" i="2"/>
  <c r="R388" i="2"/>
  <c r="S388" i="2"/>
  <c r="T388" i="2"/>
  <c r="X388" i="2"/>
  <c r="Y388" i="2"/>
  <c r="N389" i="2"/>
  <c r="O389" i="2"/>
  <c r="P389" i="2"/>
  <c r="Q389" i="2"/>
  <c r="R389" i="2"/>
  <c r="S389" i="2"/>
  <c r="T389" i="2"/>
  <c r="X389" i="2"/>
  <c r="Y389" i="2"/>
  <c r="N390" i="2"/>
  <c r="O390" i="2"/>
  <c r="P390" i="2"/>
  <c r="Q390" i="2"/>
  <c r="R390" i="2"/>
  <c r="S390" i="2"/>
  <c r="T390" i="2"/>
  <c r="X390" i="2"/>
  <c r="Y390" i="2"/>
  <c r="N391" i="2"/>
  <c r="O391" i="2"/>
  <c r="P391" i="2"/>
  <c r="Q391" i="2"/>
  <c r="R391" i="2"/>
  <c r="S391" i="2"/>
  <c r="T391" i="2"/>
  <c r="X391" i="2"/>
  <c r="Y391" i="2"/>
  <c r="N392" i="2"/>
  <c r="O392" i="2"/>
  <c r="P392" i="2"/>
  <c r="Q392" i="2"/>
  <c r="R392" i="2"/>
  <c r="S392" i="2"/>
  <c r="T392" i="2"/>
  <c r="X392" i="2"/>
  <c r="Y392" i="2"/>
  <c r="N393" i="2"/>
  <c r="O393" i="2"/>
  <c r="P393" i="2"/>
  <c r="Q393" i="2"/>
  <c r="R393" i="2"/>
  <c r="S393" i="2"/>
  <c r="T393" i="2"/>
  <c r="X393" i="2"/>
  <c r="Y393" i="2"/>
  <c r="N394" i="2"/>
  <c r="O394" i="2"/>
  <c r="P394" i="2"/>
  <c r="Q394" i="2"/>
  <c r="R394" i="2"/>
  <c r="S394" i="2"/>
  <c r="T394" i="2"/>
  <c r="X394" i="2"/>
  <c r="Y394" i="2"/>
  <c r="N395" i="2"/>
  <c r="O395" i="2"/>
  <c r="P395" i="2"/>
  <c r="Q395" i="2"/>
  <c r="R395" i="2"/>
  <c r="S395" i="2"/>
  <c r="T395" i="2"/>
  <c r="X395" i="2"/>
  <c r="Y395" i="2"/>
  <c r="N396" i="2"/>
  <c r="O396" i="2"/>
  <c r="P396" i="2"/>
  <c r="Q396" i="2"/>
  <c r="R396" i="2"/>
  <c r="S396" i="2"/>
  <c r="T396" i="2"/>
  <c r="X396" i="2"/>
  <c r="Y396" i="2"/>
  <c r="N397" i="2"/>
  <c r="O397" i="2"/>
  <c r="P397" i="2"/>
  <c r="Q397" i="2"/>
  <c r="R397" i="2"/>
  <c r="S397" i="2"/>
  <c r="T397" i="2"/>
  <c r="X397" i="2"/>
  <c r="Y397" i="2"/>
  <c r="N398" i="2"/>
  <c r="O398" i="2"/>
  <c r="P398" i="2"/>
  <c r="Q398" i="2"/>
  <c r="R398" i="2"/>
  <c r="S398" i="2"/>
  <c r="T398" i="2"/>
  <c r="X398" i="2"/>
  <c r="Y398" i="2"/>
  <c r="N399" i="2"/>
  <c r="O399" i="2"/>
  <c r="P399" i="2"/>
  <c r="Q399" i="2"/>
  <c r="R399" i="2"/>
  <c r="S399" i="2"/>
  <c r="T399" i="2"/>
  <c r="X399" i="2"/>
  <c r="Y399" i="2"/>
  <c r="N400" i="2"/>
  <c r="O400" i="2"/>
  <c r="P400" i="2"/>
  <c r="Q400" i="2"/>
  <c r="R400" i="2"/>
  <c r="S400" i="2"/>
  <c r="T400" i="2"/>
  <c r="X400" i="2"/>
  <c r="Y400" i="2"/>
  <c r="N401" i="2"/>
  <c r="O401" i="2"/>
  <c r="P401" i="2"/>
  <c r="Q401" i="2"/>
  <c r="R401" i="2"/>
  <c r="S401" i="2"/>
  <c r="T401" i="2"/>
  <c r="X401" i="2"/>
  <c r="Y401" i="2"/>
  <c r="N402" i="2"/>
  <c r="O402" i="2"/>
  <c r="P402" i="2"/>
  <c r="Q402" i="2"/>
  <c r="R402" i="2"/>
  <c r="S402" i="2"/>
  <c r="T402" i="2"/>
  <c r="X402" i="2"/>
  <c r="Y402" i="2"/>
  <c r="N403" i="2"/>
  <c r="O403" i="2"/>
  <c r="P403" i="2"/>
  <c r="Q403" i="2"/>
  <c r="R403" i="2"/>
  <c r="S403" i="2"/>
  <c r="T403" i="2"/>
  <c r="X403" i="2"/>
  <c r="Y403" i="2"/>
  <c r="N404" i="2"/>
  <c r="O404" i="2"/>
  <c r="P404" i="2"/>
  <c r="Q404" i="2"/>
  <c r="R404" i="2"/>
  <c r="S404" i="2"/>
  <c r="T404" i="2"/>
  <c r="X404" i="2"/>
  <c r="Y404" i="2"/>
  <c r="N405" i="2"/>
  <c r="O405" i="2"/>
  <c r="P405" i="2"/>
  <c r="Q405" i="2"/>
  <c r="R405" i="2"/>
  <c r="S405" i="2"/>
  <c r="T405" i="2"/>
  <c r="X405" i="2"/>
  <c r="Y405" i="2"/>
  <c r="N406" i="2"/>
  <c r="O406" i="2"/>
  <c r="P406" i="2"/>
  <c r="Q406" i="2"/>
  <c r="R406" i="2"/>
  <c r="S406" i="2"/>
  <c r="T406" i="2"/>
  <c r="X406" i="2"/>
  <c r="Y406" i="2"/>
  <c r="N407" i="2"/>
  <c r="O407" i="2"/>
  <c r="P407" i="2"/>
  <c r="Q407" i="2"/>
  <c r="R407" i="2"/>
  <c r="S407" i="2"/>
  <c r="T407" i="2"/>
  <c r="X407" i="2"/>
  <c r="Y407" i="2"/>
  <c r="N408" i="2"/>
  <c r="O408" i="2"/>
  <c r="P408" i="2"/>
  <c r="Q408" i="2"/>
  <c r="R408" i="2"/>
  <c r="S408" i="2"/>
  <c r="T408" i="2"/>
  <c r="X408" i="2"/>
  <c r="Y408" i="2"/>
  <c r="N409" i="2"/>
  <c r="O409" i="2"/>
  <c r="P409" i="2"/>
  <c r="Q409" i="2"/>
  <c r="R409" i="2"/>
  <c r="S409" i="2"/>
  <c r="T409" i="2"/>
  <c r="X409" i="2"/>
  <c r="Y409" i="2"/>
  <c r="N410" i="2"/>
  <c r="O410" i="2"/>
  <c r="P410" i="2"/>
  <c r="Q410" i="2"/>
  <c r="R410" i="2"/>
  <c r="S410" i="2"/>
  <c r="T410" i="2"/>
  <c r="X410" i="2"/>
  <c r="Y410" i="2"/>
  <c r="N411" i="2"/>
  <c r="O411" i="2"/>
  <c r="P411" i="2"/>
  <c r="Q411" i="2"/>
  <c r="R411" i="2"/>
  <c r="S411" i="2"/>
  <c r="T411" i="2"/>
  <c r="X411" i="2"/>
  <c r="Y411" i="2"/>
  <c r="N412" i="2"/>
  <c r="O412" i="2"/>
  <c r="P412" i="2"/>
  <c r="Q412" i="2"/>
  <c r="R412" i="2"/>
  <c r="S412" i="2"/>
  <c r="T412" i="2"/>
  <c r="X412" i="2"/>
  <c r="Y412" i="2"/>
  <c r="N413" i="2"/>
  <c r="O413" i="2"/>
  <c r="P413" i="2"/>
  <c r="Q413" i="2"/>
  <c r="R413" i="2"/>
  <c r="S413" i="2"/>
  <c r="T413" i="2"/>
  <c r="X413" i="2"/>
  <c r="Y413" i="2"/>
  <c r="N414" i="2"/>
  <c r="O414" i="2"/>
  <c r="P414" i="2"/>
  <c r="Q414" i="2"/>
  <c r="R414" i="2"/>
  <c r="S414" i="2"/>
  <c r="T414" i="2"/>
  <c r="X414" i="2"/>
  <c r="Y414" i="2"/>
  <c r="N415" i="2"/>
  <c r="O415" i="2"/>
  <c r="P415" i="2"/>
  <c r="Q415" i="2"/>
  <c r="R415" i="2"/>
  <c r="S415" i="2"/>
  <c r="T415" i="2"/>
  <c r="X415" i="2"/>
  <c r="Y415" i="2"/>
  <c r="N416" i="2"/>
  <c r="O416" i="2"/>
  <c r="P416" i="2"/>
  <c r="Q416" i="2"/>
  <c r="R416" i="2"/>
  <c r="S416" i="2"/>
  <c r="T416" i="2"/>
  <c r="X416" i="2"/>
  <c r="Y416" i="2"/>
  <c r="N417" i="2"/>
  <c r="O417" i="2"/>
  <c r="P417" i="2"/>
  <c r="Q417" i="2"/>
  <c r="R417" i="2"/>
  <c r="S417" i="2"/>
  <c r="T417" i="2"/>
  <c r="X417" i="2"/>
  <c r="Y417" i="2"/>
  <c r="N418" i="2"/>
  <c r="O418" i="2"/>
  <c r="P418" i="2"/>
  <c r="Q418" i="2"/>
  <c r="R418" i="2"/>
  <c r="S418" i="2"/>
  <c r="T418" i="2"/>
  <c r="X418" i="2"/>
  <c r="Y418" i="2"/>
  <c r="N419" i="2"/>
  <c r="O419" i="2"/>
  <c r="P419" i="2"/>
  <c r="Q419" i="2"/>
  <c r="R419" i="2"/>
  <c r="S419" i="2"/>
  <c r="T419" i="2"/>
  <c r="X419" i="2"/>
  <c r="Y419" i="2"/>
  <c r="N420" i="2"/>
  <c r="O420" i="2"/>
  <c r="P420" i="2"/>
  <c r="Q420" i="2"/>
  <c r="R420" i="2"/>
  <c r="S420" i="2"/>
  <c r="T420" i="2"/>
  <c r="X420" i="2"/>
  <c r="Y420" i="2"/>
  <c r="N421" i="2"/>
  <c r="O421" i="2"/>
  <c r="P421" i="2"/>
  <c r="Q421" i="2"/>
  <c r="R421" i="2"/>
  <c r="S421" i="2"/>
  <c r="T421" i="2"/>
  <c r="X421" i="2"/>
  <c r="Y421" i="2"/>
  <c r="N422" i="2"/>
  <c r="O422" i="2"/>
  <c r="P422" i="2"/>
  <c r="Q422" i="2"/>
  <c r="R422" i="2"/>
  <c r="S422" i="2"/>
  <c r="T422" i="2"/>
  <c r="X422" i="2"/>
  <c r="Y422" i="2"/>
  <c r="N423" i="2"/>
  <c r="O423" i="2"/>
  <c r="P423" i="2"/>
  <c r="Q423" i="2"/>
  <c r="R423" i="2"/>
  <c r="S423" i="2"/>
  <c r="T423" i="2"/>
  <c r="X423" i="2"/>
  <c r="Y423" i="2"/>
  <c r="N424" i="2"/>
  <c r="O424" i="2"/>
  <c r="P424" i="2"/>
  <c r="Q424" i="2"/>
  <c r="R424" i="2"/>
  <c r="S424" i="2"/>
  <c r="T424" i="2"/>
  <c r="X424" i="2"/>
  <c r="Y424" i="2"/>
  <c r="N425" i="2"/>
  <c r="O425" i="2"/>
  <c r="P425" i="2"/>
  <c r="Q425" i="2"/>
  <c r="R425" i="2"/>
  <c r="S425" i="2"/>
  <c r="T425" i="2"/>
  <c r="X425" i="2"/>
  <c r="Y425" i="2"/>
  <c r="N426" i="2"/>
  <c r="O426" i="2"/>
  <c r="P426" i="2"/>
  <c r="Q426" i="2"/>
  <c r="R426" i="2"/>
  <c r="S426" i="2"/>
  <c r="T426" i="2"/>
  <c r="X426" i="2"/>
  <c r="Y426" i="2"/>
  <c r="N427" i="2"/>
  <c r="O427" i="2"/>
  <c r="P427" i="2"/>
  <c r="Q427" i="2"/>
  <c r="R427" i="2"/>
  <c r="S427" i="2"/>
  <c r="T427" i="2"/>
  <c r="X427" i="2"/>
  <c r="Y427" i="2"/>
  <c r="N428" i="2"/>
  <c r="O428" i="2"/>
  <c r="P428" i="2"/>
  <c r="Q428" i="2"/>
  <c r="R428" i="2"/>
  <c r="S428" i="2"/>
  <c r="T428" i="2"/>
  <c r="X428" i="2"/>
  <c r="Y428" i="2"/>
  <c r="N429" i="2"/>
  <c r="O429" i="2"/>
  <c r="P429" i="2"/>
  <c r="Q429" i="2"/>
  <c r="R429" i="2"/>
  <c r="S429" i="2"/>
  <c r="T429" i="2"/>
  <c r="X429" i="2"/>
  <c r="Y429" i="2"/>
  <c r="N430" i="2"/>
  <c r="O430" i="2"/>
  <c r="P430" i="2"/>
  <c r="Q430" i="2"/>
  <c r="R430" i="2"/>
  <c r="S430" i="2"/>
  <c r="T430" i="2"/>
  <c r="X430" i="2"/>
  <c r="Y430" i="2"/>
  <c r="N431" i="2"/>
  <c r="O431" i="2"/>
  <c r="P431" i="2"/>
  <c r="Q431" i="2"/>
  <c r="R431" i="2"/>
  <c r="S431" i="2"/>
  <c r="T431" i="2"/>
  <c r="X431" i="2"/>
  <c r="Y431" i="2"/>
  <c r="N432" i="2"/>
  <c r="O432" i="2"/>
  <c r="P432" i="2"/>
  <c r="Q432" i="2"/>
  <c r="R432" i="2"/>
  <c r="S432" i="2"/>
  <c r="T432" i="2"/>
  <c r="X432" i="2"/>
  <c r="Y432" i="2"/>
  <c r="N433" i="2"/>
  <c r="O433" i="2"/>
  <c r="P433" i="2"/>
  <c r="Q433" i="2"/>
  <c r="R433" i="2"/>
  <c r="S433" i="2"/>
  <c r="T433" i="2"/>
  <c r="X433" i="2"/>
  <c r="Y433" i="2"/>
  <c r="N434" i="2"/>
  <c r="O434" i="2"/>
  <c r="P434" i="2"/>
  <c r="Q434" i="2"/>
  <c r="R434" i="2"/>
  <c r="S434" i="2"/>
  <c r="T434" i="2"/>
  <c r="X434" i="2"/>
  <c r="Y434" i="2"/>
  <c r="N435" i="2"/>
  <c r="O435" i="2"/>
  <c r="P435" i="2"/>
  <c r="Q435" i="2"/>
  <c r="R435" i="2"/>
  <c r="S435" i="2"/>
  <c r="T435" i="2"/>
  <c r="X435" i="2"/>
  <c r="Y435" i="2"/>
  <c r="N436" i="2"/>
  <c r="O436" i="2"/>
  <c r="P436" i="2"/>
  <c r="Q436" i="2"/>
  <c r="R436" i="2"/>
  <c r="S436" i="2"/>
  <c r="T436" i="2"/>
  <c r="X436" i="2"/>
  <c r="Y436" i="2"/>
  <c r="N437" i="2"/>
  <c r="O437" i="2"/>
  <c r="P437" i="2"/>
  <c r="Q437" i="2"/>
  <c r="R437" i="2"/>
  <c r="S437" i="2"/>
  <c r="T437" i="2"/>
  <c r="X437" i="2"/>
  <c r="Y437" i="2"/>
  <c r="N438" i="2"/>
  <c r="O438" i="2"/>
  <c r="P438" i="2"/>
  <c r="Q438" i="2"/>
  <c r="R438" i="2"/>
  <c r="S438" i="2"/>
  <c r="T438" i="2"/>
  <c r="X438" i="2"/>
  <c r="Y438" i="2"/>
  <c r="N439" i="2"/>
  <c r="O439" i="2"/>
  <c r="P439" i="2"/>
  <c r="Q439" i="2"/>
  <c r="R439" i="2"/>
  <c r="S439" i="2"/>
  <c r="T439" i="2"/>
  <c r="X439" i="2"/>
  <c r="Y439" i="2"/>
  <c r="N440" i="2"/>
  <c r="O440" i="2"/>
  <c r="P440" i="2"/>
  <c r="Q440" i="2"/>
  <c r="R440" i="2"/>
  <c r="S440" i="2"/>
  <c r="T440" i="2"/>
  <c r="X440" i="2"/>
  <c r="Y440" i="2"/>
  <c r="N441" i="2"/>
  <c r="O441" i="2"/>
  <c r="P441" i="2"/>
  <c r="Q441" i="2"/>
  <c r="R441" i="2"/>
  <c r="S441" i="2"/>
  <c r="T441" i="2"/>
  <c r="X441" i="2"/>
  <c r="Y441" i="2"/>
  <c r="N442" i="2"/>
  <c r="O442" i="2"/>
  <c r="P442" i="2"/>
  <c r="Q442" i="2"/>
  <c r="R442" i="2"/>
  <c r="S442" i="2"/>
  <c r="T442" i="2"/>
  <c r="X442" i="2"/>
  <c r="Y442" i="2"/>
  <c r="N443" i="2"/>
  <c r="O443" i="2"/>
  <c r="P443" i="2"/>
  <c r="Q443" i="2"/>
  <c r="R443" i="2"/>
  <c r="S443" i="2"/>
  <c r="T443" i="2"/>
  <c r="X443" i="2"/>
  <c r="Y443" i="2"/>
  <c r="N444" i="2"/>
  <c r="O444" i="2"/>
  <c r="P444" i="2"/>
  <c r="Q444" i="2"/>
  <c r="R444" i="2"/>
  <c r="S444" i="2"/>
  <c r="T444" i="2"/>
  <c r="X444" i="2"/>
  <c r="Y444" i="2"/>
  <c r="N445" i="2"/>
  <c r="O445" i="2"/>
  <c r="P445" i="2"/>
  <c r="Q445" i="2"/>
  <c r="R445" i="2"/>
  <c r="S445" i="2"/>
  <c r="T445" i="2"/>
  <c r="X445" i="2"/>
  <c r="Y445" i="2"/>
  <c r="N446" i="2"/>
  <c r="O446" i="2"/>
  <c r="P446" i="2"/>
  <c r="Q446" i="2"/>
  <c r="R446" i="2"/>
  <c r="S446" i="2"/>
  <c r="T446" i="2"/>
  <c r="X446" i="2"/>
  <c r="Y446" i="2"/>
  <c r="N447" i="2"/>
  <c r="O447" i="2"/>
  <c r="P447" i="2"/>
  <c r="Q447" i="2"/>
  <c r="R447" i="2"/>
  <c r="S447" i="2"/>
  <c r="T447" i="2"/>
  <c r="X447" i="2"/>
  <c r="Y447" i="2"/>
  <c r="N448" i="2"/>
  <c r="O448" i="2"/>
  <c r="P448" i="2"/>
  <c r="Q448" i="2"/>
  <c r="R448" i="2"/>
  <c r="S448" i="2"/>
  <c r="T448" i="2"/>
  <c r="X448" i="2"/>
  <c r="Y448" i="2"/>
  <c r="N449" i="2"/>
  <c r="O449" i="2"/>
  <c r="P449" i="2"/>
  <c r="Q449" i="2"/>
  <c r="R449" i="2"/>
  <c r="S449" i="2"/>
  <c r="T449" i="2"/>
  <c r="X449" i="2"/>
  <c r="Y449" i="2"/>
  <c r="N450" i="2"/>
  <c r="O450" i="2"/>
  <c r="P450" i="2"/>
  <c r="Q450" i="2"/>
  <c r="R450" i="2"/>
  <c r="S450" i="2"/>
  <c r="T450" i="2"/>
  <c r="X450" i="2"/>
  <c r="Y450" i="2"/>
  <c r="N451" i="2"/>
  <c r="O451" i="2"/>
  <c r="P451" i="2"/>
  <c r="Q451" i="2"/>
  <c r="R451" i="2"/>
  <c r="S451" i="2"/>
  <c r="T451" i="2"/>
  <c r="X451" i="2"/>
  <c r="Y451" i="2"/>
  <c r="N452" i="2"/>
  <c r="O452" i="2"/>
  <c r="P452" i="2"/>
  <c r="Q452" i="2"/>
  <c r="R452" i="2"/>
  <c r="S452" i="2"/>
  <c r="T452" i="2"/>
  <c r="X452" i="2"/>
  <c r="Y452" i="2"/>
  <c r="N453" i="2"/>
  <c r="O453" i="2"/>
  <c r="P453" i="2"/>
  <c r="Q453" i="2"/>
  <c r="R453" i="2"/>
  <c r="S453" i="2"/>
  <c r="T453" i="2"/>
  <c r="X453" i="2"/>
  <c r="Y453" i="2"/>
  <c r="N454" i="2"/>
  <c r="O454" i="2"/>
  <c r="P454" i="2"/>
  <c r="Q454" i="2"/>
  <c r="R454" i="2"/>
  <c r="S454" i="2"/>
  <c r="T454" i="2"/>
  <c r="X454" i="2"/>
  <c r="Y454" i="2"/>
  <c r="N455" i="2"/>
  <c r="O455" i="2"/>
  <c r="P455" i="2"/>
  <c r="Q455" i="2"/>
  <c r="R455" i="2"/>
  <c r="S455" i="2"/>
  <c r="T455" i="2"/>
  <c r="X455" i="2"/>
  <c r="Y455" i="2"/>
  <c r="N456" i="2"/>
  <c r="O456" i="2"/>
  <c r="P456" i="2"/>
  <c r="Q456" i="2"/>
  <c r="R456" i="2"/>
  <c r="S456" i="2"/>
  <c r="T456" i="2"/>
  <c r="X456" i="2"/>
  <c r="Y456" i="2"/>
  <c r="N457" i="2"/>
  <c r="O457" i="2"/>
  <c r="P457" i="2"/>
  <c r="Q457" i="2"/>
  <c r="R457" i="2"/>
  <c r="S457" i="2"/>
  <c r="T457" i="2"/>
  <c r="X457" i="2"/>
  <c r="Y457" i="2"/>
  <c r="N458" i="2"/>
  <c r="O458" i="2"/>
  <c r="P458" i="2"/>
  <c r="Q458" i="2"/>
  <c r="R458" i="2"/>
  <c r="S458" i="2"/>
  <c r="T458" i="2"/>
  <c r="X458" i="2"/>
  <c r="Y458" i="2"/>
  <c r="N459" i="2"/>
  <c r="O459" i="2"/>
  <c r="P459" i="2"/>
  <c r="Q459" i="2"/>
  <c r="R459" i="2"/>
  <c r="S459" i="2"/>
  <c r="T459" i="2"/>
  <c r="X459" i="2"/>
  <c r="Y459" i="2"/>
  <c r="N460" i="2"/>
  <c r="O460" i="2"/>
  <c r="P460" i="2"/>
  <c r="Q460" i="2"/>
  <c r="R460" i="2"/>
  <c r="S460" i="2"/>
  <c r="T460" i="2"/>
  <c r="X460" i="2"/>
  <c r="Y460" i="2"/>
  <c r="N461" i="2"/>
  <c r="O461" i="2"/>
  <c r="P461" i="2"/>
  <c r="Q461" i="2"/>
  <c r="R461" i="2"/>
  <c r="S461" i="2"/>
  <c r="T461" i="2"/>
  <c r="X461" i="2"/>
  <c r="Y461" i="2"/>
  <c r="N462" i="2"/>
  <c r="O462" i="2"/>
  <c r="P462" i="2"/>
  <c r="Q462" i="2"/>
  <c r="R462" i="2"/>
  <c r="S462" i="2"/>
  <c r="T462" i="2"/>
  <c r="X462" i="2"/>
  <c r="Y462" i="2"/>
  <c r="N463" i="2"/>
  <c r="O463" i="2"/>
  <c r="P463" i="2"/>
  <c r="Q463" i="2"/>
  <c r="R463" i="2"/>
  <c r="S463" i="2"/>
  <c r="T463" i="2"/>
  <c r="X463" i="2"/>
  <c r="Y463" i="2"/>
  <c r="N464" i="2"/>
  <c r="O464" i="2"/>
  <c r="P464" i="2"/>
  <c r="Q464" i="2"/>
  <c r="R464" i="2"/>
  <c r="S464" i="2"/>
  <c r="T464" i="2"/>
  <c r="X464" i="2"/>
  <c r="Y464" i="2"/>
  <c r="N465" i="2"/>
  <c r="O465" i="2"/>
  <c r="P465" i="2"/>
  <c r="Q465" i="2"/>
  <c r="R465" i="2"/>
  <c r="S465" i="2"/>
  <c r="T465" i="2"/>
  <c r="X465" i="2"/>
  <c r="Y465" i="2"/>
  <c r="N466" i="2"/>
  <c r="O466" i="2"/>
  <c r="P466" i="2"/>
  <c r="Q466" i="2"/>
  <c r="R466" i="2"/>
  <c r="S466" i="2"/>
  <c r="T466" i="2"/>
  <c r="X466" i="2"/>
  <c r="Y466" i="2"/>
  <c r="N467" i="2"/>
  <c r="O467" i="2"/>
  <c r="P467" i="2"/>
  <c r="Q467" i="2"/>
  <c r="R467" i="2"/>
  <c r="S467" i="2"/>
  <c r="T467" i="2"/>
  <c r="X467" i="2"/>
  <c r="Y467" i="2"/>
  <c r="N468" i="2"/>
  <c r="O468" i="2"/>
  <c r="P468" i="2"/>
  <c r="Q468" i="2"/>
  <c r="R468" i="2"/>
  <c r="S468" i="2"/>
  <c r="T468" i="2"/>
  <c r="X468" i="2"/>
  <c r="Y468" i="2"/>
  <c r="N469" i="2"/>
  <c r="O469" i="2"/>
  <c r="P469" i="2"/>
  <c r="Q469" i="2"/>
  <c r="R469" i="2"/>
  <c r="S469" i="2"/>
  <c r="T469" i="2"/>
  <c r="X469" i="2"/>
  <c r="Y469" i="2"/>
  <c r="N470" i="2"/>
  <c r="O470" i="2"/>
  <c r="P470" i="2"/>
  <c r="Q470" i="2"/>
  <c r="R470" i="2"/>
  <c r="S470" i="2"/>
  <c r="T470" i="2"/>
  <c r="X470" i="2"/>
  <c r="Y470" i="2"/>
  <c r="N471" i="2"/>
  <c r="O471" i="2"/>
  <c r="P471" i="2"/>
  <c r="Q471" i="2"/>
  <c r="R471" i="2"/>
  <c r="S471" i="2"/>
  <c r="T471" i="2"/>
  <c r="X471" i="2"/>
  <c r="Y471" i="2"/>
  <c r="N472" i="2"/>
  <c r="O472" i="2"/>
  <c r="P472" i="2"/>
  <c r="Q472" i="2"/>
  <c r="R472" i="2"/>
  <c r="S472" i="2"/>
  <c r="T472" i="2"/>
  <c r="X472" i="2"/>
  <c r="Y472" i="2"/>
  <c r="N473" i="2"/>
  <c r="O473" i="2"/>
  <c r="P473" i="2"/>
  <c r="Q473" i="2"/>
  <c r="R473" i="2"/>
  <c r="S473" i="2"/>
  <c r="T473" i="2"/>
  <c r="X473" i="2"/>
  <c r="Y473" i="2"/>
  <c r="N474" i="2"/>
  <c r="O474" i="2"/>
  <c r="P474" i="2"/>
  <c r="Q474" i="2"/>
  <c r="R474" i="2"/>
  <c r="S474" i="2"/>
  <c r="T474" i="2"/>
  <c r="X474" i="2"/>
  <c r="Y474" i="2"/>
  <c r="N475" i="2"/>
  <c r="O475" i="2"/>
  <c r="P475" i="2"/>
  <c r="Q475" i="2"/>
  <c r="R475" i="2"/>
  <c r="S475" i="2"/>
  <c r="T475" i="2"/>
  <c r="X475" i="2"/>
  <c r="Y475" i="2"/>
  <c r="N476" i="2"/>
  <c r="O476" i="2"/>
  <c r="P476" i="2"/>
  <c r="Q476" i="2"/>
  <c r="R476" i="2"/>
  <c r="S476" i="2"/>
  <c r="T476" i="2"/>
  <c r="X476" i="2"/>
  <c r="Y476" i="2"/>
  <c r="N477" i="2"/>
  <c r="O477" i="2"/>
  <c r="P477" i="2"/>
  <c r="Q477" i="2"/>
  <c r="R477" i="2"/>
  <c r="S477" i="2"/>
  <c r="T477" i="2"/>
  <c r="X477" i="2"/>
  <c r="Y477" i="2"/>
  <c r="N478" i="2"/>
  <c r="O478" i="2"/>
  <c r="P478" i="2"/>
  <c r="Q478" i="2"/>
  <c r="R478" i="2"/>
  <c r="S478" i="2"/>
  <c r="T478" i="2"/>
  <c r="X478" i="2"/>
  <c r="Y478" i="2"/>
  <c r="N479" i="2"/>
  <c r="O479" i="2"/>
  <c r="P479" i="2"/>
  <c r="Q479" i="2"/>
  <c r="R479" i="2"/>
  <c r="S479" i="2"/>
  <c r="T479" i="2"/>
  <c r="X479" i="2"/>
  <c r="Y479" i="2"/>
  <c r="N480" i="2"/>
  <c r="O480" i="2"/>
  <c r="P480" i="2"/>
  <c r="Q480" i="2"/>
  <c r="R480" i="2"/>
  <c r="S480" i="2"/>
  <c r="T480" i="2"/>
  <c r="X480" i="2"/>
  <c r="Y480" i="2"/>
  <c r="N481" i="2"/>
  <c r="O481" i="2"/>
  <c r="P481" i="2"/>
  <c r="Q481" i="2"/>
  <c r="R481" i="2"/>
  <c r="S481" i="2"/>
  <c r="T481" i="2"/>
  <c r="X481" i="2"/>
  <c r="Y481" i="2"/>
  <c r="N482" i="2"/>
  <c r="O482" i="2"/>
  <c r="P482" i="2"/>
  <c r="Q482" i="2"/>
  <c r="R482" i="2"/>
  <c r="S482" i="2"/>
  <c r="T482" i="2"/>
  <c r="X482" i="2"/>
  <c r="Y482" i="2"/>
  <c r="N483" i="2"/>
  <c r="O483" i="2"/>
  <c r="P483" i="2"/>
  <c r="Q483" i="2"/>
  <c r="R483" i="2"/>
  <c r="S483" i="2"/>
  <c r="T483" i="2"/>
  <c r="X483" i="2"/>
  <c r="Y483" i="2"/>
  <c r="N484" i="2"/>
  <c r="O484" i="2"/>
  <c r="P484" i="2"/>
  <c r="Q484" i="2"/>
  <c r="R484" i="2"/>
  <c r="S484" i="2"/>
  <c r="T484" i="2"/>
  <c r="X484" i="2"/>
  <c r="Y484" i="2"/>
  <c r="N485" i="2"/>
  <c r="O485" i="2"/>
  <c r="P485" i="2"/>
  <c r="Q485" i="2"/>
  <c r="R485" i="2"/>
  <c r="S485" i="2"/>
  <c r="T485" i="2"/>
  <c r="X485" i="2"/>
  <c r="Y485" i="2"/>
  <c r="N486" i="2"/>
  <c r="O486" i="2"/>
  <c r="P486" i="2"/>
  <c r="Q486" i="2"/>
  <c r="R486" i="2"/>
  <c r="S486" i="2"/>
  <c r="T486" i="2"/>
  <c r="X486" i="2"/>
  <c r="Y486" i="2"/>
  <c r="N487" i="2"/>
  <c r="O487" i="2"/>
  <c r="P487" i="2"/>
  <c r="Q487" i="2"/>
  <c r="R487" i="2"/>
  <c r="S487" i="2"/>
  <c r="T487" i="2"/>
  <c r="X487" i="2"/>
  <c r="Y487" i="2"/>
  <c r="N488" i="2"/>
  <c r="O488" i="2"/>
  <c r="P488" i="2"/>
  <c r="Q488" i="2"/>
  <c r="R488" i="2"/>
  <c r="S488" i="2"/>
  <c r="T488" i="2"/>
  <c r="X488" i="2"/>
  <c r="Y488" i="2"/>
  <c r="N489" i="2"/>
  <c r="O489" i="2"/>
  <c r="P489" i="2"/>
  <c r="Q489" i="2"/>
  <c r="R489" i="2"/>
  <c r="S489" i="2"/>
  <c r="T489" i="2"/>
  <c r="X489" i="2"/>
  <c r="Y489" i="2"/>
  <c r="N490" i="2"/>
  <c r="O490" i="2"/>
  <c r="P490" i="2"/>
  <c r="Q490" i="2"/>
  <c r="R490" i="2"/>
  <c r="S490" i="2"/>
  <c r="T490" i="2"/>
  <c r="X490" i="2"/>
  <c r="Y490" i="2"/>
  <c r="N491" i="2"/>
  <c r="O491" i="2"/>
  <c r="P491" i="2"/>
  <c r="Q491" i="2"/>
  <c r="R491" i="2"/>
  <c r="S491" i="2"/>
  <c r="T491" i="2"/>
  <c r="X491" i="2"/>
  <c r="Y491" i="2"/>
  <c r="N492" i="2"/>
  <c r="O492" i="2"/>
  <c r="P492" i="2"/>
  <c r="Q492" i="2"/>
  <c r="R492" i="2"/>
  <c r="S492" i="2"/>
  <c r="T492" i="2"/>
  <c r="X492" i="2"/>
  <c r="Y492" i="2"/>
  <c r="N493" i="2"/>
  <c r="O493" i="2"/>
  <c r="P493" i="2"/>
  <c r="Q493" i="2"/>
  <c r="R493" i="2"/>
  <c r="S493" i="2"/>
  <c r="T493" i="2"/>
  <c r="X493" i="2"/>
  <c r="Y493" i="2"/>
  <c r="N494" i="2"/>
  <c r="O494" i="2"/>
  <c r="P494" i="2"/>
  <c r="Q494" i="2"/>
  <c r="R494" i="2"/>
  <c r="S494" i="2"/>
  <c r="T494" i="2"/>
  <c r="X494" i="2"/>
  <c r="Y494" i="2"/>
  <c r="N495" i="2"/>
  <c r="O495" i="2"/>
  <c r="P495" i="2"/>
  <c r="Q495" i="2"/>
  <c r="R495" i="2"/>
  <c r="S495" i="2"/>
  <c r="T495" i="2"/>
  <c r="X495" i="2"/>
  <c r="Y495" i="2"/>
  <c r="N496" i="2"/>
  <c r="O496" i="2"/>
  <c r="P496" i="2"/>
  <c r="Q496" i="2"/>
  <c r="R496" i="2"/>
  <c r="S496" i="2"/>
  <c r="T496" i="2"/>
  <c r="X496" i="2"/>
  <c r="Y496" i="2"/>
  <c r="N497" i="2"/>
  <c r="O497" i="2"/>
  <c r="P497" i="2"/>
  <c r="Q497" i="2"/>
  <c r="R497" i="2"/>
  <c r="S497" i="2"/>
  <c r="T497" i="2"/>
  <c r="X497" i="2"/>
  <c r="Y497" i="2"/>
  <c r="N498" i="2"/>
  <c r="O498" i="2"/>
  <c r="P498" i="2"/>
  <c r="Q498" i="2"/>
  <c r="R498" i="2"/>
  <c r="S498" i="2"/>
  <c r="T498" i="2"/>
  <c r="X498" i="2"/>
  <c r="Y498" i="2"/>
  <c r="N499" i="2"/>
  <c r="O499" i="2"/>
  <c r="P499" i="2"/>
  <c r="Q499" i="2"/>
  <c r="R499" i="2"/>
  <c r="S499" i="2"/>
  <c r="T499" i="2"/>
  <c r="X499" i="2"/>
  <c r="Y499" i="2"/>
  <c r="N500" i="2"/>
  <c r="O500" i="2"/>
  <c r="P500" i="2"/>
  <c r="Q500" i="2"/>
  <c r="R500" i="2"/>
  <c r="S500" i="2"/>
  <c r="T500" i="2"/>
  <c r="X500" i="2"/>
  <c r="Y500" i="2"/>
  <c r="N501" i="2"/>
  <c r="O501" i="2"/>
  <c r="P501" i="2"/>
  <c r="Q501" i="2"/>
  <c r="R501" i="2"/>
  <c r="S501" i="2"/>
  <c r="T501" i="2"/>
  <c r="X501" i="2"/>
  <c r="Y501" i="2"/>
  <c r="N502" i="2"/>
  <c r="O502" i="2"/>
  <c r="P502" i="2"/>
  <c r="Q502" i="2"/>
  <c r="R502" i="2"/>
  <c r="S502" i="2"/>
  <c r="T502" i="2"/>
  <c r="X502" i="2"/>
  <c r="Y502" i="2"/>
  <c r="N503" i="2"/>
  <c r="O503" i="2"/>
  <c r="P503" i="2"/>
  <c r="Q503" i="2"/>
  <c r="R503" i="2"/>
  <c r="S503" i="2"/>
  <c r="T503" i="2"/>
  <c r="X503" i="2"/>
  <c r="Y503" i="2"/>
  <c r="N504" i="2"/>
  <c r="O504" i="2"/>
  <c r="P504" i="2"/>
  <c r="Q504" i="2"/>
  <c r="R504" i="2"/>
  <c r="S504" i="2"/>
  <c r="T504" i="2"/>
  <c r="X504" i="2"/>
  <c r="Y504" i="2"/>
  <c r="N505" i="2"/>
  <c r="O505" i="2"/>
  <c r="P505" i="2"/>
  <c r="Q505" i="2"/>
  <c r="R505" i="2"/>
  <c r="S505" i="2"/>
  <c r="T505" i="2"/>
  <c r="X505" i="2"/>
  <c r="Y505" i="2"/>
  <c r="N506" i="2"/>
  <c r="O506" i="2"/>
  <c r="P506" i="2"/>
  <c r="Q506" i="2"/>
  <c r="R506" i="2"/>
  <c r="S506" i="2"/>
  <c r="T506" i="2"/>
  <c r="X506" i="2"/>
  <c r="Y506" i="2"/>
  <c r="N507" i="2"/>
  <c r="O507" i="2"/>
  <c r="P507" i="2"/>
  <c r="Q507" i="2"/>
  <c r="R507" i="2"/>
  <c r="S507" i="2"/>
  <c r="T507" i="2"/>
  <c r="X507" i="2"/>
  <c r="Y507" i="2"/>
  <c r="N508" i="2"/>
  <c r="O508" i="2"/>
  <c r="P508" i="2"/>
  <c r="Q508" i="2"/>
  <c r="R508" i="2"/>
  <c r="S508" i="2"/>
  <c r="T508" i="2"/>
  <c r="X508" i="2"/>
  <c r="Y508" i="2"/>
  <c r="N509" i="2"/>
  <c r="O509" i="2"/>
  <c r="P509" i="2"/>
  <c r="Q509" i="2"/>
  <c r="R509" i="2"/>
  <c r="S509" i="2"/>
  <c r="T509" i="2"/>
  <c r="X509" i="2"/>
  <c r="Y509" i="2"/>
  <c r="N510" i="2"/>
  <c r="O510" i="2"/>
  <c r="P510" i="2"/>
  <c r="Q510" i="2"/>
  <c r="R510" i="2"/>
  <c r="S510" i="2"/>
  <c r="T510" i="2"/>
  <c r="X510" i="2"/>
  <c r="Y510" i="2"/>
  <c r="N511" i="2"/>
  <c r="O511" i="2"/>
  <c r="P511" i="2"/>
  <c r="Q511" i="2"/>
  <c r="R511" i="2"/>
  <c r="S511" i="2"/>
  <c r="T511" i="2"/>
  <c r="X511" i="2"/>
  <c r="Y511" i="2"/>
  <c r="N512" i="2"/>
  <c r="O512" i="2"/>
  <c r="P512" i="2"/>
  <c r="Q512" i="2"/>
  <c r="R512" i="2"/>
  <c r="S512" i="2"/>
  <c r="T512" i="2"/>
  <c r="X512" i="2"/>
  <c r="Y512" i="2"/>
  <c r="N513" i="2"/>
  <c r="O513" i="2"/>
  <c r="P513" i="2"/>
  <c r="Q513" i="2"/>
  <c r="R513" i="2"/>
  <c r="S513" i="2"/>
  <c r="T513" i="2"/>
  <c r="X513" i="2"/>
  <c r="Y513" i="2"/>
  <c r="N514" i="2"/>
  <c r="O514" i="2"/>
  <c r="P514" i="2"/>
  <c r="Q514" i="2"/>
  <c r="R514" i="2"/>
  <c r="S514" i="2"/>
  <c r="T514" i="2"/>
  <c r="X514" i="2"/>
  <c r="Y514" i="2"/>
  <c r="N515" i="2"/>
  <c r="O515" i="2"/>
  <c r="P515" i="2"/>
  <c r="Q515" i="2"/>
  <c r="R515" i="2"/>
  <c r="S515" i="2"/>
  <c r="T515" i="2"/>
  <c r="X515" i="2"/>
  <c r="Y515" i="2"/>
  <c r="N516" i="2"/>
  <c r="O516" i="2"/>
  <c r="P516" i="2"/>
  <c r="Q516" i="2"/>
  <c r="R516" i="2"/>
  <c r="S516" i="2"/>
  <c r="T516" i="2"/>
  <c r="X516" i="2"/>
  <c r="Y516" i="2"/>
  <c r="N517" i="2"/>
  <c r="O517" i="2"/>
  <c r="P517" i="2"/>
  <c r="Q517" i="2"/>
  <c r="R517" i="2"/>
  <c r="S517" i="2"/>
  <c r="T517" i="2"/>
  <c r="X517" i="2"/>
  <c r="Y517" i="2"/>
  <c r="N518" i="2"/>
  <c r="O518" i="2"/>
  <c r="P518" i="2"/>
  <c r="Q518" i="2"/>
  <c r="R518" i="2"/>
  <c r="S518" i="2"/>
  <c r="T518" i="2"/>
  <c r="X518" i="2"/>
  <c r="Y518" i="2"/>
  <c r="N519" i="2"/>
  <c r="O519" i="2"/>
  <c r="P519" i="2"/>
  <c r="Q519" i="2"/>
  <c r="R519" i="2"/>
  <c r="S519" i="2"/>
  <c r="T519" i="2"/>
  <c r="X519" i="2"/>
  <c r="Y519" i="2"/>
  <c r="N520" i="2"/>
  <c r="O520" i="2"/>
  <c r="P520" i="2"/>
  <c r="Q520" i="2"/>
  <c r="R520" i="2"/>
  <c r="S520" i="2"/>
  <c r="T520" i="2"/>
  <c r="X520" i="2"/>
  <c r="Y520" i="2"/>
  <c r="N521" i="2"/>
  <c r="O521" i="2"/>
  <c r="P521" i="2"/>
  <c r="Q521" i="2"/>
  <c r="R521" i="2"/>
  <c r="S521" i="2"/>
  <c r="T521" i="2"/>
  <c r="X521" i="2"/>
  <c r="Y521" i="2"/>
  <c r="N522" i="2"/>
  <c r="O522" i="2"/>
  <c r="P522" i="2"/>
  <c r="Q522" i="2"/>
  <c r="R522" i="2"/>
  <c r="S522" i="2"/>
  <c r="T522" i="2"/>
  <c r="X522" i="2"/>
  <c r="Y522" i="2"/>
  <c r="N523" i="2"/>
  <c r="O523" i="2"/>
  <c r="P523" i="2"/>
  <c r="Q523" i="2"/>
  <c r="R523" i="2"/>
  <c r="S523" i="2"/>
  <c r="T523" i="2"/>
  <c r="X523" i="2"/>
  <c r="Y523" i="2"/>
  <c r="N524" i="2"/>
  <c r="O524" i="2"/>
  <c r="P524" i="2"/>
  <c r="Q524" i="2"/>
  <c r="R524" i="2"/>
  <c r="S524" i="2"/>
  <c r="T524" i="2"/>
  <c r="X524" i="2"/>
  <c r="Y524" i="2"/>
  <c r="N525" i="2"/>
  <c r="O525" i="2"/>
  <c r="P525" i="2"/>
  <c r="Q525" i="2"/>
  <c r="R525" i="2"/>
  <c r="S525" i="2"/>
  <c r="T525" i="2"/>
  <c r="X525" i="2"/>
  <c r="Y525" i="2"/>
  <c r="N526" i="2"/>
  <c r="O526" i="2"/>
  <c r="P526" i="2"/>
  <c r="Q526" i="2"/>
  <c r="R526" i="2"/>
  <c r="S526" i="2"/>
  <c r="T526" i="2"/>
  <c r="X526" i="2"/>
  <c r="Y526" i="2"/>
  <c r="N527" i="2"/>
  <c r="O527" i="2"/>
  <c r="P527" i="2"/>
  <c r="Q527" i="2"/>
  <c r="R527" i="2"/>
  <c r="S527" i="2"/>
  <c r="T527" i="2"/>
  <c r="X527" i="2"/>
  <c r="Y527" i="2"/>
  <c r="N528" i="2"/>
  <c r="O528" i="2"/>
  <c r="P528" i="2"/>
  <c r="Q528" i="2"/>
  <c r="R528" i="2"/>
  <c r="S528" i="2"/>
  <c r="T528" i="2"/>
  <c r="X528" i="2"/>
  <c r="Y528" i="2"/>
  <c r="N529" i="2"/>
  <c r="O529" i="2"/>
  <c r="P529" i="2"/>
  <c r="Q529" i="2"/>
  <c r="R529" i="2"/>
  <c r="S529" i="2"/>
  <c r="T529" i="2"/>
  <c r="X529" i="2"/>
  <c r="Y529" i="2"/>
  <c r="N530" i="2"/>
  <c r="O530" i="2"/>
  <c r="P530" i="2"/>
  <c r="Q530" i="2"/>
  <c r="R530" i="2"/>
  <c r="S530" i="2"/>
  <c r="T530" i="2"/>
  <c r="X530" i="2"/>
  <c r="Y530" i="2"/>
  <c r="N531" i="2"/>
  <c r="O531" i="2"/>
  <c r="P531" i="2"/>
  <c r="Q531" i="2"/>
  <c r="R531" i="2"/>
  <c r="S531" i="2"/>
  <c r="T531" i="2"/>
  <c r="X531" i="2"/>
  <c r="Y531" i="2"/>
  <c r="N532" i="2"/>
  <c r="O532" i="2"/>
  <c r="P532" i="2"/>
  <c r="Q532" i="2"/>
  <c r="R532" i="2"/>
  <c r="S532" i="2"/>
  <c r="T532" i="2"/>
  <c r="X532" i="2"/>
  <c r="Y532" i="2"/>
  <c r="N533" i="2"/>
  <c r="O533" i="2"/>
  <c r="P533" i="2"/>
  <c r="Q533" i="2"/>
  <c r="R533" i="2"/>
  <c r="S533" i="2"/>
  <c r="T533" i="2"/>
  <c r="X533" i="2"/>
  <c r="Y533" i="2"/>
  <c r="N534" i="2"/>
  <c r="O534" i="2"/>
  <c r="P534" i="2"/>
  <c r="Q534" i="2"/>
  <c r="R534" i="2"/>
  <c r="S534" i="2"/>
  <c r="T534" i="2"/>
  <c r="X534" i="2"/>
  <c r="Y534" i="2"/>
  <c r="N535" i="2"/>
  <c r="O535" i="2"/>
  <c r="P535" i="2"/>
  <c r="Q535" i="2"/>
  <c r="R535" i="2"/>
  <c r="S535" i="2"/>
  <c r="T535" i="2"/>
  <c r="X535" i="2"/>
  <c r="Y535" i="2"/>
  <c r="N536" i="2"/>
  <c r="O536" i="2"/>
  <c r="P536" i="2"/>
  <c r="Q536" i="2"/>
  <c r="R536" i="2"/>
  <c r="S536" i="2"/>
  <c r="T536" i="2"/>
  <c r="X536" i="2"/>
  <c r="Y536" i="2"/>
  <c r="N537" i="2"/>
  <c r="O537" i="2"/>
  <c r="P537" i="2"/>
  <c r="Q537" i="2"/>
  <c r="R537" i="2"/>
  <c r="S537" i="2"/>
  <c r="T537" i="2"/>
  <c r="X537" i="2"/>
  <c r="Y537" i="2"/>
  <c r="N538" i="2"/>
  <c r="O538" i="2"/>
  <c r="P538" i="2"/>
  <c r="Q538" i="2"/>
  <c r="R538" i="2"/>
  <c r="S538" i="2"/>
  <c r="T538" i="2"/>
  <c r="X538" i="2"/>
  <c r="Y538" i="2"/>
  <c r="N539" i="2"/>
  <c r="O539" i="2"/>
  <c r="P539" i="2"/>
  <c r="Q539" i="2"/>
  <c r="R539" i="2"/>
  <c r="S539" i="2"/>
  <c r="T539" i="2"/>
  <c r="X539" i="2"/>
  <c r="Y539" i="2"/>
  <c r="N540" i="2"/>
  <c r="O540" i="2"/>
  <c r="P540" i="2"/>
  <c r="Q540" i="2"/>
  <c r="R540" i="2"/>
  <c r="S540" i="2"/>
  <c r="T540" i="2"/>
  <c r="X540" i="2"/>
  <c r="Y540" i="2"/>
  <c r="N541" i="2"/>
  <c r="O541" i="2"/>
  <c r="P541" i="2"/>
  <c r="Q541" i="2"/>
  <c r="R541" i="2"/>
  <c r="S541" i="2"/>
  <c r="T541" i="2"/>
  <c r="X541" i="2"/>
  <c r="Y541" i="2"/>
  <c r="N542" i="2"/>
  <c r="O542" i="2"/>
  <c r="P542" i="2"/>
  <c r="Q542" i="2"/>
  <c r="R542" i="2"/>
  <c r="S542" i="2"/>
  <c r="T542" i="2"/>
  <c r="X542" i="2"/>
  <c r="Y542" i="2"/>
  <c r="N543" i="2"/>
  <c r="O543" i="2"/>
  <c r="P543" i="2"/>
  <c r="Q543" i="2"/>
  <c r="R543" i="2"/>
  <c r="S543" i="2"/>
  <c r="T543" i="2"/>
  <c r="X543" i="2"/>
  <c r="Y543" i="2"/>
  <c r="N544" i="2"/>
  <c r="O544" i="2"/>
  <c r="P544" i="2"/>
  <c r="Q544" i="2"/>
  <c r="R544" i="2"/>
  <c r="S544" i="2"/>
  <c r="T544" i="2"/>
  <c r="X544" i="2"/>
  <c r="Y544" i="2"/>
  <c r="N545" i="2"/>
  <c r="O545" i="2"/>
  <c r="P545" i="2"/>
  <c r="Q545" i="2"/>
  <c r="R545" i="2"/>
  <c r="S545" i="2"/>
  <c r="T545" i="2"/>
  <c r="X545" i="2"/>
  <c r="Y545" i="2"/>
  <c r="N546" i="2"/>
  <c r="O546" i="2"/>
  <c r="P546" i="2"/>
  <c r="Q546" i="2"/>
  <c r="R546" i="2"/>
  <c r="S546" i="2"/>
  <c r="T546" i="2"/>
  <c r="X546" i="2"/>
  <c r="Y546" i="2"/>
  <c r="N547" i="2"/>
  <c r="O547" i="2"/>
  <c r="P547" i="2"/>
  <c r="Q547" i="2"/>
  <c r="R547" i="2"/>
  <c r="S547" i="2"/>
  <c r="T547" i="2"/>
  <c r="X547" i="2"/>
  <c r="Y547" i="2"/>
  <c r="N548" i="2"/>
  <c r="O548" i="2"/>
  <c r="P548" i="2"/>
  <c r="Q548" i="2"/>
  <c r="R548" i="2"/>
  <c r="S548" i="2"/>
  <c r="T548" i="2"/>
  <c r="X548" i="2"/>
  <c r="Y548" i="2"/>
  <c r="N549" i="2"/>
  <c r="O549" i="2"/>
  <c r="P549" i="2"/>
  <c r="Q549" i="2"/>
  <c r="R549" i="2"/>
  <c r="S549" i="2"/>
  <c r="T549" i="2"/>
  <c r="X549" i="2"/>
  <c r="Y549" i="2"/>
  <c r="N550" i="2"/>
  <c r="O550" i="2"/>
  <c r="P550" i="2"/>
  <c r="Q550" i="2"/>
  <c r="R550" i="2"/>
  <c r="S550" i="2"/>
  <c r="T550" i="2"/>
  <c r="X550" i="2"/>
  <c r="Y550" i="2"/>
  <c r="N551" i="2"/>
  <c r="O551" i="2"/>
  <c r="P551" i="2"/>
  <c r="Q551" i="2"/>
  <c r="R551" i="2"/>
  <c r="S551" i="2"/>
  <c r="T551" i="2"/>
  <c r="X551" i="2"/>
  <c r="Y551" i="2"/>
  <c r="N552" i="2"/>
  <c r="O552" i="2"/>
  <c r="P552" i="2"/>
  <c r="Q552" i="2"/>
  <c r="R552" i="2"/>
  <c r="S552" i="2"/>
  <c r="T552" i="2"/>
  <c r="X552" i="2"/>
  <c r="Y552" i="2"/>
  <c r="N553" i="2"/>
  <c r="O553" i="2"/>
  <c r="P553" i="2"/>
  <c r="Q553" i="2"/>
  <c r="R553" i="2"/>
  <c r="S553" i="2"/>
  <c r="T553" i="2"/>
  <c r="X553" i="2"/>
  <c r="Y553" i="2"/>
  <c r="N554" i="2"/>
  <c r="O554" i="2"/>
  <c r="P554" i="2"/>
  <c r="Q554" i="2"/>
  <c r="R554" i="2"/>
  <c r="S554" i="2"/>
  <c r="T554" i="2"/>
  <c r="X554" i="2"/>
  <c r="Y554" i="2"/>
  <c r="N555" i="2"/>
  <c r="O555" i="2"/>
  <c r="P555" i="2"/>
  <c r="Q555" i="2"/>
  <c r="R555" i="2"/>
  <c r="S555" i="2"/>
  <c r="T555" i="2"/>
  <c r="X555" i="2"/>
  <c r="Y555" i="2"/>
  <c r="N556" i="2"/>
  <c r="O556" i="2"/>
  <c r="P556" i="2"/>
  <c r="Q556" i="2"/>
  <c r="R556" i="2"/>
  <c r="S556" i="2"/>
  <c r="T556" i="2"/>
  <c r="X556" i="2"/>
  <c r="Y556" i="2"/>
  <c r="N557" i="2"/>
  <c r="O557" i="2"/>
  <c r="P557" i="2"/>
  <c r="Q557" i="2"/>
  <c r="R557" i="2"/>
  <c r="S557" i="2"/>
  <c r="T557" i="2"/>
  <c r="X557" i="2"/>
  <c r="Y557" i="2"/>
  <c r="N558" i="2"/>
  <c r="O558" i="2"/>
  <c r="P558" i="2"/>
  <c r="Q558" i="2"/>
  <c r="R558" i="2"/>
  <c r="S558" i="2"/>
  <c r="T558" i="2"/>
  <c r="X558" i="2"/>
  <c r="Y558" i="2"/>
  <c r="N559" i="2"/>
  <c r="O559" i="2"/>
  <c r="P559" i="2"/>
  <c r="Q559" i="2"/>
  <c r="R559" i="2"/>
  <c r="S559" i="2"/>
  <c r="T559" i="2"/>
  <c r="X559" i="2"/>
  <c r="Y559" i="2"/>
  <c r="N560" i="2"/>
  <c r="O560" i="2"/>
  <c r="P560" i="2"/>
  <c r="Q560" i="2"/>
  <c r="R560" i="2"/>
  <c r="S560" i="2"/>
  <c r="T560" i="2"/>
  <c r="X560" i="2"/>
  <c r="Y560" i="2"/>
  <c r="N561" i="2"/>
  <c r="O561" i="2"/>
  <c r="P561" i="2"/>
  <c r="Q561" i="2"/>
  <c r="R561" i="2"/>
  <c r="S561" i="2"/>
  <c r="T561" i="2"/>
  <c r="X561" i="2"/>
  <c r="Y561" i="2"/>
  <c r="N562" i="2"/>
  <c r="O562" i="2"/>
  <c r="P562" i="2"/>
  <c r="Q562" i="2"/>
  <c r="R562" i="2"/>
  <c r="S562" i="2"/>
  <c r="T562" i="2"/>
  <c r="X562" i="2"/>
  <c r="Y562" i="2"/>
  <c r="N563" i="2"/>
  <c r="O563" i="2"/>
  <c r="P563" i="2"/>
  <c r="Q563" i="2"/>
  <c r="R563" i="2"/>
  <c r="S563" i="2"/>
  <c r="T563" i="2"/>
  <c r="X563" i="2"/>
  <c r="Y563" i="2"/>
  <c r="N564" i="2"/>
  <c r="O564" i="2"/>
  <c r="P564" i="2"/>
  <c r="Q564" i="2"/>
  <c r="R564" i="2"/>
  <c r="S564" i="2"/>
  <c r="T564" i="2"/>
  <c r="X564" i="2"/>
  <c r="Y564" i="2"/>
  <c r="N565" i="2"/>
  <c r="O565" i="2"/>
  <c r="P565" i="2"/>
  <c r="Q565" i="2"/>
  <c r="R565" i="2"/>
  <c r="S565" i="2"/>
  <c r="T565" i="2"/>
  <c r="X565" i="2"/>
  <c r="Y565" i="2"/>
  <c r="N566" i="2"/>
  <c r="O566" i="2"/>
  <c r="P566" i="2"/>
  <c r="Q566" i="2"/>
  <c r="R566" i="2"/>
  <c r="S566" i="2"/>
  <c r="T566" i="2"/>
  <c r="X566" i="2"/>
  <c r="Y566" i="2"/>
  <c r="N567" i="2"/>
  <c r="O567" i="2"/>
  <c r="P567" i="2"/>
  <c r="Q567" i="2"/>
  <c r="R567" i="2"/>
  <c r="S567" i="2"/>
  <c r="T567" i="2"/>
  <c r="X567" i="2"/>
  <c r="Y567" i="2"/>
  <c r="N568" i="2"/>
  <c r="O568" i="2"/>
  <c r="P568" i="2"/>
  <c r="Q568" i="2"/>
  <c r="R568" i="2"/>
  <c r="S568" i="2"/>
  <c r="T568" i="2"/>
  <c r="X568" i="2"/>
  <c r="Y568" i="2"/>
  <c r="N569" i="2"/>
  <c r="O569" i="2"/>
  <c r="P569" i="2"/>
  <c r="Q569" i="2"/>
  <c r="R569" i="2"/>
  <c r="S569" i="2"/>
  <c r="T569" i="2"/>
  <c r="X569" i="2"/>
  <c r="Y569" i="2"/>
  <c r="N570" i="2"/>
  <c r="O570" i="2"/>
  <c r="P570" i="2"/>
  <c r="Q570" i="2"/>
  <c r="R570" i="2"/>
  <c r="S570" i="2"/>
  <c r="T570" i="2"/>
  <c r="X570" i="2"/>
  <c r="Y570" i="2"/>
  <c r="N571" i="2"/>
  <c r="O571" i="2"/>
  <c r="P571" i="2"/>
  <c r="Q571" i="2"/>
  <c r="R571" i="2"/>
  <c r="S571" i="2"/>
  <c r="T571" i="2"/>
  <c r="X571" i="2"/>
  <c r="Y571" i="2"/>
  <c r="N572" i="2"/>
  <c r="O572" i="2"/>
  <c r="P572" i="2"/>
  <c r="Q572" i="2"/>
  <c r="R572" i="2"/>
  <c r="S572" i="2"/>
  <c r="T572" i="2"/>
  <c r="X572" i="2"/>
  <c r="Y572" i="2"/>
  <c r="N573" i="2"/>
  <c r="O573" i="2"/>
  <c r="P573" i="2"/>
  <c r="Q573" i="2"/>
  <c r="R573" i="2"/>
  <c r="S573" i="2"/>
  <c r="T573" i="2"/>
  <c r="X573" i="2"/>
  <c r="Y573" i="2"/>
  <c r="N574" i="2"/>
  <c r="O574" i="2"/>
  <c r="P574" i="2"/>
  <c r="Q574" i="2"/>
  <c r="R574" i="2"/>
  <c r="S574" i="2"/>
  <c r="T574" i="2"/>
  <c r="X574" i="2"/>
  <c r="Y574" i="2"/>
  <c r="N575" i="2"/>
  <c r="O575" i="2"/>
  <c r="P575" i="2"/>
  <c r="Q575" i="2"/>
  <c r="R575" i="2"/>
  <c r="S575" i="2"/>
  <c r="T575" i="2"/>
  <c r="X575" i="2"/>
  <c r="Y575" i="2"/>
  <c r="N576" i="2"/>
  <c r="O576" i="2"/>
  <c r="P576" i="2"/>
  <c r="Q576" i="2"/>
  <c r="R576" i="2"/>
  <c r="S576" i="2"/>
  <c r="T576" i="2"/>
  <c r="X576" i="2"/>
  <c r="Y576" i="2"/>
  <c r="N577" i="2"/>
  <c r="O577" i="2"/>
  <c r="P577" i="2"/>
  <c r="Q577" i="2"/>
  <c r="R577" i="2"/>
  <c r="S577" i="2"/>
  <c r="T577" i="2"/>
  <c r="X577" i="2"/>
  <c r="Y577" i="2"/>
  <c r="N578" i="2"/>
  <c r="O578" i="2"/>
  <c r="P578" i="2"/>
  <c r="Q578" i="2"/>
  <c r="R578" i="2"/>
  <c r="S578" i="2"/>
  <c r="T578" i="2"/>
  <c r="X578" i="2"/>
  <c r="Y578" i="2"/>
  <c r="N579" i="2"/>
  <c r="O579" i="2"/>
  <c r="P579" i="2"/>
  <c r="Q579" i="2"/>
  <c r="R579" i="2"/>
  <c r="S579" i="2"/>
  <c r="T579" i="2"/>
  <c r="X579" i="2"/>
  <c r="Y579" i="2"/>
  <c r="N580" i="2"/>
  <c r="O580" i="2"/>
  <c r="P580" i="2"/>
  <c r="Q580" i="2"/>
  <c r="R580" i="2"/>
  <c r="S580" i="2"/>
  <c r="T580" i="2"/>
  <c r="X580" i="2"/>
  <c r="Y580" i="2"/>
  <c r="N581" i="2"/>
  <c r="O581" i="2"/>
  <c r="P581" i="2"/>
  <c r="Q581" i="2"/>
  <c r="R581" i="2"/>
  <c r="S581" i="2"/>
  <c r="T581" i="2"/>
  <c r="X581" i="2"/>
  <c r="Y581" i="2"/>
  <c r="N582" i="2"/>
  <c r="O582" i="2"/>
  <c r="P582" i="2"/>
  <c r="Q582" i="2"/>
  <c r="R582" i="2"/>
  <c r="S582" i="2"/>
  <c r="T582" i="2"/>
  <c r="X582" i="2"/>
  <c r="Y582" i="2"/>
  <c r="N583" i="2"/>
  <c r="O583" i="2"/>
  <c r="P583" i="2"/>
  <c r="Q583" i="2"/>
  <c r="R583" i="2"/>
  <c r="S583" i="2"/>
  <c r="T583" i="2"/>
  <c r="X583" i="2"/>
  <c r="Y583" i="2"/>
  <c r="N584" i="2"/>
  <c r="O584" i="2"/>
  <c r="P584" i="2"/>
  <c r="Q584" i="2"/>
  <c r="R584" i="2"/>
  <c r="S584" i="2"/>
  <c r="T584" i="2"/>
  <c r="X584" i="2"/>
  <c r="Y584" i="2"/>
  <c r="N585" i="2"/>
  <c r="O585" i="2"/>
  <c r="P585" i="2"/>
  <c r="Q585" i="2"/>
  <c r="R585" i="2"/>
  <c r="S585" i="2"/>
  <c r="T585" i="2"/>
  <c r="X585" i="2"/>
  <c r="Y585" i="2"/>
  <c r="N586" i="2"/>
  <c r="O586" i="2"/>
  <c r="P586" i="2"/>
  <c r="Q586" i="2"/>
  <c r="R586" i="2"/>
  <c r="S586" i="2"/>
  <c r="T586" i="2"/>
  <c r="X586" i="2"/>
  <c r="Y586" i="2"/>
  <c r="N587" i="2"/>
  <c r="O587" i="2"/>
  <c r="P587" i="2"/>
  <c r="Q587" i="2"/>
  <c r="R587" i="2"/>
  <c r="S587" i="2"/>
  <c r="T587" i="2"/>
  <c r="X587" i="2"/>
  <c r="Y587" i="2"/>
  <c r="N588" i="2"/>
  <c r="O588" i="2"/>
  <c r="P588" i="2"/>
  <c r="Q588" i="2"/>
  <c r="R588" i="2"/>
  <c r="S588" i="2"/>
  <c r="T588" i="2"/>
  <c r="X588" i="2"/>
  <c r="Y588" i="2"/>
  <c r="N589" i="2"/>
  <c r="O589" i="2"/>
  <c r="P589" i="2"/>
  <c r="Q589" i="2"/>
  <c r="R589" i="2"/>
  <c r="S589" i="2"/>
  <c r="T589" i="2"/>
  <c r="X589" i="2"/>
  <c r="Y589" i="2"/>
  <c r="N590" i="2"/>
  <c r="O590" i="2"/>
  <c r="P590" i="2"/>
  <c r="Q590" i="2"/>
  <c r="R590" i="2"/>
  <c r="S590" i="2"/>
  <c r="T590" i="2"/>
  <c r="X590" i="2"/>
  <c r="Y590" i="2"/>
  <c r="N591" i="2"/>
  <c r="O591" i="2"/>
  <c r="P591" i="2"/>
  <c r="Q591" i="2"/>
  <c r="R591" i="2"/>
  <c r="S591" i="2"/>
  <c r="T591" i="2"/>
  <c r="X591" i="2"/>
  <c r="Y591" i="2"/>
  <c r="N592" i="2"/>
  <c r="O592" i="2"/>
  <c r="P592" i="2"/>
  <c r="Q592" i="2"/>
  <c r="R592" i="2"/>
  <c r="S592" i="2"/>
  <c r="T592" i="2"/>
  <c r="X592" i="2"/>
  <c r="Y592" i="2"/>
  <c r="N593" i="2"/>
  <c r="O593" i="2"/>
  <c r="P593" i="2"/>
  <c r="Q593" i="2"/>
  <c r="R593" i="2"/>
  <c r="S593" i="2"/>
  <c r="T593" i="2"/>
  <c r="X593" i="2"/>
  <c r="Y593" i="2"/>
  <c r="N594" i="2"/>
  <c r="O594" i="2"/>
  <c r="P594" i="2"/>
  <c r="Q594" i="2"/>
  <c r="R594" i="2"/>
  <c r="S594" i="2"/>
  <c r="T594" i="2"/>
  <c r="X594" i="2"/>
  <c r="Y594" i="2"/>
  <c r="N595" i="2"/>
  <c r="O595" i="2"/>
  <c r="P595" i="2"/>
  <c r="Q595" i="2"/>
  <c r="R595" i="2"/>
  <c r="S595" i="2"/>
  <c r="T595" i="2"/>
  <c r="X595" i="2"/>
  <c r="Y595" i="2"/>
  <c r="N596" i="2"/>
  <c r="O596" i="2"/>
  <c r="P596" i="2"/>
  <c r="Q596" i="2"/>
  <c r="R596" i="2"/>
  <c r="S596" i="2"/>
  <c r="T596" i="2"/>
  <c r="X596" i="2"/>
  <c r="Y596" i="2"/>
  <c r="N597" i="2"/>
  <c r="O597" i="2"/>
  <c r="P597" i="2"/>
  <c r="Q597" i="2"/>
  <c r="R597" i="2"/>
  <c r="S597" i="2"/>
  <c r="T597" i="2"/>
  <c r="X597" i="2"/>
  <c r="Y597" i="2"/>
  <c r="N598" i="2"/>
  <c r="O598" i="2"/>
  <c r="P598" i="2"/>
  <c r="Q598" i="2"/>
  <c r="R598" i="2"/>
  <c r="S598" i="2"/>
  <c r="T598" i="2"/>
  <c r="X598" i="2"/>
  <c r="Y598" i="2"/>
  <c r="N599" i="2"/>
  <c r="O599" i="2"/>
  <c r="P599" i="2"/>
  <c r="Q599" i="2"/>
  <c r="R599" i="2"/>
  <c r="S599" i="2"/>
  <c r="T599" i="2"/>
  <c r="X599" i="2"/>
  <c r="Y599" i="2"/>
  <c r="N600" i="2"/>
  <c r="O600" i="2"/>
  <c r="P600" i="2"/>
  <c r="Q600" i="2"/>
  <c r="R600" i="2"/>
  <c r="S600" i="2"/>
  <c r="T600" i="2"/>
  <c r="X600" i="2"/>
  <c r="Y600" i="2"/>
  <c r="N601" i="2"/>
  <c r="O601" i="2"/>
  <c r="P601" i="2"/>
  <c r="Q601" i="2"/>
  <c r="R601" i="2"/>
  <c r="S601" i="2"/>
  <c r="T601" i="2"/>
  <c r="X601" i="2"/>
  <c r="Y601" i="2"/>
  <c r="N602" i="2"/>
  <c r="O602" i="2"/>
  <c r="P602" i="2"/>
  <c r="Q602" i="2"/>
  <c r="R602" i="2"/>
  <c r="S602" i="2"/>
  <c r="T602" i="2"/>
  <c r="X602" i="2"/>
  <c r="Y602" i="2"/>
  <c r="N603" i="2"/>
  <c r="O603" i="2"/>
  <c r="P603" i="2"/>
  <c r="Q603" i="2"/>
  <c r="R603" i="2"/>
  <c r="S603" i="2"/>
  <c r="T603" i="2"/>
  <c r="X603" i="2"/>
  <c r="Y603" i="2"/>
  <c r="N604" i="2"/>
  <c r="O604" i="2"/>
  <c r="P604" i="2"/>
  <c r="Q604" i="2"/>
  <c r="R604" i="2"/>
  <c r="S604" i="2"/>
  <c r="T604" i="2"/>
  <c r="X604" i="2"/>
  <c r="Y604" i="2"/>
  <c r="N605" i="2"/>
  <c r="O605" i="2"/>
  <c r="P605" i="2"/>
  <c r="Q605" i="2"/>
  <c r="R605" i="2"/>
  <c r="S605" i="2"/>
  <c r="T605" i="2"/>
  <c r="X605" i="2"/>
  <c r="Y605" i="2"/>
  <c r="N606" i="2"/>
  <c r="O606" i="2"/>
  <c r="P606" i="2"/>
  <c r="Q606" i="2"/>
  <c r="R606" i="2"/>
  <c r="S606" i="2"/>
  <c r="T606" i="2"/>
  <c r="X606" i="2"/>
  <c r="Y606" i="2"/>
  <c r="N607" i="2"/>
  <c r="O607" i="2"/>
  <c r="P607" i="2"/>
  <c r="Q607" i="2"/>
  <c r="R607" i="2"/>
  <c r="S607" i="2"/>
  <c r="T607" i="2"/>
  <c r="X607" i="2"/>
  <c r="Y607" i="2"/>
  <c r="N608" i="2"/>
  <c r="O608" i="2"/>
  <c r="P608" i="2"/>
  <c r="Q608" i="2"/>
  <c r="R608" i="2"/>
  <c r="S608" i="2"/>
  <c r="T608" i="2"/>
  <c r="X608" i="2"/>
  <c r="Y608" i="2"/>
  <c r="N609" i="2"/>
  <c r="O609" i="2"/>
  <c r="P609" i="2"/>
  <c r="Q609" i="2"/>
  <c r="R609" i="2"/>
  <c r="S609" i="2"/>
  <c r="T609" i="2"/>
  <c r="X609" i="2"/>
  <c r="Y609" i="2"/>
  <c r="N610" i="2"/>
  <c r="O610" i="2"/>
  <c r="P610" i="2"/>
  <c r="Q610" i="2"/>
  <c r="R610" i="2"/>
  <c r="S610" i="2"/>
  <c r="T610" i="2"/>
  <c r="X610" i="2"/>
  <c r="Y610" i="2"/>
  <c r="N611" i="2"/>
  <c r="O611" i="2"/>
  <c r="P611" i="2"/>
  <c r="Q611" i="2"/>
  <c r="R611" i="2"/>
  <c r="S611" i="2"/>
  <c r="T611" i="2"/>
  <c r="X611" i="2"/>
  <c r="Y611" i="2"/>
  <c r="N612" i="2"/>
  <c r="O612" i="2"/>
  <c r="P612" i="2"/>
  <c r="Q612" i="2"/>
  <c r="R612" i="2"/>
  <c r="S612" i="2"/>
  <c r="T612" i="2"/>
  <c r="X612" i="2"/>
  <c r="Y612" i="2"/>
  <c r="N613" i="2"/>
  <c r="O613" i="2"/>
  <c r="P613" i="2"/>
  <c r="Q613" i="2"/>
  <c r="R613" i="2"/>
  <c r="S613" i="2"/>
  <c r="T613" i="2"/>
  <c r="X613" i="2"/>
  <c r="Y613" i="2"/>
  <c r="N614" i="2"/>
  <c r="O614" i="2"/>
  <c r="P614" i="2"/>
  <c r="Q614" i="2"/>
  <c r="R614" i="2"/>
  <c r="S614" i="2"/>
  <c r="T614" i="2"/>
  <c r="X614" i="2"/>
  <c r="Y614" i="2"/>
  <c r="N615" i="2"/>
  <c r="O615" i="2"/>
  <c r="P615" i="2"/>
  <c r="Q615" i="2"/>
  <c r="R615" i="2"/>
  <c r="S615" i="2"/>
  <c r="T615" i="2"/>
  <c r="X615" i="2"/>
  <c r="Y615" i="2"/>
  <c r="N616" i="2"/>
  <c r="O616" i="2"/>
  <c r="P616" i="2"/>
  <c r="Q616" i="2"/>
  <c r="R616" i="2"/>
  <c r="S616" i="2"/>
  <c r="T616" i="2"/>
  <c r="X616" i="2"/>
  <c r="Y616" i="2"/>
  <c r="N617" i="2"/>
  <c r="O617" i="2"/>
  <c r="P617" i="2"/>
  <c r="Q617" i="2"/>
  <c r="R617" i="2"/>
  <c r="S617" i="2"/>
  <c r="T617" i="2"/>
  <c r="X617" i="2"/>
  <c r="Y617" i="2"/>
  <c r="N618" i="2"/>
  <c r="O618" i="2"/>
  <c r="P618" i="2"/>
  <c r="Q618" i="2"/>
  <c r="R618" i="2"/>
  <c r="S618" i="2"/>
  <c r="T618" i="2"/>
  <c r="X618" i="2"/>
  <c r="Y618" i="2"/>
  <c r="N619" i="2"/>
  <c r="O619" i="2"/>
  <c r="P619" i="2"/>
  <c r="Q619" i="2"/>
  <c r="R619" i="2"/>
  <c r="S619" i="2"/>
  <c r="T619" i="2"/>
  <c r="X619" i="2"/>
  <c r="Y619" i="2"/>
  <c r="N620" i="2"/>
  <c r="O620" i="2"/>
  <c r="P620" i="2"/>
  <c r="Q620" i="2"/>
  <c r="R620" i="2"/>
  <c r="S620" i="2"/>
  <c r="T620" i="2"/>
  <c r="X620" i="2"/>
  <c r="Y620" i="2"/>
  <c r="N621" i="2"/>
  <c r="O621" i="2"/>
  <c r="P621" i="2"/>
  <c r="Q621" i="2"/>
  <c r="R621" i="2"/>
  <c r="S621" i="2"/>
  <c r="T621" i="2"/>
  <c r="X621" i="2"/>
  <c r="Y621" i="2"/>
  <c r="N622" i="2"/>
  <c r="O622" i="2"/>
  <c r="P622" i="2"/>
  <c r="Q622" i="2"/>
  <c r="R622" i="2"/>
  <c r="S622" i="2"/>
  <c r="T622" i="2"/>
  <c r="X622" i="2"/>
  <c r="Y622" i="2"/>
  <c r="N623" i="2"/>
  <c r="O623" i="2"/>
  <c r="P623" i="2"/>
  <c r="Q623" i="2"/>
  <c r="R623" i="2"/>
  <c r="S623" i="2"/>
  <c r="T623" i="2"/>
  <c r="X623" i="2"/>
  <c r="Y623" i="2"/>
  <c r="N624" i="2"/>
  <c r="O624" i="2"/>
  <c r="P624" i="2"/>
  <c r="Q624" i="2"/>
  <c r="R624" i="2"/>
  <c r="S624" i="2"/>
  <c r="T624" i="2"/>
  <c r="X624" i="2"/>
  <c r="Y624" i="2"/>
  <c r="N625" i="2"/>
  <c r="O625" i="2"/>
  <c r="P625" i="2"/>
  <c r="Q625" i="2"/>
  <c r="R625" i="2"/>
  <c r="S625" i="2"/>
  <c r="T625" i="2"/>
  <c r="X625" i="2"/>
  <c r="Y625" i="2"/>
  <c r="N626" i="2"/>
  <c r="O626" i="2"/>
  <c r="P626" i="2"/>
  <c r="Q626" i="2"/>
  <c r="R626" i="2"/>
  <c r="S626" i="2"/>
  <c r="T626" i="2"/>
  <c r="X626" i="2"/>
  <c r="Y626" i="2"/>
  <c r="N627" i="2"/>
  <c r="O627" i="2"/>
  <c r="P627" i="2"/>
  <c r="Q627" i="2"/>
  <c r="R627" i="2"/>
  <c r="S627" i="2"/>
  <c r="T627" i="2"/>
  <c r="X627" i="2"/>
  <c r="Y627" i="2"/>
  <c r="N628" i="2"/>
  <c r="O628" i="2"/>
  <c r="P628" i="2"/>
  <c r="Q628" i="2"/>
  <c r="R628" i="2"/>
  <c r="S628" i="2"/>
  <c r="T628" i="2"/>
  <c r="X628" i="2"/>
  <c r="Y628" i="2"/>
  <c r="N629" i="2"/>
  <c r="O629" i="2"/>
  <c r="P629" i="2"/>
  <c r="Q629" i="2"/>
  <c r="R629" i="2"/>
  <c r="S629" i="2"/>
  <c r="T629" i="2"/>
  <c r="X629" i="2"/>
  <c r="Y629" i="2"/>
  <c r="N630" i="2"/>
  <c r="O630" i="2"/>
  <c r="P630" i="2"/>
  <c r="Q630" i="2"/>
  <c r="R630" i="2"/>
  <c r="S630" i="2"/>
  <c r="T630" i="2"/>
  <c r="X630" i="2"/>
  <c r="Y630" i="2"/>
  <c r="N631" i="2"/>
  <c r="O631" i="2"/>
  <c r="P631" i="2"/>
  <c r="Q631" i="2"/>
  <c r="R631" i="2"/>
  <c r="S631" i="2"/>
  <c r="T631" i="2"/>
  <c r="X631" i="2"/>
  <c r="Y631" i="2"/>
  <c r="N632" i="2"/>
  <c r="O632" i="2"/>
  <c r="P632" i="2"/>
  <c r="Q632" i="2"/>
  <c r="R632" i="2"/>
  <c r="S632" i="2"/>
  <c r="T632" i="2"/>
  <c r="X632" i="2"/>
  <c r="Y632" i="2"/>
  <c r="N633" i="2"/>
  <c r="O633" i="2"/>
  <c r="P633" i="2"/>
  <c r="Q633" i="2"/>
  <c r="R633" i="2"/>
  <c r="S633" i="2"/>
  <c r="T633" i="2"/>
  <c r="X633" i="2"/>
  <c r="Y633" i="2"/>
  <c r="N634" i="2"/>
  <c r="O634" i="2"/>
  <c r="P634" i="2"/>
  <c r="Q634" i="2"/>
  <c r="R634" i="2"/>
  <c r="S634" i="2"/>
  <c r="T634" i="2"/>
  <c r="X634" i="2"/>
  <c r="Y634" i="2"/>
  <c r="N635" i="2"/>
  <c r="O635" i="2"/>
  <c r="P635" i="2"/>
  <c r="Q635" i="2"/>
  <c r="R635" i="2"/>
  <c r="S635" i="2"/>
  <c r="T635" i="2"/>
  <c r="X635" i="2"/>
  <c r="Y635" i="2"/>
  <c r="N636" i="2"/>
  <c r="O636" i="2"/>
  <c r="P636" i="2"/>
  <c r="Q636" i="2"/>
  <c r="R636" i="2"/>
  <c r="S636" i="2"/>
  <c r="T636" i="2"/>
  <c r="X636" i="2"/>
  <c r="Y636" i="2"/>
  <c r="N637" i="2"/>
  <c r="O637" i="2"/>
  <c r="P637" i="2"/>
  <c r="Q637" i="2"/>
  <c r="R637" i="2"/>
  <c r="S637" i="2"/>
  <c r="T637" i="2"/>
  <c r="X637" i="2"/>
  <c r="Y637" i="2"/>
  <c r="N638" i="2"/>
  <c r="O638" i="2"/>
  <c r="P638" i="2"/>
  <c r="Q638" i="2"/>
  <c r="R638" i="2"/>
  <c r="S638" i="2"/>
  <c r="T638" i="2"/>
  <c r="X638" i="2"/>
  <c r="Y638" i="2"/>
  <c r="N639" i="2"/>
  <c r="O639" i="2"/>
  <c r="P639" i="2"/>
  <c r="Q639" i="2"/>
  <c r="R639" i="2"/>
  <c r="S639" i="2"/>
  <c r="T639" i="2"/>
  <c r="X639" i="2"/>
  <c r="Y639" i="2"/>
  <c r="N640" i="2"/>
  <c r="O640" i="2"/>
  <c r="P640" i="2"/>
  <c r="Q640" i="2"/>
  <c r="R640" i="2"/>
  <c r="S640" i="2"/>
  <c r="T640" i="2"/>
  <c r="X640" i="2"/>
  <c r="Y640" i="2"/>
  <c r="N641" i="2"/>
  <c r="O641" i="2"/>
  <c r="P641" i="2"/>
  <c r="Q641" i="2"/>
  <c r="R641" i="2"/>
  <c r="S641" i="2"/>
  <c r="T641" i="2"/>
  <c r="X641" i="2"/>
  <c r="Y641" i="2"/>
  <c r="N642" i="2"/>
  <c r="O642" i="2"/>
  <c r="P642" i="2"/>
  <c r="Q642" i="2"/>
  <c r="R642" i="2"/>
  <c r="S642" i="2"/>
  <c r="T642" i="2"/>
  <c r="X642" i="2"/>
  <c r="Y642" i="2"/>
  <c r="N643" i="2"/>
  <c r="O643" i="2"/>
  <c r="P643" i="2"/>
  <c r="Q643" i="2"/>
  <c r="R643" i="2"/>
  <c r="S643" i="2"/>
  <c r="T643" i="2"/>
  <c r="X643" i="2"/>
  <c r="Y643" i="2"/>
  <c r="N644" i="2"/>
  <c r="O644" i="2"/>
  <c r="P644" i="2"/>
  <c r="Q644" i="2"/>
  <c r="R644" i="2"/>
  <c r="S644" i="2"/>
  <c r="T644" i="2"/>
  <c r="X644" i="2"/>
  <c r="Y644" i="2"/>
  <c r="N645" i="2"/>
  <c r="O645" i="2"/>
  <c r="P645" i="2"/>
  <c r="Q645" i="2"/>
  <c r="R645" i="2"/>
  <c r="S645" i="2"/>
  <c r="T645" i="2"/>
  <c r="X645" i="2"/>
  <c r="Y645" i="2"/>
  <c r="N646" i="2"/>
  <c r="O646" i="2"/>
  <c r="P646" i="2"/>
  <c r="Q646" i="2"/>
  <c r="R646" i="2"/>
  <c r="S646" i="2"/>
  <c r="T646" i="2"/>
  <c r="X646" i="2"/>
  <c r="Y646" i="2"/>
  <c r="N647" i="2"/>
  <c r="O647" i="2"/>
  <c r="P647" i="2"/>
  <c r="Q647" i="2"/>
  <c r="R647" i="2"/>
  <c r="S647" i="2"/>
  <c r="T647" i="2"/>
  <c r="X647" i="2"/>
  <c r="Y647" i="2"/>
  <c r="N648" i="2"/>
  <c r="O648" i="2"/>
  <c r="P648" i="2"/>
  <c r="Q648" i="2"/>
  <c r="R648" i="2"/>
  <c r="S648" i="2"/>
  <c r="T648" i="2"/>
  <c r="X648" i="2"/>
  <c r="Y648" i="2"/>
  <c r="N649" i="2"/>
  <c r="O649" i="2"/>
  <c r="P649" i="2"/>
  <c r="Q649" i="2"/>
  <c r="R649" i="2"/>
  <c r="S649" i="2"/>
  <c r="T649" i="2"/>
  <c r="X649" i="2"/>
  <c r="Y649" i="2"/>
  <c r="N650" i="2"/>
  <c r="O650" i="2"/>
  <c r="P650" i="2"/>
  <c r="Q650" i="2"/>
  <c r="R650" i="2"/>
  <c r="S650" i="2"/>
  <c r="T650" i="2"/>
  <c r="X650" i="2"/>
  <c r="Y650" i="2"/>
  <c r="N651" i="2"/>
  <c r="O651" i="2"/>
  <c r="P651" i="2"/>
  <c r="Q651" i="2"/>
  <c r="R651" i="2"/>
  <c r="S651" i="2"/>
  <c r="T651" i="2"/>
  <c r="X651" i="2"/>
  <c r="Y651" i="2"/>
  <c r="N652" i="2"/>
  <c r="O652" i="2"/>
  <c r="P652" i="2"/>
  <c r="Q652" i="2"/>
  <c r="R652" i="2"/>
  <c r="S652" i="2"/>
  <c r="T652" i="2"/>
  <c r="X652" i="2"/>
  <c r="Y652" i="2"/>
  <c r="N653" i="2"/>
  <c r="O653" i="2"/>
  <c r="P653" i="2"/>
  <c r="Q653" i="2"/>
  <c r="R653" i="2"/>
  <c r="S653" i="2"/>
  <c r="T653" i="2"/>
  <c r="X653" i="2"/>
  <c r="Y653" i="2"/>
  <c r="N654" i="2"/>
  <c r="O654" i="2"/>
  <c r="P654" i="2"/>
  <c r="Q654" i="2"/>
  <c r="R654" i="2"/>
  <c r="S654" i="2"/>
  <c r="T654" i="2"/>
  <c r="X654" i="2"/>
  <c r="Y654" i="2"/>
  <c r="N655" i="2"/>
  <c r="O655" i="2"/>
  <c r="P655" i="2"/>
  <c r="Q655" i="2"/>
  <c r="R655" i="2"/>
  <c r="S655" i="2"/>
  <c r="T655" i="2"/>
  <c r="X655" i="2"/>
  <c r="Y655" i="2"/>
  <c r="N656" i="2"/>
  <c r="O656" i="2"/>
  <c r="P656" i="2"/>
  <c r="Q656" i="2"/>
  <c r="R656" i="2"/>
  <c r="S656" i="2"/>
  <c r="T656" i="2"/>
  <c r="X656" i="2"/>
  <c r="Y656" i="2"/>
  <c r="N657" i="2"/>
  <c r="O657" i="2"/>
  <c r="P657" i="2"/>
  <c r="Q657" i="2"/>
  <c r="R657" i="2"/>
  <c r="S657" i="2"/>
  <c r="T657" i="2"/>
  <c r="X657" i="2"/>
  <c r="Y657" i="2"/>
  <c r="N658" i="2"/>
  <c r="O658" i="2"/>
  <c r="P658" i="2"/>
  <c r="Q658" i="2"/>
  <c r="R658" i="2"/>
  <c r="S658" i="2"/>
  <c r="T658" i="2"/>
  <c r="X658" i="2"/>
  <c r="Y658" i="2"/>
  <c r="N659" i="2"/>
  <c r="O659" i="2"/>
  <c r="P659" i="2"/>
  <c r="Q659" i="2"/>
  <c r="R659" i="2"/>
  <c r="S659" i="2"/>
  <c r="T659" i="2"/>
  <c r="X659" i="2"/>
  <c r="Y659" i="2"/>
  <c r="N660" i="2"/>
  <c r="O660" i="2"/>
  <c r="P660" i="2"/>
  <c r="Q660" i="2"/>
  <c r="R660" i="2"/>
  <c r="S660" i="2"/>
  <c r="T660" i="2"/>
  <c r="X660" i="2"/>
  <c r="Y660" i="2"/>
  <c r="N661" i="2"/>
  <c r="O661" i="2"/>
  <c r="P661" i="2"/>
  <c r="Q661" i="2"/>
  <c r="R661" i="2"/>
  <c r="S661" i="2"/>
  <c r="T661" i="2"/>
  <c r="X661" i="2"/>
  <c r="Y661" i="2"/>
  <c r="N662" i="2"/>
  <c r="O662" i="2"/>
  <c r="P662" i="2"/>
  <c r="Q662" i="2"/>
  <c r="R662" i="2"/>
  <c r="S662" i="2"/>
  <c r="T662" i="2"/>
  <c r="X662" i="2"/>
  <c r="Y662" i="2"/>
  <c r="N663" i="2"/>
  <c r="O663" i="2"/>
  <c r="P663" i="2"/>
  <c r="Q663" i="2"/>
  <c r="R663" i="2"/>
  <c r="S663" i="2"/>
  <c r="T663" i="2"/>
  <c r="X663" i="2"/>
  <c r="Y663" i="2"/>
  <c r="N664" i="2"/>
  <c r="O664" i="2"/>
  <c r="P664" i="2"/>
  <c r="Q664" i="2"/>
  <c r="R664" i="2"/>
  <c r="S664" i="2"/>
  <c r="T664" i="2"/>
  <c r="X664" i="2"/>
  <c r="Y664" i="2"/>
  <c r="N665" i="2"/>
  <c r="O665" i="2"/>
  <c r="P665" i="2"/>
  <c r="Q665" i="2"/>
  <c r="R665" i="2"/>
  <c r="S665" i="2"/>
  <c r="T665" i="2"/>
  <c r="X665" i="2"/>
  <c r="Y665" i="2"/>
  <c r="N666" i="2"/>
  <c r="O666" i="2"/>
  <c r="P666" i="2"/>
  <c r="Q666" i="2"/>
  <c r="R666" i="2"/>
  <c r="S666" i="2"/>
  <c r="T666" i="2"/>
  <c r="X666" i="2"/>
  <c r="Y666" i="2"/>
  <c r="N667" i="2"/>
  <c r="O667" i="2"/>
  <c r="P667" i="2"/>
  <c r="Q667" i="2"/>
  <c r="R667" i="2"/>
  <c r="S667" i="2"/>
  <c r="T667" i="2"/>
  <c r="X667" i="2"/>
  <c r="Y667" i="2"/>
  <c r="N668" i="2"/>
  <c r="O668" i="2"/>
  <c r="P668" i="2"/>
  <c r="Q668" i="2"/>
  <c r="R668" i="2"/>
  <c r="S668" i="2"/>
  <c r="T668" i="2"/>
  <c r="X668" i="2"/>
  <c r="Y668" i="2"/>
  <c r="N669" i="2"/>
  <c r="O669" i="2"/>
  <c r="P669" i="2"/>
  <c r="Q669" i="2"/>
  <c r="R669" i="2"/>
  <c r="S669" i="2"/>
  <c r="T669" i="2"/>
  <c r="X669" i="2"/>
  <c r="Y669" i="2"/>
  <c r="N670" i="2"/>
  <c r="O670" i="2"/>
  <c r="P670" i="2"/>
  <c r="Q670" i="2"/>
  <c r="R670" i="2"/>
  <c r="S670" i="2"/>
  <c r="T670" i="2"/>
  <c r="X670" i="2"/>
  <c r="Y670" i="2"/>
  <c r="N671" i="2"/>
  <c r="O671" i="2"/>
  <c r="P671" i="2"/>
  <c r="Q671" i="2"/>
  <c r="R671" i="2"/>
  <c r="S671" i="2"/>
  <c r="T671" i="2"/>
  <c r="X671" i="2"/>
  <c r="Y671" i="2"/>
  <c r="N672" i="2"/>
  <c r="O672" i="2"/>
  <c r="P672" i="2"/>
  <c r="Q672" i="2"/>
  <c r="R672" i="2"/>
  <c r="S672" i="2"/>
  <c r="T672" i="2"/>
  <c r="X672" i="2"/>
  <c r="Y672" i="2"/>
  <c r="N673" i="2"/>
  <c r="O673" i="2"/>
  <c r="P673" i="2"/>
  <c r="Q673" i="2"/>
  <c r="R673" i="2"/>
  <c r="S673" i="2"/>
  <c r="T673" i="2"/>
  <c r="X673" i="2"/>
  <c r="Y673" i="2"/>
  <c r="N674" i="2"/>
  <c r="O674" i="2"/>
  <c r="P674" i="2"/>
  <c r="Q674" i="2"/>
  <c r="R674" i="2"/>
  <c r="S674" i="2"/>
  <c r="T674" i="2"/>
  <c r="X674" i="2"/>
  <c r="Y674" i="2"/>
  <c r="N675" i="2"/>
  <c r="O675" i="2"/>
  <c r="P675" i="2"/>
  <c r="Q675" i="2"/>
  <c r="R675" i="2"/>
  <c r="S675" i="2"/>
  <c r="T675" i="2"/>
  <c r="X675" i="2"/>
  <c r="Y675" i="2"/>
  <c r="N676" i="2"/>
  <c r="O676" i="2"/>
  <c r="P676" i="2"/>
  <c r="Q676" i="2"/>
  <c r="R676" i="2"/>
  <c r="S676" i="2"/>
  <c r="T676" i="2"/>
  <c r="X676" i="2"/>
  <c r="Y676" i="2"/>
  <c r="N677" i="2"/>
  <c r="O677" i="2"/>
  <c r="P677" i="2"/>
  <c r="Q677" i="2"/>
  <c r="R677" i="2"/>
  <c r="S677" i="2"/>
  <c r="T677" i="2"/>
  <c r="X677" i="2"/>
  <c r="Y677" i="2"/>
  <c r="N678" i="2"/>
  <c r="O678" i="2"/>
  <c r="P678" i="2"/>
  <c r="Q678" i="2"/>
  <c r="R678" i="2"/>
  <c r="S678" i="2"/>
  <c r="T678" i="2"/>
  <c r="X678" i="2"/>
  <c r="Y678" i="2"/>
  <c r="N679" i="2"/>
  <c r="O679" i="2"/>
  <c r="P679" i="2"/>
  <c r="Q679" i="2"/>
  <c r="R679" i="2"/>
  <c r="S679" i="2"/>
  <c r="T679" i="2"/>
  <c r="X679" i="2"/>
  <c r="Y679" i="2"/>
  <c r="N680" i="2"/>
  <c r="O680" i="2"/>
  <c r="P680" i="2"/>
  <c r="Q680" i="2"/>
  <c r="R680" i="2"/>
  <c r="S680" i="2"/>
  <c r="T680" i="2"/>
  <c r="X680" i="2"/>
  <c r="Y680" i="2"/>
  <c r="N681" i="2"/>
  <c r="O681" i="2"/>
  <c r="P681" i="2"/>
  <c r="Q681" i="2"/>
  <c r="R681" i="2"/>
  <c r="S681" i="2"/>
  <c r="T681" i="2"/>
  <c r="X681" i="2"/>
  <c r="Y681" i="2"/>
  <c r="N682" i="2"/>
  <c r="O682" i="2"/>
  <c r="P682" i="2"/>
  <c r="Q682" i="2"/>
  <c r="R682" i="2"/>
  <c r="S682" i="2"/>
  <c r="T682" i="2"/>
  <c r="X682" i="2"/>
  <c r="Y682" i="2"/>
  <c r="N683" i="2"/>
  <c r="O683" i="2"/>
  <c r="P683" i="2"/>
  <c r="Q683" i="2"/>
  <c r="R683" i="2"/>
  <c r="S683" i="2"/>
  <c r="T683" i="2"/>
  <c r="X683" i="2"/>
  <c r="Y683" i="2"/>
  <c r="N684" i="2"/>
  <c r="O684" i="2"/>
  <c r="P684" i="2"/>
  <c r="Q684" i="2"/>
  <c r="R684" i="2"/>
  <c r="S684" i="2"/>
  <c r="T684" i="2"/>
  <c r="X684" i="2"/>
  <c r="Y684" i="2"/>
  <c r="N685" i="2"/>
  <c r="O685" i="2"/>
  <c r="P685" i="2"/>
  <c r="Q685" i="2"/>
  <c r="R685" i="2"/>
  <c r="S685" i="2"/>
  <c r="T685" i="2"/>
  <c r="X685" i="2"/>
  <c r="Y685" i="2"/>
  <c r="N686" i="2"/>
  <c r="O686" i="2"/>
  <c r="P686" i="2"/>
  <c r="Q686" i="2"/>
  <c r="R686" i="2"/>
  <c r="S686" i="2"/>
  <c r="T686" i="2"/>
  <c r="X686" i="2"/>
  <c r="Y686" i="2"/>
  <c r="N687" i="2"/>
  <c r="O687" i="2"/>
  <c r="P687" i="2"/>
  <c r="Q687" i="2"/>
  <c r="R687" i="2"/>
  <c r="S687" i="2"/>
  <c r="T687" i="2"/>
  <c r="X687" i="2"/>
  <c r="Y687" i="2"/>
  <c r="N688" i="2"/>
  <c r="O688" i="2"/>
  <c r="P688" i="2"/>
  <c r="Q688" i="2"/>
  <c r="R688" i="2"/>
  <c r="S688" i="2"/>
  <c r="T688" i="2"/>
  <c r="X688" i="2"/>
  <c r="Y688" i="2"/>
  <c r="N689" i="2"/>
  <c r="O689" i="2"/>
  <c r="P689" i="2"/>
  <c r="Q689" i="2"/>
  <c r="R689" i="2"/>
  <c r="S689" i="2"/>
  <c r="T689" i="2"/>
  <c r="X689" i="2"/>
  <c r="Y689" i="2"/>
  <c r="N690" i="2"/>
  <c r="O690" i="2"/>
  <c r="P690" i="2"/>
  <c r="Q690" i="2"/>
  <c r="R690" i="2"/>
  <c r="S690" i="2"/>
  <c r="T690" i="2"/>
  <c r="X690" i="2"/>
  <c r="Y690" i="2"/>
  <c r="N691" i="2"/>
  <c r="O691" i="2"/>
  <c r="P691" i="2"/>
  <c r="Q691" i="2"/>
  <c r="R691" i="2"/>
  <c r="S691" i="2"/>
  <c r="T691" i="2"/>
  <c r="X691" i="2"/>
  <c r="Y691" i="2"/>
  <c r="N692" i="2"/>
  <c r="O692" i="2"/>
  <c r="P692" i="2"/>
  <c r="Q692" i="2"/>
  <c r="R692" i="2"/>
  <c r="S692" i="2"/>
  <c r="T692" i="2"/>
  <c r="X692" i="2"/>
  <c r="Y692" i="2"/>
  <c r="N693" i="2"/>
  <c r="O693" i="2"/>
  <c r="P693" i="2"/>
  <c r="Q693" i="2"/>
  <c r="R693" i="2"/>
  <c r="S693" i="2"/>
  <c r="T693" i="2"/>
  <c r="X693" i="2"/>
  <c r="Y693" i="2"/>
  <c r="N694" i="2"/>
  <c r="O694" i="2"/>
  <c r="P694" i="2"/>
  <c r="Q694" i="2"/>
  <c r="R694" i="2"/>
  <c r="S694" i="2"/>
  <c r="T694" i="2"/>
  <c r="X694" i="2"/>
  <c r="Y694" i="2"/>
  <c r="N695" i="2"/>
  <c r="O695" i="2"/>
  <c r="P695" i="2"/>
  <c r="Q695" i="2"/>
  <c r="R695" i="2"/>
  <c r="S695" i="2"/>
  <c r="T695" i="2"/>
  <c r="X695" i="2"/>
  <c r="Y695" i="2"/>
  <c r="N696" i="2"/>
  <c r="O696" i="2"/>
  <c r="P696" i="2"/>
  <c r="Q696" i="2"/>
  <c r="R696" i="2"/>
  <c r="S696" i="2"/>
  <c r="T696" i="2"/>
  <c r="X696" i="2"/>
  <c r="Y696" i="2"/>
  <c r="N697" i="2"/>
  <c r="O697" i="2"/>
  <c r="P697" i="2"/>
  <c r="Q697" i="2"/>
  <c r="R697" i="2"/>
  <c r="S697" i="2"/>
  <c r="T697" i="2"/>
  <c r="X697" i="2"/>
  <c r="Y697" i="2"/>
  <c r="N698" i="2"/>
  <c r="O698" i="2"/>
  <c r="P698" i="2"/>
  <c r="Q698" i="2"/>
  <c r="R698" i="2"/>
  <c r="S698" i="2"/>
  <c r="T698" i="2"/>
  <c r="X698" i="2"/>
  <c r="Y698" i="2"/>
  <c r="N699" i="2"/>
  <c r="O699" i="2"/>
  <c r="P699" i="2"/>
  <c r="Q699" i="2"/>
  <c r="R699" i="2"/>
  <c r="S699" i="2"/>
  <c r="T699" i="2"/>
  <c r="X699" i="2"/>
  <c r="Y699" i="2"/>
  <c r="N700" i="2"/>
  <c r="O700" i="2"/>
  <c r="P700" i="2"/>
  <c r="Q700" i="2"/>
  <c r="R700" i="2"/>
  <c r="S700" i="2"/>
  <c r="T700" i="2"/>
  <c r="X700" i="2"/>
  <c r="Y700" i="2"/>
  <c r="N701" i="2"/>
  <c r="O701" i="2"/>
  <c r="P701" i="2"/>
  <c r="Q701" i="2"/>
  <c r="R701" i="2"/>
  <c r="S701" i="2"/>
  <c r="T701" i="2"/>
  <c r="X701" i="2"/>
  <c r="Y701" i="2"/>
  <c r="N702" i="2"/>
  <c r="O702" i="2"/>
  <c r="P702" i="2"/>
  <c r="Q702" i="2"/>
  <c r="R702" i="2"/>
  <c r="S702" i="2"/>
  <c r="T702" i="2"/>
  <c r="X702" i="2"/>
  <c r="Y702" i="2"/>
  <c r="N703" i="2"/>
  <c r="O703" i="2"/>
  <c r="P703" i="2"/>
  <c r="Q703" i="2"/>
  <c r="R703" i="2"/>
  <c r="S703" i="2"/>
  <c r="T703" i="2"/>
  <c r="X703" i="2"/>
  <c r="Y703" i="2"/>
  <c r="N704" i="2"/>
  <c r="O704" i="2"/>
  <c r="P704" i="2"/>
  <c r="Q704" i="2"/>
  <c r="R704" i="2"/>
  <c r="S704" i="2"/>
  <c r="T704" i="2"/>
  <c r="X704" i="2"/>
  <c r="Y704" i="2"/>
  <c r="N705" i="2"/>
  <c r="O705" i="2"/>
  <c r="P705" i="2"/>
  <c r="Q705" i="2"/>
  <c r="R705" i="2"/>
  <c r="S705" i="2"/>
  <c r="T705" i="2"/>
  <c r="X705" i="2"/>
  <c r="Y705" i="2"/>
  <c r="N706" i="2"/>
  <c r="O706" i="2"/>
  <c r="P706" i="2"/>
  <c r="Q706" i="2"/>
  <c r="R706" i="2"/>
  <c r="S706" i="2"/>
  <c r="T706" i="2"/>
  <c r="X706" i="2"/>
  <c r="Y706" i="2"/>
  <c r="N707" i="2"/>
  <c r="O707" i="2"/>
  <c r="P707" i="2"/>
  <c r="Q707" i="2"/>
  <c r="R707" i="2"/>
  <c r="S707" i="2"/>
  <c r="T707" i="2"/>
  <c r="X707" i="2"/>
  <c r="Y707" i="2"/>
  <c r="N708" i="2"/>
  <c r="O708" i="2"/>
  <c r="P708" i="2"/>
  <c r="Q708" i="2"/>
  <c r="R708" i="2"/>
  <c r="S708" i="2"/>
  <c r="T708" i="2"/>
  <c r="X708" i="2"/>
  <c r="Y708" i="2"/>
  <c r="N709" i="2"/>
  <c r="O709" i="2"/>
  <c r="P709" i="2"/>
  <c r="Q709" i="2"/>
  <c r="R709" i="2"/>
  <c r="S709" i="2"/>
  <c r="T709" i="2"/>
  <c r="X709" i="2"/>
  <c r="Y709" i="2"/>
  <c r="N710" i="2"/>
  <c r="O710" i="2"/>
  <c r="P710" i="2"/>
  <c r="Q710" i="2"/>
  <c r="R710" i="2"/>
  <c r="S710" i="2"/>
  <c r="T710" i="2"/>
  <c r="X710" i="2"/>
  <c r="Y710" i="2"/>
  <c r="N711" i="2"/>
  <c r="O711" i="2"/>
  <c r="P711" i="2"/>
  <c r="Q711" i="2"/>
  <c r="R711" i="2"/>
  <c r="S711" i="2"/>
  <c r="T711" i="2"/>
  <c r="X711" i="2"/>
  <c r="Y711" i="2"/>
  <c r="N712" i="2"/>
  <c r="O712" i="2"/>
  <c r="P712" i="2"/>
  <c r="Q712" i="2"/>
  <c r="R712" i="2"/>
  <c r="S712" i="2"/>
  <c r="T712" i="2"/>
  <c r="X712" i="2"/>
  <c r="Y712" i="2"/>
  <c r="N713" i="2"/>
  <c r="O713" i="2"/>
  <c r="P713" i="2"/>
  <c r="Q713" i="2"/>
  <c r="R713" i="2"/>
  <c r="S713" i="2"/>
  <c r="T713" i="2"/>
  <c r="X713" i="2"/>
  <c r="Y713" i="2"/>
  <c r="N714" i="2"/>
  <c r="O714" i="2"/>
  <c r="P714" i="2"/>
  <c r="Q714" i="2"/>
  <c r="R714" i="2"/>
  <c r="S714" i="2"/>
  <c r="T714" i="2"/>
  <c r="X714" i="2"/>
  <c r="Y714" i="2"/>
  <c r="N715" i="2"/>
  <c r="O715" i="2"/>
  <c r="P715" i="2"/>
  <c r="Q715" i="2"/>
  <c r="R715" i="2"/>
  <c r="S715" i="2"/>
  <c r="T715" i="2"/>
  <c r="X715" i="2"/>
  <c r="Y715" i="2"/>
  <c r="N716" i="2"/>
  <c r="O716" i="2"/>
  <c r="P716" i="2"/>
  <c r="Q716" i="2"/>
  <c r="R716" i="2"/>
  <c r="S716" i="2"/>
  <c r="T716" i="2"/>
  <c r="X716" i="2"/>
  <c r="Y716" i="2"/>
  <c r="N717" i="2"/>
  <c r="O717" i="2"/>
  <c r="P717" i="2"/>
  <c r="Q717" i="2"/>
  <c r="R717" i="2"/>
  <c r="S717" i="2"/>
  <c r="T717" i="2"/>
  <c r="X717" i="2"/>
  <c r="Y717" i="2"/>
  <c r="N718" i="2"/>
  <c r="O718" i="2"/>
  <c r="P718" i="2"/>
  <c r="Q718" i="2"/>
  <c r="R718" i="2"/>
  <c r="S718" i="2"/>
  <c r="T718" i="2"/>
  <c r="X718" i="2"/>
  <c r="Y718" i="2"/>
  <c r="N719" i="2"/>
  <c r="O719" i="2"/>
  <c r="P719" i="2"/>
  <c r="Q719" i="2"/>
  <c r="R719" i="2"/>
  <c r="S719" i="2"/>
  <c r="T719" i="2"/>
  <c r="X719" i="2"/>
  <c r="Y719" i="2"/>
  <c r="N720" i="2"/>
  <c r="O720" i="2"/>
  <c r="P720" i="2"/>
  <c r="Q720" i="2"/>
  <c r="R720" i="2"/>
  <c r="S720" i="2"/>
  <c r="T720" i="2"/>
  <c r="X720" i="2"/>
  <c r="Y720" i="2"/>
  <c r="N721" i="2"/>
  <c r="O721" i="2"/>
  <c r="P721" i="2"/>
  <c r="Q721" i="2"/>
  <c r="R721" i="2"/>
  <c r="S721" i="2"/>
  <c r="T721" i="2"/>
  <c r="X721" i="2"/>
  <c r="Y721" i="2"/>
  <c r="N722" i="2"/>
  <c r="O722" i="2"/>
  <c r="P722" i="2"/>
  <c r="Q722" i="2"/>
  <c r="R722" i="2"/>
  <c r="S722" i="2"/>
  <c r="T722" i="2"/>
  <c r="X722" i="2"/>
  <c r="Y722" i="2"/>
  <c r="N723" i="2"/>
  <c r="O723" i="2"/>
  <c r="P723" i="2"/>
  <c r="Q723" i="2"/>
  <c r="R723" i="2"/>
  <c r="S723" i="2"/>
  <c r="T723" i="2"/>
  <c r="X723" i="2"/>
  <c r="Y723" i="2"/>
  <c r="N724" i="2"/>
  <c r="O724" i="2"/>
  <c r="P724" i="2"/>
  <c r="Q724" i="2"/>
  <c r="R724" i="2"/>
  <c r="S724" i="2"/>
  <c r="T724" i="2"/>
  <c r="X724" i="2"/>
  <c r="Y724" i="2"/>
  <c r="N725" i="2"/>
  <c r="O725" i="2"/>
  <c r="P725" i="2"/>
  <c r="Q725" i="2"/>
  <c r="R725" i="2"/>
  <c r="S725" i="2"/>
  <c r="T725" i="2"/>
  <c r="X725" i="2"/>
  <c r="Y725" i="2"/>
  <c r="N726" i="2"/>
  <c r="O726" i="2"/>
  <c r="P726" i="2"/>
  <c r="Q726" i="2"/>
  <c r="R726" i="2"/>
  <c r="S726" i="2"/>
  <c r="T726" i="2"/>
  <c r="X726" i="2"/>
  <c r="Y726" i="2"/>
  <c r="N727" i="2"/>
  <c r="O727" i="2"/>
  <c r="P727" i="2"/>
  <c r="Q727" i="2"/>
  <c r="R727" i="2"/>
  <c r="S727" i="2"/>
  <c r="T727" i="2"/>
  <c r="X727" i="2"/>
  <c r="Y727" i="2"/>
  <c r="N728" i="2"/>
  <c r="O728" i="2"/>
  <c r="P728" i="2"/>
  <c r="Q728" i="2"/>
  <c r="R728" i="2"/>
  <c r="S728" i="2"/>
  <c r="T728" i="2"/>
  <c r="X728" i="2"/>
  <c r="Y728" i="2"/>
  <c r="N729" i="2"/>
  <c r="O729" i="2"/>
  <c r="P729" i="2"/>
  <c r="Q729" i="2"/>
  <c r="R729" i="2"/>
  <c r="S729" i="2"/>
  <c r="T729" i="2"/>
  <c r="X729" i="2"/>
  <c r="Y729" i="2"/>
  <c r="N730" i="2"/>
  <c r="O730" i="2"/>
  <c r="P730" i="2"/>
  <c r="Q730" i="2"/>
  <c r="R730" i="2"/>
  <c r="S730" i="2"/>
  <c r="T730" i="2"/>
  <c r="X730" i="2"/>
  <c r="Y730" i="2"/>
  <c r="N731" i="2"/>
  <c r="O731" i="2"/>
  <c r="P731" i="2"/>
  <c r="Q731" i="2"/>
  <c r="R731" i="2"/>
  <c r="S731" i="2"/>
  <c r="T731" i="2"/>
  <c r="X731" i="2"/>
  <c r="Y731" i="2"/>
  <c r="N732" i="2"/>
  <c r="O732" i="2"/>
  <c r="P732" i="2"/>
  <c r="Q732" i="2"/>
  <c r="R732" i="2"/>
  <c r="S732" i="2"/>
  <c r="T732" i="2"/>
  <c r="X732" i="2"/>
  <c r="Y732" i="2"/>
  <c r="N733" i="2"/>
  <c r="O733" i="2"/>
  <c r="P733" i="2"/>
  <c r="Q733" i="2"/>
  <c r="R733" i="2"/>
  <c r="S733" i="2"/>
  <c r="T733" i="2"/>
  <c r="X733" i="2"/>
  <c r="Y733" i="2"/>
  <c r="N734" i="2"/>
  <c r="O734" i="2"/>
  <c r="P734" i="2"/>
  <c r="Q734" i="2"/>
  <c r="R734" i="2"/>
  <c r="S734" i="2"/>
  <c r="T734" i="2"/>
  <c r="X734" i="2"/>
  <c r="Y734" i="2"/>
  <c r="N735" i="2"/>
  <c r="O735" i="2"/>
  <c r="P735" i="2"/>
  <c r="Q735" i="2"/>
  <c r="R735" i="2"/>
  <c r="S735" i="2"/>
  <c r="T735" i="2"/>
  <c r="X735" i="2"/>
  <c r="Y735" i="2"/>
  <c r="N736" i="2"/>
  <c r="O736" i="2"/>
  <c r="P736" i="2"/>
  <c r="Q736" i="2"/>
  <c r="R736" i="2"/>
  <c r="S736" i="2"/>
  <c r="T736" i="2"/>
  <c r="X736" i="2"/>
  <c r="Y736" i="2"/>
  <c r="N737" i="2"/>
  <c r="O737" i="2"/>
  <c r="P737" i="2"/>
  <c r="Q737" i="2"/>
  <c r="R737" i="2"/>
  <c r="S737" i="2"/>
  <c r="T737" i="2"/>
  <c r="X737" i="2"/>
  <c r="Y737" i="2"/>
  <c r="N738" i="2"/>
  <c r="O738" i="2"/>
  <c r="P738" i="2"/>
  <c r="Q738" i="2"/>
  <c r="R738" i="2"/>
  <c r="S738" i="2"/>
  <c r="T738" i="2"/>
  <c r="X738" i="2"/>
  <c r="Y738" i="2"/>
  <c r="N739" i="2"/>
  <c r="O739" i="2"/>
  <c r="P739" i="2"/>
  <c r="Q739" i="2"/>
  <c r="R739" i="2"/>
  <c r="S739" i="2"/>
  <c r="T739" i="2"/>
  <c r="X739" i="2"/>
  <c r="Y739" i="2"/>
  <c r="N740" i="2"/>
  <c r="O740" i="2"/>
  <c r="P740" i="2"/>
  <c r="Q740" i="2"/>
  <c r="R740" i="2"/>
  <c r="S740" i="2"/>
  <c r="T740" i="2"/>
  <c r="X740" i="2"/>
  <c r="Y740" i="2"/>
  <c r="N741" i="2"/>
  <c r="O741" i="2"/>
  <c r="P741" i="2"/>
  <c r="Q741" i="2"/>
  <c r="R741" i="2"/>
  <c r="S741" i="2"/>
  <c r="T741" i="2"/>
  <c r="X741" i="2"/>
  <c r="Y741" i="2"/>
  <c r="N742" i="2"/>
  <c r="O742" i="2"/>
  <c r="P742" i="2"/>
  <c r="Q742" i="2"/>
  <c r="R742" i="2"/>
  <c r="S742" i="2"/>
  <c r="T742" i="2"/>
  <c r="X742" i="2"/>
  <c r="Y742" i="2"/>
  <c r="N743" i="2"/>
  <c r="O743" i="2"/>
  <c r="P743" i="2"/>
  <c r="Q743" i="2"/>
  <c r="R743" i="2"/>
  <c r="S743" i="2"/>
  <c r="T743" i="2"/>
  <c r="X743" i="2"/>
  <c r="Y743" i="2"/>
  <c r="N744" i="2"/>
  <c r="O744" i="2"/>
  <c r="P744" i="2"/>
  <c r="Q744" i="2"/>
  <c r="R744" i="2"/>
  <c r="S744" i="2"/>
  <c r="T744" i="2"/>
  <c r="X744" i="2"/>
  <c r="Y744" i="2"/>
  <c r="N745" i="2"/>
  <c r="O745" i="2"/>
  <c r="P745" i="2"/>
  <c r="Q745" i="2"/>
  <c r="R745" i="2"/>
  <c r="S745" i="2"/>
  <c r="T745" i="2"/>
  <c r="X745" i="2"/>
  <c r="Y745" i="2"/>
  <c r="N746" i="2"/>
  <c r="O746" i="2"/>
  <c r="P746" i="2"/>
  <c r="Q746" i="2"/>
  <c r="R746" i="2"/>
  <c r="S746" i="2"/>
  <c r="T746" i="2"/>
  <c r="X746" i="2"/>
  <c r="Y746" i="2"/>
  <c r="N747" i="2"/>
  <c r="O747" i="2"/>
  <c r="P747" i="2"/>
  <c r="Q747" i="2"/>
  <c r="R747" i="2"/>
  <c r="S747" i="2"/>
  <c r="T747" i="2"/>
  <c r="X747" i="2"/>
  <c r="Y747" i="2"/>
  <c r="N748" i="2"/>
  <c r="O748" i="2"/>
  <c r="P748" i="2"/>
  <c r="Q748" i="2"/>
  <c r="R748" i="2"/>
  <c r="S748" i="2"/>
  <c r="T748" i="2"/>
  <c r="X748" i="2"/>
  <c r="Y748" i="2"/>
  <c r="N749" i="2"/>
  <c r="O749" i="2"/>
  <c r="P749" i="2"/>
  <c r="Q749" i="2"/>
  <c r="R749" i="2"/>
  <c r="S749" i="2"/>
  <c r="T749" i="2"/>
  <c r="X749" i="2"/>
  <c r="Y749" i="2"/>
  <c r="N750" i="2"/>
  <c r="O750" i="2"/>
  <c r="P750" i="2"/>
  <c r="Q750" i="2"/>
  <c r="R750" i="2"/>
  <c r="S750" i="2"/>
  <c r="T750" i="2"/>
  <c r="X750" i="2"/>
  <c r="Y750" i="2"/>
  <c r="N751" i="2"/>
  <c r="O751" i="2"/>
  <c r="P751" i="2"/>
  <c r="Q751" i="2"/>
  <c r="R751" i="2"/>
  <c r="S751" i="2"/>
  <c r="T751" i="2"/>
  <c r="X751" i="2"/>
  <c r="Y751" i="2"/>
  <c r="N752" i="2"/>
  <c r="O752" i="2"/>
  <c r="P752" i="2"/>
  <c r="Q752" i="2"/>
  <c r="R752" i="2"/>
  <c r="S752" i="2"/>
  <c r="T752" i="2"/>
  <c r="X752" i="2"/>
  <c r="Y752" i="2"/>
  <c r="N753" i="2"/>
  <c r="O753" i="2"/>
  <c r="P753" i="2"/>
  <c r="Q753" i="2"/>
  <c r="R753" i="2"/>
  <c r="S753" i="2"/>
  <c r="T753" i="2"/>
  <c r="X753" i="2"/>
  <c r="Y753" i="2"/>
  <c r="N754" i="2"/>
  <c r="O754" i="2"/>
  <c r="P754" i="2"/>
  <c r="Q754" i="2"/>
  <c r="R754" i="2"/>
  <c r="S754" i="2"/>
  <c r="T754" i="2"/>
  <c r="X754" i="2"/>
  <c r="Y754" i="2"/>
  <c r="N755" i="2"/>
  <c r="O755" i="2"/>
  <c r="P755" i="2"/>
  <c r="Q755" i="2"/>
  <c r="R755" i="2"/>
  <c r="S755" i="2"/>
  <c r="T755" i="2"/>
  <c r="X755" i="2"/>
  <c r="Y755" i="2"/>
  <c r="N756" i="2"/>
  <c r="O756" i="2"/>
  <c r="P756" i="2"/>
  <c r="Q756" i="2"/>
  <c r="R756" i="2"/>
  <c r="S756" i="2"/>
  <c r="T756" i="2"/>
  <c r="X756" i="2"/>
  <c r="Y756" i="2"/>
  <c r="N757" i="2"/>
  <c r="O757" i="2"/>
  <c r="P757" i="2"/>
  <c r="Q757" i="2"/>
  <c r="R757" i="2"/>
  <c r="S757" i="2"/>
  <c r="T757" i="2"/>
  <c r="X757" i="2"/>
  <c r="Y757" i="2"/>
  <c r="N758" i="2"/>
  <c r="O758" i="2"/>
  <c r="P758" i="2"/>
  <c r="Q758" i="2"/>
  <c r="R758" i="2"/>
  <c r="S758" i="2"/>
  <c r="T758" i="2"/>
  <c r="X758" i="2"/>
  <c r="Y758" i="2"/>
  <c r="N759" i="2"/>
  <c r="O759" i="2"/>
  <c r="P759" i="2"/>
  <c r="Q759" i="2"/>
  <c r="R759" i="2"/>
  <c r="S759" i="2"/>
  <c r="T759" i="2"/>
  <c r="X759" i="2"/>
  <c r="Y759" i="2"/>
  <c r="N760" i="2"/>
  <c r="O760" i="2"/>
  <c r="P760" i="2"/>
  <c r="Q760" i="2"/>
  <c r="R760" i="2"/>
  <c r="S760" i="2"/>
  <c r="T760" i="2"/>
  <c r="X760" i="2"/>
  <c r="Y760" i="2"/>
  <c r="N761" i="2"/>
  <c r="O761" i="2"/>
  <c r="P761" i="2"/>
  <c r="Q761" i="2"/>
  <c r="R761" i="2"/>
  <c r="S761" i="2"/>
  <c r="T761" i="2"/>
  <c r="X761" i="2"/>
  <c r="Y761" i="2"/>
  <c r="N762" i="2"/>
  <c r="O762" i="2"/>
  <c r="P762" i="2"/>
  <c r="Q762" i="2"/>
  <c r="R762" i="2"/>
  <c r="S762" i="2"/>
  <c r="T762" i="2"/>
  <c r="X762" i="2"/>
  <c r="Y762" i="2"/>
  <c r="N763" i="2"/>
  <c r="O763" i="2"/>
  <c r="P763" i="2"/>
  <c r="Q763" i="2"/>
  <c r="R763" i="2"/>
  <c r="S763" i="2"/>
  <c r="T763" i="2"/>
  <c r="X763" i="2"/>
  <c r="Y763" i="2"/>
  <c r="N764" i="2"/>
  <c r="O764" i="2"/>
  <c r="P764" i="2"/>
  <c r="Q764" i="2"/>
  <c r="R764" i="2"/>
  <c r="S764" i="2"/>
  <c r="T764" i="2"/>
  <c r="X764" i="2"/>
  <c r="Y764" i="2"/>
  <c r="N765" i="2"/>
  <c r="O765" i="2"/>
  <c r="P765" i="2"/>
  <c r="Q765" i="2"/>
  <c r="R765" i="2"/>
  <c r="S765" i="2"/>
  <c r="T765" i="2"/>
  <c r="X765" i="2"/>
  <c r="Y765" i="2"/>
  <c r="N766" i="2"/>
  <c r="O766" i="2"/>
  <c r="P766" i="2"/>
  <c r="Q766" i="2"/>
  <c r="R766" i="2"/>
  <c r="S766" i="2"/>
  <c r="T766" i="2"/>
  <c r="X766" i="2"/>
  <c r="Y766" i="2"/>
  <c r="N767" i="2"/>
  <c r="O767" i="2"/>
  <c r="P767" i="2"/>
  <c r="Q767" i="2"/>
  <c r="R767" i="2"/>
  <c r="S767" i="2"/>
  <c r="T767" i="2"/>
  <c r="X767" i="2"/>
  <c r="Y767" i="2"/>
  <c r="N768" i="2"/>
  <c r="O768" i="2"/>
  <c r="P768" i="2"/>
  <c r="Q768" i="2"/>
  <c r="R768" i="2"/>
  <c r="S768" i="2"/>
  <c r="T768" i="2"/>
  <c r="X768" i="2"/>
  <c r="Y768" i="2"/>
  <c r="N769" i="2"/>
  <c r="O769" i="2"/>
  <c r="P769" i="2"/>
  <c r="Q769" i="2"/>
  <c r="R769" i="2"/>
  <c r="S769" i="2"/>
  <c r="T769" i="2"/>
  <c r="X769" i="2"/>
  <c r="Y769" i="2"/>
  <c r="N770" i="2"/>
  <c r="O770" i="2"/>
  <c r="P770" i="2"/>
  <c r="Q770" i="2"/>
  <c r="R770" i="2"/>
  <c r="S770" i="2"/>
  <c r="T770" i="2"/>
  <c r="X770" i="2"/>
  <c r="Y770" i="2"/>
  <c r="N771" i="2"/>
  <c r="O771" i="2"/>
  <c r="P771" i="2"/>
  <c r="Q771" i="2"/>
  <c r="R771" i="2"/>
  <c r="S771" i="2"/>
  <c r="T771" i="2"/>
  <c r="X771" i="2"/>
  <c r="Y771" i="2"/>
  <c r="N772" i="2"/>
  <c r="O772" i="2"/>
  <c r="P772" i="2"/>
  <c r="Q772" i="2"/>
  <c r="R772" i="2"/>
  <c r="S772" i="2"/>
  <c r="T772" i="2"/>
  <c r="X772" i="2"/>
  <c r="Y772" i="2"/>
  <c r="N773" i="2"/>
  <c r="O773" i="2"/>
  <c r="P773" i="2"/>
  <c r="Q773" i="2"/>
  <c r="R773" i="2"/>
  <c r="S773" i="2"/>
  <c r="T773" i="2"/>
  <c r="X773" i="2"/>
  <c r="Y773" i="2"/>
  <c r="N774" i="2"/>
  <c r="O774" i="2"/>
  <c r="P774" i="2"/>
  <c r="Q774" i="2"/>
  <c r="R774" i="2"/>
  <c r="S774" i="2"/>
  <c r="T774" i="2"/>
  <c r="X774" i="2"/>
  <c r="Y774" i="2"/>
  <c r="N775" i="2"/>
  <c r="O775" i="2"/>
  <c r="P775" i="2"/>
  <c r="Q775" i="2"/>
  <c r="R775" i="2"/>
  <c r="S775" i="2"/>
  <c r="T775" i="2"/>
  <c r="X775" i="2"/>
  <c r="Y775" i="2"/>
  <c r="N776" i="2"/>
  <c r="O776" i="2"/>
  <c r="P776" i="2"/>
  <c r="Q776" i="2"/>
  <c r="R776" i="2"/>
  <c r="S776" i="2"/>
  <c r="T776" i="2"/>
  <c r="X776" i="2"/>
  <c r="Y776" i="2"/>
  <c r="N777" i="2"/>
  <c r="O777" i="2"/>
  <c r="P777" i="2"/>
  <c r="Q777" i="2"/>
  <c r="R777" i="2"/>
  <c r="S777" i="2"/>
  <c r="T777" i="2"/>
  <c r="X777" i="2"/>
  <c r="Y777" i="2"/>
  <c r="N778" i="2"/>
  <c r="O778" i="2"/>
  <c r="P778" i="2"/>
  <c r="Q778" i="2"/>
  <c r="R778" i="2"/>
  <c r="S778" i="2"/>
  <c r="T778" i="2"/>
  <c r="X778" i="2"/>
  <c r="Y778" i="2"/>
  <c r="N779" i="2"/>
  <c r="O779" i="2"/>
  <c r="P779" i="2"/>
  <c r="Q779" i="2"/>
  <c r="R779" i="2"/>
  <c r="S779" i="2"/>
  <c r="T779" i="2"/>
  <c r="X779" i="2"/>
  <c r="Y779" i="2"/>
  <c r="N780" i="2"/>
  <c r="O780" i="2"/>
  <c r="P780" i="2"/>
  <c r="Q780" i="2"/>
  <c r="R780" i="2"/>
  <c r="S780" i="2"/>
  <c r="T780" i="2"/>
  <c r="X780" i="2"/>
  <c r="Y780" i="2"/>
  <c r="N781" i="2"/>
  <c r="O781" i="2"/>
  <c r="P781" i="2"/>
  <c r="Q781" i="2"/>
  <c r="R781" i="2"/>
  <c r="S781" i="2"/>
  <c r="T781" i="2"/>
  <c r="X781" i="2"/>
  <c r="Y781" i="2"/>
  <c r="N782" i="2"/>
  <c r="O782" i="2"/>
  <c r="P782" i="2"/>
  <c r="Q782" i="2"/>
  <c r="R782" i="2"/>
  <c r="S782" i="2"/>
  <c r="T782" i="2"/>
  <c r="X782" i="2"/>
  <c r="Y782" i="2"/>
  <c r="N783" i="2"/>
  <c r="O783" i="2"/>
  <c r="P783" i="2"/>
  <c r="Q783" i="2"/>
  <c r="R783" i="2"/>
  <c r="S783" i="2"/>
  <c r="T783" i="2"/>
  <c r="X783" i="2"/>
  <c r="Y783" i="2"/>
  <c r="N784" i="2"/>
  <c r="O784" i="2"/>
  <c r="P784" i="2"/>
  <c r="Q784" i="2"/>
  <c r="R784" i="2"/>
  <c r="S784" i="2"/>
  <c r="T784" i="2"/>
  <c r="X784" i="2"/>
  <c r="Y784" i="2"/>
  <c r="N785" i="2"/>
  <c r="O785" i="2"/>
  <c r="P785" i="2"/>
  <c r="Q785" i="2"/>
  <c r="R785" i="2"/>
  <c r="S785" i="2"/>
  <c r="T785" i="2"/>
  <c r="X785" i="2"/>
  <c r="Y785" i="2"/>
  <c r="N786" i="2"/>
  <c r="O786" i="2"/>
  <c r="P786" i="2"/>
  <c r="Q786" i="2"/>
  <c r="R786" i="2"/>
  <c r="S786" i="2"/>
  <c r="T786" i="2"/>
  <c r="X786" i="2"/>
  <c r="Y786" i="2"/>
  <c r="N787" i="2"/>
  <c r="O787" i="2"/>
  <c r="P787" i="2"/>
  <c r="Q787" i="2"/>
  <c r="R787" i="2"/>
  <c r="S787" i="2"/>
  <c r="T787" i="2"/>
  <c r="X787" i="2"/>
  <c r="Y787" i="2"/>
  <c r="N788" i="2"/>
  <c r="O788" i="2"/>
  <c r="P788" i="2"/>
  <c r="Q788" i="2"/>
  <c r="R788" i="2"/>
  <c r="S788" i="2"/>
  <c r="T788" i="2"/>
  <c r="X788" i="2"/>
  <c r="Y788" i="2"/>
  <c r="N789" i="2"/>
  <c r="O789" i="2"/>
  <c r="P789" i="2"/>
  <c r="Q789" i="2"/>
  <c r="R789" i="2"/>
  <c r="S789" i="2"/>
  <c r="T789" i="2"/>
  <c r="X789" i="2"/>
  <c r="Y789" i="2"/>
  <c r="N790" i="2"/>
  <c r="O790" i="2"/>
  <c r="P790" i="2"/>
  <c r="Q790" i="2"/>
  <c r="R790" i="2"/>
  <c r="S790" i="2"/>
  <c r="T790" i="2"/>
  <c r="X790" i="2"/>
  <c r="Y790" i="2"/>
  <c r="N791" i="2"/>
  <c r="O791" i="2"/>
  <c r="P791" i="2"/>
  <c r="Q791" i="2"/>
  <c r="R791" i="2"/>
  <c r="S791" i="2"/>
  <c r="T791" i="2"/>
  <c r="X791" i="2"/>
  <c r="Y791" i="2"/>
  <c r="N792" i="2"/>
  <c r="O792" i="2"/>
  <c r="P792" i="2"/>
  <c r="Q792" i="2"/>
  <c r="R792" i="2"/>
  <c r="S792" i="2"/>
  <c r="T792" i="2"/>
  <c r="X792" i="2"/>
  <c r="Y792" i="2"/>
  <c r="N793" i="2"/>
  <c r="O793" i="2"/>
  <c r="P793" i="2"/>
  <c r="Q793" i="2"/>
  <c r="R793" i="2"/>
  <c r="S793" i="2"/>
  <c r="T793" i="2"/>
  <c r="X793" i="2"/>
  <c r="Y793" i="2"/>
  <c r="N794" i="2"/>
  <c r="O794" i="2"/>
  <c r="P794" i="2"/>
  <c r="Q794" i="2"/>
  <c r="R794" i="2"/>
  <c r="S794" i="2"/>
  <c r="T794" i="2"/>
  <c r="X794" i="2"/>
  <c r="Y794" i="2"/>
  <c r="N795" i="2"/>
  <c r="O795" i="2"/>
  <c r="P795" i="2"/>
  <c r="Q795" i="2"/>
  <c r="R795" i="2"/>
  <c r="S795" i="2"/>
  <c r="T795" i="2"/>
  <c r="X795" i="2"/>
  <c r="Y795" i="2"/>
  <c r="N796" i="2"/>
  <c r="O796" i="2"/>
  <c r="P796" i="2"/>
  <c r="Q796" i="2"/>
  <c r="R796" i="2"/>
  <c r="S796" i="2"/>
  <c r="T796" i="2"/>
  <c r="X796" i="2"/>
  <c r="Y796" i="2"/>
  <c r="N797" i="2"/>
  <c r="O797" i="2"/>
  <c r="P797" i="2"/>
  <c r="Q797" i="2"/>
  <c r="R797" i="2"/>
  <c r="S797" i="2"/>
  <c r="T797" i="2"/>
  <c r="X797" i="2"/>
  <c r="Y797" i="2"/>
  <c r="N798" i="2"/>
  <c r="O798" i="2"/>
  <c r="P798" i="2"/>
  <c r="Q798" i="2"/>
  <c r="R798" i="2"/>
  <c r="S798" i="2"/>
  <c r="T798" i="2"/>
  <c r="X798" i="2"/>
  <c r="Y798" i="2"/>
  <c r="N799" i="2"/>
  <c r="O799" i="2"/>
  <c r="P799" i="2"/>
  <c r="Q799" i="2"/>
  <c r="R799" i="2"/>
  <c r="S799" i="2"/>
  <c r="T799" i="2"/>
  <c r="X799" i="2"/>
  <c r="Y799" i="2"/>
  <c r="N800" i="2"/>
  <c r="O800" i="2"/>
  <c r="P800" i="2"/>
  <c r="Q800" i="2"/>
  <c r="R800" i="2"/>
  <c r="S800" i="2"/>
  <c r="T800" i="2"/>
  <c r="X800" i="2"/>
  <c r="Y800" i="2"/>
  <c r="N801" i="2"/>
  <c r="O801" i="2"/>
  <c r="P801" i="2"/>
  <c r="Q801" i="2"/>
  <c r="R801" i="2"/>
  <c r="S801" i="2"/>
  <c r="T801" i="2"/>
  <c r="X801" i="2"/>
  <c r="Y801" i="2"/>
  <c r="N802" i="2"/>
  <c r="O802" i="2"/>
  <c r="P802" i="2"/>
  <c r="Q802" i="2"/>
  <c r="R802" i="2"/>
  <c r="S802" i="2"/>
  <c r="T802" i="2"/>
  <c r="X802" i="2"/>
  <c r="Y802" i="2"/>
  <c r="N803" i="2"/>
  <c r="O803" i="2"/>
  <c r="P803" i="2"/>
  <c r="Q803" i="2"/>
  <c r="R803" i="2"/>
  <c r="S803" i="2"/>
  <c r="T803" i="2"/>
  <c r="X803" i="2"/>
  <c r="Y803" i="2"/>
  <c r="N804" i="2"/>
  <c r="O804" i="2"/>
  <c r="P804" i="2"/>
  <c r="Q804" i="2"/>
  <c r="R804" i="2"/>
  <c r="S804" i="2"/>
  <c r="T804" i="2"/>
  <c r="X804" i="2"/>
  <c r="Y804" i="2"/>
  <c r="N805" i="2"/>
  <c r="O805" i="2"/>
  <c r="P805" i="2"/>
  <c r="Q805" i="2"/>
  <c r="R805" i="2"/>
  <c r="S805" i="2"/>
  <c r="T805" i="2"/>
  <c r="X805" i="2"/>
  <c r="Y805" i="2"/>
  <c r="N806" i="2"/>
  <c r="O806" i="2"/>
  <c r="P806" i="2"/>
  <c r="Q806" i="2"/>
  <c r="R806" i="2"/>
  <c r="S806" i="2"/>
  <c r="T806" i="2"/>
  <c r="X806" i="2"/>
  <c r="Y806" i="2"/>
  <c r="N807" i="2"/>
  <c r="O807" i="2"/>
  <c r="P807" i="2"/>
  <c r="Q807" i="2"/>
  <c r="R807" i="2"/>
  <c r="S807" i="2"/>
  <c r="T807" i="2"/>
  <c r="X807" i="2"/>
  <c r="Y807" i="2"/>
  <c r="N808" i="2"/>
  <c r="O808" i="2"/>
  <c r="P808" i="2"/>
  <c r="Q808" i="2"/>
  <c r="R808" i="2"/>
  <c r="S808" i="2"/>
  <c r="T808" i="2"/>
  <c r="X808" i="2"/>
  <c r="Y808" i="2"/>
  <c r="N809" i="2"/>
  <c r="O809" i="2"/>
  <c r="P809" i="2"/>
  <c r="Q809" i="2"/>
  <c r="R809" i="2"/>
  <c r="S809" i="2"/>
  <c r="T809" i="2"/>
  <c r="X809" i="2"/>
  <c r="Y809" i="2"/>
  <c r="N810" i="2"/>
  <c r="O810" i="2"/>
  <c r="P810" i="2"/>
  <c r="Q810" i="2"/>
  <c r="R810" i="2"/>
  <c r="S810" i="2"/>
  <c r="T810" i="2"/>
  <c r="X810" i="2"/>
  <c r="Y810" i="2"/>
  <c r="N811" i="2"/>
  <c r="O811" i="2"/>
  <c r="P811" i="2"/>
  <c r="Q811" i="2"/>
  <c r="R811" i="2"/>
  <c r="S811" i="2"/>
  <c r="T811" i="2"/>
  <c r="X811" i="2"/>
  <c r="Y811" i="2"/>
  <c r="N812" i="2"/>
  <c r="O812" i="2"/>
  <c r="P812" i="2"/>
  <c r="Q812" i="2"/>
  <c r="R812" i="2"/>
  <c r="S812" i="2"/>
  <c r="T812" i="2"/>
  <c r="X812" i="2"/>
  <c r="Y812" i="2"/>
  <c r="N813" i="2"/>
  <c r="O813" i="2"/>
  <c r="P813" i="2"/>
  <c r="Q813" i="2"/>
  <c r="R813" i="2"/>
  <c r="S813" i="2"/>
  <c r="T813" i="2"/>
  <c r="X813" i="2"/>
  <c r="Y813" i="2"/>
  <c r="N814" i="2"/>
  <c r="O814" i="2"/>
  <c r="P814" i="2"/>
  <c r="Q814" i="2"/>
  <c r="R814" i="2"/>
  <c r="S814" i="2"/>
  <c r="T814" i="2"/>
  <c r="X814" i="2"/>
  <c r="Y814" i="2"/>
  <c r="N815" i="2"/>
  <c r="O815" i="2"/>
  <c r="P815" i="2"/>
  <c r="Q815" i="2"/>
  <c r="R815" i="2"/>
  <c r="S815" i="2"/>
  <c r="T815" i="2"/>
  <c r="X815" i="2"/>
  <c r="Y815" i="2"/>
  <c r="N816" i="2"/>
  <c r="O816" i="2"/>
  <c r="P816" i="2"/>
  <c r="Q816" i="2"/>
  <c r="R816" i="2"/>
  <c r="S816" i="2"/>
  <c r="T816" i="2"/>
  <c r="X816" i="2"/>
  <c r="Y816" i="2"/>
  <c r="N817" i="2"/>
  <c r="O817" i="2"/>
  <c r="P817" i="2"/>
  <c r="Q817" i="2"/>
  <c r="R817" i="2"/>
  <c r="S817" i="2"/>
  <c r="T817" i="2"/>
  <c r="X817" i="2"/>
  <c r="Y817" i="2"/>
  <c r="N818" i="2"/>
  <c r="O818" i="2"/>
  <c r="P818" i="2"/>
  <c r="Q818" i="2"/>
  <c r="R818" i="2"/>
  <c r="S818" i="2"/>
  <c r="T818" i="2"/>
  <c r="X818" i="2"/>
  <c r="Y818" i="2"/>
  <c r="N819" i="2"/>
  <c r="O819" i="2"/>
  <c r="P819" i="2"/>
  <c r="Q819" i="2"/>
  <c r="R819" i="2"/>
  <c r="S819" i="2"/>
  <c r="T819" i="2"/>
  <c r="X819" i="2"/>
  <c r="Y819" i="2"/>
  <c r="N820" i="2"/>
  <c r="O820" i="2"/>
  <c r="P820" i="2"/>
  <c r="Q820" i="2"/>
  <c r="R820" i="2"/>
  <c r="S820" i="2"/>
  <c r="T820" i="2"/>
  <c r="X820" i="2"/>
  <c r="Y820" i="2"/>
  <c r="N821" i="2"/>
  <c r="O821" i="2"/>
  <c r="P821" i="2"/>
  <c r="Q821" i="2"/>
  <c r="R821" i="2"/>
  <c r="S821" i="2"/>
  <c r="T821" i="2"/>
  <c r="X821" i="2"/>
  <c r="Y821" i="2"/>
  <c r="N822" i="2"/>
  <c r="O822" i="2"/>
  <c r="P822" i="2"/>
  <c r="Q822" i="2"/>
  <c r="R822" i="2"/>
  <c r="S822" i="2"/>
  <c r="T822" i="2"/>
  <c r="X822" i="2"/>
  <c r="Y822" i="2"/>
  <c r="N823" i="2"/>
  <c r="O823" i="2"/>
  <c r="P823" i="2"/>
  <c r="Q823" i="2"/>
  <c r="R823" i="2"/>
  <c r="S823" i="2"/>
  <c r="T823" i="2"/>
  <c r="X823" i="2"/>
  <c r="Y823" i="2"/>
  <c r="N824" i="2"/>
  <c r="O824" i="2"/>
  <c r="P824" i="2"/>
  <c r="Q824" i="2"/>
  <c r="R824" i="2"/>
  <c r="S824" i="2"/>
  <c r="T824" i="2"/>
  <c r="X824" i="2"/>
  <c r="Y824" i="2"/>
  <c r="N825" i="2"/>
  <c r="O825" i="2"/>
  <c r="P825" i="2"/>
  <c r="Q825" i="2"/>
  <c r="R825" i="2"/>
  <c r="S825" i="2"/>
  <c r="T825" i="2"/>
  <c r="X825" i="2"/>
  <c r="Y825" i="2"/>
  <c r="N826" i="2"/>
  <c r="O826" i="2"/>
  <c r="P826" i="2"/>
  <c r="Q826" i="2"/>
  <c r="R826" i="2"/>
  <c r="S826" i="2"/>
  <c r="T826" i="2"/>
  <c r="X826" i="2"/>
  <c r="Y826" i="2"/>
  <c r="N827" i="2"/>
  <c r="O827" i="2"/>
  <c r="P827" i="2"/>
  <c r="Q827" i="2"/>
  <c r="R827" i="2"/>
  <c r="S827" i="2"/>
  <c r="T827" i="2"/>
  <c r="X827" i="2"/>
  <c r="Y827" i="2"/>
  <c r="N828" i="2"/>
  <c r="O828" i="2"/>
  <c r="P828" i="2"/>
  <c r="Q828" i="2"/>
  <c r="R828" i="2"/>
  <c r="S828" i="2"/>
  <c r="T828" i="2"/>
  <c r="X828" i="2"/>
  <c r="Y828" i="2"/>
  <c r="N829" i="2"/>
  <c r="O829" i="2"/>
  <c r="P829" i="2"/>
  <c r="Q829" i="2"/>
  <c r="R829" i="2"/>
  <c r="S829" i="2"/>
  <c r="T829" i="2"/>
  <c r="X829" i="2"/>
  <c r="Y829" i="2"/>
  <c r="N830" i="2"/>
  <c r="O830" i="2"/>
  <c r="P830" i="2"/>
  <c r="Q830" i="2"/>
  <c r="R830" i="2"/>
  <c r="S830" i="2"/>
  <c r="T830" i="2"/>
  <c r="X830" i="2"/>
  <c r="Y830" i="2"/>
  <c r="N831" i="2"/>
  <c r="O831" i="2"/>
  <c r="P831" i="2"/>
  <c r="Q831" i="2"/>
  <c r="R831" i="2"/>
  <c r="S831" i="2"/>
  <c r="T831" i="2"/>
  <c r="X831" i="2"/>
  <c r="Y831" i="2"/>
  <c r="N832" i="2"/>
  <c r="O832" i="2"/>
  <c r="P832" i="2"/>
  <c r="Q832" i="2"/>
  <c r="R832" i="2"/>
  <c r="S832" i="2"/>
  <c r="T832" i="2"/>
  <c r="X832" i="2"/>
  <c r="Y832" i="2"/>
  <c r="N833" i="2"/>
  <c r="O833" i="2"/>
  <c r="P833" i="2"/>
  <c r="Q833" i="2"/>
  <c r="R833" i="2"/>
  <c r="S833" i="2"/>
  <c r="T833" i="2"/>
  <c r="X833" i="2"/>
  <c r="Y833" i="2"/>
  <c r="N834" i="2"/>
  <c r="O834" i="2"/>
  <c r="P834" i="2"/>
  <c r="Q834" i="2"/>
  <c r="R834" i="2"/>
  <c r="S834" i="2"/>
  <c r="T834" i="2"/>
  <c r="X834" i="2"/>
  <c r="Y834" i="2"/>
  <c r="N835" i="2"/>
  <c r="O835" i="2"/>
  <c r="P835" i="2"/>
  <c r="Q835" i="2"/>
  <c r="R835" i="2"/>
  <c r="S835" i="2"/>
  <c r="T835" i="2"/>
  <c r="X835" i="2"/>
  <c r="Y835" i="2"/>
  <c r="N836" i="2"/>
  <c r="O836" i="2"/>
  <c r="P836" i="2"/>
  <c r="Q836" i="2"/>
  <c r="R836" i="2"/>
  <c r="S836" i="2"/>
  <c r="T836" i="2"/>
  <c r="X836" i="2"/>
  <c r="Y836" i="2"/>
  <c r="N837" i="2"/>
  <c r="O837" i="2"/>
  <c r="P837" i="2"/>
  <c r="Q837" i="2"/>
  <c r="R837" i="2"/>
  <c r="S837" i="2"/>
  <c r="T837" i="2"/>
  <c r="X837" i="2"/>
  <c r="Y837" i="2"/>
  <c r="N838" i="2"/>
  <c r="O838" i="2"/>
  <c r="P838" i="2"/>
  <c r="Q838" i="2"/>
  <c r="R838" i="2"/>
  <c r="S838" i="2"/>
  <c r="T838" i="2"/>
  <c r="X838" i="2"/>
  <c r="Y838" i="2"/>
  <c r="N839" i="2"/>
  <c r="O839" i="2"/>
  <c r="P839" i="2"/>
  <c r="Q839" i="2"/>
  <c r="R839" i="2"/>
  <c r="S839" i="2"/>
  <c r="T839" i="2"/>
  <c r="X839" i="2"/>
  <c r="Y839" i="2"/>
  <c r="N840" i="2"/>
  <c r="O840" i="2"/>
  <c r="P840" i="2"/>
  <c r="Q840" i="2"/>
  <c r="R840" i="2"/>
  <c r="S840" i="2"/>
  <c r="T840" i="2"/>
  <c r="X840" i="2"/>
  <c r="Y840" i="2"/>
  <c r="N841" i="2"/>
  <c r="O841" i="2"/>
  <c r="P841" i="2"/>
  <c r="Q841" i="2"/>
  <c r="R841" i="2"/>
  <c r="S841" i="2"/>
  <c r="T841" i="2"/>
  <c r="X841" i="2"/>
  <c r="Y841" i="2"/>
  <c r="N842" i="2"/>
  <c r="O842" i="2"/>
  <c r="P842" i="2"/>
  <c r="Q842" i="2"/>
  <c r="R842" i="2"/>
  <c r="S842" i="2"/>
  <c r="T842" i="2"/>
  <c r="X842" i="2"/>
  <c r="Y842" i="2"/>
  <c r="N843" i="2"/>
  <c r="O843" i="2"/>
  <c r="P843" i="2"/>
  <c r="Q843" i="2"/>
  <c r="R843" i="2"/>
  <c r="S843" i="2"/>
  <c r="T843" i="2"/>
  <c r="X843" i="2"/>
  <c r="Y843" i="2"/>
  <c r="N844" i="2"/>
  <c r="O844" i="2"/>
  <c r="P844" i="2"/>
  <c r="Q844" i="2"/>
  <c r="R844" i="2"/>
  <c r="S844" i="2"/>
  <c r="T844" i="2"/>
  <c r="X844" i="2"/>
  <c r="Y844" i="2"/>
  <c r="N845" i="2"/>
  <c r="O845" i="2"/>
  <c r="P845" i="2"/>
  <c r="Q845" i="2"/>
  <c r="R845" i="2"/>
  <c r="S845" i="2"/>
  <c r="T845" i="2"/>
  <c r="X845" i="2"/>
  <c r="Y845" i="2"/>
  <c r="N846" i="2"/>
  <c r="O846" i="2"/>
  <c r="P846" i="2"/>
  <c r="Q846" i="2"/>
  <c r="R846" i="2"/>
  <c r="S846" i="2"/>
  <c r="T846" i="2"/>
  <c r="X846" i="2"/>
  <c r="Y846" i="2"/>
  <c r="N847" i="2"/>
  <c r="O847" i="2"/>
  <c r="P847" i="2"/>
  <c r="Q847" i="2"/>
  <c r="R847" i="2"/>
  <c r="S847" i="2"/>
  <c r="T847" i="2"/>
  <c r="X847" i="2"/>
  <c r="Y847" i="2"/>
  <c r="N848" i="2"/>
  <c r="O848" i="2"/>
  <c r="P848" i="2"/>
  <c r="Q848" i="2"/>
  <c r="R848" i="2"/>
  <c r="S848" i="2"/>
  <c r="T848" i="2"/>
  <c r="X848" i="2"/>
  <c r="Y848" i="2"/>
  <c r="N849" i="2"/>
  <c r="O849" i="2"/>
  <c r="P849" i="2"/>
  <c r="Q849" i="2"/>
  <c r="R849" i="2"/>
  <c r="S849" i="2"/>
  <c r="T849" i="2"/>
  <c r="X849" i="2"/>
  <c r="Y849" i="2"/>
  <c r="N850" i="2"/>
  <c r="O850" i="2"/>
  <c r="P850" i="2"/>
  <c r="Q850" i="2"/>
  <c r="R850" i="2"/>
  <c r="S850" i="2"/>
  <c r="T850" i="2"/>
  <c r="X850" i="2"/>
  <c r="Y850" i="2"/>
  <c r="N851" i="2"/>
  <c r="O851" i="2"/>
  <c r="P851" i="2"/>
  <c r="Q851" i="2"/>
  <c r="R851" i="2"/>
  <c r="S851" i="2"/>
  <c r="T851" i="2"/>
  <c r="X851" i="2"/>
  <c r="Y851" i="2"/>
  <c r="N852" i="2"/>
  <c r="O852" i="2"/>
  <c r="P852" i="2"/>
  <c r="Q852" i="2"/>
  <c r="R852" i="2"/>
  <c r="S852" i="2"/>
  <c r="T852" i="2"/>
  <c r="X852" i="2"/>
  <c r="Y852" i="2"/>
  <c r="N853" i="2"/>
  <c r="O853" i="2"/>
  <c r="P853" i="2"/>
  <c r="Q853" i="2"/>
  <c r="R853" i="2"/>
  <c r="S853" i="2"/>
  <c r="T853" i="2"/>
  <c r="X853" i="2"/>
  <c r="Y853" i="2"/>
  <c r="N854" i="2"/>
  <c r="O854" i="2"/>
  <c r="P854" i="2"/>
  <c r="Q854" i="2"/>
  <c r="R854" i="2"/>
  <c r="S854" i="2"/>
  <c r="T854" i="2"/>
  <c r="X854" i="2"/>
  <c r="Y854" i="2"/>
  <c r="N855" i="2"/>
  <c r="O855" i="2"/>
  <c r="P855" i="2"/>
  <c r="Q855" i="2"/>
  <c r="R855" i="2"/>
  <c r="S855" i="2"/>
  <c r="T855" i="2"/>
  <c r="X855" i="2"/>
  <c r="Y855" i="2"/>
  <c r="N856" i="2"/>
  <c r="O856" i="2"/>
  <c r="P856" i="2"/>
  <c r="Q856" i="2"/>
  <c r="R856" i="2"/>
  <c r="S856" i="2"/>
  <c r="T856" i="2"/>
  <c r="X856" i="2"/>
  <c r="Y856" i="2"/>
  <c r="N857" i="2"/>
  <c r="O857" i="2"/>
  <c r="P857" i="2"/>
  <c r="Q857" i="2"/>
  <c r="R857" i="2"/>
  <c r="S857" i="2"/>
  <c r="T857" i="2"/>
  <c r="X857" i="2"/>
  <c r="Y857" i="2"/>
  <c r="N858" i="2"/>
  <c r="O858" i="2"/>
  <c r="P858" i="2"/>
  <c r="Q858" i="2"/>
  <c r="R858" i="2"/>
  <c r="S858" i="2"/>
  <c r="T858" i="2"/>
  <c r="X858" i="2"/>
  <c r="Y858" i="2"/>
  <c r="N859" i="2"/>
  <c r="O859" i="2"/>
  <c r="P859" i="2"/>
  <c r="Q859" i="2"/>
  <c r="R859" i="2"/>
  <c r="S859" i="2"/>
  <c r="T859" i="2"/>
  <c r="X859" i="2"/>
  <c r="Y859" i="2"/>
  <c r="N860" i="2"/>
  <c r="O860" i="2"/>
  <c r="P860" i="2"/>
  <c r="Q860" i="2"/>
  <c r="R860" i="2"/>
  <c r="S860" i="2"/>
  <c r="T860" i="2"/>
  <c r="X860" i="2"/>
  <c r="Y860" i="2"/>
  <c r="N861" i="2"/>
  <c r="O861" i="2"/>
  <c r="P861" i="2"/>
  <c r="Q861" i="2"/>
  <c r="R861" i="2"/>
  <c r="S861" i="2"/>
  <c r="T861" i="2"/>
  <c r="X861" i="2"/>
  <c r="Y861" i="2"/>
  <c r="N862" i="2"/>
  <c r="O862" i="2"/>
  <c r="P862" i="2"/>
  <c r="Q862" i="2"/>
  <c r="R862" i="2"/>
  <c r="S862" i="2"/>
  <c r="T862" i="2"/>
  <c r="X862" i="2"/>
  <c r="Y862" i="2"/>
  <c r="N863" i="2"/>
  <c r="O863" i="2"/>
  <c r="P863" i="2"/>
  <c r="Q863" i="2"/>
  <c r="R863" i="2"/>
  <c r="S863" i="2"/>
  <c r="T863" i="2"/>
  <c r="X863" i="2"/>
  <c r="Y863" i="2"/>
  <c r="N864" i="2"/>
  <c r="O864" i="2"/>
  <c r="P864" i="2"/>
  <c r="Q864" i="2"/>
  <c r="R864" i="2"/>
  <c r="S864" i="2"/>
  <c r="T864" i="2"/>
  <c r="X864" i="2"/>
  <c r="Y864" i="2"/>
  <c r="N865" i="2"/>
  <c r="O865" i="2"/>
  <c r="P865" i="2"/>
  <c r="Q865" i="2"/>
  <c r="R865" i="2"/>
  <c r="S865" i="2"/>
  <c r="T865" i="2"/>
  <c r="X865" i="2"/>
  <c r="Y865" i="2"/>
  <c r="N866" i="2"/>
  <c r="O866" i="2"/>
  <c r="P866" i="2"/>
  <c r="Q866" i="2"/>
  <c r="R866" i="2"/>
  <c r="S866" i="2"/>
  <c r="T866" i="2"/>
  <c r="X866" i="2"/>
  <c r="Y866" i="2"/>
  <c r="N867" i="2"/>
  <c r="O867" i="2"/>
  <c r="P867" i="2"/>
  <c r="Q867" i="2"/>
  <c r="R867" i="2"/>
  <c r="S867" i="2"/>
  <c r="T867" i="2"/>
  <c r="X867" i="2"/>
  <c r="Y867" i="2"/>
  <c r="N868" i="2"/>
  <c r="O868" i="2"/>
  <c r="P868" i="2"/>
  <c r="Q868" i="2"/>
  <c r="R868" i="2"/>
  <c r="S868" i="2"/>
  <c r="T868" i="2"/>
  <c r="X868" i="2"/>
  <c r="Y868" i="2"/>
  <c r="N869" i="2"/>
  <c r="O869" i="2"/>
  <c r="P869" i="2"/>
  <c r="Q869" i="2"/>
  <c r="R869" i="2"/>
  <c r="S869" i="2"/>
  <c r="T869" i="2"/>
  <c r="X869" i="2"/>
  <c r="Y869" i="2"/>
  <c r="N870" i="2"/>
  <c r="O870" i="2"/>
  <c r="P870" i="2"/>
  <c r="Q870" i="2"/>
  <c r="R870" i="2"/>
  <c r="S870" i="2"/>
  <c r="T870" i="2"/>
  <c r="X870" i="2"/>
  <c r="Y870" i="2"/>
  <c r="N871" i="2"/>
  <c r="O871" i="2"/>
  <c r="P871" i="2"/>
  <c r="Q871" i="2"/>
  <c r="R871" i="2"/>
  <c r="S871" i="2"/>
  <c r="T871" i="2"/>
  <c r="X871" i="2"/>
  <c r="Y871" i="2"/>
  <c r="N872" i="2"/>
  <c r="O872" i="2"/>
  <c r="P872" i="2"/>
  <c r="Q872" i="2"/>
  <c r="R872" i="2"/>
  <c r="S872" i="2"/>
  <c r="T872" i="2"/>
  <c r="X872" i="2"/>
  <c r="Y872" i="2"/>
  <c r="N873" i="2"/>
  <c r="O873" i="2"/>
  <c r="P873" i="2"/>
  <c r="Q873" i="2"/>
  <c r="R873" i="2"/>
  <c r="S873" i="2"/>
  <c r="T873" i="2"/>
  <c r="X873" i="2"/>
  <c r="Y873" i="2"/>
  <c r="N874" i="2"/>
  <c r="O874" i="2"/>
  <c r="P874" i="2"/>
  <c r="Q874" i="2"/>
  <c r="R874" i="2"/>
  <c r="S874" i="2"/>
  <c r="T874" i="2"/>
  <c r="X874" i="2"/>
  <c r="Y874" i="2"/>
  <c r="N875" i="2"/>
  <c r="O875" i="2"/>
  <c r="P875" i="2"/>
  <c r="Q875" i="2"/>
  <c r="R875" i="2"/>
  <c r="S875" i="2"/>
  <c r="T875" i="2"/>
  <c r="X875" i="2"/>
  <c r="Y875" i="2"/>
  <c r="N876" i="2"/>
  <c r="O876" i="2"/>
  <c r="P876" i="2"/>
  <c r="Q876" i="2"/>
  <c r="R876" i="2"/>
  <c r="S876" i="2"/>
  <c r="T876" i="2"/>
  <c r="X876" i="2"/>
  <c r="Y876" i="2"/>
  <c r="N877" i="2"/>
  <c r="O877" i="2"/>
  <c r="P877" i="2"/>
  <c r="Q877" i="2"/>
  <c r="R877" i="2"/>
  <c r="S877" i="2"/>
  <c r="T877" i="2"/>
  <c r="X877" i="2"/>
  <c r="Y877" i="2"/>
  <c r="N878" i="2"/>
  <c r="O878" i="2"/>
  <c r="P878" i="2"/>
  <c r="Q878" i="2"/>
  <c r="R878" i="2"/>
  <c r="S878" i="2"/>
  <c r="T878" i="2"/>
  <c r="X878" i="2"/>
  <c r="Y878" i="2"/>
  <c r="N879" i="2"/>
  <c r="O879" i="2"/>
  <c r="P879" i="2"/>
  <c r="Q879" i="2"/>
  <c r="R879" i="2"/>
  <c r="S879" i="2"/>
  <c r="T879" i="2"/>
  <c r="X879" i="2"/>
  <c r="Y879" i="2"/>
  <c r="N880" i="2"/>
  <c r="O880" i="2"/>
  <c r="P880" i="2"/>
  <c r="Q880" i="2"/>
  <c r="R880" i="2"/>
  <c r="S880" i="2"/>
  <c r="T880" i="2"/>
  <c r="X880" i="2"/>
  <c r="Y880" i="2"/>
  <c r="N881" i="2"/>
  <c r="O881" i="2"/>
  <c r="P881" i="2"/>
  <c r="Q881" i="2"/>
  <c r="R881" i="2"/>
  <c r="S881" i="2"/>
  <c r="T881" i="2"/>
  <c r="X881" i="2"/>
  <c r="Y881" i="2"/>
  <c r="N882" i="2"/>
  <c r="O882" i="2"/>
  <c r="P882" i="2"/>
  <c r="Q882" i="2"/>
  <c r="R882" i="2"/>
  <c r="S882" i="2"/>
  <c r="T882" i="2"/>
  <c r="X882" i="2"/>
  <c r="Y882" i="2"/>
  <c r="N883" i="2"/>
  <c r="O883" i="2"/>
  <c r="P883" i="2"/>
  <c r="Q883" i="2"/>
  <c r="R883" i="2"/>
  <c r="S883" i="2"/>
  <c r="T883" i="2"/>
  <c r="X883" i="2"/>
  <c r="Y883" i="2"/>
  <c r="N884" i="2"/>
  <c r="O884" i="2"/>
  <c r="P884" i="2"/>
  <c r="Q884" i="2"/>
  <c r="R884" i="2"/>
  <c r="S884" i="2"/>
  <c r="T884" i="2"/>
  <c r="X884" i="2"/>
  <c r="Y884" i="2"/>
  <c r="N885" i="2"/>
  <c r="O885" i="2"/>
  <c r="P885" i="2"/>
  <c r="Q885" i="2"/>
  <c r="R885" i="2"/>
  <c r="S885" i="2"/>
  <c r="T885" i="2"/>
  <c r="X885" i="2"/>
  <c r="Y885" i="2"/>
  <c r="N886" i="2"/>
  <c r="O886" i="2"/>
  <c r="P886" i="2"/>
  <c r="Q886" i="2"/>
  <c r="R886" i="2"/>
  <c r="S886" i="2"/>
  <c r="T886" i="2"/>
  <c r="X886" i="2"/>
  <c r="Y886" i="2"/>
  <c r="N887" i="2"/>
  <c r="O887" i="2"/>
  <c r="P887" i="2"/>
  <c r="Q887" i="2"/>
  <c r="R887" i="2"/>
  <c r="S887" i="2"/>
  <c r="T887" i="2"/>
  <c r="X887" i="2"/>
  <c r="Y887" i="2"/>
  <c r="N888" i="2"/>
  <c r="O888" i="2"/>
  <c r="P888" i="2"/>
  <c r="Q888" i="2"/>
  <c r="R888" i="2"/>
  <c r="S888" i="2"/>
  <c r="T888" i="2"/>
  <c r="X888" i="2"/>
  <c r="Y888" i="2"/>
  <c r="N889" i="2"/>
  <c r="O889" i="2"/>
  <c r="P889" i="2"/>
  <c r="Q889" i="2"/>
  <c r="R889" i="2"/>
  <c r="S889" i="2"/>
  <c r="T889" i="2"/>
  <c r="X889" i="2"/>
  <c r="Y889" i="2"/>
  <c r="N890" i="2"/>
  <c r="O890" i="2"/>
  <c r="P890" i="2"/>
  <c r="Q890" i="2"/>
  <c r="R890" i="2"/>
  <c r="S890" i="2"/>
  <c r="T890" i="2"/>
  <c r="X890" i="2"/>
  <c r="Y890" i="2"/>
  <c r="N891" i="2"/>
  <c r="O891" i="2"/>
  <c r="P891" i="2"/>
  <c r="Q891" i="2"/>
  <c r="R891" i="2"/>
  <c r="S891" i="2"/>
  <c r="T891" i="2"/>
  <c r="X891" i="2"/>
  <c r="Y891" i="2"/>
  <c r="N892" i="2"/>
  <c r="O892" i="2"/>
  <c r="P892" i="2"/>
  <c r="Q892" i="2"/>
  <c r="R892" i="2"/>
  <c r="S892" i="2"/>
  <c r="T892" i="2"/>
  <c r="X892" i="2"/>
  <c r="Y892" i="2"/>
  <c r="N893" i="2"/>
  <c r="O893" i="2"/>
  <c r="P893" i="2"/>
  <c r="Q893" i="2"/>
  <c r="R893" i="2"/>
  <c r="S893" i="2"/>
  <c r="T893" i="2"/>
  <c r="X893" i="2"/>
  <c r="Y893" i="2"/>
  <c r="N894" i="2"/>
  <c r="O894" i="2"/>
  <c r="P894" i="2"/>
  <c r="Q894" i="2"/>
  <c r="R894" i="2"/>
  <c r="S894" i="2"/>
  <c r="T894" i="2"/>
  <c r="X894" i="2"/>
  <c r="Y894" i="2"/>
  <c r="N895" i="2"/>
  <c r="O895" i="2"/>
  <c r="P895" i="2"/>
  <c r="Q895" i="2"/>
  <c r="R895" i="2"/>
  <c r="S895" i="2"/>
  <c r="T895" i="2"/>
  <c r="X895" i="2"/>
  <c r="Y895" i="2"/>
  <c r="N896" i="2"/>
  <c r="O896" i="2"/>
  <c r="P896" i="2"/>
  <c r="Q896" i="2"/>
  <c r="R896" i="2"/>
  <c r="S896" i="2"/>
  <c r="T896" i="2"/>
  <c r="X896" i="2"/>
  <c r="Y896" i="2"/>
  <c r="N897" i="2"/>
  <c r="O897" i="2"/>
  <c r="P897" i="2"/>
  <c r="Q897" i="2"/>
  <c r="R897" i="2"/>
  <c r="S897" i="2"/>
  <c r="T897" i="2"/>
  <c r="X897" i="2"/>
  <c r="Y897" i="2"/>
  <c r="N898" i="2"/>
  <c r="O898" i="2"/>
  <c r="P898" i="2"/>
  <c r="Q898" i="2"/>
  <c r="R898" i="2"/>
  <c r="S898" i="2"/>
  <c r="T898" i="2"/>
  <c r="X898" i="2"/>
  <c r="Y898" i="2"/>
  <c r="N899" i="2"/>
  <c r="O899" i="2"/>
  <c r="P899" i="2"/>
  <c r="Q899" i="2"/>
  <c r="R899" i="2"/>
  <c r="S899" i="2"/>
  <c r="T899" i="2"/>
  <c r="X899" i="2"/>
  <c r="Y899" i="2"/>
  <c r="N900" i="2"/>
  <c r="O900" i="2"/>
  <c r="P900" i="2"/>
  <c r="Q900" i="2"/>
  <c r="R900" i="2"/>
  <c r="S900" i="2"/>
  <c r="T900" i="2"/>
  <c r="X900" i="2"/>
  <c r="Y900" i="2"/>
  <c r="N901" i="2"/>
  <c r="O901" i="2"/>
  <c r="P901" i="2"/>
  <c r="Q901" i="2"/>
  <c r="R901" i="2"/>
  <c r="S901" i="2"/>
  <c r="T901" i="2"/>
  <c r="X901" i="2"/>
  <c r="Y901" i="2"/>
  <c r="N902" i="2"/>
  <c r="O902" i="2"/>
  <c r="P902" i="2"/>
  <c r="Q902" i="2"/>
  <c r="R902" i="2"/>
  <c r="S902" i="2"/>
  <c r="T902" i="2"/>
  <c r="X902" i="2"/>
  <c r="Y902" i="2"/>
  <c r="N903" i="2"/>
  <c r="O903" i="2"/>
  <c r="P903" i="2"/>
  <c r="Q903" i="2"/>
  <c r="R903" i="2"/>
  <c r="S903" i="2"/>
  <c r="T903" i="2"/>
  <c r="X903" i="2"/>
  <c r="Y903" i="2"/>
  <c r="N904" i="2"/>
  <c r="O904" i="2"/>
  <c r="P904" i="2"/>
  <c r="Q904" i="2"/>
  <c r="R904" i="2"/>
  <c r="S904" i="2"/>
  <c r="T904" i="2"/>
  <c r="X904" i="2"/>
  <c r="Y904" i="2"/>
  <c r="N905" i="2"/>
  <c r="O905" i="2"/>
  <c r="P905" i="2"/>
  <c r="Q905" i="2"/>
  <c r="R905" i="2"/>
  <c r="S905" i="2"/>
  <c r="T905" i="2"/>
  <c r="X905" i="2"/>
  <c r="Y905" i="2"/>
  <c r="N906" i="2"/>
  <c r="O906" i="2"/>
  <c r="P906" i="2"/>
  <c r="Q906" i="2"/>
  <c r="R906" i="2"/>
  <c r="S906" i="2"/>
  <c r="T906" i="2"/>
  <c r="X906" i="2"/>
  <c r="Y906" i="2"/>
  <c r="N907" i="2"/>
  <c r="O907" i="2"/>
  <c r="P907" i="2"/>
  <c r="Q907" i="2"/>
  <c r="R907" i="2"/>
  <c r="S907" i="2"/>
  <c r="T907" i="2"/>
  <c r="X907" i="2"/>
  <c r="Y907" i="2"/>
  <c r="N908" i="2"/>
  <c r="O908" i="2"/>
  <c r="P908" i="2"/>
  <c r="Q908" i="2"/>
  <c r="R908" i="2"/>
  <c r="S908" i="2"/>
  <c r="T908" i="2"/>
  <c r="X908" i="2"/>
  <c r="Y908" i="2"/>
  <c r="N909" i="2"/>
  <c r="O909" i="2"/>
  <c r="P909" i="2"/>
  <c r="Q909" i="2"/>
  <c r="R909" i="2"/>
  <c r="S909" i="2"/>
  <c r="T909" i="2"/>
  <c r="X909" i="2"/>
  <c r="Y909" i="2"/>
  <c r="N910" i="2"/>
  <c r="O910" i="2"/>
  <c r="P910" i="2"/>
  <c r="Q910" i="2"/>
  <c r="R910" i="2"/>
  <c r="S910" i="2"/>
  <c r="T910" i="2"/>
  <c r="X910" i="2"/>
  <c r="Y910" i="2"/>
  <c r="N911" i="2"/>
  <c r="O911" i="2"/>
  <c r="P911" i="2"/>
  <c r="Q911" i="2"/>
  <c r="R911" i="2"/>
  <c r="S911" i="2"/>
  <c r="T911" i="2"/>
  <c r="X911" i="2"/>
  <c r="Y911" i="2"/>
  <c r="N912" i="2"/>
  <c r="O912" i="2"/>
  <c r="P912" i="2"/>
  <c r="Q912" i="2"/>
  <c r="R912" i="2"/>
  <c r="S912" i="2"/>
  <c r="T912" i="2"/>
  <c r="X912" i="2"/>
  <c r="Y912" i="2"/>
  <c r="N913" i="2"/>
  <c r="O913" i="2"/>
  <c r="P913" i="2"/>
  <c r="Q913" i="2"/>
  <c r="R913" i="2"/>
  <c r="S913" i="2"/>
  <c r="T913" i="2"/>
  <c r="X913" i="2"/>
  <c r="Y913" i="2"/>
  <c r="N914" i="2"/>
  <c r="O914" i="2"/>
  <c r="P914" i="2"/>
  <c r="Q914" i="2"/>
  <c r="R914" i="2"/>
  <c r="S914" i="2"/>
  <c r="T914" i="2"/>
  <c r="X914" i="2"/>
  <c r="Y914" i="2"/>
  <c r="N915" i="2"/>
  <c r="O915" i="2"/>
  <c r="P915" i="2"/>
  <c r="Q915" i="2"/>
  <c r="R915" i="2"/>
  <c r="S915" i="2"/>
  <c r="T915" i="2"/>
  <c r="X915" i="2"/>
  <c r="Y915" i="2"/>
  <c r="N916" i="2"/>
  <c r="O916" i="2"/>
  <c r="P916" i="2"/>
  <c r="Q916" i="2"/>
  <c r="R916" i="2"/>
  <c r="S916" i="2"/>
  <c r="T916" i="2"/>
  <c r="X916" i="2"/>
  <c r="Y916" i="2"/>
  <c r="N917" i="2"/>
  <c r="O917" i="2"/>
  <c r="P917" i="2"/>
  <c r="Q917" i="2"/>
  <c r="R917" i="2"/>
  <c r="S917" i="2"/>
  <c r="T917" i="2"/>
  <c r="X917" i="2"/>
  <c r="Y917" i="2"/>
  <c r="N918" i="2"/>
  <c r="O918" i="2"/>
  <c r="P918" i="2"/>
  <c r="Q918" i="2"/>
  <c r="R918" i="2"/>
  <c r="S918" i="2"/>
  <c r="T918" i="2"/>
  <c r="X918" i="2"/>
  <c r="Y918" i="2"/>
  <c r="N919" i="2"/>
  <c r="O919" i="2"/>
  <c r="P919" i="2"/>
  <c r="Q919" i="2"/>
  <c r="R919" i="2"/>
  <c r="S919" i="2"/>
  <c r="T919" i="2"/>
  <c r="X919" i="2"/>
  <c r="Y919" i="2"/>
  <c r="N920" i="2"/>
  <c r="O920" i="2"/>
  <c r="P920" i="2"/>
  <c r="Q920" i="2"/>
  <c r="R920" i="2"/>
  <c r="S920" i="2"/>
  <c r="T920" i="2"/>
  <c r="X920" i="2"/>
  <c r="Y920" i="2"/>
  <c r="N921" i="2"/>
  <c r="O921" i="2"/>
  <c r="P921" i="2"/>
  <c r="Q921" i="2"/>
  <c r="R921" i="2"/>
  <c r="S921" i="2"/>
  <c r="T921" i="2"/>
  <c r="X921" i="2"/>
  <c r="Y921" i="2"/>
  <c r="N922" i="2"/>
  <c r="O922" i="2"/>
  <c r="P922" i="2"/>
  <c r="Q922" i="2"/>
  <c r="R922" i="2"/>
  <c r="S922" i="2"/>
  <c r="T922" i="2"/>
  <c r="X922" i="2"/>
  <c r="Y922" i="2"/>
  <c r="N923" i="2"/>
  <c r="O923" i="2"/>
  <c r="P923" i="2"/>
  <c r="Q923" i="2"/>
  <c r="R923" i="2"/>
  <c r="S923" i="2"/>
  <c r="T923" i="2"/>
  <c r="X923" i="2"/>
  <c r="Y923" i="2"/>
  <c r="N924" i="2"/>
  <c r="O924" i="2"/>
  <c r="P924" i="2"/>
  <c r="Q924" i="2"/>
  <c r="R924" i="2"/>
  <c r="S924" i="2"/>
  <c r="T924" i="2"/>
  <c r="X924" i="2"/>
  <c r="Y924" i="2"/>
  <c r="N925" i="2"/>
  <c r="O925" i="2"/>
  <c r="P925" i="2"/>
  <c r="Q925" i="2"/>
  <c r="R925" i="2"/>
  <c r="S925" i="2"/>
  <c r="T925" i="2"/>
  <c r="X925" i="2"/>
  <c r="Y925" i="2"/>
  <c r="N926" i="2"/>
  <c r="O926" i="2"/>
  <c r="P926" i="2"/>
  <c r="Q926" i="2"/>
  <c r="R926" i="2"/>
  <c r="S926" i="2"/>
  <c r="T926" i="2"/>
  <c r="X926" i="2"/>
  <c r="Y926" i="2"/>
  <c r="N927" i="2"/>
  <c r="O927" i="2"/>
  <c r="P927" i="2"/>
  <c r="Q927" i="2"/>
  <c r="R927" i="2"/>
  <c r="S927" i="2"/>
  <c r="T927" i="2"/>
  <c r="X927" i="2"/>
  <c r="Y927" i="2"/>
  <c r="N928" i="2"/>
  <c r="O928" i="2"/>
  <c r="P928" i="2"/>
  <c r="Q928" i="2"/>
  <c r="R928" i="2"/>
  <c r="S928" i="2"/>
  <c r="T928" i="2"/>
  <c r="X928" i="2"/>
  <c r="Y928" i="2"/>
  <c r="N929" i="2"/>
  <c r="O929" i="2"/>
  <c r="P929" i="2"/>
  <c r="Q929" i="2"/>
  <c r="R929" i="2"/>
  <c r="S929" i="2"/>
  <c r="T929" i="2"/>
  <c r="X929" i="2"/>
  <c r="Y929" i="2"/>
  <c r="N930" i="2"/>
  <c r="O930" i="2"/>
  <c r="P930" i="2"/>
  <c r="Q930" i="2"/>
  <c r="R930" i="2"/>
  <c r="S930" i="2"/>
  <c r="T930" i="2"/>
  <c r="X930" i="2"/>
  <c r="Y930" i="2"/>
  <c r="N931" i="2"/>
  <c r="O931" i="2"/>
  <c r="P931" i="2"/>
  <c r="Q931" i="2"/>
  <c r="R931" i="2"/>
  <c r="S931" i="2"/>
  <c r="T931" i="2"/>
  <c r="X931" i="2"/>
  <c r="Y931" i="2"/>
  <c r="N932" i="2"/>
  <c r="O932" i="2"/>
  <c r="P932" i="2"/>
  <c r="Q932" i="2"/>
  <c r="R932" i="2"/>
  <c r="S932" i="2"/>
  <c r="T932" i="2"/>
  <c r="X932" i="2"/>
  <c r="Y932" i="2"/>
  <c r="N933" i="2"/>
  <c r="O933" i="2"/>
  <c r="P933" i="2"/>
  <c r="Q933" i="2"/>
  <c r="R933" i="2"/>
  <c r="S933" i="2"/>
  <c r="T933" i="2"/>
  <c r="X933" i="2"/>
  <c r="Y933" i="2"/>
  <c r="N934" i="2"/>
  <c r="O934" i="2"/>
  <c r="P934" i="2"/>
  <c r="Q934" i="2"/>
  <c r="R934" i="2"/>
  <c r="S934" i="2"/>
  <c r="T934" i="2"/>
  <c r="X934" i="2"/>
  <c r="Y934" i="2"/>
  <c r="N935" i="2"/>
  <c r="O935" i="2"/>
  <c r="P935" i="2"/>
  <c r="Q935" i="2"/>
  <c r="R935" i="2"/>
  <c r="S935" i="2"/>
  <c r="T935" i="2"/>
  <c r="X935" i="2"/>
  <c r="Y935" i="2"/>
  <c r="N936" i="2"/>
  <c r="O936" i="2"/>
  <c r="P936" i="2"/>
  <c r="Q936" i="2"/>
  <c r="R936" i="2"/>
  <c r="S936" i="2"/>
  <c r="T936" i="2"/>
  <c r="X936" i="2"/>
  <c r="Y936" i="2"/>
  <c r="N937" i="2"/>
  <c r="O937" i="2"/>
  <c r="P937" i="2"/>
  <c r="Q937" i="2"/>
  <c r="R937" i="2"/>
  <c r="S937" i="2"/>
  <c r="T937" i="2"/>
  <c r="X937" i="2"/>
  <c r="Y937" i="2"/>
  <c r="N938" i="2"/>
  <c r="O938" i="2"/>
  <c r="P938" i="2"/>
  <c r="Q938" i="2"/>
  <c r="R938" i="2"/>
  <c r="S938" i="2"/>
  <c r="T938" i="2"/>
  <c r="X938" i="2"/>
  <c r="Y938" i="2"/>
  <c r="N939" i="2"/>
  <c r="O939" i="2"/>
  <c r="P939" i="2"/>
  <c r="Q939" i="2"/>
  <c r="R939" i="2"/>
  <c r="S939" i="2"/>
  <c r="T939" i="2"/>
  <c r="X939" i="2"/>
  <c r="Y939" i="2"/>
  <c r="N940" i="2"/>
  <c r="O940" i="2"/>
  <c r="P940" i="2"/>
  <c r="Q940" i="2"/>
  <c r="R940" i="2"/>
  <c r="S940" i="2"/>
  <c r="T940" i="2"/>
  <c r="X940" i="2"/>
  <c r="Y940" i="2"/>
  <c r="N941" i="2"/>
  <c r="O941" i="2"/>
  <c r="P941" i="2"/>
  <c r="Q941" i="2"/>
  <c r="R941" i="2"/>
  <c r="S941" i="2"/>
  <c r="T941" i="2"/>
  <c r="X941" i="2"/>
  <c r="Y941" i="2"/>
  <c r="N942" i="2"/>
  <c r="O942" i="2"/>
  <c r="P942" i="2"/>
  <c r="Q942" i="2"/>
  <c r="R942" i="2"/>
  <c r="S942" i="2"/>
  <c r="T942" i="2"/>
  <c r="X942" i="2"/>
  <c r="Y942" i="2"/>
  <c r="N943" i="2"/>
  <c r="O943" i="2"/>
  <c r="P943" i="2"/>
  <c r="Q943" i="2"/>
  <c r="R943" i="2"/>
  <c r="S943" i="2"/>
  <c r="T943" i="2"/>
  <c r="X943" i="2"/>
  <c r="Y943" i="2"/>
  <c r="N944" i="2"/>
  <c r="O944" i="2"/>
  <c r="P944" i="2"/>
  <c r="Q944" i="2"/>
  <c r="R944" i="2"/>
  <c r="S944" i="2"/>
  <c r="T944" i="2"/>
  <c r="X944" i="2"/>
  <c r="Y944" i="2"/>
  <c r="N945" i="2"/>
  <c r="O945" i="2"/>
  <c r="P945" i="2"/>
  <c r="Q945" i="2"/>
  <c r="R945" i="2"/>
  <c r="S945" i="2"/>
  <c r="T945" i="2"/>
  <c r="X945" i="2"/>
  <c r="Y945" i="2"/>
  <c r="N946" i="2"/>
  <c r="O946" i="2"/>
  <c r="P946" i="2"/>
  <c r="Q946" i="2"/>
  <c r="R946" i="2"/>
  <c r="S946" i="2"/>
  <c r="T946" i="2"/>
  <c r="X946" i="2"/>
  <c r="Y946" i="2"/>
  <c r="N947" i="2"/>
  <c r="O947" i="2"/>
  <c r="P947" i="2"/>
  <c r="Q947" i="2"/>
  <c r="R947" i="2"/>
  <c r="S947" i="2"/>
  <c r="T947" i="2"/>
  <c r="X947" i="2"/>
  <c r="Y947" i="2"/>
  <c r="N948" i="2"/>
  <c r="O948" i="2"/>
  <c r="P948" i="2"/>
  <c r="Q948" i="2"/>
  <c r="R948" i="2"/>
  <c r="S948" i="2"/>
  <c r="T948" i="2"/>
  <c r="X948" i="2"/>
  <c r="Y948" i="2"/>
  <c r="N949" i="2"/>
  <c r="O949" i="2"/>
  <c r="P949" i="2"/>
  <c r="Q949" i="2"/>
  <c r="R949" i="2"/>
  <c r="S949" i="2"/>
  <c r="T949" i="2"/>
  <c r="X949" i="2"/>
  <c r="Y949" i="2"/>
  <c r="N950" i="2"/>
  <c r="O950" i="2"/>
  <c r="P950" i="2"/>
  <c r="Q950" i="2"/>
  <c r="R950" i="2"/>
  <c r="S950" i="2"/>
  <c r="T950" i="2"/>
  <c r="X950" i="2"/>
  <c r="Y950" i="2"/>
  <c r="N951" i="2"/>
  <c r="O951" i="2"/>
  <c r="P951" i="2"/>
  <c r="Q951" i="2"/>
  <c r="R951" i="2"/>
  <c r="S951" i="2"/>
  <c r="T951" i="2"/>
  <c r="X951" i="2"/>
  <c r="Y951" i="2"/>
  <c r="N952" i="2"/>
  <c r="O952" i="2"/>
  <c r="P952" i="2"/>
  <c r="Q952" i="2"/>
  <c r="R952" i="2"/>
  <c r="S952" i="2"/>
  <c r="T952" i="2"/>
  <c r="X952" i="2"/>
  <c r="Y952" i="2"/>
  <c r="N953" i="2"/>
  <c r="O953" i="2"/>
  <c r="P953" i="2"/>
  <c r="Q953" i="2"/>
  <c r="R953" i="2"/>
  <c r="S953" i="2"/>
  <c r="T953" i="2"/>
  <c r="X953" i="2"/>
  <c r="Y953" i="2"/>
  <c r="N954" i="2"/>
  <c r="O954" i="2"/>
  <c r="P954" i="2"/>
  <c r="Q954" i="2"/>
  <c r="R954" i="2"/>
  <c r="S954" i="2"/>
  <c r="T954" i="2"/>
  <c r="X954" i="2"/>
  <c r="Y954" i="2"/>
  <c r="N955" i="2"/>
  <c r="O955" i="2"/>
  <c r="P955" i="2"/>
  <c r="Q955" i="2"/>
  <c r="R955" i="2"/>
  <c r="S955" i="2"/>
  <c r="T955" i="2"/>
  <c r="X955" i="2"/>
  <c r="Y955" i="2"/>
  <c r="N956" i="2"/>
  <c r="O956" i="2"/>
  <c r="P956" i="2"/>
  <c r="Q956" i="2"/>
  <c r="R956" i="2"/>
  <c r="S956" i="2"/>
  <c r="T956" i="2"/>
  <c r="X956" i="2"/>
  <c r="Y956" i="2"/>
  <c r="N957" i="2"/>
  <c r="O957" i="2"/>
  <c r="P957" i="2"/>
  <c r="Q957" i="2"/>
  <c r="R957" i="2"/>
  <c r="S957" i="2"/>
  <c r="T957" i="2"/>
  <c r="X957" i="2"/>
  <c r="Y957" i="2"/>
  <c r="N958" i="2"/>
  <c r="O958" i="2"/>
  <c r="P958" i="2"/>
  <c r="Q958" i="2"/>
  <c r="R958" i="2"/>
  <c r="S958" i="2"/>
  <c r="T958" i="2"/>
  <c r="X958" i="2"/>
  <c r="Y958" i="2"/>
  <c r="N959" i="2"/>
  <c r="O959" i="2"/>
  <c r="P959" i="2"/>
  <c r="Q959" i="2"/>
  <c r="R959" i="2"/>
  <c r="S959" i="2"/>
  <c r="T959" i="2"/>
  <c r="X959" i="2"/>
  <c r="Y959" i="2"/>
  <c r="N960" i="2"/>
  <c r="O960" i="2"/>
  <c r="P960" i="2"/>
  <c r="Q960" i="2"/>
  <c r="R960" i="2"/>
  <c r="S960" i="2"/>
  <c r="T960" i="2"/>
  <c r="X960" i="2"/>
  <c r="Y960" i="2"/>
  <c r="N961" i="2"/>
  <c r="O961" i="2"/>
  <c r="P961" i="2"/>
  <c r="Q961" i="2"/>
  <c r="R961" i="2"/>
  <c r="S961" i="2"/>
  <c r="T961" i="2"/>
  <c r="X961" i="2"/>
  <c r="Y961" i="2"/>
  <c r="N962" i="2"/>
  <c r="O962" i="2"/>
  <c r="P962" i="2"/>
  <c r="Q962" i="2"/>
  <c r="R962" i="2"/>
  <c r="S962" i="2"/>
  <c r="T962" i="2"/>
  <c r="X962" i="2"/>
  <c r="Y962" i="2"/>
  <c r="N963" i="2"/>
  <c r="O963" i="2"/>
  <c r="P963" i="2"/>
  <c r="Q963" i="2"/>
  <c r="R963" i="2"/>
  <c r="S963" i="2"/>
  <c r="T963" i="2"/>
  <c r="X963" i="2"/>
  <c r="Y963" i="2"/>
  <c r="N964" i="2"/>
  <c r="O964" i="2"/>
  <c r="P964" i="2"/>
  <c r="Q964" i="2"/>
  <c r="R964" i="2"/>
  <c r="S964" i="2"/>
  <c r="T964" i="2"/>
  <c r="X964" i="2"/>
  <c r="Y964" i="2"/>
  <c r="N965" i="2"/>
  <c r="O965" i="2"/>
  <c r="P965" i="2"/>
  <c r="Q965" i="2"/>
  <c r="R965" i="2"/>
  <c r="S965" i="2"/>
  <c r="T965" i="2"/>
  <c r="X965" i="2"/>
  <c r="Y965" i="2"/>
  <c r="N966" i="2"/>
  <c r="O966" i="2"/>
  <c r="P966" i="2"/>
  <c r="Q966" i="2"/>
  <c r="R966" i="2"/>
  <c r="S966" i="2"/>
  <c r="T966" i="2"/>
  <c r="X966" i="2"/>
  <c r="Y966" i="2"/>
  <c r="N967" i="2"/>
  <c r="O967" i="2"/>
  <c r="P967" i="2"/>
  <c r="Q967" i="2"/>
  <c r="R967" i="2"/>
  <c r="S967" i="2"/>
  <c r="T967" i="2"/>
  <c r="X967" i="2"/>
  <c r="Y967" i="2"/>
  <c r="N968" i="2"/>
  <c r="O968" i="2"/>
  <c r="P968" i="2"/>
  <c r="Q968" i="2"/>
  <c r="R968" i="2"/>
  <c r="S968" i="2"/>
  <c r="T968" i="2"/>
  <c r="X968" i="2"/>
  <c r="Y968" i="2"/>
  <c r="N969" i="2"/>
  <c r="O969" i="2"/>
  <c r="P969" i="2"/>
  <c r="Q969" i="2"/>
  <c r="R969" i="2"/>
  <c r="S969" i="2"/>
  <c r="T969" i="2"/>
  <c r="X969" i="2"/>
  <c r="Y969" i="2"/>
  <c r="N970" i="2"/>
  <c r="O970" i="2"/>
  <c r="P970" i="2"/>
  <c r="Q970" i="2"/>
  <c r="R970" i="2"/>
  <c r="S970" i="2"/>
  <c r="T970" i="2"/>
  <c r="X970" i="2"/>
  <c r="Y970" i="2"/>
  <c r="N971" i="2"/>
  <c r="O971" i="2"/>
  <c r="P971" i="2"/>
  <c r="Q971" i="2"/>
  <c r="R971" i="2"/>
  <c r="S971" i="2"/>
  <c r="T971" i="2"/>
  <c r="X971" i="2"/>
  <c r="Y971" i="2"/>
  <c r="N972" i="2"/>
  <c r="O972" i="2"/>
  <c r="P972" i="2"/>
  <c r="Q972" i="2"/>
  <c r="R972" i="2"/>
  <c r="S972" i="2"/>
  <c r="T972" i="2"/>
  <c r="X972" i="2"/>
  <c r="Y972" i="2"/>
  <c r="N973" i="2"/>
  <c r="O973" i="2"/>
  <c r="P973" i="2"/>
  <c r="Q973" i="2"/>
  <c r="R973" i="2"/>
  <c r="S973" i="2"/>
  <c r="T973" i="2"/>
  <c r="X973" i="2"/>
  <c r="Y973" i="2"/>
  <c r="N974" i="2"/>
  <c r="O974" i="2"/>
  <c r="P974" i="2"/>
  <c r="Q974" i="2"/>
  <c r="R974" i="2"/>
  <c r="S974" i="2"/>
  <c r="T974" i="2"/>
  <c r="X974" i="2"/>
  <c r="Y974" i="2"/>
  <c r="N975" i="2"/>
  <c r="O975" i="2"/>
  <c r="P975" i="2"/>
  <c r="Q975" i="2"/>
  <c r="R975" i="2"/>
  <c r="S975" i="2"/>
  <c r="T975" i="2"/>
  <c r="X975" i="2"/>
  <c r="Y975" i="2"/>
  <c r="N976" i="2"/>
  <c r="O976" i="2"/>
  <c r="P976" i="2"/>
  <c r="Q976" i="2"/>
  <c r="R976" i="2"/>
  <c r="S976" i="2"/>
  <c r="T976" i="2"/>
  <c r="X976" i="2"/>
  <c r="Y976" i="2"/>
  <c r="N977" i="2"/>
  <c r="O977" i="2"/>
  <c r="P977" i="2"/>
  <c r="Q977" i="2"/>
  <c r="R977" i="2"/>
  <c r="S977" i="2"/>
  <c r="T977" i="2"/>
  <c r="X977" i="2"/>
  <c r="Y977" i="2"/>
  <c r="N978" i="2"/>
  <c r="O978" i="2"/>
  <c r="P978" i="2"/>
  <c r="Q978" i="2"/>
  <c r="R978" i="2"/>
  <c r="S978" i="2"/>
  <c r="T978" i="2"/>
  <c r="X978" i="2"/>
  <c r="Y978" i="2"/>
  <c r="N979" i="2"/>
  <c r="O979" i="2"/>
  <c r="P979" i="2"/>
  <c r="Q979" i="2"/>
  <c r="R979" i="2"/>
  <c r="S979" i="2"/>
  <c r="T979" i="2"/>
  <c r="X979" i="2"/>
  <c r="Y979" i="2"/>
  <c r="N980" i="2"/>
  <c r="O980" i="2"/>
  <c r="P980" i="2"/>
  <c r="Q980" i="2"/>
  <c r="R980" i="2"/>
  <c r="S980" i="2"/>
  <c r="T980" i="2"/>
  <c r="X980" i="2"/>
  <c r="Y980" i="2"/>
  <c r="N981" i="2"/>
  <c r="O981" i="2"/>
  <c r="P981" i="2"/>
  <c r="Q981" i="2"/>
  <c r="R981" i="2"/>
  <c r="S981" i="2"/>
  <c r="T981" i="2"/>
  <c r="X981" i="2"/>
  <c r="Y981" i="2"/>
  <c r="N982" i="2"/>
  <c r="O982" i="2"/>
  <c r="P982" i="2"/>
  <c r="Q982" i="2"/>
  <c r="R982" i="2"/>
  <c r="S982" i="2"/>
  <c r="T982" i="2"/>
  <c r="X982" i="2"/>
  <c r="Y982" i="2"/>
  <c r="N983" i="2"/>
  <c r="O983" i="2"/>
  <c r="P983" i="2"/>
  <c r="Q983" i="2"/>
  <c r="R983" i="2"/>
  <c r="S983" i="2"/>
  <c r="T983" i="2"/>
  <c r="X983" i="2"/>
  <c r="Y983" i="2"/>
  <c r="N984" i="2"/>
  <c r="O984" i="2"/>
  <c r="P984" i="2"/>
  <c r="Q984" i="2"/>
  <c r="R984" i="2"/>
  <c r="S984" i="2"/>
  <c r="T984" i="2"/>
  <c r="X984" i="2"/>
  <c r="Y984" i="2"/>
  <c r="N985" i="2"/>
  <c r="O985" i="2"/>
  <c r="P985" i="2"/>
  <c r="Q985" i="2"/>
  <c r="R985" i="2"/>
  <c r="S985" i="2"/>
  <c r="T985" i="2"/>
  <c r="X985" i="2"/>
  <c r="Y985" i="2"/>
  <c r="N986" i="2"/>
  <c r="O986" i="2"/>
  <c r="P986" i="2"/>
  <c r="Q986" i="2"/>
  <c r="R986" i="2"/>
  <c r="S986" i="2"/>
  <c r="T986" i="2"/>
  <c r="X986" i="2"/>
  <c r="Y986" i="2"/>
  <c r="N987" i="2"/>
  <c r="O987" i="2"/>
  <c r="P987" i="2"/>
  <c r="Q987" i="2"/>
  <c r="R987" i="2"/>
  <c r="S987" i="2"/>
  <c r="T987" i="2"/>
  <c r="X987" i="2"/>
  <c r="Y987" i="2"/>
  <c r="N988" i="2"/>
  <c r="O988" i="2"/>
  <c r="P988" i="2"/>
  <c r="Q988" i="2"/>
  <c r="R988" i="2"/>
  <c r="S988" i="2"/>
  <c r="T988" i="2"/>
  <c r="X988" i="2"/>
  <c r="Y988" i="2"/>
  <c r="N989" i="2"/>
  <c r="O989" i="2"/>
  <c r="P989" i="2"/>
  <c r="Q989" i="2"/>
  <c r="R989" i="2"/>
  <c r="S989" i="2"/>
  <c r="T989" i="2"/>
  <c r="X989" i="2"/>
  <c r="Y989" i="2"/>
  <c r="N990" i="2"/>
  <c r="O990" i="2"/>
  <c r="P990" i="2"/>
  <c r="Q990" i="2"/>
  <c r="R990" i="2"/>
  <c r="S990" i="2"/>
  <c r="T990" i="2"/>
  <c r="X990" i="2"/>
  <c r="Y990" i="2"/>
  <c r="N991" i="2"/>
  <c r="O991" i="2"/>
  <c r="P991" i="2"/>
  <c r="Q991" i="2"/>
  <c r="R991" i="2"/>
  <c r="S991" i="2"/>
  <c r="T991" i="2"/>
  <c r="X991" i="2"/>
  <c r="Y991" i="2"/>
  <c r="N992" i="2"/>
  <c r="O992" i="2"/>
  <c r="P992" i="2"/>
  <c r="Q992" i="2"/>
  <c r="R992" i="2"/>
  <c r="S992" i="2"/>
  <c r="T992" i="2"/>
  <c r="X992" i="2"/>
  <c r="Y992" i="2"/>
  <c r="N993" i="2"/>
  <c r="O993" i="2"/>
  <c r="P993" i="2"/>
  <c r="Q993" i="2"/>
  <c r="R993" i="2"/>
  <c r="S993" i="2"/>
  <c r="T993" i="2"/>
  <c r="X993" i="2"/>
  <c r="Y993" i="2"/>
  <c r="N994" i="2"/>
  <c r="O994" i="2"/>
  <c r="P994" i="2"/>
  <c r="Q994" i="2"/>
  <c r="R994" i="2"/>
  <c r="S994" i="2"/>
  <c r="T994" i="2"/>
  <c r="X994" i="2"/>
  <c r="Y994" i="2"/>
  <c r="N995" i="2"/>
  <c r="O995" i="2"/>
  <c r="P995" i="2"/>
  <c r="Q995" i="2"/>
  <c r="R995" i="2"/>
  <c r="S995" i="2"/>
  <c r="T995" i="2"/>
  <c r="X995" i="2"/>
  <c r="Y995" i="2"/>
  <c r="N996" i="2"/>
  <c r="O996" i="2"/>
  <c r="P996" i="2"/>
  <c r="Q996" i="2"/>
  <c r="R996" i="2"/>
  <c r="S996" i="2"/>
  <c r="T996" i="2"/>
  <c r="X996" i="2"/>
  <c r="Y996" i="2"/>
  <c r="N997" i="2"/>
  <c r="O997" i="2"/>
  <c r="P997" i="2"/>
  <c r="Q997" i="2"/>
  <c r="R997" i="2"/>
  <c r="S997" i="2"/>
  <c r="T997" i="2"/>
  <c r="X997" i="2"/>
  <c r="Y997" i="2"/>
  <c r="N998" i="2"/>
  <c r="O998" i="2"/>
  <c r="P998" i="2"/>
  <c r="Q998" i="2"/>
  <c r="R998" i="2"/>
  <c r="S998" i="2"/>
  <c r="T998" i="2"/>
  <c r="X998" i="2"/>
  <c r="Y998" i="2"/>
  <c r="N999" i="2"/>
  <c r="O999" i="2"/>
  <c r="P999" i="2"/>
  <c r="Q999" i="2"/>
  <c r="R999" i="2"/>
  <c r="S999" i="2"/>
  <c r="T999" i="2"/>
  <c r="X999" i="2"/>
  <c r="Y999" i="2"/>
  <c r="N1000" i="2"/>
  <c r="O1000" i="2"/>
  <c r="P1000" i="2"/>
  <c r="Q1000" i="2"/>
  <c r="R1000" i="2"/>
  <c r="S1000" i="2"/>
  <c r="T1000" i="2"/>
  <c r="X1000" i="2"/>
  <c r="Y1000" i="2"/>
  <c r="N1001" i="2"/>
  <c r="O1001" i="2"/>
  <c r="P1001" i="2"/>
  <c r="Q1001" i="2"/>
  <c r="R1001" i="2"/>
  <c r="S1001" i="2"/>
  <c r="T1001" i="2"/>
  <c r="X1001" i="2"/>
  <c r="Y1001" i="2"/>
  <c r="N1002" i="2"/>
  <c r="O1002" i="2"/>
  <c r="P1002" i="2"/>
  <c r="Q1002" i="2"/>
  <c r="R1002" i="2"/>
  <c r="S1002" i="2"/>
  <c r="T1002" i="2"/>
  <c r="X1002" i="2"/>
  <c r="Y1002" i="2"/>
  <c r="N1003" i="2"/>
  <c r="O1003" i="2"/>
  <c r="P1003" i="2"/>
  <c r="Q1003" i="2"/>
  <c r="R1003" i="2"/>
  <c r="S1003" i="2"/>
  <c r="T1003" i="2"/>
  <c r="X1003" i="2"/>
  <c r="Y1003" i="2"/>
  <c r="N1004" i="2"/>
  <c r="O1004" i="2"/>
  <c r="P1004" i="2"/>
  <c r="Q1004" i="2"/>
  <c r="R1004" i="2"/>
  <c r="S1004" i="2"/>
  <c r="T1004" i="2"/>
  <c r="X1004" i="2"/>
  <c r="Y1004" i="2"/>
  <c r="N1005" i="2"/>
  <c r="O1005" i="2"/>
  <c r="P1005" i="2"/>
  <c r="Q1005" i="2"/>
  <c r="R1005" i="2"/>
  <c r="S1005" i="2"/>
  <c r="T1005" i="2"/>
  <c r="X1005" i="2"/>
  <c r="Y1005" i="2"/>
  <c r="N1006" i="2"/>
  <c r="O1006" i="2"/>
  <c r="P1006" i="2"/>
  <c r="Q1006" i="2"/>
  <c r="R1006" i="2"/>
  <c r="S1006" i="2"/>
  <c r="T1006" i="2"/>
  <c r="X1006" i="2"/>
  <c r="Y1006" i="2"/>
  <c r="N1007" i="2"/>
  <c r="O1007" i="2"/>
  <c r="P1007" i="2"/>
  <c r="Q1007" i="2"/>
  <c r="R1007" i="2"/>
  <c r="S1007" i="2"/>
  <c r="T1007" i="2"/>
  <c r="X1007" i="2"/>
  <c r="Y1007" i="2"/>
  <c r="N1008" i="2"/>
  <c r="O1008" i="2"/>
  <c r="P1008" i="2"/>
  <c r="Q1008" i="2"/>
  <c r="R1008" i="2"/>
  <c r="S1008" i="2"/>
  <c r="T1008" i="2"/>
  <c r="X1008" i="2"/>
  <c r="Y1008" i="2"/>
  <c r="N1009" i="2"/>
  <c r="O1009" i="2"/>
  <c r="P1009" i="2"/>
  <c r="Q1009" i="2"/>
  <c r="R1009" i="2"/>
  <c r="S1009" i="2"/>
  <c r="T1009" i="2"/>
  <c r="X1009" i="2"/>
  <c r="Y1009" i="2"/>
  <c r="N1010" i="2"/>
  <c r="O1010" i="2"/>
  <c r="P1010" i="2"/>
  <c r="Q1010" i="2"/>
  <c r="R1010" i="2"/>
  <c r="S1010" i="2"/>
  <c r="T1010" i="2"/>
  <c r="X1010" i="2"/>
  <c r="Y1010" i="2"/>
  <c r="N1011" i="2"/>
  <c r="O1011" i="2"/>
  <c r="P1011" i="2"/>
  <c r="Q1011" i="2"/>
  <c r="R1011" i="2"/>
  <c r="S1011" i="2"/>
  <c r="T1011" i="2"/>
  <c r="X1011" i="2"/>
  <c r="Y1011" i="2"/>
  <c r="N1012" i="2"/>
  <c r="O1012" i="2"/>
  <c r="P1012" i="2"/>
  <c r="Q1012" i="2"/>
  <c r="R1012" i="2"/>
  <c r="S1012" i="2"/>
  <c r="T1012" i="2"/>
  <c r="X1012" i="2"/>
  <c r="Y1012" i="2"/>
  <c r="N1013" i="2"/>
  <c r="O1013" i="2"/>
  <c r="P1013" i="2"/>
  <c r="Q1013" i="2"/>
  <c r="R1013" i="2"/>
  <c r="S1013" i="2"/>
  <c r="T1013" i="2"/>
  <c r="X1013" i="2"/>
  <c r="Y1013" i="2"/>
  <c r="N1014" i="2"/>
  <c r="O1014" i="2"/>
  <c r="P1014" i="2"/>
  <c r="Q1014" i="2"/>
  <c r="R1014" i="2"/>
  <c r="S1014" i="2"/>
  <c r="T1014" i="2"/>
  <c r="X1014" i="2"/>
  <c r="Y1014" i="2"/>
  <c r="N1015" i="2"/>
  <c r="O1015" i="2"/>
  <c r="P1015" i="2"/>
  <c r="Q1015" i="2"/>
  <c r="R1015" i="2"/>
  <c r="S1015" i="2"/>
  <c r="T1015" i="2"/>
  <c r="X1015" i="2"/>
  <c r="Y1015" i="2"/>
  <c r="N1016" i="2"/>
  <c r="O1016" i="2"/>
  <c r="P1016" i="2"/>
  <c r="Q1016" i="2"/>
  <c r="R1016" i="2"/>
  <c r="S1016" i="2"/>
  <c r="T1016" i="2"/>
  <c r="X1016" i="2"/>
  <c r="Y1016" i="2"/>
  <c r="N1017" i="2"/>
  <c r="O1017" i="2"/>
  <c r="P1017" i="2"/>
  <c r="Q1017" i="2"/>
  <c r="R1017" i="2"/>
  <c r="S1017" i="2"/>
  <c r="T1017" i="2"/>
  <c r="X1017" i="2"/>
  <c r="Y1017" i="2"/>
  <c r="N1018" i="2"/>
  <c r="O1018" i="2"/>
  <c r="P1018" i="2"/>
  <c r="Q1018" i="2"/>
  <c r="R1018" i="2"/>
  <c r="S1018" i="2"/>
  <c r="T1018" i="2"/>
  <c r="X1018" i="2"/>
  <c r="Y1018" i="2"/>
  <c r="N1019" i="2"/>
  <c r="O1019" i="2"/>
  <c r="P1019" i="2"/>
  <c r="Q1019" i="2"/>
  <c r="R1019" i="2"/>
  <c r="S1019" i="2"/>
  <c r="T1019" i="2"/>
  <c r="X1019" i="2"/>
  <c r="Y1019" i="2"/>
  <c r="N1020" i="2"/>
  <c r="O1020" i="2"/>
  <c r="P1020" i="2"/>
  <c r="Q1020" i="2"/>
  <c r="R1020" i="2"/>
  <c r="S1020" i="2"/>
  <c r="T1020" i="2"/>
  <c r="X1020" i="2"/>
  <c r="Y1020" i="2"/>
  <c r="N1021" i="2"/>
  <c r="O1021" i="2"/>
  <c r="P1021" i="2"/>
  <c r="Q1021" i="2"/>
  <c r="R1021" i="2"/>
  <c r="S1021" i="2"/>
  <c r="T1021" i="2"/>
  <c r="X1021" i="2"/>
  <c r="Y1021" i="2"/>
  <c r="N1022" i="2"/>
  <c r="O1022" i="2"/>
  <c r="P1022" i="2"/>
  <c r="Q1022" i="2"/>
  <c r="R1022" i="2"/>
  <c r="S1022" i="2"/>
  <c r="T1022" i="2"/>
  <c r="X1022" i="2"/>
  <c r="Y1022" i="2"/>
  <c r="N1023" i="2"/>
  <c r="O1023" i="2"/>
  <c r="P1023" i="2"/>
  <c r="Q1023" i="2"/>
  <c r="R1023" i="2"/>
  <c r="S1023" i="2"/>
  <c r="T1023" i="2"/>
  <c r="X1023" i="2"/>
  <c r="Y1023" i="2"/>
  <c r="N1024" i="2"/>
  <c r="O1024" i="2"/>
  <c r="P1024" i="2"/>
  <c r="Q1024" i="2"/>
  <c r="R1024" i="2"/>
  <c r="S1024" i="2"/>
  <c r="T1024" i="2"/>
  <c r="X1024" i="2"/>
  <c r="Y1024" i="2"/>
  <c r="N1025" i="2"/>
  <c r="O1025" i="2"/>
  <c r="P1025" i="2"/>
  <c r="Q1025" i="2"/>
  <c r="R1025" i="2"/>
  <c r="S1025" i="2"/>
  <c r="T1025" i="2"/>
  <c r="X1025" i="2"/>
  <c r="Y1025" i="2"/>
  <c r="N1026" i="2"/>
  <c r="O1026" i="2"/>
  <c r="P1026" i="2"/>
  <c r="Q1026" i="2"/>
  <c r="R1026" i="2"/>
  <c r="S1026" i="2"/>
  <c r="T1026" i="2"/>
  <c r="X1026" i="2"/>
  <c r="Y1026" i="2"/>
  <c r="N1027" i="2"/>
  <c r="O1027" i="2"/>
  <c r="P1027" i="2"/>
  <c r="Q1027" i="2"/>
  <c r="R1027" i="2"/>
  <c r="S1027" i="2"/>
  <c r="T1027" i="2"/>
  <c r="X1027" i="2"/>
  <c r="Y1027" i="2"/>
  <c r="N1028" i="2"/>
  <c r="O1028" i="2"/>
  <c r="P1028" i="2"/>
  <c r="Q1028" i="2"/>
  <c r="R1028" i="2"/>
  <c r="S1028" i="2"/>
  <c r="T1028" i="2"/>
  <c r="X1028" i="2"/>
  <c r="Y1028" i="2"/>
  <c r="N1029" i="2"/>
  <c r="O1029" i="2"/>
  <c r="P1029" i="2"/>
  <c r="Q1029" i="2"/>
  <c r="R1029" i="2"/>
  <c r="S1029" i="2"/>
  <c r="T1029" i="2"/>
  <c r="X1029" i="2"/>
  <c r="Y1029" i="2"/>
  <c r="N1030" i="2"/>
  <c r="O1030" i="2"/>
  <c r="P1030" i="2"/>
  <c r="Q1030" i="2"/>
  <c r="R1030" i="2"/>
  <c r="S1030" i="2"/>
  <c r="T1030" i="2"/>
  <c r="X1030" i="2"/>
  <c r="Y1030" i="2"/>
  <c r="N1031" i="2"/>
  <c r="O1031" i="2"/>
  <c r="P1031" i="2"/>
  <c r="Q1031" i="2"/>
  <c r="R1031" i="2"/>
  <c r="S1031" i="2"/>
  <c r="T1031" i="2"/>
  <c r="X1031" i="2"/>
  <c r="Y1031" i="2"/>
  <c r="N1032" i="2"/>
  <c r="O1032" i="2"/>
  <c r="P1032" i="2"/>
  <c r="Q1032" i="2"/>
  <c r="R1032" i="2"/>
  <c r="S1032" i="2"/>
  <c r="T1032" i="2"/>
  <c r="X1032" i="2"/>
  <c r="Y1032" i="2"/>
  <c r="N1033" i="2"/>
  <c r="O1033" i="2"/>
  <c r="P1033" i="2"/>
  <c r="Q1033" i="2"/>
  <c r="R1033" i="2"/>
  <c r="S1033" i="2"/>
  <c r="T1033" i="2"/>
  <c r="X1033" i="2"/>
  <c r="Y1033" i="2"/>
  <c r="N1034" i="2"/>
  <c r="O1034" i="2"/>
  <c r="P1034" i="2"/>
  <c r="Q1034" i="2"/>
  <c r="R1034" i="2"/>
  <c r="S1034" i="2"/>
  <c r="T1034" i="2"/>
  <c r="X1034" i="2"/>
  <c r="Y1034" i="2"/>
  <c r="N1035" i="2"/>
  <c r="O1035" i="2"/>
  <c r="P1035" i="2"/>
  <c r="Q1035" i="2"/>
  <c r="R1035" i="2"/>
  <c r="S1035" i="2"/>
  <c r="T1035" i="2"/>
  <c r="X1035" i="2"/>
  <c r="Y1035" i="2"/>
  <c r="N1036" i="2"/>
  <c r="O1036" i="2"/>
  <c r="P1036" i="2"/>
  <c r="Q1036" i="2"/>
  <c r="R1036" i="2"/>
  <c r="S1036" i="2"/>
  <c r="T1036" i="2"/>
  <c r="X1036" i="2"/>
  <c r="Y1036" i="2"/>
  <c r="N1037" i="2"/>
  <c r="O1037" i="2"/>
  <c r="P1037" i="2"/>
  <c r="Q1037" i="2"/>
  <c r="R1037" i="2"/>
  <c r="S1037" i="2"/>
  <c r="T1037" i="2"/>
  <c r="X1037" i="2"/>
  <c r="Y1037" i="2"/>
  <c r="N1038" i="2"/>
  <c r="O1038" i="2"/>
  <c r="P1038" i="2"/>
  <c r="Q1038" i="2"/>
  <c r="R1038" i="2"/>
  <c r="S1038" i="2"/>
  <c r="T1038" i="2"/>
  <c r="X1038" i="2"/>
  <c r="Y1038" i="2"/>
  <c r="N1039" i="2"/>
  <c r="O1039" i="2"/>
  <c r="P1039" i="2"/>
  <c r="Q1039" i="2"/>
  <c r="R1039" i="2"/>
  <c r="S1039" i="2"/>
  <c r="T1039" i="2"/>
  <c r="X1039" i="2"/>
  <c r="Y1039" i="2"/>
  <c r="N1040" i="2"/>
  <c r="O1040" i="2"/>
  <c r="P1040" i="2"/>
  <c r="Q1040" i="2"/>
  <c r="R1040" i="2"/>
  <c r="S1040" i="2"/>
  <c r="T1040" i="2"/>
  <c r="X1040" i="2"/>
  <c r="Y1040" i="2"/>
  <c r="N1041" i="2"/>
  <c r="O1041" i="2"/>
  <c r="P1041" i="2"/>
  <c r="Q1041" i="2"/>
  <c r="R1041" i="2"/>
  <c r="S1041" i="2"/>
  <c r="T1041" i="2"/>
  <c r="X1041" i="2"/>
  <c r="Y1041" i="2"/>
  <c r="N1042" i="2"/>
  <c r="O1042" i="2"/>
  <c r="P1042" i="2"/>
  <c r="Q1042" i="2"/>
  <c r="R1042" i="2"/>
  <c r="S1042" i="2"/>
  <c r="T1042" i="2"/>
  <c r="X1042" i="2"/>
  <c r="Y1042" i="2"/>
  <c r="N1043" i="2"/>
  <c r="O1043" i="2"/>
  <c r="P1043" i="2"/>
  <c r="Q1043" i="2"/>
  <c r="R1043" i="2"/>
  <c r="S1043" i="2"/>
  <c r="T1043" i="2"/>
  <c r="X1043" i="2"/>
  <c r="Y1043" i="2"/>
  <c r="N1044" i="2"/>
  <c r="O1044" i="2"/>
  <c r="P1044" i="2"/>
  <c r="Q1044" i="2"/>
  <c r="R1044" i="2"/>
  <c r="S1044" i="2"/>
  <c r="T1044" i="2"/>
  <c r="X1044" i="2"/>
  <c r="Y1044" i="2"/>
  <c r="N1045" i="2"/>
  <c r="O1045" i="2"/>
  <c r="P1045" i="2"/>
  <c r="Q1045" i="2"/>
  <c r="R1045" i="2"/>
  <c r="S1045" i="2"/>
  <c r="T1045" i="2"/>
  <c r="X1045" i="2"/>
  <c r="Y1045" i="2"/>
  <c r="N1046" i="2"/>
  <c r="O1046" i="2"/>
  <c r="P1046" i="2"/>
  <c r="Q1046" i="2"/>
  <c r="R1046" i="2"/>
  <c r="S1046" i="2"/>
  <c r="T1046" i="2"/>
  <c r="X1046" i="2"/>
  <c r="Y1046" i="2"/>
  <c r="N1047" i="2"/>
  <c r="O1047" i="2"/>
  <c r="P1047" i="2"/>
  <c r="Q1047" i="2"/>
  <c r="R1047" i="2"/>
  <c r="S1047" i="2"/>
  <c r="T1047" i="2"/>
  <c r="X1047" i="2"/>
  <c r="Y1047" i="2"/>
  <c r="N1048" i="2"/>
  <c r="O1048" i="2"/>
  <c r="P1048" i="2"/>
  <c r="Q1048" i="2"/>
  <c r="R1048" i="2"/>
  <c r="S1048" i="2"/>
  <c r="T1048" i="2"/>
  <c r="X1048" i="2"/>
  <c r="Y1048" i="2"/>
  <c r="N1049" i="2"/>
  <c r="O1049" i="2"/>
  <c r="P1049" i="2"/>
  <c r="Q1049" i="2"/>
  <c r="R1049" i="2"/>
  <c r="S1049" i="2"/>
  <c r="T1049" i="2"/>
  <c r="X1049" i="2"/>
  <c r="Y1049" i="2"/>
  <c r="N1050" i="2"/>
  <c r="O1050" i="2"/>
  <c r="P1050" i="2"/>
  <c r="Q1050" i="2"/>
  <c r="R1050" i="2"/>
  <c r="S1050" i="2"/>
  <c r="T1050" i="2"/>
  <c r="X1050" i="2"/>
  <c r="Y1050" i="2"/>
  <c r="N1051" i="2"/>
  <c r="O1051" i="2"/>
  <c r="P1051" i="2"/>
  <c r="Q1051" i="2"/>
  <c r="R1051" i="2"/>
  <c r="S1051" i="2"/>
  <c r="T1051" i="2"/>
  <c r="X1051" i="2"/>
  <c r="Y1051" i="2"/>
  <c r="N1052" i="2"/>
  <c r="O1052" i="2"/>
  <c r="P1052" i="2"/>
  <c r="Q1052" i="2"/>
  <c r="R1052" i="2"/>
  <c r="S1052" i="2"/>
  <c r="T1052" i="2"/>
  <c r="X1052" i="2"/>
  <c r="Y1052" i="2"/>
  <c r="N1053" i="2"/>
  <c r="O1053" i="2"/>
  <c r="P1053" i="2"/>
  <c r="Q1053" i="2"/>
  <c r="R1053" i="2"/>
  <c r="S1053" i="2"/>
  <c r="T1053" i="2"/>
  <c r="X1053" i="2"/>
  <c r="Y1053" i="2"/>
  <c r="N1054" i="2"/>
  <c r="O1054" i="2"/>
  <c r="P1054" i="2"/>
  <c r="Q1054" i="2"/>
  <c r="R1054" i="2"/>
  <c r="S1054" i="2"/>
  <c r="T1054" i="2"/>
  <c r="X1054" i="2"/>
  <c r="Y1054" i="2"/>
  <c r="N1055" i="2"/>
  <c r="O1055" i="2"/>
  <c r="P1055" i="2"/>
  <c r="Q1055" i="2"/>
  <c r="R1055" i="2"/>
  <c r="S1055" i="2"/>
  <c r="T1055" i="2"/>
  <c r="X1055" i="2"/>
  <c r="Y1055" i="2"/>
  <c r="N1056" i="2"/>
  <c r="O1056" i="2"/>
  <c r="P1056" i="2"/>
  <c r="Q1056" i="2"/>
  <c r="R1056" i="2"/>
  <c r="S1056" i="2"/>
  <c r="T1056" i="2"/>
  <c r="X1056" i="2"/>
  <c r="Y1056" i="2"/>
  <c r="N1057" i="2"/>
  <c r="O1057" i="2"/>
  <c r="P1057" i="2"/>
  <c r="Q1057" i="2"/>
  <c r="R1057" i="2"/>
  <c r="S1057" i="2"/>
  <c r="T1057" i="2"/>
  <c r="X1057" i="2"/>
  <c r="Y1057" i="2"/>
  <c r="N1058" i="2"/>
  <c r="O1058" i="2"/>
  <c r="P1058" i="2"/>
  <c r="Q1058" i="2"/>
  <c r="R1058" i="2"/>
  <c r="S1058" i="2"/>
  <c r="T1058" i="2"/>
  <c r="X1058" i="2"/>
  <c r="Y1058" i="2"/>
  <c r="N1059" i="2"/>
  <c r="O1059" i="2"/>
  <c r="P1059" i="2"/>
  <c r="Q1059" i="2"/>
  <c r="R1059" i="2"/>
  <c r="S1059" i="2"/>
  <c r="T1059" i="2"/>
  <c r="X1059" i="2"/>
  <c r="Y1059" i="2"/>
  <c r="N1060" i="2"/>
  <c r="O1060" i="2"/>
  <c r="P1060" i="2"/>
  <c r="Q1060" i="2"/>
  <c r="R1060" i="2"/>
  <c r="S1060" i="2"/>
  <c r="T1060" i="2"/>
  <c r="X1060" i="2"/>
  <c r="Y1060" i="2"/>
  <c r="N1061" i="2"/>
  <c r="O1061" i="2"/>
  <c r="P1061" i="2"/>
  <c r="Q1061" i="2"/>
  <c r="R1061" i="2"/>
  <c r="S1061" i="2"/>
  <c r="T1061" i="2"/>
  <c r="X1061" i="2"/>
  <c r="Y1061" i="2"/>
  <c r="N1062" i="2"/>
  <c r="O1062" i="2"/>
  <c r="P1062" i="2"/>
  <c r="Q1062" i="2"/>
  <c r="R1062" i="2"/>
  <c r="S1062" i="2"/>
  <c r="T1062" i="2"/>
  <c r="X1062" i="2"/>
  <c r="Y1062" i="2"/>
  <c r="N1063" i="2"/>
  <c r="O1063" i="2"/>
  <c r="P1063" i="2"/>
  <c r="Q1063" i="2"/>
  <c r="R1063" i="2"/>
  <c r="S1063" i="2"/>
  <c r="T1063" i="2"/>
  <c r="X1063" i="2"/>
  <c r="Y1063" i="2"/>
  <c r="N1064" i="2"/>
  <c r="O1064" i="2"/>
  <c r="P1064" i="2"/>
  <c r="Q1064" i="2"/>
  <c r="R1064" i="2"/>
  <c r="S1064" i="2"/>
  <c r="T1064" i="2"/>
  <c r="X1064" i="2"/>
  <c r="Y1064" i="2"/>
  <c r="N1065" i="2"/>
  <c r="O1065" i="2"/>
  <c r="P1065" i="2"/>
  <c r="Q1065" i="2"/>
  <c r="R1065" i="2"/>
  <c r="S1065" i="2"/>
  <c r="T1065" i="2"/>
  <c r="X1065" i="2"/>
  <c r="Y1065" i="2"/>
  <c r="N1066" i="2"/>
  <c r="O1066" i="2"/>
  <c r="P1066" i="2"/>
  <c r="Q1066" i="2"/>
  <c r="R1066" i="2"/>
  <c r="S1066" i="2"/>
  <c r="T1066" i="2"/>
  <c r="X1066" i="2"/>
  <c r="Y1066" i="2"/>
  <c r="N1067" i="2"/>
  <c r="O1067" i="2"/>
  <c r="P1067" i="2"/>
  <c r="Q1067" i="2"/>
  <c r="R1067" i="2"/>
  <c r="S1067" i="2"/>
  <c r="T1067" i="2"/>
  <c r="X1067" i="2"/>
  <c r="Y1067" i="2"/>
  <c r="N1068" i="2"/>
  <c r="O1068" i="2"/>
  <c r="P1068" i="2"/>
  <c r="Q1068" i="2"/>
  <c r="R1068" i="2"/>
  <c r="S1068" i="2"/>
  <c r="T1068" i="2"/>
  <c r="X1068" i="2"/>
  <c r="Y1068" i="2"/>
  <c r="N1069" i="2"/>
  <c r="O1069" i="2"/>
  <c r="P1069" i="2"/>
  <c r="Q1069" i="2"/>
  <c r="R1069" i="2"/>
  <c r="S1069" i="2"/>
  <c r="T1069" i="2"/>
  <c r="X1069" i="2"/>
  <c r="Y1069" i="2"/>
  <c r="N1070" i="2"/>
  <c r="O1070" i="2"/>
  <c r="P1070" i="2"/>
  <c r="Q1070" i="2"/>
  <c r="R1070" i="2"/>
  <c r="S1070" i="2"/>
  <c r="T1070" i="2"/>
  <c r="X1070" i="2"/>
  <c r="Y1070" i="2"/>
  <c r="N1071" i="2"/>
  <c r="O1071" i="2"/>
  <c r="P1071" i="2"/>
  <c r="Q1071" i="2"/>
  <c r="R1071" i="2"/>
  <c r="S1071" i="2"/>
  <c r="T1071" i="2"/>
  <c r="X1071" i="2"/>
  <c r="Y1071" i="2"/>
  <c r="N1072" i="2"/>
  <c r="O1072" i="2"/>
  <c r="P1072" i="2"/>
  <c r="Q1072" i="2"/>
  <c r="R1072" i="2"/>
  <c r="S1072" i="2"/>
  <c r="T1072" i="2"/>
  <c r="X1072" i="2"/>
  <c r="Y1072" i="2"/>
  <c r="N1073" i="2"/>
  <c r="O1073" i="2"/>
  <c r="P1073" i="2"/>
  <c r="Q1073" i="2"/>
  <c r="R1073" i="2"/>
  <c r="S1073" i="2"/>
  <c r="T1073" i="2"/>
  <c r="X1073" i="2"/>
  <c r="Y1073" i="2"/>
  <c r="N1074" i="2"/>
  <c r="O1074" i="2"/>
  <c r="P1074" i="2"/>
  <c r="Q1074" i="2"/>
  <c r="R1074" i="2"/>
  <c r="S1074" i="2"/>
  <c r="T1074" i="2"/>
  <c r="X1074" i="2"/>
  <c r="Y1074" i="2"/>
  <c r="N1075" i="2"/>
  <c r="O1075" i="2"/>
  <c r="P1075" i="2"/>
  <c r="Q1075" i="2"/>
  <c r="R1075" i="2"/>
  <c r="S1075" i="2"/>
  <c r="T1075" i="2"/>
  <c r="X1075" i="2"/>
  <c r="Y1075" i="2"/>
  <c r="N1076" i="2"/>
  <c r="O1076" i="2"/>
  <c r="P1076" i="2"/>
  <c r="Q1076" i="2"/>
  <c r="R1076" i="2"/>
  <c r="S1076" i="2"/>
  <c r="T1076" i="2"/>
  <c r="X1076" i="2"/>
  <c r="Y1076" i="2"/>
  <c r="N1077" i="2"/>
  <c r="O1077" i="2"/>
  <c r="P1077" i="2"/>
  <c r="Q1077" i="2"/>
  <c r="R1077" i="2"/>
  <c r="S1077" i="2"/>
  <c r="T1077" i="2"/>
  <c r="X1077" i="2"/>
  <c r="Y1077" i="2"/>
  <c r="N1078" i="2"/>
  <c r="O1078" i="2"/>
  <c r="P1078" i="2"/>
  <c r="Q1078" i="2"/>
  <c r="R1078" i="2"/>
  <c r="S1078" i="2"/>
  <c r="T1078" i="2"/>
  <c r="X1078" i="2"/>
  <c r="Y1078" i="2"/>
  <c r="N1079" i="2"/>
  <c r="O1079" i="2"/>
  <c r="P1079" i="2"/>
  <c r="Q1079" i="2"/>
  <c r="R1079" i="2"/>
  <c r="S1079" i="2"/>
  <c r="T1079" i="2"/>
  <c r="X1079" i="2"/>
  <c r="Y1079" i="2"/>
  <c r="N1080" i="2"/>
  <c r="O1080" i="2"/>
  <c r="P1080" i="2"/>
  <c r="Q1080" i="2"/>
  <c r="R1080" i="2"/>
  <c r="S1080" i="2"/>
  <c r="T1080" i="2"/>
  <c r="X1080" i="2"/>
  <c r="Y1080" i="2"/>
  <c r="N1081" i="2"/>
  <c r="O1081" i="2"/>
  <c r="P1081" i="2"/>
  <c r="Q1081" i="2"/>
  <c r="R1081" i="2"/>
  <c r="S1081" i="2"/>
  <c r="T1081" i="2"/>
  <c r="X1081" i="2"/>
  <c r="Y1081" i="2"/>
  <c r="N1082" i="2"/>
  <c r="O1082" i="2"/>
  <c r="P1082" i="2"/>
  <c r="Q1082" i="2"/>
  <c r="R1082" i="2"/>
  <c r="S1082" i="2"/>
  <c r="T1082" i="2"/>
  <c r="X1082" i="2"/>
  <c r="Y1082" i="2"/>
  <c r="N1083" i="2"/>
  <c r="O1083" i="2"/>
  <c r="P1083" i="2"/>
  <c r="Q1083" i="2"/>
  <c r="R1083" i="2"/>
  <c r="S1083" i="2"/>
  <c r="T1083" i="2"/>
  <c r="X1083" i="2"/>
  <c r="Y1083" i="2"/>
  <c r="N1084" i="2"/>
  <c r="O1084" i="2"/>
  <c r="P1084" i="2"/>
  <c r="Q1084" i="2"/>
  <c r="R1084" i="2"/>
  <c r="S1084" i="2"/>
  <c r="T1084" i="2"/>
  <c r="X1084" i="2"/>
  <c r="Y1084" i="2"/>
  <c r="N1085" i="2"/>
  <c r="O1085" i="2"/>
  <c r="P1085" i="2"/>
  <c r="Q1085" i="2"/>
  <c r="R1085" i="2"/>
  <c r="S1085" i="2"/>
  <c r="T1085" i="2"/>
  <c r="X1085" i="2"/>
  <c r="Y1085" i="2"/>
  <c r="N1086" i="2"/>
  <c r="O1086" i="2"/>
  <c r="P1086" i="2"/>
  <c r="Q1086" i="2"/>
  <c r="R1086" i="2"/>
  <c r="S1086" i="2"/>
  <c r="T1086" i="2"/>
  <c r="X1086" i="2"/>
  <c r="Y1086" i="2"/>
  <c r="N1087" i="2"/>
  <c r="O1087" i="2"/>
  <c r="P1087" i="2"/>
  <c r="Q1087" i="2"/>
  <c r="R1087" i="2"/>
  <c r="S1087" i="2"/>
  <c r="T1087" i="2"/>
  <c r="X1087" i="2"/>
  <c r="Y1087" i="2"/>
  <c r="N1088" i="2"/>
  <c r="O1088" i="2"/>
  <c r="P1088" i="2"/>
  <c r="Q1088" i="2"/>
  <c r="R1088" i="2"/>
  <c r="S1088" i="2"/>
  <c r="T1088" i="2"/>
  <c r="X1088" i="2"/>
  <c r="Y1088" i="2"/>
  <c r="N1089" i="2"/>
  <c r="O1089" i="2"/>
  <c r="P1089" i="2"/>
  <c r="Q1089" i="2"/>
  <c r="R1089" i="2"/>
  <c r="S1089" i="2"/>
  <c r="T1089" i="2"/>
  <c r="X1089" i="2"/>
  <c r="Y1089" i="2"/>
  <c r="N1090" i="2"/>
  <c r="O1090" i="2"/>
  <c r="P1090" i="2"/>
  <c r="Q1090" i="2"/>
  <c r="R1090" i="2"/>
  <c r="S1090" i="2"/>
  <c r="T1090" i="2"/>
  <c r="X1090" i="2"/>
  <c r="Y1090" i="2"/>
  <c r="N1091" i="2"/>
  <c r="O1091" i="2"/>
  <c r="P1091" i="2"/>
  <c r="Q1091" i="2"/>
  <c r="R1091" i="2"/>
  <c r="S1091" i="2"/>
  <c r="T1091" i="2"/>
  <c r="X1091" i="2"/>
  <c r="Y1091" i="2"/>
  <c r="N1092" i="2"/>
  <c r="O1092" i="2"/>
  <c r="P1092" i="2"/>
  <c r="Q1092" i="2"/>
  <c r="R1092" i="2"/>
  <c r="S1092" i="2"/>
  <c r="T1092" i="2"/>
  <c r="X1092" i="2"/>
  <c r="Y1092" i="2"/>
  <c r="N1093" i="2"/>
  <c r="O1093" i="2"/>
  <c r="P1093" i="2"/>
  <c r="Q1093" i="2"/>
  <c r="R1093" i="2"/>
  <c r="S1093" i="2"/>
  <c r="T1093" i="2"/>
  <c r="X1093" i="2"/>
  <c r="Y1093" i="2"/>
  <c r="N1094" i="2"/>
  <c r="O1094" i="2"/>
  <c r="P1094" i="2"/>
  <c r="Q1094" i="2"/>
  <c r="R1094" i="2"/>
  <c r="S1094" i="2"/>
  <c r="T1094" i="2"/>
  <c r="X1094" i="2"/>
  <c r="Y1094" i="2"/>
  <c r="N1095" i="2"/>
  <c r="O1095" i="2"/>
  <c r="P1095" i="2"/>
  <c r="Q1095" i="2"/>
  <c r="R1095" i="2"/>
  <c r="S1095" i="2"/>
  <c r="T1095" i="2"/>
  <c r="X1095" i="2"/>
  <c r="Y1095" i="2"/>
  <c r="N1096" i="2"/>
  <c r="O1096" i="2"/>
  <c r="P1096" i="2"/>
  <c r="Q1096" i="2"/>
  <c r="R1096" i="2"/>
  <c r="S1096" i="2"/>
  <c r="T1096" i="2"/>
  <c r="X1096" i="2"/>
  <c r="Y1096" i="2"/>
  <c r="N1097" i="2"/>
  <c r="O1097" i="2"/>
  <c r="P1097" i="2"/>
  <c r="Q1097" i="2"/>
  <c r="R1097" i="2"/>
  <c r="S1097" i="2"/>
  <c r="T1097" i="2"/>
  <c r="X1097" i="2"/>
  <c r="Y1097" i="2"/>
  <c r="N1098" i="2"/>
  <c r="O1098" i="2"/>
  <c r="P1098" i="2"/>
  <c r="Q1098" i="2"/>
  <c r="R1098" i="2"/>
  <c r="S1098" i="2"/>
  <c r="T1098" i="2"/>
  <c r="X1098" i="2"/>
  <c r="Y1098" i="2"/>
  <c r="N1099" i="2"/>
  <c r="O1099" i="2"/>
  <c r="P1099" i="2"/>
  <c r="Q1099" i="2"/>
  <c r="R1099" i="2"/>
  <c r="S1099" i="2"/>
  <c r="T1099" i="2"/>
  <c r="X1099" i="2"/>
  <c r="Y1099" i="2"/>
  <c r="N1100" i="2"/>
  <c r="O1100" i="2"/>
  <c r="P1100" i="2"/>
  <c r="Q1100" i="2"/>
  <c r="R1100" i="2"/>
  <c r="S1100" i="2"/>
  <c r="T1100" i="2"/>
  <c r="X1100" i="2"/>
  <c r="Y1100" i="2"/>
  <c r="N1101" i="2"/>
  <c r="O1101" i="2"/>
  <c r="P1101" i="2"/>
  <c r="Q1101" i="2"/>
  <c r="R1101" i="2"/>
  <c r="S1101" i="2"/>
  <c r="T1101" i="2"/>
  <c r="X1101" i="2"/>
  <c r="Y1101" i="2"/>
  <c r="N1102" i="2"/>
  <c r="O1102" i="2"/>
  <c r="P1102" i="2"/>
  <c r="Q1102" i="2"/>
  <c r="R1102" i="2"/>
  <c r="S1102" i="2"/>
  <c r="T1102" i="2"/>
  <c r="X1102" i="2"/>
  <c r="Y1102" i="2"/>
  <c r="N1103" i="2"/>
  <c r="O1103" i="2"/>
  <c r="P1103" i="2"/>
  <c r="Q1103" i="2"/>
  <c r="R1103" i="2"/>
  <c r="S1103" i="2"/>
  <c r="T1103" i="2"/>
  <c r="X1103" i="2"/>
  <c r="Y1103" i="2"/>
  <c r="N1104" i="2"/>
  <c r="O1104" i="2"/>
  <c r="P1104" i="2"/>
  <c r="Q1104" i="2"/>
  <c r="R1104" i="2"/>
  <c r="S1104" i="2"/>
  <c r="T1104" i="2"/>
  <c r="X1104" i="2"/>
  <c r="Y1104" i="2"/>
  <c r="N1105" i="2"/>
  <c r="O1105" i="2"/>
  <c r="P1105" i="2"/>
  <c r="Q1105" i="2"/>
  <c r="R1105" i="2"/>
  <c r="S1105" i="2"/>
  <c r="T1105" i="2"/>
  <c r="X1105" i="2"/>
  <c r="Y1105" i="2"/>
  <c r="N1106" i="2"/>
  <c r="O1106" i="2"/>
  <c r="P1106" i="2"/>
  <c r="Q1106" i="2"/>
  <c r="R1106" i="2"/>
  <c r="S1106" i="2"/>
  <c r="T1106" i="2"/>
  <c r="X1106" i="2"/>
  <c r="Y1106" i="2"/>
  <c r="N1107" i="2"/>
  <c r="O1107" i="2"/>
  <c r="P1107" i="2"/>
  <c r="Q1107" i="2"/>
  <c r="R1107" i="2"/>
  <c r="S1107" i="2"/>
  <c r="T1107" i="2"/>
  <c r="X1107" i="2"/>
  <c r="Y1107" i="2"/>
  <c r="N1108" i="2"/>
  <c r="O1108" i="2"/>
  <c r="P1108" i="2"/>
  <c r="Q1108" i="2"/>
  <c r="R1108" i="2"/>
  <c r="S1108" i="2"/>
  <c r="T1108" i="2"/>
  <c r="X1108" i="2"/>
  <c r="Y1108" i="2"/>
  <c r="N1109" i="2"/>
  <c r="O1109" i="2"/>
  <c r="P1109" i="2"/>
  <c r="Q1109" i="2"/>
  <c r="R1109" i="2"/>
  <c r="S1109" i="2"/>
  <c r="T1109" i="2"/>
  <c r="X1109" i="2"/>
  <c r="Y1109" i="2"/>
  <c r="N1110" i="2"/>
  <c r="O1110" i="2"/>
  <c r="P1110" i="2"/>
  <c r="Q1110" i="2"/>
  <c r="R1110" i="2"/>
  <c r="S1110" i="2"/>
  <c r="T1110" i="2"/>
  <c r="X1110" i="2"/>
  <c r="Y1110" i="2"/>
  <c r="N1111" i="2"/>
  <c r="O1111" i="2"/>
  <c r="P1111" i="2"/>
  <c r="Q1111" i="2"/>
  <c r="R1111" i="2"/>
  <c r="S1111" i="2"/>
  <c r="T1111" i="2"/>
  <c r="X1111" i="2"/>
  <c r="Y1111" i="2"/>
  <c r="N1112" i="2"/>
  <c r="O1112" i="2"/>
  <c r="P1112" i="2"/>
  <c r="Q1112" i="2"/>
  <c r="R1112" i="2"/>
  <c r="S1112" i="2"/>
  <c r="T1112" i="2"/>
  <c r="X1112" i="2"/>
  <c r="Y1112" i="2"/>
  <c r="N1113" i="2"/>
  <c r="O1113" i="2"/>
  <c r="P1113" i="2"/>
  <c r="Q1113" i="2"/>
  <c r="R1113" i="2"/>
  <c r="S1113" i="2"/>
  <c r="T1113" i="2"/>
  <c r="X1113" i="2"/>
  <c r="Y1113" i="2"/>
  <c r="N1114" i="2"/>
  <c r="O1114" i="2"/>
  <c r="P1114" i="2"/>
  <c r="Q1114" i="2"/>
  <c r="R1114" i="2"/>
  <c r="S1114" i="2"/>
  <c r="T1114" i="2"/>
  <c r="X1114" i="2"/>
  <c r="Y1114" i="2"/>
  <c r="N1115" i="2"/>
  <c r="O1115" i="2"/>
  <c r="P1115" i="2"/>
  <c r="Q1115" i="2"/>
  <c r="R1115" i="2"/>
  <c r="S1115" i="2"/>
  <c r="T1115" i="2"/>
  <c r="X1115" i="2"/>
  <c r="Y1115" i="2"/>
  <c r="N1116" i="2"/>
  <c r="O1116" i="2"/>
  <c r="P1116" i="2"/>
  <c r="Q1116" i="2"/>
  <c r="R1116" i="2"/>
  <c r="S1116" i="2"/>
  <c r="T1116" i="2"/>
  <c r="X1116" i="2"/>
  <c r="Y1116" i="2"/>
  <c r="N1117" i="2"/>
  <c r="O1117" i="2"/>
  <c r="P1117" i="2"/>
  <c r="Q1117" i="2"/>
  <c r="R1117" i="2"/>
  <c r="S1117" i="2"/>
  <c r="T1117" i="2"/>
  <c r="X1117" i="2"/>
  <c r="Y1117" i="2"/>
  <c r="N1118" i="2"/>
  <c r="O1118" i="2"/>
  <c r="P1118" i="2"/>
  <c r="Q1118" i="2"/>
  <c r="R1118" i="2"/>
  <c r="S1118" i="2"/>
  <c r="T1118" i="2"/>
  <c r="X1118" i="2"/>
  <c r="Y1118" i="2"/>
  <c r="N1119" i="2"/>
  <c r="O1119" i="2"/>
  <c r="P1119" i="2"/>
  <c r="Q1119" i="2"/>
  <c r="R1119" i="2"/>
  <c r="S1119" i="2"/>
  <c r="T1119" i="2"/>
  <c r="X1119" i="2"/>
  <c r="Y1119" i="2"/>
  <c r="N1120" i="2"/>
  <c r="O1120" i="2"/>
  <c r="P1120" i="2"/>
  <c r="Q1120" i="2"/>
  <c r="R1120" i="2"/>
  <c r="S1120" i="2"/>
  <c r="T1120" i="2"/>
  <c r="X1120" i="2"/>
  <c r="Y1120" i="2"/>
  <c r="N1121" i="2"/>
  <c r="O1121" i="2"/>
  <c r="P1121" i="2"/>
  <c r="Q1121" i="2"/>
  <c r="R1121" i="2"/>
  <c r="S1121" i="2"/>
  <c r="T1121" i="2"/>
  <c r="X1121" i="2"/>
  <c r="Y1121" i="2"/>
  <c r="N1122" i="2"/>
  <c r="O1122" i="2"/>
  <c r="P1122" i="2"/>
  <c r="Q1122" i="2"/>
  <c r="R1122" i="2"/>
  <c r="S1122" i="2"/>
  <c r="T1122" i="2"/>
  <c r="X1122" i="2"/>
  <c r="Y1122" i="2"/>
  <c r="N1123" i="2"/>
  <c r="O1123" i="2"/>
  <c r="P1123" i="2"/>
  <c r="Q1123" i="2"/>
  <c r="R1123" i="2"/>
  <c r="S1123" i="2"/>
  <c r="T1123" i="2"/>
  <c r="X1123" i="2"/>
  <c r="Y1123" i="2"/>
  <c r="N1124" i="2"/>
  <c r="O1124" i="2"/>
  <c r="P1124" i="2"/>
  <c r="Q1124" i="2"/>
  <c r="R1124" i="2"/>
  <c r="S1124" i="2"/>
  <c r="T1124" i="2"/>
  <c r="X1124" i="2"/>
  <c r="Y1124" i="2"/>
  <c r="N1125" i="2"/>
  <c r="O1125" i="2"/>
  <c r="P1125" i="2"/>
  <c r="Q1125" i="2"/>
  <c r="R1125" i="2"/>
  <c r="S1125" i="2"/>
  <c r="T1125" i="2"/>
  <c r="X1125" i="2"/>
  <c r="Y1125" i="2"/>
  <c r="N1126" i="2"/>
  <c r="O1126" i="2"/>
  <c r="P1126" i="2"/>
  <c r="Q1126" i="2"/>
  <c r="R1126" i="2"/>
  <c r="S1126" i="2"/>
  <c r="T1126" i="2"/>
  <c r="X1126" i="2"/>
  <c r="Y1126" i="2"/>
  <c r="N1127" i="2"/>
  <c r="O1127" i="2"/>
  <c r="P1127" i="2"/>
  <c r="Q1127" i="2"/>
  <c r="R1127" i="2"/>
  <c r="S1127" i="2"/>
  <c r="T1127" i="2"/>
  <c r="X1127" i="2"/>
  <c r="Y1127" i="2"/>
  <c r="N1128" i="2"/>
  <c r="O1128" i="2"/>
  <c r="P1128" i="2"/>
  <c r="Q1128" i="2"/>
  <c r="R1128" i="2"/>
  <c r="S1128" i="2"/>
  <c r="T1128" i="2"/>
  <c r="X1128" i="2"/>
  <c r="Y1128" i="2"/>
  <c r="N1129" i="2"/>
  <c r="O1129" i="2"/>
  <c r="P1129" i="2"/>
  <c r="Q1129" i="2"/>
  <c r="R1129" i="2"/>
  <c r="S1129" i="2"/>
  <c r="T1129" i="2"/>
  <c r="X1129" i="2"/>
  <c r="Y1129" i="2"/>
  <c r="N1130" i="2"/>
  <c r="O1130" i="2"/>
  <c r="P1130" i="2"/>
  <c r="Q1130" i="2"/>
  <c r="R1130" i="2"/>
  <c r="S1130" i="2"/>
  <c r="T1130" i="2"/>
  <c r="X1130" i="2"/>
  <c r="Y1130" i="2"/>
  <c r="N1131" i="2"/>
  <c r="O1131" i="2"/>
  <c r="P1131" i="2"/>
  <c r="Q1131" i="2"/>
  <c r="R1131" i="2"/>
  <c r="S1131" i="2"/>
  <c r="T1131" i="2"/>
  <c r="X1131" i="2"/>
  <c r="Y1131" i="2"/>
  <c r="N1132" i="2"/>
  <c r="O1132" i="2"/>
  <c r="P1132" i="2"/>
  <c r="Q1132" i="2"/>
  <c r="R1132" i="2"/>
  <c r="S1132" i="2"/>
  <c r="T1132" i="2"/>
  <c r="X1132" i="2"/>
  <c r="Y1132" i="2"/>
  <c r="N1133" i="2"/>
  <c r="O1133" i="2"/>
  <c r="P1133" i="2"/>
  <c r="Q1133" i="2"/>
  <c r="R1133" i="2"/>
  <c r="S1133" i="2"/>
  <c r="T1133" i="2"/>
  <c r="X1133" i="2"/>
  <c r="Y1133" i="2"/>
  <c r="N1134" i="2"/>
  <c r="O1134" i="2"/>
  <c r="P1134" i="2"/>
  <c r="Q1134" i="2"/>
  <c r="R1134" i="2"/>
  <c r="S1134" i="2"/>
  <c r="T1134" i="2"/>
  <c r="X1134" i="2"/>
  <c r="Y1134" i="2"/>
  <c r="N1135" i="2"/>
  <c r="O1135" i="2"/>
  <c r="P1135" i="2"/>
  <c r="Q1135" i="2"/>
  <c r="R1135" i="2"/>
  <c r="S1135" i="2"/>
  <c r="T1135" i="2"/>
  <c r="X1135" i="2"/>
  <c r="Y1135" i="2"/>
  <c r="N1136" i="2"/>
  <c r="O1136" i="2"/>
  <c r="P1136" i="2"/>
  <c r="Q1136" i="2"/>
  <c r="R1136" i="2"/>
  <c r="S1136" i="2"/>
  <c r="T1136" i="2"/>
  <c r="X1136" i="2"/>
  <c r="Y1136" i="2"/>
  <c r="N1137" i="2"/>
  <c r="O1137" i="2"/>
  <c r="P1137" i="2"/>
  <c r="Q1137" i="2"/>
  <c r="R1137" i="2"/>
  <c r="S1137" i="2"/>
  <c r="T1137" i="2"/>
  <c r="X1137" i="2"/>
  <c r="Y1137" i="2"/>
  <c r="N1138" i="2"/>
  <c r="O1138" i="2"/>
  <c r="P1138" i="2"/>
  <c r="Q1138" i="2"/>
  <c r="R1138" i="2"/>
  <c r="S1138" i="2"/>
  <c r="T1138" i="2"/>
  <c r="X1138" i="2"/>
  <c r="Y1138" i="2"/>
  <c r="N1139" i="2"/>
  <c r="O1139" i="2"/>
  <c r="P1139" i="2"/>
  <c r="Q1139" i="2"/>
  <c r="R1139" i="2"/>
  <c r="S1139" i="2"/>
  <c r="T1139" i="2"/>
  <c r="X1139" i="2"/>
  <c r="Y1139" i="2"/>
  <c r="N1140" i="2"/>
  <c r="O1140" i="2"/>
  <c r="P1140" i="2"/>
  <c r="Q1140" i="2"/>
  <c r="R1140" i="2"/>
  <c r="S1140" i="2"/>
  <c r="T1140" i="2"/>
  <c r="X1140" i="2"/>
  <c r="Y1140" i="2"/>
  <c r="N1141" i="2"/>
  <c r="O1141" i="2"/>
  <c r="P1141" i="2"/>
  <c r="Q1141" i="2"/>
  <c r="R1141" i="2"/>
  <c r="S1141" i="2"/>
  <c r="T1141" i="2"/>
  <c r="X1141" i="2"/>
  <c r="Y1141" i="2"/>
  <c r="N1142" i="2"/>
  <c r="O1142" i="2"/>
  <c r="P1142" i="2"/>
  <c r="Q1142" i="2"/>
  <c r="R1142" i="2"/>
  <c r="S1142" i="2"/>
  <c r="T1142" i="2"/>
  <c r="X1142" i="2"/>
  <c r="Y1142" i="2"/>
  <c r="N1143" i="2"/>
  <c r="O1143" i="2"/>
  <c r="P1143" i="2"/>
  <c r="Q1143" i="2"/>
  <c r="R1143" i="2"/>
  <c r="S1143" i="2"/>
  <c r="T1143" i="2"/>
  <c r="X1143" i="2"/>
  <c r="Y1143" i="2"/>
  <c r="N1144" i="2"/>
  <c r="O1144" i="2"/>
  <c r="P1144" i="2"/>
  <c r="Q1144" i="2"/>
  <c r="R1144" i="2"/>
  <c r="S1144" i="2"/>
  <c r="T1144" i="2"/>
  <c r="X1144" i="2"/>
  <c r="Y1144" i="2"/>
  <c r="N1145" i="2"/>
  <c r="O1145" i="2"/>
  <c r="P1145" i="2"/>
  <c r="Q1145" i="2"/>
  <c r="R1145" i="2"/>
  <c r="S1145" i="2"/>
  <c r="T1145" i="2"/>
  <c r="X1145" i="2"/>
  <c r="Y1145" i="2"/>
  <c r="N1146" i="2"/>
  <c r="O1146" i="2"/>
  <c r="P1146" i="2"/>
  <c r="Q1146" i="2"/>
  <c r="R1146" i="2"/>
  <c r="S1146" i="2"/>
  <c r="T1146" i="2"/>
  <c r="X1146" i="2"/>
  <c r="Y1146" i="2"/>
  <c r="N1147" i="2"/>
  <c r="O1147" i="2"/>
  <c r="P1147" i="2"/>
  <c r="Q1147" i="2"/>
  <c r="R1147" i="2"/>
  <c r="S1147" i="2"/>
  <c r="T1147" i="2"/>
  <c r="X1147" i="2"/>
  <c r="Y1147" i="2"/>
  <c r="N1148" i="2"/>
  <c r="O1148" i="2"/>
  <c r="P1148" i="2"/>
  <c r="Q1148" i="2"/>
  <c r="R1148" i="2"/>
  <c r="S1148" i="2"/>
  <c r="T1148" i="2"/>
  <c r="X1148" i="2"/>
  <c r="Y1148" i="2"/>
  <c r="N1149" i="2"/>
  <c r="O1149" i="2"/>
  <c r="P1149" i="2"/>
  <c r="Q1149" i="2"/>
  <c r="R1149" i="2"/>
  <c r="S1149" i="2"/>
  <c r="T1149" i="2"/>
  <c r="X1149" i="2"/>
  <c r="Y1149" i="2"/>
  <c r="N1150" i="2"/>
  <c r="O1150" i="2"/>
  <c r="P1150" i="2"/>
  <c r="Q1150" i="2"/>
  <c r="R1150" i="2"/>
  <c r="S1150" i="2"/>
  <c r="T1150" i="2"/>
  <c r="X1150" i="2"/>
  <c r="Y1150" i="2"/>
  <c r="N1151" i="2"/>
  <c r="O1151" i="2"/>
  <c r="P1151" i="2"/>
  <c r="Q1151" i="2"/>
  <c r="R1151" i="2"/>
  <c r="S1151" i="2"/>
  <c r="T1151" i="2"/>
  <c r="X1151" i="2"/>
  <c r="Y1151" i="2"/>
  <c r="N1152" i="2"/>
  <c r="O1152" i="2"/>
  <c r="P1152" i="2"/>
  <c r="Q1152" i="2"/>
  <c r="R1152" i="2"/>
  <c r="S1152" i="2"/>
  <c r="T1152" i="2"/>
  <c r="X1152" i="2"/>
  <c r="Y1152" i="2"/>
  <c r="N1153" i="2"/>
  <c r="O1153" i="2"/>
  <c r="P1153" i="2"/>
  <c r="Q1153" i="2"/>
  <c r="R1153" i="2"/>
  <c r="S1153" i="2"/>
  <c r="T1153" i="2"/>
  <c r="X1153" i="2"/>
  <c r="Y1153" i="2"/>
  <c r="N1154" i="2"/>
  <c r="O1154" i="2"/>
  <c r="P1154" i="2"/>
  <c r="Q1154" i="2"/>
  <c r="R1154" i="2"/>
  <c r="S1154" i="2"/>
  <c r="T1154" i="2"/>
  <c r="X1154" i="2"/>
  <c r="Y1154" i="2"/>
  <c r="N1155" i="2"/>
  <c r="O1155" i="2"/>
  <c r="P1155" i="2"/>
  <c r="Q1155" i="2"/>
  <c r="R1155" i="2"/>
  <c r="S1155" i="2"/>
  <c r="T1155" i="2"/>
  <c r="X1155" i="2"/>
  <c r="Y1155" i="2"/>
  <c r="N1156" i="2"/>
  <c r="O1156" i="2"/>
  <c r="P1156" i="2"/>
  <c r="Q1156" i="2"/>
  <c r="R1156" i="2"/>
  <c r="S1156" i="2"/>
  <c r="T1156" i="2"/>
  <c r="X1156" i="2"/>
  <c r="Y1156" i="2"/>
  <c r="N1157" i="2"/>
  <c r="O1157" i="2"/>
  <c r="P1157" i="2"/>
  <c r="Q1157" i="2"/>
  <c r="R1157" i="2"/>
  <c r="S1157" i="2"/>
  <c r="T1157" i="2"/>
  <c r="X1157" i="2"/>
  <c r="Y1157" i="2"/>
  <c r="N1158" i="2"/>
  <c r="O1158" i="2"/>
  <c r="P1158" i="2"/>
  <c r="Q1158" i="2"/>
  <c r="R1158" i="2"/>
  <c r="S1158" i="2"/>
  <c r="T1158" i="2"/>
  <c r="X1158" i="2"/>
  <c r="Y1158" i="2"/>
  <c r="N1159" i="2"/>
  <c r="O1159" i="2"/>
  <c r="P1159" i="2"/>
  <c r="Q1159" i="2"/>
  <c r="R1159" i="2"/>
  <c r="S1159" i="2"/>
  <c r="T1159" i="2"/>
  <c r="X1159" i="2"/>
  <c r="Y1159" i="2"/>
  <c r="N1160" i="2"/>
  <c r="O1160" i="2"/>
  <c r="P1160" i="2"/>
  <c r="Q1160" i="2"/>
  <c r="R1160" i="2"/>
  <c r="S1160" i="2"/>
  <c r="T1160" i="2"/>
  <c r="X1160" i="2"/>
  <c r="Y1160" i="2"/>
  <c r="N1161" i="2"/>
  <c r="O1161" i="2"/>
  <c r="P1161" i="2"/>
  <c r="Q1161" i="2"/>
  <c r="R1161" i="2"/>
  <c r="S1161" i="2"/>
  <c r="T1161" i="2"/>
  <c r="X1161" i="2"/>
  <c r="Y1161" i="2"/>
  <c r="N1162" i="2"/>
  <c r="O1162" i="2"/>
  <c r="P1162" i="2"/>
  <c r="Q1162" i="2"/>
  <c r="R1162" i="2"/>
  <c r="S1162" i="2"/>
  <c r="T1162" i="2"/>
  <c r="X1162" i="2"/>
  <c r="Y1162" i="2"/>
  <c r="N1163" i="2"/>
  <c r="O1163" i="2"/>
  <c r="P1163" i="2"/>
  <c r="Q1163" i="2"/>
  <c r="R1163" i="2"/>
  <c r="S1163" i="2"/>
  <c r="T1163" i="2"/>
  <c r="X1163" i="2"/>
  <c r="Y1163" i="2"/>
  <c r="N1164" i="2"/>
  <c r="O1164" i="2"/>
  <c r="P1164" i="2"/>
  <c r="Q1164" i="2"/>
  <c r="R1164" i="2"/>
  <c r="S1164" i="2"/>
  <c r="T1164" i="2"/>
  <c r="X1164" i="2"/>
  <c r="Y1164" i="2"/>
  <c r="N1165" i="2"/>
  <c r="O1165" i="2"/>
  <c r="P1165" i="2"/>
  <c r="Q1165" i="2"/>
  <c r="R1165" i="2"/>
  <c r="S1165" i="2"/>
  <c r="T1165" i="2"/>
  <c r="X1165" i="2"/>
  <c r="Y1165" i="2"/>
  <c r="N1166" i="2"/>
  <c r="O1166" i="2"/>
  <c r="P1166" i="2"/>
  <c r="Q1166" i="2"/>
  <c r="R1166" i="2"/>
  <c r="S1166" i="2"/>
  <c r="T1166" i="2"/>
  <c r="X1166" i="2"/>
  <c r="Y1166" i="2"/>
  <c r="N1167" i="2"/>
  <c r="O1167" i="2"/>
  <c r="P1167" i="2"/>
  <c r="Q1167" i="2"/>
  <c r="R1167" i="2"/>
  <c r="S1167" i="2"/>
  <c r="T1167" i="2"/>
  <c r="X1167" i="2"/>
  <c r="Y1167" i="2"/>
  <c r="N1168" i="2"/>
  <c r="O1168" i="2"/>
  <c r="P1168" i="2"/>
  <c r="Q1168" i="2"/>
  <c r="R1168" i="2"/>
  <c r="S1168" i="2"/>
  <c r="T1168" i="2"/>
  <c r="X1168" i="2"/>
  <c r="Y1168" i="2"/>
  <c r="N1169" i="2"/>
  <c r="O1169" i="2"/>
  <c r="P1169" i="2"/>
  <c r="Q1169" i="2"/>
  <c r="R1169" i="2"/>
  <c r="S1169" i="2"/>
  <c r="T1169" i="2"/>
  <c r="X1169" i="2"/>
  <c r="Y1169" i="2"/>
  <c r="N1170" i="2"/>
  <c r="O1170" i="2"/>
  <c r="P1170" i="2"/>
  <c r="Q1170" i="2"/>
  <c r="R1170" i="2"/>
  <c r="S1170" i="2"/>
  <c r="T1170" i="2"/>
  <c r="X1170" i="2"/>
  <c r="Y1170" i="2"/>
  <c r="N1171" i="2"/>
  <c r="O1171" i="2"/>
  <c r="P1171" i="2"/>
  <c r="Q1171" i="2"/>
  <c r="R1171" i="2"/>
  <c r="S1171" i="2"/>
  <c r="T1171" i="2"/>
  <c r="X1171" i="2"/>
  <c r="Y1171" i="2"/>
  <c r="N1172" i="2"/>
  <c r="O1172" i="2"/>
  <c r="P1172" i="2"/>
  <c r="Q1172" i="2"/>
  <c r="R1172" i="2"/>
  <c r="S1172" i="2"/>
  <c r="T1172" i="2"/>
  <c r="X1172" i="2"/>
  <c r="Y1172" i="2"/>
  <c r="N1173" i="2"/>
  <c r="O1173" i="2"/>
  <c r="P1173" i="2"/>
  <c r="Q1173" i="2"/>
  <c r="R1173" i="2"/>
  <c r="S1173" i="2"/>
  <c r="T1173" i="2"/>
  <c r="X1173" i="2"/>
  <c r="Y1173" i="2"/>
  <c r="N1174" i="2"/>
  <c r="O1174" i="2"/>
  <c r="P1174" i="2"/>
  <c r="Q1174" i="2"/>
  <c r="R1174" i="2"/>
  <c r="S1174" i="2"/>
  <c r="T1174" i="2"/>
  <c r="X1174" i="2"/>
  <c r="Y1174" i="2"/>
  <c r="N1175" i="2"/>
  <c r="O1175" i="2"/>
  <c r="P1175" i="2"/>
  <c r="Q1175" i="2"/>
  <c r="R1175" i="2"/>
  <c r="S1175" i="2"/>
  <c r="T1175" i="2"/>
  <c r="X1175" i="2"/>
  <c r="Y1175" i="2"/>
  <c r="N1176" i="2"/>
  <c r="O1176" i="2"/>
  <c r="P1176" i="2"/>
  <c r="Q1176" i="2"/>
  <c r="R1176" i="2"/>
  <c r="S1176" i="2"/>
  <c r="T1176" i="2"/>
  <c r="X1176" i="2"/>
  <c r="Y1176" i="2"/>
  <c r="N1177" i="2"/>
  <c r="O1177" i="2"/>
  <c r="P1177" i="2"/>
  <c r="Q1177" i="2"/>
  <c r="R1177" i="2"/>
  <c r="S1177" i="2"/>
  <c r="T1177" i="2"/>
  <c r="X1177" i="2"/>
  <c r="Y1177" i="2"/>
  <c r="N1178" i="2"/>
  <c r="O1178" i="2"/>
  <c r="P1178" i="2"/>
  <c r="Q1178" i="2"/>
  <c r="R1178" i="2"/>
  <c r="S1178" i="2"/>
  <c r="T1178" i="2"/>
  <c r="X1178" i="2"/>
  <c r="Y1178" i="2"/>
  <c r="N1179" i="2"/>
  <c r="O1179" i="2"/>
  <c r="P1179" i="2"/>
  <c r="Q1179" i="2"/>
  <c r="R1179" i="2"/>
  <c r="S1179" i="2"/>
  <c r="T1179" i="2"/>
  <c r="X1179" i="2"/>
  <c r="Y1179" i="2"/>
  <c r="N1180" i="2"/>
  <c r="O1180" i="2"/>
  <c r="P1180" i="2"/>
  <c r="Q1180" i="2"/>
  <c r="R1180" i="2"/>
  <c r="S1180" i="2"/>
  <c r="T1180" i="2"/>
  <c r="X1180" i="2"/>
  <c r="Y1180" i="2"/>
  <c r="N1181" i="2"/>
  <c r="O1181" i="2"/>
  <c r="P1181" i="2"/>
  <c r="Q1181" i="2"/>
  <c r="R1181" i="2"/>
  <c r="S1181" i="2"/>
  <c r="T1181" i="2"/>
  <c r="X1181" i="2"/>
  <c r="Y1181" i="2"/>
  <c r="N1182" i="2"/>
  <c r="O1182" i="2"/>
  <c r="P1182" i="2"/>
  <c r="Q1182" i="2"/>
  <c r="R1182" i="2"/>
  <c r="S1182" i="2"/>
  <c r="T1182" i="2"/>
  <c r="X1182" i="2"/>
  <c r="Y1182" i="2"/>
  <c r="N1183" i="2"/>
  <c r="O1183" i="2"/>
  <c r="P1183" i="2"/>
  <c r="Q1183" i="2"/>
  <c r="R1183" i="2"/>
  <c r="S1183" i="2"/>
  <c r="T1183" i="2"/>
  <c r="X1183" i="2"/>
  <c r="Y1183" i="2"/>
  <c r="N1184" i="2"/>
  <c r="O1184" i="2"/>
  <c r="P1184" i="2"/>
  <c r="Q1184" i="2"/>
  <c r="R1184" i="2"/>
  <c r="S1184" i="2"/>
  <c r="T1184" i="2"/>
  <c r="X1184" i="2"/>
  <c r="Y1184" i="2"/>
  <c r="N1185" i="2"/>
  <c r="O1185" i="2"/>
  <c r="P1185" i="2"/>
  <c r="Q1185" i="2"/>
  <c r="R1185" i="2"/>
  <c r="S1185" i="2"/>
  <c r="T1185" i="2"/>
  <c r="X1185" i="2"/>
  <c r="Y1185" i="2"/>
  <c r="N1186" i="2"/>
  <c r="O1186" i="2"/>
  <c r="P1186" i="2"/>
  <c r="Q1186" i="2"/>
  <c r="R1186" i="2"/>
  <c r="S1186" i="2"/>
  <c r="T1186" i="2"/>
  <c r="X1186" i="2"/>
  <c r="Y1186" i="2"/>
  <c r="N1187" i="2"/>
  <c r="O1187" i="2"/>
  <c r="P1187" i="2"/>
  <c r="Q1187" i="2"/>
  <c r="R1187" i="2"/>
  <c r="S1187" i="2"/>
  <c r="T1187" i="2"/>
  <c r="X1187" i="2"/>
  <c r="Y1187" i="2"/>
  <c r="N1188" i="2"/>
  <c r="O1188" i="2"/>
  <c r="P1188" i="2"/>
  <c r="Q1188" i="2"/>
  <c r="R1188" i="2"/>
  <c r="S1188" i="2"/>
  <c r="T1188" i="2"/>
  <c r="X1188" i="2"/>
  <c r="Y1188" i="2"/>
  <c r="N1189" i="2"/>
  <c r="O1189" i="2"/>
  <c r="P1189" i="2"/>
  <c r="Q1189" i="2"/>
  <c r="R1189" i="2"/>
  <c r="S1189" i="2"/>
  <c r="T1189" i="2"/>
  <c r="X1189" i="2"/>
  <c r="Y1189" i="2"/>
  <c r="N1190" i="2"/>
  <c r="O1190" i="2"/>
  <c r="P1190" i="2"/>
  <c r="Q1190" i="2"/>
  <c r="R1190" i="2"/>
  <c r="S1190" i="2"/>
  <c r="T1190" i="2"/>
  <c r="X1190" i="2"/>
  <c r="Y1190" i="2"/>
  <c r="N1191" i="2"/>
  <c r="O1191" i="2"/>
  <c r="P1191" i="2"/>
  <c r="Q1191" i="2"/>
  <c r="R1191" i="2"/>
  <c r="S1191" i="2"/>
  <c r="T1191" i="2"/>
  <c r="X1191" i="2"/>
  <c r="Y1191" i="2"/>
  <c r="N1192" i="2"/>
  <c r="O1192" i="2"/>
  <c r="P1192" i="2"/>
  <c r="Q1192" i="2"/>
  <c r="R1192" i="2"/>
  <c r="S1192" i="2"/>
  <c r="T1192" i="2"/>
  <c r="X1192" i="2"/>
  <c r="Y1192" i="2"/>
  <c r="N1193" i="2"/>
  <c r="O1193" i="2"/>
  <c r="P1193" i="2"/>
  <c r="Q1193" i="2"/>
  <c r="R1193" i="2"/>
  <c r="S1193" i="2"/>
  <c r="T1193" i="2"/>
  <c r="X1193" i="2"/>
  <c r="Y1193" i="2"/>
  <c r="N1194" i="2"/>
  <c r="O1194" i="2"/>
  <c r="P1194" i="2"/>
  <c r="Q1194" i="2"/>
  <c r="R1194" i="2"/>
  <c r="S1194" i="2"/>
  <c r="T1194" i="2"/>
  <c r="X1194" i="2"/>
  <c r="Y1194" i="2"/>
  <c r="N1195" i="2"/>
  <c r="O1195" i="2"/>
  <c r="P1195" i="2"/>
  <c r="Q1195" i="2"/>
  <c r="R1195" i="2"/>
  <c r="S1195" i="2"/>
  <c r="T1195" i="2"/>
  <c r="X1195" i="2"/>
  <c r="Y1195" i="2"/>
  <c r="N1196" i="2"/>
  <c r="O1196" i="2"/>
  <c r="P1196" i="2"/>
  <c r="Q1196" i="2"/>
  <c r="R1196" i="2"/>
  <c r="S1196" i="2"/>
  <c r="T1196" i="2"/>
  <c r="X1196" i="2"/>
  <c r="Y1196" i="2"/>
  <c r="N1197" i="2"/>
  <c r="O1197" i="2"/>
  <c r="P1197" i="2"/>
  <c r="Q1197" i="2"/>
  <c r="R1197" i="2"/>
  <c r="S1197" i="2"/>
  <c r="T1197" i="2"/>
  <c r="X1197" i="2"/>
  <c r="Y1197" i="2"/>
  <c r="N1198" i="2"/>
  <c r="O1198" i="2"/>
  <c r="P1198" i="2"/>
  <c r="Q1198" i="2"/>
  <c r="R1198" i="2"/>
  <c r="S1198" i="2"/>
  <c r="T1198" i="2"/>
  <c r="X1198" i="2"/>
  <c r="Y1198" i="2"/>
  <c r="N1199" i="2"/>
  <c r="O1199" i="2"/>
  <c r="P1199" i="2"/>
  <c r="Q1199" i="2"/>
  <c r="R1199" i="2"/>
  <c r="S1199" i="2"/>
  <c r="T1199" i="2"/>
  <c r="X1199" i="2"/>
  <c r="Y1199" i="2"/>
  <c r="N1200" i="2"/>
  <c r="O1200" i="2"/>
  <c r="P1200" i="2"/>
  <c r="Q1200" i="2"/>
  <c r="R1200" i="2"/>
  <c r="S1200" i="2"/>
  <c r="T1200" i="2"/>
  <c r="X1200" i="2"/>
  <c r="Y1200" i="2"/>
  <c r="N1201" i="2"/>
  <c r="O1201" i="2"/>
  <c r="P1201" i="2"/>
  <c r="Q1201" i="2"/>
  <c r="R1201" i="2"/>
  <c r="S1201" i="2"/>
  <c r="T1201" i="2"/>
  <c r="X1201" i="2"/>
  <c r="Y1201" i="2"/>
  <c r="N1202" i="2"/>
  <c r="O1202" i="2"/>
  <c r="P1202" i="2"/>
  <c r="Q1202" i="2"/>
  <c r="R1202" i="2"/>
  <c r="S1202" i="2"/>
  <c r="T1202" i="2"/>
  <c r="X1202" i="2"/>
  <c r="Y1202" i="2"/>
  <c r="N1203" i="2"/>
  <c r="O1203" i="2"/>
  <c r="P1203" i="2"/>
  <c r="Q1203" i="2"/>
  <c r="R1203" i="2"/>
  <c r="S1203" i="2"/>
  <c r="T1203" i="2"/>
  <c r="X1203" i="2"/>
  <c r="Y1203" i="2"/>
  <c r="N1204" i="2"/>
  <c r="O1204" i="2"/>
  <c r="P1204" i="2"/>
  <c r="Q1204" i="2"/>
  <c r="R1204" i="2"/>
  <c r="S1204" i="2"/>
  <c r="T1204" i="2"/>
  <c r="X1204" i="2"/>
  <c r="Y1204" i="2"/>
  <c r="N1205" i="2"/>
  <c r="O1205" i="2"/>
  <c r="P1205" i="2"/>
  <c r="Q1205" i="2"/>
  <c r="R1205" i="2"/>
  <c r="S1205" i="2"/>
  <c r="T1205" i="2"/>
  <c r="X1205" i="2"/>
  <c r="Y1205" i="2"/>
  <c r="N1206" i="2"/>
  <c r="O1206" i="2"/>
  <c r="P1206" i="2"/>
  <c r="Q1206" i="2"/>
  <c r="R1206" i="2"/>
  <c r="S1206" i="2"/>
  <c r="T1206" i="2"/>
  <c r="X1206" i="2"/>
  <c r="Y1206" i="2"/>
  <c r="N1207" i="2"/>
  <c r="O1207" i="2"/>
  <c r="P1207" i="2"/>
  <c r="Q1207" i="2"/>
  <c r="R1207" i="2"/>
  <c r="S1207" i="2"/>
  <c r="T1207" i="2"/>
  <c r="X1207" i="2"/>
  <c r="Y1207" i="2"/>
  <c r="N1208" i="2"/>
  <c r="O1208" i="2"/>
  <c r="P1208" i="2"/>
  <c r="Q1208" i="2"/>
  <c r="R1208" i="2"/>
  <c r="S1208" i="2"/>
  <c r="T1208" i="2"/>
  <c r="X1208" i="2"/>
  <c r="Y1208" i="2"/>
  <c r="N1209" i="2"/>
  <c r="O1209" i="2"/>
  <c r="P1209" i="2"/>
  <c r="Q1209" i="2"/>
  <c r="R1209" i="2"/>
  <c r="S1209" i="2"/>
  <c r="T1209" i="2"/>
  <c r="X1209" i="2"/>
  <c r="Y1209" i="2"/>
  <c r="N1210" i="2"/>
  <c r="O1210" i="2"/>
  <c r="P1210" i="2"/>
  <c r="Q1210" i="2"/>
  <c r="R1210" i="2"/>
  <c r="S1210" i="2"/>
  <c r="T1210" i="2"/>
  <c r="X1210" i="2"/>
  <c r="Y1210" i="2"/>
  <c r="N1211" i="2"/>
  <c r="O1211" i="2"/>
  <c r="P1211" i="2"/>
  <c r="Q1211" i="2"/>
  <c r="R1211" i="2"/>
  <c r="S1211" i="2"/>
  <c r="T1211" i="2"/>
  <c r="X1211" i="2"/>
  <c r="Y1211" i="2"/>
  <c r="N1212" i="2"/>
  <c r="O1212" i="2"/>
  <c r="P1212" i="2"/>
  <c r="Q1212" i="2"/>
  <c r="R1212" i="2"/>
  <c r="S1212" i="2"/>
  <c r="T1212" i="2"/>
  <c r="X1212" i="2"/>
  <c r="Y1212" i="2"/>
  <c r="N1213" i="2"/>
  <c r="O1213" i="2"/>
  <c r="P1213" i="2"/>
  <c r="Q1213" i="2"/>
  <c r="R1213" i="2"/>
  <c r="S1213" i="2"/>
  <c r="T1213" i="2"/>
  <c r="X1213" i="2"/>
  <c r="Y1213" i="2"/>
  <c r="N1214" i="2"/>
  <c r="O1214" i="2"/>
  <c r="P1214" i="2"/>
  <c r="Q1214" i="2"/>
  <c r="R1214" i="2"/>
  <c r="S1214" i="2"/>
  <c r="T1214" i="2"/>
  <c r="X1214" i="2"/>
  <c r="Y1214" i="2"/>
  <c r="N1215" i="2"/>
  <c r="O1215" i="2"/>
  <c r="P1215" i="2"/>
  <c r="Q1215" i="2"/>
  <c r="R1215" i="2"/>
  <c r="S1215" i="2"/>
  <c r="T1215" i="2"/>
  <c r="X1215" i="2"/>
  <c r="Y1215" i="2"/>
  <c r="N1216" i="2"/>
  <c r="O1216" i="2"/>
  <c r="P1216" i="2"/>
  <c r="Q1216" i="2"/>
  <c r="R1216" i="2"/>
  <c r="S1216" i="2"/>
  <c r="T1216" i="2"/>
  <c r="X1216" i="2"/>
  <c r="Y1216" i="2"/>
  <c r="N1217" i="2"/>
  <c r="O1217" i="2"/>
  <c r="P1217" i="2"/>
  <c r="Q1217" i="2"/>
  <c r="R1217" i="2"/>
  <c r="S1217" i="2"/>
  <c r="T1217" i="2"/>
  <c r="X1217" i="2"/>
  <c r="Y1217" i="2"/>
  <c r="N1218" i="2"/>
  <c r="O1218" i="2"/>
  <c r="P1218" i="2"/>
  <c r="Q1218" i="2"/>
  <c r="R1218" i="2"/>
  <c r="S1218" i="2"/>
  <c r="T1218" i="2"/>
  <c r="X1218" i="2"/>
  <c r="Y1218" i="2"/>
  <c r="N1219" i="2"/>
  <c r="O1219" i="2"/>
  <c r="P1219" i="2"/>
  <c r="Q1219" i="2"/>
  <c r="R1219" i="2"/>
  <c r="S1219" i="2"/>
  <c r="T1219" i="2"/>
  <c r="X1219" i="2"/>
  <c r="Y1219" i="2"/>
  <c r="N1220" i="2"/>
  <c r="O1220" i="2"/>
  <c r="P1220" i="2"/>
  <c r="Q1220" i="2"/>
  <c r="R1220" i="2"/>
  <c r="S1220" i="2"/>
  <c r="T1220" i="2"/>
  <c r="X1220" i="2"/>
  <c r="Y1220" i="2"/>
  <c r="N1221" i="2"/>
  <c r="O1221" i="2"/>
  <c r="P1221" i="2"/>
  <c r="Q1221" i="2"/>
  <c r="R1221" i="2"/>
  <c r="S1221" i="2"/>
  <c r="T1221" i="2"/>
  <c r="X1221" i="2"/>
  <c r="Y1221" i="2"/>
  <c r="N1222" i="2"/>
  <c r="O1222" i="2"/>
  <c r="P1222" i="2"/>
  <c r="Q1222" i="2"/>
  <c r="R1222" i="2"/>
  <c r="S1222" i="2"/>
  <c r="T1222" i="2"/>
  <c r="X1222" i="2"/>
  <c r="Y1222" i="2"/>
  <c r="N1223" i="2"/>
  <c r="O1223" i="2"/>
  <c r="P1223" i="2"/>
  <c r="Q1223" i="2"/>
  <c r="R1223" i="2"/>
  <c r="S1223" i="2"/>
  <c r="T1223" i="2"/>
  <c r="X1223" i="2"/>
  <c r="Y1223" i="2"/>
  <c r="N1224" i="2"/>
  <c r="O1224" i="2"/>
  <c r="P1224" i="2"/>
  <c r="Q1224" i="2"/>
  <c r="R1224" i="2"/>
  <c r="S1224" i="2"/>
  <c r="T1224" i="2"/>
  <c r="X1224" i="2"/>
  <c r="Y1224" i="2"/>
  <c r="N1225" i="2"/>
  <c r="O1225" i="2"/>
  <c r="P1225" i="2"/>
  <c r="Q1225" i="2"/>
  <c r="R1225" i="2"/>
  <c r="S1225" i="2"/>
  <c r="T1225" i="2"/>
  <c r="X1225" i="2"/>
  <c r="Y1225" i="2"/>
  <c r="N1226" i="2"/>
  <c r="O1226" i="2"/>
  <c r="P1226" i="2"/>
  <c r="Q1226" i="2"/>
  <c r="R1226" i="2"/>
  <c r="S1226" i="2"/>
  <c r="T1226" i="2"/>
  <c r="X1226" i="2"/>
  <c r="Y1226" i="2"/>
  <c r="N1227" i="2"/>
  <c r="O1227" i="2"/>
  <c r="P1227" i="2"/>
  <c r="Q1227" i="2"/>
  <c r="R1227" i="2"/>
  <c r="S1227" i="2"/>
  <c r="T1227" i="2"/>
  <c r="X1227" i="2"/>
  <c r="Y1227" i="2"/>
  <c r="N1228" i="2"/>
  <c r="O1228" i="2"/>
  <c r="P1228" i="2"/>
  <c r="Q1228" i="2"/>
  <c r="R1228" i="2"/>
  <c r="S1228" i="2"/>
  <c r="T1228" i="2"/>
  <c r="X1228" i="2"/>
  <c r="Y1228" i="2"/>
  <c r="N1229" i="2"/>
  <c r="O1229" i="2"/>
  <c r="P1229" i="2"/>
  <c r="Q1229" i="2"/>
  <c r="R1229" i="2"/>
  <c r="S1229" i="2"/>
  <c r="T1229" i="2"/>
  <c r="X1229" i="2"/>
  <c r="Y1229" i="2"/>
  <c r="N1230" i="2"/>
  <c r="O1230" i="2"/>
  <c r="P1230" i="2"/>
  <c r="Q1230" i="2"/>
  <c r="R1230" i="2"/>
  <c r="S1230" i="2"/>
  <c r="T1230" i="2"/>
  <c r="X1230" i="2"/>
  <c r="Y1230" i="2"/>
  <c r="N1231" i="2"/>
  <c r="O1231" i="2"/>
  <c r="P1231" i="2"/>
  <c r="Q1231" i="2"/>
  <c r="R1231" i="2"/>
  <c r="S1231" i="2"/>
  <c r="T1231" i="2"/>
  <c r="X1231" i="2"/>
  <c r="Y1231" i="2"/>
  <c r="N1232" i="2"/>
  <c r="O1232" i="2"/>
  <c r="P1232" i="2"/>
  <c r="Q1232" i="2"/>
  <c r="R1232" i="2"/>
  <c r="S1232" i="2"/>
  <c r="T1232" i="2"/>
  <c r="X1232" i="2"/>
  <c r="Y1232" i="2"/>
  <c r="N1233" i="2"/>
  <c r="O1233" i="2"/>
  <c r="P1233" i="2"/>
  <c r="Q1233" i="2"/>
  <c r="R1233" i="2"/>
  <c r="S1233" i="2"/>
  <c r="T1233" i="2"/>
  <c r="X1233" i="2"/>
  <c r="Y1233" i="2"/>
  <c r="N1234" i="2"/>
  <c r="O1234" i="2"/>
  <c r="P1234" i="2"/>
  <c r="Q1234" i="2"/>
  <c r="R1234" i="2"/>
  <c r="S1234" i="2"/>
  <c r="T1234" i="2"/>
  <c r="X1234" i="2"/>
  <c r="Y1234" i="2"/>
  <c r="N1235" i="2"/>
  <c r="O1235" i="2"/>
  <c r="P1235" i="2"/>
  <c r="Q1235" i="2"/>
  <c r="R1235" i="2"/>
  <c r="S1235" i="2"/>
  <c r="T1235" i="2"/>
  <c r="X1235" i="2"/>
  <c r="Y1235" i="2"/>
  <c r="N1236" i="2"/>
  <c r="O1236" i="2"/>
  <c r="P1236" i="2"/>
  <c r="Q1236" i="2"/>
  <c r="R1236" i="2"/>
  <c r="S1236" i="2"/>
  <c r="T1236" i="2"/>
  <c r="X1236" i="2"/>
  <c r="Y1236" i="2"/>
  <c r="N1237" i="2"/>
  <c r="O1237" i="2"/>
  <c r="P1237" i="2"/>
  <c r="Q1237" i="2"/>
  <c r="R1237" i="2"/>
  <c r="S1237" i="2"/>
  <c r="T1237" i="2"/>
  <c r="X1237" i="2"/>
  <c r="Y1237" i="2"/>
  <c r="N1238" i="2"/>
  <c r="O1238" i="2"/>
  <c r="P1238" i="2"/>
  <c r="Q1238" i="2"/>
  <c r="R1238" i="2"/>
  <c r="S1238" i="2"/>
  <c r="T1238" i="2"/>
  <c r="X1238" i="2"/>
  <c r="Y1238" i="2"/>
  <c r="N1239" i="2"/>
  <c r="O1239" i="2"/>
  <c r="P1239" i="2"/>
  <c r="Q1239" i="2"/>
  <c r="R1239" i="2"/>
  <c r="S1239" i="2"/>
  <c r="T1239" i="2"/>
  <c r="X1239" i="2"/>
  <c r="Y1239" i="2"/>
  <c r="N1240" i="2"/>
  <c r="O1240" i="2"/>
  <c r="P1240" i="2"/>
  <c r="Q1240" i="2"/>
  <c r="R1240" i="2"/>
  <c r="S1240" i="2"/>
  <c r="T1240" i="2"/>
  <c r="X1240" i="2"/>
  <c r="Y1240" i="2"/>
  <c r="N1241" i="2"/>
  <c r="O1241" i="2"/>
  <c r="P1241" i="2"/>
  <c r="Q1241" i="2"/>
  <c r="R1241" i="2"/>
  <c r="S1241" i="2"/>
  <c r="T1241" i="2"/>
  <c r="X1241" i="2"/>
  <c r="Y1241" i="2"/>
  <c r="N1242" i="2"/>
  <c r="O1242" i="2"/>
  <c r="P1242" i="2"/>
  <c r="Q1242" i="2"/>
  <c r="R1242" i="2"/>
  <c r="S1242" i="2"/>
  <c r="T1242" i="2"/>
  <c r="X1242" i="2"/>
  <c r="Y1242" i="2"/>
  <c r="N1243" i="2"/>
  <c r="O1243" i="2"/>
  <c r="P1243" i="2"/>
  <c r="Q1243" i="2"/>
  <c r="R1243" i="2"/>
  <c r="S1243" i="2"/>
  <c r="T1243" i="2"/>
  <c r="X1243" i="2"/>
  <c r="Y1243" i="2"/>
  <c r="N1244" i="2"/>
  <c r="O1244" i="2"/>
  <c r="P1244" i="2"/>
  <c r="Q1244" i="2"/>
  <c r="R1244" i="2"/>
  <c r="S1244" i="2"/>
  <c r="T1244" i="2"/>
  <c r="X1244" i="2"/>
  <c r="Y1244" i="2"/>
  <c r="N1245" i="2"/>
  <c r="O1245" i="2"/>
  <c r="P1245" i="2"/>
  <c r="Q1245" i="2"/>
  <c r="R1245" i="2"/>
  <c r="S1245" i="2"/>
  <c r="T1245" i="2"/>
  <c r="X1245" i="2"/>
  <c r="Y1245" i="2"/>
  <c r="N1246" i="2"/>
  <c r="O1246" i="2"/>
  <c r="P1246" i="2"/>
  <c r="Q1246" i="2"/>
  <c r="R1246" i="2"/>
  <c r="S1246" i="2"/>
  <c r="T1246" i="2"/>
  <c r="X1246" i="2"/>
  <c r="Y1246" i="2"/>
  <c r="N1247" i="2"/>
  <c r="O1247" i="2"/>
  <c r="P1247" i="2"/>
  <c r="Q1247" i="2"/>
  <c r="R1247" i="2"/>
  <c r="S1247" i="2"/>
  <c r="T1247" i="2"/>
  <c r="X1247" i="2"/>
  <c r="Y1247" i="2"/>
  <c r="N1248" i="2"/>
  <c r="O1248" i="2"/>
  <c r="P1248" i="2"/>
  <c r="Q1248" i="2"/>
  <c r="R1248" i="2"/>
  <c r="S1248" i="2"/>
  <c r="T1248" i="2"/>
  <c r="X1248" i="2"/>
  <c r="Y1248" i="2"/>
  <c r="N1249" i="2"/>
  <c r="O1249" i="2"/>
  <c r="P1249" i="2"/>
  <c r="Q1249" i="2"/>
  <c r="R1249" i="2"/>
  <c r="S1249" i="2"/>
  <c r="T1249" i="2"/>
  <c r="X1249" i="2"/>
  <c r="Y1249" i="2"/>
  <c r="N1250" i="2"/>
  <c r="O1250" i="2"/>
  <c r="P1250" i="2"/>
  <c r="Q1250" i="2"/>
  <c r="R1250" i="2"/>
  <c r="S1250" i="2"/>
  <c r="T1250" i="2"/>
  <c r="X1250" i="2"/>
  <c r="Y1250" i="2"/>
  <c r="N1251" i="2"/>
  <c r="O1251" i="2"/>
  <c r="P1251" i="2"/>
  <c r="Q1251" i="2"/>
  <c r="R1251" i="2"/>
  <c r="S1251" i="2"/>
  <c r="T1251" i="2"/>
  <c r="X1251" i="2"/>
  <c r="Y1251" i="2"/>
  <c r="N1252" i="2"/>
  <c r="O1252" i="2"/>
  <c r="P1252" i="2"/>
  <c r="Q1252" i="2"/>
  <c r="R1252" i="2"/>
  <c r="S1252" i="2"/>
  <c r="T1252" i="2"/>
  <c r="X1252" i="2"/>
  <c r="Y1252" i="2"/>
  <c r="N1253" i="2"/>
  <c r="O1253" i="2"/>
  <c r="P1253" i="2"/>
  <c r="Q1253" i="2"/>
  <c r="R1253" i="2"/>
  <c r="S1253" i="2"/>
  <c r="T1253" i="2"/>
  <c r="X1253" i="2"/>
  <c r="Y1253" i="2"/>
  <c r="N1254" i="2"/>
  <c r="O1254" i="2"/>
  <c r="P1254" i="2"/>
  <c r="Q1254" i="2"/>
  <c r="R1254" i="2"/>
  <c r="S1254" i="2"/>
  <c r="T1254" i="2"/>
  <c r="X1254" i="2"/>
  <c r="Y1254" i="2"/>
  <c r="N1255" i="2"/>
  <c r="O1255" i="2"/>
  <c r="P1255" i="2"/>
  <c r="Q1255" i="2"/>
  <c r="R1255" i="2"/>
  <c r="S1255" i="2"/>
  <c r="T1255" i="2"/>
  <c r="X1255" i="2"/>
  <c r="Y1255" i="2"/>
  <c r="N1256" i="2"/>
  <c r="O1256" i="2"/>
  <c r="P1256" i="2"/>
  <c r="Q1256" i="2"/>
  <c r="R1256" i="2"/>
  <c r="S1256" i="2"/>
  <c r="T1256" i="2"/>
  <c r="X1256" i="2"/>
  <c r="Y1256" i="2"/>
  <c r="N1257" i="2"/>
  <c r="O1257" i="2"/>
  <c r="P1257" i="2"/>
  <c r="Q1257" i="2"/>
  <c r="R1257" i="2"/>
  <c r="S1257" i="2"/>
  <c r="T1257" i="2"/>
  <c r="X1257" i="2"/>
  <c r="Y1257" i="2"/>
  <c r="N1258" i="2"/>
  <c r="O1258" i="2"/>
  <c r="P1258" i="2"/>
  <c r="Q1258" i="2"/>
  <c r="R1258" i="2"/>
  <c r="S1258" i="2"/>
  <c r="T1258" i="2"/>
  <c r="X1258" i="2"/>
  <c r="Y1258" i="2"/>
  <c r="N1259" i="2"/>
  <c r="O1259" i="2"/>
  <c r="P1259" i="2"/>
  <c r="Q1259" i="2"/>
  <c r="R1259" i="2"/>
  <c r="S1259" i="2"/>
  <c r="T1259" i="2"/>
  <c r="X1259" i="2"/>
  <c r="Y1259" i="2"/>
  <c r="N1260" i="2"/>
  <c r="O1260" i="2"/>
  <c r="P1260" i="2"/>
  <c r="Q1260" i="2"/>
  <c r="R1260" i="2"/>
  <c r="S1260" i="2"/>
  <c r="T1260" i="2"/>
  <c r="X1260" i="2"/>
  <c r="Y1260" i="2"/>
  <c r="N1261" i="2"/>
  <c r="O1261" i="2"/>
  <c r="P1261" i="2"/>
  <c r="Q1261" i="2"/>
  <c r="R1261" i="2"/>
  <c r="S1261" i="2"/>
  <c r="T1261" i="2"/>
  <c r="X1261" i="2"/>
  <c r="Y1261" i="2"/>
  <c r="N1262" i="2"/>
  <c r="O1262" i="2"/>
  <c r="P1262" i="2"/>
  <c r="Q1262" i="2"/>
  <c r="R1262" i="2"/>
  <c r="S1262" i="2"/>
  <c r="T1262" i="2"/>
  <c r="X1262" i="2"/>
  <c r="Y1262" i="2"/>
  <c r="N1263" i="2"/>
  <c r="O1263" i="2"/>
  <c r="P1263" i="2"/>
  <c r="Q1263" i="2"/>
  <c r="R1263" i="2"/>
  <c r="S1263" i="2"/>
  <c r="T1263" i="2"/>
  <c r="X1263" i="2"/>
  <c r="Y1263" i="2"/>
  <c r="N1264" i="2"/>
  <c r="O1264" i="2"/>
  <c r="P1264" i="2"/>
  <c r="Q1264" i="2"/>
  <c r="R1264" i="2"/>
  <c r="S1264" i="2"/>
  <c r="T1264" i="2"/>
  <c r="X1264" i="2"/>
  <c r="Y1264" i="2"/>
  <c r="N1265" i="2"/>
  <c r="O1265" i="2"/>
  <c r="P1265" i="2"/>
  <c r="Q1265" i="2"/>
  <c r="R1265" i="2"/>
  <c r="S1265" i="2"/>
  <c r="T1265" i="2"/>
  <c r="X1265" i="2"/>
  <c r="Y1265" i="2"/>
  <c r="N1266" i="2"/>
  <c r="O1266" i="2"/>
  <c r="P1266" i="2"/>
  <c r="Q1266" i="2"/>
  <c r="R1266" i="2"/>
  <c r="S1266" i="2"/>
  <c r="T1266" i="2"/>
  <c r="X1266" i="2"/>
  <c r="Y1266" i="2"/>
  <c r="N1267" i="2"/>
  <c r="O1267" i="2"/>
  <c r="P1267" i="2"/>
  <c r="Q1267" i="2"/>
  <c r="R1267" i="2"/>
  <c r="S1267" i="2"/>
  <c r="T1267" i="2"/>
  <c r="X1267" i="2"/>
  <c r="Y1267" i="2"/>
  <c r="N1268" i="2"/>
  <c r="O1268" i="2"/>
  <c r="P1268" i="2"/>
  <c r="Q1268" i="2"/>
  <c r="R1268" i="2"/>
  <c r="S1268" i="2"/>
  <c r="T1268" i="2"/>
  <c r="X1268" i="2"/>
  <c r="Y1268" i="2"/>
  <c r="N1269" i="2"/>
  <c r="O1269" i="2"/>
  <c r="P1269" i="2"/>
  <c r="Q1269" i="2"/>
  <c r="R1269" i="2"/>
  <c r="S1269" i="2"/>
  <c r="T1269" i="2"/>
  <c r="X1269" i="2"/>
  <c r="Y1269" i="2"/>
  <c r="N1270" i="2"/>
  <c r="O1270" i="2"/>
  <c r="P1270" i="2"/>
  <c r="Q1270" i="2"/>
  <c r="R1270" i="2"/>
  <c r="S1270" i="2"/>
  <c r="T1270" i="2"/>
  <c r="X1270" i="2"/>
  <c r="Y1270" i="2"/>
  <c r="N1271" i="2"/>
  <c r="O1271" i="2"/>
  <c r="P1271" i="2"/>
  <c r="Q1271" i="2"/>
  <c r="R1271" i="2"/>
  <c r="S1271" i="2"/>
  <c r="T1271" i="2"/>
  <c r="X1271" i="2"/>
  <c r="Y1271" i="2"/>
  <c r="N1272" i="2"/>
  <c r="O1272" i="2"/>
  <c r="P1272" i="2"/>
  <c r="Q1272" i="2"/>
  <c r="R1272" i="2"/>
  <c r="S1272" i="2"/>
  <c r="T1272" i="2"/>
  <c r="X1272" i="2"/>
  <c r="Y1272" i="2"/>
  <c r="N1273" i="2"/>
  <c r="O1273" i="2"/>
  <c r="P1273" i="2"/>
  <c r="Q1273" i="2"/>
  <c r="R1273" i="2"/>
  <c r="S1273" i="2"/>
  <c r="T1273" i="2"/>
  <c r="X1273" i="2"/>
  <c r="Y1273" i="2"/>
  <c r="N1274" i="2"/>
  <c r="O1274" i="2"/>
  <c r="P1274" i="2"/>
  <c r="Q1274" i="2"/>
  <c r="R1274" i="2"/>
  <c r="S1274" i="2"/>
  <c r="T1274" i="2"/>
  <c r="X1274" i="2"/>
  <c r="Y1274" i="2"/>
  <c r="N1275" i="2"/>
  <c r="O1275" i="2"/>
  <c r="P1275" i="2"/>
  <c r="Q1275" i="2"/>
  <c r="R1275" i="2"/>
  <c r="S1275" i="2"/>
  <c r="T1275" i="2"/>
  <c r="X1275" i="2"/>
  <c r="Y1275" i="2"/>
  <c r="N1276" i="2"/>
  <c r="O1276" i="2"/>
  <c r="P1276" i="2"/>
  <c r="Q1276" i="2"/>
  <c r="R1276" i="2"/>
  <c r="S1276" i="2"/>
  <c r="T1276" i="2"/>
  <c r="X1276" i="2"/>
  <c r="Y1276" i="2"/>
  <c r="N1277" i="2"/>
  <c r="O1277" i="2"/>
  <c r="P1277" i="2"/>
  <c r="Q1277" i="2"/>
  <c r="R1277" i="2"/>
  <c r="S1277" i="2"/>
  <c r="T1277" i="2"/>
  <c r="X1277" i="2"/>
  <c r="Y1277" i="2"/>
  <c r="N1278" i="2"/>
  <c r="O1278" i="2"/>
  <c r="P1278" i="2"/>
  <c r="Q1278" i="2"/>
  <c r="R1278" i="2"/>
  <c r="S1278" i="2"/>
  <c r="T1278" i="2"/>
  <c r="X1278" i="2"/>
  <c r="Y1278" i="2"/>
  <c r="N1279" i="2"/>
  <c r="O1279" i="2"/>
  <c r="P1279" i="2"/>
  <c r="Q1279" i="2"/>
  <c r="R1279" i="2"/>
  <c r="S1279" i="2"/>
  <c r="T1279" i="2"/>
  <c r="X1279" i="2"/>
  <c r="Y1279" i="2"/>
  <c r="N1280" i="2"/>
  <c r="O1280" i="2"/>
  <c r="P1280" i="2"/>
  <c r="Q1280" i="2"/>
  <c r="R1280" i="2"/>
  <c r="S1280" i="2"/>
  <c r="T1280" i="2"/>
  <c r="X1280" i="2"/>
  <c r="Y1280" i="2"/>
  <c r="N1281" i="2"/>
  <c r="O1281" i="2"/>
  <c r="P1281" i="2"/>
  <c r="Q1281" i="2"/>
  <c r="R1281" i="2"/>
  <c r="S1281" i="2"/>
  <c r="T1281" i="2"/>
  <c r="X1281" i="2"/>
  <c r="Y1281" i="2"/>
  <c r="N1282" i="2"/>
  <c r="O1282" i="2"/>
  <c r="P1282" i="2"/>
  <c r="Q1282" i="2"/>
  <c r="R1282" i="2"/>
  <c r="S1282" i="2"/>
  <c r="T1282" i="2"/>
  <c r="X1282" i="2"/>
  <c r="Y1282" i="2"/>
  <c r="N1283" i="2"/>
  <c r="O1283" i="2"/>
  <c r="P1283" i="2"/>
  <c r="Q1283" i="2"/>
  <c r="R1283" i="2"/>
  <c r="S1283" i="2"/>
  <c r="T1283" i="2"/>
  <c r="X1283" i="2"/>
  <c r="Y1283" i="2"/>
  <c r="N1284" i="2"/>
  <c r="O1284" i="2"/>
  <c r="P1284" i="2"/>
  <c r="Q1284" i="2"/>
  <c r="R1284" i="2"/>
  <c r="S1284" i="2"/>
  <c r="T1284" i="2"/>
  <c r="X1284" i="2"/>
  <c r="Y1284" i="2"/>
  <c r="N1285" i="2"/>
  <c r="O1285" i="2"/>
  <c r="P1285" i="2"/>
  <c r="Q1285" i="2"/>
  <c r="R1285" i="2"/>
  <c r="S1285" i="2"/>
  <c r="T1285" i="2"/>
  <c r="X1285" i="2"/>
  <c r="Y1285" i="2"/>
  <c r="N1286" i="2"/>
  <c r="O1286" i="2"/>
  <c r="P1286" i="2"/>
  <c r="Q1286" i="2"/>
  <c r="R1286" i="2"/>
  <c r="S1286" i="2"/>
  <c r="T1286" i="2"/>
  <c r="X1286" i="2"/>
  <c r="Y1286" i="2"/>
  <c r="N1287" i="2"/>
  <c r="O1287" i="2"/>
  <c r="P1287" i="2"/>
  <c r="Q1287" i="2"/>
  <c r="R1287" i="2"/>
  <c r="S1287" i="2"/>
  <c r="T1287" i="2"/>
  <c r="X1287" i="2"/>
  <c r="Y1287" i="2"/>
  <c r="N1288" i="2"/>
  <c r="O1288" i="2"/>
  <c r="P1288" i="2"/>
  <c r="Q1288" i="2"/>
  <c r="R1288" i="2"/>
  <c r="S1288" i="2"/>
  <c r="T1288" i="2"/>
  <c r="X1288" i="2"/>
  <c r="Y1288" i="2"/>
  <c r="N1289" i="2"/>
  <c r="O1289" i="2"/>
  <c r="P1289" i="2"/>
  <c r="Q1289" i="2"/>
  <c r="R1289" i="2"/>
  <c r="S1289" i="2"/>
  <c r="T1289" i="2"/>
  <c r="X1289" i="2"/>
  <c r="Y1289" i="2"/>
  <c r="N1290" i="2"/>
  <c r="O1290" i="2"/>
  <c r="P1290" i="2"/>
  <c r="Q1290" i="2"/>
  <c r="R1290" i="2"/>
  <c r="S1290" i="2"/>
  <c r="T1290" i="2"/>
  <c r="X1290" i="2"/>
  <c r="Y1290" i="2"/>
  <c r="N1291" i="2"/>
  <c r="O1291" i="2"/>
  <c r="P1291" i="2"/>
  <c r="Q1291" i="2"/>
  <c r="R1291" i="2"/>
  <c r="S1291" i="2"/>
  <c r="T1291" i="2"/>
  <c r="X1291" i="2"/>
  <c r="Y1291" i="2"/>
  <c r="N1292" i="2"/>
  <c r="O1292" i="2"/>
  <c r="P1292" i="2"/>
  <c r="Q1292" i="2"/>
  <c r="R1292" i="2"/>
  <c r="S1292" i="2"/>
  <c r="T1292" i="2"/>
  <c r="X1292" i="2"/>
  <c r="Y1292" i="2"/>
  <c r="N1293" i="2"/>
  <c r="O1293" i="2"/>
  <c r="P1293" i="2"/>
  <c r="Q1293" i="2"/>
  <c r="R1293" i="2"/>
  <c r="S1293" i="2"/>
  <c r="T1293" i="2"/>
  <c r="X1293" i="2"/>
  <c r="Y1293" i="2"/>
  <c r="N1294" i="2"/>
  <c r="O1294" i="2"/>
  <c r="P1294" i="2"/>
  <c r="Q1294" i="2"/>
  <c r="R1294" i="2"/>
  <c r="S1294" i="2"/>
  <c r="T1294" i="2"/>
  <c r="X1294" i="2"/>
  <c r="Y1294" i="2"/>
  <c r="N1295" i="2"/>
  <c r="O1295" i="2"/>
  <c r="P1295" i="2"/>
  <c r="Q1295" i="2"/>
  <c r="R1295" i="2"/>
  <c r="S1295" i="2"/>
  <c r="T1295" i="2"/>
  <c r="X1295" i="2"/>
  <c r="Y1295" i="2"/>
  <c r="N1296" i="2"/>
  <c r="O1296" i="2"/>
  <c r="P1296" i="2"/>
  <c r="Q1296" i="2"/>
  <c r="R1296" i="2"/>
  <c r="S1296" i="2"/>
  <c r="T1296" i="2"/>
  <c r="X1296" i="2"/>
  <c r="Y1296" i="2"/>
  <c r="N1297" i="2"/>
  <c r="O1297" i="2"/>
  <c r="P1297" i="2"/>
  <c r="Q1297" i="2"/>
  <c r="R1297" i="2"/>
  <c r="S1297" i="2"/>
  <c r="T1297" i="2"/>
  <c r="X1297" i="2"/>
  <c r="Y1297" i="2"/>
  <c r="N1298" i="2"/>
  <c r="O1298" i="2"/>
  <c r="P1298" i="2"/>
  <c r="Q1298" i="2"/>
  <c r="R1298" i="2"/>
  <c r="S1298" i="2"/>
  <c r="T1298" i="2"/>
  <c r="X1298" i="2"/>
  <c r="Y1298" i="2"/>
  <c r="N1299" i="2"/>
  <c r="O1299" i="2"/>
  <c r="P1299" i="2"/>
  <c r="Q1299" i="2"/>
  <c r="R1299" i="2"/>
  <c r="S1299" i="2"/>
  <c r="T1299" i="2"/>
  <c r="X1299" i="2"/>
  <c r="Y1299" i="2"/>
  <c r="N1300" i="2"/>
  <c r="O1300" i="2"/>
  <c r="P1300" i="2"/>
  <c r="Q1300" i="2"/>
  <c r="R1300" i="2"/>
  <c r="S1300" i="2"/>
  <c r="T1300" i="2"/>
  <c r="X1300" i="2"/>
  <c r="Y1300" i="2"/>
  <c r="N1301" i="2"/>
  <c r="O1301" i="2"/>
  <c r="P1301" i="2"/>
  <c r="Q1301" i="2"/>
  <c r="R1301" i="2"/>
  <c r="S1301" i="2"/>
  <c r="T1301" i="2"/>
  <c r="X1301" i="2"/>
  <c r="Y1301" i="2"/>
  <c r="N1302" i="2"/>
  <c r="O1302" i="2"/>
  <c r="P1302" i="2"/>
  <c r="Q1302" i="2"/>
  <c r="R1302" i="2"/>
  <c r="S1302" i="2"/>
  <c r="T1302" i="2"/>
  <c r="X1302" i="2"/>
  <c r="Y1302" i="2"/>
  <c r="N1303" i="2"/>
  <c r="O1303" i="2"/>
  <c r="P1303" i="2"/>
  <c r="Q1303" i="2"/>
  <c r="R1303" i="2"/>
  <c r="S1303" i="2"/>
  <c r="T1303" i="2"/>
  <c r="X1303" i="2"/>
  <c r="Y1303" i="2"/>
  <c r="N1304" i="2"/>
  <c r="O1304" i="2"/>
  <c r="P1304" i="2"/>
  <c r="Q1304" i="2"/>
  <c r="R1304" i="2"/>
  <c r="S1304" i="2"/>
  <c r="T1304" i="2"/>
  <c r="X1304" i="2"/>
  <c r="Y1304" i="2"/>
  <c r="N1305" i="2"/>
  <c r="O1305" i="2"/>
  <c r="P1305" i="2"/>
  <c r="Q1305" i="2"/>
  <c r="R1305" i="2"/>
  <c r="S1305" i="2"/>
  <c r="T1305" i="2"/>
  <c r="X1305" i="2"/>
  <c r="Y1305" i="2"/>
  <c r="N1306" i="2"/>
  <c r="O1306" i="2"/>
  <c r="P1306" i="2"/>
  <c r="Q1306" i="2"/>
  <c r="R1306" i="2"/>
  <c r="S1306" i="2"/>
  <c r="T1306" i="2"/>
  <c r="X1306" i="2"/>
  <c r="Y1306" i="2"/>
  <c r="N1307" i="2"/>
  <c r="O1307" i="2"/>
  <c r="P1307" i="2"/>
  <c r="Q1307" i="2"/>
  <c r="R1307" i="2"/>
  <c r="S1307" i="2"/>
  <c r="T1307" i="2"/>
  <c r="X1307" i="2"/>
  <c r="Y1307" i="2"/>
  <c r="N1308" i="2"/>
  <c r="O1308" i="2"/>
  <c r="P1308" i="2"/>
  <c r="Q1308" i="2"/>
  <c r="R1308" i="2"/>
  <c r="S1308" i="2"/>
  <c r="T1308" i="2"/>
  <c r="X1308" i="2"/>
  <c r="Y1308" i="2"/>
  <c r="N1309" i="2"/>
  <c r="O1309" i="2"/>
  <c r="P1309" i="2"/>
  <c r="Q1309" i="2"/>
  <c r="R1309" i="2"/>
  <c r="S1309" i="2"/>
  <c r="T1309" i="2"/>
  <c r="X1309" i="2"/>
  <c r="Y1309" i="2"/>
  <c r="N1310" i="2"/>
  <c r="O1310" i="2"/>
  <c r="P1310" i="2"/>
  <c r="Q1310" i="2"/>
  <c r="R1310" i="2"/>
  <c r="S1310" i="2"/>
  <c r="T1310" i="2"/>
  <c r="X1310" i="2"/>
  <c r="Y1310" i="2"/>
  <c r="N1311" i="2"/>
  <c r="O1311" i="2"/>
  <c r="P1311" i="2"/>
  <c r="Q1311" i="2"/>
  <c r="R1311" i="2"/>
  <c r="S1311" i="2"/>
  <c r="T1311" i="2"/>
  <c r="X1311" i="2"/>
  <c r="Y1311" i="2"/>
  <c r="N1312" i="2"/>
  <c r="O1312" i="2"/>
  <c r="P1312" i="2"/>
  <c r="Q1312" i="2"/>
  <c r="R1312" i="2"/>
  <c r="S1312" i="2"/>
  <c r="T1312" i="2"/>
  <c r="X1312" i="2"/>
  <c r="Y1312" i="2"/>
  <c r="N1313" i="2"/>
  <c r="O1313" i="2"/>
  <c r="P1313" i="2"/>
  <c r="Q1313" i="2"/>
  <c r="R1313" i="2"/>
  <c r="S1313" i="2"/>
  <c r="T1313" i="2"/>
  <c r="X1313" i="2"/>
  <c r="Y1313" i="2"/>
  <c r="N1314" i="2"/>
  <c r="O1314" i="2"/>
  <c r="P1314" i="2"/>
  <c r="Q1314" i="2"/>
  <c r="R1314" i="2"/>
  <c r="S1314" i="2"/>
  <c r="T1314" i="2"/>
  <c r="X1314" i="2"/>
  <c r="Y1314" i="2"/>
  <c r="N1315" i="2"/>
  <c r="O1315" i="2"/>
  <c r="P1315" i="2"/>
  <c r="Q1315" i="2"/>
  <c r="R1315" i="2"/>
  <c r="S1315" i="2"/>
  <c r="T1315" i="2"/>
  <c r="X1315" i="2"/>
  <c r="Y1315" i="2"/>
  <c r="N1316" i="2"/>
  <c r="O1316" i="2"/>
  <c r="P1316" i="2"/>
  <c r="Q1316" i="2"/>
  <c r="R1316" i="2"/>
  <c r="S1316" i="2"/>
  <c r="T1316" i="2"/>
  <c r="X1316" i="2"/>
  <c r="Y1316" i="2"/>
  <c r="N1317" i="2"/>
  <c r="O1317" i="2"/>
  <c r="P1317" i="2"/>
  <c r="Q1317" i="2"/>
  <c r="R1317" i="2"/>
  <c r="S1317" i="2"/>
  <c r="T1317" i="2"/>
  <c r="X1317" i="2"/>
  <c r="Y1317" i="2"/>
  <c r="N1318" i="2"/>
  <c r="O1318" i="2"/>
  <c r="P1318" i="2"/>
  <c r="Q1318" i="2"/>
  <c r="R1318" i="2"/>
  <c r="S1318" i="2"/>
  <c r="T1318" i="2"/>
  <c r="X1318" i="2"/>
  <c r="Y1318" i="2"/>
  <c r="N1319" i="2"/>
  <c r="O1319" i="2"/>
  <c r="P1319" i="2"/>
  <c r="Q1319" i="2"/>
  <c r="R1319" i="2"/>
  <c r="S1319" i="2"/>
  <c r="T1319" i="2"/>
  <c r="X1319" i="2"/>
  <c r="Y1319" i="2"/>
  <c r="N1320" i="2"/>
  <c r="O1320" i="2"/>
  <c r="P1320" i="2"/>
  <c r="Q1320" i="2"/>
  <c r="R1320" i="2"/>
  <c r="S1320" i="2"/>
  <c r="T1320" i="2"/>
  <c r="X1320" i="2"/>
  <c r="Y1320" i="2"/>
  <c r="N1321" i="2"/>
  <c r="O1321" i="2"/>
  <c r="P1321" i="2"/>
  <c r="Q1321" i="2"/>
  <c r="R1321" i="2"/>
  <c r="S1321" i="2"/>
  <c r="T1321" i="2"/>
  <c r="X1321" i="2"/>
  <c r="Y1321" i="2"/>
  <c r="N1322" i="2"/>
  <c r="O1322" i="2"/>
  <c r="P1322" i="2"/>
  <c r="Q1322" i="2"/>
  <c r="R1322" i="2"/>
  <c r="S1322" i="2"/>
  <c r="T1322" i="2"/>
  <c r="X1322" i="2"/>
  <c r="Y1322" i="2"/>
  <c r="N1323" i="2"/>
  <c r="O1323" i="2"/>
  <c r="P1323" i="2"/>
  <c r="Q1323" i="2"/>
  <c r="R1323" i="2"/>
  <c r="S1323" i="2"/>
  <c r="T1323" i="2"/>
  <c r="X1323" i="2"/>
  <c r="Y1323" i="2"/>
  <c r="N1324" i="2"/>
  <c r="O1324" i="2"/>
  <c r="P1324" i="2"/>
  <c r="Q1324" i="2"/>
  <c r="R1324" i="2"/>
  <c r="S1324" i="2"/>
  <c r="T1324" i="2"/>
  <c r="X1324" i="2"/>
  <c r="Y1324" i="2"/>
  <c r="N1325" i="2"/>
  <c r="O1325" i="2"/>
  <c r="P1325" i="2"/>
  <c r="Q1325" i="2"/>
  <c r="R1325" i="2"/>
  <c r="S1325" i="2"/>
  <c r="T1325" i="2"/>
  <c r="X1325" i="2"/>
  <c r="Y1325" i="2"/>
  <c r="N1326" i="2"/>
  <c r="O1326" i="2"/>
  <c r="P1326" i="2"/>
  <c r="Q1326" i="2"/>
  <c r="R1326" i="2"/>
  <c r="S1326" i="2"/>
  <c r="T1326" i="2"/>
  <c r="X1326" i="2"/>
  <c r="Y1326" i="2"/>
  <c r="N1327" i="2"/>
  <c r="O1327" i="2"/>
  <c r="P1327" i="2"/>
  <c r="Q1327" i="2"/>
  <c r="R1327" i="2"/>
  <c r="S1327" i="2"/>
  <c r="T1327" i="2"/>
  <c r="X1327" i="2"/>
  <c r="Y1327" i="2"/>
  <c r="N1328" i="2"/>
  <c r="O1328" i="2"/>
  <c r="P1328" i="2"/>
  <c r="Q1328" i="2"/>
  <c r="R1328" i="2"/>
  <c r="S1328" i="2"/>
  <c r="T1328" i="2"/>
  <c r="X1328" i="2"/>
  <c r="Y1328" i="2"/>
  <c r="N1329" i="2"/>
  <c r="O1329" i="2"/>
  <c r="P1329" i="2"/>
  <c r="Q1329" i="2"/>
  <c r="R1329" i="2"/>
  <c r="S1329" i="2"/>
  <c r="T1329" i="2"/>
  <c r="X1329" i="2"/>
  <c r="Y1329" i="2"/>
  <c r="N1330" i="2"/>
  <c r="O1330" i="2"/>
  <c r="P1330" i="2"/>
  <c r="Q1330" i="2"/>
  <c r="R1330" i="2"/>
  <c r="S1330" i="2"/>
  <c r="T1330" i="2"/>
  <c r="X1330" i="2"/>
  <c r="Y1330" i="2"/>
  <c r="N1331" i="2"/>
  <c r="O1331" i="2"/>
  <c r="P1331" i="2"/>
  <c r="Q1331" i="2"/>
  <c r="R1331" i="2"/>
  <c r="S1331" i="2"/>
  <c r="T1331" i="2"/>
  <c r="X1331" i="2"/>
  <c r="Y1331" i="2"/>
  <c r="N1332" i="2"/>
  <c r="O1332" i="2"/>
  <c r="P1332" i="2"/>
  <c r="Q1332" i="2"/>
  <c r="R1332" i="2"/>
  <c r="S1332" i="2"/>
  <c r="T1332" i="2"/>
  <c r="X1332" i="2"/>
  <c r="Y1332" i="2"/>
  <c r="N1333" i="2"/>
  <c r="O1333" i="2"/>
  <c r="P1333" i="2"/>
  <c r="Q1333" i="2"/>
  <c r="R1333" i="2"/>
  <c r="S1333" i="2"/>
  <c r="T1333" i="2"/>
  <c r="X1333" i="2"/>
  <c r="Y1333" i="2"/>
  <c r="N1334" i="2"/>
  <c r="O1334" i="2"/>
  <c r="P1334" i="2"/>
  <c r="Q1334" i="2"/>
  <c r="R1334" i="2"/>
  <c r="S1334" i="2"/>
  <c r="T1334" i="2"/>
  <c r="X1334" i="2"/>
  <c r="Y1334" i="2"/>
  <c r="N1335" i="2"/>
  <c r="O1335" i="2"/>
  <c r="P1335" i="2"/>
  <c r="Q1335" i="2"/>
  <c r="R1335" i="2"/>
  <c r="S1335" i="2"/>
  <c r="T1335" i="2"/>
  <c r="X1335" i="2"/>
  <c r="Y1335" i="2"/>
  <c r="N1336" i="2"/>
  <c r="O1336" i="2"/>
  <c r="P1336" i="2"/>
  <c r="Q1336" i="2"/>
  <c r="R1336" i="2"/>
  <c r="S1336" i="2"/>
  <c r="T1336" i="2"/>
  <c r="X1336" i="2"/>
  <c r="Y1336" i="2"/>
  <c r="N1337" i="2"/>
  <c r="O1337" i="2"/>
  <c r="P1337" i="2"/>
  <c r="Q1337" i="2"/>
  <c r="R1337" i="2"/>
  <c r="S1337" i="2"/>
  <c r="T1337" i="2"/>
  <c r="X1337" i="2"/>
  <c r="Y1337" i="2"/>
  <c r="N1338" i="2"/>
  <c r="O1338" i="2"/>
  <c r="P1338" i="2"/>
  <c r="Q1338" i="2"/>
  <c r="R1338" i="2"/>
  <c r="S1338" i="2"/>
  <c r="T1338" i="2"/>
  <c r="X1338" i="2"/>
  <c r="Y1338" i="2"/>
  <c r="N1339" i="2"/>
  <c r="O1339" i="2"/>
  <c r="P1339" i="2"/>
  <c r="Q1339" i="2"/>
  <c r="R1339" i="2"/>
  <c r="S1339" i="2"/>
  <c r="T1339" i="2"/>
  <c r="X1339" i="2"/>
  <c r="Y1339" i="2"/>
  <c r="N1340" i="2"/>
  <c r="O1340" i="2"/>
  <c r="P1340" i="2"/>
  <c r="Q1340" i="2"/>
  <c r="R1340" i="2"/>
  <c r="S1340" i="2"/>
  <c r="T1340" i="2"/>
  <c r="X1340" i="2"/>
  <c r="Y1340" i="2"/>
  <c r="N1341" i="2"/>
  <c r="O1341" i="2"/>
  <c r="P1341" i="2"/>
  <c r="Q1341" i="2"/>
  <c r="R1341" i="2"/>
  <c r="S1341" i="2"/>
  <c r="T1341" i="2"/>
  <c r="X1341" i="2"/>
  <c r="Y1341" i="2"/>
  <c r="N1342" i="2"/>
  <c r="O1342" i="2"/>
  <c r="P1342" i="2"/>
  <c r="Q1342" i="2"/>
  <c r="R1342" i="2"/>
  <c r="S1342" i="2"/>
  <c r="T1342" i="2"/>
  <c r="X1342" i="2"/>
  <c r="Y1342" i="2"/>
  <c r="N1343" i="2"/>
  <c r="O1343" i="2"/>
  <c r="P1343" i="2"/>
  <c r="Q1343" i="2"/>
  <c r="R1343" i="2"/>
  <c r="S1343" i="2"/>
  <c r="T1343" i="2"/>
  <c r="X1343" i="2"/>
  <c r="Y1343" i="2"/>
  <c r="N1344" i="2"/>
  <c r="O1344" i="2"/>
  <c r="P1344" i="2"/>
  <c r="Q1344" i="2"/>
  <c r="R1344" i="2"/>
  <c r="S1344" i="2"/>
  <c r="T1344" i="2"/>
  <c r="X1344" i="2"/>
  <c r="Y1344" i="2"/>
  <c r="N1345" i="2"/>
  <c r="O1345" i="2"/>
  <c r="P1345" i="2"/>
  <c r="Q1345" i="2"/>
  <c r="R1345" i="2"/>
  <c r="S1345" i="2"/>
  <c r="T1345" i="2"/>
  <c r="X1345" i="2"/>
  <c r="Y1345" i="2"/>
  <c r="N1346" i="2"/>
  <c r="O1346" i="2"/>
  <c r="P1346" i="2"/>
  <c r="Q1346" i="2"/>
  <c r="R1346" i="2"/>
  <c r="S1346" i="2"/>
  <c r="T1346" i="2"/>
  <c r="X1346" i="2"/>
  <c r="Y1346" i="2"/>
  <c r="N1347" i="2"/>
  <c r="O1347" i="2"/>
  <c r="P1347" i="2"/>
  <c r="Q1347" i="2"/>
  <c r="R1347" i="2"/>
  <c r="S1347" i="2"/>
  <c r="T1347" i="2"/>
  <c r="X1347" i="2"/>
  <c r="Y1347" i="2"/>
  <c r="N1348" i="2"/>
  <c r="O1348" i="2"/>
  <c r="P1348" i="2"/>
  <c r="Q1348" i="2"/>
  <c r="R1348" i="2"/>
  <c r="S1348" i="2"/>
  <c r="T1348" i="2"/>
  <c r="X1348" i="2"/>
  <c r="Y1348" i="2"/>
  <c r="N1349" i="2"/>
  <c r="O1349" i="2"/>
  <c r="P1349" i="2"/>
  <c r="Q1349" i="2"/>
  <c r="R1349" i="2"/>
  <c r="S1349" i="2"/>
  <c r="T1349" i="2"/>
  <c r="X1349" i="2"/>
  <c r="Y1349" i="2"/>
  <c r="N1350" i="2"/>
  <c r="O1350" i="2"/>
  <c r="P1350" i="2"/>
  <c r="Q1350" i="2"/>
  <c r="R1350" i="2"/>
  <c r="S1350" i="2"/>
  <c r="T1350" i="2"/>
  <c r="X1350" i="2"/>
  <c r="Y1350" i="2"/>
  <c r="N1351" i="2"/>
  <c r="O1351" i="2"/>
  <c r="P1351" i="2"/>
  <c r="Q1351" i="2"/>
  <c r="R1351" i="2"/>
  <c r="S1351" i="2"/>
  <c r="T1351" i="2"/>
  <c r="X1351" i="2"/>
  <c r="Y1351" i="2"/>
  <c r="N1352" i="2"/>
  <c r="O1352" i="2"/>
  <c r="P1352" i="2"/>
  <c r="Q1352" i="2"/>
  <c r="R1352" i="2"/>
  <c r="S1352" i="2"/>
  <c r="T1352" i="2"/>
  <c r="X1352" i="2"/>
  <c r="Y1352" i="2"/>
  <c r="N1353" i="2"/>
  <c r="O1353" i="2"/>
  <c r="P1353" i="2"/>
  <c r="Q1353" i="2"/>
  <c r="R1353" i="2"/>
  <c r="S1353" i="2"/>
  <c r="T1353" i="2"/>
  <c r="X1353" i="2"/>
  <c r="Y1353" i="2"/>
  <c r="N1354" i="2"/>
  <c r="O1354" i="2"/>
  <c r="P1354" i="2"/>
  <c r="Q1354" i="2"/>
  <c r="R1354" i="2"/>
  <c r="S1354" i="2"/>
  <c r="T1354" i="2"/>
  <c r="X1354" i="2"/>
  <c r="Y1354" i="2"/>
  <c r="N1355" i="2"/>
  <c r="O1355" i="2"/>
  <c r="P1355" i="2"/>
  <c r="Q1355" i="2"/>
  <c r="R1355" i="2"/>
  <c r="S1355" i="2"/>
  <c r="T1355" i="2"/>
  <c r="X1355" i="2"/>
  <c r="Y1355" i="2"/>
  <c r="N1356" i="2"/>
  <c r="O1356" i="2"/>
  <c r="P1356" i="2"/>
  <c r="Q1356" i="2"/>
  <c r="R1356" i="2"/>
  <c r="S1356" i="2"/>
  <c r="T1356" i="2"/>
  <c r="X1356" i="2"/>
  <c r="Y1356" i="2"/>
  <c r="W1" i="2"/>
  <c r="L23" i="5"/>
  <c r="L22" i="5"/>
  <c r="L21" i="5"/>
  <c r="L20" i="5"/>
  <c r="L18" i="5"/>
  <c r="L17" i="5"/>
  <c r="L16" i="5"/>
  <c r="L15" i="5"/>
  <c r="L14" i="5"/>
  <c r="L12" i="5"/>
  <c r="L11" i="5"/>
  <c r="L10" i="5"/>
  <c r="L9" i="5"/>
  <c r="L8" i="5"/>
  <c r="L6" i="5"/>
  <c r="L5" i="5"/>
  <c r="L4" i="5"/>
  <c r="L3" i="5"/>
  <c r="L2" i="5"/>
  <c r="X1" i="2"/>
  <c r="O1" i="2"/>
  <c r="P1" i="2"/>
  <c r="Q1" i="2"/>
  <c r="R1" i="2"/>
  <c r="S1" i="2"/>
  <c r="T1" i="2"/>
  <c r="N2" i="2"/>
  <c r="O2" i="2"/>
  <c r="P2" i="2"/>
  <c r="Q2" i="2"/>
  <c r="R2" i="2"/>
  <c r="S2" i="2"/>
  <c r="T2" i="2"/>
  <c r="X2" i="2"/>
  <c r="Y1" i="2"/>
  <c r="Y2" i="2"/>
  <c r="V1" i="2"/>
  <c r="U1" i="2"/>
  <c r="E25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U80" i="2" s="1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W96" i="2" s="1"/>
  <c r="D97" i="2"/>
  <c r="W97" i="2" s="1"/>
  <c r="D98" i="2"/>
  <c r="V98" i="2" s="1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U170" i="2" s="1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U231" i="2" s="1"/>
  <c r="D232" i="2"/>
  <c r="D233" i="2"/>
  <c r="D234" i="2"/>
  <c r="D235" i="2"/>
  <c r="U235" i="2" s="1"/>
  <c r="D236" i="2"/>
  <c r="D237" i="2"/>
  <c r="U237" i="2" s="1"/>
  <c r="D238" i="2"/>
  <c r="U238" i="2" s="1"/>
  <c r="D239" i="2"/>
  <c r="V239" i="2" s="1"/>
  <c r="D240" i="2"/>
  <c r="D241" i="2"/>
  <c r="D242" i="2"/>
  <c r="D243" i="2"/>
  <c r="D244" i="2"/>
  <c r="D245" i="2"/>
  <c r="D246" i="2"/>
  <c r="D247" i="2"/>
  <c r="U247" i="2" s="1"/>
  <c r="D248" i="2"/>
  <c r="D249" i="2"/>
  <c r="U249" i="2" s="1"/>
  <c r="D250" i="2"/>
  <c r="U250" i="2" s="1"/>
  <c r="D251" i="2"/>
  <c r="D252" i="2"/>
  <c r="D253" i="2"/>
  <c r="D254" i="2"/>
  <c r="D255" i="2"/>
  <c r="U255" i="2" s="1"/>
  <c r="D256" i="2"/>
  <c r="D257" i="2"/>
  <c r="D258" i="2"/>
  <c r="V258" i="2" s="1"/>
  <c r="D259" i="2"/>
  <c r="W259" i="2" s="1"/>
  <c r="D260" i="2"/>
  <c r="D261" i="2"/>
  <c r="D262" i="2"/>
  <c r="D263" i="2"/>
  <c r="D264" i="2"/>
  <c r="D265" i="2"/>
  <c r="D266" i="2"/>
  <c r="D267" i="2"/>
  <c r="U267" i="2" s="1"/>
  <c r="D268" i="2"/>
  <c r="D269" i="2"/>
  <c r="D270" i="2"/>
  <c r="D271" i="2"/>
  <c r="D272" i="2"/>
  <c r="D273" i="2"/>
  <c r="U273" i="2" s="1"/>
  <c r="D274" i="2"/>
  <c r="U274" i="2" s="1"/>
  <c r="D275" i="2"/>
  <c r="D276" i="2"/>
  <c r="D277" i="2"/>
  <c r="D278" i="2"/>
  <c r="D279" i="2"/>
  <c r="D280" i="2"/>
  <c r="D281" i="2"/>
  <c r="D282" i="2"/>
  <c r="D283" i="2"/>
  <c r="D284" i="2"/>
  <c r="D285" i="2"/>
  <c r="U285" i="2" s="1"/>
  <c r="D286" i="2"/>
  <c r="U286" i="2" s="1"/>
  <c r="D287" i="2"/>
  <c r="D288" i="2"/>
  <c r="D289" i="2"/>
  <c r="D290" i="2"/>
  <c r="D291" i="2"/>
  <c r="U291" i="2" s="1"/>
  <c r="D292" i="2"/>
  <c r="D293" i="2"/>
  <c r="D294" i="2"/>
  <c r="D295" i="2"/>
  <c r="W295" i="2" s="1"/>
  <c r="D296" i="2"/>
  <c r="D297" i="2"/>
  <c r="D298" i="2"/>
  <c r="D299" i="2"/>
  <c r="D300" i="2"/>
  <c r="U300" i="2" s="1"/>
  <c r="D301" i="2"/>
  <c r="W301" i="2" s="1"/>
  <c r="D302" i="2"/>
  <c r="W302" i="2" s="1"/>
  <c r="D303" i="2"/>
  <c r="U303" i="2" s="1"/>
  <c r="D304" i="2"/>
  <c r="D305" i="2"/>
  <c r="D306" i="2"/>
  <c r="D307" i="2"/>
  <c r="D308" i="2"/>
  <c r="D309" i="2"/>
  <c r="U309" i="2" s="1"/>
  <c r="D310" i="2"/>
  <c r="U310" i="2" s="1"/>
  <c r="D311" i="2"/>
  <c r="V311" i="2" s="1"/>
  <c r="D312" i="2"/>
  <c r="D313" i="2"/>
  <c r="D314" i="2"/>
  <c r="D315" i="2"/>
  <c r="D316" i="2"/>
  <c r="D317" i="2"/>
  <c r="D318" i="2"/>
  <c r="D319" i="2"/>
  <c r="D320" i="2"/>
  <c r="D321" i="2"/>
  <c r="U321" i="2" s="1"/>
  <c r="D322" i="2"/>
  <c r="U322" i="2" s="1"/>
  <c r="D323" i="2"/>
  <c r="D324" i="2"/>
  <c r="D325" i="2"/>
  <c r="D326" i="2"/>
  <c r="D327" i="2"/>
  <c r="U327" i="2" s="1"/>
  <c r="D328" i="2"/>
  <c r="D329" i="2"/>
  <c r="D330" i="2"/>
  <c r="V330" i="2" s="1"/>
  <c r="D331" i="2"/>
  <c r="W331" i="2" s="1"/>
  <c r="D332" i="2"/>
  <c r="D333" i="2"/>
  <c r="D334" i="2"/>
  <c r="D335" i="2"/>
  <c r="D336" i="2"/>
  <c r="D337" i="2"/>
  <c r="D338" i="2"/>
  <c r="D339" i="2"/>
  <c r="U339" i="2" s="1"/>
  <c r="D340" i="2"/>
  <c r="D341" i="2"/>
  <c r="D342" i="2"/>
  <c r="D343" i="2"/>
  <c r="D344" i="2"/>
  <c r="D345" i="2"/>
  <c r="U345" i="2" s="1"/>
  <c r="D346" i="2"/>
  <c r="U346" i="2" s="1"/>
  <c r="D347" i="2"/>
  <c r="D348" i="2"/>
  <c r="D349" i="2"/>
  <c r="D350" i="2"/>
  <c r="D351" i="2"/>
  <c r="D352" i="2"/>
  <c r="V352" i="2" s="1"/>
  <c r="D353" i="2"/>
  <c r="W353" i="2" s="1"/>
  <c r="D354" i="2"/>
  <c r="D355" i="2"/>
  <c r="W355" i="2" s="1"/>
  <c r="D356" i="2"/>
  <c r="D357" i="2"/>
  <c r="D358" i="2"/>
  <c r="D359" i="2"/>
  <c r="W359" i="2" s="1"/>
  <c r="D360" i="2"/>
  <c r="D361" i="2"/>
  <c r="D362" i="2"/>
  <c r="D363" i="2"/>
  <c r="D364" i="2"/>
  <c r="D365" i="2"/>
  <c r="D366" i="2"/>
  <c r="D367" i="2"/>
  <c r="W367" i="2" s="1"/>
  <c r="D368" i="2"/>
  <c r="D369" i="2"/>
  <c r="D370" i="2"/>
  <c r="D371" i="2"/>
  <c r="D372" i="2"/>
  <c r="D373" i="2"/>
  <c r="D374" i="2"/>
  <c r="D375" i="2"/>
  <c r="D376" i="2"/>
  <c r="W376" i="2" s="1"/>
  <c r="D377" i="2"/>
  <c r="D378" i="2"/>
  <c r="D379" i="2"/>
  <c r="W379" i="2" s="1"/>
  <c r="D380" i="2"/>
  <c r="D381" i="2"/>
  <c r="D382" i="2"/>
  <c r="D383" i="2"/>
  <c r="W383" i="2" s="1"/>
  <c r="D384" i="2"/>
  <c r="D385" i="2"/>
  <c r="D386" i="2"/>
  <c r="D387" i="2"/>
  <c r="D388" i="2"/>
  <c r="W388" i="2" s="1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W403" i="2" s="1"/>
  <c r="D404" i="2"/>
  <c r="D405" i="2"/>
  <c r="D406" i="2"/>
  <c r="D407" i="2"/>
  <c r="W407" i="2" s="1"/>
  <c r="D408" i="2"/>
  <c r="D409" i="2"/>
  <c r="U409" i="2" s="1"/>
  <c r="D410" i="2"/>
  <c r="D411" i="2"/>
  <c r="D412" i="2"/>
  <c r="D413" i="2"/>
  <c r="D414" i="2"/>
  <c r="D415" i="2"/>
  <c r="W415" i="2" s="1"/>
  <c r="D416" i="2"/>
  <c r="D417" i="2"/>
  <c r="D418" i="2"/>
  <c r="V418" i="2" s="1"/>
  <c r="D419" i="2"/>
  <c r="W419" i="2" s="1"/>
  <c r="D420" i="2"/>
  <c r="D421" i="2"/>
  <c r="D422" i="2"/>
  <c r="D423" i="2"/>
  <c r="D424" i="2"/>
  <c r="D425" i="2"/>
  <c r="D426" i="2"/>
  <c r="D427" i="2"/>
  <c r="W427" i="2" s="1"/>
  <c r="D428" i="2"/>
  <c r="D429" i="2"/>
  <c r="D430" i="2"/>
  <c r="D431" i="2"/>
  <c r="D432" i="2"/>
  <c r="D433" i="2"/>
  <c r="D434" i="2"/>
  <c r="D435" i="2"/>
  <c r="D436" i="2"/>
  <c r="D437" i="2"/>
  <c r="D438" i="2"/>
  <c r="D439" i="2"/>
  <c r="W439" i="2" s="1"/>
  <c r="D440" i="2"/>
  <c r="D441" i="2"/>
  <c r="D442" i="2"/>
  <c r="D443" i="2"/>
  <c r="D444" i="2"/>
  <c r="D445" i="2"/>
  <c r="D446" i="2"/>
  <c r="D447" i="2"/>
  <c r="D448" i="2"/>
  <c r="D449" i="2"/>
  <c r="W449" i="2" s="1"/>
  <c r="D450" i="2"/>
  <c r="W450" i="2" s="1"/>
  <c r="D451" i="2"/>
  <c r="W451" i="2" s="1"/>
  <c r="D452" i="2"/>
  <c r="D453" i="2"/>
  <c r="D454" i="2"/>
  <c r="D455" i="2"/>
  <c r="D456" i="2"/>
  <c r="W456" i="2" s="1"/>
  <c r="D457" i="2"/>
  <c r="D458" i="2"/>
  <c r="D459" i="2"/>
  <c r="D460" i="2"/>
  <c r="D461" i="2"/>
  <c r="D462" i="2"/>
  <c r="D463" i="2"/>
  <c r="W463" i="2" s="1"/>
  <c r="D464" i="2"/>
  <c r="D465" i="2"/>
  <c r="D466" i="2"/>
  <c r="D467" i="2"/>
  <c r="D468" i="2"/>
  <c r="D469" i="2"/>
  <c r="D470" i="2"/>
  <c r="D471" i="2"/>
  <c r="D472" i="2"/>
  <c r="W472" i="2" s="1"/>
  <c r="D473" i="2"/>
  <c r="W473" i="2" s="1"/>
  <c r="D474" i="2"/>
  <c r="W474" i="2" s="1"/>
  <c r="D475" i="2"/>
  <c r="D476" i="2"/>
  <c r="D477" i="2"/>
  <c r="D478" i="2"/>
  <c r="D479" i="2"/>
  <c r="D480" i="2"/>
  <c r="U480" i="2" s="1"/>
  <c r="D481" i="2"/>
  <c r="U481" i="2" s="1"/>
  <c r="D482" i="2"/>
  <c r="U482" i="2" s="1"/>
  <c r="D483" i="2"/>
  <c r="D484" i="2"/>
  <c r="D485" i="2"/>
  <c r="D486" i="2"/>
  <c r="W486" i="2" s="1"/>
  <c r="D487" i="2"/>
  <c r="W487" i="2" s="1"/>
  <c r="D488" i="2"/>
  <c r="D489" i="2"/>
  <c r="D490" i="2"/>
  <c r="D491" i="2"/>
  <c r="D492" i="2"/>
  <c r="D493" i="2"/>
  <c r="D494" i="2"/>
  <c r="D495" i="2"/>
  <c r="D496" i="2"/>
  <c r="D497" i="2"/>
  <c r="D498" i="2"/>
  <c r="D499" i="2"/>
  <c r="W499" i="2" s="1"/>
  <c r="D500" i="2"/>
  <c r="D501" i="2"/>
  <c r="D502" i="2"/>
  <c r="D503" i="2"/>
  <c r="D504" i="2"/>
  <c r="D505" i="2"/>
  <c r="D506" i="2"/>
  <c r="V506" i="2" s="1"/>
  <c r="D507" i="2"/>
  <c r="D508" i="2"/>
  <c r="D509" i="2"/>
  <c r="D510" i="2"/>
  <c r="W510" i="2" s="1"/>
  <c r="D511" i="2"/>
  <c r="W511" i="2" s="1"/>
  <c r="D512" i="2"/>
  <c r="D513" i="2"/>
  <c r="D514" i="2"/>
  <c r="D515" i="2"/>
  <c r="D516" i="2"/>
  <c r="U516" i="2" s="1"/>
  <c r="D517" i="2"/>
  <c r="D518" i="2"/>
  <c r="D519" i="2"/>
  <c r="D520" i="2"/>
  <c r="D521" i="2"/>
  <c r="D522" i="2"/>
  <c r="W522" i="2" s="1"/>
  <c r="D523" i="2"/>
  <c r="W523" i="2" s="1"/>
  <c r="D524" i="2"/>
  <c r="D525" i="2"/>
  <c r="D526" i="2"/>
  <c r="U526" i="2" s="1"/>
  <c r="D527" i="2"/>
  <c r="D528" i="2"/>
  <c r="D529" i="2"/>
  <c r="D530" i="2"/>
  <c r="D531" i="2"/>
  <c r="D532" i="2"/>
  <c r="U532" i="2" s="1"/>
  <c r="D533" i="2"/>
  <c r="W533" i="2" s="1"/>
  <c r="D534" i="2"/>
  <c r="U534" i="2" s="1"/>
  <c r="D535" i="2"/>
  <c r="D536" i="2"/>
  <c r="D537" i="2"/>
  <c r="D538" i="2"/>
  <c r="D539" i="2"/>
  <c r="U539" i="2" s="1"/>
  <c r="D540" i="2"/>
  <c r="D541" i="2"/>
  <c r="D542" i="2"/>
  <c r="D543" i="2"/>
  <c r="D544" i="2"/>
  <c r="D545" i="2"/>
  <c r="D546" i="2"/>
  <c r="D547" i="2"/>
  <c r="D548" i="2"/>
  <c r="D549" i="2"/>
  <c r="D550" i="2"/>
  <c r="U550" i="2" s="1"/>
  <c r="D551" i="2"/>
  <c r="U551" i="2" s="1"/>
  <c r="D552" i="2"/>
  <c r="D553" i="2"/>
  <c r="D554" i="2"/>
  <c r="D555" i="2"/>
  <c r="D556" i="2"/>
  <c r="U556" i="2" s="1"/>
  <c r="D557" i="2"/>
  <c r="W557" i="2" s="1"/>
  <c r="D558" i="2"/>
  <c r="U558" i="2" s="1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W573" i="2" s="1"/>
  <c r="D574" i="2"/>
  <c r="W574" i="2" s="1"/>
  <c r="D575" i="2"/>
  <c r="U575" i="2" s="1"/>
  <c r="D576" i="2"/>
  <c r="D577" i="2"/>
  <c r="D578" i="2"/>
  <c r="D579" i="2"/>
  <c r="D580" i="2"/>
  <c r="U580" i="2" s="1"/>
  <c r="D581" i="2"/>
  <c r="V581" i="2" s="1"/>
  <c r="D582" i="2"/>
  <c r="W582" i="2" s="1"/>
  <c r="D583" i="2"/>
  <c r="D584" i="2"/>
  <c r="D585" i="2"/>
  <c r="D586" i="2"/>
  <c r="D587" i="2"/>
  <c r="D588" i="2"/>
  <c r="D589" i="2"/>
  <c r="D590" i="2"/>
  <c r="D591" i="2"/>
  <c r="D592" i="2"/>
  <c r="D593" i="2"/>
  <c r="U593" i="2" s="1"/>
  <c r="D594" i="2"/>
  <c r="D595" i="2"/>
  <c r="D596" i="2"/>
  <c r="D597" i="2"/>
  <c r="D598" i="2"/>
  <c r="D599" i="2"/>
  <c r="U599" i="2" s="1"/>
  <c r="D600" i="2"/>
  <c r="D601" i="2"/>
  <c r="D602" i="2"/>
  <c r="D603" i="2"/>
  <c r="D604" i="2"/>
  <c r="V604" i="2" s="1"/>
  <c r="D605" i="2"/>
  <c r="W605" i="2" s="1"/>
  <c r="D606" i="2"/>
  <c r="D607" i="2"/>
  <c r="D608" i="2"/>
  <c r="D609" i="2"/>
  <c r="D610" i="2"/>
  <c r="U610" i="2" s="1"/>
  <c r="D611" i="2"/>
  <c r="D612" i="2"/>
  <c r="W612" i="2" s="1"/>
  <c r="D613" i="2"/>
  <c r="D614" i="2"/>
  <c r="D615" i="2"/>
  <c r="D616" i="2"/>
  <c r="D617" i="2"/>
  <c r="U617" i="2" s="1"/>
  <c r="D618" i="2"/>
  <c r="W618" i="2" s="1"/>
  <c r="D619" i="2"/>
  <c r="D620" i="2"/>
  <c r="D621" i="2"/>
  <c r="D622" i="2"/>
  <c r="D623" i="2"/>
  <c r="U623" i="2" s="1"/>
  <c r="D624" i="2"/>
  <c r="D625" i="2"/>
  <c r="D626" i="2"/>
  <c r="D627" i="2"/>
  <c r="W627" i="2" s="1"/>
  <c r="D628" i="2"/>
  <c r="V628" i="2" s="1"/>
  <c r="D629" i="2"/>
  <c r="W629" i="2" s="1"/>
  <c r="D630" i="2"/>
  <c r="D631" i="2"/>
  <c r="V631" i="2" s="1"/>
  <c r="D632" i="2"/>
  <c r="V632" i="2" s="1"/>
  <c r="D633" i="2"/>
  <c r="V633" i="2" s="1"/>
  <c r="D634" i="2"/>
  <c r="V634" i="2" s="1"/>
  <c r="D635" i="2"/>
  <c r="D636" i="2"/>
  <c r="D637" i="2"/>
  <c r="D638" i="2"/>
  <c r="D639" i="2"/>
  <c r="D640" i="2"/>
  <c r="D641" i="2"/>
  <c r="U641" i="2" s="1"/>
  <c r="D642" i="2"/>
  <c r="W642" i="2" s="1"/>
  <c r="D643" i="2"/>
  <c r="D644" i="2"/>
  <c r="D645" i="2"/>
  <c r="D646" i="2"/>
  <c r="D647" i="2"/>
  <c r="U647" i="2" s="1"/>
  <c r="D648" i="2"/>
  <c r="D649" i="2"/>
  <c r="D650" i="2"/>
  <c r="D651" i="2"/>
  <c r="D652" i="2"/>
  <c r="D653" i="2"/>
  <c r="W653" i="2" s="1"/>
  <c r="D654" i="2"/>
  <c r="D655" i="2"/>
  <c r="W655" i="2" s="1"/>
  <c r="D656" i="2"/>
  <c r="W656" i="2" s="1"/>
  <c r="D657" i="2"/>
  <c r="D658" i="2"/>
  <c r="D659" i="2"/>
  <c r="D660" i="2"/>
  <c r="D661" i="2"/>
  <c r="D662" i="2"/>
  <c r="D663" i="2"/>
  <c r="D664" i="2"/>
  <c r="D665" i="2"/>
  <c r="U665" i="2" s="1"/>
  <c r="D666" i="2"/>
  <c r="W666" i="2" s="1"/>
  <c r="D667" i="2"/>
  <c r="D668" i="2"/>
  <c r="D669" i="2"/>
  <c r="D670" i="2"/>
  <c r="D671" i="2"/>
  <c r="U671" i="2" s="1"/>
  <c r="D672" i="2"/>
  <c r="D673" i="2"/>
  <c r="D674" i="2"/>
  <c r="D675" i="2"/>
  <c r="D676" i="2"/>
  <c r="V676" i="2" s="1"/>
  <c r="D677" i="2"/>
  <c r="D678" i="2"/>
  <c r="D679" i="2"/>
  <c r="D680" i="2"/>
  <c r="D681" i="2"/>
  <c r="D682" i="2"/>
  <c r="D683" i="2"/>
  <c r="W683" i="2" s="1"/>
  <c r="D684" i="2"/>
  <c r="D685" i="2"/>
  <c r="D686" i="2"/>
  <c r="D687" i="2"/>
  <c r="D688" i="2"/>
  <c r="D689" i="2"/>
  <c r="D690" i="2"/>
  <c r="W690" i="2" s="1"/>
  <c r="D691" i="2"/>
  <c r="D692" i="2"/>
  <c r="D693" i="2"/>
  <c r="D694" i="2"/>
  <c r="D695" i="2"/>
  <c r="U695" i="2" s="1"/>
  <c r="D696" i="2"/>
  <c r="U696" i="2" s="1"/>
  <c r="D697" i="2"/>
  <c r="U697" i="2" s="1"/>
  <c r="D698" i="2"/>
  <c r="D699" i="2"/>
  <c r="D700" i="2"/>
  <c r="V700" i="2" s="1"/>
  <c r="D701" i="2"/>
  <c r="W701" i="2" s="1"/>
  <c r="D702" i="2"/>
  <c r="D703" i="2"/>
  <c r="D704" i="2"/>
  <c r="D705" i="2"/>
  <c r="D706" i="2"/>
  <c r="D707" i="2"/>
  <c r="W707" i="2" s="1"/>
  <c r="D708" i="2"/>
  <c r="D709" i="2"/>
  <c r="D710" i="2"/>
  <c r="U710" i="2" s="1"/>
  <c r="D711" i="2"/>
  <c r="W711" i="2" s="1"/>
  <c r="D712" i="2"/>
  <c r="D713" i="2"/>
  <c r="U713" i="2" s="1"/>
  <c r="D714" i="2"/>
  <c r="V714" i="2" s="1"/>
  <c r="D715" i="2"/>
  <c r="D716" i="2"/>
  <c r="D717" i="2"/>
  <c r="D718" i="2"/>
  <c r="D719" i="2"/>
  <c r="U719" i="2" s="1"/>
  <c r="D720" i="2"/>
  <c r="W720" i="2" s="1"/>
  <c r="D721" i="2"/>
  <c r="W721" i="2" s="1"/>
  <c r="D722" i="2"/>
  <c r="W722" i="2" s="1"/>
  <c r="D723" i="2"/>
  <c r="W723" i="2" s="1"/>
  <c r="D724" i="2"/>
  <c r="V724" i="2" s="1"/>
  <c r="D725" i="2"/>
  <c r="W725" i="2" s="1"/>
  <c r="D726" i="2"/>
  <c r="U726" i="2" s="1"/>
  <c r="D727" i="2"/>
  <c r="D728" i="2"/>
  <c r="D729" i="2"/>
  <c r="U729" i="2" s="1"/>
  <c r="D730" i="2"/>
  <c r="D731" i="2"/>
  <c r="W731" i="2" s="1"/>
  <c r="D732" i="2"/>
  <c r="D733" i="2"/>
  <c r="D734" i="2"/>
  <c r="D735" i="2"/>
  <c r="D736" i="2"/>
  <c r="D737" i="2"/>
  <c r="U737" i="2" s="1"/>
  <c r="D738" i="2"/>
  <c r="V738" i="2" s="1"/>
  <c r="D739" i="2"/>
  <c r="D740" i="2"/>
  <c r="D741" i="2"/>
  <c r="D742" i="2"/>
  <c r="D743" i="2"/>
  <c r="U743" i="2" s="1"/>
  <c r="D744" i="2"/>
  <c r="U744" i="2" s="1"/>
  <c r="D745" i="2"/>
  <c r="U745" i="2" s="1"/>
  <c r="D746" i="2"/>
  <c r="U746" i="2" s="1"/>
  <c r="D747" i="2"/>
  <c r="U747" i="2" s="1"/>
  <c r="D748" i="2"/>
  <c r="V748" i="2" s="1"/>
  <c r="D749" i="2"/>
  <c r="D750" i="2"/>
  <c r="U750" i="2" s="1"/>
  <c r="D751" i="2"/>
  <c r="U751" i="2" s="1"/>
  <c r="D752" i="2"/>
  <c r="W752" i="2" s="1"/>
  <c r="D753" i="2"/>
  <c r="V753" i="2" s="1"/>
  <c r="D754" i="2"/>
  <c r="D755" i="2"/>
  <c r="V755" i="2" s="1"/>
  <c r="D756" i="2"/>
  <c r="D757" i="2"/>
  <c r="W757" i="2" s="1"/>
  <c r="D758" i="2"/>
  <c r="W758" i="2" s="1"/>
  <c r="D759" i="2"/>
  <c r="D760" i="2"/>
  <c r="W760" i="2" s="1"/>
  <c r="D761" i="2"/>
  <c r="U761" i="2" s="1"/>
  <c r="D762" i="2"/>
  <c r="V762" i="2" s="1"/>
  <c r="D763" i="2"/>
  <c r="V763" i="2" s="1"/>
  <c r="D764" i="2"/>
  <c r="U764" i="2" s="1"/>
  <c r="D765" i="2"/>
  <c r="U765" i="2" s="1"/>
  <c r="D766" i="2"/>
  <c r="V766" i="2" s="1"/>
  <c r="D767" i="2"/>
  <c r="U767" i="2" s="1"/>
  <c r="D768" i="2"/>
  <c r="D769" i="2"/>
  <c r="D770" i="2"/>
  <c r="D771" i="2"/>
  <c r="D772" i="2"/>
  <c r="V772" i="2" s="1"/>
  <c r="D773" i="2"/>
  <c r="W773" i="2" s="1"/>
  <c r="D774" i="2"/>
  <c r="U774" i="2" s="1"/>
  <c r="D775" i="2"/>
  <c r="D776" i="2"/>
  <c r="D777" i="2"/>
  <c r="D778" i="2"/>
  <c r="D779" i="2"/>
  <c r="D780" i="2"/>
  <c r="D781" i="2"/>
  <c r="D782" i="2"/>
  <c r="D783" i="2"/>
  <c r="D784" i="2"/>
  <c r="W784" i="2" s="1"/>
  <c r="D785" i="2"/>
  <c r="U785" i="2" s="1"/>
  <c r="D786" i="2"/>
  <c r="V786" i="2" s="1"/>
  <c r="D787" i="2"/>
  <c r="D788" i="2"/>
  <c r="D789" i="2"/>
  <c r="D790" i="2"/>
  <c r="D791" i="2"/>
  <c r="U791" i="2" s="1"/>
  <c r="D792" i="2"/>
  <c r="D793" i="2"/>
  <c r="D794" i="2"/>
  <c r="D795" i="2"/>
  <c r="D796" i="2"/>
  <c r="V796" i="2" s="1"/>
  <c r="D797" i="2"/>
  <c r="W797" i="2" s="1"/>
  <c r="D798" i="2"/>
  <c r="D799" i="2"/>
  <c r="D800" i="2"/>
  <c r="U800" i="2" s="1"/>
  <c r="D801" i="2"/>
  <c r="U801" i="2" s="1"/>
  <c r="D802" i="2"/>
  <c r="W802" i="2" s="1"/>
  <c r="D803" i="2"/>
  <c r="D804" i="2"/>
  <c r="D805" i="2"/>
  <c r="D806" i="2"/>
  <c r="D807" i="2"/>
  <c r="D808" i="2"/>
  <c r="W808" i="2" s="1"/>
  <c r="D809" i="2"/>
  <c r="U809" i="2" s="1"/>
  <c r="D810" i="2"/>
  <c r="V810" i="2" s="1"/>
  <c r="D811" i="2"/>
  <c r="W811" i="2" s="1"/>
  <c r="D812" i="2"/>
  <c r="D813" i="2"/>
  <c r="D814" i="2"/>
  <c r="D815" i="2"/>
  <c r="U815" i="2" s="1"/>
  <c r="D816" i="2"/>
  <c r="D817" i="2"/>
  <c r="D818" i="2"/>
  <c r="D819" i="2"/>
  <c r="D820" i="2"/>
  <c r="D821" i="2"/>
  <c r="W821" i="2" s="1"/>
  <c r="D822" i="2"/>
  <c r="U822" i="2" s="1"/>
  <c r="D823" i="2"/>
  <c r="D824" i="2"/>
  <c r="D825" i="2"/>
  <c r="D826" i="2"/>
  <c r="W826" i="2" s="1"/>
  <c r="D827" i="2"/>
  <c r="D828" i="2"/>
  <c r="D829" i="2"/>
  <c r="D830" i="2"/>
  <c r="D831" i="2"/>
  <c r="D832" i="2"/>
  <c r="W832" i="2" s="1"/>
  <c r="D833" i="2"/>
  <c r="D834" i="2"/>
  <c r="V834" i="2" s="1"/>
  <c r="D835" i="2"/>
  <c r="V835" i="2" s="1"/>
  <c r="D836" i="2"/>
  <c r="U836" i="2" s="1"/>
  <c r="D837" i="2"/>
  <c r="U837" i="2" s="1"/>
  <c r="D838" i="2"/>
  <c r="V838" i="2" s="1"/>
  <c r="D839" i="2"/>
  <c r="U839" i="2" s="1"/>
  <c r="D840" i="2"/>
  <c r="D841" i="2"/>
  <c r="D842" i="2"/>
  <c r="D843" i="2"/>
  <c r="D844" i="2"/>
  <c r="V844" i="2" s="1"/>
  <c r="D845" i="2"/>
  <c r="W845" i="2" s="1"/>
  <c r="D846" i="2"/>
  <c r="U846" i="2" s="1"/>
  <c r="D847" i="2"/>
  <c r="D848" i="2"/>
  <c r="V848" i="2" s="1"/>
  <c r="D849" i="2"/>
  <c r="V849" i="2" s="1"/>
  <c r="D850" i="2"/>
  <c r="U850" i="2" s="1"/>
  <c r="D851" i="2"/>
  <c r="D852" i="2"/>
  <c r="D853" i="2"/>
  <c r="D854" i="2"/>
  <c r="W854" i="2" s="1"/>
  <c r="D855" i="2"/>
  <c r="W855" i="2" s="1"/>
  <c r="D856" i="2"/>
  <c r="W856" i="2" s="1"/>
  <c r="D857" i="2"/>
  <c r="U857" i="2" s="1"/>
  <c r="D858" i="2"/>
  <c r="V858" i="2" s="1"/>
  <c r="D859" i="2"/>
  <c r="W859" i="2" s="1"/>
  <c r="D860" i="2"/>
  <c r="V860" i="2" s="1"/>
  <c r="D861" i="2"/>
  <c r="V861" i="2" s="1"/>
  <c r="D862" i="2"/>
  <c r="D863" i="2"/>
  <c r="U863" i="2" s="1"/>
  <c r="D864" i="2"/>
  <c r="D865" i="2"/>
  <c r="D866" i="2"/>
  <c r="D867" i="2"/>
  <c r="D868" i="2"/>
  <c r="V868" i="2" s="1"/>
  <c r="D869" i="2"/>
  <c r="D870" i="2"/>
  <c r="U870" i="2" s="1"/>
  <c r="D871" i="2"/>
  <c r="D872" i="2"/>
  <c r="D873" i="2"/>
  <c r="D874" i="2"/>
  <c r="W874" i="2" s="1"/>
  <c r="D875" i="2"/>
  <c r="D876" i="2"/>
  <c r="D877" i="2"/>
  <c r="D878" i="2"/>
  <c r="D879" i="2"/>
  <c r="D880" i="2"/>
  <c r="W880" i="2" s="1"/>
  <c r="D881" i="2"/>
  <c r="U881" i="2" s="1"/>
  <c r="D882" i="2"/>
  <c r="V882" i="2" s="1"/>
  <c r="D883" i="2"/>
  <c r="D884" i="2"/>
  <c r="D885" i="2"/>
  <c r="D886" i="2"/>
  <c r="D887" i="2"/>
  <c r="U887" i="2" s="1"/>
  <c r="D888" i="2"/>
  <c r="D889" i="2"/>
  <c r="D890" i="2"/>
  <c r="D891" i="2"/>
  <c r="D892" i="2"/>
  <c r="V892" i="2" s="1"/>
  <c r="D893" i="2"/>
  <c r="W893" i="2" s="1"/>
  <c r="D894" i="2"/>
  <c r="U894" i="2" s="1"/>
  <c r="D895" i="2"/>
  <c r="D896" i="2"/>
  <c r="D897" i="2"/>
  <c r="D898" i="2"/>
  <c r="D899" i="2"/>
  <c r="D900" i="2"/>
  <c r="D901" i="2"/>
  <c r="D902" i="2"/>
  <c r="D903" i="2"/>
  <c r="D904" i="2"/>
  <c r="D905" i="2"/>
  <c r="U905" i="2" s="1"/>
  <c r="D906" i="2"/>
  <c r="V906" i="2" s="1"/>
  <c r="D907" i="2"/>
  <c r="D908" i="2"/>
  <c r="D909" i="2"/>
  <c r="D910" i="2"/>
  <c r="D911" i="2"/>
  <c r="U911" i="2" s="1"/>
  <c r="D912" i="2"/>
  <c r="D913" i="2"/>
  <c r="D914" i="2"/>
  <c r="D915" i="2"/>
  <c r="D916" i="2"/>
  <c r="V916" i="2" s="1"/>
  <c r="D917" i="2"/>
  <c r="W917" i="2" s="1"/>
  <c r="D918" i="2"/>
  <c r="D919" i="2"/>
  <c r="D920" i="2"/>
  <c r="D921" i="2"/>
  <c r="D922" i="2"/>
  <c r="W922" i="2" s="1"/>
  <c r="D923" i="2"/>
  <c r="V923" i="2" s="1"/>
  <c r="D924" i="2"/>
  <c r="W924" i="2" s="1"/>
  <c r="D925" i="2"/>
  <c r="W925" i="2" s="1"/>
  <c r="D926" i="2"/>
  <c r="D927" i="2"/>
  <c r="D928" i="2"/>
  <c r="W928" i="2" s="1"/>
  <c r="D929" i="2"/>
  <c r="U929" i="2" s="1"/>
  <c r="D930" i="2"/>
  <c r="V930" i="2" s="1"/>
  <c r="D931" i="2"/>
  <c r="D932" i="2"/>
  <c r="W932" i="2" s="1"/>
  <c r="D933" i="2"/>
  <c r="D934" i="2"/>
  <c r="D935" i="2"/>
  <c r="U935" i="2" s="1"/>
  <c r="D936" i="2"/>
  <c r="D937" i="2"/>
  <c r="D938" i="2"/>
  <c r="D939" i="2"/>
  <c r="D940" i="2"/>
  <c r="D941" i="2"/>
  <c r="W941" i="2" s="1"/>
  <c r="D942" i="2"/>
  <c r="U942" i="2" s="1"/>
  <c r="D943" i="2"/>
  <c r="D944" i="2"/>
  <c r="D945" i="2"/>
  <c r="D946" i="2"/>
  <c r="D947" i="2"/>
  <c r="U947" i="2" s="1"/>
  <c r="D948" i="2"/>
  <c r="W948" i="2" s="1"/>
  <c r="D949" i="2"/>
  <c r="W949" i="2" s="1"/>
  <c r="D950" i="2"/>
  <c r="W950" i="2" s="1"/>
  <c r="D951" i="2"/>
  <c r="U951" i="2" s="1"/>
  <c r="D952" i="2"/>
  <c r="V952" i="2" s="1"/>
  <c r="D953" i="2"/>
  <c r="W953" i="2" s="1"/>
  <c r="D954" i="2"/>
  <c r="D955" i="2"/>
  <c r="V955" i="2" s="1"/>
  <c r="D956" i="2"/>
  <c r="V956" i="2" s="1"/>
  <c r="D957" i="2"/>
  <c r="V957" i="2" s="1"/>
  <c r="D958" i="2"/>
  <c r="V958" i="2" s="1"/>
  <c r="D959" i="2"/>
  <c r="V959" i="2" s="1"/>
  <c r="D960" i="2"/>
  <c r="W960" i="2" s="1"/>
  <c r="D961" i="2"/>
  <c r="W961" i="2" s="1"/>
  <c r="D962" i="2"/>
  <c r="W962" i="2" s="1"/>
  <c r="D963" i="2"/>
  <c r="W963" i="2" s="1"/>
  <c r="D964" i="2"/>
  <c r="W964" i="2" s="1"/>
  <c r="D965" i="2"/>
  <c r="U965" i="2" s="1"/>
  <c r="D966" i="2"/>
  <c r="V966" i="2" s="1"/>
  <c r="D967" i="2"/>
  <c r="V967" i="2" s="1"/>
  <c r="D968" i="2"/>
  <c r="V968" i="2" s="1"/>
  <c r="D969" i="2"/>
  <c r="V969" i="2" s="1"/>
  <c r="D970" i="2"/>
  <c r="V970" i="2" s="1"/>
  <c r="D971" i="2"/>
  <c r="U971" i="2" s="1"/>
  <c r="D972" i="2"/>
  <c r="U972" i="2" s="1"/>
  <c r="D973" i="2"/>
  <c r="U973" i="2" s="1"/>
  <c r="D974" i="2"/>
  <c r="U974" i="2" s="1"/>
  <c r="D975" i="2"/>
  <c r="U975" i="2" s="1"/>
  <c r="D976" i="2"/>
  <c r="D977" i="2"/>
  <c r="D978" i="2"/>
  <c r="V978" i="2" s="1"/>
  <c r="D979" i="2"/>
  <c r="D980" i="2"/>
  <c r="W980" i="2" s="1"/>
  <c r="D981" i="2"/>
  <c r="W981" i="2" s="1"/>
  <c r="D982" i="2"/>
  <c r="V982" i="2" s="1"/>
  <c r="D983" i="2"/>
  <c r="U983" i="2" s="1"/>
  <c r="D984" i="2"/>
  <c r="D985" i="2"/>
  <c r="D986" i="2"/>
  <c r="D987" i="2"/>
  <c r="D988" i="2"/>
  <c r="V988" i="2" s="1"/>
  <c r="D989" i="2"/>
  <c r="V989" i="2" s="1"/>
  <c r="D990" i="2"/>
  <c r="D991" i="2"/>
  <c r="D992" i="2"/>
  <c r="D993" i="2"/>
  <c r="D994" i="2"/>
  <c r="D995" i="2"/>
  <c r="D996" i="2"/>
  <c r="D997" i="2"/>
  <c r="D998" i="2"/>
  <c r="D999" i="2"/>
  <c r="D1000" i="2"/>
  <c r="W1000" i="2" s="1"/>
  <c r="D1001" i="2"/>
  <c r="U1001" i="2" s="1"/>
  <c r="D1002" i="2"/>
  <c r="V1002" i="2" s="1"/>
  <c r="D1003" i="2"/>
  <c r="D1004" i="2"/>
  <c r="D1005" i="2"/>
  <c r="D1006" i="2"/>
  <c r="D1007" i="2"/>
  <c r="D1008" i="2"/>
  <c r="D1009" i="2"/>
  <c r="D1010" i="2"/>
  <c r="D1011" i="2"/>
  <c r="D1012" i="2"/>
  <c r="W1012" i="2" s="1"/>
  <c r="D1013" i="2"/>
  <c r="D1014" i="2"/>
  <c r="D1015" i="2"/>
  <c r="D1016" i="2"/>
  <c r="D1017" i="2"/>
  <c r="D1018" i="2"/>
  <c r="D1019" i="2"/>
  <c r="W1019" i="2" s="1"/>
  <c r="D1020" i="2"/>
  <c r="W1020" i="2" s="1"/>
  <c r="D1021" i="2"/>
  <c r="W1021" i="2" s="1"/>
  <c r="D1022" i="2"/>
  <c r="W1022" i="2" s="1"/>
  <c r="D1023" i="2"/>
  <c r="W1023" i="2" s="1"/>
  <c r="D1024" i="2"/>
  <c r="U1024" i="2" s="1"/>
  <c r="D1025" i="2"/>
  <c r="V1025" i="2" s="1"/>
  <c r="D1026" i="2"/>
  <c r="W1026" i="2" s="1"/>
  <c r="D1027" i="2"/>
  <c r="D1028" i="2"/>
  <c r="W1028" i="2" s="1"/>
  <c r="D1029" i="2"/>
  <c r="W1029" i="2" s="1"/>
  <c r="D1030" i="2"/>
  <c r="W1030" i="2" s="1"/>
  <c r="D1031" i="2"/>
  <c r="W1031" i="2" s="1"/>
  <c r="D1032" i="2"/>
  <c r="W1032" i="2" s="1"/>
  <c r="D1033" i="2"/>
  <c r="D1034" i="2"/>
  <c r="D1035" i="2"/>
  <c r="W1035" i="2" s="1"/>
  <c r="D1036" i="2"/>
  <c r="D1037" i="2"/>
  <c r="V1037" i="2" s="1"/>
  <c r="D1038" i="2"/>
  <c r="W1038" i="2" s="1"/>
  <c r="D1039" i="2"/>
  <c r="V1039" i="2" s="1"/>
  <c r="D1040" i="2"/>
  <c r="V1040" i="2" s="1"/>
  <c r="D1041" i="2"/>
  <c r="W1041" i="2" s="1"/>
  <c r="D1042" i="2"/>
  <c r="D1043" i="2"/>
  <c r="D1044" i="2"/>
  <c r="D1045" i="2"/>
  <c r="D1046" i="2"/>
  <c r="D1047" i="2"/>
  <c r="D1048" i="2"/>
  <c r="V1048" i="2" s="1"/>
  <c r="D1049" i="2"/>
  <c r="W1049" i="2" s="1"/>
  <c r="D1050" i="2"/>
  <c r="D1051" i="2"/>
  <c r="D1052" i="2"/>
  <c r="D1053" i="2"/>
  <c r="D1054" i="2"/>
  <c r="U1054" i="2" s="1"/>
  <c r="D1055" i="2"/>
  <c r="W1055" i="2" s="1"/>
  <c r="D1056" i="2"/>
  <c r="V1056" i="2" s="1"/>
  <c r="D1057" i="2"/>
  <c r="D1058" i="2"/>
  <c r="D1059" i="2"/>
  <c r="D1060" i="2"/>
  <c r="U1060" i="2" s="1"/>
  <c r="D1061" i="2"/>
  <c r="V1061" i="2" s="1"/>
  <c r="D1062" i="2"/>
  <c r="V1062" i="2" s="1"/>
  <c r="D1063" i="2"/>
  <c r="D1064" i="2"/>
  <c r="D1065" i="2"/>
  <c r="D1066" i="2"/>
  <c r="D1067" i="2"/>
  <c r="W1067" i="2" s="1"/>
  <c r="D1068" i="2"/>
  <c r="W1068" i="2" s="1"/>
  <c r="D1069" i="2"/>
  <c r="W1069" i="2" s="1"/>
  <c r="D1070" i="2"/>
  <c r="W1070" i="2" s="1"/>
  <c r="D1071" i="2"/>
  <c r="W1071" i="2" s="1"/>
  <c r="D1072" i="2"/>
  <c r="D1073" i="2"/>
  <c r="D1074" i="2"/>
  <c r="V1074" i="2" s="1"/>
  <c r="D1075" i="2"/>
  <c r="V1075" i="2" s="1"/>
  <c r="D1076" i="2"/>
  <c r="U1076" i="2" s="1"/>
  <c r="D1077" i="2"/>
  <c r="U1077" i="2" s="1"/>
  <c r="D1078" i="2"/>
  <c r="W1078" i="2" s="1"/>
  <c r="D1079" i="2"/>
  <c r="U1079" i="2" s="1"/>
  <c r="D1080" i="2"/>
  <c r="D1081" i="2"/>
  <c r="D1082" i="2"/>
  <c r="D1083" i="2"/>
  <c r="U1083" i="2" s="1"/>
  <c r="D1084" i="2"/>
  <c r="V1084" i="2" s="1"/>
  <c r="D1085" i="2"/>
  <c r="W1085" i="2" s="1"/>
  <c r="D1086" i="2"/>
  <c r="D1087" i="2"/>
  <c r="D1088" i="2"/>
  <c r="D1089" i="2"/>
  <c r="D1090" i="2"/>
  <c r="U1090" i="2" s="1"/>
  <c r="D1091" i="2"/>
  <c r="U1091" i="2" s="1"/>
  <c r="D1092" i="2"/>
  <c r="W1092" i="2" s="1"/>
  <c r="D1093" i="2"/>
  <c r="W1093" i="2" s="1"/>
  <c r="D1094" i="2"/>
  <c r="W1094" i="2" s="1"/>
  <c r="D1095" i="2"/>
  <c r="W1095" i="2" s="1"/>
  <c r="D1096" i="2"/>
  <c r="V1096" i="2" s="1"/>
  <c r="D1097" i="2"/>
  <c r="W1097" i="2" s="1"/>
  <c r="D1098" i="2"/>
  <c r="U1098" i="2" s="1"/>
  <c r="D1099" i="2"/>
  <c r="D1100" i="2"/>
  <c r="D1101" i="2"/>
  <c r="D1102" i="2"/>
  <c r="D1103" i="2"/>
  <c r="D1104" i="2"/>
  <c r="U1104" i="2" s="1"/>
  <c r="D1105" i="2"/>
  <c r="U1105" i="2" s="1"/>
  <c r="D1106" i="2"/>
  <c r="D1107" i="2"/>
  <c r="D1108" i="2"/>
  <c r="W1108" i="2" s="1"/>
  <c r="D1109" i="2"/>
  <c r="D1110" i="2"/>
  <c r="D1111" i="2"/>
  <c r="D1112" i="2"/>
  <c r="D1113" i="2"/>
  <c r="D1114" i="2"/>
  <c r="D1115" i="2"/>
  <c r="D1116" i="2"/>
  <c r="W1116" i="2" s="1"/>
  <c r="D1117" i="2"/>
  <c r="W1117" i="2" s="1"/>
  <c r="D1118" i="2"/>
  <c r="W1118" i="2" s="1"/>
  <c r="D1119" i="2"/>
  <c r="W1119" i="2" s="1"/>
  <c r="D1120" i="2"/>
  <c r="W1120" i="2" s="1"/>
  <c r="D1121" i="2"/>
  <c r="W1121" i="2" s="1"/>
  <c r="D1122" i="2"/>
  <c r="W1122" i="2" s="1"/>
  <c r="D1123" i="2"/>
  <c r="D1124" i="2"/>
  <c r="D1125" i="2"/>
  <c r="D1126" i="2"/>
  <c r="D1127" i="2"/>
  <c r="D1128" i="2"/>
  <c r="U1128" i="2" s="1"/>
  <c r="D1129" i="2"/>
  <c r="U1129" i="2" s="1"/>
  <c r="D1130" i="2"/>
  <c r="D1131" i="2"/>
  <c r="D1132" i="2"/>
  <c r="W1132" i="2" s="1"/>
  <c r="D1133" i="2"/>
  <c r="W1133" i="2" s="1"/>
  <c r="D1134" i="2"/>
  <c r="D1135" i="2"/>
  <c r="D1136" i="2"/>
  <c r="D1137" i="2"/>
  <c r="D1138" i="2"/>
  <c r="D1139" i="2"/>
  <c r="D1140" i="2"/>
  <c r="D1141" i="2"/>
  <c r="D1142" i="2"/>
  <c r="D1143" i="2"/>
  <c r="D1144" i="2"/>
  <c r="W1144" i="2" s="1"/>
  <c r="D1145" i="2"/>
  <c r="W1145" i="2" s="1"/>
  <c r="D1146" i="2"/>
  <c r="W1146" i="2" s="1"/>
  <c r="D1147" i="2"/>
  <c r="D1148" i="2"/>
  <c r="D1149" i="2"/>
  <c r="D1150" i="2"/>
  <c r="D1151" i="2"/>
  <c r="D1152" i="2"/>
  <c r="D1153" i="2"/>
  <c r="D1154" i="2"/>
  <c r="D1155" i="2"/>
  <c r="D1156" i="2"/>
  <c r="W1156" i="2" s="1"/>
  <c r="D1157" i="2"/>
  <c r="W1157" i="2" s="1"/>
  <c r="D1158" i="2"/>
  <c r="W1158" i="2" s="1"/>
  <c r="D1159" i="2"/>
  <c r="D1160" i="2"/>
  <c r="D1161" i="2"/>
  <c r="D1162" i="2"/>
  <c r="D1163" i="2"/>
  <c r="D1164" i="2"/>
  <c r="D1165" i="2"/>
  <c r="D1166" i="2"/>
  <c r="D1167" i="2"/>
  <c r="D1168" i="2"/>
  <c r="W1168" i="2" s="1"/>
  <c r="D1169" i="2"/>
  <c r="W1169" i="2" s="1"/>
  <c r="D1170" i="2"/>
  <c r="W1170" i="2" s="1"/>
  <c r="D1171" i="2"/>
  <c r="D1172" i="2"/>
  <c r="D1173" i="2"/>
  <c r="D1174" i="2"/>
  <c r="W1174" i="2" s="1"/>
  <c r="D1175" i="2"/>
  <c r="D1176" i="2"/>
  <c r="D1177" i="2"/>
  <c r="D1178" i="2"/>
  <c r="D1179" i="2"/>
  <c r="D1180" i="2"/>
  <c r="W1180" i="2" s="1"/>
  <c r="D1181" i="2"/>
  <c r="W1181" i="2" s="1"/>
  <c r="D1182" i="2"/>
  <c r="W1182" i="2" s="1"/>
  <c r="D1183" i="2"/>
  <c r="W1183" i="2" s="1"/>
  <c r="D1184" i="2"/>
  <c r="U1184" i="2" s="1"/>
  <c r="D1185" i="2"/>
  <c r="U1185" i="2" s="1"/>
  <c r="D1186" i="2"/>
  <c r="U1186" i="2" s="1"/>
  <c r="D1187" i="2"/>
  <c r="V1187" i="2" s="1"/>
  <c r="D1188" i="2"/>
  <c r="D1189" i="2"/>
  <c r="D1190" i="2"/>
  <c r="W1190" i="2" s="1"/>
  <c r="D1191" i="2"/>
  <c r="W1191" i="2" s="1"/>
  <c r="D1192" i="2"/>
  <c r="D1193" i="2"/>
  <c r="D1194" i="2"/>
  <c r="W1194" i="2" s="1"/>
  <c r="D1195" i="2"/>
  <c r="W1195" i="2" s="1"/>
  <c r="D1196" i="2"/>
  <c r="W1196" i="2" s="1"/>
  <c r="D1197" i="2"/>
  <c r="W1197" i="2" s="1"/>
  <c r="D1198" i="2"/>
  <c r="W1198" i="2" s="1"/>
  <c r="D1199" i="2"/>
  <c r="W1199" i="2" s="1"/>
  <c r="D1200" i="2"/>
  <c r="U1200" i="2" s="1"/>
  <c r="D1201" i="2"/>
  <c r="U1201" i="2" s="1"/>
  <c r="D1202" i="2"/>
  <c r="U1202" i="2" s="1"/>
  <c r="D1203" i="2"/>
  <c r="U1203" i="2" s="1"/>
  <c r="D1204" i="2"/>
  <c r="W1204" i="2" s="1"/>
  <c r="D1205" i="2"/>
  <c r="W1205" i="2" s="1"/>
  <c r="D1206" i="2"/>
  <c r="W1206" i="2" s="1"/>
  <c r="D1207" i="2"/>
  <c r="W1207" i="2" s="1"/>
  <c r="D1208" i="2"/>
  <c r="U1208" i="2" s="1"/>
  <c r="D1209" i="2"/>
  <c r="U1209" i="2" s="1"/>
  <c r="D1210" i="2"/>
  <c r="U1210" i="2" s="1"/>
  <c r="D1211" i="2"/>
  <c r="W1211" i="2" s="1"/>
  <c r="D1212" i="2"/>
  <c r="U1212" i="2" s="1"/>
  <c r="D1213" i="2"/>
  <c r="U1213" i="2" s="1"/>
  <c r="D1214" i="2"/>
  <c r="U1214" i="2" s="1"/>
  <c r="D1215" i="2"/>
  <c r="U1215" i="2" s="1"/>
  <c r="D1216" i="2"/>
  <c r="W1216" i="2" s="1"/>
  <c r="D1217" i="2"/>
  <c r="W1217" i="2" s="1"/>
  <c r="D1218" i="2"/>
  <c r="D1219" i="2"/>
  <c r="U1219" i="2" s="1"/>
  <c r="D1220" i="2"/>
  <c r="W1220" i="2" s="1"/>
  <c r="D1221" i="2"/>
  <c r="W1221" i="2" s="1"/>
  <c r="D1222" i="2"/>
  <c r="W1222" i="2" s="1"/>
  <c r="D1223" i="2"/>
  <c r="W1223" i="2" s="1"/>
  <c r="D1224" i="2"/>
  <c r="V1224" i="2" s="1"/>
  <c r="D1225" i="2"/>
  <c r="V1225" i="2" s="1"/>
  <c r="D1226" i="2"/>
  <c r="V1226" i="2" s="1"/>
  <c r="D1227" i="2"/>
  <c r="V1227" i="2" s="1"/>
  <c r="D1228" i="2"/>
  <c r="W1228" i="2" s="1"/>
  <c r="D1229" i="2"/>
  <c r="W1229" i="2" s="1"/>
  <c r="D1230" i="2"/>
  <c r="W1230" i="2" s="1"/>
  <c r="D1231" i="2"/>
  <c r="D1232" i="2"/>
  <c r="U1232" i="2" s="1"/>
  <c r="D1233" i="2"/>
  <c r="U1233" i="2" s="1"/>
  <c r="D1234" i="2"/>
  <c r="U1234" i="2" s="1"/>
  <c r="D1235" i="2"/>
  <c r="U1235" i="2" s="1"/>
  <c r="D1236" i="2"/>
  <c r="W1236" i="2" s="1"/>
  <c r="D1237" i="2"/>
  <c r="W1237" i="2" s="1"/>
  <c r="D1238" i="2"/>
  <c r="W1238" i="2" s="1"/>
  <c r="D1239" i="2"/>
  <c r="W1239" i="2" s="1"/>
  <c r="D1240" i="2"/>
  <c r="W1240" i="2" s="1"/>
  <c r="D1241" i="2"/>
  <c r="W1241" i="2" s="1"/>
  <c r="D1242" i="2"/>
  <c r="W1242" i="2" s="1"/>
  <c r="D1243" i="2"/>
  <c r="D1244" i="2"/>
  <c r="D1245" i="2"/>
  <c r="D1246" i="2"/>
  <c r="D1247" i="2"/>
  <c r="D1248" i="2"/>
  <c r="U1248" i="2" s="1"/>
  <c r="D1249" i="2"/>
  <c r="U1249" i="2" s="1"/>
  <c r="D1250" i="2"/>
  <c r="U1250" i="2" s="1"/>
  <c r="D1251" i="2"/>
  <c r="D1252" i="2"/>
  <c r="W1252" i="2" s="1"/>
  <c r="D1253" i="2"/>
  <c r="W1253" i="2" s="1"/>
  <c r="D1254" i="2"/>
  <c r="W1254" i="2" s="1"/>
  <c r="D1255" i="2"/>
  <c r="D1256" i="2"/>
  <c r="D1257" i="2"/>
  <c r="D1258" i="2"/>
  <c r="D1259" i="2"/>
  <c r="W1259" i="2" s="1"/>
  <c r="D1260" i="2"/>
  <c r="W1260" i="2" s="1"/>
  <c r="D1261" i="2"/>
  <c r="W1261" i="2" s="1"/>
  <c r="D1262" i="2"/>
  <c r="W1262" i="2" s="1"/>
  <c r="D1263" i="2"/>
  <c r="W1263" i="2" s="1"/>
  <c r="D1264" i="2"/>
  <c r="W1264" i="2" s="1"/>
  <c r="D1265" i="2"/>
  <c r="W1265" i="2" s="1"/>
  <c r="D1266" i="2"/>
  <c r="W1266" i="2" s="1"/>
  <c r="D1267" i="2"/>
  <c r="D1268" i="2"/>
  <c r="U1268" i="2" s="1"/>
  <c r="D1269" i="2"/>
  <c r="D1270" i="2"/>
  <c r="U1270" i="2" s="1"/>
  <c r="D1271" i="2"/>
  <c r="U1271" i="2" s="1"/>
  <c r="D1272" i="2"/>
  <c r="W1272" i="2" s="1"/>
  <c r="D1273" i="2"/>
  <c r="W1273" i="2" s="1"/>
  <c r="D1274" i="2"/>
  <c r="W1274" i="2" s="1"/>
  <c r="D1275" i="2"/>
  <c r="W1275" i="2" s="1"/>
  <c r="D1276" i="2"/>
  <c r="W1276" i="2" s="1"/>
  <c r="D1277" i="2"/>
  <c r="W1277" i="2" s="1"/>
  <c r="D1278" i="2"/>
  <c r="W1278" i="2" s="1"/>
  <c r="D1279" i="2"/>
  <c r="D1280" i="2"/>
  <c r="W1280" i="2" s="1"/>
  <c r="D1281" i="2"/>
  <c r="W1281" i="2" s="1"/>
  <c r="D1282" i="2"/>
  <c r="U1282" i="2" s="1"/>
  <c r="D1283" i="2"/>
  <c r="D1284" i="2"/>
  <c r="U1284" i="2" s="1"/>
  <c r="D1285" i="2"/>
  <c r="D1286" i="2"/>
  <c r="U1286" i="2" s="1"/>
  <c r="D1287" i="2"/>
  <c r="U1287" i="2" s="1"/>
  <c r="D1288" i="2"/>
  <c r="W1288" i="2" s="1"/>
  <c r="D1289" i="2"/>
  <c r="W1289" i="2" s="1"/>
  <c r="D1290" i="2"/>
  <c r="W1290" i="2" s="1"/>
  <c r="D1291" i="2"/>
  <c r="W1291" i="2" s="1"/>
  <c r="D1292" i="2"/>
  <c r="U1292" i="2" s="1"/>
  <c r="D1293" i="2"/>
  <c r="U1293" i="2" s="1"/>
  <c r="D1294" i="2"/>
  <c r="U1294" i="2" s="1"/>
  <c r="D1295" i="2"/>
  <c r="V1295" i="2" s="1"/>
  <c r="D1296" i="2"/>
  <c r="W1296" i="2" s="1"/>
  <c r="D1297" i="2"/>
  <c r="D1298" i="2"/>
  <c r="D1299" i="2"/>
  <c r="W1299" i="2" s="1"/>
  <c r="D1300" i="2"/>
  <c r="W1300" i="2" s="1"/>
  <c r="D1301" i="2"/>
  <c r="W1301" i="2" s="1"/>
  <c r="D1302" i="2"/>
  <c r="W1302" i="2" s="1"/>
  <c r="D1303" i="2"/>
  <c r="W1303" i="2" s="1"/>
  <c r="D1304" i="2"/>
  <c r="W1304" i="2" s="1"/>
  <c r="D1305" i="2"/>
  <c r="W1305" i="2" s="1"/>
  <c r="D1306" i="2"/>
  <c r="W1306" i="2" s="1"/>
  <c r="D1307" i="2"/>
  <c r="W1307" i="2" s="1"/>
  <c r="D1308" i="2"/>
  <c r="U1308" i="2" s="1"/>
  <c r="D1309" i="2"/>
  <c r="U1309" i="2" s="1"/>
  <c r="D1310" i="2"/>
  <c r="U1310" i="2" s="1"/>
  <c r="D1311" i="2"/>
  <c r="U1311" i="2" s="1"/>
  <c r="D1312" i="2"/>
  <c r="W1312" i="2" s="1"/>
  <c r="D1313" i="2"/>
  <c r="W1313" i="2" s="1"/>
  <c r="D1314" i="2"/>
  <c r="W1314" i="2" s="1"/>
  <c r="D1315" i="2"/>
  <c r="W1315" i="2" s="1"/>
  <c r="D1316" i="2"/>
  <c r="W1316" i="2" s="1"/>
  <c r="D1317" i="2"/>
  <c r="V1317" i="2" s="1"/>
  <c r="D1318" i="2"/>
  <c r="V1318" i="2" s="1"/>
  <c r="D1319" i="2"/>
  <c r="W1319" i="2" s="1"/>
  <c r="D1320" i="2"/>
  <c r="U1320" i="2" s="1"/>
  <c r="D1321" i="2"/>
  <c r="U1321" i="2" s="1"/>
  <c r="D1322" i="2"/>
  <c r="U1322" i="2" s="1"/>
  <c r="D1323" i="2"/>
  <c r="U1323" i="2" s="1"/>
  <c r="D1324" i="2"/>
  <c r="W1324" i="2" s="1"/>
  <c r="D1325" i="2"/>
  <c r="W1325" i="2" s="1"/>
  <c r="D1326" i="2"/>
  <c r="W1326" i="2" s="1"/>
  <c r="D1327" i="2"/>
  <c r="W1327" i="2" s="1"/>
  <c r="D1328" i="2"/>
  <c r="W1328" i="2" s="1"/>
  <c r="D1329" i="2"/>
  <c r="W1329" i="2" s="1"/>
  <c r="D1330" i="2"/>
  <c r="W1330" i="2" s="1"/>
  <c r="D1331" i="2"/>
  <c r="W1331" i="2" s="1"/>
  <c r="D1332" i="2"/>
  <c r="U1332" i="2" s="1"/>
  <c r="D1333" i="2"/>
  <c r="U1333" i="2" s="1"/>
  <c r="D1334" i="2"/>
  <c r="U1334" i="2" s="1"/>
  <c r="D1335" i="2"/>
  <c r="U1335" i="2" s="1"/>
  <c r="D1336" i="2"/>
  <c r="W1336" i="2" s="1"/>
  <c r="D1337" i="2"/>
  <c r="D1338" i="2"/>
  <c r="W1338" i="2" s="1"/>
  <c r="D1339" i="2"/>
  <c r="W1339" i="2" s="1"/>
  <c r="D1340" i="2"/>
  <c r="W1340" i="2" s="1"/>
  <c r="D1341" i="2"/>
  <c r="W1341" i="2" s="1"/>
  <c r="D1342" i="2"/>
  <c r="W1342" i="2" s="1"/>
  <c r="D1343" i="2"/>
  <c r="W1343" i="2" s="1"/>
  <c r="D1344" i="2"/>
  <c r="U1344" i="2" s="1"/>
  <c r="D1345" i="2"/>
  <c r="U1345" i="2" s="1"/>
  <c r="D1346" i="2"/>
  <c r="W1346" i="2" s="1"/>
  <c r="D1347" i="2"/>
  <c r="U1347" i="2" s="1"/>
  <c r="D1348" i="2"/>
  <c r="W1348" i="2" s="1"/>
  <c r="D1349" i="2"/>
  <c r="W1349" i="2" s="1"/>
  <c r="D1350" i="2"/>
  <c r="W1350" i="2" s="1"/>
  <c r="D1351" i="2"/>
  <c r="W1351" i="2" s="1"/>
  <c r="D1352" i="2"/>
  <c r="V1352" i="2" s="1"/>
  <c r="D1353" i="2"/>
  <c r="V1353" i="2" s="1"/>
  <c r="D1354" i="2"/>
  <c r="V1354" i="2" s="1"/>
  <c r="D1355" i="2"/>
  <c r="W1355" i="2" s="1"/>
  <c r="D1356" i="2"/>
  <c r="W1356" i="2" s="1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W1377" i="2" s="1"/>
  <c r="D1378" i="2"/>
  <c r="D1379" i="2"/>
  <c r="D1380" i="2"/>
  <c r="D1381" i="2"/>
  <c r="D1382" i="2"/>
  <c r="D1383" i="2"/>
  <c r="D1384" i="2"/>
  <c r="D1385" i="2"/>
  <c r="D1386" i="2"/>
  <c r="D1387" i="2"/>
  <c r="D1388" i="2"/>
  <c r="U1388" i="2" s="1"/>
  <c r="D1389" i="2"/>
  <c r="D1390" i="2"/>
  <c r="D1391" i="2"/>
  <c r="D1392" i="2"/>
  <c r="D1393" i="2"/>
  <c r="D1394" i="2"/>
  <c r="D1395" i="2"/>
  <c r="W1395" i="2" s="1"/>
  <c r="D1396" i="2"/>
  <c r="D1397" i="2"/>
  <c r="D1398" i="2"/>
  <c r="D1399" i="2"/>
  <c r="D1400" i="2"/>
  <c r="U1400" i="2" s="1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U1412" i="2" s="1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W1425" i="2" s="1"/>
  <c r="D1426" i="2"/>
  <c r="D1427" i="2"/>
  <c r="D1428" i="2"/>
  <c r="D1429" i="2"/>
  <c r="D1430" i="2"/>
  <c r="D1431" i="2"/>
  <c r="D1432" i="2"/>
  <c r="D1433" i="2"/>
  <c r="D1434" i="2"/>
  <c r="D1435" i="2"/>
  <c r="D1436" i="2"/>
  <c r="U1436" i="2" s="1"/>
  <c r="D1437" i="2"/>
  <c r="V1437" i="2" s="1"/>
  <c r="D1438" i="2"/>
  <c r="D1439" i="2"/>
  <c r="D1440" i="2"/>
  <c r="D1441" i="2"/>
  <c r="D1442" i="2"/>
  <c r="D1443" i="2"/>
  <c r="W1443" i="2" s="1"/>
  <c r="D1444" i="2"/>
  <c r="D1445" i="2"/>
  <c r="D1446" i="2"/>
  <c r="D1447" i="2"/>
  <c r="D1448" i="2"/>
  <c r="U1448" i="2" s="1"/>
  <c r="D1449" i="2"/>
  <c r="D1450" i="2"/>
  <c r="D1451" i="2"/>
  <c r="D1452" i="2"/>
  <c r="D1453" i="2"/>
  <c r="D1454" i="2"/>
  <c r="D1455" i="2"/>
  <c r="V1455" i="2" s="1"/>
  <c r="D1456" i="2"/>
  <c r="D1457" i="2"/>
  <c r="D1458" i="2"/>
  <c r="D1459" i="2"/>
  <c r="D1460" i="2"/>
  <c r="U1460" i="2" s="1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W1473" i="2" s="1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V1599" i="2" s="1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V1647" i="2" s="1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W1754" i="2" s="1"/>
  <c r="D1755" i="2"/>
  <c r="D1756" i="2"/>
  <c r="D1757" i="2"/>
  <c r="D1758" i="2"/>
  <c r="D1759" i="2"/>
  <c r="D1760" i="2"/>
  <c r="D1761" i="2"/>
  <c r="D1762" i="2"/>
  <c r="D1763" i="2"/>
  <c r="D1764" i="2"/>
  <c r="W1764" i="2" s="1"/>
  <c r="D1765" i="2"/>
  <c r="W1765" i="2" s="1"/>
  <c r="D1766" i="2"/>
  <c r="D1767" i="2"/>
  <c r="D1768" i="2"/>
  <c r="D1769" i="2"/>
  <c r="D1770" i="2"/>
  <c r="D1771" i="2"/>
  <c r="D1772" i="2"/>
  <c r="D1773" i="2"/>
  <c r="D1774" i="2"/>
  <c r="D1775" i="2"/>
  <c r="D1776" i="2"/>
  <c r="W1776" i="2" s="1"/>
  <c r="D1777" i="2"/>
  <c r="W1777" i="2" s="1"/>
  <c r="D1778" i="2"/>
  <c r="D1779" i="2"/>
  <c r="D1780" i="2"/>
  <c r="D1781" i="2"/>
  <c r="D1782" i="2"/>
  <c r="D1783" i="2"/>
  <c r="D1784" i="2"/>
  <c r="D1785" i="2"/>
  <c r="D1786" i="2"/>
  <c r="D1787" i="2"/>
  <c r="D1788" i="2"/>
  <c r="W1788" i="2" s="1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U3108" i="2" s="1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U3123" i="2" s="1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V3422" i="2" s="1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2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" i="5"/>
  <c r="H24" i="5"/>
  <c r="J24" i="5" s="1"/>
  <c r="L24" i="5" s="1"/>
  <c r="J23" i="5"/>
  <c r="J22" i="5"/>
  <c r="J21" i="5"/>
  <c r="J20" i="5"/>
  <c r="H19" i="5"/>
  <c r="J19" i="5" s="1"/>
  <c r="J18" i="5"/>
  <c r="J17" i="5"/>
  <c r="J16" i="5"/>
  <c r="J15" i="5"/>
  <c r="J14" i="5"/>
  <c r="H13" i="5"/>
  <c r="J13" i="5" s="1"/>
  <c r="J12" i="5"/>
  <c r="J11" i="5"/>
  <c r="J10" i="5"/>
  <c r="J9" i="5"/>
  <c r="J8" i="5"/>
  <c r="H7" i="5"/>
  <c r="J7" i="5" s="1"/>
  <c r="J6" i="5"/>
  <c r="J5" i="5"/>
  <c r="J4" i="5"/>
  <c r="J3" i="5"/>
  <c r="J2" i="5"/>
  <c r="W974" i="2" l="1"/>
  <c r="U418" i="2"/>
  <c r="U1328" i="2"/>
  <c r="U1316" i="2"/>
  <c r="U1196" i="2"/>
  <c r="W1184" i="2"/>
  <c r="W1323" i="2"/>
  <c r="W1310" i="2"/>
  <c r="U1119" i="2"/>
  <c r="V974" i="2"/>
  <c r="V1346" i="2"/>
  <c r="V1310" i="2"/>
  <c r="U1095" i="2"/>
  <c r="U1346" i="2"/>
  <c r="U1261" i="2"/>
  <c r="V1347" i="2"/>
  <c r="V1262" i="2"/>
  <c r="W1334" i="2"/>
  <c r="U1262" i="2"/>
  <c r="V1334" i="2"/>
  <c r="V1263" i="2"/>
  <c r="V1335" i="2"/>
  <c r="V1321" i="2"/>
  <c r="U1317" i="2"/>
  <c r="U860" i="2"/>
  <c r="W764" i="2"/>
  <c r="V1184" i="2"/>
  <c r="U1319" i="2"/>
  <c r="W923" i="2"/>
  <c r="U1318" i="2"/>
  <c r="V1319" i="2"/>
  <c r="V1292" i="2"/>
  <c r="W1293" i="2"/>
  <c r="V1331" i="2"/>
  <c r="U1331" i="2"/>
  <c r="W1322" i="2"/>
  <c r="U1355" i="2"/>
  <c r="W861" i="2"/>
  <c r="U1197" i="2"/>
  <c r="V1198" i="2"/>
  <c r="V1322" i="2"/>
  <c r="V1316" i="2"/>
  <c r="U1354" i="2"/>
  <c r="W1321" i="2"/>
  <c r="V1320" i="2"/>
  <c r="W1294" i="2"/>
  <c r="V1293" i="2"/>
  <c r="U1275" i="2"/>
  <c r="V1261" i="2"/>
  <c r="U1260" i="2"/>
  <c r="U1198" i="2"/>
  <c r="W975" i="2"/>
  <c r="W860" i="2"/>
  <c r="V1356" i="2"/>
  <c r="V1328" i="2"/>
  <c r="V1323" i="2"/>
  <c r="U1263" i="2"/>
  <c r="W1185" i="2"/>
  <c r="V1054" i="2"/>
  <c r="V1260" i="2"/>
  <c r="V1329" i="2"/>
  <c r="U1029" i="2"/>
  <c r="U1356" i="2"/>
  <c r="V1330" i="2"/>
  <c r="U1329" i="2"/>
  <c r="V1308" i="2"/>
  <c r="W1347" i="2"/>
  <c r="W1345" i="2"/>
  <c r="W1344" i="2"/>
  <c r="W1335" i="2"/>
  <c r="W1333" i="2"/>
  <c r="W1332" i="2"/>
  <c r="U1330" i="2"/>
  <c r="W1309" i="2"/>
  <c r="W1282" i="2"/>
  <c r="U1133" i="2"/>
  <c r="V1030" i="2"/>
  <c r="W765" i="2"/>
  <c r="V747" i="2"/>
  <c r="U1030" i="2"/>
  <c r="V1294" i="2"/>
  <c r="V1345" i="2"/>
  <c r="V1333" i="2"/>
  <c r="V1332" i="2"/>
  <c r="V1309" i="2"/>
  <c r="V1282" i="2"/>
  <c r="V972" i="2"/>
  <c r="U861" i="2"/>
  <c r="V1344" i="2"/>
  <c r="U1352" i="2"/>
  <c r="V1068" i="2"/>
  <c r="U752" i="2"/>
  <c r="W1318" i="2"/>
  <c r="W1317" i="2"/>
  <c r="W1311" i="2"/>
  <c r="V1196" i="2"/>
  <c r="W973" i="2"/>
  <c r="W1320" i="2"/>
  <c r="U1353" i="2"/>
  <c r="V1197" i="2"/>
  <c r="V973" i="2"/>
  <c r="W418" i="2"/>
  <c r="W4068" i="2"/>
  <c r="V4068" i="2"/>
  <c r="U4068" i="2"/>
  <c r="V4020" i="2"/>
  <c r="W4020" i="2"/>
  <c r="U4020" i="2"/>
  <c r="W3996" i="2"/>
  <c r="U3996" i="2"/>
  <c r="V3996" i="2"/>
  <c r="V3948" i="2"/>
  <c r="W3948" i="2"/>
  <c r="U3948" i="2"/>
  <c r="U1281" i="2"/>
  <c r="V1281" i="2"/>
  <c r="V1269" i="2"/>
  <c r="W1269" i="2"/>
  <c r="V1257" i="2"/>
  <c r="W1257" i="2"/>
  <c r="W1245" i="2"/>
  <c r="U1245" i="2"/>
  <c r="V1245" i="2"/>
  <c r="V1233" i="2"/>
  <c r="W1233" i="2"/>
  <c r="U1173" i="2"/>
  <c r="V1173" i="2"/>
  <c r="U1161" i="2"/>
  <c r="V1161" i="2"/>
  <c r="W1161" i="2"/>
  <c r="U1149" i="2"/>
  <c r="V1149" i="2"/>
  <c r="W1149" i="2"/>
  <c r="U1137" i="2"/>
  <c r="V1137" i="2"/>
  <c r="W1137" i="2"/>
  <c r="W1125" i="2"/>
  <c r="U1125" i="2"/>
  <c r="V1125" i="2"/>
  <c r="V1113" i="2"/>
  <c r="W1113" i="2"/>
  <c r="U1113" i="2"/>
  <c r="W1101" i="2"/>
  <c r="U1101" i="2"/>
  <c r="V1101" i="2"/>
  <c r="V1089" i="2"/>
  <c r="W1089" i="2"/>
  <c r="U1065" i="2"/>
  <c r="V1065" i="2"/>
  <c r="W1065" i="2"/>
  <c r="U1053" i="2"/>
  <c r="W1053" i="2"/>
  <c r="V1041" i="2"/>
  <c r="U1041" i="2"/>
  <c r="U1017" i="2"/>
  <c r="V1017" i="2"/>
  <c r="W1017" i="2"/>
  <c r="W1005" i="2"/>
  <c r="U1005" i="2"/>
  <c r="V1005" i="2"/>
  <c r="U993" i="2"/>
  <c r="V993" i="2"/>
  <c r="W993" i="2"/>
  <c r="V945" i="2"/>
  <c r="W945" i="2"/>
  <c r="U945" i="2"/>
  <c r="V933" i="2"/>
  <c r="U933" i="2"/>
  <c r="W933" i="2"/>
  <c r="U921" i="2"/>
  <c r="W921" i="2"/>
  <c r="U909" i="2"/>
  <c r="V909" i="2"/>
  <c r="W909" i="2"/>
  <c r="U897" i="2"/>
  <c r="V897" i="2"/>
  <c r="W897" i="2"/>
  <c r="U885" i="2"/>
  <c r="V885" i="2"/>
  <c r="W885" i="2"/>
  <c r="U873" i="2"/>
  <c r="W873" i="2"/>
  <c r="V873" i="2"/>
  <c r="U825" i="2"/>
  <c r="W825" i="2"/>
  <c r="U813" i="2"/>
  <c r="V813" i="2"/>
  <c r="W813" i="2"/>
  <c r="W789" i="2"/>
  <c r="U789" i="2"/>
  <c r="V789" i="2"/>
  <c r="U777" i="2"/>
  <c r="V777" i="2"/>
  <c r="W777" i="2"/>
  <c r="W753" i="2"/>
  <c r="U753" i="2"/>
  <c r="W741" i="2"/>
  <c r="U741" i="2"/>
  <c r="V741" i="2"/>
  <c r="V729" i="2"/>
  <c r="W729" i="2"/>
  <c r="W717" i="2"/>
  <c r="U717" i="2"/>
  <c r="V717" i="2"/>
  <c r="V705" i="2"/>
  <c r="W705" i="2"/>
  <c r="U705" i="2"/>
  <c r="U693" i="2"/>
  <c r="V693" i="2"/>
  <c r="W693" i="2"/>
  <c r="U681" i="2"/>
  <c r="V681" i="2"/>
  <c r="W681" i="2"/>
  <c r="U669" i="2"/>
  <c r="V669" i="2"/>
  <c r="W669" i="2"/>
  <c r="U657" i="2"/>
  <c r="V657" i="2"/>
  <c r="W657" i="2"/>
  <c r="U645" i="2"/>
  <c r="V645" i="2"/>
  <c r="W645" i="2"/>
  <c r="U621" i="2"/>
  <c r="V621" i="2"/>
  <c r="W621" i="2"/>
  <c r="V609" i="2"/>
  <c r="W609" i="2"/>
  <c r="U609" i="2"/>
  <c r="V597" i="2"/>
  <c r="W597" i="2"/>
  <c r="U597" i="2"/>
  <c r="U585" i="2"/>
  <c r="V585" i="2"/>
  <c r="W585" i="2"/>
  <c r="U561" i="2"/>
  <c r="V561" i="2"/>
  <c r="W561" i="2"/>
  <c r="V549" i="2"/>
  <c r="W549" i="2"/>
  <c r="V537" i="2"/>
  <c r="U537" i="2"/>
  <c r="W537" i="2"/>
  <c r="V525" i="2"/>
  <c r="W525" i="2"/>
  <c r="U513" i="2"/>
  <c r="V513" i="2"/>
  <c r="W513" i="2"/>
  <c r="V501" i="2"/>
  <c r="W501" i="2"/>
  <c r="U501" i="2"/>
  <c r="U489" i="2"/>
  <c r="V489" i="2"/>
  <c r="W489" i="2"/>
  <c r="V477" i="2"/>
  <c r="W477" i="2"/>
  <c r="U477" i="2"/>
  <c r="V465" i="2"/>
  <c r="U465" i="2"/>
  <c r="W465" i="2"/>
  <c r="V453" i="2"/>
  <c r="U453" i="2"/>
  <c r="W453" i="2"/>
  <c r="V441" i="2"/>
  <c r="W441" i="2"/>
  <c r="U441" i="2"/>
  <c r="V429" i="2"/>
  <c r="W429" i="2"/>
  <c r="U429" i="2"/>
  <c r="V417" i="2"/>
  <c r="W417" i="2"/>
  <c r="U417" i="2"/>
  <c r="V405" i="2"/>
  <c r="U405" i="2"/>
  <c r="W405" i="2"/>
  <c r="V393" i="2"/>
  <c r="U393" i="2"/>
  <c r="W393" i="2"/>
  <c r="V381" i="2"/>
  <c r="U381" i="2"/>
  <c r="W381" i="2"/>
  <c r="V369" i="2"/>
  <c r="U369" i="2"/>
  <c r="W369" i="2"/>
  <c r="V357" i="2"/>
  <c r="U357" i="2"/>
  <c r="W357" i="2"/>
  <c r="U333" i="2"/>
  <c r="V333" i="2"/>
  <c r="U297" i="2"/>
  <c r="V297" i="2"/>
  <c r="U261" i="2"/>
  <c r="V261" i="2"/>
  <c r="U225" i="2"/>
  <c r="V225" i="2"/>
  <c r="W1354" i="2"/>
  <c r="W1353" i="2"/>
  <c r="W1352" i="2"/>
  <c r="V1351" i="2"/>
  <c r="V1342" i="2"/>
  <c r="V1341" i="2"/>
  <c r="V1340" i="2"/>
  <c r="U1339" i="2"/>
  <c r="V1307" i="2"/>
  <c r="V1306" i="2"/>
  <c r="V1305" i="2"/>
  <c r="V1304" i="2"/>
  <c r="U1303" i="2"/>
  <c r="V1291" i="2"/>
  <c r="V1274" i="2"/>
  <c r="U1273" i="2"/>
  <c r="U1227" i="2"/>
  <c r="U1226" i="2"/>
  <c r="U1225" i="2"/>
  <c r="U1224" i="2"/>
  <c r="V1118" i="2"/>
  <c r="U1117" i="2"/>
  <c r="V1094" i="2"/>
  <c r="U1093" i="2"/>
  <c r="V1053" i="2"/>
  <c r="W1040" i="2"/>
  <c r="V1028" i="2"/>
  <c r="V1023" i="2"/>
  <c r="V1022" i="2"/>
  <c r="V1021" i="2"/>
  <c r="V1020" i="2"/>
  <c r="U970" i="2"/>
  <c r="U969" i="2"/>
  <c r="U968" i="2"/>
  <c r="V963" i="2"/>
  <c r="V962" i="2"/>
  <c r="V961" i="2"/>
  <c r="V960" i="2"/>
  <c r="U959" i="2"/>
  <c r="U958" i="2"/>
  <c r="U957" i="2"/>
  <c r="U956" i="2"/>
  <c r="W951" i="2"/>
  <c r="U950" i="2"/>
  <c r="U849" i="2"/>
  <c r="W746" i="2"/>
  <c r="V745" i="2"/>
  <c r="U723" i="2"/>
  <c r="U634" i="2"/>
  <c r="U633" i="2"/>
  <c r="U632" i="2"/>
  <c r="V573" i="2"/>
  <c r="U97" i="2"/>
  <c r="V1073" i="2"/>
  <c r="W1073" i="2"/>
  <c r="V1036" i="2"/>
  <c r="W1036" i="2"/>
  <c r="V976" i="2"/>
  <c r="U976" i="2"/>
  <c r="U1472" i="2"/>
  <c r="V1472" i="2"/>
  <c r="W1472" i="2"/>
  <c r="U1424" i="2"/>
  <c r="W1424" i="2"/>
  <c r="V1424" i="2"/>
  <c r="U1376" i="2"/>
  <c r="V1376" i="2"/>
  <c r="W1376" i="2"/>
  <c r="U1364" i="2"/>
  <c r="V1364" i="2"/>
  <c r="W1364" i="2"/>
  <c r="U1280" i="2"/>
  <c r="V1280" i="2"/>
  <c r="V1268" i="2"/>
  <c r="W1268" i="2"/>
  <c r="V1256" i="2"/>
  <c r="W1256" i="2"/>
  <c r="W1244" i="2"/>
  <c r="U1244" i="2"/>
  <c r="V1244" i="2"/>
  <c r="V1232" i="2"/>
  <c r="W1232" i="2"/>
  <c r="U1172" i="2"/>
  <c r="V1172" i="2"/>
  <c r="U1160" i="2"/>
  <c r="V1160" i="2"/>
  <c r="W1160" i="2"/>
  <c r="U1148" i="2"/>
  <c r="V1148" i="2"/>
  <c r="W1148" i="2"/>
  <c r="U1136" i="2"/>
  <c r="V1136" i="2"/>
  <c r="W1136" i="2"/>
  <c r="W1124" i="2"/>
  <c r="U1124" i="2"/>
  <c r="V1124" i="2"/>
  <c r="V1112" i="2"/>
  <c r="W1112" i="2"/>
  <c r="U1112" i="2"/>
  <c r="W1100" i="2"/>
  <c r="U1100" i="2"/>
  <c r="V1100" i="2"/>
  <c r="U1088" i="2"/>
  <c r="V1088" i="2"/>
  <c r="W1088" i="2"/>
  <c r="U1064" i="2"/>
  <c r="V1064" i="2"/>
  <c r="W1064" i="2"/>
  <c r="U1052" i="2"/>
  <c r="V1052" i="2"/>
  <c r="W1052" i="2"/>
  <c r="U1016" i="2"/>
  <c r="V1016" i="2"/>
  <c r="W1016" i="2"/>
  <c r="W1004" i="2"/>
  <c r="U1004" i="2"/>
  <c r="V1004" i="2"/>
  <c r="U992" i="2"/>
  <c r="V992" i="2"/>
  <c r="W992" i="2"/>
  <c r="V944" i="2"/>
  <c r="U944" i="2"/>
  <c r="W944" i="2"/>
  <c r="V932" i="2"/>
  <c r="U932" i="2"/>
  <c r="U920" i="2"/>
  <c r="W920" i="2"/>
  <c r="V920" i="2"/>
  <c r="U908" i="2"/>
  <c r="V908" i="2"/>
  <c r="W908" i="2"/>
  <c r="U896" i="2"/>
  <c r="V896" i="2"/>
  <c r="W896" i="2"/>
  <c r="U884" i="2"/>
  <c r="V884" i="2"/>
  <c r="W884" i="2"/>
  <c r="U872" i="2"/>
  <c r="W872" i="2"/>
  <c r="V872" i="2"/>
  <c r="U824" i="2"/>
  <c r="V824" i="2"/>
  <c r="W824" i="2"/>
  <c r="U812" i="2"/>
  <c r="V812" i="2"/>
  <c r="W812" i="2"/>
  <c r="W788" i="2"/>
  <c r="U788" i="2"/>
  <c r="V788" i="2"/>
  <c r="U776" i="2"/>
  <c r="V776" i="2"/>
  <c r="W776" i="2"/>
  <c r="W740" i="2"/>
  <c r="U740" i="2"/>
  <c r="V740" i="2"/>
  <c r="V728" i="2"/>
  <c r="W728" i="2"/>
  <c r="W716" i="2"/>
  <c r="U716" i="2"/>
  <c r="V716" i="2"/>
  <c r="V704" i="2"/>
  <c r="W704" i="2"/>
  <c r="U704" i="2"/>
  <c r="U692" i="2"/>
  <c r="V692" i="2"/>
  <c r="W692" i="2"/>
  <c r="U680" i="2"/>
  <c r="V680" i="2"/>
  <c r="W680" i="2"/>
  <c r="U668" i="2"/>
  <c r="V668" i="2"/>
  <c r="W668" i="2"/>
  <c r="U656" i="2"/>
  <c r="V656" i="2"/>
  <c r="U644" i="2"/>
  <c r="V644" i="2"/>
  <c r="W644" i="2"/>
  <c r="U620" i="2"/>
  <c r="V620" i="2"/>
  <c r="W620" i="2"/>
  <c r="V608" i="2"/>
  <c r="W608" i="2"/>
  <c r="U608" i="2"/>
  <c r="V596" i="2"/>
  <c r="W596" i="2"/>
  <c r="U596" i="2"/>
  <c r="U584" i="2"/>
  <c r="V584" i="2"/>
  <c r="W584" i="2"/>
  <c r="W572" i="2"/>
  <c r="V572" i="2"/>
  <c r="U560" i="2"/>
  <c r="V560" i="2"/>
  <c r="W560" i="2"/>
  <c r="V548" i="2"/>
  <c r="W548" i="2"/>
  <c r="U548" i="2"/>
  <c r="V536" i="2"/>
  <c r="U536" i="2"/>
  <c r="W536" i="2"/>
  <c r="V524" i="2"/>
  <c r="W524" i="2"/>
  <c r="U524" i="2"/>
  <c r="U512" i="2"/>
  <c r="V512" i="2"/>
  <c r="W512" i="2"/>
  <c r="V500" i="2"/>
  <c r="W500" i="2"/>
  <c r="U500" i="2"/>
  <c r="U488" i="2"/>
  <c r="V488" i="2"/>
  <c r="V476" i="2"/>
  <c r="W476" i="2"/>
  <c r="U476" i="2"/>
  <c r="U464" i="2"/>
  <c r="V464" i="2"/>
  <c r="W464" i="2"/>
  <c r="U452" i="2"/>
  <c r="V452" i="2"/>
  <c r="W452" i="2"/>
  <c r="V440" i="2"/>
  <c r="W440" i="2"/>
  <c r="U440" i="2"/>
  <c r="V428" i="2"/>
  <c r="W428" i="2"/>
  <c r="U428" i="2"/>
  <c r="V416" i="2"/>
  <c r="W416" i="2"/>
  <c r="U416" i="2"/>
  <c r="U404" i="2"/>
  <c r="V404" i="2"/>
  <c r="W404" i="2"/>
  <c r="U392" i="2"/>
  <c r="V392" i="2"/>
  <c r="U380" i="2"/>
  <c r="V380" i="2"/>
  <c r="W380" i="2"/>
  <c r="U368" i="2"/>
  <c r="V368" i="2"/>
  <c r="W368" i="2"/>
  <c r="U356" i="2"/>
  <c r="V356" i="2"/>
  <c r="W356" i="2"/>
  <c r="W344" i="2"/>
  <c r="U344" i="2"/>
  <c r="V344" i="2"/>
  <c r="U332" i="2"/>
  <c r="W332" i="2"/>
  <c r="V332" i="2"/>
  <c r="U320" i="2"/>
  <c r="V320" i="2"/>
  <c r="W320" i="2"/>
  <c r="W308" i="2"/>
  <c r="U308" i="2"/>
  <c r="V308" i="2"/>
  <c r="U296" i="2"/>
  <c r="V296" i="2"/>
  <c r="W296" i="2"/>
  <c r="V284" i="2"/>
  <c r="U284" i="2"/>
  <c r="W284" i="2"/>
  <c r="W272" i="2"/>
  <c r="U272" i="2"/>
  <c r="V272" i="2"/>
  <c r="V260" i="2"/>
  <c r="W260" i="2"/>
  <c r="U260" i="2"/>
  <c r="W248" i="2"/>
  <c r="V248" i="2"/>
  <c r="U248" i="2"/>
  <c r="V236" i="2"/>
  <c r="W236" i="2"/>
  <c r="U236" i="2"/>
  <c r="V224" i="2"/>
  <c r="U224" i="2"/>
  <c r="W224" i="2"/>
  <c r="V212" i="2"/>
  <c r="U212" i="2"/>
  <c r="V200" i="2"/>
  <c r="W200" i="2"/>
  <c r="U200" i="2"/>
  <c r="V188" i="2"/>
  <c r="U188" i="2"/>
  <c r="W188" i="2"/>
  <c r="V176" i="2"/>
  <c r="U176" i="2"/>
  <c r="W176" i="2"/>
  <c r="V164" i="2"/>
  <c r="U164" i="2"/>
  <c r="W164" i="2"/>
  <c r="V152" i="2"/>
  <c r="W152" i="2"/>
  <c r="U152" i="2"/>
  <c r="V140" i="2"/>
  <c r="W140" i="2"/>
  <c r="U140" i="2"/>
  <c r="V128" i="2"/>
  <c r="W128" i="2"/>
  <c r="U128" i="2"/>
  <c r="V116" i="2"/>
  <c r="W116" i="2"/>
  <c r="U116" i="2"/>
  <c r="V104" i="2"/>
  <c r="W104" i="2"/>
  <c r="U104" i="2"/>
  <c r="V92" i="2"/>
  <c r="W92" i="2"/>
  <c r="U92" i="2"/>
  <c r="V80" i="2"/>
  <c r="W80" i="2"/>
  <c r="V68" i="2"/>
  <c r="W68" i="2"/>
  <c r="U68" i="2"/>
  <c r="V56" i="2"/>
  <c r="W56" i="2"/>
  <c r="U56" i="2"/>
  <c r="V44" i="2"/>
  <c r="W44" i="2"/>
  <c r="U44" i="2"/>
  <c r="U32" i="2"/>
  <c r="V32" i="2"/>
  <c r="W32" i="2"/>
  <c r="U20" i="2"/>
  <c r="V20" i="2"/>
  <c r="W20" i="2"/>
  <c r="U8" i="2"/>
  <c r="V8" i="2"/>
  <c r="W8" i="2"/>
  <c r="V1355" i="2"/>
  <c r="U1351" i="2"/>
  <c r="U1342" i="2"/>
  <c r="U1341" i="2"/>
  <c r="U1340" i="2"/>
  <c r="V1327" i="2"/>
  <c r="W1308" i="2"/>
  <c r="U1307" i="2"/>
  <c r="U1306" i="2"/>
  <c r="U1305" i="2"/>
  <c r="U1304" i="2"/>
  <c r="W1292" i="2"/>
  <c r="U1291" i="2"/>
  <c r="V1275" i="2"/>
  <c r="U1274" i="2"/>
  <c r="U1259" i="2"/>
  <c r="V1195" i="2"/>
  <c r="V1119" i="2"/>
  <c r="U1118" i="2"/>
  <c r="V1095" i="2"/>
  <c r="U1094" i="2"/>
  <c r="W1054" i="2"/>
  <c r="U1040" i="2"/>
  <c r="V1029" i="2"/>
  <c r="U1028" i="2"/>
  <c r="U1023" i="2"/>
  <c r="U1022" i="2"/>
  <c r="U1021" i="2"/>
  <c r="U1020" i="2"/>
  <c r="W972" i="2"/>
  <c r="U963" i="2"/>
  <c r="U962" i="2"/>
  <c r="U961" i="2"/>
  <c r="U960" i="2"/>
  <c r="V951" i="2"/>
  <c r="V752" i="2"/>
  <c r="W747" i="2"/>
  <c r="V746" i="2"/>
  <c r="U728" i="2"/>
  <c r="U573" i="2"/>
  <c r="W1243" i="2"/>
  <c r="V1243" i="2"/>
  <c r="U1243" i="2"/>
  <c r="W1159" i="2"/>
  <c r="U1159" i="2"/>
  <c r="V1159" i="2"/>
  <c r="V1051" i="2"/>
  <c r="W1051" i="2"/>
  <c r="U1051" i="2"/>
  <c r="V1003" i="2"/>
  <c r="W1003" i="2"/>
  <c r="U1003" i="2"/>
  <c r="V919" i="2"/>
  <c r="W919" i="2"/>
  <c r="U919" i="2"/>
  <c r="V883" i="2"/>
  <c r="U883" i="2"/>
  <c r="V847" i="2"/>
  <c r="U847" i="2"/>
  <c r="V811" i="2"/>
  <c r="U811" i="2"/>
  <c r="V715" i="2"/>
  <c r="W715" i="2"/>
  <c r="U715" i="2"/>
  <c r="V691" i="2"/>
  <c r="U691" i="2"/>
  <c r="W691" i="2"/>
  <c r="V667" i="2"/>
  <c r="U667" i="2"/>
  <c r="W667" i="2"/>
  <c r="V655" i="2"/>
  <c r="U655" i="2"/>
  <c r="V619" i="2"/>
  <c r="U619" i="2"/>
  <c r="W619" i="2"/>
  <c r="V571" i="2"/>
  <c r="U571" i="2"/>
  <c r="V547" i="2"/>
  <c r="U547" i="2"/>
  <c r="W547" i="2"/>
  <c r="V535" i="2"/>
  <c r="W535" i="2"/>
  <c r="U1195" i="2"/>
  <c r="W1218" i="2"/>
  <c r="U1218" i="2"/>
  <c r="V1110" i="2"/>
  <c r="W1110" i="2"/>
  <c r="V1014" i="2"/>
  <c r="W1014" i="2"/>
  <c r="W1193" i="2"/>
  <c r="V1193" i="2"/>
  <c r="U1336" i="2"/>
  <c r="W763" i="2"/>
  <c r="W480" i="2"/>
  <c r="V1311" i="2"/>
  <c r="U1269" i="2"/>
  <c r="W1200" i="2"/>
  <c r="W1186" i="2"/>
  <c r="V1185" i="2"/>
  <c r="U1089" i="2"/>
  <c r="V1069" i="2"/>
  <c r="U1068" i="2"/>
  <c r="V980" i="2"/>
  <c r="V975" i="2"/>
  <c r="V825" i="2"/>
  <c r="W766" i="2"/>
  <c r="V765" i="2"/>
  <c r="V764" i="2"/>
  <c r="U763" i="2"/>
  <c r="U549" i="2"/>
  <c r="W481" i="2"/>
  <c r="V480" i="2"/>
  <c r="V301" i="2"/>
  <c r="W212" i="2"/>
  <c r="W1279" i="2"/>
  <c r="U1279" i="2"/>
  <c r="W1255" i="2"/>
  <c r="U1255" i="2"/>
  <c r="V1255" i="2"/>
  <c r="W1231" i="2"/>
  <c r="U1231" i="2"/>
  <c r="V1231" i="2"/>
  <c r="W1171" i="2"/>
  <c r="U1171" i="2"/>
  <c r="W1135" i="2"/>
  <c r="U1135" i="2"/>
  <c r="V1135" i="2"/>
  <c r="V1099" i="2"/>
  <c r="W1099" i="2"/>
  <c r="U1099" i="2"/>
  <c r="V1027" i="2"/>
  <c r="U1027" i="2"/>
  <c r="V991" i="2"/>
  <c r="U991" i="2"/>
  <c r="V979" i="2"/>
  <c r="W979" i="2"/>
  <c r="V943" i="2"/>
  <c r="U943" i="2"/>
  <c r="W943" i="2"/>
  <c r="V895" i="2"/>
  <c r="U895" i="2"/>
  <c r="W895" i="2"/>
  <c r="V799" i="2"/>
  <c r="W799" i="2"/>
  <c r="V775" i="2"/>
  <c r="U775" i="2"/>
  <c r="V727" i="2"/>
  <c r="U727" i="2"/>
  <c r="W727" i="2"/>
  <c r="V595" i="2"/>
  <c r="U595" i="2"/>
  <c r="W595" i="2"/>
  <c r="V559" i="2"/>
  <c r="U559" i="2"/>
  <c r="W559" i="2"/>
  <c r="V1315" i="2"/>
  <c r="U1183" i="2"/>
  <c r="U1299" i="2"/>
  <c r="V1299" i="2"/>
  <c r="V1287" i="2"/>
  <c r="W1287" i="2"/>
  <c r="V1251" i="2"/>
  <c r="W1251" i="2"/>
  <c r="U1191" i="2"/>
  <c r="V1191" i="2"/>
  <c r="U1179" i="2"/>
  <c r="V1179" i="2"/>
  <c r="W1179" i="2"/>
  <c r="U1167" i="2"/>
  <c r="V1167" i="2"/>
  <c r="W1167" i="2"/>
  <c r="U1155" i="2"/>
  <c r="V1155" i="2"/>
  <c r="W1155" i="2"/>
  <c r="V1143" i="2"/>
  <c r="W1143" i="2"/>
  <c r="U1143" i="2"/>
  <c r="V1131" i="2"/>
  <c r="W1131" i="2"/>
  <c r="V1107" i="2"/>
  <c r="W1107" i="2"/>
  <c r="W1083" i="2"/>
  <c r="V1083" i="2"/>
  <c r="W1059" i="2"/>
  <c r="U1059" i="2"/>
  <c r="V1059" i="2"/>
  <c r="W1047" i="2"/>
  <c r="V1047" i="2"/>
  <c r="U1035" i="2"/>
  <c r="V1035" i="2"/>
  <c r="W1011" i="2"/>
  <c r="U1011" i="2"/>
  <c r="V1011" i="2"/>
  <c r="U999" i="2"/>
  <c r="V999" i="2"/>
  <c r="W999" i="2"/>
  <c r="U987" i="2"/>
  <c r="V987" i="2"/>
  <c r="W987" i="2"/>
  <c r="W939" i="2"/>
  <c r="U939" i="2"/>
  <c r="V939" i="2"/>
  <c r="U927" i="2"/>
  <c r="V927" i="2"/>
  <c r="W915" i="2"/>
  <c r="U915" i="2"/>
  <c r="V915" i="2"/>
  <c r="V903" i="2"/>
  <c r="W903" i="2"/>
  <c r="U903" i="2"/>
  <c r="V891" i="2"/>
  <c r="W891" i="2"/>
  <c r="U891" i="2"/>
  <c r="U879" i="2"/>
  <c r="V879" i="2"/>
  <c r="W879" i="2"/>
  <c r="U867" i="2"/>
  <c r="V867" i="2"/>
  <c r="W867" i="2"/>
  <c r="U855" i="2"/>
  <c r="V855" i="2"/>
  <c r="U843" i="2"/>
  <c r="V843" i="2"/>
  <c r="U831" i="2"/>
  <c r="V831" i="2"/>
  <c r="W831" i="2"/>
  <c r="U819" i="2"/>
  <c r="V819" i="2"/>
  <c r="W819" i="2"/>
  <c r="U807" i="2"/>
  <c r="V807" i="2"/>
  <c r="W807" i="2"/>
  <c r="U795" i="2"/>
  <c r="V795" i="2"/>
  <c r="W795" i="2"/>
  <c r="U783" i="2"/>
  <c r="V783" i="2"/>
  <c r="W783" i="2"/>
  <c r="U771" i="2"/>
  <c r="V771" i="2"/>
  <c r="W771" i="2"/>
  <c r="U759" i="2"/>
  <c r="V759" i="2"/>
  <c r="U735" i="2"/>
  <c r="V735" i="2"/>
  <c r="W735" i="2"/>
  <c r="V699" i="2"/>
  <c r="W699" i="2"/>
  <c r="U699" i="2"/>
  <c r="W687" i="2"/>
  <c r="U687" i="2"/>
  <c r="V687" i="2"/>
  <c r="V675" i="2"/>
  <c r="W675" i="2"/>
  <c r="U675" i="2"/>
  <c r="U663" i="2"/>
  <c r="V663" i="2"/>
  <c r="W663" i="2"/>
  <c r="U651" i="2"/>
  <c r="V651" i="2"/>
  <c r="W651" i="2"/>
  <c r="U639" i="2"/>
  <c r="V639" i="2"/>
  <c r="W639" i="2"/>
  <c r="U627" i="2"/>
  <c r="V627" i="2"/>
  <c r="U615" i="2"/>
  <c r="V615" i="2"/>
  <c r="W615" i="2"/>
  <c r="U603" i="2"/>
  <c r="V603" i="2"/>
  <c r="W603" i="2"/>
  <c r="V591" i="2"/>
  <c r="U591" i="2"/>
  <c r="W591" i="2"/>
  <c r="V579" i="2"/>
  <c r="U579" i="2"/>
  <c r="W579" i="2"/>
  <c r="V567" i="2"/>
  <c r="U567" i="2"/>
  <c r="W567" i="2"/>
  <c r="V555" i="2"/>
  <c r="U555" i="2"/>
  <c r="W555" i="2"/>
  <c r="V543" i="2"/>
  <c r="U543" i="2"/>
  <c r="W543" i="2"/>
  <c r="V531" i="2"/>
  <c r="W531" i="2"/>
  <c r="U531" i="2"/>
  <c r="V519" i="2"/>
  <c r="W519" i="2"/>
  <c r="U519" i="2"/>
  <c r="V507" i="2"/>
  <c r="U507" i="2"/>
  <c r="W507" i="2"/>
  <c r="V495" i="2"/>
  <c r="W495" i="2"/>
  <c r="U495" i="2"/>
  <c r="V483" i="2"/>
  <c r="U483" i="2"/>
  <c r="V471" i="2"/>
  <c r="W471" i="2"/>
  <c r="U471" i="2"/>
  <c r="V459" i="2"/>
  <c r="U459" i="2"/>
  <c r="W459" i="2"/>
  <c r="V447" i="2"/>
  <c r="U447" i="2"/>
  <c r="W447" i="2"/>
  <c r="V435" i="2"/>
  <c r="U435" i="2"/>
  <c r="W435" i="2"/>
  <c r="V423" i="2"/>
  <c r="W423" i="2"/>
  <c r="U423" i="2"/>
  <c r="V411" i="2"/>
  <c r="W411" i="2"/>
  <c r="U411" i="2"/>
  <c r="V399" i="2"/>
  <c r="U399" i="2"/>
  <c r="W399" i="2"/>
  <c r="V387" i="2"/>
  <c r="U387" i="2"/>
  <c r="W387" i="2"/>
  <c r="V375" i="2"/>
  <c r="W375" i="2"/>
  <c r="U375" i="2"/>
  <c r="V363" i="2"/>
  <c r="U363" i="2"/>
  <c r="W363" i="2"/>
  <c r="W351" i="2"/>
  <c r="V351" i="2"/>
  <c r="U315" i="2"/>
  <c r="W315" i="2"/>
  <c r="U279" i="2"/>
  <c r="W279" i="2"/>
  <c r="U243" i="2"/>
  <c r="W243" i="2"/>
  <c r="U1277" i="2"/>
  <c r="U1251" i="2"/>
  <c r="W1210" i="2"/>
  <c r="W1209" i="2"/>
  <c r="W1208" i="2"/>
  <c r="V1207" i="2"/>
  <c r="W1201" i="2"/>
  <c r="V1200" i="2"/>
  <c r="V1186" i="2"/>
  <c r="W1075" i="2"/>
  <c r="V1070" i="2"/>
  <c r="U1069" i="2"/>
  <c r="V981" i="2"/>
  <c r="U980" i="2"/>
  <c r="U834" i="2"/>
  <c r="U799" i="2"/>
  <c r="U766" i="2"/>
  <c r="W759" i="2"/>
  <c r="W482" i="2"/>
  <c r="V481" i="2"/>
  <c r="V302" i="2"/>
  <c r="U301" i="2"/>
  <c r="W1267" i="2"/>
  <c r="U1267" i="2"/>
  <c r="V1267" i="2"/>
  <c r="W1219" i="2"/>
  <c r="V1219" i="2"/>
  <c r="W1147" i="2"/>
  <c r="U1147" i="2"/>
  <c r="V1147" i="2"/>
  <c r="W1123" i="2"/>
  <c r="V1123" i="2"/>
  <c r="U1123" i="2"/>
  <c r="V1111" i="2"/>
  <c r="W1111" i="2"/>
  <c r="V1087" i="2"/>
  <c r="W1087" i="2"/>
  <c r="U1087" i="2"/>
  <c r="V1063" i="2"/>
  <c r="U1063" i="2"/>
  <c r="W1063" i="2"/>
  <c r="V1015" i="2"/>
  <c r="U1015" i="2"/>
  <c r="W1015" i="2"/>
  <c r="V931" i="2"/>
  <c r="U931" i="2"/>
  <c r="V907" i="2"/>
  <c r="U907" i="2"/>
  <c r="W907" i="2"/>
  <c r="V871" i="2"/>
  <c r="W871" i="2"/>
  <c r="U871" i="2"/>
  <c r="V859" i="2"/>
  <c r="U859" i="2"/>
  <c r="V823" i="2"/>
  <c r="W823" i="2"/>
  <c r="U823" i="2"/>
  <c r="V787" i="2"/>
  <c r="W787" i="2"/>
  <c r="U787" i="2"/>
  <c r="V751" i="2"/>
  <c r="W751" i="2"/>
  <c r="V739" i="2"/>
  <c r="W739" i="2"/>
  <c r="U739" i="2"/>
  <c r="V703" i="2"/>
  <c r="U703" i="2"/>
  <c r="W703" i="2"/>
  <c r="V679" i="2"/>
  <c r="U679" i="2"/>
  <c r="W679" i="2"/>
  <c r="V643" i="2"/>
  <c r="U643" i="2"/>
  <c r="W643" i="2"/>
  <c r="V607" i="2"/>
  <c r="U607" i="2"/>
  <c r="W607" i="2"/>
  <c r="V583" i="2"/>
  <c r="U583" i="2"/>
  <c r="U1327" i="2"/>
  <c r="V1183" i="2"/>
  <c r="U1315" i="2"/>
  <c r="V977" i="2"/>
  <c r="W977" i="2"/>
  <c r="V4058" i="2"/>
  <c r="U4058" i="2"/>
  <c r="W4058" i="2"/>
  <c r="V4022" i="2"/>
  <c r="W4022" i="2"/>
  <c r="U4022" i="2"/>
  <c r="W3998" i="2"/>
  <c r="U3998" i="2"/>
  <c r="V3998" i="2"/>
  <c r="W3986" i="2"/>
  <c r="U3986" i="2"/>
  <c r="V3986" i="2"/>
  <c r="V3962" i="2"/>
  <c r="U3962" i="2"/>
  <c r="W3962" i="2"/>
  <c r="W3938" i="2"/>
  <c r="U3938" i="2"/>
  <c r="V3938" i="2"/>
  <c r="V3914" i="2"/>
  <c r="W3914" i="2"/>
  <c r="U3914" i="2"/>
  <c r="V3890" i="2"/>
  <c r="W3890" i="2"/>
  <c r="U3890" i="2"/>
  <c r="V3866" i="2"/>
  <c r="U3866" i="2"/>
  <c r="W3866" i="2"/>
  <c r="V3842" i="2"/>
  <c r="W3842" i="2"/>
  <c r="U3842" i="2"/>
  <c r="W3806" i="2"/>
  <c r="U3806" i="2"/>
  <c r="V3806" i="2"/>
  <c r="V3782" i="2"/>
  <c r="W3782" i="2"/>
  <c r="U3782" i="2"/>
  <c r="V3758" i="2"/>
  <c r="W3758" i="2"/>
  <c r="V3722" i="2"/>
  <c r="W3722" i="2"/>
  <c r="U3722" i="2"/>
  <c r="V3698" i="2"/>
  <c r="W3698" i="2"/>
  <c r="U3698" i="2"/>
  <c r="V3674" i="2"/>
  <c r="U3674" i="2"/>
  <c r="W3674" i="2"/>
  <c r="V3638" i="2"/>
  <c r="W3638" i="2"/>
  <c r="U3638" i="2"/>
  <c r="U3614" i="2"/>
  <c r="W3614" i="2"/>
  <c r="V3614" i="2"/>
  <c r="V3590" i="2"/>
  <c r="W3590" i="2"/>
  <c r="U3590" i="2"/>
  <c r="U3566" i="2"/>
  <c r="V3566" i="2"/>
  <c r="W3566" i="2"/>
  <c r="V3530" i="2"/>
  <c r="W3530" i="2"/>
  <c r="U3530" i="2"/>
  <c r="V3506" i="2"/>
  <c r="U3506" i="2"/>
  <c r="W3506" i="2"/>
  <c r="U3482" i="2"/>
  <c r="V3482" i="2"/>
  <c r="W3482" i="2"/>
  <c r="V3458" i="2"/>
  <c r="U3458" i="2"/>
  <c r="W3458" i="2"/>
  <c r="U3422" i="2"/>
  <c r="W3422" i="2"/>
  <c r="U3386" i="2"/>
  <c r="V3386" i="2"/>
  <c r="W3386" i="2"/>
  <c r="V3362" i="2"/>
  <c r="U3362" i="2"/>
  <c r="W3362" i="2"/>
  <c r="V3338" i="2"/>
  <c r="U3338" i="2"/>
  <c r="W3338" i="2"/>
  <c r="V3314" i="2"/>
  <c r="U3314" i="2"/>
  <c r="W3314" i="2"/>
  <c r="U3290" i="2"/>
  <c r="V3290" i="2"/>
  <c r="W3290" i="2"/>
  <c r="V3266" i="2"/>
  <c r="U3266" i="2"/>
  <c r="W3266" i="2"/>
  <c r="U3230" i="2"/>
  <c r="V3230" i="2"/>
  <c r="W3230" i="2"/>
  <c r="U3206" i="2"/>
  <c r="V3206" i="2"/>
  <c r="W3206" i="2"/>
  <c r="V3182" i="2"/>
  <c r="W3182" i="2"/>
  <c r="U3182" i="2"/>
  <c r="V3146" i="2"/>
  <c r="U3146" i="2"/>
  <c r="W3146" i="2"/>
  <c r="W3122" i="2"/>
  <c r="U3122" i="2"/>
  <c r="V3122" i="2"/>
  <c r="W3098" i="2"/>
  <c r="V3098" i="2"/>
  <c r="U3098" i="2"/>
  <c r="W3074" i="2"/>
  <c r="V3074" i="2"/>
  <c r="U3074" i="2"/>
  <c r="W3038" i="2"/>
  <c r="V3038" i="2"/>
  <c r="U3038" i="2"/>
  <c r="V3014" i="2"/>
  <c r="U3014" i="2"/>
  <c r="W3014" i="2"/>
  <c r="W2990" i="2"/>
  <c r="V2990" i="2"/>
  <c r="U2990" i="2"/>
  <c r="W2966" i="2"/>
  <c r="V2966" i="2"/>
  <c r="U2966" i="2"/>
  <c r="W2930" i="2"/>
  <c r="V2930" i="2"/>
  <c r="U2930" i="2"/>
  <c r="V2906" i="2"/>
  <c r="W2906" i="2"/>
  <c r="U2906" i="2"/>
  <c r="W2882" i="2"/>
  <c r="U2882" i="2"/>
  <c r="V2882" i="2"/>
  <c r="U2858" i="2"/>
  <c r="W2858" i="2"/>
  <c r="V2858" i="2"/>
  <c r="W2834" i="2"/>
  <c r="V2834" i="2"/>
  <c r="U2834" i="2"/>
  <c r="W2810" i="2"/>
  <c r="U2810" i="2"/>
  <c r="V2810" i="2"/>
  <c r="W2786" i="2"/>
  <c r="U2786" i="2"/>
  <c r="V2786" i="2"/>
  <c r="V2762" i="2"/>
  <c r="U2762" i="2"/>
  <c r="W2762" i="2"/>
  <c r="U2726" i="2"/>
  <c r="W2726" i="2"/>
  <c r="V2726" i="2"/>
  <c r="V2714" i="2"/>
  <c r="W2714" i="2"/>
  <c r="U2714" i="2"/>
  <c r="W2690" i="2"/>
  <c r="U2690" i="2"/>
  <c r="V2690" i="2"/>
  <c r="V2666" i="2"/>
  <c r="W2666" i="2"/>
  <c r="U2666" i="2"/>
  <c r="W2642" i="2"/>
  <c r="V2642" i="2"/>
  <c r="U2642" i="2"/>
  <c r="V2630" i="2"/>
  <c r="U2630" i="2"/>
  <c r="W2630" i="2"/>
  <c r="U2618" i="2"/>
  <c r="V2618" i="2"/>
  <c r="W2618" i="2"/>
  <c r="W2606" i="2"/>
  <c r="V2606" i="2"/>
  <c r="U2606" i="2"/>
  <c r="W2594" i="2"/>
  <c r="U2594" i="2"/>
  <c r="V2594" i="2"/>
  <c r="W2582" i="2"/>
  <c r="V2582" i="2"/>
  <c r="U2582" i="2"/>
  <c r="V2570" i="2"/>
  <c r="W2570" i="2"/>
  <c r="U2570" i="2"/>
  <c r="W2558" i="2"/>
  <c r="U2558" i="2"/>
  <c r="V2558" i="2"/>
  <c r="W2546" i="2"/>
  <c r="V2546" i="2"/>
  <c r="U2546" i="2"/>
  <c r="W2534" i="2"/>
  <c r="U2534" i="2"/>
  <c r="V2534" i="2"/>
  <c r="W2510" i="2"/>
  <c r="V2510" i="2"/>
  <c r="U2510" i="2"/>
  <c r="W2498" i="2"/>
  <c r="U2498" i="2"/>
  <c r="V2498" i="2"/>
  <c r="W2486" i="2"/>
  <c r="U2486" i="2"/>
  <c r="V2486" i="2"/>
  <c r="V2474" i="2"/>
  <c r="U2474" i="2"/>
  <c r="W2474" i="2"/>
  <c r="W2462" i="2"/>
  <c r="U2462" i="2"/>
  <c r="V2462" i="2"/>
  <c r="W2450" i="2"/>
  <c r="V2450" i="2"/>
  <c r="U2450" i="2"/>
  <c r="V2438" i="2"/>
  <c r="W2438" i="2"/>
  <c r="U2438" i="2"/>
  <c r="V2426" i="2"/>
  <c r="W2426" i="2"/>
  <c r="U2426" i="2"/>
  <c r="W2414" i="2"/>
  <c r="V2414" i="2"/>
  <c r="U2414" i="2"/>
  <c r="W2402" i="2"/>
  <c r="V2402" i="2"/>
  <c r="U2402" i="2"/>
  <c r="W2390" i="2"/>
  <c r="U2390" i="2"/>
  <c r="V2390" i="2"/>
  <c r="V2378" i="2"/>
  <c r="U2378" i="2"/>
  <c r="W2378" i="2"/>
  <c r="W2366" i="2"/>
  <c r="V2366" i="2"/>
  <c r="U2366" i="2"/>
  <c r="W2354" i="2"/>
  <c r="V2354" i="2"/>
  <c r="U2354" i="2"/>
  <c r="U2342" i="2"/>
  <c r="W2342" i="2"/>
  <c r="V2342" i="2"/>
  <c r="V2330" i="2"/>
  <c r="W2330" i="2"/>
  <c r="U2330" i="2"/>
  <c r="W2318" i="2"/>
  <c r="V2318" i="2"/>
  <c r="U2318" i="2"/>
  <c r="W2306" i="2"/>
  <c r="U2306" i="2"/>
  <c r="V2306" i="2"/>
  <c r="W2294" i="2"/>
  <c r="U2294" i="2"/>
  <c r="V2294" i="2"/>
  <c r="W2282" i="2"/>
  <c r="U2282" i="2"/>
  <c r="V2282" i="2"/>
  <c r="W2270" i="2"/>
  <c r="V2270" i="2"/>
  <c r="U2270" i="2"/>
  <c r="W2258" i="2"/>
  <c r="V2258" i="2"/>
  <c r="U2258" i="2"/>
  <c r="W2246" i="2"/>
  <c r="U2246" i="2"/>
  <c r="V2246" i="2"/>
  <c r="U2234" i="2"/>
  <c r="W2234" i="2"/>
  <c r="V2234" i="2"/>
  <c r="W2222" i="2"/>
  <c r="V2222" i="2"/>
  <c r="U2222" i="2"/>
  <c r="W2210" i="2"/>
  <c r="V2210" i="2"/>
  <c r="U2210" i="2"/>
  <c r="W2198" i="2"/>
  <c r="U2198" i="2"/>
  <c r="V2198" i="2"/>
  <c r="W2186" i="2"/>
  <c r="V2186" i="2"/>
  <c r="U2186" i="2"/>
  <c r="W2174" i="2"/>
  <c r="U2174" i="2"/>
  <c r="V2174" i="2"/>
  <c r="W2162" i="2"/>
  <c r="V2162" i="2"/>
  <c r="U2162" i="2"/>
  <c r="W2150" i="2"/>
  <c r="U2150" i="2"/>
  <c r="V2150" i="2"/>
  <c r="V2138" i="2"/>
  <c r="U2138" i="2"/>
  <c r="W2138" i="2"/>
  <c r="W2126" i="2"/>
  <c r="V2126" i="2"/>
  <c r="U2126" i="2"/>
  <c r="W2114" i="2"/>
  <c r="V2114" i="2"/>
  <c r="U2114" i="2"/>
  <c r="W2102" i="2"/>
  <c r="U2102" i="2"/>
  <c r="V2102" i="2"/>
  <c r="V2090" i="2"/>
  <c r="W2090" i="2"/>
  <c r="U2090" i="2"/>
  <c r="W2078" i="2"/>
  <c r="U2078" i="2"/>
  <c r="V2078" i="2"/>
  <c r="W2066" i="2"/>
  <c r="V2066" i="2"/>
  <c r="U2066" i="2"/>
  <c r="W2054" i="2"/>
  <c r="U2054" i="2"/>
  <c r="V2054" i="2"/>
  <c r="V2042" i="2"/>
  <c r="W2042" i="2"/>
  <c r="U2042" i="2"/>
  <c r="W2030" i="2"/>
  <c r="V2030" i="2"/>
  <c r="U2030" i="2"/>
  <c r="W2018" i="2"/>
  <c r="V2018" i="2"/>
  <c r="U2018" i="2"/>
  <c r="W2006" i="2"/>
  <c r="U2006" i="2"/>
  <c r="V2006" i="2"/>
  <c r="V1994" i="2"/>
  <c r="W1994" i="2"/>
  <c r="U1994" i="2"/>
  <c r="W1982" i="2"/>
  <c r="V1982" i="2"/>
  <c r="U1982" i="2"/>
  <c r="W1970" i="2"/>
  <c r="V1970" i="2"/>
  <c r="U1970" i="2"/>
  <c r="W1958" i="2"/>
  <c r="U1958" i="2"/>
  <c r="V1958" i="2"/>
  <c r="W1946" i="2"/>
  <c r="U1946" i="2"/>
  <c r="V1946" i="2"/>
  <c r="W1934" i="2"/>
  <c r="V1934" i="2"/>
  <c r="U1934" i="2"/>
  <c r="W1922" i="2"/>
  <c r="V1922" i="2"/>
  <c r="U1922" i="2"/>
  <c r="W1910" i="2"/>
  <c r="U1910" i="2"/>
  <c r="V1910" i="2"/>
  <c r="V1898" i="2"/>
  <c r="W1898" i="2"/>
  <c r="U1898" i="2"/>
  <c r="W1886" i="2"/>
  <c r="V1886" i="2"/>
  <c r="U1886" i="2"/>
  <c r="W1874" i="2"/>
  <c r="V1874" i="2"/>
  <c r="U1874" i="2"/>
  <c r="W1862" i="2"/>
  <c r="U1862" i="2"/>
  <c r="V1862" i="2"/>
  <c r="U1850" i="2"/>
  <c r="V1850" i="2"/>
  <c r="W1850" i="2"/>
  <c r="W1838" i="2"/>
  <c r="V1838" i="2"/>
  <c r="U1838" i="2"/>
  <c r="W1826" i="2"/>
  <c r="U1826" i="2"/>
  <c r="V1826" i="2"/>
  <c r="W1814" i="2"/>
  <c r="U1814" i="2"/>
  <c r="V1814" i="2"/>
  <c r="W1802" i="2"/>
  <c r="U1802" i="2"/>
  <c r="V1802" i="2"/>
  <c r="W1790" i="2"/>
  <c r="V1790" i="2"/>
  <c r="U1790" i="2"/>
  <c r="W1778" i="2"/>
  <c r="U1778" i="2"/>
  <c r="W1766" i="2"/>
  <c r="U1766" i="2"/>
  <c r="U1742" i="2"/>
  <c r="V1742" i="2"/>
  <c r="W1742" i="2"/>
  <c r="U1730" i="2"/>
  <c r="V1730" i="2"/>
  <c r="W1730" i="2"/>
  <c r="V1718" i="2"/>
  <c r="W1718" i="2"/>
  <c r="U1718" i="2"/>
  <c r="W1706" i="2"/>
  <c r="U1706" i="2"/>
  <c r="V1706" i="2"/>
  <c r="W1694" i="2"/>
  <c r="U1694" i="2"/>
  <c r="V1694" i="2"/>
  <c r="U1682" i="2"/>
  <c r="V1682" i="2"/>
  <c r="W1682" i="2"/>
  <c r="U1670" i="2"/>
  <c r="V1670" i="2"/>
  <c r="W1670" i="2"/>
  <c r="V1658" i="2"/>
  <c r="W1658" i="2"/>
  <c r="U1658" i="2"/>
  <c r="U1646" i="2"/>
  <c r="V1646" i="2"/>
  <c r="W1646" i="2"/>
  <c r="W1634" i="2"/>
  <c r="U1634" i="2"/>
  <c r="V1634" i="2"/>
  <c r="V1622" i="2"/>
  <c r="W1622" i="2"/>
  <c r="U1622" i="2"/>
  <c r="V1610" i="2"/>
  <c r="W1610" i="2"/>
  <c r="U1610" i="2"/>
  <c r="U1598" i="2"/>
  <c r="V1598" i="2"/>
  <c r="W1598" i="2"/>
  <c r="V1586" i="2"/>
  <c r="W1586" i="2"/>
  <c r="U1586" i="2"/>
  <c r="V1574" i="2"/>
  <c r="W1574" i="2"/>
  <c r="U1574" i="2"/>
  <c r="V1562" i="2"/>
  <c r="W1562" i="2"/>
  <c r="U1562" i="2"/>
  <c r="W1550" i="2"/>
  <c r="V1550" i="2"/>
  <c r="U1550" i="2"/>
  <c r="V1538" i="2"/>
  <c r="U1538" i="2"/>
  <c r="W1538" i="2"/>
  <c r="U1526" i="2"/>
  <c r="V1526" i="2"/>
  <c r="W1526" i="2"/>
  <c r="V1514" i="2"/>
  <c r="W1514" i="2"/>
  <c r="U1514" i="2"/>
  <c r="W1502" i="2"/>
  <c r="U1502" i="2"/>
  <c r="V1502" i="2"/>
  <c r="V1490" i="2"/>
  <c r="U1490" i="2"/>
  <c r="W1490" i="2"/>
  <c r="U1478" i="2"/>
  <c r="V1478" i="2"/>
  <c r="W1478" i="2"/>
  <c r="U1466" i="2"/>
  <c r="V1466" i="2"/>
  <c r="W1466" i="2"/>
  <c r="V1454" i="2"/>
  <c r="W1454" i="2"/>
  <c r="U1454" i="2"/>
  <c r="W1442" i="2"/>
  <c r="U1442" i="2"/>
  <c r="V1442" i="2"/>
  <c r="U1430" i="2"/>
  <c r="V1430" i="2"/>
  <c r="W1430" i="2"/>
  <c r="U1418" i="2"/>
  <c r="W1418" i="2"/>
  <c r="V1418" i="2"/>
  <c r="U1406" i="2"/>
  <c r="W1406" i="2"/>
  <c r="V1406" i="2"/>
  <c r="V1394" i="2"/>
  <c r="W1394" i="2"/>
  <c r="U1394" i="2"/>
  <c r="V1382" i="2"/>
  <c r="W1382" i="2"/>
  <c r="U1382" i="2"/>
  <c r="U1370" i="2"/>
  <c r="V1370" i="2"/>
  <c r="W1370" i="2"/>
  <c r="U1358" i="2"/>
  <c r="V1358" i="2"/>
  <c r="W1358" i="2"/>
  <c r="U1298" i="2"/>
  <c r="V1298" i="2"/>
  <c r="V1286" i="2"/>
  <c r="W1286" i="2"/>
  <c r="V1250" i="2"/>
  <c r="W1250" i="2"/>
  <c r="U1190" i="2"/>
  <c r="V1190" i="2"/>
  <c r="U1178" i="2"/>
  <c r="V1178" i="2"/>
  <c r="W1178" i="2"/>
  <c r="U1166" i="2"/>
  <c r="V1166" i="2"/>
  <c r="W1166" i="2"/>
  <c r="U1154" i="2"/>
  <c r="V1154" i="2"/>
  <c r="W1154" i="2"/>
  <c r="V1142" i="2"/>
  <c r="W1142" i="2"/>
  <c r="U1142" i="2"/>
  <c r="V1130" i="2"/>
  <c r="W1130" i="2"/>
  <c r="V1106" i="2"/>
  <c r="W1106" i="2"/>
  <c r="W1082" i="2"/>
  <c r="U1082" i="2"/>
  <c r="V1082" i="2"/>
  <c r="W1058" i="2"/>
  <c r="U1058" i="2"/>
  <c r="V1058" i="2"/>
  <c r="W1046" i="2"/>
  <c r="U1046" i="2"/>
  <c r="V1046" i="2"/>
  <c r="U1034" i="2"/>
  <c r="V1034" i="2"/>
  <c r="W1010" i="2"/>
  <c r="U1010" i="2"/>
  <c r="V1010" i="2"/>
  <c r="U998" i="2"/>
  <c r="V998" i="2"/>
  <c r="W998" i="2"/>
  <c r="U986" i="2"/>
  <c r="V986" i="2"/>
  <c r="W986" i="2"/>
  <c r="W938" i="2"/>
  <c r="U938" i="2"/>
  <c r="V938" i="2"/>
  <c r="U926" i="2"/>
  <c r="V926" i="2"/>
  <c r="W914" i="2"/>
  <c r="U914" i="2"/>
  <c r="V914" i="2"/>
  <c r="V902" i="2"/>
  <c r="W902" i="2"/>
  <c r="U902" i="2"/>
  <c r="V890" i="2"/>
  <c r="W890" i="2"/>
  <c r="U890" i="2"/>
  <c r="U878" i="2"/>
  <c r="V878" i="2"/>
  <c r="W878" i="2"/>
  <c r="U866" i="2"/>
  <c r="V866" i="2"/>
  <c r="W866" i="2"/>
  <c r="U854" i="2"/>
  <c r="V854" i="2"/>
  <c r="U842" i="2"/>
  <c r="V842" i="2"/>
  <c r="W842" i="2"/>
  <c r="U830" i="2"/>
  <c r="V830" i="2"/>
  <c r="W830" i="2"/>
  <c r="U818" i="2"/>
  <c r="V818" i="2"/>
  <c r="W818" i="2"/>
  <c r="U806" i="2"/>
  <c r="V806" i="2"/>
  <c r="W806" i="2"/>
  <c r="U794" i="2"/>
  <c r="V794" i="2"/>
  <c r="W794" i="2"/>
  <c r="U782" i="2"/>
  <c r="V782" i="2"/>
  <c r="W782" i="2"/>
  <c r="U770" i="2"/>
  <c r="V770" i="2"/>
  <c r="W770" i="2"/>
  <c r="U758" i="2"/>
  <c r="V758" i="2"/>
  <c r="U734" i="2"/>
  <c r="V734" i="2"/>
  <c r="W734" i="2"/>
  <c r="W710" i="2"/>
  <c r="V710" i="2"/>
  <c r="V698" i="2"/>
  <c r="W698" i="2"/>
  <c r="U698" i="2"/>
  <c r="W686" i="2"/>
  <c r="U686" i="2"/>
  <c r="V686" i="2"/>
  <c r="V674" i="2"/>
  <c r="W674" i="2"/>
  <c r="U674" i="2"/>
  <c r="U662" i="2"/>
  <c r="V662" i="2"/>
  <c r="W662" i="2"/>
  <c r="U650" i="2"/>
  <c r="V650" i="2"/>
  <c r="W650" i="2"/>
  <c r="U638" i="2"/>
  <c r="V638" i="2"/>
  <c r="W638" i="2"/>
  <c r="U626" i="2"/>
  <c r="V626" i="2"/>
  <c r="U614" i="2"/>
  <c r="V614" i="2"/>
  <c r="W614" i="2"/>
  <c r="U602" i="2"/>
  <c r="V602" i="2"/>
  <c r="W602" i="2"/>
  <c r="W590" i="2"/>
  <c r="U590" i="2"/>
  <c r="V590" i="2"/>
  <c r="U578" i="2"/>
  <c r="V578" i="2"/>
  <c r="W578" i="2"/>
  <c r="W566" i="2"/>
  <c r="V566" i="2"/>
  <c r="U566" i="2"/>
  <c r="U554" i="2"/>
  <c r="V554" i="2"/>
  <c r="W554" i="2"/>
  <c r="W542" i="2"/>
  <c r="U542" i="2"/>
  <c r="V542" i="2"/>
  <c r="V530" i="2"/>
  <c r="U530" i="2"/>
  <c r="W530" i="2"/>
  <c r="V518" i="2"/>
  <c r="W518" i="2"/>
  <c r="U518" i="2"/>
  <c r="U506" i="2"/>
  <c r="W506" i="2"/>
  <c r="V494" i="2"/>
  <c r="W494" i="2"/>
  <c r="U494" i="2"/>
  <c r="V470" i="2"/>
  <c r="W470" i="2"/>
  <c r="U470" i="2"/>
  <c r="U458" i="2"/>
  <c r="V458" i="2"/>
  <c r="W458" i="2"/>
  <c r="U446" i="2"/>
  <c r="V446" i="2"/>
  <c r="W446" i="2"/>
  <c r="U434" i="2"/>
  <c r="V434" i="2"/>
  <c r="W434" i="2"/>
  <c r="V422" i="2"/>
  <c r="W422" i="2"/>
  <c r="U422" i="2"/>
  <c r="V410" i="2"/>
  <c r="W410" i="2"/>
  <c r="U410" i="2"/>
  <c r="U398" i="2"/>
  <c r="V398" i="2"/>
  <c r="W398" i="2"/>
  <c r="W386" i="2"/>
  <c r="V386" i="2"/>
  <c r="U386" i="2"/>
  <c r="V374" i="2"/>
  <c r="W374" i="2"/>
  <c r="U374" i="2"/>
  <c r="U362" i="2"/>
  <c r="V362" i="2"/>
  <c r="W362" i="2"/>
  <c r="W350" i="2"/>
  <c r="U350" i="2"/>
  <c r="V350" i="2"/>
  <c r="W338" i="2"/>
  <c r="U338" i="2"/>
  <c r="V338" i="2"/>
  <c r="W326" i="2"/>
  <c r="U326" i="2"/>
  <c r="V326" i="2"/>
  <c r="W314" i="2"/>
  <c r="U314" i="2"/>
  <c r="V314" i="2"/>
  <c r="W290" i="2"/>
  <c r="U290" i="2"/>
  <c r="V290" i="2"/>
  <c r="W278" i="2"/>
  <c r="U278" i="2"/>
  <c r="V278" i="2"/>
  <c r="U266" i="2"/>
  <c r="V266" i="2"/>
  <c r="W266" i="2"/>
  <c r="W254" i="2"/>
  <c r="U254" i="2"/>
  <c r="V254" i="2"/>
  <c r="U242" i="2"/>
  <c r="V242" i="2"/>
  <c r="W242" i="2"/>
  <c r="V230" i="2"/>
  <c r="W230" i="2"/>
  <c r="U230" i="2"/>
  <c r="U218" i="2"/>
  <c r="V218" i="2"/>
  <c r="W218" i="2"/>
  <c r="U206" i="2"/>
  <c r="V206" i="2"/>
  <c r="W206" i="2"/>
  <c r="U194" i="2"/>
  <c r="V194" i="2"/>
  <c r="W194" i="2"/>
  <c r="W182" i="2"/>
  <c r="U182" i="2"/>
  <c r="V182" i="2"/>
  <c r="V170" i="2"/>
  <c r="W170" i="2"/>
  <c r="W158" i="2"/>
  <c r="U158" i="2"/>
  <c r="V158" i="2"/>
  <c r="U146" i="2"/>
  <c r="V146" i="2"/>
  <c r="W146" i="2"/>
  <c r="U134" i="2"/>
  <c r="V134" i="2"/>
  <c r="W134" i="2"/>
  <c r="V122" i="2"/>
  <c r="W122" i="2"/>
  <c r="U122" i="2"/>
  <c r="U110" i="2"/>
  <c r="V110" i="2"/>
  <c r="W110" i="2"/>
  <c r="W98" i="2"/>
  <c r="U98" i="2"/>
  <c r="W86" i="2"/>
  <c r="U86" i="2"/>
  <c r="V86" i="2"/>
  <c r="U74" i="2"/>
  <c r="V74" i="2"/>
  <c r="W74" i="2"/>
  <c r="U62" i="2"/>
  <c r="V62" i="2"/>
  <c r="W62" i="2"/>
  <c r="V50" i="2"/>
  <c r="W50" i="2"/>
  <c r="U50" i="2"/>
  <c r="U38" i="2"/>
  <c r="V38" i="2"/>
  <c r="W26" i="2"/>
  <c r="U26" i="2"/>
  <c r="V26" i="2"/>
  <c r="U1256" i="2"/>
  <c r="V1236" i="2"/>
  <c r="V1220" i="2"/>
  <c r="W1215" i="2"/>
  <c r="W1214" i="2"/>
  <c r="W1213" i="2"/>
  <c r="W1212" i="2"/>
  <c r="V1211" i="2"/>
  <c r="V1210" i="2"/>
  <c r="V1209" i="2"/>
  <c r="V1208" i="2"/>
  <c r="U1207" i="2"/>
  <c r="W1202" i="2"/>
  <c r="V1201" i="2"/>
  <c r="V1171" i="2"/>
  <c r="U1130" i="2"/>
  <c r="U1106" i="2"/>
  <c r="W1076" i="2"/>
  <c r="V1071" i="2"/>
  <c r="U1070" i="2"/>
  <c r="U1047" i="2"/>
  <c r="U981" i="2"/>
  <c r="W883" i="2"/>
  <c r="W837" i="2"/>
  <c r="W836" i="2"/>
  <c r="W835" i="2"/>
  <c r="W800" i="2"/>
  <c r="W775" i="2"/>
  <c r="V711" i="2"/>
  <c r="V482" i="2"/>
  <c r="U302" i="2"/>
  <c r="W38" i="2"/>
  <c r="W1134" i="2"/>
  <c r="V1134" i="2"/>
  <c r="V820" i="2"/>
  <c r="U820" i="2"/>
  <c r="V652" i="2"/>
  <c r="U652" i="2"/>
  <c r="W4070" i="2"/>
  <c r="U4070" i="2"/>
  <c r="V4070" i="2"/>
  <c r="V4046" i="2"/>
  <c r="W4046" i="2"/>
  <c r="U4046" i="2"/>
  <c r="V4034" i="2"/>
  <c r="W4034" i="2"/>
  <c r="U4034" i="2"/>
  <c r="V4010" i="2"/>
  <c r="U4010" i="2"/>
  <c r="W4010" i="2"/>
  <c r="V3974" i="2"/>
  <c r="W3974" i="2"/>
  <c r="U3974" i="2"/>
  <c r="V3950" i="2"/>
  <c r="W3950" i="2"/>
  <c r="U3950" i="2"/>
  <c r="V3926" i="2"/>
  <c r="W3926" i="2"/>
  <c r="U3926" i="2"/>
  <c r="V3902" i="2"/>
  <c r="W3902" i="2"/>
  <c r="U3902" i="2"/>
  <c r="V3878" i="2"/>
  <c r="W3878" i="2"/>
  <c r="U3878" i="2"/>
  <c r="U3854" i="2"/>
  <c r="V3854" i="2"/>
  <c r="W3854" i="2"/>
  <c r="V3830" i="2"/>
  <c r="W3830" i="2"/>
  <c r="U3830" i="2"/>
  <c r="V3818" i="2"/>
  <c r="U3818" i="2"/>
  <c r="W3818" i="2"/>
  <c r="W3794" i="2"/>
  <c r="U3794" i="2"/>
  <c r="V3794" i="2"/>
  <c r="V3770" i="2"/>
  <c r="U3770" i="2"/>
  <c r="W3770" i="2"/>
  <c r="W3746" i="2"/>
  <c r="U3746" i="2"/>
  <c r="V3746" i="2"/>
  <c r="V3734" i="2"/>
  <c r="W3734" i="2"/>
  <c r="U3734" i="2"/>
  <c r="V3710" i="2"/>
  <c r="W3710" i="2"/>
  <c r="U3710" i="2"/>
  <c r="V3686" i="2"/>
  <c r="W3686" i="2"/>
  <c r="U3686" i="2"/>
  <c r="U3662" i="2"/>
  <c r="V3662" i="2"/>
  <c r="W3662" i="2"/>
  <c r="V3650" i="2"/>
  <c r="W3650" i="2"/>
  <c r="U3650" i="2"/>
  <c r="V3626" i="2"/>
  <c r="U3626" i="2"/>
  <c r="W3626" i="2"/>
  <c r="U3602" i="2"/>
  <c r="V3602" i="2"/>
  <c r="W3602" i="2"/>
  <c r="V3578" i="2"/>
  <c r="W3578" i="2"/>
  <c r="U3578" i="2"/>
  <c r="U3554" i="2"/>
  <c r="V3554" i="2"/>
  <c r="W3554" i="2"/>
  <c r="V3542" i="2"/>
  <c r="W3542" i="2"/>
  <c r="U3542" i="2"/>
  <c r="U3518" i="2"/>
  <c r="V3518" i="2"/>
  <c r="W3518" i="2"/>
  <c r="U3494" i="2"/>
  <c r="V3494" i="2"/>
  <c r="W3494" i="2"/>
  <c r="V3470" i="2"/>
  <c r="W3470" i="2"/>
  <c r="U3470" i="2"/>
  <c r="U3446" i="2"/>
  <c r="W3446" i="2"/>
  <c r="V3446" i="2"/>
  <c r="V3434" i="2"/>
  <c r="U3434" i="2"/>
  <c r="W3434" i="2"/>
  <c r="V3410" i="2"/>
  <c r="U3410" i="2"/>
  <c r="W3410" i="2"/>
  <c r="U3398" i="2"/>
  <c r="V3398" i="2"/>
  <c r="W3398" i="2"/>
  <c r="V3374" i="2"/>
  <c r="W3374" i="2"/>
  <c r="U3374" i="2"/>
  <c r="U3350" i="2"/>
  <c r="W3350" i="2"/>
  <c r="V3350" i="2"/>
  <c r="U3326" i="2"/>
  <c r="V3326" i="2"/>
  <c r="W3326" i="2"/>
  <c r="U3302" i="2"/>
  <c r="V3302" i="2"/>
  <c r="W3302" i="2"/>
  <c r="V3278" i="2"/>
  <c r="W3278" i="2"/>
  <c r="U3278" i="2"/>
  <c r="U3254" i="2"/>
  <c r="W3254" i="2"/>
  <c r="V3254" i="2"/>
  <c r="V3242" i="2"/>
  <c r="W3242" i="2"/>
  <c r="U3242" i="2"/>
  <c r="V3218" i="2"/>
  <c r="U3218" i="2"/>
  <c r="W3218" i="2"/>
  <c r="U3194" i="2"/>
  <c r="V3194" i="2"/>
  <c r="W3194" i="2"/>
  <c r="V3170" i="2"/>
  <c r="U3170" i="2"/>
  <c r="W3170" i="2"/>
  <c r="U3158" i="2"/>
  <c r="V3158" i="2"/>
  <c r="W3158" i="2"/>
  <c r="V3134" i="2"/>
  <c r="W3134" i="2"/>
  <c r="U3134" i="2"/>
  <c r="V3110" i="2"/>
  <c r="W3110" i="2"/>
  <c r="U3110" i="2"/>
  <c r="W3086" i="2"/>
  <c r="U3086" i="2"/>
  <c r="V3086" i="2"/>
  <c r="V3062" i="2"/>
  <c r="U3062" i="2"/>
  <c r="W3062" i="2"/>
  <c r="W3050" i="2"/>
  <c r="U3050" i="2"/>
  <c r="V3050" i="2"/>
  <c r="W3026" i="2"/>
  <c r="U3026" i="2"/>
  <c r="V3026" i="2"/>
  <c r="W3002" i="2"/>
  <c r="V3002" i="2"/>
  <c r="U3002" i="2"/>
  <c r="W2978" i="2"/>
  <c r="V2978" i="2"/>
  <c r="U2978" i="2"/>
  <c r="V2954" i="2"/>
  <c r="W2954" i="2"/>
  <c r="U2954" i="2"/>
  <c r="W2942" i="2"/>
  <c r="V2942" i="2"/>
  <c r="U2942" i="2"/>
  <c r="U2918" i="2"/>
  <c r="V2918" i="2"/>
  <c r="W2918" i="2"/>
  <c r="W2894" i="2"/>
  <c r="V2894" i="2"/>
  <c r="U2894" i="2"/>
  <c r="W2870" i="2"/>
  <c r="V2870" i="2"/>
  <c r="U2870" i="2"/>
  <c r="W2846" i="2"/>
  <c r="U2846" i="2"/>
  <c r="V2846" i="2"/>
  <c r="U2822" i="2"/>
  <c r="V2822" i="2"/>
  <c r="W2822" i="2"/>
  <c r="W2798" i="2"/>
  <c r="V2798" i="2"/>
  <c r="U2798" i="2"/>
  <c r="W2774" i="2"/>
  <c r="V2774" i="2"/>
  <c r="U2774" i="2"/>
  <c r="W2750" i="2"/>
  <c r="V2750" i="2"/>
  <c r="U2750" i="2"/>
  <c r="W2738" i="2"/>
  <c r="V2738" i="2"/>
  <c r="U2738" i="2"/>
  <c r="W2702" i="2"/>
  <c r="V2702" i="2"/>
  <c r="U2702" i="2"/>
  <c r="W2678" i="2"/>
  <c r="V2678" i="2"/>
  <c r="U2678" i="2"/>
  <c r="W2654" i="2"/>
  <c r="U2654" i="2"/>
  <c r="V2654" i="2"/>
  <c r="V2522" i="2"/>
  <c r="U2522" i="2"/>
  <c r="W2522" i="2"/>
  <c r="W4069" i="2"/>
  <c r="U4069" i="2"/>
  <c r="V4069" i="2"/>
  <c r="V4057" i="2"/>
  <c r="U4057" i="2"/>
  <c r="W4057" i="2"/>
  <c r="V4045" i="2"/>
  <c r="W4045" i="2"/>
  <c r="U4045" i="2"/>
  <c r="V4033" i="2"/>
  <c r="W4033" i="2"/>
  <c r="U4033" i="2"/>
  <c r="V4021" i="2"/>
  <c r="W4021" i="2"/>
  <c r="U4021" i="2"/>
  <c r="V4009" i="2"/>
  <c r="U4009" i="2"/>
  <c r="W4009" i="2"/>
  <c r="W3997" i="2"/>
  <c r="U3997" i="2"/>
  <c r="V3997" i="2"/>
  <c r="W3985" i="2"/>
  <c r="U3985" i="2"/>
  <c r="V3985" i="2"/>
  <c r="V3973" i="2"/>
  <c r="W3973" i="2"/>
  <c r="U3973" i="2"/>
  <c r="V3961" i="2"/>
  <c r="U3961" i="2"/>
  <c r="W3961" i="2"/>
  <c r="V3949" i="2"/>
  <c r="W3949" i="2"/>
  <c r="U3949" i="2"/>
  <c r="W3937" i="2"/>
  <c r="U3937" i="2"/>
  <c r="V3937" i="2"/>
  <c r="V3925" i="2"/>
  <c r="W3925" i="2"/>
  <c r="U3925" i="2"/>
  <c r="V3913" i="2"/>
  <c r="U3913" i="2"/>
  <c r="W3913" i="2"/>
  <c r="V3901" i="2"/>
  <c r="W3901" i="2"/>
  <c r="U3901" i="2"/>
  <c r="V3889" i="2"/>
  <c r="W3889" i="2"/>
  <c r="U3889" i="2"/>
  <c r="V3877" i="2"/>
  <c r="W3877" i="2"/>
  <c r="U3877" i="2"/>
  <c r="V3865" i="2"/>
  <c r="U3865" i="2"/>
  <c r="W3865" i="2"/>
  <c r="U3853" i="2"/>
  <c r="V3853" i="2"/>
  <c r="W3853" i="2"/>
  <c r="V3841" i="2"/>
  <c r="W3841" i="2"/>
  <c r="U3841" i="2"/>
  <c r="V3829" i="2"/>
  <c r="W3829" i="2"/>
  <c r="U3829" i="2"/>
  <c r="V3817" i="2"/>
  <c r="U3817" i="2"/>
  <c r="W3817" i="2"/>
  <c r="W3805" i="2"/>
  <c r="V3805" i="2"/>
  <c r="U3805" i="2"/>
  <c r="W3793" i="2"/>
  <c r="U3793" i="2"/>
  <c r="V3793" i="2"/>
  <c r="V3781" i="2"/>
  <c r="W3781" i="2"/>
  <c r="U3781" i="2"/>
  <c r="V3769" i="2"/>
  <c r="W3769" i="2"/>
  <c r="U3769" i="2"/>
  <c r="V3757" i="2"/>
  <c r="W3757" i="2"/>
  <c r="U3757" i="2"/>
  <c r="W3745" i="2"/>
  <c r="V3745" i="2"/>
  <c r="U3745" i="2"/>
  <c r="V3733" i="2"/>
  <c r="W3733" i="2"/>
  <c r="U3733" i="2"/>
  <c r="V3721" i="2"/>
  <c r="U3721" i="2"/>
  <c r="W3721" i="2"/>
  <c r="V3709" i="2"/>
  <c r="W3709" i="2"/>
  <c r="U3709" i="2"/>
  <c r="V3697" i="2"/>
  <c r="W3697" i="2"/>
  <c r="U3697" i="2"/>
  <c r="V3685" i="2"/>
  <c r="W3685" i="2"/>
  <c r="U3685" i="2"/>
  <c r="V3673" i="2"/>
  <c r="U3673" i="2"/>
  <c r="W3673" i="2"/>
  <c r="U3661" i="2"/>
  <c r="V3661" i="2"/>
  <c r="W3661" i="2"/>
  <c r="V3649" i="2"/>
  <c r="W3649" i="2"/>
  <c r="U3649" i="2"/>
  <c r="V3637" i="2"/>
  <c r="W3637" i="2"/>
  <c r="U3637" i="2"/>
  <c r="V3625" i="2"/>
  <c r="U3625" i="2"/>
  <c r="W3625" i="2"/>
  <c r="U3613" i="2"/>
  <c r="W3613" i="2"/>
  <c r="V3613" i="2"/>
  <c r="U3601" i="2"/>
  <c r="W3601" i="2"/>
  <c r="V3601" i="2"/>
  <c r="V3589" i="2"/>
  <c r="W3589" i="2"/>
  <c r="U3589" i="2"/>
  <c r="V3577" i="2"/>
  <c r="U3577" i="2"/>
  <c r="W3577" i="2"/>
  <c r="U3565" i="2"/>
  <c r="V3565" i="2"/>
  <c r="W3565" i="2"/>
  <c r="U3553" i="2"/>
  <c r="W3553" i="2"/>
  <c r="V3553" i="2"/>
  <c r="V3541" i="2"/>
  <c r="W3541" i="2"/>
  <c r="U3541" i="2"/>
  <c r="V3529" i="2"/>
  <c r="U3529" i="2"/>
  <c r="W3529" i="2"/>
  <c r="U3517" i="2"/>
  <c r="V3517" i="2"/>
  <c r="W3517" i="2"/>
  <c r="V3505" i="2"/>
  <c r="W3505" i="2"/>
  <c r="U3505" i="2"/>
  <c r="U3493" i="2"/>
  <c r="W3493" i="2"/>
  <c r="V3493" i="2"/>
  <c r="U3481" i="2"/>
  <c r="V3481" i="2"/>
  <c r="W3481" i="2"/>
  <c r="V3469" i="2"/>
  <c r="W3469" i="2"/>
  <c r="U3469" i="2"/>
  <c r="V3457" i="2"/>
  <c r="W3457" i="2"/>
  <c r="U3457" i="2"/>
  <c r="U3445" i="2"/>
  <c r="W3445" i="2"/>
  <c r="V3445" i="2"/>
  <c r="V3433" i="2"/>
  <c r="W3433" i="2"/>
  <c r="U3433" i="2"/>
  <c r="U3421" i="2"/>
  <c r="V3421" i="2"/>
  <c r="W3421" i="2"/>
  <c r="V3409" i="2"/>
  <c r="W3409" i="2"/>
  <c r="U3409" i="2"/>
  <c r="U3397" i="2"/>
  <c r="W3397" i="2"/>
  <c r="V3397" i="2"/>
  <c r="U3385" i="2"/>
  <c r="V3385" i="2"/>
  <c r="W3385" i="2"/>
  <c r="V3373" i="2"/>
  <c r="W3373" i="2"/>
  <c r="U3373" i="2"/>
  <c r="V3361" i="2"/>
  <c r="W3361" i="2"/>
  <c r="U3361" i="2"/>
  <c r="U3349" i="2"/>
  <c r="V3349" i="2"/>
  <c r="W3349" i="2"/>
  <c r="V3337" i="2"/>
  <c r="W3337" i="2"/>
  <c r="U3337" i="2"/>
  <c r="U3325" i="2"/>
  <c r="V3325" i="2"/>
  <c r="W3325" i="2"/>
  <c r="V3313" i="2"/>
  <c r="W3313" i="2"/>
  <c r="U3301" i="2"/>
  <c r="W3301" i="2"/>
  <c r="V3301" i="2"/>
  <c r="U3289" i="2"/>
  <c r="V3289" i="2"/>
  <c r="W3289" i="2"/>
  <c r="V3277" i="2"/>
  <c r="W3277" i="2"/>
  <c r="U3277" i="2"/>
  <c r="V3265" i="2"/>
  <c r="W3265" i="2"/>
  <c r="U3265" i="2"/>
  <c r="U3253" i="2"/>
  <c r="V3253" i="2"/>
  <c r="W3253" i="2"/>
  <c r="V3241" i="2"/>
  <c r="U3241" i="2"/>
  <c r="W3241" i="2"/>
  <c r="U3229" i="2"/>
  <c r="V3229" i="2"/>
  <c r="W3229" i="2"/>
  <c r="V3217" i="2"/>
  <c r="U3217" i="2"/>
  <c r="W3217" i="2"/>
  <c r="U3205" i="2"/>
  <c r="W3205" i="2"/>
  <c r="V3205" i="2"/>
  <c r="U3193" i="2"/>
  <c r="V3193" i="2"/>
  <c r="W3193" i="2"/>
  <c r="V3181" i="2"/>
  <c r="W3181" i="2"/>
  <c r="U3181" i="2"/>
  <c r="V3169" i="2"/>
  <c r="W3169" i="2"/>
  <c r="U3169" i="2"/>
  <c r="U3157" i="2"/>
  <c r="W3157" i="2"/>
  <c r="V3157" i="2"/>
  <c r="V3145" i="2"/>
  <c r="W3145" i="2"/>
  <c r="U3145" i="2"/>
  <c r="V3133" i="2"/>
  <c r="U3133" i="2"/>
  <c r="W3133" i="2"/>
  <c r="W3121" i="2"/>
  <c r="V3121" i="2"/>
  <c r="U3121" i="2"/>
  <c r="V3109" i="2"/>
  <c r="W3109" i="2"/>
  <c r="U3109" i="2"/>
  <c r="W3097" i="2"/>
  <c r="V3097" i="2"/>
  <c r="U3097" i="2"/>
  <c r="W3085" i="2"/>
  <c r="V3085" i="2"/>
  <c r="U3085" i="2"/>
  <c r="W3073" i="2"/>
  <c r="U3073" i="2"/>
  <c r="V3073" i="2"/>
  <c r="V3061" i="2"/>
  <c r="W3061" i="2"/>
  <c r="U3061" i="2"/>
  <c r="W3049" i="2"/>
  <c r="U3049" i="2"/>
  <c r="V3049" i="2"/>
  <c r="W3037" i="2"/>
  <c r="U3037" i="2"/>
  <c r="V3037" i="2"/>
  <c r="W3025" i="2"/>
  <c r="U3025" i="2"/>
  <c r="V3025" i="2"/>
  <c r="V3013" i="2"/>
  <c r="U3013" i="2"/>
  <c r="W3013" i="2"/>
  <c r="W3001" i="2"/>
  <c r="U3001" i="2"/>
  <c r="V3001" i="2"/>
  <c r="W2989" i="2"/>
  <c r="U2989" i="2"/>
  <c r="V2989" i="2"/>
  <c r="W2977" i="2"/>
  <c r="V2977" i="2"/>
  <c r="U2977" i="2"/>
  <c r="W2965" i="2"/>
  <c r="U2965" i="2"/>
  <c r="V2965" i="2"/>
  <c r="V2953" i="2"/>
  <c r="W2953" i="2"/>
  <c r="U2953" i="2"/>
  <c r="W2941" i="2"/>
  <c r="U2941" i="2"/>
  <c r="V2941" i="2"/>
  <c r="W2929" i="2"/>
  <c r="U2929" i="2"/>
  <c r="V2929" i="2"/>
  <c r="U2917" i="2"/>
  <c r="W2917" i="2"/>
  <c r="V2917" i="2"/>
  <c r="V2905" i="2"/>
  <c r="W2905" i="2"/>
  <c r="U2905" i="2"/>
  <c r="W2893" i="2"/>
  <c r="U2893" i="2"/>
  <c r="V2893" i="2"/>
  <c r="W2881" i="2"/>
  <c r="V2881" i="2"/>
  <c r="U2881" i="2"/>
  <c r="W2869" i="2"/>
  <c r="U2869" i="2"/>
  <c r="V2869" i="2"/>
  <c r="U2857" i="2"/>
  <c r="W2857" i="2"/>
  <c r="V2857" i="2"/>
  <c r="W2845" i="2"/>
  <c r="V2845" i="2"/>
  <c r="U2845" i="2"/>
  <c r="W2833" i="2"/>
  <c r="U2833" i="2"/>
  <c r="V2833" i="2"/>
  <c r="U2821" i="2"/>
  <c r="V2821" i="2"/>
  <c r="W2821" i="2"/>
  <c r="W2809" i="2"/>
  <c r="U2809" i="2"/>
  <c r="V2809" i="2"/>
  <c r="W2797" i="2"/>
  <c r="U2797" i="2"/>
  <c r="V2797" i="2"/>
  <c r="W2785" i="2"/>
  <c r="V2785" i="2"/>
  <c r="U2785" i="2"/>
  <c r="W2773" i="2"/>
  <c r="U2773" i="2"/>
  <c r="V2773" i="2"/>
  <c r="V2761" i="2"/>
  <c r="U2761" i="2"/>
  <c r="W2761" i="2"/>
  <c r="W2749" i="2"/>
  <c r="U2749" i="2"/>
  <c r="V2749" i="2"/>
  <c r="W2737" i="2"/>
  <c r="U2737" i="2"/>
  <c r="V2737" i="2"/>
  <c r="U2725" i="2"/>
  <c r="V2725" i="2"/>
  <c r="W2725" i="2"/>
  <c r="V2713" i="2"/>
  <c r="W2713" i="2"/>
  <c r="U2713" i="2"/>
  <c r="W2701" i="2"/>
  <c r="U2701" i="2"/>
  <c r="V2701" i="2"/>
  <c r="W2689" i="2"/>
  <c r="V2689" i="2"/>
  <c r="U2689" i="2"/>
  <c r="W2677" i="2"/>
  <c r="U2677" i="2"/>
  <c r="V2677" i="2"/>
  <c r="V2665" i="2"/>
  <c r="W2665" i="2"/>
  <c r="U2665" i="2"/>
  <c r="W2653" i="2"/>
  <c r="V2653" i="2"/>
  <c r="U2653" i="2"/>
  <c r="W2641" i="2"/>
  <c r="U2641" i="2"/>
  <c r="V2641" i="2"/>
  <c r="V2629" i="2"/>
  <c r="U2629" i="2"/>
  <c r="W2629" i="2"/>
  <c r="U2617" i="2"/>
  <c r="W2617" i="2"/>
  <c r="V2617" i="2"/>
  <c r="W2605" i="2"/>
  <c r="U2605" i="2"/>
  <c r="V2605" i="2"/>
  <c r="W2593" i="2"/>
  <c r="U2593" i="2"/>
  <c r="V2593" i="2"/>
  <c r="W2581" i="2"/>
  <c r="V2581" i="2"/>
  <c r="U2581" i="2"/>
  <c r="V2569" i="2"/>
  <c r="U2569" i="2"/>
  <c r="W2569" i="2"/>
  <c r="W2557" i="2"/>
  <c r="V2557" i="2"/>
  <c r="U2557" i="2"/>
  <c r="W2545" i="2"/>
  <c r="U2545" i="2"/>
  <c r="V2545" i="2"/>
  <c r="W2533" i="2"/>
  <c r="U2533" i="2"/>
  <c r="V2533" i="2"/>
  <c r="V2521" i="2"/>
  <c r="U2521" i="2"/>
  <c r="W2521" i="2"/>
  <c r="W2509" i="2"/>
  <c r="U2509" i="2"/>
  <c r="V2509" i="2"/>
  <c r="W2497" i="2"/>
  <c r="U2497" i="2"/>
  <c r="V2497" i="2"/>
  <c r="W2485" i="2"/>
  <c r="U2485" i="2"/>
  <c r="V2485" i="2"/>
  <c r="V2473" i="2"/>
  <c r="U2473" i="2"/>
  <c r="W2473" i="2"/>
  <c r="W2461" i="2"/>
  <c r="V2461" i="2"/>
  <c r="U2461" i="2"/>
  <c r="W2449" i="2"/>
  <c r="U2449" i="2"/>
  <c r="V2449" i="2"/>
  <c r="V2437" i="2"/>
  <c r="W2437" i="2"/>
  <c r="U2437" i="2"/>
  <c r="V2425" i="2"/>
  <c r="W2425" i="2"/>
  <c r="U2425" i="2"/>
  <c r="W2413" i="2"/>
  <c r="U2413" i="2"/>
  <c r="V2413" i="2"/>
  <c r="W2401" i="2"/>
  <c r="U2401" i="2"/>
  <c r="V2401" i="2"/>
  <c r="W2389" i="2"/>
  <c r="U2389" i="2"/>
  <c r="V2389" i="2"/>
  <c r="V2377" i="2"/>
  <c r="U2377" i="2"/>
  <c r="W2377" i="2"/>
  <c r="W2365" i="2"/>
  <c r="U2365" i="2"/>
  <c r="V2365" i="2"/>
  <c r="W2353" i="2"/>
  <c r="U2353" i="2"/>
  <c r="V2353" i="2"/>
  <c r="U2341" i="2"/>
  <c r="V2341" i="2"/>
  <c r="W2341" i="2"/>
  <c r="V2329" i="2"/>
  <c r="U2329" i="2"/>
  <c r="W2329" i="2"/>
  <c r="W2317" i="2"/>
  <c r="U2317" i="2"/>
  <c r="V2317" i="2"/>
  <c r="W2305" i="2"/>
  <c r="U2305" i="2"/>
  <c r="V2305" i="2"/>
  <c r="W2293" i="2"/>
  <c r="U2293" i="2"/>
  <c r="V2293" i="2"/>
  <c r="W2281" i="2"/>
  <c r="U2281" i="2"/>
  <c r="V2281" i="2"/>
  <c r="W2269" i="2"/>
  <c r="U2269" i="2"/>
  <c r="V2269" i="2"/>
  <c r="W2257" i="2"/>
  <c r="U2257" i="2"/>
  <c r="V2257" i="2"/>
  <c r="W2245" i="2"/>
  <c r="U2245" i="2"/>
  <c r="V2245" i="2"/>
  <c r="U2233" i="2"/>
  <c r="W2233" i="2"/>
  <c r="V2233" i="2"/>
  <c r="W2221" i="2"/>
  <c r="U2221" i="2"/>
  <c r="V2221" i="2"/>
  <c r="W2209" i="2"/>
  <c r="U2209" i="2"/>
  <c r="V2209" i="2"/>
  <c r="W2197" i="2"/>
  <c r="U2197" i="2"/>
  <c r="V2197" i="2"/>
  <c r="W2185" i="2"/>
  <c r="U2185" i="2"/>
  <c r="V2185" i="2"/>
  <c r="W2173" i="2"/>
  <c r="U2173" i="2"/>
  <c r="V2173" i="2"/>
  <c r="W2161" i="2"/>
  <c r="U2161" i="2"/>
  <c r="V2161" i="2"/>
  <c r="W2149" i="2"/>
  <c r="V2149" i="2"/>
  <c r="U2149" i="2"/>
  <c r="V2137" i="2"/>
  <c r="U2137" i="2"/>
  <c r="W2137" i="2"/>
  <c r="W2125" i="2"/>
  <c r="U2125" i="2"/>
  <c r="V2125" i="2"/>
  <c r="W2113" i="2"/>
  <c r="U2113" i="2"/>
  <c r="V2113" i="2"/>
  <c r="W2101" i="2"/>
  <c r="U2101" i="2"/>
  <c r="V2101" i="2"/>
  <c r="V2089" i="2"/>
  <c r="U2089" i="2"/>
  <c r="W2089" i="2"/>
  <c r="W2077" i="2"/>
  <c r="U2077" i="2"/>
  <c r="V2077" i="2"/>
  <c r="W2065" i="2"/>
  <c r="U2065" i="2"/>
  <c r="V2065" i="2"/>
  <c r="W2053" i="2"/>
  <c r="U2053" i="2"/>
  <c r="V2053" i="2"/>
  <c r="V2041" i="2"/>
  <c r="U2041" i="2"/>
  <c r="W2041" i="2"/>
  <c r="W2029" i="2"/>
  <c r="U2029" i="2"/>
  <c r="V2029" i="2"/>
  <c r="W2017" i="2"/>
  <c r="U2017" i="2"/>
  <c r="V2017" i="2"/>
  <c r="W2005" i="2"/>
  <c r="U2005" i="2"/>
  <c r="V2005" i="2"/>
  <c r="V1993" i="2"/>
  <c r="W1993" i="2"/>
  <c r="U1993" i="2"/>
  <c r="W1981" i="2"/>
  <c r="U1981" i="2"/>
  <c r="V1981" i="2"/>
  <c r="W1969" i="2"/>
  <c r="U1969" i="2"/>
  <c r="V1969" i="2"/>
  <c r="W1957" i="2"/>
  <c r="U1957" i="2"/>
  <c r="V1957" i="2"/>
  <c r="W1945" i="2"/>
  <c r="U1945" i="2"/>
  <c r="V1945" i="2"/>
  <c r="W1933" i="2"/>
  <c r="U1933" i="2"/>
  <c r="V1933" i="2"/>
  <c r="W1921" i="2"/>
  <c r="U1921" i="2"/>
  <c r="V1921" i="2"/>
  <c r="W1909" i="2"/>
  <c r="U1909" i="2"/>
  <c r="V1909" i="2"/>
  <c r="V1897" i="2"/>
  <c r="W1897" i="2"/>
  <c r="U1897" i="2"/>
  <c r="W1885" i="2"/>
  <c r="U1885" i="2"/>
  <c r="V1885" i="2"/>
  <c r="W1873" i="2"/>
  <c r="U1873" i="2"/>
  <c r="V1873" i="2"/>
  <c r="W1861" i="2"/>
  <c r="V1861" i="2"/>
  <c r="U1861" i="2"/>
  <c r="U1849" i="2"/>
  <c r="V1849" i="2"/>
  <c r="W1849" i="2"/>
  <c r="W1837" i="2"/>
  <c r="U1837" i="2"/>
  <c r="V1837" i="2"/>
  <c r="W1825" i="2"/>
  <c r="V1825" i="2"/>
  <c r="U1825" i="2"/>
  <c r="W1813" i="2"/>
  <c r="U1813" i="2"/>
  <c r="V1813" i="2"/>
  <c r="W1801" i="2"/>
  <c r="U1801" i="2"/>
  <c r="V1801" i="2"/>
  <c r="W1789" i="2"/>
  <c r="U1789" i="2"/>
  <c r="U1753" i="2"/>
  <c r="V1753" i="2"/>
  <c r="W1753" i="2"/>
  <c r="U1741" i="2"/>
  <c r="V1741" i="2"/>
  <c r="W1741" i="2"/>
  <c r="U1729" i="2"/>
  <c r="V1729" i="2"/>
  <c r="W1729" i="2"/>
  <c r="V1717" i="2"/>
  <c r="W1717" i="2"/>
  <c r="U1717" i="2"/>
  <c r="W1705" i="2"/>
  <c r="U1705" i="2"/>
  <c r="V1705" i="2"/>
  <c r="W1693" i="2"/>
  <c r="U1693" i="2"/>
  <c r="V1693" i="2"/>
  <c r="U1681" i="2"/>
  <c r="V1681" i="2"/>
  <c r="W1681" i="2"/>
  <c r="U1669" i="2"/>
  <c r="V1669" i="2"/>
  <c r="W1669" i="2"/>
  <c r="V1657" i="2"/>
  <c r="W1657" i="2"/>
  <c r="U1657" i="2"/>
  <c r="U1645" i="2"/>
  <c r="V1645" i="2"/>
  <c r="W1645" i="2"/>
  <c r="W1633" i="2"/>
  <c r="U1633" i="2"/>
  <c r="V1633" i="2"/>
  <c r="V1621" i="2"/>
  <c r="W1621" i="2"/>
  <c r="U1621" i="2"/>
  <c r="V1609" i="2"/>
  <c r="W1609" i="2"/>
  <c r="U1609" i="2"/>
  <c r="U1597" i="2"/>
  <c r="V1597" i="2"/>
  <c r="W1597" i="2"/>
  <c r="V1585" i="2"/>
  <c r="U1585" i="2"/>
  <c r="W1585" i="2"/>
  <c r="V1573" i="2"/>
  <c r="W1573" i="2"/>
  <c r="U1573" i="2"/>
  <c r="V1561" i="2"/>
  <c r="W1561" i="2"/>
  <c r="U1561" i="2"/>
  <c r="W1549" i="2"/>
  <c r="U1549" i="2"/>
  <c r="V1549" i="2"/>
  <c r="V1537" i="2"/>
  <c r="U1537" i="2"/>
  <c r="W1537" i="2"/>
  <c r="U1525" i="2"/>
  <c r="V1525" i="2"/>
  <c r="W1525" i="2"/>
  <c r="V1513" i="2"/>
  <c r="W1513" i="2"/>
  <c r="U1513" i="2"/>
  <c r="W1501" i="2"/>
  <c r="U1501" i="2"/>
  <c r="V1501" i="2"/>
  <c r="V1489" i="2"/>
  <c r="U1489" i="2"/>
  <c r="W1489" i="2"/>
  <c r="U1477" i="2"/>
  <c r="V1477" i="2"/>
  <c r="W1477" i="2"/>
  <c r="U1465" i="2"/>
  <c r="V1465" i="2"/>
  <c r="W1465" i="2"/>
  <c r="V1453" i="2"/>
  <c r="W1453" i="2"/>
  <c r="U1453" i="2"/>
  <c r="W1441" i="2"/>
  <c r="U1441" i="2"/>
  <c r="V1441" i="2"/>
  <c r="U1429" i="2"/>
  <c r="V1429" i="2"/>
  <c r="W1429" i="2"/>
  <c r="U1417" i="2"/>
  <c r="W1417" i="2"/>
  <c r="V1417" i="2"/>
  <c r="U1405" i="2"/>
  <c r="V1405" i="2"/>
  <c r="W1405" i="2"/>
  <c r="V1393" i="2"/>
  <c r="W1393" i="2"/>
  <c r="U1393" i="2"/>
  <c r="V1381" i="2"/>
  <c r="W1381" i="2"/>
  <c r="U1381" i="2"/>
  <c r="U1369" i="2"/>
  <c r="V1369" i="2"/>
  <c r="W1369" i="2"/>
  <c r="U1357" i="2"/>
  <c r="V1357" i="2"/>
  <c r="W1357" i="2"/>
  <c r="U1297" i="2"/>
  <c r="V1297" i="2"/>
  <c r="V1285" i="2"/>
  <c r="W1285" i="2"/>
  <c r="V1249" i="2"/>
  <c r="W1249" i="2"/>
  <c r="U1189" i="2"/>
  <c r="V1189" i="2"/>
  <c r="U1177" i="2"/>
  <c r="V1177" i="2"/>
  <c r="W1177" i="2"/>
  <c r="U1165" i="2"/>
  <c r="V1165" i="2"/>
  <c r="W1165" i="2"/>
  <c r="U1153" i="2"/>
  <c r="V1153" i="2"/>
  <c r="W1153" i="2"/>
  <c r="V1141" i="2"/>
  <c r="W1141" i="2"/>
  <c r="U1141" i="2"/>
  <c r="V1129" i="2"/>
  <c r="W1129" i="2"/>
  <c r="V1105" i="2"/>
  <c r="W1105" i="2"/>
  <c r="W1081" i="2"/>
  <c r="V1081" i="2"/>
  <c r="U1081" i="2"/>
  <c r="W1057" i="2"/>
  <c r="U1057" i="2"/>
  <c r="V1057" i="2"/>
  <c r="W1045" i="2"/>
  <c r="V1045" i="2"/>
  <c r="U1045" i="2"/>
  <c r="U1033" i="2"/>
  <c r="V1033" i="2"/>
  <c r="W1009" i="2"/>
  <c r="U1009" i="2"/>
  <c r="V1009" i="2"/>
  <c r="U997" i="2"/>
  <c r="V997" i="2"/>
  <c r="W997" i="2"/>
  <c r="U985" i="2"/>
  <c r="V985" i="2"/>
  <c r="W985" i="2"/>
  <c r="W937" i="2"/>
  <c r="U937" i="2"/>
  <c r="V937" i="2"/>
  <c r="U925" i="2"/>
  <c r="V925" i="2"/>
  <c r="W913" i="2"/>
  <c r="U913" i="2"/>
  <c r="V913" i="2"/>
  <c r="V901" i="2"/>
  <c r="W901" i="2"/>
  <c r="U901" i="2"/>
  <c r="V889" i="2"/>
  <c r="W889" i="2"/>
  <c r="U889" i="2"/>
  <c r="U877" i="2"/>
  <c r="V877" i="2"/>
  <c r="W877" i="2"/>
  <c r="U865" i="2"/>
  <c r="V865" i="2"/>
  <c r="W865" i="2"/>
  <c r="U853" i="2"/>
  <c r="V853" i="2"/>
  <c r="W853" i="2"/>
  <c r="U841" i="2"/>
  <c r="V841" i="2"/>
  <c r="W841" i="2"/>
  <c r="U829" i="2"/>
  <c r="V829" i="2"/>
  <c r="W829" i="2"/>
  <c r="U817" i="2"/>
  <c r="V817" i="2"/>
  <c r="W817" i="2"/>
  <c r="U805" i="2"/>
  <c r="V805" i="2"/>
  <c r="W805" i="2"/>
  <c r="U793" i="2"/>
  <c r="V793" i="2"/>
  <c r="W793" i="2"/>
  <c r="U781" i="2"/>
  <c r="V781" i="2"/>
  <c r="W781" i="2"/>
  <c r="U769" i="2"/>
  <c r="V769" i="2"/>
  <c r="W769" i="2"/>
  <c r="U757" i="2"/>
  <c r="V757" i="2"/>
  <c r="U733" i="2"/>
  <c r="V733" i="2"/>
  <c r="W733" i="2"/>
  <c r="W709" i="2"/>
  <c r="U709" i="2"/>
  <c r="V709" i="2"/>
  <c r="V697" i="2"/>
  <c r="W697" i="2"/>
  <c r="W685" i="2"/>
  <c r="U685" i="2"/>
  <c r="V685" i="2"/>
  <c r="V673" i="2"/>
  <c r="W673" i="2"/>
  <c r="U673" i="2"/>
  <c r="U661" i="2"/>
  <c r="V661" i="2"/>
  <c r="W661" i="2"/>
  <c r="U649" i="2"/>
  <c r="V649" i="2"/>
  <c r="W649" i="2"/>
  <c r="U637" i="2"/>
  <c r="V637" i="2"/>
  <c r="W637" i="2"/>
  <c r="U625" i="2"/>
  <c r="V625" i="2"/>
  <c r="U613" i="2"/>
  <c r="V613" i="2"/>
  <c r="W613" i="2"/>
  <c r="U601" i="2"/>
  <c r="V601" i="2"/>
  <c r="W601" i="2"/>
  <c r="W589" i="2"/>
  <c r="U589" i="2"/>
  <c r="V589" i="2"/>
  <c r="U577" i="2"/>
  <c r="V577" i="2"/>
  <c r="W577" i="2"/>
  <c r="W565" i="2"/>
  <c r="U565" i="2"/>
  <c r="V565" i="2"/>
  <c r="U553" i="2"/>
  <c r="V553" i="2"/>
  <c r="W553" i="2"/>
  <c r="W541" i="2"/>
  <c r="U541" i="2"/>
  <c r="V541" i="2"/>
  <c r="V529" i="2"/>
  <c r="U529" i="2"/>
  <c r="W529" i="2"/>
  <c r="V517" i="2"/>
  <c r="W517" i="2"/>
  <c r="U517" i="2"/>
  <c r="U505" i="2"/>
  <c r="V505" i="2"/>
  <c r="W505" i="2"/>
  <c r="V493" i="2"/>
  <c r="W493" i="2"/>
  <c r="U493" i="2"/>
  <c r="V469" i="2"/>
  <c r="W469" i="2"/>
  <c r="U469" i="2"/>
  <c r="U457" i="2"/>
  <c r="V457" i="2"/>
  <c r="W457" i="2"/>
  <c r="U445" i="2"/>
  <c r="V445" i="2"/>
  <c r="W445" i="2"/>
  <c r="U433" i="2"/>
  <c r="V433" i="2"/>
  <c r="W433" i="2"/>
  <c r="V421" i="2"/>
  <c r="W421" i="2"/>
  <c r="U421" i="2"/>
  <c r="V409" i="2"/>
  <c r="W409" i="2"/>
  <c r="U397" i="2"/>
  <c r="V397" i="2"/>
  <c r="W397" i="2"/>
  <c r="W385" i="2"/>
  <c r="U385" i="2"/>
  <c r="V385" i="2"/>
  <c r="V373" i="2"/>
  <c r="W373" i="2"/>
  <c r="U373" i="2"/>
  <c r="U361" i="2"/>
  <c r="V361" i="2"/>
  <c r="W361" i="2"/>
  <c r="W349" i="2"/>
  <c r="U349" i="2"/>
  <c r="V349" i="2"/>
  <c r="W337" i="2"/>
  <c r="U337" i="2"/>
  <c r="V337" i="2"/>
  <c r="W325" i="2"/>
  <c r="U325" i="2"/>
  <c r="V325" i="2"/>
  <c r="W313" i="2"/>
  <c r="U313" i="2"/>
  <c r="V313" i="2"/>
  <c r="W289" i="2"/>
  <c r="V289" i="2"/>
  <c r="U289" i="2"/>
  <c r="W277" i="2"/>
  <c r="U277" i="2"/>
  <c r="V277" i="2"/>
  <c r="U265" i="2"/>
  <c r="V265" i="2"/>
  <c r="W265" i="2"/>
  <c r="W253" i="2"/>
  <c r="U253" i="2"/>
  <c r="V253" i="2"/>
  <c r="U241" i="2"/>
  <c r="V241" i="2"/>
  <c r="W241" i="2"/>
  <c r="V229" i="2"/>
  <c r="W229" i="2"/>
  <c r="U229" i="2"/>
  <c r="U217" i="2"/>
  <c r="V217" i="2"/>
  <c r="W217" i="2"/>
  <c r="U205" i="2"/>
  <c r="V205" i="2"/>
  <c r="W205" i="2"/>
  <c r="U193" i="2"/>
  <c r="W193" i="2"/>
  <c r="V193" i="2"/>
  <c r="W181" i="2"/>
  <c r="U181" i="2"/>
  <c r="V181" i="2"/>
  <c r="V169" i="2"/>
  <c r="W169" i="2"/>
  <c r="U169" i="2"/>
  <c r="W157" i="2"/>
  <c r="U157" i="2"/>
  <c r="V157" i="2"/>
  <c r="U145" i="2"/>
  <c r="V145" i="2"/>
  <c r="W145" i="2"/>
  <c r="U133" i="2"/>
  <c r="V133" i="2"/>
  <c r="W133" i="2"/>
  <c r="V121" i="2"/>
  <c r="W121" i="2"/>
  <c r="U121" i="2"/>
  <c r="U109" i="2"/>
  <c r="V109" i="2"/>
  <c r="W109" i="2"/>
  <c r="W85" i="2"/>
  <c r="U85" i="2"/>
  <c r="V85" i="2"/>
  <c r="U73" i="2"/>
  <c r="V73" i="2"/>
  <c r="W73" i="2"/>
  <c r="U61" i="2"/>
  <c r="V61" i="2"/>
  <c r="W61" i="2"/>
  <c r="V49" i="2"/>
  <c r="W49" i="2"/>
  <c r="U49" i="2"/>
  <c r="U37" i="2"/>
  <c r="V37" i="2"/>
  <c r="W37" i="2"/>
  <c r="W25" i="2"/>
  <c r="V25" i="2"/>
  <c r="U25" i="2"/>
  <c r="V13" i="2"/>
  <c r="W13" i="2"/>
  <c r="U13" i="2"/>
  <c r="V1278" i="2"/>
  <c r="V1252" i="2"/>
  <c r="V1237" i="2"/>
  <c r="U1236" i="2"/>
  <c r="V1221" i="2"/>
  <c r="U1220" i="2"/>
  <c r="V1215" i="2"/>
  <c r="V1214" i="2"/>
  <c r="V1213" i="2"/>
  <c r="V1212" i="2"/>
  <c r="U1211" i="2"/>
  <c r="W1203" i="2"/>
  <c r="V1202" i="2"/>
  <c r="W1077" i="2"/>
  <c r="V1076" i="2"/>
  <c r="U1071" i="2"/>
  <c r="W1033" i="2"/>
  <c r="W838" i="2"/>
  <c r="V837" i="2"/>
  <c r="V836" i="2"/>
  <c r="U835" i="2"/>
  <c r="W801" i="2"/>
  <c r="V800" i="2"/>
  <c r="V720" i="2"/>
  <c r="U711" i="2"/>
  <c r="W625" i="2"/>
  <c r="U525" i="2"/>
  <c r="W483" i="2"/>
  <c r="V4032" i="2"/>
  <c r="W4032" i="2"/>
  <c r="U4032" i="2"/>
  <c r="V3972" i="2"/>
  <c r="W3972" i="2"/>
  <c r="U3972" i="2"/>
  <c r="W3936" i="2"/>
  <c r="V3936" i="2"/>
  <c r="U3936" i="2"/>
  <c r="V3912" i="2"/>
  <c r="U3912" i="2"/>
  <c r="W3912" i="2"/>
  <c r="V3900" i="2"/>
  <c r="W3900" i="2"/>
  <c r="U3900" i="2"/>
  <c r="V3888" i="2"/>
  <c r="W3888" i="2"/>
  <c r="U3888" i="2"/>
  <c r="V3876" i="2"/>
  <c r="W3876" i="2"/>
  <c r="U3876" i="2"/>
  <c r="V3864" i="2"/>
  <c r="U3864" i="2"/>
  <c r="W3864" i="2"/>
  <c r="U3852" i="2"/>
  <c r="W3852" i="2"/>
  <c r="V3852" i="2"/>
  <c r="V3840" i="2"/>
  <c r="W3840" i="2"/>
  <c r="U3840" i="2"/>
  <c r="V3828" i="2"/>
  <c r="W3828" i="2"/>
  <c r="U3828" i="2"/>
  <c r="V3816" i="2"/>
  <c r="W3816" i="2"/>
  <c r="U3816" i="2"/>
  <c r="W3804" i="2"/>
  <c r="U3804" i="2"/>
  <c r="V3804" i="2"/>
  <c r="W3792" i="2"/>
  <c r="U3792" i="2"/>
  <c r="V3792" i="2"/>
  <c r="V3780" i="2"/>
  <c r="W3780" i="2"/>
  <c r="U3780" i="2"/>
  <c r="V3768" i="2"/>
  <c r="W3768" i="2"/>
  <c r="U3768" i="2"/>
  <c r="V3756" i="2"/>
  <c r="W3756" i="2"/>
  <c r="U3756" i="2"/>
  <c r="W3744" i="2"/>
  <c r="U3744" i="2"/>
  <c r="V3744" i="2"/>
  <c r="V3732" i="2"/>
  <c r="W3732" i="2"/>
  <c r="U3732" i="2"/>
  <c r="V3720" i="2"/>
  <c r="U3720" i="2"/>
  <c r="W3720" i="2"/>
  <c r="V3708" i="2"/>
  <c r="W3708" i="2"/>
  <c r="U3708" i="2"/>
  <c r="V3696" i="2"/>
  <c r="W3696" i="2"/>
  <c r="U3696" i="2"/>
  <c r="V3684" i="2"/>
  <c r="W3684" i="2"/>
  <c r="U3684" i="2"/>
  <c r="V3672" i="2"/>
  <c r="U3672" i="2"/>
  <c r="W3672" i="2"/>
  <c r="U3660" i="2"/>
  <c r="W3660" i="2"/>
  <c r="V3660" i="2"/>
  <c r="V3648" i="2"/>
  <c r="W3648" i="2"/>
  <c r="U3648" i="2"/>
  <c r="V3636" i="2"/>
  <c r="W3636" i="2"/>
  <c r="U3636" i="2"/>
  <c r="V3624" i="2"/>
  <c r="W3624" i="2"/>
  <c r="U3624" i="2"/>
  <c r="U3612" i="2"/>
  <c r="W3612" i="2"/>
  <c r="V3612" i="2"/>
  <c r="U3600" i="2"/>
  <c r="V3600" i="2"/>
  <c r="W3600" i="2"/>
  <c r="V3588" i="2"/>
  <c r="W3588" i="2"/>
  <c r="U3588" i="2"/>
  <c r="V3576" i="2"/>
  <c r="W3576" i="2"/>
  <c r="U3576" i="2"/>
  <c r="U3564" i="2"/>
  <c r="V3564" i="2"/>
  <c r="W3564" i="2"/>
  <c r="U3552" i="2"/>
  <c r="V3552" i="2"/>
  <c r="W3552" i="2"/>
  <c r="V3540" i="2"/>
  <c r="W3540" i="2"/>
  <c r="U3540" i="2"/>
  <c r="V3528" i="2"/>
  <c r="W3528" i="2"/>
  <c r="U3528" i="2"/>
  <c r="U3516" i="2"/>
  <c r="V3516" i="2"/>
  <c r="W3516" i="2"/>
  <c r="V3504" i="2"/>
  <c r="W3504" i="2"/>
  <c r="U3504" i="2"/>
  <c r="U3492" i="2"/>
  <c r="V3492" i="2"/>
  <c r="W3492" i="2"/>
  <c r="U3480" i="2"/>
  <c r="V3480" i="2"/>
  <c r="W3480" i="2"/>
  <c r="V3468" i="2"/>
  <c r="W3468" i="2"/>
  <c r="U3468" i="2"/>
  <c r="V3456" i="2"/>
  <c r="U3456" i="2"/>
  <c r="W3456" i="2"/>
  <c r="U3444" i="2"/>
  <c r="W3444" i="2"/>
  <c r="V3444" i="2"/>
  <c r="V3432" i="2"/>
  <c r="U3432" i="2"/>
  <c r="W3432" i="2"/>
  <c r="U3420" i="2"/>
  <c r="V3420" i="2"/>
  <c r="W3420" i="2"/>
  <c r="V3408" i="2"/>
  <c r="W3408" i="2"/>
  <c r="U3408" i="2"/>
  <c r="U3396" i="2"/>
  <c r="V3396" i="2"/>
  <c r="W3396" i="2"/>
  <c r="U3384" i="2"/>
  <c r="W3384" i="2"/>
  <c r="V3384" i="2"/>
  <c r="V3372" i="2"/>
  <c r="W3372" i="2"/>
  <c r="U3372" i="2"/>
  <c r="V3360" i="2"/>
  <c r="U3360" i="2"/>
  <c r="W3360" i="2"/>
  <c r="U3348" i="2"/>
  <c r="W3348" i="2"/>
  <c r="V3348" i="2"/>
  <c r="V3336" i="2"/>
  <c r="U3336" i="2"/>
  <c r="W3336" i="2"/>
  <c r="U3324" i="2"/>
  <c r="W3324" i="2"/>
  <c r="V3324" i="2"/>
  <c r="V3312" i="2"/>
  <c r="W3312" i="2"/>
  <c r="U3312" i="2"/>
  <c r="U3300" i="2"/>
  <c r="V3300" i="2"/>
  <c r="W3300" i="2"/>
  <c r="U3288" i="2"/>
  <c r="V3288" i="2"/>
  <c r="W3288" i="2"/>
  <c r="V3276" i="2"/>
  <c r="W3276" i="2"/>
  <c r="U3276" i="2"/>
  <c r="V3264" i="2"/>
  <c r="U3264" i="2"/>
  <c r="W3264" i="2"/>
  <c r="U3252" i="2"/>
  <c r="W3252" i="2"/>
  <c r="V3252" i="2"/>
  <c r="V3240" i="2"/>
  <c r="W3240" i="2"/>
  <c r="U3240" i="2"/>
  <c r="U3228" i="2"/>
  <c r="V3228" i="2"/>
  <c r="W3228" i="2"/>
  <c r="V3216" i="2"/>
  <c r="W3216" i="2"/>
  <c r="U3216" i="2"/>
  <c r="U3204" i="2"/>
  <c r="V3204" i="2"/>
  <c r="W3204" i="2"/>
  <c r="U3192" i="2"/>
  <c r="V3192" i="2"/>
  <c r="W3192" i="2"/>
  <c r="V3180" i="2"/>
  <c r="W3180" i="2"/>
  <c r="U3180" i="2"/>
  <c r="V3168" i="2"/>
  <c r="U3168" i="2"/>
  <c r="W3168" i="2"/>
  <c r="U3156" i="2"/>
  <c r="W3156" i="2"/>
  <c r="V3156" i="2"/>
  <c r="V3144" i="2"/>
  <c r="U3144" i="2"/>
  <c r="W3144" i="2"/>
  <c r="V3132" i="2"/>
  <c r="W3132" i="2"/>
  <c r="U3132" i="2"/>
  <c r="W3120" i="2"/>
  <c r="U3120" i="2"/>
  <c r="V3120" i="2"/>
  <c r="V3108" i="2"/>
  <c r="W3108" i="2"/>
  <c r="W3096" i="2"/>
  <c r="U3096" i="2"/>
  <c r="V3096" i="2"/>
  <c r="W3084" i="2"/>
  <c r="U3084" i="2"/>
  <c r="V3084" i="2"/>
  <c r="W3072" i="2"/>
  <c r="U3072" i="2"/>
  <c r="V3072" i="2"/>
  <c r="V3060" i="2"/>
  <c r="U3060" i="2"/>
  <c r="W3060" i="2"/>
  <c r="W3048" i="2"/>
  <c r="V3048" i="2"/>
  <c r="U3048" i="2"/>
  <c r="W3036" i="2"/>
  <c r="V3036" i="2"/>
  <c r="U3036" i="2"/>
  <c r="W3024" i="2"/>
  <c r="V3024" i="2"/>
  <c r="V3012" i="2"/>
  <c r="U3012" i="2"/>
  <c r="W3012" i="2"/>
  <c r="W3000" i="2"/>
  <c r="V3000" i="2"/>
  <c r="U3000" i="2"/>
  <c r="W2988" i="2"/>
  <c r="V2988" i="2"/>
  <c r="U2988" i="2"/>
  <c r="W2976" i="2"/>
  <c r="U2976" i="2"/>
  <c r="V2976" i="2"/>
  <c r="W2964" i="2"/>
  <c r="U2964" i="2"/>
  <c r="V2964" i="2"/>
  <c r="V2952" i="2"/>
  <c r="W2952" i="2"/>
  <c r="U2952" i="2"/>
  <c r="W2940" i="2"/>
  <c r="U2940" i="2"/>
  <c r="V2940" i="2"/>
  <c r="W2928" i="2"/>
  <c r="V2928" i="2"/>
  <c r="U2928" i="2"/>
  <c r="U2916" i="2"/>
  <c r="V2916" i="2"/>
  <c r="W2916" i="2"/>
  <c r="V2904" i="2"/>
  <c r="W2904" i="2"/>
  <c r="U2904" i="2"/>
  <c r="W2892" i="2"/>
  <c r="V2892" i="2"/>
  <c r="U2892" i="2"/>
  <c r="W2880" i="2"/>
  <c r="U2880" i="2"/>
  <c r="V2880" i="2"/>
  <c r="W2868" i="2"/>
  <c r="V2868" i="2"/>
  <c r="U2868" i="2"/>
  <c r="U2856" i="2"/>
  <c r="W2856" i="2"/>
  <c r="V2856" i="2"/>
  <c r="W2844" i="2"/>
  <c r="U2844" i="2"/>
  <c r="V2844" i="2"/>
  <c r="W2832" i="2"/>
  <c r="U2832" i="2"/>
  <c r="V2832" i="2"/>
  <c r="U2820" i="2"/>
  <c r="V2820" i="2"/>
  <c r="W2820" i="2"/>
  <c r="W2808" i="2"/>
  <c r="U2808" i="2"/>
  <c r="V2808" i="2"/>
  <c r="W2796" i="2"/>
  <c r="U2796" i="2"/>
  <c r="V2796" i="2"/>
  <c r="W2784" i="2"/>
  <c r="U2784" i="2"/>
  <c r="V2784" i="2"/>
  <c r="W2772" i="2"/>
  <c r="V2772" i="2"/>
  <c r="U2772" i="2"/>
  <c r="V2760" i="2"/>
  <c r="W2760" i="2"/>
  <c r="U2760" i="2"/>
  <c r="W2748" i="2"/>
  <c r="V2748" i="2"/>
  <c r="U2748" i="2"/>
  <c r="W2736" i="2"/>
  <c r="V2736" i="2"/>
  <c r="U2736" i="2"/>
  <c r="U2724" i="2"/>
  <c r="W2724" i="2"/>
  <c r="V2724" i="2"/>
  <c r="V2712" i="2"/>
  <c r="W2712" i="2"/>
  <c r="U2712" i="2"/>
  <c r="W2700" i="2"/>
  <c r="U2700" i="2"/>
  <c r="V2700" i="2"/>
  <c r="W2688" i="2"/>
  <c r="U2688" i="2"/>
  <c r="V2688" i="2"/>
  <c r="W2676" i="2"/>
  <c r="V2676" i="2"/>
  <c r="U2676" i="2"/>
  <c r="V2664" i="2"/>
  <c r="W2664" i="2"/>
  <c r="U2664" i="2"/>
  <c r="W2652" i="2"/>
  <c r="U2652" i="2"/>
  <c r="V2652" i="2"/>
  <c r="W2640" i="2"/>
  <c r="U2640" i="2"/>
  <c r="V2640" i="2"/>
  <c r="V2628" i="2"/>
  <c r="U2628" i="2"/>
  <c r="W2628" i="2"/>
  <c r="U2616" i="2"/>
  <c r="V2616" i="2"/>
  <c r="W2616" i="2"/>
  <c r="W2604" i="2"/>
  <c r="V2604" i="2"/>
  <c r="U2604" i="2"/>
  <c r="W2592" i="2"/>
  <c r="U2592" i="2"/>
  <c r="V2592" i="2"/>
  <c r="W2580" i="2"/>
  <c r="U2580" i="2"/>
  <c r="V2580" i="2"/>
  <c r="V2568" i="2"/>
  <c r="U2568" i="2"/>
  <c r="W2568" i="2"/>
  <c r="W2556" i="2"/>
  <c r="U2556" i="2"/>
  <c r="V2556" i="2"/>
  <c r="W2544" i="2"/>
  <c r="U2544" i="2"/>
  <c r="V2544" i="2"/>
  <c r="W2532" i="2"/>
  <c r="U2532" i="2"/>
  <c r="V2532" i="2"/>
  <c r="V2520" i="2"/>
  <c r="U2520" i="2"/>
  <c r="W2520" i="2"/>
  <c r="W2508" i="2"/>
  <c r="U2508" i="2"/>
  <c r="V2508" i="2"/>
  <c r="W2496" i="2"/>
  <c r="V2496" i="2"/>
  <c r="U2496" i="2"/>
  <c r="W2484" i="2"/>
  <c r="U2484" i="2"/>
  <c r="V2484" i="2"/>
  <c r="V2472" i="2"/>
  <c r="W2472" i="2"/>
  <c r="U2472" i="2"/>
  <c r="W2460" i="2"/>
  <c r="U2460" i="2"/>
  <c r="V2460" i="2"/>
  <c r="W2448" i="2"/>
  <c r="V2448" i="2"/>
  <c r="U2448" i="2"/>
  <c r="V2436" i="2"/>
  <c r="W2436" i="2"/>
  <c r="U2436" i="2"/>
  <c r="V2424" i="2"/>
  <c r="W2424" i="2"/>
  <c r="U2424" i="2"/>
  <c r="W2412" i="2"/>
  <c r="U2412" i="2"/>
  <c r="V2412" i="2"/>
  <c r="W2400" i="2"/>
  <c r="U2400" i="2"/>
  <c r="V2400" i="2"/>
  <c r="W2388" i="2"/>
  <c r="U2388" i="2"/>
  <c r="V2388" i="2"/>
  <c r="V2376" i="2"/>
  <c r="W2376" i="2"/>
  <c r="U2376" i="2"/>
  <c r="W2364" i="2"/>
  <c r="U2364" i="2"/>
  <c r="V2364" i="2"/>
  <c r="W2352" i="2"/>
  <c r="V2352" i="2"/>
  <c r="U2352" i="2"/>
  <c r="U2340" i="2"/>
  <c r="V2340" i="2"/>
  <c r="W2340" i="2"/>
  <c r="V2328" i="2"/>
  <c r="U2328" i="2"/>
  <c r="W2328" i="2"/>
  <c r="W2316" i="2"/>
  <c r="V2316" i="2"/>
  <c r="U2316" i="2"/>
  <c r="W2304" i="2"/>
  <c r="U2304" i="2"/>
  <c r="V2304" i="2"/>
  <c r="W2292" i="2"/>
  <c r="U2292" i="2"/>
  <c r="V2292" i="2"/>
  <c r="W2280" i="2"/>
  <c r="U2280" i="2"/>
  <c r="V2280" i="2"/>
  <c r="W2268" i="2"/>
  <c r="V2268" i="2"/>
  <c r="U2268" i="2"/>
  <c r="W2256" i="2"/>
  <c r="U2256" i="2"/>
  <c r="V2256" i="2"/>
  <c r="W2244" i="2"/>
  <c r="U2244" i="2"/>
  <c r="V2244" i="2"/>
  <c r="U2232" i="2"/>
  <c r="W2232" i="2"/>
  <c r="V2232" i="2"/>
  <c r="W2220" i="2"/>
  <c r="V2220" i="2"/>
  <c r="U2220" i="2"/>
  <c r="W2208" i="2"/>
  <c r="U2208" i="2"/>
  <c r="V2208" i="2"/>
  <c r="W2196" i="2"/>
  <c r="U2196" i="2"/>
  <c r="V2196" i="2"/>
  <c r="W2184" i="2"/>
  <c r="U2184" i="2"/>
  <c r="V2184" i="2"/>
  <c r="W2172" i="2"/>
  <c r="V2172" i="2"/>
  <c r="U2172" i="2"/>
  <c r="W2160" i="2"/>
  <c r="V2160" i="2"/>
  <c r="U2160" i="2"/>
  <c r="W2148" i="2"/>
  <c r="U2148" i="2"/>
  <c r="V2148" i="2"/>
  <c r="V2136" i="2"/>
  <c r="W2136" i="2"/>
  <c r="U2136" i="2"/>
  <c r="W2124" i="2"/>
  <c r="V2124" i="2"/>
  <c r="U2124" i="2"/>
  <c r="W2112" i="2"/>
  <c r="U2112" i="2"/>
  <c r="V2112" i="2"/>
  <c r="W2100" i="2"/>
  <c r="U2100" i="2"/>
  <c r="V2100" i="2"/>
  <c r="V2088" i="2"/>
  <c r="U2088" i="2"/>
  <c r="W2088" i="2"/>
  <c r="W2076" i="2"/>
  <c r="V2076" i="2"/>
  <c r="U2076" i="2"/>
  <c r="W2064" i="2"/>
  <c r="V2064" i="2"/>
  <c r="U2064" i="2"/>
  <c r="W2052" i="2"/>
  <c r="U2052" i="2"/>
  <c r="V2052" i="2"/>
  <c r="V2040" i="2"/>
  <c r="W2040" i="2"/>
  <c r="U2040" i="2"/>
  <c r="W2028" i="2"/>
  <c r="U2028" i="2"/>
  <c r="V2028" i="2"/>
  <c r="W2016" i="2"/>
  <c r="V2016" i="2"/>
  <c r="U2016" i="2"/>
  <c r="W2004" i="2"/>
  <c r="U2004" i="2"/>
  <c r="V2004" i="2"/>
  <c r="V1992" i="2"/>
  <c r="U1992" i="2"/>
  <c r="W1992" i="2"/>
  <c r="W1980" i="2"/>
  <c r="U1980" i="2"/>
  <c r="V1980" i="2"/>
  <c r="W1968" i="2"/>
  <c r="V1968" i="2"/>
  <c r="U1968" i="2"/>
  <c r="W1956" i="2"/>
  <c r="U1956" i="2"/>
  <c r="V1956" i="2"/>
  <c r="W1944" i="2"/>
  <c r="U1944" i="2"/>
  <c r="V1944" i="2"/>
  <c r="W1932" i="2"/>
  <c r="U1932" i="2"/>
  <c r="V1932" i="2"/>
  <c r="W1920" i="2"/>
  <c r="V1920" i="2"/>
  <c r="U1920" i="2"/>
  <c r="W1908" i="2"/>
  <c r="U1908" i="2"/>
  <c r="V1908" i="2"/>
  <c r="V1896" i="2"/>
  <c r="W1896" i="2"/>
  <c r="U1896" i="2"/>
  <c r="W1884" i="2"/>
  <c r="U1884" i="2"/>
  <c r="V1884" i="2"/>
  <c r="W1872" i="2"/>
  <c r="U1872" i="2"/>
  <c r="V1872" i="2"/>
  <c r="W1860" i="2"/>
  <c r="U1860" i="2"/>
  <c r="V1860" i="2"/>
  <c r="U1848" i="2"/>
  <c r="V1848" i="2"/>
  <c r="W1848" i="2"/>
  <c r="W1836" i="2"/>
  <c r="U1836" i="2"/>
  <c r="V1836" i="2"/>
  <c r="W1824" i="2"/>
  <c r="U1824" i="2"/>
  <c r="V1824" i="2"/>
  <c r="W1812" i="2"/>
  <c r="V1812" i="2"/>
  <c r="W1800" i="2"/>
  <c r="V1800" i="2"/>
  <c r="U1752" i="2"/>
  <c r="V1752" i="2"/>
  <c r="W1752" i="2"/>
  <c r="U1740" i="2"/>
  <c r="V1740" i="2"/>
  <c r="W1740" i="2"/>
  <c r="U1728" i="2"/>
  <c r="V1728" i="2"/>
  <c r="W1728" i="2"/>
  <c r="V1716" i="2"/>
  <c r="W1716" i="2"/>
  <c r="U1716" i="2"/>
  <c r="W1704" i="2"/>
  <c r="V1704" i="2"/>
  <c r="U1704" i="2"/>
  <c r="W1692" i="2"/>
  <c r="U1692" i="2"/>
  <c r="V1692" i="2"/>
  <c r="U1680" i="2"/>
  <c r="V1680" i="2"/>
  <c r="W1680" i="2"/>
  <c r="U1668" i="2"/>
  <c r="V1668" i="2"/>
  <c r="W1668" i="2"/>
  <c r="V1656" i="2"/>
  <c r="W1656" i="2"/>
  <c r="U1656" i="2"/>
  <c r="U1644" i="2"/>
  <c r="V1644" i="2"/>
  <c r="W1644" i="2"/>
  <c r="W1632" i="2"/>
  <c r="V1632" i="2"/>
  <c r="U1632" i="2"/>
  <c r="V1620" i="2"/>
  <c r="W1620" i="2"/>
  <c r="U1620" i="2"/>
  <c r="V1608" i="2"/>
  <c r="W1608" i="2"/>
  <c r="U1608" i="2"/>
  <c r="U1596" i="2"/>
  <c r="V1596" i="2"/>
  <c r="W1596" i="2"/>
  <c r="V1584" i="2"/>
  <c r="W1584" i="2"/>
  <c r="U1584" i="2"/>
  <c r="V1572" i="2"/>
  <c r="W1572" i="2"/>
  <c r="U1572" i="2"/>
  <c r="V1560" i="2"/>
  <c r="W1560" i="2"/>
  <c r="U1560" i="2"/>
  <c r="W1548" i="2"/>
  <c r="V1548" i="2"/>
  <c r="U1548" i="2"/>
  <c r="V1536" i="2"/>
  <c r="W1536" i="2"/>
  <c r="U1536" i="2"/>
  <c r="U1524" i="2"/>
  <c r="V1524" i="2"/>
  <c r="W1524" i="2"/>
  <c r="V1512" i="2"/>
  <c r="W1512" i="2"/>
  <c r="U1512" i="2"/>
  <c r="W1500" i="2"/>
  <c r="U1500" i="2"/>
  <c r="V1500" i="2"/>
  <c r="V1488" i="2"/>
  <c r="W1488" i="2"/>
  <c r="U1488" i="2"/>
  <c r="U1476" i="2"/>
  <c r="V1476" i="2"/>
  <c r="W1476" i="2"/>
  <c r="U1464" i="2"/>
  <c r="V1464" i="2"/>
  <c r="W1464" i="2"/>
  <c r="V1452" i="2"/>
  <c r="W1452" i="2"/>
  <c r="U1452" i="2"/>
  <c r="W1440" i="2"/>
  <c r="U1440" i="2"/>
  <c r="V1440" i="2"/>
  <c r="U1428" i="2"/>
  <c r="V1428" i="2"/>
  <c r="W1428" i="2"/>
  <c r="U1416" i="2"/>
  <c r="W1416" i="2"/>
  <c r="V1416" i="2"/>
  <c r="U1404" i="2"/>
  <c r="V1404" i="2"/>
  <c r="W1404" i="2"/>
  <c r="V1392" i="2"/>
  <c r="W1392" i="2"/>
  <c r="U1392" i="2"/>
  <c r="V1380" i="2"/>
  <c r="W1380" i="2"/>
  <c r="U1380" i="2"/>
  <c r="U1368" i="2"/>
  <c r="V1368" i="2"/>
  <c r="W1368" i="2"/>
  <c r="U1296" i="2"/>
  <c r="V1296" i="2"/>
  <c r="V1284" i="2"/>
  <c r="W1284" i="2"/>
  <c r="V1248" i="2"/>
  <c r="W1248" i="2"/>
  <c r="U1188" i="2"/>
  <c r="V1188" i="2"/>
  <c r="U1176" i="2"/>
  <c r="V1176" i="2"/>
  <c r="W1176" i="2"/>
  <c r="U1164" i="2"/>
  <c r="V1164" i="2"/>
  <c r="W1164" i="2"/>
  <c r="U1152" i="2"/>
  <c r="V1152" i="2"/>
  <c r="W1152" i="2"/>
  <c r="V1140" i="2"/>
  <c r="W1140" i="2"/>
  <c r="U1140" i="2"/>
  <c r="V1128" i="2"/>
  <c r="W1128" i="2"/>
  <c r="V1104" i="2"/>
  <c r="W1104" i="2"/>
  <c r="W1080" i="2"/>
  <c r="U1080" i="2"/>
  <c r="V1080" i="2"/>
  <c r="W1056" i="2"/>
  <c r="U1056" i="2"/>
  <c r="W1044" i="2"/>
  <c r="U1044" i="2"/>
  <c r="V1044" i="2"/>
  <c r="U1032" i="2"/>
  <c r="V1032" i="2"/>
  <c r="W1008" i="2"/>
  <c r="U1008" i="2"/>
  <c r="V1008" i="2"/>
  <c r="U996" i="2"/>
  <c r="V996" i="2"/>
  <c r="W996" i="2"/>
  <c r="U984" i="2"/>
  <c r="V984" i="2"/>
  <c r="W984" i="2"/>
  <c r="W936" i="2"/>
  <c r="U936" i="2"/>
  <c r="V936" i="2"/>
  <c r="U924" i="2"/>
  <c r="V924" i="2"/>
  <c r="W912" i="2"/>
  <c r="U912" i="2"/>
  <c r="V900" i="2"/>
  <c r="W900" i="2"/>
  <c r="U900" i="2"/>
  <c r="V888" i="2"/>
  <c r="W888" i="2"/>
  <c r="U888" i="2"/>
  <c r="U876" i="2"/>
  <c r="V876" i="2"/>
  <c r="W876" i="2"/>
  <c r="U864" i="2"/>
  <c r="V864" i="2"/>
  <c r="W864" i="2"/>
  <c r="U852" i="2"/>
  <c r="V852" i="2"/>
  <c r="W852" i="2"/>
  <c r="U840" i="2"/>
  <c r="V840" i="2"/>
  <c r="W840" i="2"/>
  <c r="U828" i="2"/>
  <c r="V828" i="2"/>
  <c r="W828" i="2"/>
  <c r="U816" i="2"/>
  <c r="V816" i="2"/>
  <c r="W816" i="2"/>
  <c r="U804" i="2"/>
  <c r="V804" i="2"/>
  <c r="W804" i="2"/>
  <c r="U792" i="2"/>
  <c r="V792" i="2"/>
  <c r="W792" i="2"/>
  <c r="U780" i="2"/>
  <c r="V780" i="2"/>
  <c r="W780" i="2"/>
  <c r="U768" i="2"/>
  <c r="V768" i="2"/>
  <c r="W768" i="2"/>
  <c r="U756" i="2"/>
  <c r="V756" i="2"/>
  <c r="W756" i="2"/>
  <c r="U732" i="2"/>
  <c r="V732" i="2"/>
  <c r="W732" i="2"/>
  <c r="W708" i="2"/>
  <c r="V708" i="2"/>
  <c r="U708" i="2"/>
  <c r="V696" i="2"/>
  <c r="W696" i="2"/>
  <c r="W684" i="2"/>
  <c r="U684" i="2"/>
  <c r="V684" i="2"/>
  <c r="V672" i="2"/>
  <c r="W672" i="2"/>
  <c r="U672" i="2"/>
  <c r="U660" i="2"/>
  <c r="V660" i="2"/>
  <c r="W660" i="2"/>
  <c r="U648" i="2"/>
  <c r="V648" i="2"/>
  <c r="W648" i="2"/>
  <c r="U636" i="2"/>
  <c r="V636" i="2"/>
  <c r="W636" i="2"/>
  <c r="U624" i="2"/>
  <c r="V624" i="2"/>
  <c r="W624" i="2"/>
  <c r="U612" i="2"/>
  <c r="V612" i="2"/>
  <c r="U600" i="2"/>
  <c r="V600" i="2"/>
  <c r="W600" i="2"/>
  <c r="W588" i="2"/>
  <c r="U588" i="2"/>
  <c r="V588" i="2"/>
  <c r="U576" i="2"/>
  <c r="V576" i="2"/>
  <c r="W576" i="2"/>
  <c r="W564" i="2"/>
  <c r="V564" i="2"/>
  <c r="U564" i="2"/>
  <c r="U552" i="2"/>
  <c r="V552" i="2"/>
  <c r="W552" i="2"/>
  <c r="W540" i="2"/>
  <c r="U540" i="2"/>
  <c r="V540" i="2"/>
  <c r="V528" i="2"/>
  <c r="U528" i="2"/>
  <c r="W528" i="2"/>
  <c r="V516" i="2"/>
  <c r="W516" i="2"/>
  <c r="U504" i="2"/>
  <c r="W504" i="2"/>
  <c r="V504" i="2"/>
  <c r="V492" i="2"/>
  <c r="W492" i="2"/>
  <c r="U492" i="2"/>
  <c r="V468" i="2"/>
  <c r="W468" i="2"/>
  <c r="U468" i="2"/>
  <c r="U456" i="2"/>
  <c r="V456" i="2"/>
  <c r="U444" i="2"/>
  <c r="V444" i="2"/>
  <c r="W444" i="2"/>
  <c r="U432" i="2"/>
  <c r="V432" i="2"/>
  <c r="W432" i="2"/>
  <c r="V420" i="2"/>
  <c r="W420" i="2"/>
  <c r="U420" i="2"/>
  <c r="V408" i="2"/>
  <c r="W408" i="2"/>
  <c r="U408" i="2"/>
  <c r="V396" i="2"/>
  <c r="U396" i="2"/>
  <c r="W396" i="2"/>
  <c r="W384" i="2"/>
  <c r="V384" i="2"/>
  <c r="U384" i="2"/>
  <c r="V372" i="2"/>
  <c r="W372" i="2"/>
  <c r="U372" i="2"/>
  <c r="U360" i="2"/>
  <c r="V360" i="2"/>
  <c r="W360" i="2"/>
  <c r="W348" i="2"/>
  <c r="V348" i="2"/>
  <c r="U348" i="2"/>
  <c r="W336" i="2"/>
  <c r="U336" i="2"/>
  <c r="V336" i="2"/>
  <c r="W324" i="2"/>
  <c r="U324" i="2"/>
  <c r="V324" i="2"/>
  <c r="W312" i="2"/>
  <c r="U312" i="2"/>
  <c r="V312" i="2"/>
  <c r="W300" i="2"/>
  <c r="V300" i="2"/>
  <c r="W288" i="2"/>
  <c r="U288" i="2"/>
  <c r="V288" i="2"/>
  <c r="W276" i="2"/>
  <c r="U276" i="2"/>
  <c r="V276" i="2"/>
  <c r="U264" i="2"/>
  <c r="V264" i="2"/>
  <c r="W264" i="2"/>
  <c r="W252" i="2"/>
  <c r="U252" i="2"/>
  <c r="V252" i="2"/>
  <c r="U240" i="2"/>
  <c r="V240" i="2"/>
  <c r="W240" i="2"/>
  <c r="V228" i="2"/>
  <c r="W228" i="2"/>
  <c r="U228" i="2"/>
  <c r="U216" i="2"/>
  <c r="V216" i="2"/>
  <c r="W216" i="2"/>
  <c r="U204" i="2"/>
  <c r="V204" i="2"/>
  <c r="W204" i="2"/>
  <c r="U192" i="2"/>
  <c r="V192" i="2"/>
  <c r="W192" i="2"/>
  <c r="W180" i="2"/>
  <c r="U180" i="2"/>
  <c r="V180" i="2"/>
  <c r="V168" i="2"/>
  <c r="W168" i="2"/>
  <c r="U168" i="2"/>
  <c r="W156" i="2"/>
  <c r="U156" i="2"/>
  <c r="V156" i="2"/>
  <c r="U144" i="2"/>
  <c r="V144" i="2"/>
  <c r="W144" i="2"/>
  <c r="U132" i="2"/>
  <c r="V132" i="2"/>
  <c r="W132" i="2"/>
  <c r="V120" i="2"/>
  <c r="W120" i="2"/>
  <c r="U120" i="2"/>
  <c r="U108" i="2"/>
  <c r="V108" i="2"/>
  <c r="W108" i="2"/>
  <c r="W84" i="2"/>
  <c r="U84" i="2"/>
  <c r="V84" i="2"/>
  <c r="U72" i="2"/>
  <c r="V72" i="2"/>
  <c r="W72" i="2"/>
  <c r="U60" i="2"/>
  <c r="V60" i="2"/>
  <c r="W60" i="2"/>
  <c r="V48" i="2"/>
  <c r="W48" i="2"/>
  <c r="U48" i="2"/>
  <c r="U36" i="2"/>
  <c r="V36" i="2"/>
  <c r="W36" i="2"/>
  <c r="W24" i="2"/>
  <c r="U24" i="2"/>
  <c r="V24" i="2"/>
  <c r="V12" i="2"/>
  <c r="W12" i="2"/>
  <c r="U12" i="2"/>
  <c r="W1297" i="2"/>
  <c r="U1257" i="2"/>
  <c r="V1238" i="2"/>
  <c r="U1237" i="2"/>
  <c r="V1222" i="2"/>
  <c r="U1221" i="2"/>
  <c r="V1203" i="2"/>
  <c r="W1188" i="2"/>
  <c r="W1172" i="2"/>
  <c r="U1131" i="2"/>
  <c r="U1107" i="2"/>
  <c r="V1077" i="2"/>
  <c r="V948" i="2"/>
  <c r="W926" i="2"/>
  <c r="V912" i="2"/>
  <c r="W847" i="2"/>
  <c r="U838" i="2"/>
  <c r="V801" i="2"/>
  <c r="V721" i="2"/>
  <c r="U720" i="2"/>
  <c r="W488" i="2"/>
  <c r="U3024" i="2"/>
  <c r="W1337" i="2"/>
  <c r="V1337" i="2"/>
  <c r="V940" i="2"/>
  <c r="W940" i="2"/>
  <c r="V4044" i="2"/>
  <c r="W4044" i="2"/>
  <c r="U4044" i="2"/>
  <c r="V4008" i="2"/>
  <c r="W4008" i="2"/>
  <c r="U4008" i="2"/>
  <c r="V3960" i="2"/>
  <c r="W3960" i="2"/>
  <c r="U3960" i="2"/>
  <c r="W1295" i="2"/>
  <c r="U1295" i="2"/>
  <c r="W1283" i="2"/>
  <c r="V1283" i="2"/>
  <c r="W1271" i="2"/>
  <c r="V1271" i="2"/>
  <c r="W1247" i="2"/>
  <c r="U1247" i="2"/>
  <c r="V1247" i="2"/>
  <c r="W1235" i="2"/>
  <c r="V1235" i="2"/>
  <c r="W1187" i="2"/>
  <c r="U1187" i="2"/>
  <c r="W1175" i="2"/>
  <c r="U1175" i="2"/>
  <c r="V1175" i="2"/>
  <c r="W1163" i="2"/>
  <c r="U1163" i="2"/>
  <c r="V1163" i="2"/>
  <c r="W1151" i="2"/>
  <c r="U1151" i="2"/>
  <c r="V1151" i="2"/>
  <c r="W1139" i="2"/>
  <c r="V1139" i="2"/>
  <c r="W1127" i="2"/>
  <c r="U1127" i="2"/>
  <c r="V1127" i="2"/>
  <c r="V1103" i="2"/>
  <c r="U1103" i="2"/>
  <c r="W1103" i="2"/>
  <c r="V1091" i="2"/>
  <c r="W1091" i="2"/>
  <c r="V1043" i="2"/>
  <c r="W1043" i="2"/>
  <c r="U1043" i="2"/>
  <c r="V1031" i="2"/>
  <c r="U1031" i="2"/>
  <c r="V1007" i="2"/>
  <c r="W1007" i="2"/>
  <c r="U1007" i="2"/>
  <c r="V995" i="2"/>
  <c r="U995" i="2"/>
  <c r="W995" i="2"/>
  <c r="V947" i="2"/>
  <c r="W947" i="2"/>
  <c r="V899" i="2"/>
  <c r="U899" i="2"/>
  <c r="W899" i="2"/>
  <c r="V875" i="2"/>
  <c r="U875" i="2"/>
  <c r="V851" i="2"/>
  <c r="U851" i="2"/>
  <c r="W851" i="2"/>
  <c r="V827" i="2"/>
  <c r="U827" i="2"/>
  <c r="W827" i="2"/>
  <c r="V803" i="2"/>
  <c r="U803" i="2"/>
  <c r="W803" i="2"/>
  <c r="V779" i="2"/>
  <c r="U779" i="2"/>
  <c r="W779" i="2"/>
  <c r="V539" i="2"/>
  <c r="W539" i="2"/>
  <c r="U1285" i="2"/>
  <c r="V1279" i="2"/>
  <c r="V1272" i="2"/>
  <c r="V1239" i="2"/>
  <c r="U1238" i="2"/>
  <c r="W1227" i="2"/>
  <c r="W1226" i="2"/>
  <c r="W1225" i="2"/>
  <c r="W1224" i="2"/>
  <c r="V1223" i="2"/>
  <c r="U1222" i="2"/>
  <c r="V1116" i="2"/>
  <c r="V1092" i="2"/>
  <c r="W1034" i="2"/>
  <c r="W970" i="2"/>
  <c r="W969" i="2"/>
  <c r="W968" i="2"/>
  <c r="W967" i="2"/>
  <c r="W958" i="2"/>
  <c r="W957" i="2"/>
  <c r="W956" i="2"/>
  <c r="W955" i="2"/>
  <c r="V949" i="2"/>
  <c r="U948" i="2"/>
  <c r="W931" i="2"/>
  <c r="W848" i="2"/>
  <c r="W843" i="2"/>
  <c r="W744" i="2"/>
  <c r="V722" i="2"/>
  <c r="U721" i="2"/>
  <c r="W633" i="2"/>
  <c r="W632" i="2"/>
  <c r="W631" i="2"/>
  <c r="W626" i="2"/>
  <c r="V96" i="2"/>
  <c r="U3313" i="2"/>
  <c r="W1192" i="2"/>
  <c r="U1192" i="2"/>
  <c r="V4056" i="2"/>
  <c r="U4056" i="2"/>
  <c r="W4056" i="2"/>
  <c r="W3984" i="2"/>
  <c r="U3984" i="2"/>
  <c r="V3984" i="2"/>
  <c r="V3924" i="2"/>
  <c r="W3924" i="2"/>
  <c r="U3924" i="2"/>
  <c r="V1270" i="2"/>
  <c r="W1270" i="2"/>
  <c r="V1258" i="2"/>
  <c r="W1258" i="2"/>
  <c r="W1246" i="2"/>
  <c r="U1246" i="2"/>
  <c r="V1246" i="2"/>
  <c r="V1234" i="2"/>
  <c r="W1234" i="2"/>
  <c r="U1174" i="2"/>
  <c r="V1174" i="2"/>
  <c r="U1162" i="2"/>
  <c r="V1162" i="2"/>
  <c r="W1162" i="2"/>
  <c r="U1150" i="2"/>
  <c r="V1150" i="2"/>
  <c r="W1150" i="2"/>
  <c r="U1138" i="2"/>
  <c r="V1138" i="2"/>
  <c r="W1138" i="2"/>
  <c r="W1126" i="2"/>
  <c r="U1126" i="2"/>
  <c r="V1126" i="2"/>
  <c r="V1114" i="2"/>
  <c r="W1114" i="2"/>
  <c r="U1114" i="2"/>
  <c r="W1102" i="2"/>
  <c r="U1102" i="2"/>
  <c r="V1102" i="2"/>
  <c r="V1090" i="2"/>
  <c r="W1090" i="2"/>
  <c r="U1078" i="2"/>
  <c r="V1078" i="2"/>
  <c r="U1066" i="2"/>
  <c r="V1066" i="2"/>
  <c r="W1066" i="2"/>
  <c r="V1042" i="2"/>
  <c r="U1042" i="2"/>
  <c r="W1042" i="2"/>
  <c r="U1018" i="2"/>
  <c r="W1018" i="2"/>
  <c r="V1018" i="2"/>
  <c r="W1006" i="2"/>
  <c r="U1006" i="2"/>
  <c r="V1006" i="2"/>
  <c r="U994" i="2"/>
  <c r="V994" i="2"/>
  <c r="W994" i="2"/>
  <c r="W982" i="2"/>
  <c r="U982" i="2"/>
  <c r="V946" i="2"/>
  <c r="U946" i="2"/>
  <c r="W946" i="2"/>
  <c r="V934" i="2"/>
  <c r="W934" i="2"/>
  <c r="U934" i="2"/>
  <c r="V922" i="2"/>
  <c r="U922" i="2"/>
  <c r="V910" i="2"/>
  <c r="U910" i="2"/>
  <c r="W910" i="2"/>
  <c r="V898" i="2"/>
  <c r="U898" i="2"/>
  <c r="W898" i="2"/>
  <c r="V886" i="2"/>
  <c r="U886" i="2"/>
  <c r="W886" i="2"/>
  <c r="V874" i="2"/>
  <c r="U874" i="2"/>
  <c r="V862" i="2"/>
  <c r="W862" i="2"/>
  <c r="U862" i="2"/>
  <c r="V850" i="2"/>
  <c r="W850" i="2"/>
  <c r="V826" i="2"/>
  <c r="U826" i="2"/>
  <c r="V814" i="2"/>
  <c r="U814" i="2"/>
  <c r="W814" i="2"/>
  <c r="V802" i="2"/>
  <c r="U802" i="2"/>
  <c r="V790" i="2"/>
  <c r="U790" i="2"/>
  <c r="W790" i="2"/>
  <c r="V778" i="2"/>
  <c r="U778" i="2"/>
  <c r="W778" i="2"/>
  <c r="V754" i="2"/>
  <c r="U754" i="2"/>
  <c r="W754" i="2"/>
  <c r="V742" i="2"/>
  <c r="W742" i="2"/>
  <c r="U742" i="2"/>
  <c r="V730" i="2"/>
  <c r="W730" i="2"/>
  <c r="U730" i="2"/>
  <c r="V718" i="2"/>
  <c r="U718" i="2"/>
  <c r="W718" i="2"/>
  <c r="V706" i="2"/>
  <c r="W706" i="2"/>
  <c r="U706" i="2"/>
  <c r="V694" i="2"/>
  <c r="U694" i="2"/>
  <c r="W694" i="2"/>
  <c r="V682" i="2"/>
  <c r="U682" i="2"/>
  <c r="W682" i="2"/>
  <c r="V670" i="2"/>
  <c r="U670" i="2"/>
  <c r="W670" i="2"/>
  <c r="V658" i="2"/>
  <c r="U658" i="2"/>
  <c r="W658" i="2"/>
  <c r="V646" i="2"/>
  <c r="U646" i="2"/>
  <c r="W646" i="2"/>
  <c r="V622" i="2"/>
  <c r="U622" i="2"/>
  <c r="W622" i="2"/>
  <c r="V610" i="2"/>
  <c r="W610" i="2"/>
  <c r="V598" i="2"/>
  <c r="W598" i="2"/>
  <c r="U598" i="2"/>
  <c r="V586" i="2"/>
  <c r="U586" i="2"/>
  <c r="W586" i="2"/>
  <c r="V574" i="2"/>
  <c r="U574" i="2"/>
  <c r="V562" i="2"/>
  <c r="U562" i="2"/>
  <c r="W562" i="2"/>
  <c r="V550" i="2"/>
  <c r="W550" i="2"/>
  <c r="V538" i="2"/>
  <c r="W538" i="2"/>
  <c r="U538" i="2"/>
  <c r="V526" i="2"/>
  <c r="W526" i="2"/>
  <c r="V514" i="2"/>
  <c r="U514" i="2"/>
  <c r="W514" i="2"/>
  <c r="V502" i="2"/>
  <c r="W502" i="2"/>
  <c r="U502" i="2"/>
  <c r="V490" i="2"/>
  <c r="U490" i="2"/>
  <c r="W490" i="2"/>
  <c r="V478" i="2"/>
  <c r="U478" i="2"/>
  <c r="W478" i="2"/>
  <c r="V466" i="2"/>
  <c r="U466" i="2"/>
  <c r="W466" i="2"/>
  <c r="V454" i="2"/>
  <c r="W454" i="2"/>
  <c r="U454" i="2"/>
  <c r="V442" i="2"/>
  <c r="U442" i="2"/>
  <c r="W442" i="2"/>
  <c r="V430" i="2"/>
  <c r="U430" i="2"/>
  <c r="W430" i="2"/>
  <c r="V406" i="2"/>
  <c r="U406" i="2"/>
  <c r="W406" i="2"/>
  <c r="V394" i="2"/>
  <c r="U394" i="2"/>
  <c r="W394" i="2"/>
  <c r="V382" i="2"/>
  <c r="W382" i="2"/>
  <c r="U382" i="2"/>
  <c r="V370" i="2"/>
  <c r="U370" i="2"/>
  <c r="W370" i="2"/>
  <c r="V358" i="2"/>
  <c r="W358" i="2"/>
  <c r="U358" i="2"/>
  <c r="U334" i="2"/>
  <c r="W334" i="2"/>
  <c r="U298" i="2"/>
  <c r="W298" i="2"/>
  <c r="U262" i="2"/>
  <c r="W262" i="2"/>
  <c r="U226" i="2"/>
  <c r="W226" i="2"/>
  <c r="V1339" i="2"/>
  <c r="V1303" i="2"/>
  <c r="W1298" i="2"/>
  <c r="V1273" i="2"/>
  <c r="U1272" i="2"/>
  <c r="U1258" i="2"/>
  <c r="U1239" i="2"/>
  <c r="U1223" i="2"/>
  <c r="W1189" i="2"/>
  <c r="W1173" i="2"/>
  <c r="V1117" i="2"/>
  <c r="U1116" i="2"/>
  <c r="V1093" i="2"/>
  <c r="U1092" i="2"/>
  <c r="U1039" i="2"/>
  <c r="W959" i="2"/>
  <c r="U955" i="2"/>
  <c r="V950" i="2"/>
  <c r="U949" i="2"/>
  <c r="W927" i="2"/>
  <c r="V921" i="2"/>
  <c r="W849" i="2"/>
  <c r="U848" i="2"/>
  <c r="W745" i="2"/>
  <c r="V744" i="2"/>
  <c r="V723" i="2"/>
  <c r="U722" i="2"/>
  <c r="W634" i="2"/>
  <c r="U631" i="2"/>
  <c r="U572" i="2"/>
  <c r="W392" i="2"/>
  <c r="V97" i="2"/>
  <c r="U96" i="2"/>
  <c r="U3758" i="2"/>
  <c r="V14" i="2"/>
  <c r="W14" i="2"/>
  <c r="U14" i="2"/>
  <c r="V1338" i="2"/>
  <c r="U1337" i="2"/>
  <c r="V1312" i="2"/>
  <c r="U1278" i="2"/>
  <c r="V1253" i="2"/>
  <c r="U1252" i="2"/>
  <c r="V1194" i="2"/>
  <c r="U1193" i="2"/>
  <c r="V1168" i="2"/>
  <c r="U1134" i="2"/>
  <c r="U1110" i="2"/>
  <c r="W1096" i="2"/>
  <c r="W1074" i="2"/>
  <c r="U1073" i="2"/>
  <c r="W1037" i="2"/>
  <c r="U1036" i="2"/>
  <c r="U1014" i="2"/>
  <c r="W978" i="2"/>
  <c r="U977" i="2"/>
  <c r="U940" i="2"/>
  <c r="W786" i="2"/>
  <c r="W772" i="2"/>
  <c r="W724" i="2"/>
  <c r="W628" i="2"/>
  <c r="U4050" i="2"/>
  <c r="W4050" i="2"/>
  <c r="V4050" i="2"/>
  <c r="U4002" i="2"/>
  <c r="V4002" i="2"/>
  <c r="W4002" i="2"/>
  <c r="U4060" i="2"/>
  <c r="W4060" i="2"/>
  <c r="V4060" i="2"/>
  <c r="U4024" i="2"/>
  <c r="W4024" i="2"/>
  <c r="V4024" i="2"/>
  <c r="U4000" i="2"/>
  <c r="V4000" i="2"/>
  <c r="W4000" i="2"/>
  <c r="U3964" i="2"/>
  <c r="V3964" i="2"/>
  <c r="W3964" i="2"/>
  <c r="U3940" i="2"/>
  <c r="V3940" i="2"/>
  <c r="W3940" i="2"/>
  <c r="U3904" i="2"/>
  <c r="V3904" i="2"/>
  <c r="W3904" i="2"/>
  <c r="V3856" i="2"/>
  <c r="W3856" i="2"/>
  <c r="U3856" i="2"/>
  <c r="W3796" i="2"/>
  <c r="U3796" i="2"/>
  <c r="V3796" i="2"/>
  <c r="U1338" i="2"/>
  <c r="U1312" i="2"/>
  <c r="V1254" i="2"/>
  <c r="U1253" i="2"/>
  <c r="V1228" i="2"/>
  <c r="U1194" i="2"/>
  <c r="V1169" i="2"/>
  <c r="U1168" i="2"/>
  <c r="U1096" i="2"/>
  <c r="U1074" i="2"/>
  <c r="U1037" i="2"/>
  <c r="U978" i="2"/>
  <c r="W906" i="2"/>
  <c r="W892" i="2"/>
  <c r="U786" i="2"/>
  <c r="U772" i="2"/>
  <c r="U724" i="2"/>
  <c r="U628" i="2"/>
  <c r="V1343" i="2"/>
  <c r="V1314" i="2"/>
  <c r="U1313" i="2"/>
  <c r="V1288" i="2"/>
  <c r="U1283" i="2"/>
  <c r="U1254" i="2"/>
  <c r="V1229" i="2"/>
  <c r="U1228" i="2"/>
  <c r="V1199" i="2"/>
  <c r="V1170" i="2"/>
  <c r="U1169" i="2"/>
  <c r="V1144" i="2"/>
  <c r="U1139" i="2"/>
  <c r="U923" i="2"/>
  <c r="U906" i="2"/>
  <c r="U892" i="2"/>
  <c r="W755" i="2"/>
  <c r="W738" i="2"/>
  <c r="W604" i="2"/>
  <c r="U4026" i="2"/>
  <c r="W4026" i="2"/>
  <c r="V4026" i="2"/>
  <c r="U4072" i="2"/>
  <c r="W4072" i="2"/>
  <c r="V4072" i="2"/>
  <c r="U4036" i="2"/>
  <c r="W4036" i="2"/>
  <c r="V4036" i="2"/>
  <c r="U4012" i="2"/>
  <c r="V4012" i="2"/>
  <c r="W4012" i="2"/>
  <c r="U3988" i="2"/>
  <c r="V3988" i="2"/>
  <c r="W3988" i="2"/>
  <c r="U3952" i="2"/>
  <c r="V3952" i="2"/>
  <c r="W3952" i="2"/>
  <c r="U3916" i="2"/>
  <c r="V3916" i="2"/>
  <c r="W3916" i="2"/>
  <c r="V3892" i="2"/>
  <c r="W3892" i="2"/>
  <c r="U3892" i="2"/>
  <c r="V3868" i="2"/>
  <c r="W3868" i="2"/>
  <c r="U3868" i="2"/>
  <c r="V3832" i="2"/>
  <c r="W3832" i="2"/>
  <c r="U3832" i="2"/>
  <c r="W3808" i="2"/>
  <c r="U3808" i="2"/>
  <c r="V3808" i="2"/>
  <c r="V1313" i="2"/>
  <c r="U4067" i="2"/>
  <c r="W4067" i="2"/>
  <c r="V4067" i="2"/>
  <c r="U4055" i="2"/>
  <c r="W4055" i="2"/>
  <c r="V4055" i="2"/>
  <c r="U4043" i="2"/>
  <c r="W4043" i="2"/>
  <c r="V4043" i="2"/>
  <c r="U4031" i="2"/>
  <c r="W4031" i="2"/>
  <c r="V4031" i="2"/>
  <c r="U4019" i="2"/>
  <c r="V4019" i="2"/>
  <c r="W4019" i="2"/>
  <c r="U4007" i="2"/>
  <c r="V4007" i="2"/>
  <c r="W4007" i="2"/>
  <c r="U3995" i="2"/>
  <c r="V3995" i="2"/>
  <c r="W3995" i="2"/>
  <c r="U3983" i="2"/>
  <c r="V3983" i="2"/>
  <c r="W3983" i="2"/>
  <c r="U3971" i="2"/>
  <c r="V3971" i="2"/>
  <c r="W3971" i="2"/>
  <c r="U3959" i="2"/>
  <c r="V3959" i="2"/>
  <c r="W3959" i="2"/>
  <c r="U3947" i="2"/>
  <c r="V3947" i="2"/>
  <c r="W3947" i="2"/>
  <c r="U3935" i="2"/>
  <c r="V3935" i="2"/>
  <c r="W3935" i="2"/>
  <c r="U3923" i="2"/>
  <c r="V3923" i="2"/>
  <c r="W3923" i="2"/>
  <c r="U3911" i="2"/>
  <c r="V3911" i="2"/>
  <c r="W3911" i="2"/>
  <c r="U3899" i="2"/>
  <c r="V3899" i="2"/>
  <c r="W3899" i="2"/>
  <c r="V3887" i="2"/>
  <c r="W3887" i="2"/>
  <c r="U3887" i="2"/>
  <c r="V3875" i="2"/>
  <c r="W3875" i="2"/>
  <c r="U3875" i="2"/>
  <c r="V3863" i="2"/>
  <c r="W3863" i="2"/>
  <c r="U3863" i="2"/>
  <c r="V3851" i="2"/>
  <c r="W3851" i="2"/>
  <c r="U3851" i="2"/>
  <c r="V3839" i="2"/>
  <c r="W3839" i="2"/>
  <c r="U3839" i="2"/>
  <c r="V3827" i="2"/>
  <c r="W3827" i="2"/>
  <c r="U3827" i="2"/>
  <c r="V3815" i="2"/>
  <c r="W3815" i="2"/>
  <c r="U3815" i="2"/>
  <c r="W3803" i="2"/>
  <c r="U3803" i="2"/>
  <c r="V3803" i="2"/>
  <c r="W3791" i="2"/>
  <c r="U3791" i="2"/>
  <c r="V3791" i="2"/>
  <c r="W3779" i="2"/>
  <c r="U3779" i="2"/>
  <c r="V3779" i="2"/>
  <c r="W3767" i="2"/>
  <c r="V3767" i="2"/>
  <c r="U3767" i="2"/>
  <c r="W3755" i="2"/>
  <c r="U3755" i="2"/>
  <c r="V3755" i="2"/>
  <c r="W3743" i="2"/>
  <c r="U3743" i="2"/>
  <c r="V3743" i="2"/>
  <c r="W3731" i="2"/>
  <c r="U3731" i="2"/>
  <c r="V3731" i="2"/>
  <c r="W3719" i="2"/>
  <c r="V3719" i="2"/>
  <c r="U3719" i="2"/>
  <c r="W3707" i="2"/>
  <c r="U3707" i="2"/>
  <c r="V3707" i="2"/>
  <c r="W3695" i="2"/>
  <c r="U3695" i="2"/>
  <c r="V3695" i="2"/>
  <c r="U3683" i="2"/>
  <c r="W3683" i="2"/>
  <c r="V3683" i="2"/>
  <c r="U3671" i="2"/>
  <c r="W3671" i="2"/>
  <c r="V3671" i="2"/>
  <c r="U3659" i="2"/>
  <c r="W3659" i="2"/>
  <c r="V3659" i="2"/>
  <c r="U3647" i="2"/>
  <c r="W3647" i="2"/>
  <c r="V3647" i="2"/>
  <c r="U3635" i="2"/>
  <c r="W3635" i="2"/>
  <c r="V3635" i="2"/>
  <c r="U3623" i="2"/>
  <c r="W3623" i="2"/>
  <c r="V3623" i="2"/>
  <c r="U3611" i="2"/>
  <c r="V3611" i="2"/>
  <c r="W3611" i="2"/>
  <c r="U3599" i="2"/>
  <c r="V3599" i="2"/>
  <c r="W3599" i="2"/>
  <c r="U3587" i="2"/>
  <c r="W3587" i="2"/>
  <c r="V3587" i="2"/>
  <c r="U3575" i="2"/>
  <c r="V3575" i="2"/>
  <c r="W3575" i="2"/>
  <c r="U3563" i="2"/>
  <c r="V3563" i="2"/>
  <c r="W3563" i="2"/>
  <c r="U3551" i="2"/>
  <c r="V3551" i="2"/>
  <c r="W3551" i="2"/>
  <c r="U3539" i="2"/>
  <c r="W3539" i="2"/>
  <c r="V3539" i="2"/>
  <c r="W3527" i="2"/>
  <c r="V3527" i="2"/>
  <c r="U3527" i="2"/>
  <c r="W3515" i="2"/>
  <c r="U3515" i="2"/>
  <c r="V3515" i="2"/>
  <c r="W3503" i="2"/>
  <c r="U3503" i="2"/>
  <c r="V3503" i="2"/>
  <c r="W3491" i="2"/>
  <c r="U3491" i="2"/>
  <c r="V3491" i="2"/>
  <c r="W3479" i="2"/>
  <c r="V3479" i="2"/>
  <c r="U3479" i="2"/>
  <c r="W3467" i="2"/>
  <c r="U3467" i="2"/>
  <c r="V3467" i="2"/>
  <c r="W3455" i="2"/>
  <c r="U3455" i="2"/>
  <c r="V3455" i="2"/>
  <c r="W3443" i="2"/>
  <c r="U3443" i="2"/>
  <c r="V3443" i="2"/>
  <c r="W3431" i="2"/>
  <c r="V3431" i="2"/>
  <c r="U3431" i="2"/>
  <c r="W3419" i="2"/>
  <c r="V3419" i="2"/>
  <c r="U3419" i="2"/>
  <c r="W3407" i="2"/>
  <c r="U3407" i="2"/>
  <c r="V3407" i="2"/>
  <c r="W3395" i="2"/>
  <c r="V3395" i="2"/>
  <c r="U3395" i="2"/>
  <c r="W3383" i="2"/>
  <c r="U3383" i="2"/>
  <c r="V3383" i="2"/>
  <c r="W3371" i="2"/>
  <c r="U3371" i="2"/>
  <c r="V3371" i="2"/>
  <c r="W3359" i="2"/>
  <c r="U3359" i="2"/>
  <c r="V3359" i="2"/>
  <c r="W3347" i="2"/>
  <c r="V3347" i="2"/>
  <c r="U3347" i="2"/>
  <c r="W3335" i="2"/>
  <c r="U3335" i="2"/>
  <c r="V3335" i="2"/>
  <c r="W3323" i="2"/>
  <c r="V3323" i="2"/>
  <c r="U3323" i="2"/>
  <c r="W3311" i="2"/>
  <c r="U3311" i="2"/>
  <c r="V3311" i="2"/>
  <c r="W3299" i="2"/>
  <c r="U3299" i="2"/>
  <c r="V3299" i="2"/>
  <c r="W3287" i="2"/>
  <c r="U3287" i="2"/>
  <c r="V3287" i="2"/>
  <c r="W3275" i="2"/>
  <c r="U3275" i="2"/>
  <c r="V3275" i="2"/>
  <c r="W3263" i="2"/>
  <c r="U3263" i="2"/>
  <c r="V3263" i="2"/>
  <c r="W3251" i="2"/>
  <c r="U3251" i="2"/>
  <c r="V3251" i="2"/>
  <c r="W3239" i="2"/>
  <c r="U3239" i="2"/>
  <c r="V3239" i="2"/>
  <c r="W3227" i="2"/>
  <c r="U3227" i="2"/>
  <c r="V3227" i="2"/>
  <c r="W3215" i="2"/>
  <c r="V3215" i="2"/>
  <c r="U3215" i="2"/>
  <c r="W3203" i="2"/>
  <c r="U3203" i="2"/>
  <c r="V3203" i="2"/>
  <c r="W3191" i="2"/>
  <c r="U3191" i="2"/>
  <c r="V3191" i="2"/>
  <c r="W3179" i="2"/>
  <c r="U3179" i="2"/>
  <c r="V3179" i="2"/>
  <c r="W3167" i="2"/>
  <c r="V3167" i="2"/>
  <c r="U3167" i="2"/>
  <c r="W3155" i="2"/>
  <c r="U3155" i="2"/>
  <c r="V3155" i="2"/>
  <c r="W3143" i="2"/>
  <c r="U3143" i="2"/>
  <c r="V3143" i="2"/>
  <c r="W3131" i="2"/>
  <c r="U3131" i="2"/>
  <c r="V3131" i="2"/>
  <c r="W3119" i="2"/>
  <c r="V3119" i="2"/>
  <c r="U3119" i="2"/>
  <c r="W3107" i="2"/>
  <c r="U3107" i="2"/>
  <c r="V3107" i="2"/>
  <c r="W3095" i="2"/>
  <c r="U3095" i="2"/>
  <c r="V3095" i="2"/>
  <c r="W3083" i="2"/>
  <c r="U3083" i="2"/>
  <c r="V3083" i="2"/>
  <c r="W3071" i="2"/>
  <c r="V3071" i="2"/>
  <c r="U3071" i="2"/>
  <c r="W3059" i="2"/>
  <c r="U3059" i="2"/>
  <c r="V3059" i="2"/>
  <c r="W3047" i="2"/>
  <c r="U3047" i="2"/>
  <c r="V3047" i="2"/>
  <c r="W3035" i="2"/>
  <c r="U3035" i="2"/>
  <c r="V3035" i="2"/>
  <c r="W3023" i="2"/>
  <c r="V3023" i="2"/>
  <c r="U3023" i="2"/>
  <c r="W3011" i="2"/>
  <c r="U3011" i="2"/>
  <c r="V3011" i="2"/>
  <c r="W2999" i="2"/>
  <c r="U2999" i="2"/>
  <c r="V2999" i="2"/>
  <c r="W2987" i="2"/>
  <c r="U2987" i="2"/>
  <c r="V2987" i="2"/>
  <c r="W2975" i="2"/>
  <c r="V2975" i="2"/>
  <c r="U2975" i="2"/>
  <c r="W2963" i="2"/>
  <c r="U2963" i="2"/>
  <c r="V2963" i="2"/>
  <c r="W2951" i="2"/>
  <c r="U2951" i="2"/>
  <c r="V2951" i="2"/>
  <c r="W2939" i="2"/>
  <c r="U2939" i="2"/>
  <c r="V2939" i="2"/>
  <c r="W2927" i="2"/>
  <c r="V2927" i="2"/>
  <c r="U2927" i="2"/>
  <c r="W2915" i="2"/>
  <c r="U2915" i="2"/>
  <c r="V2915" i="2"/>
  <c r="W2903" i="2"/>
  <c r="U2903" i="2"/>
  <c r="V2903" i="2"/>
  <c r="W2891" i="2"/>
  <c r="U2891" i="2"/>
  <c r="V2891" i="2"/>
  <c r="W2879" i="2"/>
  <c r="U2879" i="2"/>
  <c r="V2879" i="2"/>
  <c r="W2867" i="2"/>
  <c r="U2867" i="2"/>
  <c r="V2867" i="2"/>
  <c r="W2855" i="2"/>
  <c r="U2855" i="2"/>
  <c r="V2855" i="2"/>
  <c r="W2843" i="2"/>
  <c r="U2843" i="2"/>
  <c r="V2843" i="2"/>
  <c r="W2831" i="2"/>
  <c r="U2831" i="2"/>
  <c r="V2831" i="2"/>
  <c r="W2819" i="2"/>
  <c r="U2819" i="2"/>
  <c r="V2819" i="2"/>
  <c r="W2807" i="2"/>
  <c r="U2807" i="2"/>
  <c r="V2807" i="2"/>
  <c r="W2795" i="2"/>
  <c r="U2795" i="2"/>
  <c r="V2795" i="2"/>
  <c r="W2783" i="2"/>
  <c r="U2783" i="2"/>
  <c r="V2783" i="2"/>
  <c r="W2771" i="2"/>
  <c r="U2771" i="2"/>
  <c r="V2771" i="2"/>
  <c r="W2759" i="2"/>
  <c r="U2759" i="2"/>
  <c r="V2759" i="2"/>
  <c r="W2747" i="2"/>
  <c r="U2747" i="2"/>
  <c r="V2747" i="2"/>
  <c r="W2735" i="2"/>
  <c r="U2735" i="2"/>
  <c r="V2735" i="2"/>
  <c r="W2723" i="2"/>
  <c r="V2723" i="2"/>
  <c r="U2723" i="2"/>
  <c r="W2711" i="2"/>
  <c r="U2711" i="2"/>
  <c r="V2711" i="2"/>
  <c r="W2699" i="2"/>
  <c r="U2699" i="2"/>
  <c r="V2699" i="2"/>
  <c r="W2687" i="2"/>
  <c r="U2687" i="2"/>
  <c r="V2687" i="2"/>
  <c r="W2675" i="2"/>
  <c r="U2675" i="2"/>
  <c r="V2675" i="2"/>
  <c r="W2663" i="2"/>
  <c r="U2663" i="2"/>
  <c r="V2663" i="2"/>
  <c r="W2651" i="2"/>
  <c r="U2651" i="2"/>
  <c r="V2651" i="2"/>
  <c r="V2639" i="2"/>
  <c r="W2639" i="2"/>
  <c r="U2639" i="2"/>
  <c r="V2627" i="2"/>
  <c r="U2627" i="2"/>
  <c r="W2627" i="2"/>
  <c r="V2615" i="2"/>
  <c r="U2615" i="2"/>
  <c r="W2615" i="2"/>
  <c r="V2603" i="2"/>
  <c r="U2603" i="2"/>
  <c r="W2603" i="2"/>
  <c r="V2591" i="2"/>
  <c r="U2591" i="2"/>
  <c r="W2591" i="2"/>
  <c r="V2579" i="2"/>
  <c r="U2579" i="2"/>
  <c r="W2579" i="2"/>
  <c r="V2567" i="2"/>
  <c r="W2567" i="2"/>
  <c r="U2567" i="2"/>
  <c r="V2555" i="2"/>
  <c r="U2555" i="2"/>
  <c r="W2555" i="2"/>
  <c r="V2543" i="2"/>
  <c r="W2543" i="2"/>
  <c r="U2543" i="2"/>
  <c r="V2531" i="2"/>
  <c r="U2531" i="2"/>
  <c r="W2531" i="2"/>
  <c r="V2519" i="2"/>
  <c r="U2519" i="2"/>
  <c r="W2519" i="2"/>
  <c r="V2507" i="2"/>
  <c r="U2507" i="2"/>
  <c r="W2507" i="2"/>
  <c r="V2495" i="2"/>
  <c r="U2495" i="2"/>
  <c r="W2495" i="2"/>
  <c r="V2483" i="2"/>
  <c r="U2483" i="2"/>
  <c r="W2483" i="2"/>
  <c r="V2471" i="2"/>
  <c r="W2471" i="2"/>
  <c r="U2471" i="2"/>
  <c r="V2459" i="2"/>
  <c r="U2459" i="2"/>
  <c r="W2459" i="2"/>
  <c r="V2447" i="2"/>
  <c r="U2447" i="2"/>
  <c r="W2447" i="2"/>
  <c r="V2435" i="2"/>
  <c r="U2435" i="2"/>
  <c r="W2435" i="2"/>
  <c r="V2423" i="2"/>
  <c r="W2423" i="2"/>
  <c r="U2423" i="2"/>
  <c r="V2411" i="2"/>
  <c r="U2411" i="2"/>
  <c r="W2411" i="2"/>
  <c r="V2399" i="2"/>
  <c r="U2399" i="2"/>
  <c r="W2399" i="2"/>
  <c r="V2387" i="2"/>
  <c r="U2387" i="2"/>
  <c r="W2387" i="2"/>
  <c r="V2375" i="2"/>
  <c r="W2375" i="2"/>
  <c r="U2375" i="2"/>
  <c r="V2363" i="2"/>
  <c r="U2363" i="2"/>
  <c r="W2363" i="2"/>
  <c r="V2351" i="2"/>
  <c r="U2351" i="2"/>
  <c r="W2351" i="2"/>
  <c r="V2339" i="2"/>
  <c r="U2339" i="2"/>
  <c r="W2339" i="2"/>
  <c r="V2327" i="2"/>
  <c r="U2327" i="2"/>
  <c r="W2327" i="2"/>
  <c r="V2315" i="2"/>
  <c r="U2315" i="2"/>
  <c r="W2315" i="2"/>
  <c r="V2303" i="2"/>
  <c r="U2303" i="2"/>
  <c r="W2303" i="2"/>
  <c r="V2291" i="2"/>
  <c r="U2291" i="2"/>
  <c r="W2291" i="2"/>
  <c r="V2279" i="2"/>
  <c r="U2279" i="2"/>
  <c r="W2279" i="2"/>
  <c r="V2267" i="2"/>
  <c r="U2267" i="2"/>
  <c r="W2267" i="2"/>
  <c r="V2255" i="2"/>
  <c r="U2255" i="2"/>
  <c r="W2255" i="2"/>
  <c r="V2243" i="2"/>
  <c r="U2243" i="2"/>
  <c r="W2243" i="2"/>
  <c r="V2231" i="2"/>
  <c r="U2231" i="2"/>
  <c r="W2231" i="2"/>
  <c r="U2219" i="2"/>
  <c r="V2219" i="2"/>
  <c r="W2219" i="2"/>
  <c r="U2207" i="2"/>
  <c r="V2207" i="2"/>
  <c r="W2207" i="2"/>
  <c r="U2195" i="2"/>
  <c r="V2195" i="2"/>
  <c r="W2195" i="2"/>
  <c r="U2183" i="2"/>
  <c r="V2183" i="2"/>
  <c r="W2183" i="2"/>
  <c r="U2171" i="2"/>
  <c r="V2171" i="2"/>
  <c r="W2171" i="2"/>
  <c r="U2159" i="2"/>
  <c r="V2159" i="2"/>
  <c r="W2159" i="2"/>
  <c r="U2147" i="2"/>
  <c r="V2147" i="2"/>
  <c r="W2147" i="2"/>
  <c r="U2135" i="2"/>
  <c r="V2135" i="2"/>
  <c r="W2135" i="2"/>
  <c r="U2123" i="2"/>
  <c r="V2123" i="2"/>
  <c r="W2123" i="2"/>
  <c r="U2111" i="2"/>
  <c r="V2111" i="2"/>
  <c r="W2111" i="2"/>
  <c r="U2099" i="2"/>
  <c r="V2099" i="2"/>
  <c r="W2099" i="2"/>
  <c r="U2087" i="2"/>
  <c r="V2087" i="2"/>
  <c r="W2087" i="2"/>
  <c r="U2075" i="2"/>
  <c r="V2075" i="2"/>
  <c r="W2075" i="2"/>
  <c r="U2063" i="2"/>
  <c r="V2063" i="2"/>
  <c r="W2063" i="2"/>
  <c r="U2051" i="2"/>
  <c r="V2051" i="2"/>
  <c r="W2051" i="2"/>
  <c r="U2039" i="2"/>
  <c r="V2039" i="2"/>
  <c r="W2039" i="2"/>
  <c r="U2027" i="2"/>
  <c r="V2027" i="2"/>
  <c r="W2027" i="2"/>
  <c r="U2015" i="2"/>
  <c r="V2015" i="2"/>
  <c r="W2015" i="2"/>
  <c r="U2003" i="2"/>
  <c r="V2003" i="2"/>
  <c r="W2003" i="2"/>
  <c r="U1991" i="2"/>
  <c r="V1991" i="2"/>
  <c r="W1991" i="2"/>
  <c r="U1979" i="2"/>
  <c r="V1979" i="2"/>
  <c r="W1979" i="2"/>
  <c r="U1967" i="2"/>
  <c r="V1967" i="2"/>
  <c r="W1967" i="2"/>
  <c r="U1955" i="2"/>
  <c r="V1955" i="2"/>
  <c r="W1955" i="2"/>
  <c r="U1943" i="2"/>
  <c r="V1943" i="2"/>
  <c r="W1943" i="2"/>
  <c r="U1931" i="2"/>
  <c r="V1931" i="2"/>
  <c r="W1931" i="2"/>
  <c r="U1919" i="2"/>
  <c r="V1919" i="2"/>
  <c r="W1919" i="2"/>
  <c r="U1907" i="2"/>
  <c r="V1907" i="2"/>
  <c r="W1907" i="2"/>
  <c r="U1895" i="2"/>
  <c r="V1895" i="2"/>
  <c r="W1895" i="2"/>
  <c r="U1883" i="2"/>
  <c r="V1883" i="2"/>
  <c r="W1883" i="2"/>
  <c r="U1871" i="2"/>
  <c r="V1871" i="2"/>
  <c r="W1871" i="2"/>
  <c r="U1859" i="2"/>
  <c r="V1859" i="2"/>
  <c r="W1859" i="2"/>
  <c r="U1847" i="2"/>
  <c r="W1847" i="2"/>
  <c r="V1847" i="2"/>
  <c r="W1835" i="2"/>
  <c r="V1835" i="2"/>
  <c r="U1835" i="2"/>
  <c r="W1823" i="2"/>
  <c r="U1823" i="2"/>
  <c r="V1823" i="2"/>
  <c r="W1811" i="2"/>
  <c r="U1811" i="2"/>
  <c r="V1811" i="2"/>
  <c r="W1799" i="2"/>
  <c r="U1799" i="2"/>
  <c r="V1799" i="2"/>
  <c r="W1787" i="2"/>
  <c r="V1787" i="2"/>
  <c r="U1787" i="2"/>
  <c r="W1775" i="2"/>
  <c r="V1775" i="2"/>
  <c r="U1775" i="2"/>
  <c r="W1763" i="2"/>
  <c r="V1763" i="2"/>
  <c r="U1763" i="2"/>
  <c r="U1751" i="2"/>
  <c r="V1751" i="2"/>
  <c r="W1751" i="2"/>
  <c r="U1739" i="2"/>
  <c r="W1739" i="2"/>
  <c r="V1739" i="2"/>
  <c r="U1727" i="2"/>
  <c r="V1727" i="2"/>
  <c r="W1727" i="2"/>
  <c r="U1715" i="2"/>
  <c r="V1715" i="2"/>
  <c r="W1715" i="2"/>
  <c r="U1703" i="2"/>
  <c r="V1703" i="2"/>
  <c r="W1703" i="2"/>
  <c r="U1691" i="2"/>
  <c r="W1691" i="2"/>
  <c r="V1691" i="2"/>
  <c r="U1679" i="2"/>
  <c r="V1679" i="2"/>
  <c r="W1679" i="2"/>
  <c r="U1667" i="2"/>
  <c r="V1667" i="2"/>
  <c r="W1667" i="2"/>
  <c r="U1655" i="2"/>
  <c r="V1655" i="2"/>
  <c r="W1655" i="2"/>
  <c r="U1643" i="2"/>
  <c r="W1643" i="2"/>
  <c r="V1643" i="2"/>
  <c r="U1631" i="2"/>
  <c r="V1631" i="2"/>
  <c r="W1631" i="2"/>
  <c r="U1619" i="2"/>
  <c r="V1619" i="2"/>
  <c r="W1619" i="2"/>
  <c r="U1607" i="2"/>
  <c r="V1607" i="2"/>
  <c r="W1607" i="2"/>
  <c r="U1595" i="2"/>
  <c r="W1595" i="2"/>
  <c r="V1595" i="2"/>
  <c r="U1583" i="2"/>
  <c r="V1583" i="2"/>
  <c r="W1583" i="2"/>
  <c r="U1571" i="2"/>
  <c r="V1571" i="2"/>
  <c r="W1571" i="2"/>
  <c r="U1559" i="2"/>
  <c r="V1559" i="2"/>
  <c r="W1559" i="2"/>
  <c r="U1547" i="2"/>
  <c r="W1547" i="2"/>
  <c r="V1547" i="2"/>
  <c r="W1535" i="2"/>
  <c r="U1535" i="2"/>
  <c r="V1535" i="2"/>
  <c r="W1523" i="2"/>
  <c r="V1523" i="2"/>
  <c r="U1523" i="2"/>
  <c r="U1511" i="2"/>
  <c r="W1511" i="2"/>
  <c r="V1511" i="2"/>
  <c r="U1499" i="2"/>
  <c r="W1499" i="2"/>
  <c r="V1499" i="2"/>
  <c r="U1487" i="2"/>
  <c r="W1487" i="2"/>
  <c r="V1487" i="2"/>
  <c r="U1475" i="2"/>
  <c r="V1475" i="2"/>
  <c r="W1475" i="2"/>
  <c r="U1463" i="2"/>
  <c r="V1463" i="2"/>
  <c r="W1463" i="2"/>
  <c r="U1451" i="2"/>
  <c r="V1451" i="2"/>
  <c r="W1451" i="2"/>
  <c r="U1439" i="2"/>
  <c r="W1439" i="2"/>
  <c r="U1427" i="2"/>
  <c r="V1427" i="2"/>
  <c r="W1427" i="2"/>
  <c r="U1415" i="2"/>
  <c r="V1415" i="2"/>
  <c r="W1415" i="2"/>
  <c r="U1403" i="2"/>
  <c r="V1403" i="2"/>
  <c r="W1403" i="2"/>
  <c r="U1391" i="2"/>
  <c r="W1391" i="2"/>
  <c r="V1391" i="2"/>
  <c r="U1379" i="2"/>
  <c r="V1379" i="2"/>
  <c r="W1379" i="2"/>
  <c r="U1367" i="2"/>
  <c r="V1367" i="2"/>
  <c r="W1367" i="2"/>
  <c r="V1115" i="2"/>
  <c r="W1115" i="2"/>
  <c r="V1079" i="2"/>
  <c r="W1079" i="2"/>
  <c r="V1067" i="2"/>
  <c r="U1067" i="2"/>
  <c r="V1055" i="2"/>
  <c r="U1055" i="2"/>
  <c r="V1019" i="2"/>
  <c r="U1019" i="2"/>
  <c r="V983" i="2"/>
  <c r="W983" i="2"/>
  <c r="V971" i="2"/>
  <c r="W971" i="2"/>
  <c r="V935" i="2"/>
  <c r="W935" i="2"/>
  <c r="V911" i="2"/>
  <c r="W911" i="2"/>
  <c r="V887" i="2"/>
  <c r="W887" i="2"/>
  <c r="V863" i="2"/>
  <c r="W863" i="2"/>
  <c r="V839" i="2"/>
  <c r="W839" i="2"/>
  <c r="V815" i="2"/>
  <c r="W815" i="2"/>
  <c r="V791" i="2"/>
  <c r="W791" i="2"/>
  <c r="V767" i="2"/>
  <c r="W767" i="2"/>
  <c r="V743" i="2"/>
  <c r="W743" i="2"/>
  <c r="V731" i="2"/>
  <c r="U731" i="2"/>
  <c r="V719" i="2"/>
  <c r="W719" i="2"/>
  <c r="V707" i="2"/>
  <c r="U707" i="2"/>
  <c r="V695" i="2"/>
  <c r="W695" i="2"/>
  <c r="V683" i="2"/>
  <c r="U683" i="2"/>
  <c r="V671" i="2"/>
  <c r="W671" i="2"/>
  <c r="V659" i="2"/>
  <c r="U659" i="2"/>
  <c r="W659" i="2"/>
  <c r="V647" i="2"/>
  <c r="W647" i="2"/>
  <c r="V635" i="2"/>
  <c r="U635" i="2"/>
  <c r="W635" i="2"/>
  <c r="V623" i="2"/>
  <c r="W623" i="2"/>
  <c r="V611" i="2"/>
  <c r="U611" i="2"/>
  <c r="W611" i="2"/>
  <c r="V599" i="2"/>
  <c r="W599" i="2"/>
  <c r="V587" i="2"/>
  <c r="U587" i="2"/>
  <c r="W587" i="2"/>
  <c r="V575" i="2"/>
  <c r="W575" i="2"/>
  <c r="V563" i="2"/>
  <c r="U563" i="2"/>
  <c r="W563" i="2"/>
  <c r="V551" i="2"/>
  <c r="W551" i="2"/>
  <c r="V527" i="2"/>
  <c r="U527" i="2"/>
  <c r="W527" i="2"/>
  <c r="U515" i="2"/>
  <c r="V515" i="2"/>
  <c r="W515" i="2"/>
  <c r="U503" i="2"/>
  <c r="V503" i="2"/>
  <c r="W503" i="2"/>
  <c r="U491" i="2"/>
  <c r="V491" i="2"/>
  <c r="W491" i="2"/>
  <c r="U479" i="2"/>
  <c r="V479" i="2"/>
  <c r="W479" i="2"/>
  <c r="U467" i="2"/>
  <c r="V467" i="2"/>
  <c r="W467" i="2"/>
  <c r="U455" i="2"/>
  <c r="V455" i="2"/>
  <c r="W455" i="2"/>
  <c r="U443" i="2"/>
  <c r="V443" i="2"/>
  <c r="W443" i="2"/>
  <c r="U431" i="2"/>
  <c r="V431" i="2"/>
  <c r="W431" i="2"/>
  <c r="U419" i="2"/>
  <c r="V419" i="2"/>
  <c r="U407" i="2"/>
  <c r="V407" i="2"/>
  <c r="U395" i="2"/>
  <c r="V395" i="2"/>
  <c r="W395" i="2"/>
  <c r="U383" i="2"/>
  <c r="V383" i="2"/>
  <c r="U371" i="2"/>
  <c r="V371" i="2"/>
  <c r="W371" i="2"/>
  <c r="U359" i="2"/>
  <c r="V359" i="2"/>
  <c r="U347" i="2"/>
  <c r="W347" i="2"/>
  <c r="V347" i="2"/>
  <c r="U335" i="2"/>
  <c r="V335" i="2"/>
  <c r="W335" i="2"/>
  <c r="U323" i="2"/>
  <c r="V323" i="2"/>
  <c r="W323" i="2"/>
  <c r="U311" i="2"/>
  <c r="W311" i="2"/>
  <c r="U299" i="2"/>
  <c r="V299" i="2"/>
  <c r="W299" i="2"/>
  <c r="U287" i="2"/>
  <c r="V287" i="2"/>
  <c r="W287" i="2"/>
  <c r="U275" i="2"/>
  <c r="W275" i="2"/>
  <c r="V275" i="2"/>
  <c r="U263" i="2"/>
  <c r="V263" i="2"/>
  <c r="W263" i="2"/>
  <c r="U251" i="2"/>
  <c r="V251" i="2"/>
  <c r="W251" i="2"/>
  <c r="U239" i="2"/>
  <c r="W239" i="2"/>
  <c r="U227" i="2"/>
  <c r="V227" i="2"/>
  <c r="W227" i="2"/>
  <c r="U215" i="2"/>
  <c r="V215" i="2"/>
  <c r="W215" i="2"/>
  <c r="U203" i="2"/>
  <c r="V203" i="2"/>
  <c r="W203" i="2"/>
  <c r="U191" i="2"/>
  <c r="V191" i="2"/>
  <c r="W191" i="2"/>
  <c r="U179" i="2"/>
  <c r="V179" i="2"/>
  <c r="W179" i="2"/>
  <c r="U167" i="2"/>
  <c r="V167" i="2"/>
  <c r="W167" i="2"/>
  <c r="U155" i="2"/>
  <c r="V155" i="2"/>
  <c r="W155" i="2"/>
  <c r="U143" i="2"/>
  <c r="V143" i="2"/>
  <c r="W143" i="2"/>
  <c r="U131" i="2"/>
  <c r="V131" i="2"/>
  <c r="W131" i="2"/>
  <c r="U119" i="2"/>
  <c r="V119" i="2"/>
  <c r="W119" i="2"/>
  <c r="U107" i="2"/>
  <c r="V107" i="2"/>
  <c r="W107" i="2"/>
  <c r="U95" i="2"/>
  <c r="V95" i="2"/>
  <c r="W95" i="2"/>
  <c r="U83" i="2"/>
  <c r="V83" i="2"/>
  <c r="W83" i="2"/>
  <c r="U71" i="2"/>
  <c r="V71" i="2"/>
  <c r="W71" i="2"/>
  <c r="U59" i="2"/>
  <c r="V59" i="2"/>
  <c r="W59" i="2"/>
  <c r="U47" i="2"/>
  <c r="V47" i="2"/>
  <c r="W47" i="2"/>
  <c r="U35" i="2"/>
  <c r="V35" i="2"/>
  <c r="W35" i="2"/>
  <c r="U23" i="2"/>
  <c r="V23" i="2"/>
  <c r="W23" i="2"/>
  <c r="U11" i="2"/>
  <c r="V11" i="2"/>
  <c r="W11" i="2"/>
  <c r="V1348" i="2"/>
  <c r="U1343" i="2"/>
  <c r="U1314" i="2"/>
  <c r="V1289" i="2"/>
  <c r="U1288" i="2"/>
  <c r="V1259" i="2"/>
  <c r="V1230" i="2"/>
  <c r="U1229" i="2"/>
  <c r="V1204" i="2"/>
  <c r="U1199" i="2"/>
  <c r="U1170" i="2"/>
  <c r="V1145" i="2"/>
  <c r="U1144" i="2"/>
  <c r="U1115" i="2"/>
  <c r="W875" i="2"/>
  <c r="W858" i="2"/>
  <c r="W844" i="2"/>
  <c r="U755" i="2"/>
  <c r="U738" i="2"/>
  <c r="U604" i="2"/>
  <c r="V1439" i="2"/>
  <c r="U4054" i="2"/>
  <c r="W4054" i="2"/>
  <c r="V4054" i="2"/>
  <c r="U4030" i="2"/>
  <c r="W4030" i="2"/>
  <c r="V4030" i="2"/>
  <c r="U4006" i="2"/>
  <c r="V4006" i="2"/>
  <c r="W4006" i="2"/>
  <c r="U3982" i="2"/>
  <c r="V3982" i="2"/>
  <c r="W3982" i="2"/>
  <c r="U3958" i="2"/>
  <c r="V3958" i="2"/>
  <c r="W3958" i="2"/>
  <c r="U3934" i="2"/>
  <c r="V3934" i="2"/>
  <c r="W3934" i="2"/>
  <c r="U3922" i="2"/>
  <c r="V3922" i="2"/>
  <c r="W3922" i="2"/>
  <c r="U3898" i="2"/>
  <c r="V3898" i="2"/>
  <c r="W3898" i="2"/>
  <c r="V3874" i="2"/>
  <c r="W3874" i="2"/>
  <c r="U3874" i="2"/>
  <c r="V3850" i="2"/>
  <c r="W3850" i="2"/>
  <c r="U3850" i="2"/>
  <c r="V3826" i="2"/>
  <c r="W3826" i="2"/>
  <c r="U3826" i="2"/>
  <c r="W3802" i="2"/>
  <c r="U3802" i="2"/>
  <c r="V3802" i="2"/>
  <c r="W3778" i="2"/>
  <c r="U3778" i="2"/>
  <c r="V3778" i="2"/>
  <c r="W3754" i="2"/>
  <c r="U3754" i="2"/>
  <c r="V3754" i="2"/>
  <c r="W3742" i="2"/>
  <c r="U3742" i="2"/>
  <c r="V3742" i="2"/>
  <c r="W3718" i="2"/>
  <c r="U3718" i="2"/>
  <c r="V3718" i="2"/>
  <c r="W3706" i="2"/>
  <c r="U3706" i="2"/>
  <c r="V3706" i="2"/>
  <c r="W3694" i="2"/>
  <c r="U3694" i="2"/>
  <c r="V3694" i="2"/>
  <c r="U3682" i="2"/>
  <c r="W3682" i="2"/>
  <c r="V3682" i="2"/>
  <c r="U3670" i="2"/>
  <c r="W3670" i="2"/>
  <c r="V3670" i="2"/>
  <c r="U3646" i="2"/>
  <c r="W3646" i="2"/>
  <c r="V3646" i="2"/>
  <c r="V1349" i="2"/>
  <c r="U1348" i="2"/>
  <c r="V1290" i="2"/>
  <c r="U1289" i="2"/>
  <c r="V1264" i="2"/>
  <c r="U1230" i="2"/>
  <c r="V1205" i="2"/>
  <c r="U1204" i="2"/>
  <c r="V1146" i="2"/>
  <c r="U1145" i="2"/>
  <c r="V1120" i="2"/>
  <c r="W1061" i="2"/>
  <c r="W1002" i="2"/>
  <c r="U858" i="2"/>
  <c r="U844" i="2"/>
  <c r="U4066" i="2"/>
  <c r="W4066" i="2"/>
  <c r="V4066" i="2"/>
  <c r="U4042" i="2"/>
  <c r="W4042" i="2"/>
  <c r="V4042" i="2"/>
  <c r="U4018" i="2"/>
  <c r="V4018" i="2"/>
  <c r="W4018" i="2"/>
  <c r="U3994" i="2"/>
  <c r="V3994" i="2"/>
  <c r="W3994" i="2"/>
  <c r="U3970" i="2"/>
  <c r="V3970" i="2"/>
  <c r="W3970" i="2"/>
  <c r="U3946" i="2"/>
  <c r="V3946" i="2"/>
  <c r="W3946" i="2"/>
  <c r="U3910" i="2"/>
  <c r="V3910" i="2"/>
  <c r="W3910" i="2"/>
  <c r="V3886" i="2"/>
  <c r="W3886" i="2"/>
  <c r="U3886" i="2"/>
  <c r="V3862" i="2"/>
  <c r="W3862" i="2"/>
  <c r="U3862" i="2"/>
  <c r="V3838" i="2"/>
  <c r="W3838" i="2"/>
  <c r="U3838" i="2"/>
  <c r="W3814" i="2"/>
  <c r="U3814" i="2"/>
  <c r="V3814" i="2"/>
  <c r="W3790" i="2"/>
  <c r="U3790" i="2"/>
  <c r="V3790" i="2"/>
  <c r="W3766" i="2"/>
  <c r="U3766" i="2"/>
  <c r="V3766" i="2"/>
  <c r="W3730" i="2"/>
  <c r="U3730" i="2"/>
  <c r="V3730" i="2"/>
  <c r="U3658" i="2"/>
  <c r="W3658" i="2"/>
  <c r="V3658" i="2"/>
  <c r="V1350" i="2"/>
  <c r="U1349" i="2"/>
  <c r="V1324" i="2"/>
  <c r="U1290" i="2"/>
  <c r="V1265" i="2"/>
  <c r="U1264" i="2"/>
  <c r="V1206" i="2"/>
  <c r="U1205" i="2"/>
  <c r="V1180" i="2"/>
  <c r="U1146" i="2"/>
  <c r="V1121" i="2"/>
  <c r="U1120" i="2"/>
  <c r="W1084" i="2"/>
  <c r="W1062" i="2"/>
  <c r="U1061" i="2"/>
  <c r="W1025" i="2"/>
  <c r="U1002" i="2"/>
  <c r="W988" i="2"/>
  <c r="W966" i="2"/>
  <c r="W810" i="2"/>
  <c r="W796" i="2"/>
  <c r="W700" i="2"/>
  <c r="W581" i="2"/>
  <c r="U4064" i="2"/>
  <c r="W4064" i="2"/>
  <c r="V4064" i="2"/>
  <c r="U4052" i="2"/>
  <c r="W4052" i="2"/>
  <c r="V4052" i="2"/>
  <c r="U4040" i="2"/>
  <c r="W4040" i="2"/>
  <c r="V4040" i="2"/>
  <c r="U4028" i="2"/>
  <c r="W4028" i="2"/>
  <c r="V4028" i="2"/>
  <c r="U4016" i="2"/>
  <c r="V4016" i="2"/>
  <c r="W4016" i="2"/>
  <c r="U4004" i="2"/>
  <c r="V4004" i="2"/>
  <c r="W4004" i="2"/>
  <c r="U3992" i="2"/>
  <c r="V3992" i="2"/>
  <c r="W3992" i="2"/>
  <c r="U3980" i="2"/>
  <c r="V3980" i="2"/>
  <c r="W3980" i="2"/>
  <c r="U3968" i="2"/>
  <c r="V3968" i="2"/>
  <c r="W3968" i="2"/>
  <c r="U3956" i="2"/>
  <c r="V3956" i="2"/>
  <c r="W3956" i="2"/>
  <c r="U3944" i="2"/>
  <c r="V3944" i="2"/>
  <c r="W3944" i="2"/>
  <c r="U3932" i="2"/>
  <c r="V3932" i="2"/>
  <c r="W3932" i="2"/>
  <c r="U3920" i="2"/>
  <c r="V3920" i="2"/>
  <c r="W3920" i="2"/>
  <c r="U3908" i="2"/>
  <c r="V3908" i="2"/>
  <c r="W3908" i="2"/>
  <c r="U3896" i="2"/>
  <c r="V3896" i="2"/>
  <c r="W3896" i="2"/>
  <c r="V3884" i="2"/>
  <c r="W3884" i="2"/>
  <c r="U3884" i="2"/>
  <c r="V3872" i="2"/>
  <c r="W3872" i="2"/>
  <c r="U3872" i="2"/>
  <c r="V3860" i="2"/>
  <c r="W3860" i="2"/>
  <c r="U3860" i="2"/>
  <c r="V3848" i="2"/>
  <c r="W3848" i="2"/>
  <c r="U3848" i="2"/>
  <c r="V3836" i="2"/>
  <c r="W3836" i="2"/>
  <c r="U3836" i="2"/>
  <c r="V3824" i="2"/>
  <c r="W3824" i="2"/>
  <c r="U3824" i="2"/>
  <c r="W3812" i="2"/>
  <c r="U3812" i="2"/>
  <c r="V3812" i="2"/>
  <c r="W3800" i="2"/>
  <c r="V3800" i="2"/>
  <c r="U3800" i="2"/>
  <c r="W3788" i="2"/>
  <c r="U3788" i="2"/>
  <c r="V3788" i="2"/>
  <c r="W3776" i="2"/>
  <c r="U3776" i="2"/>
  <c r="V3776" i="2"/>
  <c r="W3764" i="2"/>
  <c r="U3764" i="2"/>
  <c r="V3764" i="2"/>
  <c r="W3752" i="2"/>
  <c r="V3752" i="2"/>
  <c r="U3752" i="2"/>
  <c r="W3740" i="2"/>
  <c r="U3740" i="2"/>
  <c r="V3740" i="2"/>
  <c r="W3728" i="2"/>
  <c r="U3728" i="2"/>
  <c r="V3728" i="2"/>
  <c r="W3716" i="2"/>
  <c r="U3716" i="2"/>
  <c r="V3716" i="2"/>
  <c r="W3704" i="2"/>
  <c r="V3704" i="2"/>
  <c r="U3704" i="2"/>
  <c r="W3692" i="2"/>
  <c r="U3692" i="2"/>
  <c r="V3692" i="2"/>
  <c r="U3680" i="2"/>
  <c r="W3680" i="2"/>
  <c r="V3680" i="2"/>
  <c r="U3668" i="2"/>
  <c r="W3668" i="2"/>
  <c r="V3668" i="2"/>
  <c r="U3656" i="2"/>
  <c r="W3656" i="2"/>
  <c r="V3656" i="2"/>
  <c r="U3644" i="2"/>
  <c r="W3644" i="2"/>
  <c r="V3644" i="2"/>
  <c r="U3632" i="2"/>
  <c r="W3632" i="2"/>
  <c r="V3632" i="2"/>
  <c r="U3620" i="2"/>
  <c r="W3620" i="2"/>
  <c r="V3620" i="2"/>
  <c r="U3608" i="2"/>
  <c r="V3608" i="2"/>
  <c r="W3608" i="2"/>
  <c r="U3596" i="2"/>
  <c r="V3596" i="2"/>
  <c r="W3596" i="2"/>
  <c r="U3584" i="2"/>
  <c r="V3584" i="2"/>
  <c r="W3584" i="2"/>
  <c r="U3572" i="2"/>
  <c r="W3572" i="2"/>
  <c r="V3572" i="2"/>
  <c r="U3560" i="2"/>
  <c r="V3560" i="2"/>
  <c r="W3560" i="2"/>
  <c r="U3548" i="2"/>
  <c r="V3548" i="2"/>
  <c r="W3548" i="2"/>
  <c r="U3536" i="2"/>
  <c r="V3536" i="2"/>
  <c r="W3536" i="2"/>
  <c r="W3524" i="2"/>
  <c r="U3524" i="2"/>
  <c r="V3524" i="2"/>
  <c r="W3512" i="2"/>
  <c r="V3512" i="2"/>
  <c r="U3512" i="2"/>
  <c r="W3500" i="2"/>
  <c r="U3500" i="2"/>
  <c r="V3500" i="2"/>
  <c r="W3488" i="2"/>
  <c r="U3488" i="2"/>
  <c r="V3488" i="2"/>
  <c r="W3476" i="2"/>
  <c r="U3476" i="2"/>
  <c r="V3476" i="2"/>
  <c r="W3464" i="2"/>
  <c r="V3464" i="2"/>
  <c r="U3464" i="2"/>
  <c r="W3452" i="2"/>
  <c r="U3452" i="2"/>
  <c r="V3452" i="2"/>
  <c r="W3440" i="2"/>
  <c r="U3440" i="2"/>
  <c r="V3440" i="2"/>
  <c r="U1350" i="2"/>
  <c r="V1325" i="2"/>
  <c r="U1324" i="2"/>
  <c r="V1266" i="2"/>
  <c r="U1265" i="2"/>
  <c r="V1240" i="2"/>
  <c r="U1206" i="2"/>
  <c r="V1181" i="2"/>
  <c r="U1180" i="2"/>
  <c r="V1122" i="2"/>
  <c r="U1121" i="2"/>
  <c r="U1084" i="2"/>
  <c r="U1062" i="2"/>
  <c r="W1048" i="2"/>
  <c r="U1025" i="2"/>
  <c r="W989" i="2"/>
  <c r="U988" i="2"/>
  <c r="U966" i="2"/>
  <c r="W952" i="2"/>
  <c r="W930" i="2"/>
  <c r="W916" i="2"/>
  <c r="U810" i="2"/>
  <c r="U796" i="2"/>
  <c r="U700" i="2"/>
  <c r="U581" i="2"/>
  <c r="U4063" i="2"/>
  <c r="W4063" i="2"/>
  <c r="V4063" i="2"/>
  <c r="U4051" i="2"/>
  <c r="W4051" i="2"/>
  <c r="V4051" i="2"/>
  <c r="U4039" i="2"/>
  <c r="W4039" i="2"/>
  <c r="V4039" i="2"/>
  <c r="U4027" i="2"/>
  <c r="W4027" i="2"/>
  <c r="V4027" i="2"/>
  <c r="U4015" i="2"/>
  <c r="V4015" i="2"/>
  <c r="W4015" i="2"/>
  <c r="U4003" i="2"/>
  <c r="V4003" i="2"/>
  <c r="W4003" i="2"/>
  <c r="U3991" i="2"/>
  <c r="V3991" i="2"/>
  <c r="W3991" i="2"/>
  <c r="U3979" i="2"/>
  <c r="V3979" i="2"/>
  <c r="W3979" i="2"/>
  <c r="U3967" i="2"/>
  <c r="V3967" i="2"/>
  <c r="W3967" i="2"/>
  <c r="U3955" i="2"/>
  <c r="V3955" i="2"/>
  <c r="W3955" i="2"/>
  <c r="U3943" i="2"/>
  <c r="V3943" i="2"/>
  <c r="W3943" i="2"/>
  <c r="U3931" i="2"/>
  <c r="V3931" i="2"/>
  <c r="W3931" i="2"/>
  <c r="U3919" i="2"/>
  <c r="V3919" i="2"/>
  <c r="W3919" i="2"/>
  <c r="U3907" i="2"/>
  <c r="V3907" i="2"/>
  <c r="W3907" i="2"/>
  <c r="U3895" i="2"/>
  <c r="V3895" i="2"/>
  <c r="W3895" i="2"/>
  <c r="V3883" i="2"/>
  <c r="W3883" i="2"/>
  <c r="U3883" i="2"/>
  <c r="V3871" i="2"/>
  <c r="W3871" i="2"/>
  <c r="U3871" i="2"/>
  <c r="V3859" i="2"/>
  <c r="W3859" i="2"/>
  <c r="U3859" i="2"/>
  <c r="V3847" i="2"/>
  <c r="W3847" i="2"/>
  <c r="U3847" i="2"/>
  <c r="V3835" i="2"/>
  <c r="W3835" i="2"/>
  <c r="U3835" i="2"/>
  <c r="V3823" i="2"/>
  <c r="W3823" i="2"/>
  <c r="U3823" i="2"/>
  <c r="W3811" i="2"/>
  <c r="U3811" i="2"/>
  <c r="V3811" i="2"/>
  <c r="W3799" i="2"/>
  <c r="U3799" i="2"/>
  <c r="V3799" i="2"/>
  <c r="W3787" i="2"/>
  <c r="U3787" i="2"/>
  <c r="V3787" i="2"/>
  <c r="W3775" i="2"/>
  <c r="U3775" i="2"/>
  <c r="V3775" i="2"/>
  <c r="W3763" i="2"/>
  <c r="U3763" i="2"/>
  <c r="V3763" i="2"/>
  <c r="W3751" i="2"/>
  <c r="U3751" i="2"/>
  <c r="V3751" i="2"/>
  <c r="W3739" i="2"/>
  <c r="U3739" i="2"/>
  <c r="V3739" i="2"/>
  <c r="W3727" i="2"/>
  <c r="U3727" i="2"/>
  <c r="V3727" i="2"/>
  <c r="W3715" i="2"/>
  <c r="U3715" i="2"/>
  <c r="V3715" i="2"/>
  <c r="W3703" i="2"/>
  <c r="U3703" i="2"/>
  <c r="V3703" i="2"/>
  <c r="W3691" i="2"/>
  <c r="U3691" i="2"/>
  <c r="V3691" i="2"/>
  <c r="U3679" i="2"/>
  <c r="W3679" i="2"/>
  <c r="V3679" i="2"/>
  <c r="U3667" i="2"/>
  <c r="W3667" i="2"/>
  <c r="V3667" i="2"/>
  <c r="U3655" i="2"/>
  <c r="W3655" i="2"/>
  <c r="V3655" i="2"/>
  <c r="U3643" i="2"/>
  <c r="W3643" i="2"/>
  <c r="V3643" i="2"/>
  <c r="U3631" i="2"/>
  <c r="W3631" i="2"/>
  <c r="V3631" i="2"/>
  <c r="U3619" i="2"/>
  <c r="W3619" i="2"/>
  <c r="V3619" i="2"/>
  <c r="U3607" i="2"/>
  <c r="V3607" i="2"/>
  <c r="W3607" i="2"/>
  <c r="U3595" i="2"/>
  <c r="W3595" i="2"/>
  <c r="V3595" i="2"/>
  <c r="U3583" i="2"/>
  <c r="W3583" i="2"/>
  <c r="V3583" i="2"/>
  <c r="U3571" i="2"/>
  <c r="V3571" i="2"/>
  <c r="W3571" i="2"/>
  <c r="U3559" i="2"/>
  <c r="V3559" i="2"/>
  <c r="W3559" i="2"/>
  <c r="U3547" i="2"/>
  <c r="W3547" i="2"/>
  <c r="V3547" i="2"/>
  <c r="U3535" i="2"/>
  <c r="W3535" i="2"/>
  <c r="V3535" i="2"/>
  <c r="W3523" i="2"/>
  <c r="U3523" i="2"/>
  <c r="V3523" i="2"/>
  <c r="W3511" i="2"/>
  <c r="U3511" i="2"/>
  <c r="V3511" i="2"/>
  <c r="W3499" i="2"/>
  <c r="V3499" i="2"/>
  <c r="U3499" i="2"/>
  <c r="W3487" i="2"/>
  <c r="U3487" i="2"/>
  <c r="V3487" i="2"/>
  <c r="W3475" i="2"/>
  <c r="U3475" i="2"/>
  <c r="V3475" i="2"/>
  <c r="W3463" i="2"/>
  <c r="U3463" i="2"/>
  <c r="V3463" i="2"/>
  <c r="W3451" i="2"/>
  <c r="V3451" i="2"/>
  <c r="U3451" i="2"/>
  <c r="W3439" i="2"/>
  <c r="U3439" i="2"/>
  <c r="V3439" i="2"/>
  <c r="W3427" i="2"/>
  <c r="U3427" i="2"/>
  <c r="V3427" i="2"/>
  <c r="W3415" i="2"/>
  <c r="U3415" i="2"/>
  <c r="V3415" i="2"/>
  <c r="W3403" i="2"/>
  <c r="U3403" i="2"/>
  <c r="V3403" i="2"/>
  <c r="W3391" i="2"/>
  <c r="V3391" i="2"/>
  <c r="U3391" i="2"/>
  <c r="W3379" i="2"/>
  <c r="U3379" i="2"/>
  <c r="V3379" i="2"/>
  <c r="W3367" i="2"/>
  <c r="U3367" i="2"/>
  <c r="V3367" i="2"/>
  <c r="W3355" i="2"/>
  <c r="U3355" i="2"/>
  <c r="V3355" i="2"/>
  <c r="W3343" i="2"/>
  <c r="U3343" i="2"/>
  <c r="V3343" i="2"/>
  <c r="W3331" i="2"/>
  <c r="U3331" i="2"/>
  <c r="V3331" i="2"/>
  <c r="W3319" i="2"/>
  <c r="U3319" i="2"/>
  <c r="V3319" i="2"/>
  <c r="W3307" i="2"/>
  <c r="U3307" i="2"/>
  <c r="V3307" i="2"/>
  <c r="W3295" i="2"/>
  <c r="U3295" i="2"/>
  <c r="V3295" i="2"/>
  <c r="W3283" i="2"/>
  <c r="U3283" i="2"/>
  <c r="V3283" i="2"/>
  <c r="W3271" i="2"/>
  <c r="V3271" i="2"/>
  <c r="U3271" i="2"/>
  <c r="W3259" i="2"/>
  <c r="U3259" i="2"/>
  <c r="V3259" i="2"/>
  <c r="W3247" i="2"/>
  <c r="V3247" i="2"/>
  <c r="U3247" i="2"/>
  <c r="W3235" i="2"/>
  <c r="U3235" i="2"/>
  <c r="V3235" i="2"/>
  <c r="W3223" i="2"/>
  <c r="V3223" i="2"/>
  <c r="U3223" i="2"/>
  <c r="W3211" i="2"/>
  <c r="U3211" i="2"/>
  <c r="V3211" i="2"/>
  <c r="W3199" i="2"/>
  <c r="V3199" i="2"/>
  <c r="U3199" i="2"/>
  <c r="W3187" i="2"/>
  <c r="U3187" i="2"/>
  <c r="V3187" i="2"/>
  <c r="W3175" i="2"/>
  <c r="U3175" i="2"/>
  <c r="V3175" i="2"/>
  <c r="W3163" i="2"/>
  <c r="U3163" i="2"/>
  <c r="V3163" i="2"/>
  <c r="W3151" i="2"/>
  <c r="V3151" i="2"/>
  <c r="U3151" i="2"/>
  <c r="W3139" i="2"/>
  <c r="U3139" i="2"/>
  <c r="V3139" i="2"/>
  <c r="W3127" i="2"/>
  <c r="U3127" i="2"/>
  <c r="V3127" i="2"/>
  <c r="W3115" i="2"/>
  <c r="U3115" i="2"/>
  <c r="V3115" i="2"/>
  <c r="W3103" i="2"/>
  <c r="V3103" i="2"/>
  <c r="U3103" i="2"/>
  <c r="W3091" i="2"/>
  <c r="U3091" i="2"/>
  <c r="V3091" i="2"/>
  <c r="W3079" i="2"/>
  <c r="U3079" i="2"/>
  <c r="V3079" i="2"/>
  <c r="W3067" i="2"/>
  <c r="U3067" i="2"/>
  <c r="V3067" i="2"/>
  <c r="W3055" i="2"/>
  <c r="V3055" i="2"/>
  <c r="U3055" i="2"/>
  <c r="W3043" i="2"/>
  <c r="U3043" i="2"/>
  <c r="V3043" i="2"/>
  <c r="W3031" i="2"/>
  <c r="V3031" i="2"/>
  <c r="U3031" i="2"/>
  <c r="W3019" i="2"/>
  <c r="U3019" i="2"/>
  <c r="V3019" i="2"/>
  <c r="W3007" i="2"/>
  <c r="V3007" i="2"/>
  <c r="U3007" i="2"/>
  <c r="W2995" i="2"/>
  <c r="U2995" i="2"/>
  <c r="V2995" i="2"/>
  <c r="W2983" i="2"/>
  <c r="V2983" i="2"/>
  <c r="U2983" i="2"/>
  <c r="W2971" i="2"/>
  <c r="U2971" i="2"/>
  <c r="V2971" i="2"/>
  <c r="W2959" i="2"/>
  <c r="V2959" i="2"/>
  <c r="U2959" i="2"/>
  <c r="W2947" i="2"/>
  <c r="V2947" i="2"/>
  <c r="U2947" i="2"/>
  <c r="W2935" i="2"/>
  <c r="U2935" i="2"/>
  <c r="V2935" i="2"/>
  <c r="W2923" i="2"/>
  <c r="U2923" i="2"/>
  <c r="V2923" i="2"/>
  <c r="W2911" i="2"/>
  <c r="V2911" i="2"/>
  <c r="U2911" i="2"/>
  <c r="W2899" i="2"/>
  <c r="U2899" i="2"/>
  <c r="V2899" i="2"/>
  <c r="W2887" i="2"/>
  <c r="U2887" i="2"/>
  <c r="V2887" i="2"/>
  <c r="W2875" i="2"/>
  <c r="V2875" i="2"/>
  <c r="U2875" i="2"/>
  <c r="W2863" i="2"/>
  <c r="V2863" i="2"/>
  <c r="U2863" i="2"/>
  <c r="W2851" i="2"/>
  <c r="U2851" i="2"/>
  <c r="V2851" i="2"/>
  <c r="W2839" i="2"/>
  <c r="U2839" i="2"/>
  <c r="V2839" i="2"/>
  <c r="W2827" i="2"/>
  <c r="U2827" i="2"/>
  <c r="V2827" i="2"/>
  <c r="W2815" i="2"/>
  <c r="V2815" i="2"/>
  <c r="U2815" i="2"/>
  <c r="W2803" i="2"/>
  <c r="U2803" i="2"/>
  <c r="V2803" i="2"/>
  <c r="W2791" i="2"/>
  <c r="V2791" i="2"/>
  <c r="U2791" i="2"/>
  <c r="W2779" i="2"/>
  <c r="U2779" i="2"/>
  <c r="V2779" i="2"/>
  <c r="W2767" i="2"/>
  <c r="V2767" i="2"/>
  <c r="U2767" i="2"/>
  <c r="W2755" i="2"/>
  <c r="U2755" i="2"/>
  <c r="V2755" i="2"/>
  <c r="W2743" i="2"/>
  <c r="U2743" i="2"/>
  <c r="V2743" i="2"/>
  <c r="W2731" i="2"/>
  <c r="V2731" i="2"/>
  <c r="U2731" i="2"/>
  <c r="W2719" i="2"/>
  <c r="V2719" i="2"/>
  <c r="U2719" i="2"/>
  <c r="W2707" i="2"/>
  <c r="U2707" i="2"/>
  <c r="V2707" i="2"/>
  <c r="W2695" i="2"/>
  <c r="V2695" i="2"/>
  <c r="U2695" i="2"/>
  <c r="W2683" i="2"/>
  <c r="V2683" i="2"/>
  <c r="U2683" i="2"/>
  <c r="W2671" i="2"/>
  <c r="U2671" i="2"/>
  <c r="V2671" i="2"/>
  <c r="W2659" i="2"/>
  <c r="U2659" i="2"/>
  <c r="V2659" i="2"/>
  <c r="W2647" i="2"/>
  <c r="U2647" i="2"/>
  <c r="V2647" i="2"/>
  <c r="V2635" i="2"/>
  <c r="U2635" i="2"/>
  <c r="W2635" i="2"/>
  <c r="V2623" i="2"/>
  <c r="W2623" i="2"/>
  <c r="U2623" i="2"/>
  <c r="V2611" i="2"/>
  <c r="W2611" i="2"/>
  <c r="U2611" i="2"/>
  <c r="V2599" i="2"/>
  <c r="U2599" i="2"/>
  <c r="W2599" i="2"/>
  <c r="V2587" i="2"/>
  <c r="U2587" i="2"/>
  <c r="W2587" i="2"/>
  <c r="V2575" i="2"/>
  <c r="W2575" i="2"/>
  <c r="U2575" i="2"/>
  <c r="V2563" i="2"/>
  <c r="U2563" i="2"/>
  <c r="W2563" i="2"/>
  <c r="V2551" i="2"/>
  <c r="U2551" i="2"/>
  <c r="W2551" i="2"/>
  <c r="V2539" i="2"/>
  <c r="U2539" i="2"/>
  <c r="W2539" i="2"/>
  <c r="V2527" i="2"/>
  <c r="W2527" i="2"/>
  <c r="U2527" i="2"/>
  <c r="V2515" i="2"/>
  <c r="W2515" i="2"/>
  <c r="U2515" i="2"/>
  <c r="V2503" i="2"/>
  <c r="U2503" i="2"/>
  <c r="W2503" i="2"/>
  <c r="V2491" i="2"/>
  <c r="U2491" i="2"/>
  <c r="W2491" i="2"/>
  <c r="V2479" i="2"/>
  <c r="W2479" i="2"/>
  <c r="U2479" i="2"/>
  <c r="V2467" i="2"/>
  <c r="U2467" i="2"/>
  <c r="W2467" i="2"/>
  <c r="V2455" i="2"/>
  <c r="U2455" i="2"/>
  <c r="W2455" i="2"/>
  <c r="V2443" i="2"/>
  <c r="U2443" i="2"/>
  <c r="W2443" i="2"/>
  <c r="V2431" i="2"/>
  <c r="W2431" i="2"/>
  <c r="U2431" i="2"/>
  <c r="V2419" i="2"/>
  <c r="U2419" i="2"/>
  <c r="W2419" i="2"/>
  <c r="V2407" i="2"/>
  <c r="U2407" i="2"/>
  <c r="W2407" i="2"/>
  <c r="V2395" i="2"/>
  <c r="U2395" i="2"/>
  <c r="W2395" i="2"/>
  <c r="V2383" i="2"/>
  <c r="W2383" i="2"/>
  <c r="U2383" i="2"/>
  <c r="V2371" i="2"/>
  <c r="U2371" i="2"/>
  <c r="W2371" i="2"/>
  <c r="V2359" i="2"/>
  <c r="U2359" i="2"/>
  <c r="W2359" i="2"/>
  <c r="V2347" i="2"/>
  <c r="U2347" i="2"/>
  <c r="W2347" i="2"/>
  <c r="V2335" i="2"/>
  <c r="W2335" i="2"/>
  <c r="U2335" i="2"/>
  <c r="V2323" i="2"/>
  <c r="U2323" i="2"/>
  <c r="W2323" i="2"/>
  <c r="V2311" i="2"/>
  <c r="U2311" i="2"/>
  <c r="W2311" i="2"/>
  <c r="V2299" i="2"/>
  <c r="W2299" i="2"/>
  <c r="U2299" i="2"/>
  <c r="V2287" i="2"/>
  <c r="W2287" i="2"/>
  <c r="U2287" i="2"/>
  <c r="V2275" i="2"/>
  <c r="U2275" i="2"/>
  <c r="W2275" i="2"/>
  <c r="V2263" i="2"/>
  <c r="U2263" i="2"/>
  <c r="W2263" i="2"/>
  <c r="V2251" i="2"/>
  <c r="W2251" i="2"/>
  <c r="U2251" i="2"/>
  <c r="V2239" i="2"/>
  <c r="W2239" i="2"/>
  <c r="U2239" i="2"/>
  <c r="V2227" i="2"/>
  <c r="U2227" i="2"/>
  <c r="W2227" i="2"/>
  <c r="U2215" i="2"/>
  <c r="W2215" i="2"/>
  <c r="V2215" i="2"/>
  <c r="U2203" i="2"/>
  <c r="V2203" i="2"/>
  <c r="W2203" i="2"/>
  <c r="U2191" i="2"/>
  <c r="W2191" i="2"/>
  <c r="V2191" i="2"/>
  <c r="U2179" i="2"/>
  <c r="V2179" i="2"/>
  <c r="W2179" i="2"/>
  <c r="U2167" i="2"/>
  <c r="W2167" i="2"/>
  <c r="V2167" i="2"/>
  <c r="U2155" i="2"/>
  <c r="W2155" i="2"/>
  <c r="V2155" i="2"/>
  <c r="U2143" i="2"/>
  <c r="V2143" i="2"/>
  <c r="W2143" i="2"/>
  <c r="U2131" i="2"/>
  <c r="V2131" i="2"/>
  <c r="W2131" i="2"/>
  <c r="U2119" i="2"/>
  <c r="W2119" i="2"/>
  <c r="V2119" i="2"/>
  <c r="U2107" i="2"/>
  <c r="W2107" i="2"/>
  <c r="V2107" i="2"/>
  <c r="U2095" i="2"/>
  <c r="V2095" i="2"/>
  <c r="W2095" i="2"/>
  <c r="U2083" i="2"/>
  <c r="W2083" i="2"/>
  <c r="V2083" i="2"/>
  <c r="U2071" i="2"/>
  <c r="V2071" i="2"/>
  <c r="W2071" i="2"/>
  <c r="U2059" i="2"/>
  <c r="W2059" i="2"/>
  <c r="V2059" i="2"/>
  <c r="U2047" i="2"/>
  <c r="V2047" i="2"/>
  <c r="W2047" i="2"/>
  <c r="U2035" i="2"/>
  <c r="W2035" i="2"/>
  <c r="V2035" i="2"/>
  <c r="U2023" i="2"/>
  <c r="V2023" i="2"/>
  <c r="W2023" i="2"/>
  <c r="U2011" i="2"/>
  <c r="W2011" i="2"/>
  <c r="V2011" i="2"/>
  <c r="U1999" i="2"/>
  <c r="V1999" i="2"/>
  <c r="W1999" i="2"/>
  <c r="U1987" i="2"/>
  <c r="W1987" i="2"/>
  <c r="V1987" i="2"/>
  <c r="U1975" i="2"/>
  <c r="V1975" i="2"/>
  <c r="W1975" i="2"/>
  <c r="U1963" i="2"/>
  <c r="W1963" i="2"/>
  <c r="V1963" i="2"/>
  <c r="U1951" i="2"/>
  <c r="V1951" i="2"/>
  <c r="W1951" i="2"/>
  <c r="U1939" i="2"/>
  <c r="W1939" i="2"/>
  <c r="V1939" i="2"/>
  <c r="U1927" i="2"/>
  <c r="V1927" i="2"/>
  <c r="W1927" i="2"/>
  <c r="U1915" i="2"/>
  <c r="W1915" i="2"/>
  <c r="V1915" i="2"/>
  <c r="U1903" i="2"/>
  <c r="W1903" i="2"/>
  <c r="V1903" i="2"/>
  <c r="U1891" i="2"/>
  <c r="V1891" i="2"/>
  <c r="W1891" i="2"/>
  <c r="U1879" i="2"/>
  <c r="V1879" i="2"/>
  <c r="W1879" i="2"/>
  <c r="U1867" i="2"/>
  <c r="W1867" i="2"/>
  <c r="V1867" i="2"/>
  <c r="U1855" i="2"/>
  <c r="W1855" i="2"/>
  <c r="V1855" i="2"/>
  <c r="U1843" i="2"/>
  <c r="W1843" i="2"/>
  <c r="V1843" i="2"/>
  <c r="W1831" i="2"/>
  <c r="V1831" i="2"/>
  <c r="U1831" i="2"/>
  <c r="W1819" i="2"/>
  <c r="U1819" i="2"/>
  <c r="V1819" i="2"/>
  <c r="W1807" i="2"/>
  <c r="U1807" i="2"/>
  <c r="V1807" i="2"/>
  <c r="W1795" i="2"/>
  <c r="U1795" i="2"/>
  <c r="V1795" i="2"/>
  <c r="W1783" i="2"/>
  <c r="U1783" i="2"/>
  <c r="V1783" i="2"/>
  <c r="W1771" i="2"/>
  <c r="U1771" i="2"/>
  <c r="V1771" i="2"/>
  <c r="V1326" i="2"/>
  <c r="U1325" i="2"/>
  <c r="V1300" i="2"/>
  <c r="U1266" i="2"/>
  <c r="V1241" i="2"/>
  <c r="U1240" i="2"/>
  <c r="V1182" i="2"/>
  <c r="U1181" i="2"/>
  <c r="V1156" i="2"/>
  <c r="U1122" i="2"/>
  <c r="U1048" i="2"/>
  <c r="U989" i="2"/>
  <c r="U952" i="2"/>
  <c r="U930" i="2"/>
  <c r="U916" i="2"/>
  <c r="W762" i="2"/>
  <c r="W748" i="2"/>
  <c r="W714" i="2"/>
  <c r="U4014" i="2"/>
  <c r="V4014" i="2"/>
  <c r="W4014" i="2"/>
  <c r="U3978" i="2"/>
  <c r="V3978" i="2"/>
  <c r="W3978" i="2"/>
  <c r="U3954" i="2"/>
  <c r="V3954" i="2"/>
  <c r="W3954" i="2"/>
  <c r="U3930" i="2"/>
  <c r="V3930" i="2"/>
  <c r="W3930" i="2"/>
  <c r="U3906" i="2"/>
  <c r="V3906" i="2"/>
  <c r="W3906" i="2"/>
  <c r="V3882" i="2"/>
  <c r="W3882" i="2"/>
  <c r="U3882" i="2"/>
  <c r="V3858" i="2"/>
  <c r="W3858" i="2"/>
  <c r="U3858" i="2"/>
  <c r="V3834" i="2"/>
  <c r="W3834" i="2"/>
  <c r="U3834" i="2"/>
  <c r="W3798" i="2"/>
  <c r="U3798" i="2"/>
  <c r="V3798" i="2"/>
  <c r="W3774" i="2"/>
  <c r="U3774" i="2"/>
  <c r="V3774" i="2"/>
  <c r="W3750" i="2"/>
  <c r="U3750" i="2"/>
  <c r="V3750" i="2"/>
  <c r="W3726" i="2"/>
  <c r="U3726" i="2"/>
  <c r="V3726" i="2"/>
  <c r="W3714" i="2"/>
  <c r="U3714" i="2"/>
  <c r="V3714" i="2"/>
  <c r="W3702" i="2"/>
  <c r="U3702" i="2"/>
  <c r="V3702" i="2"/>
  <c r="U3678" i="2"/>
  <c r="W3678" i="2"/>
  <c r="V3678" i="2"/>
  <c r="U3666" i="2"/>
  <c r="W3666" i="2"/>
  <c r="V3666" i="2"/>
  <c r="U3654" i="2"/>
  <c r="W3654" i="2"/>
  <c r="V3654" i="2"/>
  <c r="U3642" i="2"/>
  <c r="W3642" i="2"/>
  <c r="V3642" i="2"/>
  <c r="U3630" i="2"/>
  <c r="W3630" i="2"/>
  <c r="V3630" i="2"/>
  <c r="U3618" i="2"/>
  <c r="W3618" i="2"/>
  <c r="V3618" i="2"/>
  <c r="U3606" i="2"/>
  <c r="W3606" i="2"/>
  <c r="V3606" i="2"/>
  <c r="U3594" i="2"/>
  <c r="V3594" i="2"/>
  <c r="W3594" i="2"/>
  <c r="U3582" i="2"/>
  <c r="V3582" i="2"/>
  <c r="W3582" i="2"/>
  <c r="U3570" i="2"/>
  <c r="W3570" i="2"/>
  <c r="V3570" i="2"/>
  <c r="U3558" i="2"/>
  <c r="V3558" i="2"/>
  <c r="W3558" i="2"/>
  <c r="U3546" i="2"/>
  <c r="V3546" i="2"/>
  <c r="W3546" i="2"/>
  <c r="U3534" i="2"/>
  <c r="V3534" i="2"/>
  <c r="W3534" i="2"/>
  <c r="W3522" i="2"/>
  <c r="U3522" i="2"/>
  <c r="V3522" i="2"/>
  <c r="W3510" i="2"/>
  <c r="U3510" i="2"/>
  <c r="V3510" i="2"/>
  <c r="W3498" i="2"/>
  <c r="U3498" i="2"/>
  <c r="V3498" i="2"/>
  <c r="W3486" i="2"/>
  <c r="U3486" i="2"/>
  <c r="V3486" i="2"/>
  <c r="W3474" i="2"/>
  <c r="U3474" i="2"/>
  <c r="V3474" i="2"/>
  <c r="W3462" i="2"/>
  <c r="U3462" i="2"/>
  <c r="V3462" i="2"/>
  <c r="W3450" i="2"/>
  <c r="U3450" i="2"/>
  <c r="V3450" i="2"/>
  <c r="W3438" i="2"/>
  <c r="U3438" i="2"/>
  <c r="V3438" i="2"/>
  <c r="W3426" i="2"/>
  <c r="U3426" i="2"/>
  <c r="V3426" i="2"/>
  <c r="W3414" i="2"/>
  <c r="U3414" i="2"/>
  <c r="V3414" i="2"/>
  <c r="W3402" i="2"/>
  <c r="U3402" i="2"/>
  <c r="V3402" i="2"/>
  <c r="W3390" i="2"/>
  <c r="U3390" i="2"/>
  <c r="V3390" i="2"/>
  <c r="W3378" i="2"/>
  <c r="V3378" i="2"/>
  <c r="U3378" i="2"/>
  <c r="W3366" i="2"/>
  <c r="U3366" i="2"/>
  <c r="V3366" i="2"/>
  <c r="W3354" i="2"/>
  <c r="U3354" i="2"/>
  <c r="V3354" i="2"/>
  <c r="W3342" i="2"/>
  <c r="U3342" i="2"/>
  <c r="V3342" i="2"/>
  <c r="W3330" i="2"/>
  <c r="U3330" i="2"/>
  <c r="V3330" i="2"/>
  <c r="W3318" i="2"/>
  <c r="U3318" i="2"/>
  <c r="V3318" i="2"/>
  <c r="W3306" i="2"/>
  <c r="U3306" i="2"/>
  <c r="V3306" i="2"/>
  <c r="W3294" i="2"/>
  <c r="U3294" i="2"/>
  <c r="V3294" i="2"/>
  <c r="W3282" i="2"/>
  <c r="U3282" i="2"/>
  <c r="V3282" i="2"/>
  <c r="W3270" i="2"/>
  <c r="V3270" i="2"/>
  <c r="U3270" i="2"/>
  <c r="W3258" i="2"/>
  <c r="U3258" i="2"/>
  <c r="V3258" i="2"/>
  <c r="W3246" i="2"/>
  <c r="U3246" i="2"/>
  <c r="V3246" i="2"/>
  <c r="W3234" i="2"/>
  <c r="U3234" i="2"/>
  <c r="V3234" i="2"/>
  <c r="W3222" i="2"/>
  <c r="U3222" i="2"/>
  <c r="V3222" i="2"/>
  <c r="W3210" i="2"/>
  <c r="V3210" i="2"/>
  <c r="U3210" i="2"/>
  <c r="W3198" i="2"/>
  <c r="U3198" i="2"/>
  <c r="V3198" i="2"/>
  <c r="W3186" i="2"/>
  <c r="U3186" i="2"/>
  <c r="V3186" i="2"/>
  <c r="W3174" i="2"/>
  <c r="U3174" i="2"/>
  <c r="V3174" i="2"/>
  <c r="W3162" i="2"/>
  <c r="V3162" i="2"/>
  <c r="U3162" i="2"/>
  <c r="W3150" i="2"/>
  <c r="U3150" i="2"/>
  <c r="V3150" i="2"/>
  <c r="W3138" i="2"/>
  <c r="U3138" i="2"/>
  <c r="V3138" i="2"/>
  <c r="W3126" i="2"/>
  <c r="U3126" i="2"/>
  <c r="V3126" i="2"/>
  <c r="W3114" i="2"/>
  <c r="V3114" i="2"/>
  <c r="U3114" i="2"/>
  <c r="W3102" i="2"/>
  <c r="U3102" i="2"/>
  <c r="V3102" i="2"/>
  <c r="W3090" i="2"/>
  <c r="U3090" i="2"/>
  <c r="V3090" i="2"/>
  <c r="W3078" i="2"/>
  <c r="U3078" i="2"/>
  <c r="V3078" i="2"/>
  <c r="W3066" i="2"/>
  <c r="U3066" i="2"/>
  <c r="V3066" i="2"/>
  <c r="W3054" i="2"/>
  <c r="U3054" i="2"/>
  <c r="V3054" i="2"/>
  <c r="W3042" i="2"/>
  <c r="V3042" i="2"/>
  <c r="U3042" i="2"/>
  <c r="W3030" i="2"/>
  <c r="U3030" i="2"/>
  <c r="V3030" i="2"/>
  <c r="W3018" i="2"/>
  <c r="U3018" i="2"/>
  <c r="V3018" i="2"/>
  <c r="W3006" i="2"/>
  <c r="U3006" i="2"/>
  <c r="V3006" i="2"/>
  <c r="W2994" i="2"/>
  <c r="V2994" i="2"/>
  <c r="U2994" i="2"/>
  <c r="W2982" i="2"/>
  <c r="U2982" i="2"/>
  <c r="V2982" i="2"/>
  <c r="W2970" i="2"/>
  <c r="U2970" i="2"/>
  <c r="V2970" i="2"/>
  <c r="W2958" i="2"/>
  <c r="U2958" i="2"/>
  <c r="V2958" i="2"/>
  <c r="W2946" i="2"/>
  <c r="U2946" i="2"/>
  <c r="V2946" i="2"/>
  <c r="W2934" i="2"/>
  <c r="U2934" i="2"/>
  <c r="V2934" i="2"/>
  <c r="W2922" i="2"/>
  <c r="V2922" i="2"/>
  <c r="U2922" i="2"/>
  <c r="W2910" i="2"/>
  <c r="U2910" i="2"/>
  <c r="V2910" i="2"/>
  <c r="W2898" i="2"/>
  <c r="U2898" i="2"/>
  <c r="V2898" i="2"/>
  <c r="W2886" i="2"/>
  <c r="V2886" i="2"/>
  <c r="U2886" i="2"/>
  <c r="W2874" i="2"/>
  <c r="U2874" i="2"/>
  <c r="V2874" i="2"/>
  <c r="W2862" i="2"/>
  <c r="U2862" i="2"/>
  <c r="V2862" i="2"/>
  <c r="W2850" i="2"/>
  <c r="U2850" i="2"/>
  <c r="V2850" i="2"/>
  <c r="W2838" i="2"/>
  <c r="U2838" i="2"/>
  <c r="V2838" i="2"/>
  <c r="W2826" i="2"/>
  <c r="U2826" i="2"/>
  <c r="V2826" i="2"/>
  <c r="W2814" i="2"/>
  <c r="U2814" i="2"/>
  <c r="V2814" i="2"/>
  <c r="W2802" i="2"/>
  <c r="U2802" i="2"/>
  <c r="V2802" i="2"/>
  <c r="W2790" i="2"/>
  <c r="U2790" i="2"/>
  <c r="V2790" i="2"/>
  <c r="W2778" i="2"/>
  <c r="U2778" i="2"/>
  <c r="V2778" i="2"/>
  <c r="W2766" i="2"/>
  <c r="U2766" i="2"/>
  <c r="V2766" i="2"/>
  <c r="W2754" i="2"/>
  <c r="U2754" i="2"/>
  <c r="V2754" i="2"/>
  <c r="W2742" i="2"/>
  <c r="U2742" i="2"/>
  <c r="V2742" i="2"/>
  <c r="W2730" i="2"/>
  <c r="U2730" i="2"/>
  <c r="V2730" i="2"/>
  <c r="W2718" i="2"/>
  <c r="U2718" i="2"/>
  <c r="V2718" i="2"/>
  <c r="W2706" i="2"/>
  <c r="U2706" i="2"/>
  <c r="V2706" i="2"/>
  <c r="W2694" i="2"/>
  <c r="U2694" i="2"/>
  <c r="V2694" i="2"/>
  <c r="W2682" i="2"/>
  <c r="U2682" i="2"/>
  <c r="V2682" i="2"/>
  <c r="W2670" i="2"/>
  <c r="V2670" i="2"/>
  <c r="U2670" i="2"/>
  <c r="W2658" i="2"/>
  <c r="U2658" i="2"/>
  <c r="V2658" i="2"/>
  <c r="V2646" i="2"/>
  <c r="W2646" i="2"/>
  <c r="U2646" i="2"/>
  <c r="V2634" i="2"/>
  <c r="U2634" i="2"/>
  <c r="W2634" i="2"/>
  <c r="V2622" i="2"/>
  <c r="U2622" i="2"/>
  <c r="W2622" i="2"/>
  <c r="V2610" i="2"/>
  <c r="U2610" i="2"/>
  <c r="W2610" i="2"/>
  <c r="V2598" i="2"/>
  <c r="W2598" i="2"/>
  <c r="U2598" i="2"/>
  <c r="V2586" i="2"/>
  <c r="W2586" i="2"/>
  <c r="U2586" i="2"/>
  <c r="V2574" i="2"/>
  <c r="U2574" i="2"/>
  <c r="W2574" i="2"/>
  <c r="V2562" i="2"/>
  <c r="U2562" i="2"/>
  <c r="W2562" i="2"/>
  <c r="V2550" i="2"/>
  <c r="W2550" i="2"/>
  <c r="U2550" i="2"/>
  <c r="V2538" i="2"/>
  <c r="U2538" i="2"/>
  <c r="W2538" i="2"/>
  <c r="V2526" i="2"/>
  <c r="U2526" i="2"/>
  <c r="W2526" i="2"/>
  <c r="V2514" i="2"/>
  <c r="U2514" i="2"/>
  <c r="W2514" i="2"/>
  <c r="V2502" i="2"/>
  <c r="W2502" i="2"/>
  <c r="U2502" i="2"/>
  <c r="V2490" i="2"/>
  <c r="W2490" i="2"/>
  <c r="U2490" i="2"/>
  <c r="V2478" i="2"/>
  <c r="U2478" i="2"/>
  <c r="W2478" i="2"/>
  <c r="V2466" i="2"/>
  <c r="W2466" i="2"/>
  <c r="U2466" i="2"/>
  <c r="V2454" i="2"/>
  <c r="W2454" i="2"/>
  <c r="U2454" i="2"/>
  <c r="V2442" i="2"/>
  <c r="U2442" i="2"/>
  <c r="W2442" i="2"/>
  <c r="V2430" i="2"/>
  <c r="U2430" i="2"/>
  <c r="W2430" i="2"/>
  <c r="V2418" i="2"/>
  <c r="W2418" i="2"/>
  <c r="U2418" i="2"/>
  <c r="V2406" i="2"/>
  <c r="U2406" i="2"/>
  <c r="W2406" i="2"/>
  <c r="V2394" i="2"/>
  <c r="W2394" i="2"/>
  <c r="U2394" i="2"/>
  <c r="V2382" i="2"/>
  <c r="U2382" i="2"/>
  <c r="W2382" i="2"/>
  <c r="V2370" i="2"/>
  <c r="W2370" i="2"/>
  <c r="U2370" i="2"/>
  <c r="V2358" i="2"/>
  <c r="U2358" i="2"/>
  <c r="W2358" i="2"/>
  <c r="V2346" i="2"/>
  <c r="W2346" i="2"/>
  <c r="U2346" i="2"/>
  <c r="V2334" i="2"/>
  <c r="U2334" i="2"/>
  <c r="W2334" i="2"/>
  <c r="V2322" i="2"/>
  <c r="W2322" i="2"/>
  <c r="U2322" i="2"/>
  <c r="V2310" i="2"/>
  <c r="U2310" i="2"/>
  <c r="W2310" i="2"/>
  <c r="V2298" i="2"/>
  <c r="W2298" i="2"/>
  <c r="U2298" i="2"/>
  <c r="V2286" i="2"/>
  <c r="U2286" i="2"/>
  <c r="W2286" i="2"/>
  <c r="V2274" i="2"/>
  <c r="W2274" i="2"/>
  <c r="U2274" i="2"/>
  <c r="V2262" i="2"/>
  <c r="U2262" i="2"/>
  <c r="W2262" i="2"/>
  <c r="V2250" i="2"/>
  <c r="U2250" i="2"/>
  <c r="W2250" i="2"/>
  <c r="V2238" i="2"/>
  <c r="U2238" i="2"/>
  <c r="W2238" i="2"/>
  <c r="V2226" i="2"/>
  <c r="W2226" i="2"/>
  <c r="U2226" i="2"/>
  <c r="U2214" i="2"/>
  <c r="V2214" i="2"/>
  <c r="W2214" i="2"/>
  <c r="U2202" i="2"/>
  <c r="W2202" i="2"/>
  <c r="V2202" i="2"/>
  <c r="U2190" i="2"/>
  <c r="W2190" i="2"/>
  <c r="V2190" i="2"/>
  <c r="U2178" i="2"/>
  <c r="V2178" i="2"/>
  <c r="W2178" i="2"/>
  <c r="U2166" i="2"/>
  <c r="V2166" i="2"/>
  <c r="W2166" i="2"/>
  <c r="U2154" i="2"/>
  <c r="W2154" i="2"/>
  <c r="V2154" i="2"/>
  <c r="U2142" i="2"/>
  <c r="W2142" i="2"/>
  <c r="V2142" i="2"/>
  <c r="U2130" i="2"/>
  <c r="V2130" i="2"/>
  <c r="W2130" i="2"/>
  <c r="U2118" i="2"/>
  <c r="V2118" i="2"/>
  <c r="W2118" i="2"/>
  <c r="U2106" i="2"/>
  <c r="V2106" i="2"/>
  <c r="W2106" i="2"/>
  <c r="U2094" i="2"/>
  <c r="V2094" i="2"/>
  <c r="W2094" i="2"/>
  <c r="U2082" i="2"/>
  <c r="V2082" i="2"/>
  <c r="W2082" i="2"/>
  <c r="U2070" i="2"/>
  <c r="V2070" i="2"/>
  <c r="W2070" i="2"/>
  <c r="U2058" i="2"/>
  <c r="V2058" i="2"/>
  <c r="W2058" i="2"/>
  <c r="U2046" i="2"/>
  <c r="V2046" i="2"/>
  <c r="W2046" i="2"/>
  <c r="U2034" i="2"/>
  <c r="V2034" i="2"/>
  <c r="W2034" i="2"/>
  <c r="U2022" i="2"/>
  <c r="V2022" i="2"/>
  <c r="W2022" i="2"/>
  <c r="U2010" i="2"/>
  <c r="V2010" i="2"/>
  <c r="W2010" i="2"/>
  <c r="U1998" i="2"/>
  <c r="V1998" i="2"/>
  <c r="W1998" i="2"/>
  <c r="U1986" i="2"/>
  <c r="V1986" i="2"/>
  <c r="W1986" i="2"/>
  <c r="U1974" i="2"/>
  <c r="V1974" i="2"/>
  <c r="W1974" i="2"/>
  <c r="U1962" i="2"/>
  <c r="V1962" i="2"/>
  <c r="W1962" i="2"/>
  <c r="U1950" i="2"/>
  <c r="V1950" i="2"/>
  <c r="W1950" i="2"/>
  <c r="U1938" i="2"/>
  <c r="V1938" i="2"/>
  <c r="W1938" i="2"/>
  <c r="U1926" i="2"/>
  <c r="V1926" i="2"/>
  <c r="W1926" i="2"/>
  <c r="U1914" i="2"/>
  <c r="V1914" i="2"/>
  <c r="W1914" i="2"/>
  <c r="U1902" i="2"/>
  <c r="V1902" i="2"/>
  <c r="W1902" i="2"/>
  <c r="U1890" i="2"/>
  <c r="V1890" i="2"/>
  <c r="W1890" i="2"/>
  <c r="U1878" i="2"/>
  <c r="W1878" i="2"/>
  <c r="V1878" i="2"/>
  <c r="U1866" i="2"/>
  <c r="V1866" i="2"/>
  <c r="W1866" i="2"/>
  <c r="U1854" i="2"/>
  <c r="V1854" i="2"/>
  <c r="W1854" i="2"/>
  <c r="U1842" i="2"/>
  <c r="V1842" i="2"/>
  <c r="W1842" i="2"/>
  <c r="W1830" i="2"/>
  <c r="U1830" i="2"/>
  <c r="V1830" i="2"/>
  <c r="W1818" i="2"/>
  <c r="U1818" i="2"/>
  <c r="V1818" i="2"/>
  <c r="W1806" i="2"/>
  <c r="U1806" i="2"/>
  <c r="V1806" i="2"/>
  <c r="W1794" i="2"/>
  <c r="U1794" i="2"/>
  <c r="V1794" i="2"/>
  <c r="W1782" i="2"/>
  <c r="U1782" i="2"/>
  <c r="V1782" i="2"/>
  <c r="W1770" i="2"/>
  <c r="U1770" i="2"/>
  <c r="V1770" i="2"/>
  <c r="W1758" i="2"/>
  <c r="U1758" i="2"/>
  <c r="V1758" i="2"/>
  <c r="U1746" i="2"/>
  <c r="V1746" i="2"/>
  <c r="W1746" i="2"/>
  <c r="U1734" i="2"/>
  <c r="V1734" i="2"/>
  <c r="W1734" i="2"/>
  <c r="U1722" i="2"/>
  <c r="V1722" i="2"/>
  <c r="W1722" i="2"/>
  <c r="U1710" i="2"/>
  <c r="V1710" i="2"/>
  <c r="W1710" i="2"/>
  <c r="U1698" i="2"/>
  <c r="V1698" i="2"/>
  <c r="W1698" i="2"/>
  <c r="U1686" i="2"/>
  <c r="V1686" i="2"/>
  <c r="W1686" i="2"/>
  <c r="U1674" i="2"/>
  <c r="V1674" i="2"/>
  <c r="W1674" i="2"/>
  <c r="U1662" i="2"/>
  <c r="V1662" i="2"/>
  <c r="W1662" i="2"/>
  <c r="U1650" i="2"/>
  <c r="V1650" i="2"/>
  <c r="W1650" i="2"/>
  <c r="U1638" i="2"/>
  <c r="V1638" i="2"/>
  <c r="W1638" i="2"/>
  <c r="U1626" i="2"/>
  <c r="V1626" i="2"/>
  <c r="W1626" i="2"/>
  <c r="U1614" i="2"/>
  <c r="V1614" i="2"/>
  <c r="W1614" i="2"/>
  <c r="U1602" i="2"/>
  <c r="V1602" i="2"/>
  <c r="W1602" i="2"/>
  <c r="U1590" i="2"/>
  <c r="V1590" i="2"/>
  <c r="W1590" i="2"/>
  <c r="U1578" i="2"/>
  <c r="V1578" i="2"/>
  <c r="W1578" i="2"/>
  <c r="U1566" i="2"/>
  <c r="V1566" i="2"/>
  <c r="W1566" i="2"/>
  <c r="U1554" i="2"/>
  <c r="V1554" i="2"/>
  <c r="W1554" i="2"/>
  <c r="U1542" i="2"/>
  <c r="V1542" i="2"/>
  <c r="W1542" i="2"/>
  <c r="W1530" i="2"/>
  <c r="U1530" i="2"/>
  <c r="V1530" i="2"/>
  <c r="U1518" i="2"/>
  <c r="W1518" i="2"/>
  <c r="V1518" i="2"/>
  <c r="U1506" i="2"/>
  <c r="W1506" i="2"/>
  <c r="V1506" i="2"/>
  <c r="U1494" i="2"/>
  <c r="W1494" i="2"/>
  <c r="V1494" i="2"/>
  <c r="U1482" i="2"/>
  <c r="W1482" i="2"/>
  <c r="V1482" i="2"/>
  <c r="U1470" i="2"/>
  <c r="W1470" i="2"/>
  <c r="V1470" i="2"/>
  <c r="U1458" i="2"/>
  <c r="V1458" i="2"/>
  <c r="W1458" i="2"/>
  <c r="U1446" i="2"/>
  <c r="V1446" i="2"/>
  <c r="W1446" i="2"/>
  <c r="U1434" i="2"/>
  <c r="V1434" i="2"/>
  <c r="W1434" i="2"/>
  <c r="U1422" i="2"/>
  <c r="W1422" i="2"/>
  <c r="V1422" i="2"/>
  <c r="U1410" i="2"/>
  <c r="V1410" i="2"/>
  <c r="W1410" i="2"/>
  <c r="U1398" i="2"/>
  <c r="V1398" i="2"/>
  <c r="W1398" i="2"/>
  <c r="U1386" i="2"/>
  <c r="V1386" i="2"/>
  <c r="W1386" i="2"/>
  <c r="U1374" i="2"/>
  <c r="W1374" i="2"/>
  <c r="V1374" i="2"/>
  <c r="U1362" i="2"/>
  <c r="V1362" i="2"/>
  <c r="W1362" i="2"/>
  <c r="V1098" i="2"/>
  <c r="W1098" i="2"/>
  <c r="V1086" i="2"/>
  <c r="W1086" i="2"/>
  <c r="V1050" i="2"/>
  <c r="W1050" i="2"/>
  <c r="V1038" i="2"/>
  <c r="U1038" i="2"/>
  <c r="V1026" i="2"/>
  <c r="U1026" i="2"/>
  <c r="V990" i="2"/>
  <c r="U990" i="2"/>
  <c r="V954" i="2"/>
  <c r="W954" i="2"/>
  <c r="V942" i="2"/>
  <c r="W942" i="2"/>
  <c r="V918" i="2"/>
  <c r="W918" i="2"/>
  <c r="V894" i="2"/>
  <c r="W894" i="2"/>
  <c r="V870" i="2"/>
  <c r="W870" i="2"/>
  <c r="V846" i="2"/>
  <c r="W846" i="2"/>
  <c r="V822" i="2"/>
  <c r="W822" i="2"/>
  <c r="V798" i="2"/>
  <c r="W798" i="2"/>
  <c r="V774" i="2"/>
  <c r="W774" i="2"/>
  <c r="V750" i="2"/>
  <c r="W750" i="2"/>
  <c r="V726" i="2"/>
  <c r="W726" i="2"/>
  <c r="V702" i="2"/>
  <c r="W702" i="2"/>
  <c r="V690" i="2"/>
  <c r="U690" i="2"/>
  <c r="V678" i="2"/>
  <c r="U678" i="2"/>
  <c r="W678" i="2"/>
  <c r="V666" i="2"/>
  <c r="U666" i="2"/>
  <c r="V654" i="2"/>
  <c r="U654" i="2"/>
  <c r="W654" i="2"/>
  <c r="V642" i="2"/>
  <c r="U642" i="2"/>
  <c r="V630" i="2"/>
  <c r="U630" i="2"/>
  <c r="W630" i="2"/>
  <c r="V618" i="2"/>
  <c r="U618" i="2"/>
  <c r="V606" i="2"/>
  <c r="U606" i="2"/>
  <c r="W606" i="2"/>
  <c r="V594" i="2"/>
  <c r="U594" i="2"/>
  <c r="V582" i="2"/>
  <c r="U582" i="2"/>
  <c r="V570" i="2"/>
  <c r="U570" i="2"/>
  <c r="W570" i="2"/>
  <c r="V558" i="2"/>
  <c r="W558" i="2"/>
  <c r="V546" i="2"/>
  <c r="U546" i="2"/>
  <c r="W546" i="2"/>
  <c r="V534" i="2"/>
  <c r="W534" i="2"/>
  <c r="U522" i="2"/>
  <c r="V522" i="2"/>
  <c r="U510" i="2"/>
  <c r="V510" i="2"/>
  <c r="U498" i="2"/>
  <c r="V498" i="2"/>
  <c r="U486" i="2"/>
  <c r="V486" i="2"/>
  <c r="U474" i="2"/>
  <c r="V474" i="2"/>
  <c r="U462" i="2"/>
  <c r="V462" i="2"/>
  <c r="W462" i="2"/>
  <c r="U450" i="2"/>
  <c r="V450" i="2"/>
  <c r="U438" i="2"/>
  <c r="V438" i="2"/>
  <c r="W438" i="2"/>
  <c r="U426" i="2"/>
  <c r="V426" i="2"/>
  <c r="U414" i="2"/>
  <c r="V414" i="2"/>
  <c r="W414" i="2"/>
  <c r="U402" i="2"/>
  <c r="V402" i="2"/>
  <c r="W402" i="2"/>
  <c r="U390" i="2"/>
  <c r="V390" i="2"/>
  <c r="W390" i="2"/>
  <c r="U378" i="2"/>
  <c r="V378" i="2"/>
  <c r="W378" i="2"/>
  <c r="U366" i="2"/>
  <c r="V366" i="2"/>
  <c r="W366" i="2"/>
  <c r="U354" i="2"/>
  <c r="V354" i="2"/>
  <c r="W354" i="2"/>
  <c r="U342" i="2"/>
  <c r="V342" i="2"/>
  <c r="W342" i="2"/>
  <c r="U330" i="2"/>
  <c r="W330" i="2"/>
  <c r="U318" i="2"/>
  <c r="V318" i="2"/>
  <c r="W318" i="2"/>
  <c r="U306" i="2"/>
  <c r="V306" i="2"/>
  <c r="W306" i="2"/>
  <c r="U294" i="2"/>
  <c r="W294" i="2"/>
  <c r="V294" i="2"/>
  <c r="U282" i="2"/>
  <c r="V282" i="2"/>
  <c r="W282" i="2"/>
  <c r="U270" i="2"/>
  <c r="V270" i="2"/>
  <c r="W270" i="2"/>
  <c r="U258" i="2"/>
  <c r="W258" i="2"/>
  <c r="U246" i="2"/>
  <c r="V246" i="2"/>
  <c r="W246" i="2"/>
  <c r="U234" i="2"/>
  <c r="V234" i="2"/>
  <c r="W234" i="2"/>
  <c r="U222" i="2"/>
  <c r="V222" i="2"/>
  <c r="W222" i="2"/>
  <c r="U210" i="2"/>
  <c r="V210" i="2"/>
  <c r="W210" i="2"/>
  <c r="U198" i="2"/>
  <c r="V198" i="2"/>
  <c r="W198" i="2"/>
  <c r="U186" i="2"/>
  <c r="V186" i="2"/>
  <c r="W186" i="2"/>
  <c r="U174" i="2"/>
  <c r="V174" i="2"/>
  <c r="W174" i="2"/>
  <c r="U162" i="2"/>
  <c r="V162" i="2"/>
  <c r="W162" i="2"/>
  <c r="U150" i="2"/>
  <c r="V150" i="2"/>
  <c r="W150" i="2"/>
  <c r="U138" i="2"/>
  <c r="V138" i="2"/>
  <c r="W138" i="2"/>
  <c r="U126" i="2"/>
  <c r="V126" i="2"/>
  <c r="W126" i="2"/>
  <c r="U114" i="2"/>
  <c r="V114" i="2"/>
  <c r="W114" i="2"/>
  <c r="U102" i="2"/>
  <c r="V102" i="2"/>
  <c r="W102" i="2"/>
  <c r="U90" i="2"/>
  <c r="V90" i="2"/>
  <c r="W90" i="2"/>
  <c r="U78" i="2"/>
  <c r="V78" i="2"/>
  <c r="W78" i="2"/>
  <c r="U66" i="2"/>
  <c r="V66" i="2"/>
  <c r="W66" i="2"/>
  <c r="U54" i="2"/>
  <c r="V54" i="2"/>
  <c r="W54" i="2"/>
  <c r="U42" i="2"/>
  <c r="V42" i="2"/>
  <c r="W42" i="2"/>
  <c r="U30" i="2"/>
  <c r="V30" i="2"/>
  <c r="W30" i="2"/>
  <c r="U18" i="2"/>
  <c r="V18" i="2"/>
  <c r="W18" i="2"/>
  <c r="U6" i="2"/>
  <c r="V6" i="2"/>
  <c r="W6" i="2"/>
  <c r="U1326" i="2"/>
  <c r="V1301" i="2"/>
  <c r="U1300" i="2"/>
  <c r="V1242" i="2"/>
  <c r="U1241" i="2"/>
  <c r="V1216" i="2"/>
  <c r="U1182" i="2"/>
  <c r="V1157" i="2"/>
  <c r="U1156" i="2"/>
  <c r="W990" i="2"/>
  <c r="W882" i="2"/>
  <c r="W868" i="2"/>
  <c r="U762" i="2"/>
  <c r="U748" i="2"/>
  <c r="U714" i="2"/>
  <c r="W676" i="2"/>
  <c r="U4038" i="2"/>
  <c r="W4038" i="2"/>
  <c r="V4038" i="2"/>
  <c r="U3990" i="2"/>
  <c r="V3990" i="2"/>
  <c r="W3990" i="2"/>
  <c r="U3966" i="2"/>
  <c r="V3966" i="2"/>
  <c r="W3966" i="2"/>
  <c r="U3942" i="2"/>
  <c r="V3942" i="2"/>
  <c r="W3942" i="2"/>
  <c r="U3918" i="2"/>
  <c r="V3918" i="2"/>
  <c r="W3918" i="2"/>
  <c r="W3894" i="2"/>
  <c r="U3894" i="2"/>
  <c r="V3894" i="2"/>
  <c r="V3870" i="2"/>
  <c r="W3870" i="2"/>
  <c r="U3870" i="2"/>
  <c r="V3846" i="2"/>
  <c r="W3846" i="2"/>
  <c r="U3846" i="2"/>
  <c r="V3822" i="2"/>
  <c r="W3822" i="2"/>
  <c r="U3822" i="2"/>
  <c r="W3810" i="2"/>
  <c r="U3810" i="2"/>
  <c r="V3810" i="2"/>
  <c r="W3786" i="2"/>
  <c r="U3786" i="2"/>
  <c r="V3786" i="2"/>
  <c r="W3762" i="2"/>
  <c r="U3762" i="2"/>
  <c r="V3762" i="2"/>
  <c r="W3738" i="2"/>
  <c r="U3738" i="2"/>
  <c r="V3738" i="2"/>
  <c r="W3690" i="2"/>
  <c r="U3690" i="2"/>
  <c r="V3690" i="2"/>
  <c r="V2" i="2"/>
  <c r="W2" i="2"/>
  <c r="U4061" i="2"/>
  <c r="W4061" i="2"/>
  <c r="V4061" i="2"/>
  <c r="U4049" i="2"/>
  <c r="W4049" i="2"/>
  <c r="V4049" i="2"/>
  <c r="U4037" i="2"/>
  <c r="W4037" i="2"/>
  <c r="V4037" i="2"/>
  <c r="U4025" i="2"/>
  <c r="W4025" i="2"/>
  <c r="V4025" i="2"/>
  <c r="U4013" i="2"/>
  <c r="V4013" i="2"/>
  <c r="W4013" i="2"/>
  <c r="U4001" i="2"/>
  <c r="V4001" i="2"/>
  <c r="W4001" i="2"/>
  <c r="U3989" i="2"/>
  <c r="V3989" i="2"/>
  <c r="W3989" i="2"/>
  <c r="U3977" i="2"/>
  <c r="V3977" i="2"/>
  <c r="W3977" i="2"/>
  <c r="U3965" i="2"/>
  <c r="V3965" i="2"/>
  <c r="W3965" i="2"/>
  <c r="U3953" i="2"/>
  <c r="V3953" i="2"/>
  <c r="W3953" i="2"/>
  <c r="U3941" i="2"/>
  <c r="V3941" i="2"/>
  <c r="W3941" i="2"/>
  <c r="U3929" i="2"/>
  <c r="V3929" i="2"/>
  <c r="W3929" i="2"/>
  <c r="U3917" i="2"/>
  <c r="V3917" i="2"/>
  <c r="W3917" i="2"/>
  <c r="U3905" i="2"/>
  <c r="V3905" i="2"/>
  <c r="W3905" i="2"/>
  <c r="V3893" i="2"/>
  <c r="W3893" i="2"/>
  <c r="U3893" i="2"/>
  <c r="V3881" i="2"/>
  <c r="W3881" i="2"/>
  <c r="U3881" i="2"/>
  <c r="V3869" i="2"/>
  <c r="W3869" i="2"/>
  <c r="U3869" i="2"/>
  <c r="V3857" i="2"/>
  <c r="W3857" i="2"/>
  <c r="U3857" i="2"/>
  <c r="V3845" i="2"/>
  <c r="W3845" i="2"/>
  <c r="U3845" i="2"/>
  <c r="V3833" i="2"/>
  <c r="W3833" i="2"/>
  <c r="U3833" i="2"/>
  <c r="V3821" i="2"/>
  <c r="W3821" i="2"/>
  <c r="U3821" i="2"/>
  <c r="W3809" i="2"/>
  <c r="U3809" i="2"/>
  <c r="V3809" i="2"/>
  <c r="W3797" i="2"/>
  <c r="U3797" i="2"/>
  <c r="V3797" i="2"/>
  <c r="W3785" i="2"/>
  <c r="V3785" i="2"/>
  <c r="U3785" i="2"/>
  <c r="W3773" i="2"/>
  <c r="U3773" i="2"/>
  <c r="V3773" i="2"/>
  <c r="W3761" i="2"/>
  <c r="U3761" i="2"/>
  <c r="V3761" i="2"/>
  <c r="W3749" i="2"/>
  <c r="U3749" i="2"/>
  <c r="V3749" i="2"/>
  <c r="W3737" i="2"/>
  <c r="V3737" i="2"/>
  <c r="U3737" i="2"/>
  <c r="W3725" i="2"/>
  <c r="U3725" i="2"/>
  <c r="V3725" i="2"/>
  <c r="W3713" i="2"/>
  <c r="U3713" i="2"/>
  <c r="V3713" i="2"/>
  <c r="W3701" i="2"/>
  <c r="U3701" i="2"/>
  <c r="V3701" i="2"/>
  <c r="W3689" i="2"/>
  <c r="V3689" i="2"/>
  <c r="U3689" i="2"/>
  <c r="U3677" i="2"/>
  <c r="W3677" i="2"/>
  <c r="V3677" i="2"/>
  <c r="U3665" i="2"/>
  <c r="W3665" i="2"/>
  <c r="V3665" i="2"/>
  <c r="U3653" i="2"/>
  <c r="W3653" i="2"/>
  <c r="V3653" i="2"/>
  <c r="U3641" i="2"/>
  <c r="W3641" i="2"/>
  <c r="V3641" i="2"/>
  <c r="U3629" i="2"/>
  <c r="W3629" i="2"/>
  <c r="V3629" i="2"/>
  <c r="U3617" i="2"/>
  <c r="W3617" i="2"/>
  <c r="V3617" i="2"/>
  <c r="U3605" i="2"/>
  <c r="V3605" i="2"/>
  <c r="W3605" i="2"/>
  <c r="U3593" i="2"/>
  <c r="V3593" i="2"/>
  <c r="W3593" i="2"/>
  <c r="U3581" i="2"/>
  <c r="V3581" i="2"/>
  <c r="W3581" i="2"/>
  <c r="U3569" i="2"/>
  <c r="V3569" i="2"/>
  <c r="W3569" i="2"/>
  <c r="U3557" i="2"/>
  <c r="W3557" i="2"/>
  <c r="V3557" i="2"/>
  <c r="U3545" i="2"/>
  <c r="W3545" i="2"/>
  <c r="V3545" i="2"/>
  <c r="W3533" i="2"/>
  <c r="U3533" i="2"/>
  <c r="V3533" i="2"/>
  <c r="W3521" i="2"/>
  <c r="U3521" i="2"/>
  <c r="V3521" i="2"/>
  <c r="W3509" i="2"/>
  <c r="U3509" i="2"/>
  <c r="V3509" i="2"/>
  <c r="W3497" i="2"/>
  <c r="V3497" i="2"/>
  <c r="U3497" i="2"/>
  <c r="W3485" i="2"/>
  <c r="U3485" i="2"/>
  <c r="V3485" i="2"/>
  <c r="W3473" i="2"/>
  <c r="U3473" i="2"/>
  <c r="V3473" i="2"/>
  <c r="W3461" i="2"/>
  <c r="U3461" i="2"/>
  <c r="V3461" i="2"/>
  <c r="W3449" i="2"/>
  <c r="V3449" i="2"/>
  <c r="U3449" i="2"/>
  <c r="W3437" i="2"/>
  <c r="U3437" i="2"/>
  <c r="V3437" i="2"/>
  <c r="W3425" i="2"/>
  <c r="U3425" i="2"/>
  <c r="V3425" i="2"/>
  <c r="W3413" i="2"/>
  <c r="V3413" i="2"/>
  <c r="U3413" i="2"/>
  <c r="W3401" i="2"/>
  <c r="U3401" i="2"/>
  <c r="V3401" i="2"/>
  <c r="W3389" i="2"/>
  <c r="U3389" i="2"/>
  <c r="V3389" i="2"/>
  <c r="W3377" i="2"/>
  <c r="U3377" i="2"/>
  <c r="V3377" i="2"/>
  <c r="W3365" i="2"/>
  <c r="V3365" i="2"/>
  <c r="U3365" i="2"/>
  <c r="W3353" i="2"/>
  <c r="U3353" i="2"/>
  <c r="V3353" i="2"/>
  <c r="W3341" i="2"/>
  <c r="U3341" i="2"/>
  <c r="V3341" i="2"/>
  <c r="W3329" i="2"/>
  <c r="U3329" i="2"/>
  <c r="V3329" i="2"/>
  <c r="W3317" i="2"/>
  <c r="V3317" i="2"/>
  <c r="U3317" i="2"/>
  <c r="W3305" i="2"/>
  <c r="U3305" i="2"/>
  <c r="V3305" i="2"/>
  <c r="W3293" i="2"/>
  <c r="U3293" i="2"/>
  <c r="V3293" i="2"/>
  <c r="W3281" i="2"/>
  <c r="U3281" i="2"/>
  <c r="V3281" i="2"/>
  <c r="W3269" i="2"/>
  <c r="U3269" i="2"/>
  <c r="V3269" i="2"/>
  <c r="W3257" i="2"/>
  <c r="U3257" i="2"/>
  <c r="V3257" i="2"/>
  <c r="W3245" i="2"/>
  <c r="U3245" i="2"/>
  <c r="V3245" i="2"/>
  <c r="W3233" i="2"/>
  <c r="U3233" i="2"/>
  <c r="V3233" i="2"/>
  <c r="W3221" i="2"/>
  <c r="V3221" i="2"/>
  <c r="U3221" i="2"/>
  <c r="W3209" i="2"/>
  <c r="U3209" i="2"/>
  <c r="V3209" i="2"/>
  <c r="W3197" i="2"/>
  <c r="U3197" i="2"/>
  <c r="V3197" i="2"/>
  <c r="W3185" i="2"/>
  <c r="U3185" i="2"/>
  <c r="V3185" i="2"/>
  <c r="W3173" i="2"/>
  <c r="U3173" i="2"/>
  <c r="V3173" i="2"/>
  <c r="W3161" i="2"/>
  <c r="U3161" i="2"/>
  <c r="V3161" i="2"/>
  <c r="W3149" i="2"/>
  <c r="U3149" i="2"/>
  <c r="V3149" i="2"/>
  <c r="W3137" i="2"/>
  <c r="U3137" i="2"/>
  <c r="V3137" i="2"/>
  <c r="W3125" i="2"/>
  <c r="U3125" i="2"/>
  <c r="V3125" i="2"/>
  <c r="W3113" i="2"/>
  <c r="U3113" i="2"/>
  <c r="V3113" i="2"/>
  <c r="W3101" i="2"/>
  <c r="U3101" i="2"/>
  <c r="V3101" i="2"/>
  <c r="W3089" i="2"/>
  <c r="U3089" i="2"/>
  <c r="V3089" i="2"/>
  <c r="W3077" i="2"/>
  <c r="U3077" i="2"/>
  <c r="V3077" i="2"/>
  <c r="W3065" i="2"/>
  <c r="U3065" i="2"/>
  <c r="V3065" i="2"/>
  <c r="W3053" i="2"/>
  <c r="U3053" i="2"/>
  <c r="V3053" i="2"/>
  <c r="W3041" i="2"/>
  <c r="U3041" i="2"/>
  <c r="V3041" i="2"/>
  <c r="W3029" i="2"/>
  <c r="U3029" i="2"/>
  <c r="V3029" i="2"/>
  <c r="W3017" i="2"/>
  <c r="U3017" i="2"/>
  <c r="V3017" i="2"/>
  <c r="W3005" i="2"/>
  <c r="U3005" i="2"/>
  <c r="V3005" i="2"/>
  <c r="W2993" i="2"/>
  <c r="U2993" i="2"/>
  <c r="V2993" i="2"/>
  <c r="W2981" i="2"/>
  <c r="V2981" i="2"/>
  <c r="U2981" i="2"/>
  <c r="W2969" i="2"/>
  <c r="U2969" i="2"/>
  <c r="V2969" i="2"/>
  <c r="W2957" i="2"/>
  <c r="U2957" i="2"/>
  <c r="V2957" i="2"/>
  <c r="W2945" i="2"/>
  <c r="U2945" i="2"/>
  <c r="V2945" i="2"/>
  <c r="W2933" i="2"/>
  <c r="V2933" i="2"/>
  <c r="U2933" i="2"/>
  <c r="W2921" i="2"/>
  <c r="U2921" i="2"/>
  <c r="V2921" i="2"/>
  <c r="W2909" i="2"/>
  <c r="U2909" i="2"/>
  <c r="V2909" i="2"/>
  <c r="W2897" i="2"/>
  <c r="U2897" i="2"/>
  <c r="V2897" i="2"/>
  <c r="W2885" i="2"/>
  <c r="U2885" i="2"/>
  <c r="V2885" i="2"/>
  <c r="W2873" i="2"/>
  <c r="V2873" i="2"/>
  <c r="U2873" i="2"/>
  <c r="W2861" i="2"/>
  <c r="U2861" i="2"/>
  <c r="V2861" i="2"/>
  <c r="W2849" i="2"/>
  <c r="U2849" i="2"/>
  <c r="V2849" i="2"/>
  <c r="W2837" i="2"/>
  <c r="V2837" i="2"/>
  <c r="U2837" i="2"/>
  <c r="W2825" i="2"/>
  <c r="U2825" i="2"/>
  <c r="V2825" i="2"/>
  <c r="W2813" i="2"/>
  <c r="U2813" i="2"/>
  <c r="V2813" i="2"/>
  <c r="W2801" i="2"/>
  <c r="U2801" i="2"/>
  <c r="V2801" i="2"/>
  <c r="W2789" i="2"/>
  <c r="V2789" i="2"/>
  <c r="U2789" i="2"/>
  <c r="W2777" i="2"/>
  <c r="U2777" i="2"/>
  <c r="V2777" i="2"/>
  <c r="W2765" i="2"/>
  <c r="U2765" i="2"/>
  <c r="V2765" i="2"/>
  <c r="W2753" i="2"/>
  <c r="U2753" i="2"/>
  <c r="V2753" i="2"/>
  <c r="W2741" i="2"/>
  <c r="V2741" i="2"/>
  <c r="U2741" i="2"/>
  <c r="W2729" i="2"/>
  <c r="U2729" i="2"/>
  <c r="V2729" i="2"/>
  <c r="W2717" i="2"/>
  <c r="U2717" i="2"/>
  <c r="V2717" i="2"/>
  <c r="W2705" i="2"/>
  <c r="U2705" i="2"/>
  <c r="V2705" i="2"/>
  <c r="W2693" i="2"/>
  <c r="U2693" i="2"/>
  <c r="V2693" i="2"/>
  <c r="W2681" i="2"/>
  <c r="U2681" i="2"/>
  <c r="V2681" i="2"/>
  <c r="W2669" i="2"/>
  <c r="U2669" i="2"/>
  <c r="V2669" i="2"/>
  <c r="W2657" i="2"/>
  <c r="V2657" i="2"/>
  <c r="U2657" i="2"/>
  <c r="V2645" i="2"/>
  <c r="U2645" i="2"/>
  <c r="W2645" i="2"/>
  <c r="V2633" i="2"/>
  <c r="W2633" i="2"/>
  <c r="U2633" i="2"/>
  <c r="V2621" i="2"/>
  <c r="U2621" i="2"/>
  <c r="W2621" i="2"/>
  <c r="V2609" i="2"/>
  <c r="W2609" i="2"/>
  <c r="U2609" i="2"/>
  <c r="V2597" i="2"/>
  <c r="U2597" i="2"/>
  <c r="W2597" i="2"/>
  <c r="V2585" i="2"/>
  <c r="U2585" i="2"/>
  <c r="W2585" i="2"/>
  <c r="V2573" i="2"/>
  <c r="U2573" i="2"/>
  <c r="W2573" i="2"/>
  <c r="V2561" i="2"/>
  <c r="U2561" i="2"/>
  <c r="W2561" i="2"/>
  <c r="V2549" i="2"/>
  <c r="U2549" i="2"/>
  <c r="W2549" i="2"/>
  <c r="V2537" i="2"/>
  <c r="W2537" i="2"/>
  <c r="U2537" i="2"/>
  <c r="V2525" i="2"/>
  <c r="U2525" i="2"/>
  <c r="W2525" i="2"/>
  <c r="V2513" i="2"/>
  <c r="W2513" i="2"/>
  <c r="U2513" i="2"/>
  <c r="V2501" i="2"/>
  <c r="U2501" i="2"/>
  <c r="W2501" i="2"/>
  <c r="V2489" i="2"/>
  <c r="U2489" i="2"/>
  <c r="W2489" i="2"/>
  <c r="V2477" i="2"/>
  <c r="U2477" i="2"/>
  <c r="W2477" i="2"/>
  <c r="V2465" i="2"/>
  <c r="U2465" i="2"/>
  <c r="W2465" i="2"/>
  <c r="V2453" i="2"/>
  <c r="U2453" i="2"/>
  <c r="W2453" i="2"/>
  <c r="V2441" i="2"/>
  <c r="W2441" i="2"/>
  <c r="U2441" i="2"/>
  <c r="V2429" i="2"/>
  <c r="U2429" i="2"/>
  <c r="W2429" i="2"/>
  <c r="V2417" i="2"/>
  <c r="U2417" i="2"/>
  <c r="W2417" i="2"/>
  <c r="V2405" i="2"/>
  <c r="U2405" i="2"/>
  <c r="W2405" i="2"/>
  <c r="V2393" i="2"/>
  <c r="W2393" i="2"/>
  <c r="U2393" i="2"/>
  <c r="V2381" i="2"/>
  <c r="U2381" i="2"/>
  <c r="W2381" i="2"/>
  <c r="V2369" i="2"/>
  <c r="U2369" i="2"/>
  <c r="W2369" i="2"/>
  <c r="V2357" i="2"/>
  <c r="U2357" i="2"/>
  <c r="W2357" i="2"/>
  <c r="V2345" i="2"/>
  <c r="U2345" i="2"/>
  <c r="W2345" i="2"/>
  <c r="V2333" i="2"/>
  <c r="U2333" i="2"/>
  <c r="W2333" i="2"/>
  <c r="V2321" i="2"/>
  <c r="U2321" i="2"/>
  <c r="W2321" i="2"/>
  <c r="V2309" i="2"/>
  <c r="U2309" i="2"/>
  <c r="W2309" i="2"/>
  <c r="V2297" i="2"/>
  <c r="U2297" i="2"/>
  <c r="W2297" i="2"/>
  <c r="V2285" i="2"/>
  <c r="U2285" i="2"/>
  <c r="W2285" i="2"/>
  <c r="V2273" i="2"/>
  <c r="U2273" i="2"/>
  <c r="W2273" i="2"/>
  <c r="V2261" i="2"/>
  <c r="U2261" i="2"/>
  <c r="W2261" i="2"/>
  <c r="V2249" i="2"/>
  <c r="U2249" i="2"/>
  <c r="W2249" i="2"/>
  <c r="V2237" i="2"/>
  <c r="U2237" i="2"/>
  <c r="W2237" i="2"/>
  <c r="V2225" i="2"/>
  <c r="U2225" i="2"/>
  <c r="W2225" i="2"/>
  <c r="U2213" i="2"/>
  <c r="V2213" i="2"/>
  <c r="W2213" i="2"/>
  <c r="U2201" i="2"/>
  <c r="V2201" i="2"/>
  <c r="W2201" i="2"/>
  <c r="U2189" i="2"/>
  <c r="V2189" i="2"/>
  <c r="W2189" i="2"/>
  <c r="U2177" i="2"/>
  <c r="V2177" i="2"/>
  <c r="W2177" i="2"/>
  <c r="U2165" i="2"/>
  <c r="V2165" i="2"/>
  <c r="W2165" i="2"/>
  <c r="U2153" i="2"/>
  <c r="V2153" i="2"/>
  <c r="W2153" i="2"/>
  <c r="U2141" i="2"/>
  <c r="V2141" i="2"/>
  <c r="W2141" i="2"/>
  <c r="U2129" i="2"/>
  <c r="V2129" i="2"/>
  <c r="W2129" i="2"/>
  <c r="U2117" i="2"/>
  <c r="V2117" i="2"/>
  <c r="W2117" i="2"/>
  <c r="U2105" i="2"/>
  <c r="V2105" i="2"/>
  <c r="W2105" i="2"/>
  <c r="U2093" i="2"/>
  <c r="V2093" i="2"/>
  <c r="W2093" i="2"/>
  <c r="U2081" i="2"/>
  <c r="V2081" i="2"/>
  <c r="W2081" i="2"/>
  <c r="U2069" i="2"/>
  <c r="V2069" i="2"/>
  <c r="W2069" i="2"/>
  <c r="U2057" i="2"/>
  <c r="V2057" i="2"/>
  <c r="W2057" i="2"/>
  <c r="U2045" i="2"/>
  <c r="V2045" i="2"/>
  <c r="W2045" i="2"/>
  <c r="U2033" i="2"/>
  <c r="V2033" i="2"/>
  <c r="W2033" i="2"/>
  <c r="U2021" i="2"/>
  <c r="V2021" i="2"/>
  <c r="W2021" i="2"/>
  <c r="U2009" i="2"/>
  <c r="V2009" i="2"/>
  <c r="W2009" i="2"/>
  <c r="U1997" i="2"/>
  <c r="V1997" i="2"/>
  <c r="W1997" i="2"/>
  <c r="U1985" i="2"/>
  <c r="V1985" i="2"/>
  <c r="W1985" i="2"/>
  <c r="U1973" i="2"/>
  <c r="V1973" i="2"/>
  <c r="W1973" i="2"/>
  <c r="U1961" i="2"/>
  <c r="V1961" i="2"/>
  <c r="W1961" i="2"/>
  <c r="U1949" i="2"/>
  <c r="V1949" i="2"/>
  <c r="W1949" i="2"/>
  <c r="U1937" i="2"/>
  <c r="V1937" i="2"/>
  <c r="W1937" i="2"/>
  <c r="U1925" i="2"/>
  <c r="V1925" i="2"/>
  <c r="W1925" i="2"/>
  <c r="U1913" i="2"/>
  <c r="W1913" i="2"/>
  <c r="V1913" i="2"/>
  <c r="U1901" i="2"/>
  <c r="V1901" i="2"/>
  <c r="W1901" i="2"/>
  <c r="U1889" i="2"/>
  <c r="V1889" i="2"/>
  <c r="W1889" i="2"/>
  <c r="U1877" i="2"/>
  <c r="V1877" i="2"/>
  <c r="W1877" i="2"/>
  <c r="U1865" i="2"/>
  <c r="V1865" i="2"/>
  <c r="W1865" i="2"/>
  <c r="U1853" i="2"/>
  <c r="V1853" i="2"/>
  <c r="W1853" i="2"/>
  <c r="U1841" i="2"/>
  <c r="W1841" i="2"/>
  <c r="V1841" i="2"/>
  <c r="W1829" i="2"/>
  <c r="U1829" i="2"/>
  <c r="V1829" i="2"/>
  <c r="W1817" i="2"/>
  <c r="U1817" i="2"/>
  <c r="V1817" i="2"/>
  <c r="W1805" i="2"/>
  <c r="U1805" i="2"/>
  <c r="V1805" i="2"/>
  <c r="W1793" i="2"/>
  <c r="U1793" i="2"/>
  <c r="V1793" i="2"/>
  <c r="W1781" i="2"/>
  <c r="U1781" i="2"/>
  <c r="V1781" i="2"/>
  <c r="W1769" i="2"/>
  <c r="U1769" i="2"/>
  <c r="V1769" i="2"/>
  <c r="W1757" i="2"/>
  <c r="U1757" i="2"/>
  <c r="V1757" i="2"/>
  <c r="U1745" i="2"/>
  <c r="V1745" i="2"/>
  <c r="W1745" i="2"/>
  <c r="U1733" i="2"/>
  <c r="V1733" i="2"/>
  <c r="W1733" i="2"/>
  <c r="U1721" i="2"/>
  <c r="V1721" i="2"/>
  <c r="W1721" i="2"/>
  <c r="U1709" i="2"/>
  <c r="W1709" i="2"/>
  <c r="V1709" i="2"/>
  <c r="U1697" i="2"/>
  <c r="V1697" i="2"/>
  <c r="W1697" i="2"/>
  <c r="U1685" i="2"/>
  <c r="V1685" i="2"/>
  <c r="W1685" i="2"/>
  <c r="U1673" i="2"/>
  <c r="V1673" i="2"/>
  <c r="W1673" i="2"/>
  <c r="U1661" i="2"/>
  <c r="W1661" i="2"/>
  <c r="V1661" i="2"/>
  <c r="U1649" i="2"/>
  <c r="V1649" i="2"/>
  <c r="W1649" i="2"/>
  <c r="U1637" i="2"/>
  <c r="V1637" i="2"/>
  <c r="W1637" i="2"/>
  <c r="U1625" i="2"/>
  <c r="V1625" i="2"/>
  <c r="W1625" i="2"/>
  <c r="U1613" i="2"/>
  <c r="W1613" i="2"/>
  <c r="V1613" i="2"/>
  <c r="U1601" i="2"/>
  <c r="V1601" i="2"/>
  <c r="W1601" i="2"/>
  <c r="U1589" i="2"/>
  <c r="V1589" i="2"/>
  <c r="W1589" i="2"/>
  <c r="U1577" i="2"/>
  <c r="V1577" i="2"/>
  <c r="W1577" i="2"/>
  <c r="U1565" i="2"/>
  <c r="W1565" i="2"/>
  <c r="V1565" i="2"/>
  <c r="U1553" i="2"/>
  <c r="V1553" i="2"/>
  <c r="W1553" i="2"/>
  <c r="U1541" i="2"/>
  <c r="V1541" i="2"/>
  <c r="W1541" i="2"/>
  <c r="W1529" i="2"/>
  <c r="V1529" i="2"/>
  <c r="U1529" i="2"/>
  <c r="U1517" i="2"/>
  <c r="W1517" i="2"/>
  <c r="V1517" i="2"/>
  <c r="U1505" i="2"/>
  <c r="W1505" i="2"/>
  <c r="V1505" i="2"/>
  <c r="U1493" i="2"/>
  <c r="W1493" i="2"/>
  <c r="V1493" i="2"/>
  <c r="U1481" i="2"/>
  <c r="W1481" i="2"/>
  <c r="V1481" i="2"/>
  <c r="U1469" i="2"/>
  <c r="V1469" i="2"/>
  <c r="W1469" i="2"/>
  <c r="U1457" i="2"/>
  <c r="W1457" i="2"/>
  <c r="V1457" i="2"/>
  <c r="U1445" i="2"/>
  <c r="V1445" i="2"/>
  <c r="W1445" i="2"/>
  <c r="U1433" i="2"/>
  <c r="V1433" i="2"/>
  <c r="W1433" i="2"/>
  <c r="U1421" i="2"/>
  <c r="V1421" i="2"/>
  <c r="W1421" i="2"/>
  <c r="U1409" i="2"/>
  <c r="W1409" i="2"/>
  <c r="V1409" i="2"/>
  <c r="U1397" i="2"/>
  <c r="V1397" i="2"/>
  <c r="W1397" i="2"/>
  <c r="U1385" i="2"/>
  <c r="V1385" i="2"/>
  <c r="W1385" i="2"/>
  <c r="U1373" i="2"/>
  <c r="V1373" i="2"/>
  <c r="W1373" i="2"/>
  <c r="U1361" i="2"/>
  <c r="V1361" i="2"/>
  <c r="W1361" i="2"/>
  <c r="V1109" i="2"/>
  <c r="W1109" i="2"/>
  <c r="V1097" i="2"/>
  <c r="U1097" i="2"/>
  <c r="V1085" i="2"/>
  <c r="U1085" i="2"/>
  <c r="V1049" i="2"/>
  <c r="U1049" i="2"/>
  <c r="V1013" i="2"/>
  <c r="W1013" i="2"/>
  <c r="V1001" i="2"/>
  <c r="W1001" i="2"/>
  <c r="V965" i="2"/>
  <c r="W965" i="2"/>
  <c r="V953" i="2"/>
  <c r="U953" i="2"/>
  <c r="V941" i="2"/>
  <c r="U941" i="2"/>
  <c r="V929" i="2"/>
  <c r="W929" i="2"/>
  <c r="V917" i="2"/>
  <c r="U917" i="2"/>
  <c r="V905" i="2"/>
  <c r="W905" i="2"/>
  <c r="V893" i="2"/>
  <c r="U893" i="2"/>
  <c r="V881" i="2"/>
  <c r="W881" i="2"/>
  <c r="V869" i="2"/>
  <c r="U869" i="2"/>
  <c r="V857" i="2"/>
  <c r="W857" i="2"/>
  <c r="V845" i="2"/>
  <c r="U845" i="2"/>
  <c r="V833" i="2"/>
  <c r="W833" i="2"/>
  <c r="V821" i="2"/>
  <c r="U821" i="2"/>
  <c r="V809" i="2"/>
  <c r="W809" i="2"/>
  <c r="V797" i="2"/>
  <c r="U797" i="2"/>
  <c r="V785" i="2"/>
  <c r="W785" i="2"/>
  <c r="V773" i="2"/>
  <c r="U773" i="2"/>
  <c r="V761" i="2"/>
  <c r="W761" i="2"/>
  <c r="V749" i="2"/>
  <c r="U749" i="2"/>
  <c r="V737" i="2"/>
  <c r="W737" i="2"/>
  <c r="V725" i="2"/>
  <c r="U725" i="2"/>
  <c r="V713" i="2"/>
  <c r="W713" i="2"/>
  <c r="V701" i="2"/>
  <c r="U701" i="2"/>
  <c r="V689" i="2"/>
  <c r="W689" i="2"/>
  <c r="V677" i="2"/>
  <c r="U677" i="2"/>
  <c r="V665" i="2"/>
  <c r="W665" i="2"/>
  <c r="V653" i="2"/>
  <c r="U653" i="2"/>
  <c r="V641" i="2"/>
  <c r="W641" i="2"/>
  <c r="V629" i="2"/>
  <c r="U629" i="2"/>
  <c r="V617" i="2"/>
  <c r="W617" i="2"/>
  <c r="V605" i="2"/>
  <c r="U605" i="2"/>
  <c r="V593" i="2"/>
  <c r="W593" i="2"/>
  <c r="V569" i="2"/>
  <c r="U569" i="2"/>
  <c r="W569" i="2"/>
  <c r="V557" i="2"/>
  <c r="U557" i="2"/>
  <c r="V545" i="2"/>
  <c r="U545" i="2"/>
  <c r="W545" i="2"/>
  <c r="V533" i="2"/>
  <c r="U533" i="2"/>
  <c r="U521" i="2"/>
  <c r="V521" i="2"/>
  <c r="W521" i="2"/>
  <c r="U509" i="2"/>
  <c r="V509" i="2"/>
  <c r="W509" i="2"/>
  <c r="U497" i="2"/>
  <c r="V497" i="2"/>
  <c r="W497" i="2"/>
  <c r="U485" i="2"/>
  <c r="V485" i="2"/>
  <c r="W485" i="2"/>
  <c r="U473" i="2"/>
  <c r="V473" i="2"/>
  <c r="U461" i="2"/>
  <c r="V461" i="2"/>
  <c r="W461" i="2"/>
  <c r="U449" i="2"/>
  <c r="V449" i="2"/>
  <c r="U437" i="2"/>
  <c r="V437" i="2"/>
  <c r="W437" i="2"/>
  <c r="U425" i="2"/>
  <c r="V425" i="2"/>
  <c r="W425" i="2"/>
  <c r="U413" i="2"/>
  <c r="V413" i="2"/>
  <c r="W413" i="2"/>
  <c r="U401" i="2"/>
  <c r="V401" i="2"/>
  <c r="W401" i="2"/>
  <c r="U389" i="2"/>
  <c r="V389" i="2"/>
  <c r="W389" i="2"/>
  <c r="U377" i="2"/>
  <c r="V377" i="2"/>
  <c r="W377" i="2"/>
  <c r="U365" i="2"/>
  <c r="V365" i="2"/>
  <c r="U353" i="2"/>
  <c r="V353" i="2"/>
  <c r="U341" i="2"/>
  <c r="V341" i="2"/>
  <c r="W341" i="2"/>
  <c r="U329" i="2"/>
  <c r="V329" i="2"/>
  <c r="W329" i="2"/>
  <c r="U317" i="2"/>
  <c r="W317" i="2"/>
  <c r="V317" i="2"/>
  <c r="U305" i="2"/>
  <c r="V305" i="2"/>
  <c r="W305" i="2"/>
  <c r="U293" i="2"/>
  <c r="V293" i="2"/>
  <c r="W293" i="2"/>
  <c r="U281" i="2"/>
  <c r="W281" i="2"/>
  <c r="V281" i="2"/>
  <c r="U269" i="2"/>
  <c r="V269" i="2"/>
  <c r="W269" i="2"/>
  <c r="U257" i="2"/>
  <c r="V257" i="2"/>
  <c r="W257" i="2"/>
  <c r="U245" i="2"/>
  <c r="V245" i="2"/>
  <c r="W245" i="2"/>
  <c r="U233" i="2"/>
  <c r="V233" i="2"/>
  <c r="W233" i="2"/>
  <c r="U221" i="2"/>
  <c r="V221" i="2"/>
  <c r="W221" i="2"/>
  <c r="U209" i="2"/>
  <c r="V209" i="2"/>
  <c r="W209" i="2"/>
  <c r="U197" i="2"/>
  <c r="V197" i="2"/>
  <c r="W197" i="2"/>
  <c r="U185" i="2"/>
  <c r="V185" i="2"/>
  <c r="W185" i="2"/>
  <c r="U173" i="2"/>
  <c r="V173" i="2"/>
  <c r="W173" i="2"/>
  <c r="U161" i="2"/>
  <c r="V161" i="2"/>
  <c r="W161" i="2"/>
  <c r="U149" i="2"/>
  <c r="V149" i="2"/>
  <c r="W149" i="2"/>
  <c r="U137" i="2"/>
  <c r="V137" i="2"/>
  <c r="W137" i="2"/>
  <c r="U125" i="2"/>
  <c r="V125" i="2"/>
  <c r="W125" i="2"/>
  <c r="U113" i="2"/>
  <c r="V113" i="2"/>
  <c r="W113" i="2"/>
  <c r="U101" i="2"/>
  <c r="V101" i="2"/>
  <c r="W101" i="2"/>
  <c r="U89" i="2"/>
  <c r="V89" i="2"/>
  <c r="W89" i="2"/>
  <c r="U77" i="2"/>
  <c r="V77" i="2"/>
  <c r="W77" i="2"/>
  <c r="U65" i="2"/>
  <c r="V65" i="2"/>
  <c r="W65" i="2"/>
  <c r="U53" i="2"/>
  <c r="V53" i="2"/>
  <c r="W53" i="2"/>
  <c r="U41" i="2"/>
  <c r="V41" i="2"/>
  <c r="W41" i="2"/>
  <c r="U29" i="2"/>
  <c r="V29" i="2"/>
  <c r="W29" i="2"/>
  <c r="U17" i="2"/>
  <c r="V17" i="2"/>
  <c r="W17" i="2"/>
  <c r="U5" i="2"/>
  <c r="V5" i="2"/>
  <c r="W5" i="2"/>
  <c r="V1302" i="2"/>
  <c r="U1301" i="2"/>
  <c r="V1276" i="2"/>
  <c r="U1242" i="2"/>
  <c r="V1217" i="2"/>
  <c r="U1216" i="2"/>
  <c r="V1158" i="2"/>
  <c r="U1157" i="2"/>
  <c r="V1132" i="2"/>
  <c r="U1086" i="2"/>
  <c r="U882" i="2"/>
  <c r="U868" i="2"/>
  <c r="U833" i="2"/>
  <c r="U798" i="2"/>
  <c r="W749" i="2"/>
  <c r="U702" i="2"/>
  <c r="U676" i="2"/>
  <c r="W594" i="2"/>
  <c r="W498" i="2"/>
  <c r="W426" i="2"/>
  <c r="U4062" i="2"/>
  <c r="W4062" i="2"/>
  <c r="V4062" i="2"/>
  <c r="U4048" i="2"/>
  <c r="W4048" i="2"/>
  <c r="V4048" i="2"/>
  <c r="U3976" i="2"/>
  <c r="V3976" i="2"/>
  <c r="W3976" i="2"/>
  <c r="U3928" i="2"/>
  <c r="V3928" i="2"/>
  <c r="W3928" i="2"/>
  <c r="V3880" i="2"/>
  <c r="W3880" i="2"/>
  <c r="U3880" i="2"/>
  <c r="V3844" i="2"/>
  <c r="W3844" i="2"/>
  <c r="U3844" i="2"/>
  <c r="V3820" i="2"/>
  <c r="W3820" i="2"/>
  <c r="U3820" i="2"/>
  <c r="W3784" i="2"/>
  <c r="U3784" i="2"/>
  <c r="V3784" i="2"/>
  <c r="W3772" i="2"/>
  <c r="U3772" i="2"/>
  <c r="V3772" i="2"/>
  <c r="W3760" i="2"/>
  <c r="U3760" i="2"/>
  <c r="V3760" i="2"/>
  <c r="W3748" i="2"/>
  <c r="U3748" i="2"/>
  <c r="V3748" i="2"/>
  <c r="W3736" i="2"/>
  <c r="U3736" i="2"/>
  <c r="V3736" i="2"/>
  <c r="W3724" i="2"/>
  <c r="U3724" i="2"/>
  <c r="V3724" i="2"/>
  <c r="W3712" i="2"/>
  <c r="U3712" i="2"/>
  <c r="V3712" i="2"/>
  <c r="W3700" i="2"/>
  <c r="U3700" i="2"/>
  <c r="V3700" i="2"/>
  <c r="W3688" i="2"/>
  <c r="U3688" i="2"/>
  <c r="V3688" i="2"/>
  <c r="U3676" i="2"/>
  <c r="W3676" i="2"/>
  <c r="V3676" i="2"/>
  <c r="U3664" i="2"/>
  <c r="W3664" i="2"/>
  <c r="V3664" i="2"/>
  <c r="U3652" i="2"/>
  <c r="W3652" i="2"/>
  <c r="V3652" i="2"/>
  <c r="U3640" i="2"/>
  <c r="W3640" i="2"/>
  <c r="V3640" i="2"/>
  <c r="U3628" i="2"/>
  <c r="W3628" i="2"/>
  <c r="V3628" i="2"/>
  <c r="U3616" i="2"/>
  <c r="W3616" i="2"/>
  <c r="V3616" i="2"/>
  <c r="U3604" i="2"/>
  <c r="V3604" i="2"/>
  <c r="W3604" i="2"/>
  <c r="U3592" i="2"/>
  <c r="V3592" i="2"/>
  <c r="W3592" i="2"/>
  <c r="U3580" i="2"/>
  <c r="W3580" i="2"/>
  <c r="V3580" i="2"/>
  <c r="U3568" i="2"/>
  <c r="W3568" i="2"/>
  <c r="V3568" i="2"/>
  <c r="U3556" i="2"/>
  <c r="V3556" i="2"/>
  <c r="W3556" i="2"/>
  <c r="U3544" i="2"/>
  <c r="V3544" i="2"/>
  <c r="W3544" i="2"/>
  <c r="W3532" i="2"/>
  <c r="V3532" i="2"/>
  <c r="U3532" i="2"/>
  <c r="W3520" i="2"/>
  <c r="U3520" i="2"/>
  <c r="V3520" i="2"/>
  <c r="W3508" i="2"/>
  <c r="U3508" i="2"/>
  <c r="V3508" i="2"/>
  <c r="W3496" i="2"/>
  <c r="U3496" i="2"/>
  <c r="V3496" i="2"/>
  <c r="W3484" i="2"/>
  <c r="V3484" i="2"/>
  <c r="U3484" i="2"/>
  <c r="W3472" i="2"/>
  <c r="U3472" i="2"/>
  <c r="V3472" i="2"/>
  <c r="W3460" i="2"/>
  <c r="U3460" i="2"/>
  <c r="V3460" i="2"/>
  <c r="W3448" i="2"/>
  <c r="U3448" i="2"/>
  <c r="V3448" i="2"/>
  <c r="W3436" i="2"/>
  <c r="V3436" i="2"/>
  <c r="U3436" i="2"/>
  <c r="W3424" i="2"/>
  <c r="V3424" i="2"/>
  <c r="U3424" i="2"/>
  <c r="W3412" i="2"/>
  <c r="U3412" i="2"/>
  <c r="V3412" i="2"/>
  <c r="W3400" i="2"/>
  <c r="U3400" i="2"/>
  <c r="V3400" i="2"/>
  <c r="W3388" i="2"/>
  <c r="U3388" i="2"/>
  <c r="V3388" i="2"/>
  <c r="W3376" i="2"/>
  <c r="U3376" i="2"/>
  <c r="V3376" i="2"/>
  <c r="W3364" i="2"/>
  <c r="U3364" i="2"/>
  <c r="V3364" i="2"/>
  <c r="W3352" i="2"/>
  <c r="V3352" i="2"/>
  <c r="U3352" i="2"/>
  <c r="W3340" i="2"/>
  <c r="U3340" i="2"/>
  <c r="V3340" i="2"/>
  <c r="W3328" i="2"/>
  <c r="U3328" i="2"/>
  <c r="V3328" i="2"/>
  <c r="W3316" i="2"/>
  <c r="U3316" i="2"/>
  <c r="V3316" i="2"/>
  <c r="W3304" i="2"/>
  <c r="U3304" i="2"/>
  <c r="V3304" i="2"/>
  <c r="W3292" i="2"/>
  <c r="U3292" i="2"/>
  <c r="V3292" i="2"/>
  <c r="W3280" i="2"/>
  <c r="U3280" i="2"/>
  <c r="V3280" i="2"/>
  <c r="W3268" i="2"/>
  <c r="U3268" i="2"/>
  <c r="V3268" i="2"/>
  <c r="W3256" i="2"/>
  <c r="U3256" i="2"/>
  <c r="V3256" i="2"/>
  <c r="W3244" i="2"/>
  <c r="V3244" i="2"/>
  <c r="U3244" i="2"/>
  <c r="W3232" i="2"/>
  <c r="V3232" i="2"/>
  <c r="U3232" i="2"/>
  <c r="W3220" i="2"/>
  <c r="U3220" i="2"/>
  <c r="V3220" i="2"/>
  <c r="W3208" i="2"/>
  <c r="U3208" i="2"/>
  <c r="V3208" i="2"/>
  <c r="W3196" i="2"/>
  <c r="V3196" i="2"/>
  <c r="U3196" i="2"/>
  <c r="W3184" i="2"/>
  <c r="V3184" i="2"/>
  <c r="U3184" i="2"/>
  <c r="W3172" i="2"/>
  <c r="V3172" i="2"/>
  <c r="U3172" i="2"/>
  <c r="W3160" i="2"/>
  <c r="V3160" i="2"/>
  <c r="U3160" i="2"/>
  <c r="W3148" i="2"/>
  <c r="V3148" i="2"/>
  <c r="U3148" i="2"/>
  <c r="W3136" i="2"/>
  <c r="V3136" i="2"/>
  <c r="U3136" i="2"/>
  <c r="W3124" i="2"/>
  <c r="U3124" i="2"/>
  <c r="V3124" i="2"/>
  <c r="W3112" i="2"/>
  <c r="V3112" i="2"/>
  <c r="U3112" i="2"/>
  <c r="W3100" i="2"/>
  <c r="V3100" i="2"/>
  <c r="U3100" i="2"/>
  <c r="W3088" i="2"/>
  <c r="V3088" i="2"/>
  <c r="U3088" i="2"/>
  <c r="W3076" i="2"/>
  <c r="U3076" i="2"/>
  <c r="V3076" i="2"/>
  <c r="W3064" i="2"/>
  <c r="U3064" i="2"/>
  <c r="V3064" i="2"/>
  <c r="W3052" i="2"/>
  <c r="V3052" i="2"/>
  <c r="U3052" i="2"/>
  <c r="W3040" i="2"/>
  <c r="V3040" i="2"/>
  <c r="U3040" i="2"/>
  <c r="W3028" i="2"/>
  <c r="U3028" i="2"/>
  <c r="V3028" i="2"/>
  <c r="W3016" i="2"/>
  <c r="U3016" i="2"/>
  <c r="V3016" i="2"/>
  <c r="W3004" i="2"/>
  <c r="V3004" i="2"/>
  <c r="U3004" i="2"/>
  <c r="W2992" i="2"/>
  <c r="V2992" i="2"/>
  <c r="U2992" i="2"/>
  <c r="W2980" i="2"/>
  <c r="U2980" i="2"/>
  <c r="V2980" i="2"/>
  <c r="W2968" i="2"/>
  <c r="U2968" i="2"/>
  <c r="V2968" i="2"/>
  <c r="W2956" i="2"/>
  <c r="V2956" i="2"/>
  <c r="U2956" i="2"/>
  <c r="W2944" i="2"/>
  <c r="V2944" i="2"/>
  <c r="U2944" i="2"/>
  <c r="W2932" i="2"/>
  <c r="U2932" i="2"/>
  <c r="V2932" i="2"/>
  <c r="W2920" i="2"/>
  <c r="U2920" i="2"/>
  <c r="V2920" i="2"/>
  <c r="W2908" i="2"/>
  <c r="V2908" i="2"/>
  <c r="U2908" i="2"/>
  <c r="W2896" i="2"/>
  <c r="V2896" i="2"/>
  <c r="U2896" i="2"/>
  <c r="W2884" i="2"/>
  <c r="U2884" i="2"/>
  <c r="V2884" i="2"/>
  <c r="W2872" i="2"/>
  <c r="V2872" i="2"/>
  <c r="U2872" i="2"/>
  <c r="W2860" i="2"/>
  <c r="U2860" i="2"/>
  <c r="V2860" i="2"/>
  <c r="W2848" i="2"/>
  <c r="V2848" i="2"/>
  <c r="U2848" i="2"/>
  <c r="W2836" i="2"/>
  <c r="U2836" i="2"/>
  <c r="V2836" i="2"/>
  <c r="W2824" i="2"/>
  <c r="V2824" i="2"/>
  <c r="U2824" i="2"/>
  <c r="W2812" i="2"/>
  <c r="U2812" i="2"/>
  <c r="V2812" i="2"/>
  <c r="W2800" i="2"/>
  <c r="V2800" i="2"/>
  <c r="U2800" i="2"/>
  <c r="W2788" i="2"/>
  <c r="U2788" i="2"/>
  <c r="V2788" i="2"/>
  <c r="W2776" i="2"/>
  <c r="V2776" i="2"/>
  <c r="U2776" i="2"/>
  <c r="W2764" i="2"/>
  <c r="U2764" i="2"/>
  <c r="V2764" i="2"/>
  <c r="W2752" i="2"/>
  <c r="V2752" i="2"/>
  <c r="U2752" i="2"/>
  <c r="W2740" i="2"/>
  <c r="U2740" i="2"/>
  <c r="V2740" i="2"/>
  <c r="W2728" i="2"/>
  <c r="U2728" i="2"/>
  <c r="V2728" i="2"/>
  <c r="W2716" i="2"/>
  <c r="V2716" i="2"/>
  <c r="U2716" i="2"/>
  <c r="W2704" i="2"/>
  <c r="V2704" i="2"/>
  <c r="U2704" i="2"/>
  <c r="W2692" i="2"/>
  <c r="U2692" i="2"/>
  <c r="V2692" i="2"/>
  <c r="W2680" i="2"/>
  <c r="V2680" i="2"/>
  <c r="U2680" i="2"/>
  <c r="W2668" i="2"/>
  <c r="U2668" i="2"/>
  <c r="V2668" i="2"/>
  <c r="W2656" i="2"/>
  <c r="U2656" i="2"/>
  <c r="V2656" i="2"/>
  <c r="V2644" i="2"/>
  <c r="W2644" i="2"/>
  <c r="U2644" i="2"/>
  <c r="V2632" i="2"/>
  <c r="U2632" i="2"/>
  <c r="W2632" i="2"/>
  <c r="V2620" i="2"/>
  <c r="U2620" i="2"/>
  <c r="W2620" i="2"/>
  <c r="V2608" i="2"/>
  <c r="W2608" i="2"/>
  <c r="U2608" i="2"/>
  <c r="V2596" i="2"/>
  <c r="U2596" i="2"/>
  <c r="W2596" i="2"/>
  <c r="V2584" i="2"/>
  <c r="U2584" i="2"/>
  <c r="W2584" i="2"/>
  <c r="V2572" i="2"/>
  <c r="U2572" i="2"/>
  <c r="W2572" i="2"/>
  <c r="V2560" i="2"/>
  <c r="W2560" i="2"/>
  <c r="U2560" i="2"/>
  <c r="V2548" i="2"/>
  <c r="W2548" i="2"/>
  <c r="U2548" i="2"/>
  <c r="V2536" i="2"/>
  <c r="U2536" i="2"/>
  <c r="W2536" i="2"/>
  <c r="V2524" i="2"/>
  <c r="U2524" i="2"/>
  <c r="W2524" i="2"/>
  <c r="V2512" i="2"/>
  <c r="W2512" i="2"/>
  <c r="U2512" i="2"/>
  <c r="V2500" i="2"/>
  <c r="U2500" i="2"/>
  <c r="W2500" i="2"/>
  <c r="V2488" i="2"/>
  <c r="U2488" i="2"/>
  <c r="W2488" i="2"/>
  <c r="V2476" i="2"/>
  <c r="U2476" i="2"/>
  <c r="W2476" i="2"/>
  <c r="V2464" i="2"/>
  <c r="W2464" i="2"/>
  <c r="U2464" i="2"/>
  <c r="V2452" i="2"/>
  <c r="U2452" i="2"/>
  <c r="W2452" i="2"/>
  <c r="V2440" i="2"/>
  <c r="U2440" i="2"/>
  <c r="W2440" i="2"/>
  <c r="V2428" i="2"/>
  <c r="U2428" i="2"/>
  <c r="W2428" i="2"/>
  <c r="V2416" i="2"/>
  <c r="W2416" i="2"/>
  <c r="U2416" i="2"/>
  <c r="V2404" i="2"/>
  <c r="U2404" i="2"/>
  <c r="W2404" i="2"/>
  <c r="V2392" i="2"/>
  <c r="U2392" i="2"/>
  <c r="W2392" i="2"/>
  <c r="V2380" i="2"/>
  <c r="U2380" i="2"/>
  <c r="W2380" i="2"/>
  <c r="V2368" i="2"/>
  <c r="W2368" i="2"/>
  <c r="U2368" i="2"/>
  <c r="V2356" i="2"/>
  <c r="U2356" i="2"/>
  <c r="W2356" i="2"/>
  <c r="V2344" i="2"/>
  <c r="U2344" i="2"/>
  <c r="W2344" i="2"/>
  <c r="V2332" i="2"/>
  <c r="U2332" i="2"/>
  <c r="W2332" i="2"/>
  <c r="V2320" i="2"/>
  <c r="W2320" i="2"/>
  <c r="U2320" i="2"/>
  <c r="V2308" i="2"/>
  <c r="W2308" i="2"/>
  <c r="U2308" i="2"/>
  <c r="V2296" i="2"/>
  <c r="U2296" i="2"/>
  <c r="W2296" i="2"/>
  <c r="V2284" i="2"/>
  <c r="W2284" i="2"/>
  <c r="U2284" i="2"/>
  <c r="V2272" i="2"/>
  <c r="W2272" i="2"/>
  <c r="U2272" i="2"/>
  <c r="V2260" i="2"/>
  <c r="U2260" i="2"/>
  <c r="W2260" i="2"/>
  <c r="V2248" i="2"/>
  <c r="U2248" i="2"/>
  <c r="W2248" i="2"/>
  <c r="V2236" i="2"/>
  <c r="W2236" i="2"/>
  <c r="U2236" i="2"/>
  <c r="V2224" i="2"/>
  <c r="W2224" i="2"/>
  <c r="U2224" i="2"/>
  <c r="U2212" i="2"/>
  <c r="V2212" i="2"/>
  <c r="W2212" i="2"/>
  <c r="U2200" i="2"/>
  <c r="W2200" i="2"/>
  <c r="V2200" i="2"/>
  <c r="U2188" i="2"/>
  <c r="V2188" i="2"/>
  <c r="W2188" i="2"/>
  <c r="U2176" i="2"/>
  <c r="V2176" i="2"/>
  <c r="W2176" i="2"/>
  <c r="U2164" i="2"/>
  <c r="V2164" i="2"/>
  <c r="W2164" i="2"/>
  <c r="U2152" i="2"/>
  <c r="W2152" i="2"/>
  <c r="V2152" i="2"/>
  <c r="U2140" i="2"/>
  <c r="V2140" i="2"/>
  <c r="W2140" i="2"/>
  <c r="U2128" i="2"/>
  <c r="V2128" i="2"/>
  <c r="W2128" i="2"/>
  <c r="U2116" i="2"/>
  <c r="W2116" i="2"/>
  <c r="V2116" i="2"/>
  <c r="U2104" i="2"/>
  <c r="V2104" i="2"/>
  <c r="W2104" i="2"/>
  <c r="U2092" i="2"/>
  <c r="W2092" i="2"/>
  <c r="V2092" i="2"/>
  <c r="U2080" i="2"/>
  <c r="V2080" i="2"/>
  <c r="W2080" i="2"/>
  <c r="U2068" i="2"/>
  <c r="W2068" i="2"/>
  <c r="V2068" i="2"/>
  <c r="U2056" i="2"/>
  <c r="V2056" i="2"/>
  <c r="W2056" i="2"/>
  <c r="U2044" i="2"/>
  <c r="W2044" i="2"/>
  <c r="V2044" i="2"/>
  <c r="U2032" i="2"/>
  <c r="V2032" i="2"/>
  <c r="W2032" i="2"/>
  <c r="U2020" i="2"/>
  <c r="W2020" i="2"/>
  <c r="V2020" i="2"/>
  <c r="U2008" i="2"/>
  <c r="V2008" i="2"/>
  <c r="W2008" i="2"/>
  <c r="U1996" i="2"/>
  <c r="W1996" i="2"/>
  <c r="V1996" i="2"/>
  <c r="U1984" i="2"/>
  <c r="V1984" i="2"/>
  <c r="W1984" i="2"/>
  <c r="U1972" i="2"/>
  <c r="W1972" i="2"/>
  <c r="V1972" i="2"/>
  <c r="U1960" i="2"/>
  <c r="V1960" i="2"/>
  <c r="W1960" i="2"/>
  <c r="U1948" i="2"/>
  <c r="W1948" i="2"/>
  <c r="V1948" i="2"/>
  <c r="U1936" i="2"/>
  <c r="V1936" i="2"/>
  <c r="W1936" i="2"/>
  <c r="U1924" i="2"/>
  <c r="W1924" i="2"/>
  <c r="V1924" i="2"/>
  <c r="U1912" i="2"/>
  <c r="V1912" i="2"/>
  <c r="W1912" i="2"/>
  <c r="U1900" i="2"/>
  <c r="V1900" i="2"/>
  <c r="W1900" i="2"/>
  <c r="U1888" i="2"/>
  <c r="W1888" i="2"/>
  <c r="V1888" i="2"/>
  <c r="U1876" i="2"/>
  <c r="W1876" i="2"/>
  <c r="V1876" i="2"/>
  <c r="U1864" i="2"/>
  <c r="V1864" i="2"/>
  <c r="W1864" i="2"/>
  <c r="U1852" i="2"/>
  <c r="W1852" i="2"/>
  <c r="V1852" i="2"/>
  <c r="U1840" i="2"/>
  <c r="W1840" i="2"/>
  <c r="V1840" i="2"/>
  <c r="W1828" i="2"/>
  <c r="U1828" i="2"/>
  <c r="V1828" i="2"/>
  <c r="W1816" i="2"/>
  <c r="U1816" i="2"/>
  <c r="V1816" i="2"/>
  <c r="W1804" i="2"/>
  <c r="U1804" i="2"/>
  <c r="V1804" i="2"/>
  <c r="W1792" i="2"/>
  <c r="U1792" i="2"/>
  <c r="V1792" i="2"/>
  <c r="W1780" i="2"/>
  <c r="U1780" i="2"/>
  <c r="V1780" i="2"/>
  <c r="W1768" i="2"/>
  <c r="U1768" i="2"/>
  <c r="V1768" i="2"/>
  <c r="W1756" i="2"/>
  <c r="U1756" i="2"/>
  <c r="V1756" i="2"/>
  <c r="U1744" i="2"/>
  <c r="V1744" i="2"/>
  <c r="W1744" i="2"/>
  <c r="U1732" i="2"/>
  <c r="V1732" i="2"/>
  <c r="W1732" i="2"/>
  <c r="U1720" i="2"/>
  <c r="V1720" i="2"/>
  <c r="W1720" i="2"/>
  <c r="U1708" i="2"/>
  <c r="V1708" i="2"/>
  <c r="W1708" i="2"/>
  <c r="U1696" i="2"/>
  <c r="V1696" i="2"/>
  <c r="W1696" i="2"/>
  <c r="U1684" i="2"/>
  <c r="V1684" i="2"/>
  <c r="W1684" i="2"/>
  <c r="U1672" i="2"/>
  <c r="V1672" i="2"/>
  <c r="W1672" i="2"/>
  <c r="U1660" i="2"/>
  <c r="V1660" i="2"/>
  <c r="W1660" i="2"/>
  <c r="U1648" i="2"/>
  <c r="V1648" i="2"/>
  <c r="W1648" i="2"/>
  <c r="U1636" i="2"/>
  <c r="V1636" i="2"/>
  <c r="W1636" i="2"/>
  <c r="U1624" i="2"/>
  <c r="V1624" i="2"/>
  <c r="W1624" i="2"/>
  <c r="U1612" i="2"/>
  <c r="V1612" i="2"/>
  <c r="W1612" i="2"/>
  <c r="U1600" i="2"/>
  <c r="V1600" i="2"/>
  <c r="W1600" i="2"/>
  <c r="U1588" i="2"/>
  <c r="V1588" i="2"/>
  <c r="W1588" i="2"/>
  <c r="U1576" i="2"/>
  <c r="V1576" i="2"/>
  <c r="W1576" i="2"/>
  <c r="U1564" i="2"/>
  <c r="V1564" i="2"/>
  <c r="W1564" i="2"/>
  <c r="U1552" i="2"/>
  <c r="V1552" i="2"/>
  <c r="W1552" i="2"/>
  <c r="U1540" i="2"/>
  <c r="V1540" i="2"/>
  <c r="W1540" i="2"/>
  <c r="W1528" i="2"/>
  <c r="U1528" i="2"/>
  <c r="V1528" i="2"/>
  <c r="U1516" i="2"/>
  <c r="W1516" i="2"/>
  <c r="V1516" i="2"/>
  <c r="U1504" i="2"/>
  <c r="W1504" i="2"/>
  <c r="V1504" i="2"/>
  <c r="U1492" i="2"/>
  <c r="W1492" i="2"/>
  <c r="V1492" i="2"/>
  <c r="U1480" i="2"/>
  <c r="W1480" i="2"/>
  <c r="V1480" i="2"/>
  <c r="U1468" i="2"/>
  <c r="V1468" i="2"/>
  <c r="W1468" i="2"/>
  <c r="U1456" i="2"/>
  <c r="V1456" i="2"/>
  <c r="W1456" i="2"/>
  <c r="U1444" i="2"/>
  <c r="V1444" i="2"/>
  <c r="W1444" i="2"/>
  <c r="U1432" i="2"/>
  <c r="V1432" i="2"/>
  <c r="W1432" i="2"/>
  <c r="U1420" i="2"/>
  <c r="V1420" i="2"/>
  <c r="W1420" i="2"/>
  <c r="U1408" i="2"/>
  <c r="V1408" i="2"/>
  <c r="W1408" i="2"/>
  <c r="U1396" i="2"/>
  <c r="V1396" i="2"/>
  <c r="W1396" i="2"/>
  <c r="U1384" i="2"/>
  <c r="V1384" i="2"/>
  <c r="W1384" i="2"/>
  <c r="U1372" i="2"/>
  <c r="V1372" i="2"/>
  <c r="W1372" i="2"/>
  <c r="U1360" i="2"/>
  <c r="V1360" i="2"/>
  <c r="W1360" i="2"/>
  <c r="V1108" i="2"/>
  <c r="U1108" i="2"/>
  <c r="V1072" i="2"/>
  <c r="W1072" i="2"/>
  <c r="V1060" i="2"/>
  <c r="W1060" i="2"/>
  <c r="V1024" i="2"/>
  <c r="W1024" i="2"/>
  <c r="V1012" i="2"/>
  <c r="U1012" i="2"/>
  <c r="V1000" i="2"/>
  <c r="U1000" i="2"/>
  <c r="V964" i="2"/>
  <c r="U964" i="2"/>
  <c r="V928" i="2"/>
  <c r="U928" i="2"/>
  <c r="V904" i="2"/>
  <c r="U904" i="2"/>
  <c r="V880" i="2"/>
  <c r="U880" i="2"/>
  <c r="V856" i="2"/>
  <c r="U856" i="2"/>
  <c r="V832" i="2"/>
  <c r="U832" i="2"/>
  <c r="V808" i="2"/>
  <c r="U808" i="2"/>
  <c r="V784" i="2"/>
  <c r="U784" i="2"/>
  <c r="V760" i="2"/>
  <c r="U760" i="2"/>
  <c r="V736" i="2"/>
  <c r="U736" i="2"/>
  <c r="W736" i="2"/>
  <c r="V712" i="2"/>
  <c r="U712" i="2"/>
  <c r="W712" i="2"/>
  <c r="V688" i="2"/>
  <c r="U688" i="2"/>
  <c r="W688" i="2"/>
  <c r="V664" i="2"/>
  <c r="U664" i="2"/>
  <c r="W664" i="2"/>
  <c r="V640" i="2"/>
  <c r="U640" i="2"/>
  <c r="W640" i="2"/>
  <c r="V616" i="2"/>
  <c r="U616" i="2"/>
  <c r="W616" i="2"/>
  <c r="V592" i="2"/>
  <c r="U592" i="2"/>
  <c r="W592" i="2"/>
  <c r="V580" i="2"/>
  <c r="W580" i="2"/>
  <c r="V568" i="2"/>
  <c r="U568" i="2"/>
  <c r="W568" i="2"/>
  <c r="V556" i="2"/>
  <c r="W556" i="2"/>
  <c r="V544" i="2"/>
  <c r="U544" i="2"/>
  <c r="W544" i="2"/>
  <c r="V532" i="2"/>
  <c r="W532" i="2"/>
  <c r="U520" i="2"/>
  <c r="V520" i="2"/>
  <c r="W520" i="2"/>
  <c r="U508" i="2"/>
  <c r="V508" i="2"/>
  <c r="W508" i="2"/>
  <c r="U496" i="2"/>
  <c r="V496" i="2"/>
  <c r="W496" i="2"/>
  <c r="U484" i="2"/>
  <c r="V484" i="2"/>
  <c r="W484" i="2"/>
  <c r="U472" i="2"/>
  <c r="V472" i="2"/>
  <c r="U460" i="2"/>
  <c r="V460" i="2"/>
  <c r="W460" i="2"/>
  <c r="U448" i="2"/>
  <c r="V448" i="2"/>
  <c r="W448" i="2"/>
  <c r="U436" i="2"/>
  <c r="V436" i="2"/>
  <c r="W436" i="2"/>
  <c r="U424" i="2"/>
  <c r="V424" i="2"/>
  <c r="W424" i="2"/>
  <c r="U412" i="2"/>
  <c r="V412" i="2"/>
  <c r="W412" i="2"/>
  <c r="U400" i="2"/>
  <c r="V400" i="2"/>
  <c r="W400" i="2"/>
  <c r="U388" i="2"/>
  <c r="V388" i="2"/>
  <c r="U376" i="2"/>
  <c r="V376" i="2"/>
  <c r="U364" i="2"/>
  <c r="V364" i="2"/>
  <c r="W364" i="2"/>
  <c r="W352" i="2"/>
  <c r="U352" i="2"/>
  <c r="U340" i="2"/>
  <c r="V340" i="2"/>
  <c r="W340" i="2"/>
  <c r="U328" i="2"/>
  <c r="V328" i="2"/>
  <c r="W328" i="2"/>
  <c r="U316" i="2"/>
  <c r="V316" i="2"/>
  <c r="W316" i="2"/>
  <c r="U304" i="2"/>
  <c r="V304" i="2"/>
  <c r="W304" i="2"/>
  <c r="U292" i="2"/>
  <c r="V292" i="2"/>
  <c r="W292" i="2"/>
  <c r="U280" i="2"/>
  <c r="V280" i="2"/>
  <c r="W280" i="2"/>
  <c r="U268" i="2"/>
  <c r="V268" i="2"/>
  <c r="W268" i="2"/>
  <c r="U256" i="2"/>
  <c r="V256" i="2"/>
  <c r="W256" i="2"/>
  <c r="U244" i="2"/>
  <c r="V244" i="2"/>
  <c r="W244" i="2"/>
  <c r="U232" i="2"/>
  <c r="V232" i="2"/>
  <c r="W232" i="2"/>
  <c r="U220" i="2"/>
  <c r="V220" i="2"/>
  <c r="W220" i="2"/>
  <c r="U208" i="2"/>
  <c r="V208" i="2"/>
  <c r="W208" i="2"/>
  <c r="U196" i="2"/>
  <c r="V196" i="2"/>
  <c r="W196" i="2"/>
  <c r="U184" i="2"/>
  <c r="V184" i="2"/>
  <c r="W184" i="2"/>
  <c r="U172" i="2"/>
  <c r="V172" i="2"/>
  <c r="W172" i="2"/>
  <c r="U160" i="2"/>
  <c r="V160" i="2"/>
  <c r="W160" i="2"/>
  <c r="U148" i="2"/>
  <c r="V148" i="2"/>
  <c r="W148" i="2"/>
  <c r="U136" i="2"/>
  <c r="V136" i="2"/>
  <c r="W136" i="2"/>
  <c r="U124" i="2"/>
  <c r="V124" i="2"/>
  <c r="W124" i="2"/>
  <c r="U112" i="2"/>
  <c r="V112" i="2"/>
  <c r="W112" i="2"/>
  <c r="U100" i="2"/>
  <c r="V100" i="2"/>
  <c r="W100" i="2"/>
  <c r="U88" i="2"/>
  <c r="V88" i="2"/>
  <c r="W88" i="2"/>
  <c r="U76" i="2"/>
  <c r="V76" i="2"/>
  <c r="W76" i="2"/>
  <c r="U64" i="2"/>
  <c r="V64" i="2"/>
  <c r="W64" i="2"/>
  <c r="U52" i="2"/>
  <c r="V52" i="2"/>
  <c r="W52" i="2"/>
  <c r="U40" i="2"/>
  <c r="V40" i="2"/>
  <c r="W40" i="2"/>
  <c r="U28" i="2"/>
  <c r="V28" i="2"/>
  <c r="W28" i="2"/>
  <c r="U16" i="2"/>
  <c r="V16" i="2"/>
  <c r="W16" i="2"/>
  <c r="U4" i="2"/>
  <c r="V4" i="2"/>
  <c r="W4" i="2"/>
  <c r="V1336" i="2"/>
  <c r="U1302" i="2"/>
  <c r="V1277" i="2"/>
  <c r="U1276" i="2"/>
  <c r="V1218" i="2"/>
  <c r="U1217" i="2"/>
  <c r="V1192" i="2"/>
  <c r="U1158" i="2"/>
  <c r="V1133" i="2"/>
  <c r="U1132" i="2"/>
  <c r="U1109" i="2"/>
  <c r="U1072" i="2"/>
  <c r="U1050" i="2"/>
  <c r="U1013" i="2"/>
  <c r="W976" i="2"/>
  <c r="U954" i="2"/>
  <c r="U918" i="2"/>
  <c r="W904" i="2"/>
  <c r="W869" i="2"/>
  <c r="W834" i="2"/>
  <c r="W820" i="2"/>
  <c r="U689" i="2"/>
  <c r="W677" i="2"/>
  <c r="W652" i="2"/>
  <c r="W365" i="2"/>
  <c r="U1075" i="2"/>
  <c r="W991" i="2"/>
  <c r="U535" i="2"/>
  <c r="W1759" i="2"/>
  <c r="U1759" i="2"/>
  <c r="V1759" i="2"/>
  <c r="U1747" i="2"/>
  <c r="V1747" i="2"/>
  <c r="W1747" i="2"/>
  <c r="U1735" i="2"/>
  <c r="V1735" i="2"/>
  <c r="W1735" i="2"/>
  <c r="U1723" i="2"/>
  <c r="V1723" i="2"/>
  <c r="W1723" i="2"/>
  <c r="U1711" i="2"/>
  <c r="V1711" i="2"/>
  <c r="W1711" i="2"/>
  <c r="U1699" i="2"/>
  <c r="V1699" i="2"/>
  <c r="W1699" i="2"/>
  <c r="U1687" i="2"/>
  <c r="V1687" i="2"/>
  <c r="W1687" i="2"/>
  <c r="U1675" i="2"/>
  <c r="V1675" i="2"/>
  <c r="W1675" i="2"/>
  <c r="U1663" i="2"/>
  <c r="V1663" i="2"/>
  <c r="W1663" i="2"/>
  <c r="U1651" i="2"/>
  <c r="V1651" i="2"/>
  <c r="W1651" i="2"/>
  <c r="U1639" i="2"/>
  <c r="V1639" i="2"/>
  <c r="W1639" i="2"/>
  <c r="U1627" i="2"/>
  <c r="V1627" i="2"/>
  <c r="W1627" i="2"/>
  <c r="U1615" i="2"/>
  <c r="V1615" i="2"/>
  <c r="W1615" i="2"/>
  <c r="U1603" i="2"/>
  <c r="V1603" i="2"/>
  <c r="W1603" i="2"/>
  <c r="U1591" i="2"/>
  <c r="V1591" i="2"/>
  <c r="W1591" i="2"/>
  <c r="U1579" i="2"/>
  <c r="V1579" i="2"/>
  <c r="W1579" i="2"/>
  <c r="U1567" i="2"/>
  <c r="V1567" i="2"/>
  <c r="W1567" i="2"/>
  <c r="U1555" i="2"/>
  <c r="V1555" i="2"/>
  <c r="W1555" i="2"/>
  <c r="U1543" i="2"/>
  <c r="V1543" i="2"/>
  <c r="W1543" i="2"/>
  <c r="W1531" i="2"/>
  <c r="U1531" i="2"/>
  <c r="V1531" i="2"/>
  <c r="U1519" i="2"/>
  <c r="W1519" i="2"/>
  <c r="V1519" i="2"/>
  <c r="U1507" i="2"/>
  <c r="W1507" i="2"/>
  <c r="V1507" i="2"/>
  <c r="U1495" i="2"/>
  <c r="W1495" i="2"/>
  <c r="V1495" i="2"/>
  <c r="U1483" i="2"/>
  <c r="W1483" i="2"/>
  <c r="V1483" i="2"/>
  <c r="U1471" i="2"/>
  <c r="V1471" i="2"/>
  <c r="W1471" i="2"/>
  <c r="U1459" i="2"/>
  <c r="V1459" i="2"/>
  <c r="W1459" i="2"/>
  <c r="U1447" i="2"/>
  <c r="V1447" i="2"/>
  <c r="W1447" i="2"/>
  <c r="U1435" i="2"/>
  <c r="V1435" i="2"/>
  <c r="W1435" i="2"/>
  <c r="U1423" i="2"/>
  <c r="V1423" i="2"/>
  <c r="W1423" i="2"/>
  <c r="U1411" i="2"/>
  <c r="V1411" i="2"/>
  <c r="W1411" i="2"/>
  <c r="U1399" i="2"/>
  <c r="V1399" i="2"/>
  <c r="W1399" i="2"/>
  <c r="U1387" i="2"/>
  <c r="V1387" i="2"/>
  <c r="W1387" i="2"/>
  <c r="U1375" i="2"/>
  <c r="V1375" i="2"/>
  <c r="W1375" i="2"/>
  <c r="U1363" i="2"/>
  <c r="V1363" i="2"/>
  <c r="W1363" i="2"/>
  <c r="U523" i="2"/>
  <c r="V523" i="2"/>
  <c r="U511" i="2"/>
  <c r="V511" i="2"/>
  <c r="U499" i="2"/>
  <c r="V499" i="2"/>
  <c r="U487" i="2"/>
  <c r="V487" i="2"/>
  <c r="U475" i="2"/>
  <c r="V475" i="2"/>
  <c r="U463" i="2"/>
  <c r="V463" i="2"/>
  <c r="U451" i="2"/>
  <c r="V451" i="2"/>
  <c r="U439" i="2"/>
  <c r="V439" i="2"/>
  <c r="U427" i="2"/>
  <c r="V427" i="2"/>
  <c r="U415" i="2"/>
  <c r="V415" i="2"/>
  <c r="U403" i="2"/>
  <c r="V403" i="2"/>
  <c r="U391" i="2"/>
  <c r="V391" i="2"/>
  <c r="U379" i="2"/>
  <c r="V379" i="2"/>
  <c r="U367" i="2"/>
  <c r="V367" i="2"/>
  <c r="U355" i="2"/>
  <c r="V355" i="2"/>
  <c r="U343" i="2"/>
  <c r="V343" i="2"/>
  <c r="W343" i="2"/>
  <c r="U331" i="2"/>
  <c r="V331" i="2"/>
  <c r="U319" i="2"/>
  <c r="V319" i="2"/>
  <c r="W319" i="2"/>
  <c r="U307" i="2"/>
  <c r="V307" i="2"/>
  <c r="W307" i="2"/>
  <c r="U295" i="2"/>
  <c r="V295" i="2"/>
  <c r="U283" i="2"/>
  <c r="V283" i="2"/>
  <c r="W283" i="2"/>
  <c r="U271" i="2"/>
  <c r="V271" i="2"/>
  <c r="W271" i="2"/>
  <c r="U259" i="2"/>
  <c r="V259" i="2"/>
  <c r="U1111" i="2"/>
  <c r="W1027" i="2"/>
  <c r="U967" i="2"/>
  <c r="W583" i="2"/>
  <c r="W475" i="2"/>
  <c r="W1039" i="2"/>
  <c r="U979" i="2"/>
  <c r="W571" i="2"/>
  <c r="W391" i="2"/>
  <c r="U351" i="2"/>
  <c r="W333" i="2"/>
  <c r="V315" i="2"/>
  <c r="W297" i="2"/>
  <c r="V279" i="2"/>
  <c r="W261" i="2"/>
  <c r="V243" i="2"/>
  <c r="W225" i="2"/>
  <c r="U4035" i="2"/>
  <c r="W4035" i="2"/>
  <c r="V4035" i="2"/>
  <c r="U3963" i="2"/>
  <c r="V3963" i="2"/>
  <c r="W3963" i="2"/>
  <c r="V3879" i="2"/>
  <c r="W3879" i="2"/>
  <c r="U3879" i="2"/>
  <c r="W3807" i="2"/>
  <c r="U3807" i="2"/>
  <c r="V3807" i="2"/>
  <c r="W3759" i="2"/>
  <c r="U3759" i="2"/>
  <c r="V3759" i="2"/>
  <c r="W3711" i="2"/>
  <c r="U3711" i="2"/>
  <c r="V3711" i="2"/>
  <c r="U3639" i="2"/>
  <c r="W3639" i="2"/>
  <c r="V3639" i="2"/>
  <c r="U3603" i="2"/>
  <c r="W3603" i="2"/>
  <c r="V3603" i="2"/>
  <c r="U3543" i="2"/>
  <c r="V3543" i="2"/>
  <c r="W3543" i="2"/>
  <c r="W3483" i="2"/>
  <c r="U3483" i="2"/>
  <c r="V3483" i="2"/>
  <c r="W3435" i="2"/>
  <c r="U3435" i="2"/>
  <c r="V3435" i="2"/>
  <c r="W3375" i="2"/>
  <c r="U3375" i="2"/>
  <c r="V3375" i="2"/>
  <c r="W3327" i="2"/>
  <c r="V3327" i="2"/>
  <c r="U3327" i="2"/>
  <c r="W3267" i="2"/>
  <c r="U3267" i="2"/>
  <c r="V3267" i="2"/>
  <c r="W3219" i="2"/>
  <c r="V3219" i="2"/>
  <c r="U3219" i="2"/>
  <c r="W3159" i="2"/>
  <c r="V3159" i="2"/>
  <c r="U3159" i="2"/>
  <c r="W3099" i="2"/>
  <c r="U3099" i="2"/>
  <c r="V3099" i="2"/>
  <c r="W3039" i="2"/>
  <c r="U3039" i="2"/>
  <c r="V3039" i="2"/>
  <c r="W2955" i="2"/>
  <c r="U2955" i="2"/>
  <c r="V2955" i="2"/>
  <c r="W2907" i="2"/>
  <c r="U2907" i="2"/>
  <c r="V2907" i="2"/>
  <c r="W2835" i="2"/>
  <c r="V2835" i="2"/>
  <c r="U2835" i="2"/>
  <c r="W2787" i="2"/>
  <c r="V2787" i="2"/>
  <c r="U2787" i="2"/>
  <c r="W2751" i="2"/>
  <c r="U2751" i="2"/>
  <c r="V2751" i="2"/>
  <c r="W2715" i="2"/>
  <c r="U2715" i="2"/>
  <c r="V2715" i="2"/>
  <c r="W2655" i="2"/>
  <c r="V2655" i="2"/>
  <c r="U2655" i="2"/>
  <c r="V2619" i="2"/>
  <c r="W2619" i="2"/>
  <c r="U2619" i="2"/>
  <c r="V2559" i="2"/>
  <c r="U2559" i="2"/>
  <c r="W2559" i="2"/>
  <c r="V2523" i="2"/>
  <c r="W2523" i="2"/>
  <c r="U2523" i="2"/>
  <c r="V2475" i="2"/>
  <c r="U2475" i="2"/>
  <c r="W2475" i="2"/>
  <c r="V2439" i="2"/>
  <c r="W2439" i="2"/>
  <c r="U2439" i="2"/>
  <c r="V2403" i="2"/>
  <c r="W2403" i="2"/>
  <c r="U2403" i="2"/>
  <c r="V2355" i="2"/>
  <c r="W2355" i="2"/>
  <c r="U2355" i="2"/>
  <c r="V2307" i="2"/>
  <c r="W2307" i="2"/>
  <c r="U2307" i="2"/>
  <c r="V2259" i="2"/>
  <c r="W2259" i="2"/>
  <c r="U2259" i="2"/>
  <c r="U2211" i="2"/>
  <c r="V2211" i="2"/>
  <c r="W2211" i="2"/>
  <c r="U2175" i="2"/>
  <c r="W2175" i="2"/>
  <c r="V2175" i="2"/>
  <c r="U2115" i="2"/>
  <c r="V2115" i="2"/>
  <c r="W2115" i="2"/>
  <c r="U2055" i="2"/>
  <c r="V2055" i="2"/>
  <c r="W2055" i="2"/>
  <c r="U1995" i="2"/>
  <c r="V1995" i="2"/>
  <c r="W1995" i="2"/>
  <c r="U1947" i="2"/>
  <c r="V1947" i="2"/>
  <c r="W1947" i="2"/>
  <c r="U1887" i="2"/>
  <c r="V1887" i="2"/>
  <c r="W1887" i="2"/>
  <c r="W1827" i="2"/>
  <c r="U1827" i="2"/>
  <c r="V1827" i="2"/>
  <c r="W1779" i="2"/>
  <c r="U1779" i="2"/>
  <c r="V1779" i="2"/>
  <c r="U1731" i="2"/>
  <c r="V1731" i="2"/>
  <c r="W1731" i="2"/>
  <c r="U1683" i="2"/>
  <c r="V1683" i="2"/>
  <c r="W1683" i="2"/>
  <c r="U1623" i="2"/>
  <c r="V1623" i="2"/>
  <c r="W1623" i="2"/>
  <c r="U1563" i="2"/>
  <c r="V1563" i="2"/>
  <c r="W1563" i="2"/>
  <c r="U1503" i="2"/>
  <c r="W1503" i="2"/>
  <c r="V1503" i="2"/>
  <c r="U1431" i="2"/>
  <c r="V1431" i="2"/>
  <c r="W1431" i="2"/>
  <c r="U4047" i="2"/>
  <c r="W4047" i="2"/>
  <c r="V4047" i="2"/>
  <c r="U4011" i="2"/>
  <c r="V4011" i="2"/>
  <c r="W4011" i="2"/>
  <c r="U3975" i="2"/>
  <c r="V3975" i="2"/>
  <c r="W3975" i="2"/>
  <c r="U3915" i="2"/>
  <c r="V3915" i="2"/>
  <c r="W3915" i="2"/>
  <c r="V3855" i="2"/>
  <c r="W3855" i="2"/>
  <c r="U3855" i="2"/>
  <c r="V3819" i="2"/>
  <c r="W3819" i="2"/>
  <c r="U3819" i="2"/>
  <c r="W3795" i="2"/>
  <c r="U3795" i="2"/>
  <c r="V3795" i="2"/>
  <c r="W3735" i="2"/>
  <c r="U3735" i="2"/>
  <c r="V3735" i="2"/>
  <c r="W3699" i="2"/>
  <c r="U3699" i="2"/>
  <c r="V3699" i="2"/>
  <c r="U3675" i="2"/>
  <c r="W3675" i="2"/>
  <c r="V3675" i="2"/>
  <c r="U3615" i="2"/>
  <c r="V3615" i="2"/>
  <c r="W3615" i="2"/>
  <c r="U3579" i="2"/>
  <c r="V3579" i="2"/>
  <c r="W3579" i="2"/>
  <c r="W3531" i="2"/>
  <c r="U3531" i="2"/>
  <c r="V3531" i="2"/>
  <c r="W3507" i="2"/>
  <c r="U3507" i="2"/>
  <c r="V3507" i="2"/>
  <c r="W3471" i="2"/>
  <c r="V3471" i="2"/>
  <c r="U3471" i="2"/>
  <c r="W3423" i="2"/>
  <c r="U3423" i="2"/>
  <c r="V3423" i="2"/>
  <c r="W3399" i="2"/>
  <c r="U3399" i="2"/>
  <c r="V3399" i="2"/>
  <c r="W3363" i="2"/>
  <c r="U3363" i="2"/>
  <c r="V3363" i="2"/>
  <c r="W3339" i="2"/>
  <c r="V3339" i="2"/>
  <c r="U3339" i="2"/>
  <c r="W3303" i="2"/>
  <c r="V3303" i="2"/>
  <c r="U3303" i="2"/>
  <c r="W3279" i="2"/>
  <c r="U3279" i="2"/>
  <c r="V3279" i="2"/>
  <c r="W3255" i="2"/>
  <c r="V3255" i="2"/>
  <c r="U3255" i="2"/>
  <c r="W3231" i="2"/>
  <c r="U3231" i="2"/>
  <c r="V3231" i="2"/>
  <c r="W3207" i="2"/>
  <c r="V3207" i="2"/>
  <c r="U3207" i="2"/>
  <c r="W3183" i="2"/>
  <c r="U3183" i="2"/>
  <c r="V3183" i="2"/>
  <c r="W3135" i="2"/>
  <c r="U3135" i="2"/>
  <c r="V3135" i="2"/>
  <c r="W3123" i="2"/>
  <c r="V3123" i="2"/>
  <c r="W3087" i="2"/>
  <c r="U3087" i="2"/>
  <c r="V3087" i="2"/>
  <c r="W3063" i="2"/>
  <c r="V3063" i="2"/>
  <c r="U3063" i="2"/>
  <c r="W3027" i="2"/>
  <c r="U3027" i="2"/>
  <c r="V3027" i="2"/>
  <c r="W3003" i="2"/>
  <c r="U3003" i="2"/>
  <c r="V3003" i="2"/>
  <c r="W2991" i="2"/>
  <c r="U2991" i="2"/>
  <c r="V2991" i="2"/>
  <c r="W2967" i="2"/>
  <c r="V2967" i="2"/>
  <c r="U2967" i="2"/>
  <c r="W2919" i="2"/>
  <c r="V2919" i="2"/>
  <c r="U2919" i="2"/>
  <c r="W2883" i="2"/>
  <c r="V2883" i="2"/>
  <c r="U2883" i="2"/>
  <c r="W2859" i="2"/>
  <c r="U2859" i="2"/>
  <c r="V2859" i="2"/>
  <c r="W2823" i="2"/>
  <c r="U2823" i="2"/>
  <c r="V2823" i="2"/>
  <c r="W2799" i="2"/>
  <c r="U2799" i="2"/>
  <c r="V2799" i="2"/>
  <c r="W2763" i="2"/>
  <c r="U2763" i="2"/>
  <c r="V2763" i="2"/>
  <c r="W2727" i="2"/>
  <c r="U2727" i="2"/>
  <c r="V2727" i="2"/>
  <c r="W2703" i="2"/>
  <c r="U2703" i="2"/>
  <c r="V2703" i="2"/>
  <c r="W2667" i="2"/>
  <c r="V2667" i="2"/>
  <c r="U2667" i="2"/>
  <c r="V2631" i="2"/>
  <c r="W2631" i="2"/>
  <c r="U2631" i="2"/>
  <c r="V2607" i="2"/>
  <c r="U2607" i="2"/>
  <c r="W2607" i="2"/>
  <c r="V2583" i="2"/>
  <c r="W2583" i="2"/>
  <c r="U2583" i="2"/>
  <c r="V2547" i="2"/>
  <c r="U2547" i="2"/>
  <c r="W2547" i="2"/>
  <c r="V2511" i="2"/>
  <c r="U2511" i="2"/>
  <c r="W2511" i="2"/>
  <c r="V2487" i="2"/>
  <c r="W2487" i="2"/>
  <c r="U2487" i="2"/>
  <c r="V2451" i="2"/>
  <c r="W2451" i="2"/>
  <c r="U2451" i="2"/>
  <c r="V2415" i="2"/>
  <c r="U2415" i="2"/>
  <c r="W2415" i="2"/>
  <c r="V2379" i="2"/>
  <c r="W2379" i="2"/>
  <c r="U2379" i="2"/>
  <c r="V2343" i="2"/>
  <c r="U2343" i="2"/>
  <c r="W2343" i="2"/>
  <c r="V2319" i="2"/>
  <c r="U2319" i="2"/>
  <c r="W2319" i="2"/>
  <c r="V2283" i="2"/>
  <c r="W2283" i="2"/>
  <c r="U2283" i="2"/>
  <c r="V2247" i="2"/>
  <c r="U2247" i="2"/>
  <c r="W2247" i="2"/>
  <c r="V2223" i="2"/>
  <c r="U2223" i="2"/>
  <c r="W2223" i="2"/>
  <c r="U2187" i="2"/>
  <c r="W2187" i="2"/>
  <c r="V2187" i="2"/>
  <c r="U2163" i="2"/>
  <c r="V2163" i="2"/>
  <c r="W2163" i="2"/>
  <c r="U2139" i="2"/>
  <c r="W2139" i="2"/>
  <c r="V2139" i="2"/>
  <c r="U2103" i="2"/>
  <c r="V2103" i="2"/>
  <c r="W2103" i="2"/>
  <c r="U2079" i="2"/>
  <c r="V2079" i="2"/>
  <c r="W2079" i="2"/>
  <c r="U2043" i="2"/>
  <c r="V2043" i="2"/>
  <c r="W2043" i="2"/>
  <c r="U2019" i="2"/>
  <c r="V2019" i="2"/>
  <c r="W2019" i="2"/>
  <c r="U1983" i="2"/>
  <c r="V1983" i="2"/>
  <c r="W1983" i="2"/>
  <c r="U1959" i="2"/>
  <c r="V1959" i="2"/>
  <c r="W1959" i="2"/>
  <c r="U1923" i="2"/>
  <c r="V1923" i="2"/>
  <c r="W1923" i="2"/>
  <c r="U1899" i="2"/>
  <c r="V1899" i="2"/>
  <c r="W1899" i="2"/>
  <c r="U1863" i="2"/>
  <c r="W1863" i="2"/>
  <c r="V1863" i="2"/>
  <c r="U1851" i="2"/>
  <c r="V1851" i="2"/>
  <c r="W1851" i="2"/>
  <c r="W1815" i="2"/>
  <c r="U1815" i="2"/>
  <c r="V1815" i="2"/>
  <c r="W1791" i="2"/>
  <c r="U1791" i="2"/>
  <c r="V1791" i="2"/>
  <c r="W1755" i="2"/>
  <c r="U1755" i="2"/>
  <c r="V1755" i="2"/>
  <c r="U1719" i="2"/>
  <c r="V1719" i="2"/>
  <c r="W1719" i="2"/>
  <c r="U1695" i="2"/>
  <c r="W1695" i="2"/>
  <c r="U1659" i="2"/>
  <c r="V1659" i="2"/>
  <c r="W1659" i="2"/>
  <c r="U1635" i="2"/>
  <c r="V1635" i="2"/>
  <c r="W1635" i="2"/>
  <c r="U1599" i="2"/>
  <c r="W1599" i="2"/>
  <c r="U1575" i="2"/>
  <c r="V1575" i="2"/>
  <c r="W1575" i="2"/>
  <c r="U1551" i="2"/>
  <c r="W1551" i="2"/>
  <c r="W1527" i="2"/>
  <c r="U1527" i="2"/>
  <c r="V1527" i="2"/>
  <c r="U1491" i="2"/>
  <c r="W1491" i="2"/>
  <c r="V1491" i="2"/>
  <c r="U1467" i="2"/>
  <c r="V1467" i="2"/>
  <c r="W1467" i="2"/>
  <c r="U1443" i="2"/>
  <c r="V1443" i="2"/>
  <c r="U1407" i="2"/>
  <c r="W1407" i="2"/>
  <c r="U1383" i="2"/>
  <c r="V1383" i="2"/>
  <c r="W1383" i="2"/>
  <c r="U219" i="2"/>
  <c r="V219" i="2"/>
  <c r="W219" i="2"/>
  <c r="U207" i="2"/>
  <c r="V207" i="2"/>
  <c r="W207" i="2"/>
  <c r="U195" i="2"/>
  <c r="V195" i="2"/>
  <c r="W195" i="2"/>
  <c r="U183" i="2"/>
  <c r="V183" i="2"/>
  <c r="W183" i="2"/>
  <c r="U171" i="2"/>
  <c r="V171" i="2"/>
  <c r="W171" i="2"/>
  <c r="U159" i="2"/>
  <c r="V159" i="2"/>
  <c r="W159" i="2"/>
  <c r="U147" i="2"/>
  <c r="V147" i="2"/>
  <c r="W147" i="2"/>
  <c r="U135" i="2"/>
  <c r="V135" i="2"/>
  <c r="W135" i="2"/>
  <c r="U123" i="2"/>
  <c r="V123" i="2"/>
  <c r="W123" i="2"/>
  <c r="U111" i="2"/>
  <c r="V111" i="2"/>
  <c r="W111" i="2"/>
  <c r="U99" i="2"/>
  <c r="V99" i="2"/>
  <c r="W99" i="2"/>
  <c r="U87" i="2"/>
  <c r="V87" i="2"/>
  <c r="W87" i="2"/>
  <c r="U75" i="2"/>
  <c r="V75" i="2"/>
  <c r="W75" i="2"/>
  <c r="U63" i="2"/>
  <c r="V63" i="2"/>
  <c r="W63" i="2"/>
  <c r="U51" i="2"/>
  <c r="V51" i="2"/>
  <c r="W51" i="2"/>
  <c r="U39" i="2"/>
  <c r="V39" i="2"/>
  <c r="W39" i="2"/>
  <c r="U27" i="2"/>
  <c r="V27" i="2"/>
  <c r="W27" i="2"/>
  <c r="U15" i="2"/>
  <c r="V15" i="2"/>
  <c r="W15" i="2"/>
  <c r="U3" i="2"/>
  <c r="V3" i="2"/>
  <c r="W3" i="2"/>
  <c r="V334" i="2"/>
  <c r="V298" i="2"/>
  <c r="V262" i="2"/>
  <c r="V226" i="2"/>
  <c r="W339" i="2"/>
  <c r="W303" i="2"/>
  <c r="W267" i="2"/>
  <c r="W247" i="2"/>
  <c r="W231" i="2"/>
  <c r="U4071" i="2"/>
  <c r="W4071" i="2"/>
  <c r="V4071" i="2"/>
  <c r="U3999" i="2"/>
  <c r="V3999" i="2"/>
  <c r="W3999" i="2"/>
  <c r="U3951" i="2"/>
  <c r="V3951" i="2"/>
  <c r="W3951" i="2"/>
  <c r="U3903" i="2"/>
  <c r="V3903" i="2"/>
  <c r="W3903" i="2"/>
  <c r="V3843" i="2"/>
  <c r="W3843" i="2"/>
  <c r="U3843" i="2"/>
  <c r="W3771" i="2"/>
  <c r="U3771" i="2"/>
  <c r="V3771" i="2"/>
  <c r="W3723" i="2"/>
  <c r="U3723" i="2"/>
  <c r="V3723" i="2"/>
  <c r="U3663" i="2"/>
  <c r="W3663" i="2"/>
  <c r="V3663" i="2"/>
  <c r="U3555" i="2"/>
  <c r="W3555" i="2"/>
  <c r="V3555" i="2"/>
  <c r="W3171" i="2"/>
  <c r="V3171" i="2"/>
  <c r="U3171" i="2"/>
  <c r="V339" i="2"/>
  <c r="W321" i="2"/>
  <c r="V303" i="2"/>
  <c r="W285" i="2"/>
  <c r="V267" i="2"/>
  <c r="W249" i="2"/>
  <c r="V247" i="2"/>
  <c r="V231" i="2"/>
  <c r="V1407" i="2"/>
  <c r="V1551" i="2"/>
  <c r="U4059" i="2"/>
  <c r="W4059" i="2"/>
  <c r="V4059" i="2"/>
  <c r="U4023" i="2"/>
  <c r="W4023" i="2"/>
  <c r="V4023" i="2"/>
  <c r="U3987" i="2"/>
  <c r="V3987" i="2"/>
  <c r="W3987" i="2"/>
  <c r="U3939" i="2"/>
  <c r="V3939" i="2"/>
  <c r="W3939" i="2"/>
  <c r="U3927" i="2"/>
  <c r="V3927" i="2"/>
  <c r="W3927" i="2"/>
  <c r="V3891" i="2"/>
  <c r="W3891" i="2"/>
  <c r="U3891" i="2"/>
  <c r="V3867" i="2"/>
  <c r="W3867" i="2"/>
  <c r="U3867" i="2"/>
  <c r="V3831" i="2"/>
  <c r="W3831" i="2"/>
  <c r="U3831" i="2"/>
  <c r="W3783" i="2"/>
  <c r="U3783" i="2"/>
  <c r="V3783" i="2"/>
  <c r="W3747" i="2"/>
  <c r="U3747" i="2"/>
  <c r="V3747" i="2"/>
  <c r="W3687" i="2"/>
  <c r="U3687" i="2"/>
  <c r="V3687" i="2"/>
  <c r="U3651" i="2"/>
  <c r="W3651" i="2"/>
  <c r="V3651" i="2"/>
  <c r="U3627" i="2"/>
  <c r="W3627" i="2"/>
  <c r="V3627" i="2"/>
  <c r="U3591" i="2"/>
  <c r="V3591" i="2"/>
  <c r="W3591" i="2"/>
  <c r="U3567" i="2"/>
  <c r="V3567" i="2"/>
  <c r="W3567" i="2"/>
  <c r="W3519" i="2"/>
  <c r="U3519" i="2"/>
  <c r="V3519" i="2"/>
  <c r="W3495" i="2"/>
  <c r="U3495" i="2"/>
  <c r="V3495" i="2"/>
  <c r="W3459" i="2"/>
  <c r="U3459" i="2"/>
  <c r="V3459" i="2"/>
  <c r="W3447" i="2"/>
  <c r="U3447" i="2"/>
  <c r="V3447" i="2"/>
  <c r="W3411" i="2"/>
  <c r="U3411" i="2"/>
  <c r="V3411" i="2"/>
  <c r="W3387" i="2"/>
  <c r="U3387" i="2"/>
  <c r="V3387" i="2"/>
  <c r="W3351" i="2"/>
  <c r="U3351" i="2"/>
  <c r="V3351" i="2"/>
  <c r="W3315" i="2"/>
  <c r="U3315" i="2"/>
  <c r="V3315" i="2"/>
  <c r="W3291" i="2"/>
  <c r="U3291" i="2"/>
  <c r="V3291" i="2"/>
  <c r="W3243" i="2"/>
  <c r="U3243" i="2"/>
  <c r="V3243" i="2"/>
  <c r="W3195" i="2"/>
  <c r="U3195" i="2"/>
  <c r="V3195" i="2"/>
  <c r="W3147" i="2"/>
  <c r="U3147" i="2"/>
  <c r="V3147" i="2"/>
  <c r="W3111" i="2"/>
  <c r="V3111" i="2"/>
  <c r="U3111" i="2"/>
  <c r="W3075" i="2"/>
  <c r="U3075" i="2"/>
  <c r="V3075" i="2"/>
  <c r="W3051" i="2"/>
  <c r="U3051" i="2"/>
  <c r="V3051" i="2"/>
  <c r="W3015" i="2"/>
  <c r="V3015" i="2"/>
  <c r="U3015" i="2"/>
  <c r="W2979" i="2"/>
  <c r="U2979" i="2"/>
  <c r="V2979" i="2"/>
  <c r="W2943" i="2"/>
  <c r="U2943" i="2"/>
  <c r="V2943" i="2"/>
  <c r="W2931" i="2"/>
  <c r="V2931" i="2"/>
  <c r="U2931" i="2"/>
  <c r="W2895" i="2"/>
  <c r="U2895" i="2"/>
  <c r="V2895" i="2"/>
  <c r="W2871" i="2"/>
  <c r="U2871" i="2"/>
  <c r="V2871" i="2"/>
  <c r="W2847" i="2"/>
  <c r="U2847" i="2"/>
  <c r="V2847" i="2"/>
  <c r="W2811" i="2"/>
  <c r="U2811" i="2"/>
  <c r="V2811" i="2"/>
  <c r="W2775" i="2"/>
  <c r="U2775" i="2"/>
  <c r="V2775" i="2"/>
  <c r="W2739" i="2"/>
  <c r="V2739" i="2"/>
  <c r="U2739" i="2"/>
  <c r="W2691" i="2"/>
  <c r="V2691" i="2"/>
  <c r="U2691" i="2"/>
  <c r="W2679" i="2"/>
  <c r="U2679" i="2"/>
  <c r="V2679" i="2"/>
  <c r="V2643" i="2"/>
  <c r="U2643" i="2"/>
  <c r="W2643" i="2"/>
  <c r="V2595" i="2"/>
  <c r="U2595" i="2"/>
  <c r="W2595" i="2"/>
  <c r="V2571" i="2"/>
  <c r="W2571" i="2"/>
  <c r="U2571" i="2"/>
  <c r="V2535" i="2"/>
  <c r="W2535" i="2"/>
  <c r="U2535" i="2"/>
  <c r="V2499" i="2"/>
  <c r="U2499" i="2"/>
  <c r="W2499" i="2"/>
  <c r="V2463" i="2"/>
  <c r="U2463" i="2"/>
  <c r="W2463" i="2"/>
  <c r="V2427" i="2"/>
  <c r="W2427" i="2"/>
  <c r="U2427" i="2"/>
  <c r="V2391" i="2"/>
  <c r="U2391" i="2"/>
  <c r="W2391" i="2"/>
  <c r="V2367" i="2"/>
  <c r="U2367" i="2"/>
  <c r="W2367" i="2"/>
  <c r="V2331" i="2"/>
  <c r="W2331" i="2"/>
  <c r="U2331" i="2"/>
  <c r="V2295" i="2"/>
  <c r="U2295" i="2"/>
  <c r="W2295" i="2"/>
  <c r="V2271" i="2"/>
  <c r="U2271" i="2"/>
  <c r="W2271" i="2"/>
  <c r="V2235" i="2"/>
  <c r="U2235" i="2"/>
  <c r="W2235" i="2"/>
  <c r="U2199" i="2"/>
  <c r="V2199" i="2"/>
  <c r="W2199" i="2"/>
  <c r="U2151" i="2"/>
  <c r="V2151" i="2"/>
  <c r="W2151" i="2"/>
  <c r="U2127" i="2"/>
  <c r="W2127" i="2"/>
  <c r="V2127" i="2"/>
  <c r="U2091" i="2"/>
  <c r="V2091" i="2"/>
  <c r="W2091" i="2"/>
  <c r="U2067" i="2"/>
  <c r="V2067" i="2"/>
  <c r="W2067" i="2"/>
  <c r="U2031" i="2"/>
  <c r="V2031" i="2"/>
  <c r="W2031" i="2"/>
  <c r="U2007" i="2"/>
  <c r="V2007" i="2"/>
  <c r="W2007" i="2"/>
  <c r="U1971" i="2"/>
  <c r="V1971" i="2"/>
  <c r="W1971" i="2"/>
  <c r="U1935" i="2"/>
  <c r="V1935" i="2"/>
  <c r="W1935" i="2"/>
  <c r="U1911" i="2"/>
  <c r="V1911" i="2"/>
  <c r="W1911" i="2"/>
  <c r="U1875" i="2"/>
  <c r="V1875" i="2"/>
  <c r="W1875" i="2"/>
  <c r="U1839" i="2"/>
  <c r="V1839" i="2"/>
  <c r="W1839" i="2"/>
  <c r="W1803" i="2"/>
  <c r="U1803" i="2"/>
  <c r="V1803" i="2"/>
  <c r="W1767" i="2"/>
  <c r="U1767" i="2"/>
  <c r="V1767" i="2"/>
  <c r="U1743" i="2"/>
  <c r="W1743" i="2"/>
  <c r="U1707" i="2"/>
  <c r="V1707" i="2"/>
  <c r="W1707" i="2"/>
  <c r="U1671" i="2"/>
  <c r="V1671" i="2"/>
  <c r="W1671" i="2"/>
  <c r="U1647" i="2"/>
  <c r="W1647" i="2"/>
  <c r="U1611" i="2"/>
  <c r="V1611" i="2"/>
  <c r="W1611" i="2"/>
  <c r="U1587" i="2"/>
  <c r="V1587" i="2"/>
  <c r="W1587" i="2"/>
  <c r="U1539" i="2"/>
  <c r="V1539" i="2"/>
  <c r="W1539" i="2"/>
  <c r="U1515" i="2"/>
  <c r="W1515" i="2"/>
  <c r="V1515" i="2"/>
  <c r="U1479" i="2"/>
  <c r="W1479" i="2"/>
  <c r="V1479" i="2"/>
  <c r="U1455" i="2"/>
  <c r="W1455" i="2"/>
  <c r="U1419" i="2"/>
  <c r="V1419" i="2"/>
  <c r="W1419" i="2"/>
  <c r="U1395" i="2"/>
  <c r="V1395" i="2"/>
  <c r="U1371" i="2"/>
  <c r="W1371" i="2"/>
  <c r="V1371" i="2"/>
  <c r="U1359" i="2"/>
  <c r="V1359" i="2"/>
  <c r="W1359" i="2"/>
  <c r="W322" i="2"/>
  <c r="V321" i="2"/>
  <c r="W286" i="2"/>
  <c r="V285" i="2"/>
  <c r="W250" i="2"/>
  <c r="V249" i="2"/>
  <c r="V322" i="2"/>
  <c r="V286" i="2"/>
  <c r="V250" i="2"/>
  <c r="U3622" i="2"/>
  <c r="W3622" i="2"/>
  <c r="V3622" i="2"/>
  <c r="U3586" i="2"/>
  <c r="V3586" i="2"/>
  <c r="W3586" i="2"/>
  <c r="U3562" i="2"/>
  <c r="W3562" i="2"/>
  <c r="V3562" i="2"/>
  <c r="U3538" i="2"/>
  <c r="V3538" i="2"/>
  <c r="W3538" i="2"/>
  <c r="W3514" i="2"/>
  <c r="V3514" i="2"/>
  <c r="U3514" i="2"/>
  <c r="W3490" i="2"/>
  <c r="U3490" i="2"/>
  <c r="V3490" i="2"/>
  <c r="W3466" i="2"/>
  <c r="V3466" i="2"/>
  <c r="U3466" i="2"/>
  <c r="W3430" i="2"/>
  <c r="U3430" i="2"/>
  <c r="V3430" i="2"/>
  <c r="W3406" i="2"/>
  <c r="V3406" i="2"/>
  <c r="U3406" i="2"/>
  <c r="W3382" i="2"/>
  <c r="U3382" i="2"/>
  <c r="V3382" i="2"/>
  <c r="W3358" i="2"/>
  <c r="U3358" i="2"/>
  <c r="V3358" i="2"/>
  <c r="W3334" i="2"/>
  <c r="V3334" i="2"/>
  <c r="U3334" i="2"/>
  <c r="W3310" i="2"/>
  <c r="V3310" i="2"/>
  <c r="U3310" i="2"/>
  <c r="W3286" i="2"/>
  <c r="U3286" i="2"/>
  <c r="V3286" i="2"/>
  <c r="W3262" i="2"/>
  <c r="V3262" i="2"/>
  <c r="U3262" i="2"/>
  <c r="W3238" i="2"/>
  <c r="U3238" i="2"/>
  <c r="V3238" i="2"/>
  <c r="W3226" i="2"/>
  <c r="U3226" i="2"/>
  <c r="V3226" i="2"/>
  <c r="W3202" i="2"/>
  <c r="U3202" i="2"/>
  <c r="V3202" i="2"/>
  <c r="W3178" i="2"/>
  <c r="U3178" i="2"/>
  <c r="V3178" i="2"/>
  <c r="W3154" i="2"/>
  <c r="U3154" i="2"/>
  <c r="V3154" i="2"/>
  <c r="W3130" i="2"/>
  <c r="U3130" i="2"/>
  <c r="V3130" i="2"/>
  <c r="W3094" i="2"/>
  <c r="V3094" i="2"/>
  <c r="U3094" i="2"/>
  <c r="W3070" i="2"/>
  <c r="V3070" i="2"/>
  <c r="U3070" i="2"/>
  <c r="W3034" i="2"/>
  <c r="U3034" i="2"/>
  <c r="V3034" i="2"/>
  <c r="W3010" i="2"/>
  <c r="U3010" i="2"/>
  <c r="V3010" i="2"/>
  <c r="W2986" i="2"/>
  <c r="U2986" i="2"/>
  <c r="V2986" i="2"/>
  <c r="W2962" i="2"/>
  <c r="U2962" i="2"/>
  <c r="V2962" i="2"/>
  <c r="W2926" i="2"/>
  <c r="V2926" i="2"/>
  <c r="U2926" i="2"/>
  <c r="W2890" i="2"/>
  <c r="U2890" i="2"/>
  <c r="V2890" i="2"/>
  <c r="W2866" i="2"/>
  <c r="U2866" i="2"/>
  <c r="V2866" i="2"/>
  <c r="W2842" i="2"/>
  <c r="U2842" i="2"/>
  <c r="V2842" i="2"/>
  <c r="W2818" i="2"/>
  <c r="U2818" i="2"/>
  <c r="V2818" i="2"/>
  <c r="W2794" i="2"/>
  <c r="U2794" i="2"/>
  <c r="V2794" i="2"/>
  <c r="W2770" i="2"/>
  <c r="U2770" i="2"/>
  <c r="V2770" i="2"/>
  <c r="W2734" i="2"/>
  <c r="V2734" i="2"/>
  <c r="U2734" i="2"/>
  <c r="W2674" i="2"/>
  <c r="V2674" i="2"/>
  <c r="U2674" i="2"/>
  <c r="V2374" i="2"/>
  <c r="U2374" i="2"/>
  <c r="W2374" i="2"/>
  <c r="V2350" i="2"/>
  <c r="W2350" i="2"/>
  <c r="U2350" i="2"/>
  <c r="V2326" i="2"/>
  <c r="U2326" i="2"/>
  <c r="W2326" i="2"/>
  <c r="V2302" i="2"/>
  <c r="W2302" i="2"/>
  <c r="U2302" i="2"/>
  <c r="V2278" i="2"/>
  <c r="U2278" i="2"/>
  <c r="W2278" i="2"/>
  <c r="V2254" i="2"/>
  <c r="W2254" i="2"/>
  <c r="U2254" i="2"/>
  <c r="V2230" i="2"/>
  <c r="U2230" i="2"/>
  <c r="W2230" i="2"/>
  <c r="U2194" i="2"/>
  <c r="V2194" i="2"/>
  <c r="W2194" i="2"/>
  <c r="U2170" i="2"/>
  <c r="W2170" i="2"/>
  <c r="V2170" i="2"/>
  <c r="U2146" i="2"/>
  <c r="V2146" i="2"/>
  <c r="W2146" i="2"/>
  <c r="U2122" i="2"/>
  <c r="V2122" i="2"/>
  <c r="W2122" i="2"/>
  <c r="U2098" i="2"/>
  <c r="W2098" i="2"/>
  <c r="V2098" i="2"/>
  <c r="U2074" i="2"/>
  <c r="W2074" i="2"/>
  <c r="V2074" i="2"/>
  <c r="U2050" i="2"/>
  <c r="W2050" i="2"/>
  <c r="V2050" i="2"/>
  <c r="U2026" i="2"/>
  <c r="W2026" i="2"/>
  <c r="V2026" i="2"/>
  <c r="U1990" i="2"/>
  <c r="V1990" i="2"/>
  <c r="W1990" i="2"/>
  <c r="U1966" i="2"/>
  <c r="V1966" i="2"/>
  <c r="W1966" i="2"/>
  <c r="U1942" i="2"/>
  <c r="V1942" i="2"/>
  <c r="W1942" i="2"/>
  <c r="U1906" i="2"/>
  <c r="W1906" i="2"/>
  <c r="V1906" i="2"/>
  <c r="U1882" i="2"/>
  <c r="W1882" i="2"/>
  <c r="V1882" i="2"/>
  <c r="U1858" i="2"/>
  <c r="W1858" i="2"/>
  <c r="V1858" i="2"/>
  <c r="W1834" i="2"/>
  <c r="U1834" i="2"/>
  <c r="V1834" i="2"/>
  <c r="W1810" i="2"/>
  <c r="U1810" i="2"/>
  <c r="V1810" i="2"/>
  <c r="W1786" i="2"/>
  <c r="U1786" i="2"/>
  <c r="V1786" i="2"/>
  <c r="W1762" i="2"/>
  <c r="U1762" i="2"/>
  <c r="V1762" i="2"/>
  <c r="U1750" i="2"/>
  <c r="V1750" i="2"/>
  <c r="W1750" i="2"/>
  <c r="U1726" i="2"/>
  <c r="V1726" i="2"/>
  <c r="W1726" i="2"/>
  <c r="U1702" i="2"/>
  <c r="V1702" i="2"/>
  <c r="W1702" i="2"/>
  <c r="U1678" i="2"/>
  <c r="V1678" i="2"/>
  <c r="W1678" i="2"/>
  <c r="U1654" i="2"/>
  <c r="V1654" i="2"/>
  <c r="W1654" i="2"/>
  <c r="U1630" i="2"/>
  <c r="V1630" i="2"/>
  <c r="W1630" i="2"/>
  <c r="U1606" i="2"/>
  <c r="V1606" i="2"/>
  <c r="W1606" i="2"/>
  <c r="U1570" i="2"/>
  <c r="V1570" i="2"/>
  <c r="W1570" i="2"/>
  <c r="U1546" i="2"/>
  <c r="V1546" i="2"/>
  <c r="W1546" i="2"/>
  <c r="W1522" i="2"/>
  <c r="U1522" i="2"/>
  <c r="V1522" i="2"/>
  <c r="U1486" i="2"/>
  <c r="W1486" i="2"/>
  <c r="V1486" i="2"/>
  <c r="U1462" i="2"/>
  <c r="V1462" i="2"/>
  <c r="W1462" i="2"/>
  <c r="U1438" i="2"/>
  <c r="V1438" i="2"/>
  <c r="U1402" i="2"/>
  <c r="V1402" i="2"/>
  <c r="W1402" i="2"/>
  <c r="U1366" i="2"/>
  <c r="V1366" i="2"/>
  <c r="W1366" i="2"/>
  <c r="U214" i="2"/>
  <c r="V214" i="2"/>
  <c r="W214" i="2"/>
  <c r="U202" i="2"/>
  <c r="V202" i="2"/>
  <c r="W202" i="2"/>
  <c r="U190" i="2"/>
  <c r="V190" i="2"/>
  <c r="W190" i="2"/>
  <c r="U178" i="2"/>
  <c r="V178" i="2"/>
  <c r="W178" i="2"/>
  <c r="U166" i="2"/>
  <c r="V166" i="2"/>
  <c r="W166" i="2"/>
  <c r="U154" i="2"/>
  <c r="V154" i="2"/>
  <c r="W154" i="2"/>
  <c r="U142" i="2"/>
  <c r="V142" i="2"/>
  <c r="W142" i="2"/>
  <c r="U130" i="2"/>
  <c r="V130" i="2"/>
  <c r="W130" i="2"/>
  <c r="U118" i="2"/>
  <c r="V118" i="2"/>
  <c r="W118" i="2"/>
  <c r="U106" i="2"/>
  <c r="V106" i="2"/>
  <c r="W106" i="2"/>
  <c r="U94" i="2"/>
  <c r="V94" i="2"/>
  <c r="W94" i="2"/>
  <c r="U82" i="2"/>
  <c r="V82" i="2"/>
  <c r="W82" i="2"/>
  <c r="U70" i="2"/>
  <c r="V70" i="2"/>
  <c r="W70" i="2"/>
  <c r="U58" i="2"/>
  <c r="V58" i="2"/>
  <c r="W58" i="2"/>
  <c r="U46" i="2"/>
  <c r="V46" i="2"/>
  <c r="W46" i="2"/>
  <c r="U34" i="2"/>
  <c r="V34" i="2"/>
  <c r="W34" i="2"/>
  <c r="U22" i="2"/>
  <c r="V22" i="2"/>
  <c r="W22" i="2"/>
  <c r="U10" i="2"/>
  <c r="V10" i="2"/>
  <c r="W10" i="2"/>
  <c r="W327" i="2"/>
  <c r="W291" i="2"/>
  <c r="W255" i="2"/>
  <c r="W235" i="2"/>
  <c r="U3634" i="2"/>
  <c r="W3634" i="2"/>
  <c r="V3634" i="2"/>
  <c r="U3610" i="2"/>
  <c r="W3610" i="2"/>
  <c r="V3610" i="2"/>
  <c r="U3598" i="2"/>
  <c r="W3598" i="2"/>
  <c r="V3598" i="2"/>
  <c r="U3574" i="2"/>
  <c r="V3574" i="2"/>
  <c r="W3574" i="2"/>
  <c r="U3550" i="2"/>
  <c r="W3550" i="2"/>
  <c r="V3550" i="2"/>
  <c r="W3526" i="2"/>
  <c r="U3526" i="2"/>
  <c r="V3526" i="2"/>
  <c r="W3502" i="2"/>
  <c r="U3502" i="2"/>
  <c r="V3502" i="2"/>
  <c r="W3478" i="2"/>
  <c r="U3478" i="2"/>
  <c r="V3478" i="2"/>
  <c r="W3454" i="2"/>
  <c r="U3454" i="2"/>
  <c r="V3454" i="2"/>
  <c r="W3442" i="2"/>
  <c r="U3442" i="2"/>
  <c r="V3442" i="2"/>
  <c r="W3418" i="2"/>
  <c r="U3418" i="2"/>
  <c r="V3418" i="2"/>
  <c r="W3394" i="2"/>
  <c r="U3394" i="2"/>
  <c r="V3394" i="2"/>
  <c r="W3370" i="2"/>
  <c r="U3370" i="2"/>
  <c r="V3370" i="2"/>
  <c r="W3346" i="2"/>
  <c r="U3346" i="2"/>
  <c r="V3346" i="2"/>
  <c r="W3322" i="2"/>
  <c r="U3322" i="2"/>
  <c r="V3322" i="2"/>
  <c r="W3298" i="2"/>
  <c r="U3298" i="2"/>
  <c r="V3298" i="2"/>
  <c r="W3274" i="2"/>
  <c r="U3274" i="2"/>
  <c r="V3274" i="2"/>
  <c r="W3250" i="2"/>
  <c r="U3250" i="2"/>
  <c r="V3250" i="2"/>
  <c r="W3214" i="2"/>
  <c r="V3214" i="2"/>
  <c r="U3214" i="2"/>
  <c r="W3190" i="2"/>
  <c r="U3190" i="2"/>
  <c r="V3190" i="2"/>
  <c r="W3166" i="2"/>
  <c r="V3166" i="2"/>
  <c r="U3166" i="2"/>
  <c r="W3142" i="2"/>
  <c r="V3142" i="2"/>
  <c r="U3142" i="2"/>
  <c r="W3118" i="2"/>
  <c r="V3118" i="2"/>
  <c r="U3118" i="2"/>
  <c r="W3106" i="2"/>
  <c r="U3106" i="2"/>
  <c r="V3106" i="2"/>
  <c r="W3082" i="2"/>
  <c r="U3082" i="2"/>
  <c r="V3082" i="2"/>
  <c r="W3058" i="2"/>
  <c r="U3058" i="2"/>
  <c r="V3058" i="2"/>
  <c r="W3046" i="2"/>
  <c r="U3046" i="2"/>
  <c r="V3046" i="2"/>
  <c r="W3022" i="2"/>
  <c r="V3022" i="2"/>
  <c r="U3022" i="2"/>
  <c r="W2998" i="2"/>
  <c r="U2998" i="2"/>
  <c r="V2998" i="2"/>
  <c r="W2974" i="2"/>
  <c r="V2974" i="2"/>
  <c r="U2974" i="2"/>
  <c r="W2950" i="2"/>
  <c r="U2950" i="2"/>
  <c r="V2950" i="2"/>
  <c r="W2938" i="2"/>
  <c r="U2938" i="2"/>
  <c r="V2938" i="2"/>
  <c r="W2914" i="2"/>
  <c r="U2914" i="2"/>
  <c r="V2914" i="2"/>
  <c r="W2902" i="2"/>
  <c r="U2902" i="2"/>
  <c r="V2902" i="2"/>
  <c r="W2878" i="2"/>
  <c r="V2878" i="2"/>
  <c r="U2878" i="2"/>
  <c r="W2854" i="2"/>
  <c r="U2854" i="2"/>
  <c r="V2854" i="2"/>
  <c r="W2830" i="2"/>
  <c r="V2830" i="2"/>
  <c r="U2830" i="2"/>
  <c r="W2806" i="2"/>
  <c r="U2806" i="2"/>
  <c r="V2806" i="2"/>
  <c r="W2782" i="2"/>
  <c r="V2782" i="2"/>
  <c r="U2782" i="2"/>
  <c r="W2758" i="2"/>
  <c r="V2758" i="2"/>
  <c r="U2758" i="2"/>
  <c r="W2746" i="2"/>
  <c r="U2746" i="2"/>
  <c r="V2746" i="2"/>
  <c r="W2722" i="2"/>
  <c r="U2722" i="2"/>
  <c r="V2722" i="2"/>
  <c r="W2710" i="2"/>
  <c r="V2710" i="2"/>
  <c r="U2710" i="2"/>
  <c r="W2698" i="2"/>
  <c r="V2698" i="2"/>
  <c r="U2698" i="2"/>
  <c r="W2686" i="2"/>
  <c r="V2686" i="2"/>
  <c r="U2686" i="2"/>
  <c r="W2662" i="2"/>
  <c r="U2662" i="2"/>
  <c r="V2662" i="2"/>
  <c r="W2650" i="2"/>
  <c r="U2650" i="2"/>
  <c r="V2650" i="2"/>
  <c r="V2638" i="2"/>
  <c r="W2638" i="2"/>
  <c r="U2638" i="2"/>
  <c r="V2626" i="2"/>
  <c r="U2626" i="2"/>
  <c r="W2626" i="2"/>
  <c r="V2614" i="2"/>
  <c r="U2614" i="2"/>
  <c r="W2614" i="2"/>
  <c r="V2602" i="2"/>
  <c r="U2602" i="2"/>
  <c r="W2602" i="2"/>
  <c r="V2590" i="2"/>
  <c r="W2590" i="2"/>
  <c r="U2590" i="2"/>
  <c r="V2578" i="2"/>
  <c r="W2578" i="2"/>
  <c r="U2578" i="2"/>
  <c r="V2566" i="2"/>
  <c r="U2566" i="2"/>
  <c r="W2566" i="2"/>
  <c r="V2554" i="2"/>
  <c r="U2554" i="2"/>
  <c r="W2554" i="2"/>
  <c r="V2542" i="2"/>
  <c r="W2542" i="2"/>
  <c r="U2542" i="2"/>
  <c r="V2530" i="2"/>
  <c r="U2530" i="2"/>
  <c r="W2530" i="2"/>
  <c r="V2518" i="2"/>
  <c r="U2518" i="2"/>
  <c r="W2518" i="2"/>
  <c r="V2506" i="2"/>
  <c r="U2506" i="2"/>
  <c r="W2506" i="2"/>
  <c r="V2494" i="2"/>
  <c r="W2494" i="2"/>
  <c r="U2494" i="2"/>
  <c r="V2482" i="2"/>
  <c r="W2482" i="2"/>
  <c r="U2482" i="2"/>
  <c r="V2470" i="2"/>
  <c r="U2470" i="2"/>
  <c r="W2470" i="2"/>
  <c r="V2458" i="2"/>
  <c r="U2458" i="2"/>
  <c r="W2458" i="2"/>
  <c r="V2446" i="2"/>
  <c r="W2446" i="2"/>
  <c r="U2446" i="2"/>
  <c r="V2434" i="2"/>
  <c r="U2434" i="2"/>
  <c r="W2434" i="2"/>
  <c r="V2422" i="2"/>
  <c r="U2422" i="2"/>
  <c r="W2422" i="2"/>
  <c r="V2410" i="2"/>
  <c r="U2410" i="2"/>
  <c r="W2410" i="2"/>
  <c r="V2398" i="2"/>
  <c r="W2398" i="2"/>
  <c r="U2398" i="2"/>
  <c r="V2386" i="2"/>
  <c r="U2386" i="2"/>
  <c r="W2386" i="2"/>
  <c r="V2362" i="2"/>
  <c r="U2362" i="2"/>
  <c r="W2362" i="2"/>
  <c r="V2338" i="2"/>
  <c r="U2338" i="2"/>
  <c r="W2338" i="2"/>
  <c r="V2314" i="2"/>
  <c r="U2314" i="2"/>
  <c r="W2314" i="2"/>
  <c r="V2290" i="2"/>
  <c r="W2290" i="2"/>
  <c r="U2290" i="2"/>
  <c r="V2266" i="2"/>
  <c r="W2266" i="2"/>
  <c r="U2266" i="2"/>
  <c r="V2242" i="2"/>
  <c r="W2242" i="2"/>
  <c r="U2242" i="2"/>
  <c r="U2218" i="2"/>
  <c r="V2218" i="2"/>
  <c r="W2218" i="2"/>
  <c r="U2206" i="2"/>
  <c r="V2206" i="2"/>
  <c r="W2206" i="2"/>
  <c r="U2182" i="2"/>
  <c r="W2182" i="2"/>
  <c r="V2182" i="2"/>
  <c r="U2158" i="2"/>
  <c r="V2158" i="2"/>
  <c r="W2158" i="2"/>
  <c r="U2134" i="2"/>
  <c r="W2134" i="2"/>
  <c r="V2134" i="2"/>
  <c r="U2110" i="2"/>
  <c r="V2110" i="2"/>
  <c r="W2110" i="2"/>
  <c r="U2086" i="2"/>
  <c r="V2086" i="2"/>
  <c r="W2086" i="2"/>
  <c r="U2062" i="2"/>
  <c r="V2062" i="2"/>
  <c r="W2062" i="2"/>
  <c r="U2038" i="2"/>
  <c r="V2038" i="2"/>
  <c r="W2038" i="2"/>
  <c r="U2014" i="2"/>
  <c r="V2014" i="2"/>
  <c r="W2014" i="2"/>
  <c r="U2002" i="2"/>
  <c r="W2002" i="2"/>
  <c r="V2002" i="2"/>
  <c r="U1978" i="2"/>
  <c r="W1978" i="2"/>
  <c r="V1978" i="2"/>
  <c r="U1954" i="2"/>
  <c r="W1954" i="2"/>
  <c r="V1954" i="2"/>
  <c r="U1930" i="2"/>
  <c r="W1930" i="2"/>
  <c r="V1930" i="2"/>
  <c r="U1918" i="2"/>
  <c r="W1918" i="2"/>
  <c r="V1918" i="2"/>
  <c r="U1894" i="2"/>
  <c r="V1894" i="2"/>
  <c r="W1894" i="2"/>
  <c r="U1870" i="2"/>
  <c r="W1870" i="2"/>
  <c r="V1870" i="2"/>
  <c r="U1846" i="2"/>
  <c r="V1846" i="2"/>
  <c r="W1846" i="2"/>
  <c r="W1822" i="2"/>
  <c r="U1822" i="2"/>
  <c r="V1822" i="2"/>
  <c r="W1798" i="2"/>
  <c r="U1798" i="2"/>
  <c r="V1798" i="2"/>
  <c r="W1774" i="2"/>
  <c r="U1774" i="2"/>
  <c r="V1774" i="2"/>
  <c r="U1738" i="2"/>
  <c r="V1738" i="2"/>
  <c r="W1738" i="2"/>
  <c r="U1714" i="2"/>
  <c r="V1714" i="2"/>
  <c r="W1714" i="2"/>
  <c r="U1690" i="2"/>
  <c r="V1690" i="2"/>
  <c r="W1690" i="2"/>
  <c r="U1666" i="2"/>
  <c r="V1666" i="2"/>
  <c r="W1666" i="2"/>
  <c r="U1642" i="2"/>
  <c r="V1642" i="2"/>
  <c r="W1642" i="2"/>
  <c r="U1618" i="2"/>
  <c r="V1618" i="2"/>
  <c r="W1618" i="2"/>
  <c r="U1594" i="2"/>
  <c r="V1594" i="2"/>
  <c r="W1594" i="2"/>
  <c r="U1582" i="2"/>
  <c r="V1582" i="2"/>
  <c r="W1582" i="2"/>
  <c r="U1558" i="2"/>
  <c r="V1558" i="2"/>
  <c r="W1558" i="2"/>
  <c r="W1534" i="2"/>
  <c r="U1534" i="2"/>
  <c r="V1534" i="2"/>
  <c r="U1510" i="2"/>
  <c r="W1510" i="2"/>
  <c r="V1510" i="2"/>
  <c r="U1498" i="2"/>
  <c r="W1498" i="2"/>
  <c r="V1498" i="2"/>
  <c r="U1474" i="2"/>
  <c r="V1474" i="2"/>
  <c r="W1474" i="2"/>
  <c r="U1450" i="2"/>
  <c r="V1450" i="2"/>
  <c r="W1450" i="2"/>
  <c r="U1426" i="2"/>
  <c r="V1426" i="2"/>
  <c r="W1426" i="2"/>
  <c r="U1414" i="2"/>
  <c r="V1414" i="2"/>
  <c r="W1414" i="2"/>
  <c r="U1390" i="2"/>
  <c r="V1390" i="2"/>
  <c r="U1378" i="2"/>
  <c r="V1378" i="2"/>
  <c r="W1378" i="2"/>
  <c r="U4065" i="2"/>
  <c r="W4065" i="2"/>
  <c r="V4065" i="2"/>
  <c r="U4053" i="2"/>
  <c r="W4053" i="2"/>
  <c r="V4053" i="2"/>
  <c r="U4041" i="2"/>
  <c r="W4041" i="2"/>
  <c r="V4041" i="2"/>
  <c r="U4029" i="2"/>
  <c r="W4029" i="2"/>
  <c r="V4029" i="2"/>
  <c r="U4017" i="2"/>
  <c r="V4017" i="2"/>
  <c r="W4017" i="2"/>
  <c r="U4005" i="2"/>
  <c r="V4005" i="2"/>
  <c r="W4005" i="2"/>
  <c r="U3993" i="2"/>
  <c r="V3993" i="2"/>
  <c r="W3993" i="2"/>
  <c r="U3981" i="2"/>
  <c r="V3981" i="2"/>
  <c r="W3981" i="2"/>
  <c r="U3969" i="2"/>
  <c r="V3969" i="2"/>
  <c r="W3969" i="2"/>
  <c r="U3957" i="2"/>
  <c r="V3957" i="2"/>
  <c r="W3957" i="2"/>
  <c r="U3945" i="2"/>
  <c r="V3945" i="2"/>
  <c r="W3945" i="2"/>
  <c r="U3933" i="2"/>
  <c r="V3933" i="2"/>
  <c r="W3933" i="2"/>
  <c r="U3921" i="2"/>
  <c r="V3921" i="2"/>
  <c r="W3921" i="2"/>
  <c r="U3909" i="2"/>
  <c r="V3909" i="2"/>
  <c r="W3909" i="2"/>
  <c r="U3897" i="2"/>
  <c r="V3897" i="2"/>
  <c r="W3897" i="2"/>
  <c r="V3885" i="2"/>
  <c r="W3885" i="2"/>
  <c r="U3885" i="2"/>
  <c r="V3873" i="2"/>
  <c r="W3873" i="2"/>
  <c r="U3873" i="2"/>
  <c r="V3861" i="2"/>
  <c r="W3861" i="2"/>
  <c r="U3861" i="2"/>
  <c r="V3849" i="2"/>
  <c r="W3849" i="2"/>
  <c r="U3849" i="2"/>
  <c r="V3837" i="2"/>
  <c r="W3837" i="2"/>
  <c r="U3837" i="2"/>
  <c r="V3825" i="2"/>
  <c r="W3825" i="2"/>
  <c r="U3825" i="2"/>
  <c r="W3813" i="2"/>
  <c r="U3813" i="2"/>
  <c r="V3813" i="2"/>
  <c r="W3801" i="2"/>
  <c r="U3801" i="2"/>
  <c r="V3801" i="2"/>
  <c r="W3789" i="2"/>
  <c r="U3789" i="2"/>
  <c r="V3789" i="2"/>
  <c r="W3777" i="2"/>
  <c r="U3777" i="2"/>
  <c r="V3777" i="2"/>
  <c r="W3765" i="2"/>
  <c r="U3765" i="2"/>
  <c r="V3765" i="2"/>
  <c r="W3753" i="2"/>
  <c r="U3753" i="2"/>
  <c r="V3753" i="2"/>
  <c r="W3741" i="2"/>
  <c r="U3741" i="2"/>
  <c r="V3741" i="2"/>
  <c r="W3729" i="2"/>
  <c r="U3729" i="2"/>
  <c r="V3729" i="2"/>
  <c r="W3717" i="2"/>
  <c r="U3717" i="2"/>
  <c r="V3717" i="2"/>
  <c r="W3705" i="2"/>
  <c r="U3705" i="2"/>
  <c r="V3705" i="2"/>
  <c r="W3693" i="2"/>
  <c r="U3693" i="2"/>
  <c r="V3693" i="2"/>
  <c r="U3681" i="2"/>
  <c r="W3681" i="2"/>
  <c r="V3681" i="2"/>
  <c r="U3669" i="2"/>
  <c r="W3669" i="2"/>
  <c r="V3669" i="2"/>
  <c r="U3657" i="2"/>
  <c r="W3657" i="2"/>
  <c r="V3657" i="2"/>
  <c r="U3645" i="2"/>
  <c r="W3645" i="2"/>
  <c r="V3645" i="2"/>
  <c r="U3633" i="2"/>
  <c r="W3633" i="2"/>
  <c r="V3633" i="2"/>
  <c r="U3621" i="2"/>
  <c r="W3621" i="2"/>
  <c r="V3621" i="2"/>
  <c r="U3609" i="2"/>
  <c r="V3609" i="2"/>
  <c r="W3609" i="2"/>
  <c r="U3597" i="2"/>
  <c r="V3597" i="2"/>
  <c r="W3597" i="2"/>
  <c r="U3585" i="2"/>
  <c r="W3585" i="2"/>
  <c r="V3585" i="2"/>
  <c r="U3573" i="2"/>
  <c r="V3573" i="2"/>
  <c r="W3573" i="2"/>
  <c r="U3561" i="2"/>
  <c r="V3561" i="2"/>
  <c r="W3561" i="2"/>
  <c r="U3549" i="2"/>
  <c r="V3549" i="2"/>
  <c r="W3549" i="2"/>
  <c r="U3537" i="2"/>
  <c r="W3537" i="2"/>
  <c r="V3537" i="2"/>
  <c r="W3525" i="2"/>
  <c r="U3525" i="2"/>
  <c r="V3525" i="2"/>
  <c r="W3513" i="2"/>
  <c r="U3513" i="2"/>
  <c r="V3513" i="2"/>
  <c r="W3501" i="2"/>
  <c r="V3501" i="2"/>
  <c r="U3501" i="2"/>
  <c r="W3489" i="2"/>
  <c r="U3489" i="2"/>
  <c r="V3489" i="2"/>
  <c r="W3477" i="2"/>
  <c r="U3477" i="2"/>
  <c r="V3477" i="2"/>
  <c r="W3465" i="2"/>
  <c r="U3465" i="2"/>
  <c r="V3465" i="2"/>
  <c r="W3453" i="2"/>
  <c r="V3453" i="2"/>
  <c r="U3453" i="2"/>
  <c r="W3441" i="2"/>
  <c r="U3441" i="2"/>
  <c r="V3441" i="2"/>
  <c r="W3429" i="2"/>
  <c r="U3429" i="2"/>
  <c r="V3429" i="2"/>
  <c r="W3417" i="2"/>
  <c r="V3417" i="2"/>
  <c r="U3417" i="2"/>
  <c r="W3405" i="2"/>
  <c r="U3405" i="2"/>
  <c r="V3405" i="2"/>
  <c r="W3393" i="2"/>
  <c r="V3393" i="2"/>
  <c r="U3393" i="2"/>
  <c r="W3381" i="2"/>
  <c r="U3381" i="2"/>
  <c r="V3381" i="2"/>
  <c r="W3369" i="2"/>
  <c r="U3369" i="2"/>
  <c r="V3369" i="2"/>
  <c r="W3357" i="2"/>
  <c r="U3357" i="2"/>
  <c r="V3357" i="2"/>
  <c r="W3345" i="2"/>
  <c r="U3345" i="2"/>
  <c r="V3345" i="2"/>
  <c r="W3333" i="2"/>
  <c r="U3333" i="2"/>
  <c r="V3333" i="2"/>
  <c r="W3321" i="2"/>
  <c r="V3321" i="2"/>
  <c r="U3321" i="2"/>
  <c r="W3309" i="2"/>
  <c r="U3309" i="2"/>
  <c r="V3309" i="2"/>
  <c r="W3297" i="2"/>
  <c r="V3297" i="2"/>
  <c r="U3297" i="2"/>
  <c r="W3285" i="2"/>
  <c r="V3285" i="2"/>
  <c r="U3285" i="2"/>
  <c r="W3273" i="2"/>
  <c r="V3273" i="2"/>
  <c r="U3273" i="2"/>
  <c r="W3261" i="2"/>
  <c r="U3261" i="2"/>
  <c r="V3261" i="2"/>
  <c r="W3249" i="2"/>
  <c r="V3249" i="2"/>
  <c r="U3249" i="2"/>
  <c r="W3237" i="2"/>
  <c r="U3237" i="2"/>
  <c r="V3237" i="2"/>
  <c r="W3225" i="2"/>
  <c r="U3225" i="2"/>
  <c r="V3225" i="2"/>
  <c r="W3213" i="2"/>
  <c r="U3213" i="2"/>
  <c r="V3213" i="2"/>
  <c r="W3201" i="2"/>
  <c r="V3201" i="2"/>
  <c r="U3201" i="2"/>
  <c r="W3189" i="2"/>
  <c r="U3189" i="2"/>
  <c r="V3189" i="2"/>
  <c r="W3177" i="2"/>
  <c r="U3177" i="2"/>
  <c r="V3177" i="2"/>
  <c r="W3165" i="2"/>
  <c r="U3165" i="2"/>
  <c r="V3165" i="2"/>
  <c r="W3153" i="2"/>
  <c r="U3153" i="2"/>
  <c r="V3153" i="2"/>
  <c r="W3141" i="2"/>
  <c r="U3141" i="2"/>
  <c r="V3141" i="2"/>
  <c r="W3129" i="2"/>
  <c r="U3129" i="2"/>
  <c r="V3129" i="2"/>
  <c r="W3117" i="2"/>
  <c r="U3117" i="2"/>
  <c r="V3117" i="2"/>
  <c r="W3105" i="2"/>
  <c r="U3105" i="2"/>
  <c r="V3105" i="2"/>
  <c r="W3093" i="2"/>
  <c r="U3093" i="2"/>
  <c r="V3093" i="2"/>
  <c r="W3081" i="2"/>
  <c r="V3081" i="2"/>
  <c r="U3081" i="2"/>
  <c r="W3069" i="2"/>
  <c r="U3069" i="2"/>
  <c r="V3069" i="2"/>
  <c r="W3057" i="2"/>
  <c r="U3057" i="2"/>
  <c r="V3057" i="2"/>
  <c r="W3045" i="2"/>
  <c r="V3045" i="2"/>
  <c r="U3045" i="2"/>
  <c r="W3033" i="2"/>
  <c r="V3033" i="2"/>
  <c r="U3033" i="2"/>
  <c r="W3021" i="2"/>
  <c r="U3021" i="2"/>
  <c r="V3021" i="2"/>
  <c r="W3009" i="2"/>
  <c r="U3009" i="2"/>
  <c r="V3009" i="2"/>
  <c r="W2997" i="2"/>
  <c r="U2997" i="2"/>
  <c r="V2997" i="2"/>
  <c r="W2985" i="2"/>
  <c r="U2985" i="2"/>
  <c r="V2985" i="2"/>
  <c r="W2973" i="2"/>
  <c r="U2973" i="2"/>
  <c r="V2973" i="2"/>
  <c r="W2961" i="2"/>
  <c r="V2961" i="2"/>
  <c r="U2961" i="2"/>
  <c r="W2949" i="2"/>
  <c r="U2949" i="2"/>
  <c r="V2949" i="2"/>
  <c r="W2937" i="2"/>
  <c r="U2937" i="2"/>
  <c r="V2937" i="2"/>
  <c r="W2925" i="2"/>
  <c r="U2925" i="2"/>
  <c r="V2925" i="2"/>
  <c r="W2913" i="2"/>
  <c r="V2913" i="2"/>
  <c r="U2913" i="2"/>
  <c r="W2901" i="2"/>
  <c r="U2901" i="2"/>
  <c r="V2901" i="2"/>
  <c r="W2889" i="2"/>
  <c r="U2889" i="2"/>
  <c r="V2889" i="2"/>
  <c r="W2877" i="2"/>
  <c r="U2877" i="2"/>
  <c r="V2877" i="2"/>
  <c r="W2865" i="2"/>
  <c r="U2865" i="2"/>
  <c r="V2865" i="2"/>
  <c r="W2853" i="2"/>
  <c r="U2853" i="2"/>
  <c r="V2853" i="2"/>
  <c r="W2841" i="2"/>
  <c r="U2841" i="2"/>
  <c r="V2841" i="2"/>
  <c r="W2829" i="2"/>
  <c r="U2829" i="2"/>
  <c r="V2829" i="2"/>
  <c r="W2817" i="2"/>
  <c r="U2817" i="2"/>
  <c r="V2817" i="2"/>
  <c r="W2805" i="2"/>
  <c r="V2805" i="2"/>
  <c r="U2805" i="2"/>
  <c r="W2793" i="2"/>
  <c r="U2793" i="2"/>
  <c r="V2793" i="2"/>
  <c r="W2781" i="2"/>
  <c r="U2781" i="2"/>
  <c r="V2781" i="2"/>
  <c r="W2769" i="2"/>
  <c r="V2769" i="2"/>
  <c r="U2769" i="2"/>
  <c r="W2757" i="2"/>
  <c r="U2757" i="2"/>
  <c r="V2757" i="2"/>
  <c r="W2745" i="2"/>
  <c r="U2745" i="2"/>
  <c r="V2745" i="2"/>
  <c r="W2733" i="2"/>
  <c r="U2733" i="2"/>
  <c r="V2733" i="2"/>
  <c r="W2721" i="2"/>
  <c r="U2721" i="2"/>
  <c r="V2721" i="2"/>
  <c r="W2709" i="2"/>
  <c r="U2709" i="2"/>
  <c r="V2709" i="2"/>
  <c r="W2697" i="2"/>
  <c r="U2697" i="2"/>
  <c r="V2697" i="2"/>
  <c r="W2685" i="2"/>
  <c r="U2685" i="2"/>
  <c r="V2685" i="2"/>
  <c r="W2673" i="2"/>
  <c r="U2673" i="2"/>
  <c r="V2673" i="2"/>
  <c r="W2661" i="2"/>
  <c r="U2661" i="2"/>
  <c r="V2661" i="2"/>
  <c r="W2649" i="2"/>
  <c r="V2649" i="2"/>
  <c r="U2649" i="2"/>
  <c r="V2637" i="2"/>
  <c r="U2637" i="2"/>
  <c r="W2637" i="2"/>
  <c r="V2625" i="2"/>
  <c r="U2625" i="2"/>
  <c r="W2625" i="2"/>
  <c r="V2613" i="2"/>
  <c r="W2613" i="2"/>
  <c r="U2613" i="2"/>
  <c r="V2601" i="2"/>
  <c r="U2601" i="2"/>
  <c r="W2601" i="2"/>
  <c r="V2589" i="2"/>
  <c r="U2589" i="2"/>
  <c r="W2589" i="2"/>
  <c r="V2577" i="2"/>
  <c r="U2577" i="2"/>
  <c r="W2577" i="2"/>
  <c r="V2565" i="2"/>
  <c r="W2565" i="2"/>
  <c r="U2565" i="2"/>
  <c r="V2553" i="2"/>
  <c r="W2553" i="2"/>
  <c r="U2553" i="2"/>
  <c r="V2541" i="2"/>
  <c r="U2541" i="2"/>
  <c r="W2541" i="2"/>
  <c r="V2529" i="2"/>
  <c r="U2529" i="2"/>
  <c r="W2529" i="2"/>
  <c r="V2517" i="2"/>
  <c r="W2517" i="2"/>
  <c r="U2517" i="2"/>
  <c r="V2505" i="2"/>
  <c r="U2505" i="2"/>
  <c r="W2505" i="2"/>
  <c r="V2493" i="2"/>
  <c r="U2493" i="2"/>
  <c r="W2493" i="2"/>
  <c r="V2481" i="2"/>
  <c r="U2481" i="2"/>
  <c r="W2481" i="2"/>
  <c r="V2469" i="2"/>
  <c r="W2469" i="2"/>
  <c r="U2469" i="2"/>
  <c r="V2457" i="2"/>
  <c r="U2457" i="2"/>
  <c r="W2457" i="2"/>
  <c r="V2445" i="2"/>
  <c r="U2445" i="2"/>
  <c r="W2445" i="2"/>
  <c r="V2433" i="2"/>
  <c r="W2433" i="2"/>
  <c r="U2433" i="2"/>
  <c r="V2421" i="2"/>
  <c r="U2421" i="2"/>
  <c r="W2421" i="2"/>
  <c r="V2409" i="2"/>
  <c r="W2409" i="2"/>
  <c r="U2409" i="2"/>
  <c r="V2397" i="2"/>
  <c r="U2397" i="2"/>
  <c r="W2397" i="2"/>
  <c r="V2385" i="2"/>
  <c r="W2385" i="2"/>
  <c r="U2385" i="2"/>
  <c r="V2373" i="2"/>
  <c r="U2373" i="2"/>
  <c r="W2373" i="2"/>
  <c r="V2361" i="2"/>
  <c r="W2361" i="2"/>
  <c r="U2361" i="2"/>
  <c r="V2349" i="2"/>
  <c r="U2349" i="2"/>
  <c r="W2349" i="2"/>
  <c r="V2337" i="2"/>
  <c r="W2337" i="2"/>
  <c r="U2337" i="2"/>
  <c r="V2325" i="2"/>
  <c r="U2325" i="2"/>
  <c r="W2325" i="2"/>
  <c r="V2313" i="2"/>
  <c r="W2313" i="2"/>
  <c r="U2313" i="2"/>
  <c r="V2301" i="2"/>
  <c r="U2301" i="2"/>
  <c r="W2301" i="2"/>
  <c r="V2289" i="2"/>
  <c r="W2289" i="2"/>
  <c r="U2289" i="2"/>
  <c r="V2277" i="2"/>
  <c r="U2277" i="2"/>
  <c r="W2277" i="2"/>
  <c r="V2265" i="2"/>
  <c r="U2265" i="2"/>
  <c r="W2265" i="2"/>
  <c r="V2253" i="2"/>
  <c r="U2253" i="2"/>
  <c r="W2253" i="2"/>
  <c r="V2241" i="2"/>
  <c r="W2241" i="2"/>
  <c r="U2241" i="2"/>
  <c r="V2229" i="2"/>
  <c r="U2229" i="2"/>
  <c r="W2229" i="2"/>
  <c r="U2217" i="2"/>
  <c r="W2217" i="2"/>
  <c r="V2217" i="2"/>
  <c r="U2205" i="2"/>
  <c r="W2205" i="2"/>
  <c r="V2205" i="2"/>
  <c r="U2193" i="2"/>
  <c r="V2193" i="2"/>
  <c r="W2193" i="2"/>
  <c r="U2181" i="2"/>
  <c r="V2181" i="2"/>
  <c r="W2181" i="2"/>
  <c r="U2169" i="2"/>
  <c r="W2169" i="2"/>
  <c r="V2169" i="2"/>
  <c r="U2157" i="2"/>
  <c r="W2157" i="2"/>
  <c r="V2157" i="2"/>
  <c r="U2145" i="2"/>
  <c r="V2145" i="2"/>
  <c r="W2145" i="2"/>
  <c r="U2133" i="2"/>
  <c r="V2133" i="2"/>
  <c r="W2133" i="2"/>
  <c r="U2121" i="2"/>
  <c r="W2121" i="2"/>
  <c r="V2121" i="2"/>
  <c r="U2109" i="2"/>
  <c r="V2109" i="2"/>
  <c r="W2109" i="2"/>
  <c r="U2097" i="2"/>
  <c r="V2097" i="2"/>
  <c r="W2097" i="2"/>
  <c r="U2085" i="2"/>
  <c r="V2085" i="2"/>
  <c r="W2085" i="2"/>
  <c r="U2073" i="2"/>
  <c r="V2073" i="2"/>
  <c r="W2073" i="2"/>
  <c r="U2061" i="2"/>
  <c r="V2061" i="2"/>
  <c r="W2061" i="2"/>
  <c r="U2049" i="2"/>
  <c r="V2049" i="2"/>
  <c r="W2049" i="2"/>
  <c r="U2037" i="2"/>
  <c r="V2037" i="2"/>
  <c r="W2037" i="2"/>
  <c r="U2025" i="2"/>
  <c r="V2025" i="2"/>
  <c r="W2025" i="2"/>
  <c r="U2013" i="2"/>
  <c r="V2013" i="2"/>
  <c r="W2013" i="2"/>
  <c r="U2001" i="2"/>
  <c r="V2001" i="2"/>
  <c r="W2001" i="2"/>
  <c r="U1989" i="2"/>
  <c r="V1989" i="2"/>
  <c r="W1989" i="2"/>
  <c r="U1977" i="2"/>
  <c r="V1977" i="2"/>
  <c r="W1977" i="2"/>
  <c r="U1965" i="2"/>
  <c r="V1965" i="2"/>
  <c r="W1965" i="2"/>
  <c r="U1953" i="2"/>
  <c r="V1953" i="2"/>
  <c r="W1953" i="2"/>
  <c r="U1941" i="2"/>
  <c r="V1941" i="2"/>
  <c r="W1941" i="2"/>
  <c r="U1929" i="2"/>
  <c r="V1929" i="2"/>
  <c r="W1929" i="2"/>
  <c r="U1917" i="2"/>
  <c r="V1917" i="2"/>
  <c r="W1917" i="2"/>
  <c r="U1905" i="2"/>
  <c r="V1905" i="2"/>
  <c r="W1905" i="2"/>
  <c r="U1893" i="2"/>
  <c r="W1893" i="2"/>
  <c r="V1893" i="2"/>
  <c r="U1881" i="2"/>
  <c r="V1881" i="2"/>
  <c r="W1881" i="2"/>
  <c r="U1869" i="2"/>
  <c r="V1869" i="2"/>
  <c r="W1869" i="2"/>
  <c r="U1857" i="2"/>
  <c r="V1857" i="2"/>
  <c r="W1857" i="2"/>
  <c r="U1845" i="2"/>
  <c r="V1845" i="2"/>
  <c r="W1845" i="2"/>
  <c r="W1833" i="2"/>
  <c r="U1833" i="2"/>
  <c r="V1833" i="2"/>
  <c r="W1821" i="2"/>
  <c r="U1821" i="2"/>
  <c r="V1821" i="2"/>
  <c r="W1809" i="2"/>
  <c r="V1809" i="2"/>
  <c r="U1809" i="2"/>
  <c r="W1797" i="2"/>
  <c r="V1797" i="2"/>
  <c r="U1797" i="2"/>
  <c r="W1785" i="2"/>
  <c r="U1785" i="2"/>
  <c r="V1785" i="2"/>
  <c r="W1773" i="2"/>
  <c r="U1773" i="2"/>
  <c r="V1773" i="2"/>
  <c r="W1761" i="2"/>
  <c r="U1761" i="2"/>
  <c r="V1761" i="2"/>
  <c r="U1749" i="2"/>
  <c r="V1749" i="2"/>
  <c r="W1749" i="2"/>
  <c r="U1737" i="2"/>
  <c r="V1737" i="2"/>
  <c r="W1737" i="2"/>
  <c r="U1725" i="2"/>
  <c r="V1725" i="2"/>
  <c r="W1725" i="2"/>
  <c r="U1713" i="2"/>
  <c r="V1713" i="2"/>
  <c r="W1713" i="2"/>
  <c r="U1701" i="2"/>
  <c r="V1701" i="2"/>
  <c r="W1701" i="2"/>
  <c r="U1689" i="2"/>
  <c r="V1689" i="2"/>
  <c r="W1689" i="2"/>
  <c r="U1677" i="2"/>
  <c r="V1677" i="2"/>
  <c r="W1677" i="2"/>
  <c r="U1665" i="2"/>
  <c r="V1665" i="2"/>
  <c r="W1665" i="2"/>
  <c r="U1653" i="2"/>
  <c r="V1653" i="2"/>
  <c r="W1653" i="2"/>
  <c r="U1641" i="2"/>
  <c r="V1641" i="2"/>
  <c r="W1641" i="2"/>
  <c r="U1629" i="2"/>
  <c r="V1629" i="2"/>
  <c r="W1629" i="2"/>
  <c r="U1617" i="2"/>
  <c r="V1617" i="2"/>
  <c r="W1617" i="2"/>
  <c r="U1605" i="2"/>
  <c r="V1605" i="2"/>
  <c r="W1605" i="2"/>
  <c r="U1593" i="2"/>
  <c r="V1593" i="2"/>
  <c r="W1593" i="2"/>
  <c r="U1581" i="2"/>
  <c r="V1581" i="2"/>
  <c r="W1581" i="2"/>
  <c r="U1569" i="2"/>
  <c r="V1569" i="2"/>
  <c r="W1569" i="2"/>
  <c r="U1557" i="2"/>
  <c r="V1557" i="2"/>
  <c r="W1557" i="2"/>
  <c r="U1545" i="2"/>
  <c r="V1545" i="2"/>
  <c r="W1545" i="2"/>
  <c r="W1533" i="2"/>
  <c r="U1533" i="2"/>
  <c r="V1533" i="2"/>
  <c r="U1521" i="2"/>
  <c r="W1521" i="2"/>
  <c r="V1521" i="2"/>
  <c r="U1509" i="2"/>
  <c r="W1509" i="2"/>
  <c r="V1509" i="2"/>
  <c r="U1497" i="2"/>
  <c r="W1497" i="2"/>
  <c r="V1497" i="2"/>
  <c r="U1485" i="2"/>
  <c r="W1485" i="2"/>
  <c r="V1485" i="2"/>
  <c r="U1473" i="2"/>
  <c r="V1473" i="2"/>
  <c r="U1461" i="2"/>
  <c r="V1461" i="2"/>
  <c r="W1461" i="2"/>
  <c r="U1449" i="2"/>
  <c r="V1449" i="2"/>
  <c r="W1449" i="2"/>
  <c r="U1437" i="2"/>
  <c r="W1437" i="2"/>
  <c r="U1425" i="2"/>
  <c r="V1425" i="2"/>
  <c r="U1413" i="2"/>
  <c r="V1413" i="2"/>
  <c r="W1413" i="2"/>
  <c r="U1401" i="2"/>
  <c r="V1401" i="2"/>
  <c r="W1401" i="2"/>
  <c r="U1389" i="2"/>
  <c r="W1389" i="2"/>
  <c r="U1377" i="2"/>
  <c r="V1377" i="2"/>
  <c r="U1365" i="2"/>
  <c r="V1365" i="2"/>
  <c r="W1365" i="2"/>
  <c r="U213" i="2"/>
  <c r="V213" i="2"/>
  <c r="W213" i="2"/>
  <c r="U201" i="2"/>
  <c r="V201" i="2"/>
  <c r="W201" i="2"/>
  <c r="U189" i="2"/>
  <c r="V189" i="2"/>
  <c r="W189" i="2"/>
  <c r="U177" i="2"/>
  <c r="V177" i="2"/>
  <c r="W177" i="2"/>
  <c r="U165" i="2"/>
  <c r="V165" i="2"/>
  <c r="W165" i="2"/>
  <c r="U153" i="2"/>
  <c r="V153" i="2"/>
  <c r="W153" i="2"/>
  <c r="U141" i="2"/>
  <c r="V141" i="2"/>
  <c r="W141" i="2"/>
  <c r="U129" i="2"/>
  <c r="V129" i="2"/>
  <c r="W129" i="2"/>
  <c r="U117" i="2"/>
  <c r="V117" i="2"/>
  <c r="W117" i="2"/>
  <c r="U105" i="2"/>
  <c r="V105" i="2"/>
  <c r="W105" i="2"/>
  <c r="U93" i="2"/>
  <c r="V93" i="2"/>
  <c r="W93" i="2"/>
  <c r="U81" i="2"/>
  <c r="V81" i="2"/>
  <c r="W81" i="2"/>
  <c r="U69" i="2"/>
  <c r="V69" i="2"/>
  <c r="W69" i="2"/>
  <c r="U57" i="2"/>
  <c r="V57" i="2"/>
  <c r="W57" i="2"/>
  <c r="U45" i="2"/>
  <c r="V45" i="2"/>
  <c r="W45" i="2"/>
  <c r="U33" i="2"/>
  <c r="V33" i="2"/>
  <c r="W33" i="2"/>
  <c r="U21" i="2"/>
  <c r="V21" i="2"/>
  <c r="W21" i="2"/>
  <c r="U9" i="2"/>
  <c r="V9" i="2"/>
  <c r="W9" i="2"/>
  <c r="W345" i="2"/>
  <c r="V327" i="2"/>
  <c r="W309" i="2"/>
  <c r="V291" i="2"/>
  <c r="W273" i="2"/>
  <c r="V255" i="2"/>
  <c r="W237" i="2"/>
  <c r="V235" i="2"/>
  <c r="V1389" i="2"/>
  <c r="V1743" i="2"/>
  <c r="W346" i="2"/>
  <c r="V345" i="2"/>
  <c r="W310" i="2"/>
  <c r="V309" i="2"/>
  <c r="W274" i="2"/>
  <c r="V273" i="2"/>
  <c r="W238" i="2"/>
  <c r="V237" i="2"/>
  <c r="W1438" i="2"/>
  <c r="U223" i="2"/>
  <c r="V223" i="2"/>
  <c r="W223" i="2"/>
  <c r="U211" i="2"/>
  <c r="V211" i="2"/>
  <c r="W211" i="2"/>
  <c r="U199" i="2"/>
  <c r="V199" i="2"/>
  <c r="W199" i="2"/>
  <c r="U187" i="2"/>
  <c r="V187" i="2"/>
  <c r="W187" i="2"/>
  <c r="U175" i="2"/>
  <c r="V175" i="2"/>
  <c r="W175" i="2"/>
  <c r="U163" i="2"/>
  <c r="V163" i="2"/>
  <c r="W163" i="2"/>
  <c r="U151" i="2"/>
  <c r="V151" i="2"/>
  <c r="W151" i="2"/>
  <c r="U139" i="2"/>
  <c r="V139" i="2"/>
  <c r="W139" i="2"/>
  <c r="U127" i="2"/>
  <c r="V127" i="2"/>
  <c r="W127" i="2"/>
  <c r="U115" i="2"/>
  <c r="V115" i="2"/>
  <c r="W115" i="2"/>
  <c r="U103" i="2"/>
  <c r="V103" i="2"/>
  <c r="W103" i="2"/>
  <c r="U91" i="2"/>
  <c r="V91" i="2"/>
  <c r="W91" i="2"/>
  <c r="U79" i="2"/>
  <c r="V79" i="2"/>
  <c r="W79" i="2"/>
  <c r="U67" i="2"/>
  <c r="V67" i="2"/>
  <c r="W67" i="2"/>
  <c r="U55" i="2"/>
  <c r="V55" i="2"/>
  <c r="W55" i="2"/>
  <c r="U43" i="2"/>
  <c r="V43" i="2"/>
  <c r="W43" i="2"/>
  <c r="U31" i="2"/>
  <c r="V31" i="2"/>
  <c r="W31" i="2"/>
  <c r="U19" i="2"/>
  <c r="V19" i="2"/>
  <c r="W19" i="2"/>
  <c r="U7" i="2"/>
  <c r="V7" i="2"/>
  <c r="W7" i="2"/>
  <c r="V346" i="2"/>
  <c r="V310" i="2"/>
  <c r="V274" i="2"/>
  <c r="V238" i="2"/>
  <c r="W1390" i="2"/>
  <c r="V1695" i="2"/>
  <c r="W3428" i="2"/>
  <c r="U3428" i="2"/>
  <c r="V3428" i="2"/>
  <c r="W3416" i="2"/>
  <c r="U3416" i="2"/>
  <c r="V3416" i="2"/>
  <c r="W3404" i="2"/>
  <c r="V3404" i="2"/>
  <c r="U3404" i="2"/>
  <c r="W3392" i="2"/>
  <c r="U3392" i="2"/>
  <c r="V3392" i="2"/>
  <c r="W3380" i="2"/>
  <c r="V3380" i="2"/>
  <c r="U3380" i="2"/>
  <c r="W3368" i="2"/>
  <c r="U3368" i="2"/>
  <c r="V3368" i="2"/>
  <c r="W3356" i="2"/>
  <c r="U3356" i="2"/>
  <c r="V3356" i="2"/>
  <c r="W3344" i="2"/>
  <c r="U3344" i="2"/>
  <c r="V3344" i="2"/>
  <c r="W3332" i="2"/>
  <c r="V3332" i="2"/>
  <c r="U3332" i="2"/>
  <c r="W3320" i="2"/>
  <c r="U3320" i="2"/>
  <c r="V3320" i="2"/>
  <c r="W3308" i="2"/>
  <c r="V3308" i="2"/>
  <c r="U3308" i="2"/>
  <c r="W3296" i="2"/>
  <c r="U3296" i="2"/>
  <c r="V3296" i="2"/>
  <c r="W3284" i="2"/>
  <c r="U3284" i="2"/>
  <c r="V3284" i="2"/>
  <c r="W3272" i="2"/>
  <c r="U3272" i="2"/>
  <c r="V3272" i="2"/>
  <c r="W3260" i="2"/>
  <c r="V3260" i="2"/>
  <c r="U3260" i="2"/>
  <c r="W3248" i="2"/>
  <c r="U3248" i="2"/>
  <c r="V3248" i="2"/>
  <c r="W3236" i="2"/>
  <c r="U3236" i="2"/>
  <c r="V3236" i="2"/>
  <c r="W3224" i="2"/>
  <c r="U3224" i="2"/>
  <c r="V3224" i="2"/>
  <c r="W3212" i="2"/>
  <c r="U3212" i="2"/>
  <c r="V3212" i="2"/>
  <c r="W3200" i="2"/>
  <c r="U3200" i="2"/>
  <c r="V3200" i="2"/>
  <c r="W3188" i="2"/>
  <c r="U3188" i="2"/>
  <c r="V3188" i="2"/>
  <c r="W3176" i="2"/>
  <c r="U3176" i="2"/>
  <c r="V3176" i="2"/>
  <c r="W3164" i="2"/>
  <c r="U3164" i="2"/>
  <c r="V3164" i="2"/>
  <c r="W3152" i="2"/>
  <c r="U3152" i="2"/>
  <c r="V3152" i="2"/>
  <c r="W3140" i="2"/>
  <c r="U3140" i="2"/>
  <c r="V3140" i="2"/>
  <c r="W3128" i="2"/>
  <c r="U3128" i="2"/>
  <c r="V3128" i="2"/>
  <c r="W3116" i="2"/>
  <c r="U3116" i="2"/>
  <c r="V3116" i="2"/>
  <c r="W3104" i="2"/>
  <c r="U3104" i="2"/>
  <c r="V3104" i="2"/>
  <c r="W3092" i="2"/>
  <c r="V3092" i="2"/>
  <c r="U3092" i="2"/>
  <c r="W3080" i="2"/>
  <c r="U3080" i="2"/>
  <c r="V3080" i="2"/>
  <c r="W3068" i="2"/>
  <c r="U3068" i="2"/>
  <c r="V3068" i="2"/>
  <c r="W3056" i="2"/>
  <c r="U3056" i="2"/>
  <c r="V3056" i="2"/>
  <c r="W3044" i="2"/>
  <c r="V3044" i="2"/>
  <c r="U3044" i="2"/>
  <c r="W3032" i="2"/>
  <c r="U3032" i="2"/>
  <c r="V3032" i="2"/>
  <c r="W3020" i="2"/>
  <c r="U3020" i="2"/>
  <c r="V3020" i="2"/>
  <c r="W3008" i="2"/>
  <c r="U3008" i="2"/>
  <c r="V3008" i="2"/>
  <c r="W2996" i="2"/>
  <c r="U2996" i="2"/>
  <c r="V2996" i="2"/>
  <c r="W2984" i="2"/>
  <c r="V2984" i="2"/>
  <c r="U2984" i="2"/>
  <c r="W2972" i="2"/>
  <c r="U2972" i="2"/>
  <c r="V2972" i="2"/>
  <c r="W2960" i="2"/>
  <c r="U2960" i="2"/>
  <c r="V2960" i="2"/>
  <c r="W2948" i="2"/>
  <c r="U2948" i="2"/>
  <c r="V2948" i="2"/>
  <c r="W2936" i="2"/>
  <c r="U2936" i="2"/>
  <c r="V2936" i="2"/>
  <c r="W2924" i="2"/>
  <c r="U2924" i="2"/>
  <c r="V2924" i="2"/>
  <c r="W2912" i="2"/>
  <c r="U2912" i="2"/>
  <c r="V2912" i="2"/>
  <c r="W2900" i="2"/>
  <c r="U2900" i="2"/>
  <c r="V2900" i="2"/>
  <c r="W2888" i="2"/>
  <c r="U2888" i="2"/>
  <c r="V2888" i="2"/>
  <c r="W2876" i="2"/>
  <c r="U2876" i="2"/>
  <c r="V2876" i="2"/>
  <c r="W2864" i="2"/>
  <c r="V2864" i="2"/>
  <c r="U2864" i="2"/>
  <c r="W2852" i="2"/>
  <c r="U2852" i="2"/>
  <c r="V2852" i="2"/>
  <c r="W2840" i="2"/>
  <c r="U2840" i="2"/>
  <c r="V2840" i="2"/>
  <c r="W2828" i="2"/>
  <c r="U2828" i="2"/>
  <c r="V2828" i="2"/>
  <c r="W2816" i="2"/>
  <c r="V2816" i="2"/>
  <c r="U2816" i="2"/>
  <c r="W2804" i="2"/>
  <c r="U2804" i="2"/>
  <c r="V2804" i="2"/>
  <c r="W2792" i="2"/>
  <c r="U2792" i="2"/>
  <c r="V2792" i="2"/>
  <c r="W2780" i="2"/>
  <c r="U2780" i="2"/>
  <c r="V2780" i="2"/>
  <c r="W2768" i="2"/>
  <c r="U2768" i="2"/>
  <c r="V2768" i="2"/>
  <c r="W2756" i="2"/>
  <c r="U2756" i="2"/>
  <c r="V2756" i="2"/>
  <c r="W2744" i="2"/>
  <c r="U2744" i="2"/>
  <c r="V2744" i="2"/>
  <c r="W2732" i="2"/>
  <c r="U2732" i="2"/>
  <c r="V2732" i="2"/>
  <c r="W2720" i="2"/>
  <c r="U2720" i="2"/>
  <c r="V2720" i="2"/>
  <c r="W2708" i="2"/>
  <c r="V2708" i="2"/>
  <c r="U2708" i="2"/>
  <c r="W2696" i="2"/>
  <c r="U2696" i="2"/>
  <c r="V2696" i="2"/>
  <c r="W2684" i="2"/>
  <c r="U2684" i="2"/>
  <c r="V2684" i="2"/>
  <c r="W2672" i="2"/>
  <c r="V2672" i="2"/>
  <c r="U2672" i="2"/>
  <c r="W2660" i="2"/>
  <c r="U2660" i="2"/>
  <c r="V2660" i="2"/>
  <c r="W2648" i="2"/>
  <c r="U2648" i="2"/>
  <c r="V2648" i="2"/>
  <c r="V2636" i="2"/>
  <c r="U2636" i="2"/>
  <c r="W2636" i="2"/>
  <c r="V2624" i="2"/>
  <c r="U2624" i="2"/>
  <c r="W2624" i="2"/>
  <c r="V2612" i="2"/>
  <c r="U2612" i="2"/>
  <c r="W2612" i="2"/>
  <c r="V2600" i="2"/>
  <c r="W2600" i="2"/>
  <c r="U2600" i="2"/>
  <c r="V2588" i="2"/>
  <c r="U2588" i="2"/>
  <c r="W2588" i="2"/>
  <c r="V2576" i="2"/>
  <c r="W2576" i="2"/>
  <c r="U2576" i="2"/>
  <c r="V2564" i="2"/>
  <c r="U2564" i="2"/>
  <c r="W2564" i="2"/>
  <c r="V2552" i="2"/>
  <c r="U2552" i="2"/>
  <c r="W2552" i="2"/>
  <c r="V2540" i="2"/>
  <c r="U2540" i="2"/>
  <c r="W2540" i="2"/>
  <c r="V2528" i="2"/>
  <c r="U2528" i="2"/>
  <c r="W2528" i="2"/>
  <c r="V2516" i="2"/>
  <c r="U2516" i="2"/>
  <c r="W2516" i="2"/>
  <c r="V2504" i="2"/>
  <c r="W2504" i="2"/>
  <c r="U2504" i="2"/>
  <c r="V2492" i="2"/>
  <c r="U2492" i="2"/>
  <c r="W2492" i="2"/>
  <c r="V2480" i="2"/>
  <c r="W2480" i="2"/>
  <c r="U2480" i="2"/>
  <c r="V2468" i="2"/>
  <c r="U2468" i="2"/>
  <c r="W2468" i="2"/>
  <c r="V2456" i="2"/>
  <c r="W2456" i="2"/>
  <c r="U2456" i="2"/>
  <c r="V2444" i="2"/>
  <c r="U2444" i="2"/>
  <c r="W2444" i="2"/>
  <c r="V2432" i="2"/>
  <c r="U2432" i="2"/>
  <c r="W2432" i="2"/>
  <c r="V2420" i="2"/>
  <c r="U2420" i="2"/>
  <c r="W2420" i="2"/>
  <c r="V2408" i="2"/>
  <c r="W2408" i="2"/>
  <c r="U2408" i="2"/>
  <c r="V2396" i="2"/>
  <c r="U2396" i="2"/>
  <c r="W2396" i="2"/>
  <c r="V2384" i="2"/>
  <c r="U2384" i="2"/>
  <c r="W2384" i="2"/>
  <c r="V2372" i="2"/>
  <c r="U2372" i="2"/>
  <c r="W2372" i="2"/>
  <c r="V2360" i="2"/>
  <c r="U2360" i="2"/>
  <c r="W2360" i="2"/>
  <c r="V2348" i="2"/>
  <c r="U2348" i="2"/>
  <c r="W2348" i="2"/>
  <c r="V2336" i="2"/>
  <c r="U2336" i="2"/>
  <c r="W2336" i="2"/>
  <c r="V2324" i="2"/>
  <c r="U2324" i="2"/>
  <c r="W2324" i="2"/>
  <c r="V2312" i="2"/>
  <c r="U2312" i="2"/>
  <c r="W2312" i="2"/>
  <c r="V2300" i="2"/>
  <c r="U2300" i="2"/>
  <c r="W2300" i="2"/>
  <c r="V2288" i="2"/>
  <c r="U2288" i="2"/>
  <c r="W2288" i="2"/>
  <c r="V2276" i="2"/>
  <c r="U2276" i="2"/>
  <c r="W2276" i="2"/>
  <c r="V2264" i="2"/>
  <c r="U2264" i="2"/>
  <c r="W2264" i="2"/>
  <c r="V2252" i="2"/>
  <c r="U2252" i="2"/>
  <c r="W2252" i="2"/>
  <c r="V2240" i="2"/>
  <c r="U2240" i="2"/>
  <c r="W2240" i="2"/>
  <c r="V2228" i="2"/>
  <c r="U2228" i="2"/>
  <c r="W2228" i="2"/>
  <c r="U2216" i="2"/>
  <c r="V2216" i="2"/>
  <c r="W2216" i="2"/>
  <c r="U2204" i="2"/>
  <c r="V2204" i="2"/>
  <c r="W2204" i="2"/>
  <c r="U2192" i="2"/>
  <c r="V2192" i="2"/>
  <c r="W2192" i="2"/>
  <c r="U2180" i="2"/>
  <c r="V2180" i="2"/>
  <c r="W2180" i="2"/>
  <c r="U2168" i="2"/>
  <c r="V2168" i="2"/>
  <c r="W2168" i="2"/>
  <c r="U2156" i="2"/>
  <c r="V2156" i="2"/>
  <c r="W2156" i="2"/>
  <c r="U2144" i="2"/>
  <c r="V2144" i="2"/>
  <c r="W2144" i="2"/>
  <c r="U2132" i="2"/>
  <c r="V2132" i="2"/>
  <c r="W2132" i="2"/>
  <c r="U2120" i="2"/>
  <c r="V2120" i="2"/>
  <c r="W2120" i="2"/>
  <c r="U2108" i="2"/>
  <c r="V2108" i="2"/>
  <c r="W2108" i="2"/>
  <c r="U2096" i="2"/>
  <c r="V2096" i="2"/>
  <c r="W2096" i="2"/>
  <c r="U2084" i="2"/>
  <c r="V2084" i="2"/>
  <c r="W2084" i="2"/>
  <c r="U2072" i="2"/>
  <c r="V2072" i="2"/>
  <c r="W2072" i="2"/>
  <c r="U2060" i="2"/>
  <c r="V2060" i="2"/>
  <c r="W2060" i="2"/>
  <c r="U2048" i="2"/>
  <c r="V2048" i="2"/>
  <c r="W2048" i="2"/>
  <c r="U2036" i="2"/>
  <c r="V2036" i="2"/>
  <c r="W2036" i="2"/>
  <c r="U2024" i="2"/>
  <c r="V2024" i="2"/>
  <c r="W2024" i="2"/>
  <c r="U2012" i="2"/>
  <c r="V2012" i="2"/>
  <c r="W2012" i="2"/>
  <c r="U2000" i="2"/>
  <c r="V2000" i="2"/>
  <c r="W2000" i="2"/>
  <c r="U1988" i="2"/>
  <c r="V1988" i="2"/>
  <c r="W1988" i="2"/>
  <c r="U1976" i="2"/>
  <c r="V1976" i="2"/>
  <c r="W1976" i="2"/>
  <c r="U1964" i="2"/>
  <c r="V1964" i="2"/>
  <c r="W1964" i="2"/>
  <c r="U1952" i="2"/>
  <c r="V1952" i="2"/>
  <c r="W1952" i="2"/>
  <c r="U1940" i="2"/>
  <c r="V1940" i="2"/>
  <c r="W1940" i="2"/>
  <c r="U1928" i="2"/>
  <c r="V1928" i="2"/>
  <c r="W1928" i="2"/>
  <c r="U1916" i="2"/>
  <c r="V1916" i="2"/>
  <c r="W1916" i="2"/>
  <c r="U1904" i="2"/>
  <c r="W1904" i="2"/>
  <c r="V1904" i="2"/>
  <c r="U1892" i="2"/>
  <c r="V1892" i="2"/>
  <c r="W1892" i="2"/>
  <c r="U1880" i="2"/>
  <c r="V1880" i="2"/>
  <c r="W1880" i="2"/>
  <c r="U1868" i="2"/>
  <c r="V1868" i="2"/>
  <c r="W1868" i="2"/>
  <c r="U1856" i="2"/>
  <c r="W1856" i="2"/>
  <c r="V1856" i="2"/>
  <c r="U1844" i="2"/>
  <c r="V1844" i="2"/>
  <c r="W1844" i="2"/>
  <c r="W1832" i="2"/>
  <c r="V1832" i="2"/>
  <c r="U1832" i="2"/>
  <c r="W1820" i="2"/>
  <c r="V1820" i="2"/>
  <c r="U1820" i="2"/>
  <c r="W1808" i="2"/>
  <c r="U1808" i="2"/>
  <c r="V1808" i="2"/>
  <c r="W1796" i="2"/>
  <c r="U1796" i="2"/>
  <c r="V1796" i="2"/>
  <c r="W1784" i="2"/>
  <c r="U1784" i="2"/>
  <c r="V1784" i="2"/>
  <c r="W1772" i="2"/>
  <c r="U1772" i="2"/>
  <c r="V1772" i="2"/>
  <c r="W1760" i="2"/>
  <c r="U1760" i="2"/>
  <c r="V1760" i="2"/>
  <c r="U1748" i="2"/>
  <c r="V1748" i="2"/>
  <c r="W1748" i="2"/>
  <c r="U1736" i="2"/>
  <c r="V1736" i="2"/>
  <c r="W1736" i="2"/>
  <c r="U1724" i="2"/>
  <c r="W1724" i="2"/>
  <c r="U1712" i="2"/>
  <c r="V1712" i="2"/>
  <c r="W1712" i="2"/>
  <c r="U1700" i="2"/>
  <c r="V1700" i="2"/>
  <c r="W1700" i="2"/>
  <c r="U1688" i="2"/>
  <c r="V1688" i="2"/>
  <c r="W1688" i="2"/>
  <c r="U1676" i="2"/>
  <c r="W1676" i="2"/>
  <c r="U1664" i="2"/>
  <c r="V1664" i="2"/>
  <c r="W1664" i="2"/>
  <c r="U1652" i="2"/>
  <c r="V1652" i="2"/>
  <c r="W1652" i="2"/>
  <c r="U1640" i="2"/>
  <c r="V1640" i="2"/>
  <c r="W1640" i="2"/>
  <c r="U1628" i="2"/>
  <c r="W1628" i="2"/>
  <c r="U1616" i="2"/>
  <c r="V1616" i="2"/>
  <c r="W1616" i="2"/>
  <c r="U1604" i="2"/>
  <c r="V1604" i="2"/>
  <c r="W1604" i="2"/>
  <c r="U1592" i="2"/>
  <c r="V1592" i="2"/>
  <c r="W1592" i="2"/>
  <c r="U1580" i="2"/>
  <c r="W1580" i="2"/>
  <c r="U1568" i="2"/>
  <c r="V1568" i="2"/>
  <c r="W1568" i="2"/>
  <c r="U1556" i="2"/>
  <c r="V1556" i="2"/>
  <c r="W1556" i="2"/>
  <c r="U1544" i="2"/>
  <c r="V1544" i="2"/>
  <c r="W1544" i="2"/>
  <c r="W1532" i="2"/>
  <c r="V1532" i="2"/>
  <c r="U1520" i="2"/>
  <c r="W1520" i="2"/>
  <c r="V1520" i="2"/>
  <c r="U1508" i="2"/>
  <c r="W1508" i="2"/>
  <c r="U1496" i="2"/>
  <c r="W1496" i="2"/>
  <c r="V1496" i="2"/>
  <c r="U1484" i="2"/>
  <c r="W1484" i="2"/>
  <c r="V1484" i="2"/>
  <c r="W1460" i="2"/>
  <c r="W1412" i="2"/>
  <c r="V1724" i="2"/>
  <c r="V1676" i="2"/>
  <c r="V1628" i="2"/>
  <c r="V1580" i="2"/>
  <c r="U1532" i="2"/>
  <c r="V1460" i="2"/>
  <c r="V1412" i="2"/>
  <c r="W1448" i="2"/>
  <c r="W1400" i="2"/>
  <c r="V1448" i="2"/>
  <c r="V1400" i="2"/>
  <c r="W1436" i="2"/>
  <c r="W1388" i="2"/>
  <c r="V1436" i="2"/>
  <c r="V1388" i="2"/>
  <c r="V1508" i="2"/>
  <c r="V1788" i="2"/>
  <c r="V1776" i="2"/>
  <c r="V1764" i="2"/>
  <c r="U1812" i="2"/>
  <c r="U1800" i="2"/>
  <c r="V1789" i="2"/>
  <c r="U1788" i="2"/>
  <c r="V1777" i="2"/>
  <c r="U1776" i="2"/>
  <c r="V1765" i="2"/>
  <c r="U1764" i="2"/>
  <c r="V1778" i="2"/>
  <c r="U1777" i="2"/>
  <c r="V1766" i="2"/>
  <c r="U1765" i="2"/>
  <c r="V1754" i="2"/>
  <c r="U1754" i="2"/>
  <c r="H25" i="5"/>
  <c r="J25" i="5" s="1"/>
  <c r="K20" i="5" s="1"/>
  <c r="U2" i="2"/>
  <c r="K22" i="5"/>
  <c r="K21" i="5"/>
  <c r="K4" i="5"/>
  <c r="K3" i="5"/>
  <c r="K2" i="5"/>
  <c r="K6" i="5"/>
  <c r="K5" i="5"/>
  <c r="K16" i="5"/>
  <c r="K15" i="5"/>
  <c r="K14" i="5"/>
  <c r="K18" i="5"/>
  <c r="K17" i="5"/>
  <c r="K10" i="5"/>
  <c r="K9" i="5"/>
  <c r="K8" i="5"/>
  <c r="K12" i="5"/>
  <c r="K11" i="5"/>
  <c r="K23" i="5" l="1"/>
  <c r="K24" i="5"/>
</calcChain>
</file>

<file path=xl/sharedStrings.xml><?xml version="1.0" encoding="utf-8"?>
<sst xmlns="http://schemas.openxmlformats.org/spreadsheetml/2006/main" count="32884" uniqueCount="4294">
  <si>
    <t>Warm</t>
  </si>
  <si>
    <t>SPAMA</t>
  </si>
  <si>
    <t>elevation</t>
  </si>
  <si>
    <t>ERCI6</t>
  </si>
  <si>
    <t>CHPO12</t>
  </si>
  <si>
    <t>SCC</t>
  </si>
  <si>
    <t>BAMU</t>
  </si>
  <si>
    <t>MEIN2</t>
  </si>
  <si>
    <t>PEPL</t>
  </si>
  <si>
    <t>ANOC2</t>
  </si>
  <si>
    <t>MONU</t>
  </si>
  <si>
    <t>N</t>
  </si>
  <si>
    <t>Mulch</t>
  </si>
  <si>
    <t>ARPUP6</t>
  </si>
  <si>
    <t>DICA14</t>
  </si>
  <si>
    <t>CRCO34</t>
  </si>
  <si>
    <t>EUPO3</t>
  </si>
  <si>
    <t>ABPA3</t>
  </si>
  <si>
    <t>DRCUI</t>
  </si>
  <si>
    <t>high</t>
  </si>
  <si>
    <t>Treatment</t>
  </si>
  <si>
    <t>BOAR</t>
  </si>
  <si>
    <t>DICA8</t>
  </si>
  <si>
    <t>PLPR3</t>
  </si>
  <si>
    <t>PEHE</t>
  </si>
  <si>
    <t>ARAD</t>
  </si>
  <si>
    <t>DAPU3</t>
  </si>
  <si>
    <t>fall 2021</t>
  </si>
  <si>
    <t>HAPAA</t>
  </si>
  <si>
    <t>CHAL11</t>
  </si>
  <si>
    <t>CropAgriculture</t>
  </si>
  <si>
    <t>Whole_plot_cover</t>
  </si>
  <si>
    <t>spring 2020</t>
  </si>
  <si>
    <t>LOHU2</t>
  </si>
  <si>
    <t>Preserve</t>
  </si>
  <si>
    <t>PLOV</t>
  </si>
  <si>
    <t>SCBA</t>
  </si>
  <si>
    <t>CACI2</t>
  </si>
  <si>
    <t>AMMEI2</t>
  </si>
  <si>
    <t>ASNU4</t>
  </si>
  <si>
    <t>CHBR</t>
  </si>
  <si>
    <t>Plot</t>
  </si>
  <si>
    <t>Sampling date</t>
  </si>
  <si>
    <t>Pleasant</t>
  </si>
  <si>
    <t>LOAR12</t>
  </si>
  <si>
    <t>low</t>
  </si>
  <si>
    <t>seasonyear</t>
  </si>
  <si>
    <t>Clay_Category</t>
  </si>
  <si>
    <t>Pits</t>
  </si>
  <si>
    <t>None</t>
  </si>
  <si>
    <t>AMCO3</t>
  </si>
  <si>
    <t>BOIN3</t>
  </si>
  <si>
    <t>spring 2021</t>
  </si>
  <si>
    <t>BORO2</t>
  </si>
  <si>
    <t>LUSP2</t>
  </si>
  <si>
    <t>HEHIC</t>
  </si>
  <si>
    <t>ERPA11</t>
  </si>
  <si>
    <t>Roosevelt</t>
  </si>
  <si>
    <t>AMDE4</t>
  </si>
  <si>
    <t>POBI</t>
  </si>
  <si>
    <t>native</t>
  </si>
  <si>
    <t>Vehicle/FootRecreation</t>
  </si>
  <si>
    <t>Wildfire&amp;grazing</t>
  </si>
  <si>
    <t>Site</t>
  </si>
  <si>
    <t>Sand_Category</t>
  </si>
  <si>
    <t>SACO6</t>
  </si>
  <si>
    <t>ConMod</t>
  </si>
  <si>
    <t>PERE</t>
  </si>
  <si>
    <t>MAPA5</t>
  </si>
  <si>
    <t>spring 2022</t>
  </si>
  <si>
    <t>Cool</t>
  </si>
  <si>
    <t>ERER2</t>
  </si>
  <si>
    <t>nonnative</t>
  </si>
  <si>
    <t>MAT</t>
  </si>
  <si>
    <t>Seed only</t>
  </si>
  <si>
    <t>Control</t>
  </si>
  <si>
    <t>SECO10</t>
  </si>
  <si>
    <t>BRRU2</t>
  </si>
  <si>
    <t>EUAB</t>
  </si>
  <si>
    <t>ACMIS</t>
  </si>
  <si>
    <t>PECTO</t>
  </si>
  <si>
    <t>AMSIN</t>
  </si>
  <si>
    <t>Pleasantfall 20211ARPUP6</t>
  </si>
  <si>
    <t>Pleasantfall 20211BOAR</t>
  </si>
  <si>
    <t>Pleasantfall 20211BORO2</t>
  </si>
  <si>
    <t>Pleasantfall 20211PLOV</t>
  </si>
  <si>
    <t>Pleasantfall 20211SECO10</t>
  </si>
  <si>
    <t>Pleasantfall 20212ARPUP6</t>
  </si>
  <si>
    <t>Pleasantfall 20212BAMU</t>
  </si>
  <si>
    <t>Pleasantfall 20212BOAR</t>
  </si>
  <si>
    <t>Pleasantfall 20212BORO2</t>
  </si>
  <si>
    <t>Pleasantfall 20212EUAB</t>
  </si>
  <si>
    <t>Pleasantfall 20212DICA9</t>
  </si>
  <si>
    <t>Pleasantfall 20212LUSP3</t>
  </si>
  <si>
    <t>Pleasantfall 20212PLOV</t>
  </si>
  <si>
    <t>Pleasantfall 20212SACO7</t>
  </si>
  <si>
    <t>Pleasantfall 20213AMDE4</t>
  </si>
  <si>
    <t>Pleasantfall 20213ERCI6</t>
  </si>
  <si>
    <t>Pleasantfall 20217AMDE4</t>
  </si>
  <si>
    <t>Pleasantfall 20219AMDE4</t>
  </si>
  <si>
    <t>Pleasantfall 202111ERCI6</t>
  </si>
  <si>
    <t>Pleasantfall 20212SECO10</t>
  </si>
  <si>
    <t>Pleasantfall 202114ERCI6</t>
  </si>
  <si>
    <t>Pleasantfall 20212SPAMA</t>
  </si>
  <si>
    <t>Pleasantfall 20213ARPUP6</t>
  </si>
  <si>
    <t>Pleasantfall 20213BOAR</t>
  </si>
  <si>
    <t>Pleasantfall 20213BORO2</t>
  </si>
  <si>
    <t>Pleasantfall 202114EUAB</t>
  </si>
  <si>
    <t>Pleasantfall 202117ERCI6</t>
  </si>
  <si>
    <t>Pleasantfall 202117EUAB</t>
  </si>
  <si>
    <t>Pleasantfall 20213PLOV</t>
  </si>
  <si>
    <t>Pleasantfall 202120ERCI6</t>
  </si>
  <si>
    <t>Pleasantfall 20213SECO10</t>
  </si>
  <si>
    <t>Pleasantfall 20214ARPUP6</t>
  </si>
  <si>
    <t>Pleasantfall 20214BOAR</t>
  </si>
  <si>
    <t>Pleasantfall 20214BORO2</t>
  </si>
  <si>
    <t>Pleasantfall 20214PLOV</t>
  </si>
  <si>
    <t>Pleasantfall 20214SECO10</t>
  </si>
  <si>
    <t>Pleasantfall 20215ARPUP6</t>
  </si>
  <si>
    <t>Pleasantfall 20215BOAR</t>
  </si>
  <si>
    <t>Pleasantfall 20215BORO2</t>
  </si>
  <si>
    <t>Pleasantfall 20215PLOV</t>
  </si>
  <si>
    <t>Pleasantfall 20215SECO10</t>
  </si>
  <si>
    <t>Pleasantfall 202120SCBA</t>
  </si>
  <si>
    <t>Pleasantfall 20216BAMU</t>
  </si>
  <si>
    <t>Pleasantfall 20216DICA8</t>
  </si>
  <si>
    <t>Pleasantfall 20216LUSP2</t>
  </si>
  <si>
    <t>Pleasantfall 20216SACO6</t>
  </si>
  <si>
    <t>Pleasantfall 20216SPAMA</t>
  </si>
  <si>
    <t>Pleasantfall 20217BAMU</t>
  </si>
  <si>
    <t>Pleasantfall 20217DICA8</t>
  </si>
  <si>
    <t>Pleasantfall 20217LUSP2</t>
  </si>
  <si>
    <t>Pleasantfall 20217SACO6</t>
  </si>
  <si>
    <t>Pleasantfall 20217SPAMA</t>
  </si>
  <si>
    <t>Pleasantfall 202123SCBA</t>
  </si>
  <si>
    <t>Pleasantfall 202124ERCI6</t>
  </si>
  <si>
    <t>Pleasantfall 202126ACMIS</t>
  </si>
  <si>
    <t>Pleasantfall 20218BAMU</t>
  </si>
  <si>
    <t>Pleasantfall 20218DICA8</t>
  </si>
  <si>
    <t>Pleasantfall 20218LUSP2</t>
  </si>
  <si>
    <t>Pleasantfall 20218SACO6</t>
  </si>
  <si>
    <t>Pleasantfall 20218SPAMA</t>
  </si>
  <si>
    <t>Pleasantfall 20219BAMU</t>
  </si>
  <si>
    <t>Pleasantfall 20219DICA8</t>
  </si>
  <si>
    <t>Pleasantfall 20219LUSP2</t>
  </si>
  <si>
    <t>Pleasantfall 20219SACO6</t>
  </si>
  <si>
    <t>Pleasantfall 202126ERCI6</t>
  </si>
  <si>
    <t>Pleasantfall 202126SCBA</t>
  </si>
  <si>
    <t>Pleasantfall 202127ERCI6</t>
  </si>
  <si>
    <t>Pleasantfall 202127SCBA</t>
  </si>
  <si>
    <t>Pleasantfall 20219SECO10</t>
  </si>
  <si>
    <t>Pleasantfall 202129ERCI6</t>
  </si>
  <si>
    <t>Pleasantfall 20219SPAMA</t>
  </si>
  <si>
    <t>Pleasantfall 202110ARPUP6</t>
  </si>
  <si>
    <t>Pleasantfall 202110BAMU</t>
  </si>
  <si>
    <t>Pleasantfall 202110BOAR</t>
  </si>
  <si>
    <t>Pleasantfall 202110BORO2</t>
  </si>
  <si>
    <t>Pleasantfall 202110DICA13</t>
  </si>
  <si>
    <t>Pleasantfall 202110LUSP7</t>
  </si>
  <si>
    <t>Pleasantfall 202110PLOV</t>
  </si>
  <si>
    <t>Pleasantfall 202110SACO11</t>
  </si>
  <si>
    <t>Pleasantfall 202110SECO10</t>
  </si>
  <si>
    <t>Pleasantfall 202133ACMIS</t>
  </si>
  <si>
    <t>Pleasantfall 202134ERCI6</t>
  </si>
  <si>
    <t>Pleasantfall 202135SCBA</t>
  </si>
  <si>
    <t>Pleasantfall 202136ERCI6</t>
  </si>
  <si>
    <t>Pleasantfall 202110SPAMA</t>
  </si>
  <si>
    <t>Pleasantfall 202111ARPUP6</t>
  </si>
  <si>
    <t>Pleasantfall 202111BOAR</t>
  </si>
  <si>
    <t>Pleasantfall 202111BORO2</t>
  </si>
  <si>
    <t>Pleasantspring 20201SCBA</t>
  </si>
  <si>
    <t>Pleasantspring 20202CACI2</t>
  </si>
  <si>
    <t>Pleasantfall 202111PLOV</t>
  </si>
  <si>
    <t>Pleasantfall 202111SECO10</t>
  </si>
  <si>
    <t>Pleasantfall 202112ARPUP6</t>
  </si>
  <si>
    <t>Pleasantfall 202112BOAR</t>
  </si>
  <si>
    <t>Pleasantspring 20202ERCI6</t>
  </si>
  <si>
    <t>Pleasantfall 202112BORO2</t>
  </si>
  <si>
    <t>Pleasantfall 202112PLOV</t>
  </si>
  <si>
    <t>Pleasantfall 202112SECO10</t>
  </si>
  <si>
    <t>Pleasantfall 202113ARPUP6</t>
  </si>
  <si>
    <t>Pleasantfall 202113BOAR</t>
  </si>
  <si>
    <t>Pleasantspring 20202SCBA</t>
  </si>
  <si>
    <t>Pleasantspring 20203AMDE4</t>
  </si>
  <si>
    <t>Pleasantspring 20204SCBA</t>
  </si>
  <si>
    <t>Pleasantfall 202113BORO2</t>
  </si>
  <si>
    <t>Pleasantspring 20207AMDE4</t>
  </si>
  <si>
    <t>Pleasantspring 20207ERCI6</t>
  </si>
  <si>
    <t>Pleasantspring 20208CACI2</t>
  </si>
  <si>
    <t>Pleasantfall 202113PLOV</t>
  </si>
  <si>
    <t>Pleasantfall 202113SECO10</t>
  </si>
  <si>
    <t>Pleasantfall 202114ARPUP6</t>
  </si>
  <si>
    <t>Pleasantfall 202114BOAR</t>
  </si>
  <si>
    <t>Pleasantfall 202114BORO2</t>
  </si>
  <si>
    <t>Pleasantfall 202114PLOV</t>
  </si>
  <si>
    <t>Pleasantfall 202114SACO6</t>
  </si>
  <si>
    <t>Pleasantspring 20208ERCI6</t>
  </si>
  <si>
    <t>Pleasantspring 20208PEHE</t>
  </si>
  <si>
    <t>Pleasantspring 20208SCBA</t>
  </si>
  <si>
    <t>Pleasantfall 202114SECO10</t>
  </si>
  <si>
    <t>Pleasantfall 202115BAMU</t>
  </si>
  <si>
    <t>Pleasantfall 202115DICA8</t>
  </si>
  <si>
    <t>Pleasantfall 202115LUSP2</t>
  </si>
  <si>
    <t>Pleasantfall 202115SACO6</t>
  </si>
  <si>
    <t>Pleasantfall 202115SPAMA</t>
  </si>
  <si>
    <t>Pleasantfall 202116BAMU</t>
  </si>
  <si>
    <t>Pleasantfall 202116DICA8</t>
  </si>
  <si>
    <t>Pleasantfall 202116LUSP2</t>
  </si>
  <si>
    <t>Pleasantfall 202116SACO6</t>
  </si>
  <si>
    <t>Pleasantfall 202116SPAMA</t>
  </si>
  <si>
    <t>Pleasantspring 202010ERCI6</t>
  </si>
  <si>
    <t>Pleasantfall 202117BAMU</t>
  </si>
  <si>
    <t>Pleasantfall 202117DICA8</t>
  </si>
  <si>
    <t>Pleasantfall 202117LUSP2</t>
  </si>
  <si>
    <t>Pleasantfall 202117SACO6</t>
  </si>
  <si>
    <t>Pleasantspring 202011MEIN2</t>
  </si>
  <si>
    <t>Pleasantspring 202011SCBA</t>
  </si>
  <si>
    <t>Pleasantspring 202012PEPL</t>
  </si>
  <si>
    <t>Pleasantfall 202117SECO10</t>
  </si>
  <si>
    <t>Pleasantspring 202012SCBA</t>
  </si>
  <si>
    <t>Pleasantfall 202117SPAMA</t>
  </si>
  <si>
    <t>Pleasantspring 202013PLPR3</t>
  </si>
  <si>
    <t>Pleasantfall 202118ARPUP6</t>
  </si>
  <si>
    <t>Pleasantfall 202118BAMU</t>
  </si>
  <si>
    <t>Pleasantfall 202118BOAR</t>
  </si>
  <si>
    <t>Pleasantfall 202118BORO2</t>
  </si>
  <si>
    <t>Pleasantspring 202013SCBA</t>
  </si>
  <si>
    <t>ENFA</t>
  </si>
  <si>
    <t>Pleasantspring 202014ENFA</t>
  </si>
  <si>
    <t>Pleasantspring 202015LOAR12</t>
  </si>
  <si>
    <t>Pleasantfall 202118DICA17</t>
  </si>
  <si>
    <t>Pleasantspring 202015SCBA</t>
  </si>
  <si>
    <t>Pleasantfall 202118LUSP11</t>
  </si>
  <si>
    <t>Pleasantfall 202118PLOV</t>
  </si>
  <si>
    <t>Pleasantfall 202118SACO15</t>
  </si>
  <si>
    <t>Pleasantfall 202118SECO10</t>
  </si>
  <si>
    <t>Pleasantfall 202118SPAMA</t>
  </si>
  <si>
    <t>Pleasantfall 202119BAMU</t>
  </si>
  <si>
    <t>Pleasantfall 202119DICA8</t>
  </si>
  <si>
    <t>Pleasantfall 202119LUSP2</t>
  </si>
  <si>
    <t>Pleasantfall 202119SACO6</t>
  </si>
  <si>
    <t>Pleasantfall 202119SPAMA</t>
  </si>
  <si>
    <t>Pleasantfall 202120ARPUP6</t>
  </si>
  <si>
    <t>Pleasantfall 202120BOAR</t>
  </si>
  <si>
    <t>Pleasantfall 202120BORO2</t>
  </si>
  <si>
    <t>Pleasantfall 202120PLOV</t>
  </si>
  <si>
    <t>Pleasantfall 202120SECO10</t>
  </si>
  <si>
    <t>Pleasantspring 202016ERCI6</t>
  </si>
  <si>
    <t>Pleasantspring 202016PLPR3</t>
  </si>
  <si>
    <t>Pleasantfall 202121ARPUP6</t>
  </si>
  <si>
    <t>Pleasantfall 202121BOAR</t>
  </si>
  <si>
    <t>Pleasantspring 202016SCBA</t>
  </si>
  <si>
    <t>Pleasantfall 202121BORO2</t>
  </si>
  <si>
    <t>Pleasantfall 202121PLOV</t>
  </si>
  <si>
    <t>Pleasantfall 202121SECO10</t>
  </si>
  <si>
    <t>Pleasantspring 202018SCBA</t>
  </si>
  <si>
    <t>Pleasantspring 202020SCBA</t>
  </si>
  <si>
    <t>Pleasantspring 202021ENFA</t>
  </si>
  <si>
    <t>Pleasantspring 202023ERCI6</t>
  </si>
  <si>
    <t>Pleasantfall 202122ARPUP6</t>
  </si>
  <si>
    <t>Pleasantspring 202023SCBA</t>
  </si>
  <si>
    <t>Pleasantfall 202122BOAR</t>
  </si>
  <si>
    <t>Pleasantfall 202122BORO2</t>
  </si>
  <si>
    <t>Pleasantfall 202122PLOV</t>
  </si>
  <si>
    <t>Pleasantfall 202122SECO10</t>
  </si>
  <si>
    <t>Pleasantfall 202123ARPUP6</t>
  </si>
  <si>
    <t>Pleasantfall 202123BOAR</t>
  </si>
  <si>
    <t>Pleasantfall 202123BORO2</t>
  </si>
  <si>
    <t>Pleasantfall 202123PLOV</t>
  </si>
  <si>
    <t>Pleasantfall 202123SECO10</t>
  </si>
  <si>
    <t>Pleasantfall 202124ARPUP6</t>
  </si>
  <si>
    <t>Pleasantfall 202124BOAR</t>
  </si>
  <si>
    <t>Pleasantfall 202124BORO2</t>
  </si>
  <si>
    <t>Pleasantfall 202124PLOV</t>
  </si>
  <si>
    <t>Pleasantspring 202025PLPR3</t>
  </si>
  <si>
    <t>Pleasantspring 202025SCBA</t>
  </si>
  <si>
    <t>Pleasantfall 202124SECO10</t>
  </si>
  <si>
    <t>Pleasantspring 202026ERCI6</t>
  </si>
  <si>
    <t>Pleasantspring 202027ERCI6</t>
  </si>
  <si>
    <t>Pleasantfall 202125ARPUP6</t>
  </si>
  <si>
    <t>Pleasantspring 202030ENFA</t>
  </si>
  <si>
    <t>Pleasantfall 202125BAMU</t>
  </si>
  <si>
    <t>Pleasantfall 202125BOAR</t>
  </si>
  <si>
    <t>Pleasantfall 202125BORO2</t>
  </si>
  <si>
    <t>Pleasantfall 202125DICA22</t>
  </si>
  <si>
    <t>Pleasantfall 202125LUSP16</t>
  </si>
  <si>
    <t>Pleasantspring 202031ERCI6</t>
  </si>
  <si>
    <t>Pleasantspring 202031SCBA</t>
  </si>
  <si>
    <t>Pleasantspring 202034ENFA</t>
  </si>
  <si>
    <t>Pleasantfall 202125PLOV</t>
  </si>
  <si>
    <t>Pleasantspring 20211BRRU2</t>
  </si>
  <si>
    <t>Pleasantfall 202125SACO20</t>
  </si>
  <si>
    <t>Pleasantfall 202125SECO10</t>
  </si>
  <si>
    <t>Pleasantfall 202125SPAMA</t>
  </si>
  <si>
    <t>Pleasantfall 202126BAMU</t>
  </si>
  <si>
    <t>Pleasantfall 202126DICA8</t>
  </si>
  <si>
    <t>Pleasantspring 20211ERCI6</t>
  </si>
  <si>
    <t>Pleasantfall 202126LUSP2</t>
  </si>
  <si>
    <t>Pleasantfall 202126SACO6</t>
  </si>
  <si>
    <t>LELA</t>
  </si>
  <si>
    <t>Pleasantspring 20211LELA</t>
  </si>
  <si>
    <t>Pleasantfall 202126SPAMA</t>
  </si>
  <si>
    <t>Pleasantspring 20211PEHE</t>
  </si>
  <si>
    <t>Pleasantfall 202127ARPUP6</t>
  </si>
  <si>
    <t>Pleasantfall 202127BOAR</t>
  </si>
  <si>
    <t>Pleasantfall 202127BORO2</t>
  </si>
  <si>
    <t>Pleasantfall 202127PLOV</t>
  </si>
  <si>
    <t>Pleasantfall 202127SECO10</t>
  </si>
  <si>
    <t>Pleasantspring 20211PERE</t>
  </si>
  <si>
    <t>Pleasantspring 20211SCBA</t>
  </si>
  <si>
    <t>Pleasantspring 20212BRRU2</t>
  </si>
  <si>
    <t>Pleasantfall 202128ARPUP6</t>
  </si>
  <si>
    <t>Pleasantspring 20212ERCI6</t>
  </si>
  <si>
    <t>Pleasantspring 20212PEHE</t>
  </si>
  <si>
    <t>Pleasantspring 20212PERE</t>
  </si>
  <si>
    <t>Pleasantfall 202128BOAR</t>
  </si>
  <si>
    <t>Pleasantspring 20212SCBA</t>
  </si>
  <si>
    <t>Pleasantfall 202128BORO2</t>
  </si>
  <si>
    <t>Pleasantfall 202128PLOV</t>
  </si>
  <si>
    <t>Pleasantfall 202128SACO6</t>
  </si>
  <si>
    <t>Pleasantspring 20213AMDE4</t>
  </si>
  <si>
    <t>Pleasantspring 20213ERCI6</t>
  </si>
  <si>
    <t>Pleasantspring 20213LOAR12</t>
  </si>
  <si>
    <t>Pleasantfall 202128SECO10</t>
  </si>
  <si>
    <t>Pleasantspring 20213PEHE</t>
  </si>
  <si>
    <t>Pleasantspring 20213PEPL</t>
  </si>
  <si>
    <t>Pleasantfall 202129BAMU</t>
  </si>
  <si>
    <t>Pleasantspring 20213PERE</t>
  </si>
  <si>
    <t>Pleasantfall 202129DICA8</t>
  </si>
  <si>
    <t>Pleasantfall 202129LUSP2</t>
  </si>
  <si>
    <t>Pleasantfall 202129SACO6</t>
  </si>
  <si>
    <t>Pleasantfall 202129SPAMA</t>
  </si>
  <si>
    <t>Pleasantfall 202130ARPUP6</t>
  </si>
  <si>
    <t>Pleasantfall 202130BOAR</t>
  </si>
  <si>
    <t>Pleasantfall 202130BORO2</t>
  </si>
  <si>
    <t>Pleasantfall 202130PLOV</t>
  </si>
  <si>
    <t>Pleasantspring 20214BRRU2</t>
  </si>
  <si>
    <t>Pleasantspring 20214ERCI6</t>
  </si>
  <si>
    <t>Pleasantfall 202130SECO10</t>
  </si>
  <si>
    <t>Pleasantspring 20214LOAR12</t>
  </si>
  <si>
    <t>Pleasantfall 202131ARPUP6</t>
  </si>
  <si>
    <t>Pleasantspring 20214PEPL</t>
  </si>
  <si>
    <t>Pleasantfall 202131BOAR</t>
  </si>
  <si>
    <t>Pleasantfall 202131BORO2</t>
  </si>
  <si>
    <t>Pleasantfall 202131PLOV</t>
  </si>
  <si>
    <t>Pleasantspring 20214SCBA</t>
  </si>
  <si>
    <t>Pleasantspring 20215ENFA</t>
  </si>
  <si>
    <t>Pleasantspring 20215PEHE</t>
  </si>
  <si>
    <t>Pleasantspring 20215SCBA</t>
  </si>
  <si>
    <t>Pleasantspring 20216AMMEI2</t>
  </si>
  <si>
    <t>Pleasantfall 202131SECO10</t>
  </si>
  <si>
    <t>Pleasantspring 20216ERCI6</t>
  </si>
  <si>
    <t>Pleasantfall 202132BAMU</t>
  </si>
  <si>
    <t>Pleasantfall 202132DICA8</t>
  </si>
  <si>
    <t>Pleasantfall 202132LUSP2</t>
  </si>
  <si>
    <t>Pleasantfall 202132SACO6</t>
  </si>
  <si>
    <t>Pleasantfall 202132SECO10</t>
  </si>
  <si>
    <t>Pleasantfall 202132SPAMA</t>
  </si>
  <si>
    <t>Pleasantspring 20216PEPL</t>
  </si>
  <si>
    <t>Pleasantspring 20216PERE</t>
  </si>
  <si>
    <t>Pleasantspring 20216SCBA</t>
  </si>
  <si>
    <t>Pleasantfall 202133BAMU</t>
  </si>
  <si>
    <t>Pleasantfall 202133DICA8</t>
  </si>
  <si>
    <t>Pleasantfall 202133LUSP2</t>
  </si>
  <si>
    <t>Pleasantfall 202133SACO6</t>
  </si>
  <si>
    <t>Pleasantfall 202133SPAMA</t>
  </si>
  <si>
    <t>Pleasantspring 20217AMDE4</t>
  </si>
  <si>
    <t>Pleasantfall 202134ARPUP6</t>
  </si>
  <si>
    <t>Pleasantfall 202134BOAR</t>
  </si>
  <si>
    <t>Pleasantfall 202134BORO2</t>
  </si>
  <si>
    <t>Pleasantfall 202134PLOV</t>
  </si>
  <si>
    <t>Pleasantfall 202134SACO6</t>
  </si>
  <si>
    <t>Pleasantfall 202134SECO10</t>
  </si>
  <si>
    <t>Pleasantfall 202135BAMU</t>
  </si>
  <si>
    <t>Pleasantfall 202135DICA8</t>
  </si>
  <si>
    <t>Pleasantfall 202135LUSP2</t>
  </si>
  <si>
    <t>Pleasantspring 20217ERCI6</t>
  </si>
  <si>
    <t>Pleasantfall 202135SACO6</t>
  </si>
  <si>
    <t>Pleasantspring 20217LOAR12</t>
  </si>
  <si>
    <t>Pleasantspring 20217MAPA5</t>
  </si>
  <si>
    <t>Pleasantspring 20217PEPL</t>
  </si>
  <si>
    <t>Pleasantfall 202135SPAMA</t>
  </si>
  <si>
    <t>Pleasantfall 202136BAMU</t>
  </si>
  <si>
    <t>Pleasantspring 20217PERE</t>
  </si>
  <si>
    <t>Pleasantfall 202136DICA8</t>
  </si>
  <si>
    <t>Pleasantfall 202136LUSP2</t>
  </si>
  <si>
    <t>Pleasantfall 202136SACO6</t>
  </si>
  <si>
    <t>Pleasantfall 202136SPAMA</t>
  </si>
  <si>
    <t>Pleasantspring 20217SCBA</t>
  </si>
  <si>
    <t>Pleasantspring 20218ERCI6</t>
  </si>
  <si>
    <t>Pleasantspring 20218PEHE</t>
  </si>
  <si>
    <t>Pleasantspring 20218PEPL</t>
  </si>
  <si>
    <t>Pleasantspring 20218PERE</t>
  </si>
  <si>
    <t>Pleasantspring 20201ARPUP6</t>
  </si>
  <si>
    <t>Pleasantspring 20201BOAR</t>
  </si>
  <si>
    <t>PLAR</t>
  </si>
  <si>
    <t>Pleasantspring 20218PLAR</t>
  </si>
  <si>
    <t>Pleasantspring 20201BORO2</t>
  </si>
  <si>
    <t>Pleasantspring 20201PLOV</t>
  </si>
  <si>
    <t>Pleasantspring 20201SECO10</t>
  </si>
  <si>
    <t>Pleasantspring 20202ARPUP6</t>
  </si>
  <si>
    <t>Pleasantspring 20202BAMU</t>
  </si>
  <si>
    <t>Pleasantspring 20202BOAR</t>
  </si>
  <si>
    <t>Pleasantspring 20202BORO2</t>
  </si>
  <si>
    <t>Pleasantspring 20202DICA10</t>
  </si>
  <si>
    <t>Pleasantspring 20202LUSP4</t>
  </si>
  <si>
    <t>Pleasantspring 20202PLOV</t>
  </si>
  <si>
    <t>Pleasantspring 20202SACO8</t>
  </si>
  <si>
    <t>Pleasantspring 20202SECO10</t>
  </si>
  <si>
    <t>Pleasantspring 20202SPAMA</t>
  </si>
  <si>
    <t>Pleasantspring 20203ARPUP6</t>
  </si>
  <si>
    <t>Pleasantspring 20203BOAR</t>
  </si>
  <si>
    <t>Pleasantspring 20203BORO2</t>
  </si>
  <si>
    <t>Pleasantspring 20203PLOV</t>
  </si>
  <si>
    <t>Pleasantspring 20203SECO10</t>
  </si>
  <si>
    <t>Pleasantspring 20204ARPUP6</t>
  </si>
  <si>
    <t>Pleasantspring 20204BOAR</t>
  </si>
  <si>
    <t>Pleasantspring 20204BORO2</t>
  </si>
  <si>
    <t>Pleasantspring 20218SCBA</t>
  </si>
  <si>
    <t>Pleasantspring 20204PLOV</t>
  </si>
  <si>
    <t>Pleasantspring 20204SECO10</t>
  </si>
  <si>
    <t>Pleasantspring 20205ARPUP6</t>
  </si>
  <si>
    <t>Pleasantspring 20205BOAR</t>
  </si>
  <si>
    <t>Pleasantspring 20205BORO2</t>
  </si>
  <si>
    <t>Pleasantspring 20205PLOV</t>
  </si>
  <si>
    <t>Pleasantspring 20205SECO10</t>
  </si>
  <si>
    <t>Pleasantspring 20206BAMU</t>
  </si>
  <si>
    <t>Pleasantspring 20219BRRU2</t>
  </si>
  <si>
    <t>Pleasantspring 20219PEHE</t>
  </si>
  <si>
    <t>Pleasantspring 20219PEPL</t>
  </si>
  <si>
    <t>Pleasantspring 20206DICA8</t>
  </si>
  <si>
    <t>Pleasantspring 20206LUSP2</t>
  </si>
  <si>
    <t>Pleasantspring 20219PERE</t>
  </si>
  <si>
    <t>Pleasantspring 20206SACO6</t>
  </si>
  <si>
    <t>Pleasantspring 20206SPAMA</t>
  </si>
  <si>
    <t>Pleasantspring 20207BAMU</t>
  </si>
  <si>
    <t>Pleasantspring 20207DICA8</t>
  </si>
  <si>
    <t>Pleasantspring 20207LUSP2</t>
  </si>
  <si>
    <t>Pleasantspring 20207SACO6</t>
  </si>
  <si>
    <t>Pleasantspring 20207SPAMA</t>
  </si>
  <si>
    <t>Pleasantspring 20208BAMU</t>
  </si>
  <si>
    <t>Pleasantspring 20208DICA8</t>
  </si>
  <si>
    <t>Pleasantspring 20219SCBA</t>
  </si>
  <si>
    <t>Pleasantspring 20208LUSP2</t>
  </si>
  <si>
    <t>Pleasantspring 20208SACO6</t>
  </si>
  <si>
    <t>Pleasantspring 20208SPAMA</t>
  </si>
  <si>
    <t>Pleasantspring 20209BAMU</t>
  </si>
  <si>
    <t>Pleasantspring 20209DICA8</t>
  </si>
  <si>
    <t>Pleasantspring 202110BRRU2</t>
  </si>
  <si>
    <t>Pleasantspring 20209LUSP2</t>
  </si>
  <si>
    <t>Pleasantspring 20209SACO6</t>
  </si>
  <si>
    <t>Pleasantspring 20209SPAMA</t>
  </si>
  <si>
    <t>Pleasantspring 202010ARPUP6</t>
  </si>
  <si>
    <t>Pleasantspring 202010BAMU</t>
  </si>
  <si>
    <t>Pleasantspring 202110ERCI6</t>
  </si>
  <si>
    <t>Pleasantspring 202010BOAR</t>
  </si>
  <si>
    <t>Pleasantspring 202110PERE</t>
  </si>
  <si>
    <t>Pleasantspring 202010BORO2</t>
  </si>
  <si>
    <t>Pleasantspring 202010DICA14</t>
  </si>
  <si>
    <t>Pleasantspring 202010LUSP8</t>
  </si>
  <si>
    <t>Pleasantspring 202010PLOV</t>
  </si>
  <si>
    <t>Pleasantspring 202110SCBA</t>
  </si>
  <si>
    <t>Pleasantspring 202111ERCI6</t>
  </si>
  <si>
    <t>Pleasantspring 202111PEHE</t>
  </si>
  <si>
    <t>Pleasantspring 202111PEPL</t>
  </si>
  <si>
    <t>Pleasantspring 202111PERE</t>
  </si>
  <si>
    <t>Pleasantspring 202010SACO12</t>
  </si>
  <si>
    <t>Pleasantspring 202010SECO10</t>
  </si>
  <si>
    <t>Pleasantspring 202010SPAMA</t>
  </si>
  <si>
    <t>Pleasantspring 202011ARPUP6</t>
  </si>
  <si>
    <t>Pleasantspring 202011BOAR</t>
  </si>
  <si>
    <t>Pleasantspring 202011BORO2</t>
  </si>
  <si>
    <t>Pleasantspring 202111PLAR</t>
  </si>
  <si>
    <t>Pleasantspring 202112ERCI6</t>
  </si>
  <si>
    <t>Pleasantspring 202112MONU</t>
  </si>
  <si>
    <t>Pleasantspring 202112PEHE</t>
  </si>
  <si>
    <t>Pleasantspring 202112PEPL</t>
  </si>
  <si>
    <t>Pleasantspring 202112PERE</t>
  </si>
  <si>
    <t>Pleasantspring 202011PLOV</t>
  </si>
  <si>
    <t>Pleasantspring 202011SECO10</t>
  </si>
  <si>
    <t>Pleasantspring 202012ARPUP6</t>
  </si>
  <si>
    <t>Pleasantspring 202012BOAR</t>
  </si>
  <si>
    <t>Pleasantspring 202012BORO2</t>
  </si>
  <si>
    <t>Pleasantspring 202012PLOV</t>
  </si>
  <si>
    <t>Pleasantspring 202012SECO10</t>
  </si>
  <si>
    <t>Pleasantspring 202013ARPUP6</t>
  </si>
  <si>
    <t>Pleasantspring 202013BOAR</t>
  </si>
  <si>
    <t>Pleasantspring 202013BORO2</t>
  </si>
  <si>
    <t>Pleasantspring 202112SCBA</t>
  </si>
  <si>
    <t>Pleasantspring 202013PLOV</t>
  </si>
  <si>
    <t>Pleasantspring 202113ERCI6</t>
  </si>
  <si>
    <t>Pleasantspring 202013SECO10</t>
  </si>
  <si>
    <t>Pleasantspring 202014ARPUP6</t>
  </si>
  <si>
    <t>Pleasantspring 202014BOAR</t>
  </si>
  <si>
    <t>Pleasantspring 202014BORO2</t>
  </si>
  <si>
    <t>Pleasantspring 202113PEHE</t>
  </si>
  <si>
    <t>Pleasantspring 202014PLOV</t>
  </si>
  <si>
    <t>Pleasantspring 202113PERE</t>
  </si>
  <si>
    <t>Pleasantspring 202113PLAR</t>
  </si>
  <si>
    <t>Pleasantspring 202113SCBA</t>
  </si>
  <si>
    <t>Pleasantspring 202114AMMEI2</t>
  </si>
  <si>
    <t>Pleasantspring 202014SECO10</t>
  </si>
  <si>
    <t>Pleasantspring 202114ERCI6</t>
  </si>
  <si>
    <t>Pleasantspring 202015BAMU</t>
  </si>
  <si>
    <t>Pleasantspring 202015DICA8</t>
  </si>
  <si>
    <t>Pleasantspring 202015LUSP2</t>
  </si>
  <si>
    <t>Pleasantspring 202015SACO6</t>
  </si>
  <si>
    <t>Pleasantspring 202114HEHIC</t>
  </si>
  <si>
    <t>Pleasantspring 202114LOAR12</t>
  </si>
  <si>
    <t>Pleasantspring 202015SPAMA</t>
  </si>
  <si>
    <t>Pleasantspring 202114LOHU2</t>
  </si>
  <si>
    <t>Pleasantspring 202114MONU</t>
  </si>
  <si>
    <t>Pleasantspring 202114PEPL</t>
  </si>
  <si>
    <t>Pleasantspring 202016BAMU</t>
  </si>
  <si>
    <t>Pleasantspring 202016DICA8</t>
  </si>
  <si>
    <t>Pleasantspring 202016LUSP2</t>
  </si>
  <si>
    <t>Pleasantspring 202016SACO6</t>
  </si>
  <si>
    <t>Pleasantspring 202016SPAMA</t>
  </si>
  <si>
    <t>Pleasantspring 202017BAMU</t>
  </si>
  <si>
    <t>Pleasantspring 202017DICA8</t>
  </si>
  <si>
    <t>Pleasantspring 202017LUSP2</t>
  </si>
  <si>
    <t>Pleasantspring 202017SACO6</t>
  </si>
  <si>
    <t>Pleasantspring 202017SPAMA</t>
  </si>
  <si>
    <t>Pleasantspring 202018ARPUP6</t>
  </si>
  <si>
    <t>Pleasantspring 202114PERE</t>
  </si>
  <si>
    <t>Pleasantspring 202114SCBA</t>
  </si>
  <si>
    <t>Pleasantspring 202018BAMU</t>
  </si>
  <si>
    <t>Pleasantspring 202018BOAR</t>
  </si>
  <si>
    <t>Pleasantspring 202018BORO2</t>
  </si>
  <si>
    <t>Pleasantspring 202018DICA18</t>
  </si>
  <si>
    <t>Pleasantspring 202115CRCO34</t>
  </si>
  <si>
    <t>Pleasantspring 202115ERCI6</t>
  </si>
  <si>
    <t>Pleasantspring 202115LOAR12</t>
  </si>
  <si>
    <t>Pleasantspring 202115PEPL</t>
  </si>
  <si>
    <t>Pleasantspring 202018LUSP12</t>
  </si>
  <si>
    <t>Pleasantspring 202018PLOV</t>
  </si>
  <si>
    <t>Pleasantspring 202115PERE</t>
  </si>
  <si>
    <t>Pleasantspring 202018SACO16</t>
  </si>
  <si>
    <t>Pleasantspring 202018SECO10</t>
  </si>
  <si>
    <t>Pleasantspring 202018SPAMA</t>
  </si>
  <si>
    <t>Pleasantspring 202019BAMU</t>
  </si>
  <si>
    <t>Pleasantspring 202115SCBA</t>
  </si>
  <si>
    <t>Pleasantspring 202116ERCI6</t>
  </si>
  <si>
    <t>Pleasantspring 202116PEHE</t>
  </si>
  <si>
    <t>Pleasantspring 202116PEPL</t>
  </si>
  <si>
    <t>Pleasantspring 202019DICA8</t>
  </si>
  <si>
    <t>Pleasantspring 202116PERE</t>
  </si>
  <si>
    <t>Pleasantspring 202019LUSP2</t>
  </si>
  <si>
    <t>Pleasantspring 202019SACO6</t>
  </si>
  <si>
    <t>Pleasantspring 202019SPAMA</t>
  </si>
  <si>
    <t>Pleasantspring 202020ARPUP6</t>
  </si>
  <si>
    <t>Pleasantspring 202020BOAR</t>
  </si>
  <si>
    <t>Pleasantspring 202116PLAR</t>
  </si>
  <si>
    <t>Pleasantspring 202116SCBA</t>
  </si>
  <si>
    <t>Pleasantspring 202020BORO2</t>
  </si>
  <si>
    <t>Pleasantspring 202020PLOV</t>
  </si>
  <si>
    <t>Pleasantspring 202020SECO10</t>
  </si>
  <si>
    <t>Pleasantspring 202021ARPUP6</t>
  </si>
  <si>
    <t>Pleasantspring 202021BOAR</t>
  </si>
  <si>
    <t>Pleasantspring 202021BORO2</t>
  </si>
  <si>
    <t>Pleasantspring 202117LOAR12</t>
  </si>
  <si>
    <t>Pleasantspring 202021PLOV</t>
  </si>
  <si>
    <t>Pleasantspring 202021SECO10</t>
  </si>
  <si>
    <t>Pleasantspring 202022ARPUP6</t>
  </si>
  <si>
    <t>Pleasantspring 202022BOAR</t>
  </si>
  <si>
    <t>Pleasantspring 202022BORO2</t>
  </si>
  <si>
    <t>LOSTT</t>
  </si>
  <si>
    <t>Pleasantspring 202117LOSTT</t>
  </si>
  <si>
    <t>Pleasantspring 202117PEHE</t>
  </si>
  <si>
    <t>Pleasantspring 202117PEPL</t>
  </si>
  <si>
    <t>Pleasantspring 202117PERE</t>
  </si>
  <si>
    <t>Pleasantspring 202117PLAR</t>
  </si>
  <si>
    <t>Pleasantspring 202022PLOV</t>
  </si>
  <si>
    <t>Pleasantspring 202117SCBA</t>
  </si>
  <si>
    <t>Pleasantspring 202118LOHU2</t>
  </si>
  <si>
    <t>Pleasantspring 202118PEHE</t>
  </si>
  <si>
    <t>Pleasantspring 202022SECO10</t>
  </si>
  <si>
    <t>Pleasantspring 202023BAMU</t>
  </si>
  <si>
    <t>Pleasantspring 202118PEPL</t>
  </si>
  <si>
    <t>Pleasantspring 202023DICA8</t>
  </si>
  <si>
    <t>Pleasantspring 202023LUSP2</t>
  </si>
  <si>
    <t>Pleasantspring 202023SACO6</t>
  </si>
  <si>
    <t>Pleasantspring 202023SPAMA</t>
  </si>
  <si>
    <t>Pleasantspring 202118PERE</t>
  </si>
  <si>
    <t>Pleasantspring 202118PLAR</t>
  </si>
  <si>
    <t>Pleasantspring 202118SCBA</t>
  </si>
  <si>
    <t>Pleasantspring 202119ERCI6</t>
  </si>
  <si>
    <t>Pleasantspring 202024ARPUP6</t>
  </si>
  <si>
    <t>Pleasantspring 202024BOAR</t>
  </si>
  <si>
    <t>Pleasantspring 202024BORO2</t>
  </si>
  <si>
    <t>Pleasantspring 202024PLOV</t>
  </si>
  <si>
    <t>Pleasantspring 202024SECO10</t>
  </si>
  <si>
    <t>Pleasantspring 202025ARPUP6</t>
  </si>
  <si>
    <t>Pleasantspring 202025BAMU</t>
  </si>
  <si>
    <t>Pleasantspring 202025BOAR</t>
  </si>
  <si>
    <t>Pleasantspring 202119LOAR12</t>
  </si>
  <si>
    <t>Pleasantspring 202025BORO2</t>
  </si>
  <si>
    <t>Pleasantspring 202025DICA23</t>
  </si>
  <si>
    <t>Pleasantspring 202119PEHE</t>
  </si>
  <si>
    <t>Pleasantspring 202025LUSP17</t>
  </si>
  <si>
    <t>Pleasantspring 202025PLOV</t>
  </si>
  <si>
    <t>Pleasantspring 202025SACO21</t>
  </si>
  <si>
    <t>Pleasantspring 202025SECO10</t>
  </si>
  <si>
    <t>Pleasantspring 202119PEPL</t>
  </si>
  <si>
    <t>Pleasantspring 202119PERE</t>
  </si>
  <si>
    <t>Pleasantspring 202119PLAR</t>
  </si>
  <si>
    <t>Pleasantspring 202025SPAMA</t>
  </si>
  <si>
    <t>Pleasantspring 202119SCBA</t>
  </si>
  <si>
    <t>Pleasantspring 202120ERCI6</t>
  </si>
  <si>
    <t>Pleasantspring 202026BAMU</t>
  </si>
  <si>
    <t>Pleasantspring 202120PERE</t>
  </si>
  <si>
    <t>Pleasantspring 202026DICA8</t>
  </si>
  <si>
    <t>Pleasantspring 202026LUSP2</t>
  </si>
  <si>
    <t>Pleasantspring 202026SACO6</t>
  </si>
  <si>
    <t>Pleasantspring 202120PLAR</t>
  </si>
  <si>
    <t>Pleasantspring 202120SCBA</t>
  </si>
  <si>
    <t>Pleasantspring 202026SPAMA</t>
  </si>
  <si>
    <t>Pleasantspring 202121HAPAA</t>
  </si>
  <si>
    <t>Pleasantspring 202121LOAR12</t>
  </si>
  <si>
    <t>Pleasantspring 202027BAMU</t>
  </si>
  <si>
    <t>Pleasantspring 202121SCBA</t>
  </si>
  <si>
    <t>Pleasantspring 202027DICA8</t>
  </si>
  <si>
    <t>Pleasantspring 202027LUSP2</t>
  </si>
  <si>
    <t>Pleasantspring 202027SACO6</t>
  </si>
  <si>
    <t>Pleasantspring 202027SPAMA</t>
  </si>
  <si>
    <t>Pleasantspring 202028ARPUP6</t>
  </si>
  <si>
    <t>Pleasantspring 202028BOAR</t>
  </si>
  <si>
    <t>Pleasantspring 202028BORO2</t>
  </si>
  <si>
    <t>Pleasantspring 202028PLOV</t>
  </si>
  <si>
    <t>Pleasantspring 202122ERCI6</t>
  </si>
  <si>
    <t>Pleasantspring 202028SECO10</t>
  </si>
  <si>
    <t>Pleasantspring 202122PEHE</t>
  </si>
  <si>
    <t>Pleasantspring 202029BAMU</t>
  </si>
  <si>
    <t>Pleasantspring 202122PEPL</t>
  </si>
  <si>
    <t>Pleasantspring 202029DICA8</t>
  </si>
  <si>
    <t>Pleasantspring 202029LUSP2</t>
  </si>
  <si>
    <t>Pleasantspring 202029SACO6</t>
  </si>
  <si>
    <t>Pleasantspring 202122PERE</t>
  </si>
  <si>
    <t>Pleasantspring 202029SPAMA</t>
  </si>
  <si>
    <t>Pleasantspring 202122SCBA</t>
  </si>
  <si>
    <t>Pleasantspring 202123BRRU2</t>
  </si>
  <si>
    <t>Pleasantspring 202123ERCI6</t>
  </si>
  <si>
    <t>Pleasantspring 202123PEHE</t>
  </si>
  <si>
    <t>Pleasantspring 202030ARPUP6</t>
  </si>
  <si>
    <t>Pleasantspring 202123PEPL</t>
  </si>
  <si>
    <t>Pleasantspring 202030BOAR</t>
  </si>
  <si>
    <t>Pleasantspring 202030BORO2</t>
  </si>
  <si>
    <t>Pleasantspring 202030PLOV</t>
  </si>
  <si>
    <t>Pleasantspring 202123PERE</t>
  </si>
  <si>
    <t>Pleasantspring 202123SCBA</t>
  </si>
  <si>
    <t>Pleasantspring 202030SECO10</t>
  </si>
  <si>
    <t>Pleasantspring 202124ERCI6</t>
  </si>
  <si>
    <t>Pleasantspring 202124PLAR</t>
  </si>
  <si>
    <t>Pleasantspring 202031ARPUP6</t>
  </si>
  <si>
    <t>Pleasantspring 202125PEPL</t>
  </si>
  <si>
    <t>Pleasantspring 202031BOAR</t>
  </si>
  <si>
    <t>Pleasantspring 202031BORO2</t>
  </si>
  <si>
    <t>Pleasantspring 202031PLOV</t>
  </si>
  <si>
    <t>Pleasantspring 202031SECO10</t>
  </si>
  <si>
    <t>Pleasantspring 202032BAMU</t>
  </si>
  <si>
    <t>Pleasantspring 202125PERE</t>
  </si>
  <si>
    <t>Pleasantspring 202125PLAR</t>
  </si>
  <si>
    <t>Pleasantspring 202032DICA8</t>
  </si>
  <si>
    <t>Pleasantspring 202032LUSP2</t>
  </si>
  <si>
    <t>Pleasantspring 202032SACO6</t>
  </si>
  <si>
    <t>Pleasantspring 202032SPAMA</t>
  </si>
  <si>
    <t>Pleasantspring 202033BAMU</t>
  </si>
  <si>
    <t>Pleasantspring 202033DICA8</t>
  </si>
  <si>
    <t>Pleasantspring 202033LUSP2</t>
  </si>
  <si>
    <t>Pleasantspring 202033SACO6</t>
  </si>
  <si>
    <t>Pleasantspring 202033SPAMA</t>
  </si>
  <si>
    <t>Pleasantspring 202125SCBA</t>
  </si>
  <si>
    <t>Pleasantspring 202126ERCI6</t>
  </si>
  <si>
    <t>Pleasantspring 202034ARPUP6</t>
  </si>
  <si>
    <t>Pleasantspring 202126PEHE</t>
  </si>
  <si>
    <t>Pleasantspring 202126PEPL</t>
  </si>
  <si>
    <t>Pleasantspring 202126PERE</t>
  </si>
  <si>
    <t>Pleasantspring 202126SCBA</t>
  </si>
  <si>
    <t>Pleasantspring 202034BOAR</t>
  </si>
  <si>
    <t>Pleasantspring 202127ERCI6</t>
  </si>
  <si>
    <t>Pleasantspring 202034BORO2</t>
  </si>
  <si>
    <t>Pleasantspring 202034PLOV</t>
  </si>
  <si>
    <t>Pleasantspring 202034SECO10</t>
  </si>
  <si>
    <t>Pleasantspring 202035BAMU</t>
  </si>
  <si>
    <t>Pleasantspring 202127SCBA</t>
  </si>
  <si>
    <t>Pleasantspring 202128ERCI6</t>
  </si>
  <si>
    <t>Pleasantspring 202128PEHE</t>
  </si>
  <si>
    <t>Pleasantspring 202128PEPL</t>
  </si>
  <si>
    <t>Pleasantspring 202128SCBA</t>
  </si>
  <si>
    <t>Pleasantspring 202129ERCI6</t>
  </si>
  <si>
    <t>Pleasantspring 202129PEPL</t>
  </si>
  <si>
    <t>Pleasantspring 202129PERE</t>
  </si>
  <si>
    <t>Pleasantspring 202035DICA8</t>
  </si>
  <si>
    <t>Pleasantspring 202035LUSP2</t>
  </si>
  <si>
    <t>Pleasantspring 202035SACO6</t>
  </si>
  <si>
    <t>Pleasantspring 202035SPAMA</t>
  </si>
  <si>
    <t>Pleasantspring 202036BAMU</t>
  </si>
  <si>
    <t>Pleasantspring 202036DICA8</t>
  </si>
  <si>
    <t>Pleasantspring 202036LUSP2</t>
  </si>
  <si>
    <t>Pleasantspring 202036SACO6</t>
  </si>
  <si>
    <t>Pleasantspring 202036SPAMA</t>
  </si>
  <si>
    <t>Pleasantspring 20211ARPUP6</t>
  </si>
  <si>
    <t>Pleasantspring 20211BOAR</t>
  </si>
  <si>
    <t>Pleasantspring 20211BORO2</t>
  </si>
  <si>
    <t>Pleasantspring 20211PLOV</t>
  </si>
  <si>
    <t>Pleasantspring 20211SECO10</t>
  </si>
  <si>
    <t>Pleasantspring 20212ARPUP6</t>
  </si>
  <si>
    <t>Pleasantspring 20212BAMU</t>
  </si>
  <si>
    <t>Pleasantspring 20212BOAR</t>
  </si>
  <si>
    <t>Pleasantspring 20212BORO2</t>
  </si>
  <si>
    <t>Pleasantspring 20212DICA11</t>
  </si>
  <si>
    <t>Pleasantspring 20212LUSP5</t>
  </si>
  <si>
    <t>Pleasantspring 20212PLOV</t>
  </si>
  <si>
    <t>Pleasantspring 20212SACO6</t>
  </si>
  <si>
    <t>Pleasantspring 202129SCBA</t>
  </si>
  <si>
    <t>Pleasantspring 20212SECO10</t>
  </si>
  <si>
    <t>Pleasantspring 20212SPAMA</t>
  </si>
  <si>
    <t>Pleasantspring 20213ARPUP6</t>
  </si>
  <si>
    <t>Pleasantspring 20213BOAR</t>
  </si>
  <si>
    <t>Pleasantspring 20213BORO2</t>
  </si>
  <si>
    <t>Pleasantspring 20213LUSP2</t>
  </si>
  <si>
    <t>Pleasantspring 20213PLOV</t>
  </si>
  <si>
    <t>Pleasantspring 20213SACO6</t>
  </si>
  <si>
    <t>Pleasantspring 202130ERCI6</t>
  </si>
  <si>
    <t>Pleasantspring 20213SECO10</t>
  </si>
  <si>
    <t>Pleasantspring 202130SCBA</t>
  </si>
  <si>
    <t>Pleasantspring 202131ERCI6</t>
  </si>
  <si>
    <t>Pleasantspring 202131LOAR12</t>
  </si>
  <si>
    <t>Pleasantspring 202131MONU</t>
  </si>
  <si>
    <t>Pleasantspring 20214ARPUP6</t>
  </si>
  <si>
    <t>Pleasantspring 202131PEHE</t>
  </si>
  <si>
    <t>Pleasantspring 20214BOAR</t>
  </si>
  <si>
    <t>Pleasantspring 20214BORO2</t>
  </si>
  <si>
    <t>Pleasantspring 20214LUSP2</t>
  </si>
  <si>
    <t>Pleasantspring 20214PLOV</t>
  </si>
  <si>
    <t>Pleasantspring 20214SECO10</t>
  </si>
  <si>
    <t>Pleasantspring 20215ARPUP6</t>
  </si>
  <si>
    <t>Pleasantspring 20215BOAR</t>
  </si>
  <si>
    <t>Pleasantspring 20215BORO2</t>
  </si>
  <si>
    <t>Pleasantspring 20215PLOV</t>
  </si>
  <si>
    <t>Pleasantspring 202131SCBA</t>
  </si>
  <si>
    <t>Pleasantspring 202132ERCI6</t>
  </si>
  <si>
    <t>Pleasantspring 20215SACO6</t>
  </si>
  <si>
    <t>Pleasantspring 202132PEPL</t>
  </si>
  <si>
    <t>Pleasantspring 20215SECO10</t>
  </si>
  <si>
    <t>Pleasantspring 20216BAMU</t>
  </si>
  <si>
    <t>Pleasantspring 20216DICA8</t>
  </si>
  <si>
    <t>Pleasantspring 20216LUSP2</t>
  </si>
  <si>
    <t>Pleasantspring 20216SACO6</t>
  </si>
  <si>
    <t>Pleasantspring 20216SPAMA</t>
  </si>
  <si>
    <t>Pleasantspring 20217BAMU</t>
  </si>
  <si>
    <t>Pleasantspring 20217DICA8</t>
  </si>
  <si>
    <t>Pleasantspring 20217LUSP2</t>
  </si>
  <si>
    <t>Pleasantspring 20217SACO6</t>
  </si>
  <si>
    <t>Pleasantspring 20217SPAMA</t>
  </si>
  <si>
    <t>Pleasantspring 20218BAMU</t>
  </si>
  <si>
    <t>Pleasantspring 20218DICA8</t>
  </si>
  <si>
    <t>Pleasantspring 202132SCBA</t>
  </si>
  <si>
    <t>Pleasantspring 202133PEHE</t>
  </si>
  <si>
    <t>Pleasantspring 20218LUSP2</t>
  </si>
  <si>
    <t>Pleasantspring 202133PERE</t>
  </si>
  <si>
    <t>Pleasantspring 202133SCBA</t>
  </si>
  <si>
    <t>Pleasantspring 202134ERCI6</t>
  </si>
  <si>
    <t>Pleasantspring 202134LOAR12</t>
  </si>
  <si>
    <t>Pleasantspring 20218SACO6</t>
  </si>
  <si>
    <t>Pleasantspring 202134PEHE</t>
  </si>
  <si>
    <t>Pleasantspring 20218SPAMA</t>
  </si>
  <si>
    <t>Pleasantspring 20219BAMU</t>
  </si>
  <si>
    <t>Pleasantspring 20219DICA8</t>
  </si>
  <si>
    <t>Pleasantspring 20219LUSP2</t>
  </si>
  <si>
    <t>Pleasantspring 202134PEPL</t>
  </si>
  <si>
    <t>Pleasantspring 202134PERE</t>
  </si>
  <si>
    <t>Pleasantspring 202134PLAR</t>
  </si>
  <si>
    <t>Pleasantspring 202134SCBA</t>
  </si>
  <si>
    <t>Pleasantspring 202135ERCI6</t>
  </si>
  <si>
    <t>Pleasantspring 20219PLOV</t>
  </si>
  <si>
    <t>Pleasantspring 202135PEHE</t>
  </si>
  <si>
    <t>Pleasantspring 20219SACO6</t>
  </si>
  <si>
    <t>Pleasantspring 20219SPAMA</t>
  </si>
  <si>
    <t>Pleasantspring 202110ARPUP6</t>
  </si>
  <si>
    <t>Pleasantspring 202110BAMU</t>
  </si>
  <si>
    <t>Pleasantspring 202135PLAR</t>
  </si>
  <si>
    <t>Pleasantspring 202135SCBA</t>
  </si>
  <si>
    <t>Pleasantspring 202110BOAR</t>
  </si>
  <si>
    <t>Pleasantspring 202110BORO2</t>
  </si>
  <si>
    <t>Pleasantspring 202110DICA15</t>
  </si>
  <si>
    <t>Pleasantspring 202110LUSP9</t>
  </si>
  <si>
    <t>Pleasantspring 202110PLOV</t>
  </si>
  <si>
    <t>Pleasantspring 202110SACO6</t>
  </si>
  <si>
    <t>Pleasantspring 202136ERCI6</t>
  </si>
  <si>
    <t>Pleasantspring 202110SECO10</t>
  </si>
  <si>
    <t>Pleasantspring 202110SPAMA</t>
  </si>
  <si>
    <t>Pleasantspring 202111ARPUP6</t>
  </si>
  <si>
    <t>Pleasantspring 202111BOAR</t>
  </si>
  <si>
    <t>Pleasantspring 202136PEPL</t>
  </si>
  <si>
    <t>Pleasantspring 202136PERE</t>
  </si>
  <si>
    <t>Pleasantspring 202136SCBA</t>
  </si>
  <si>
    <t>Pleasantspring 202111BORO2</t>
  </si>
  <si>
    <t>Pleasantspring 20221ERCI6</t>
  </si>
  <si>
    <t>Pleasantspring 202111PLOV</t>
  </si>
  <si>
    <t>Pleasantspring 202111SACO6</t>
  </si>
  <si>
    <t>Pleasantspring 202111SECO10</t>
  </si>
  <si>
    <t>Pleasantspring 202112ARPUP6</t>
  </si>
  <si>
    <t>Pleasantspring 202112BOAR</t>
  </si>
  <si>
    <t>Pleasantspring 20221LOHU2</t>
  </si>
  <si>
    <t>Pleasantspring 20221PECTO</t>
  </si>
  <si>
    <t>Pleasantspring 20221SCBA</t>
  </si>
  <si>
    <t>Pleasantspring 202112BORO2</t>
  </si>
  <si>
    <t>Pleasantspring 202112LUSP2</t>
  </si>
  <si>
    <t>Pleasantspring 202112PLOV</t>
  </si>
  <si>
    <t>Pleasantspring 202112SECO10</t>
  </si>
  <si>
    <t>Pleasantspring 202113ARPUP6</t>
  </si>
  <si>
    <t>Pleasantspring 202113BOAR</t>
  </si>
  <si>
    <t>Pleasantspring 202113BORO2</t>
  </si>
  <si>
    <t>Pleasantspring 202113PLOV</t>
  </si>
  <si>
    <t>Pleasantspring 202113SACO6</t>
  </si>
  <si>
    <t>Pleasantspring 20222ERCI6</t>
  </si>
  <si>
    <t>Pleasantspring 202113SECO10</t>
  </si>
  <si>
    <t>Pleasantspring 202114ARPUP6</t>
  </si>
  <si>
    <t>Pleasantspring 202114BOAR</t>
  </si>
  <si>
    <t>Pleasantspring 202114BORO2</t>
  </si>
  <si>
    <t>Pleasantspring 202114LUSP2</t>
  </si>
  <si>
    <t>Pleasantspring 202114PLOV</t>
  </si>
  <si>
    <t>Pleasantspring 20222LOHU2</t>
  </si>
  <si>
    <t>Pleasantspring 20222PERE</t>
  </si>
  <si>
    <t>Pleasantspring 202114SACO6</t>
  </si>
  <si>
    <t>Pleasantspring 20222SCBA</t>
  </si>
  <si>
    <t>Pleasantspring 202114SECO10</t>
  </si>
  <si>
    <t>Pleasantspring 202115BAMU</t>
  </si>
  <si>
    <t>Pleasantspring 202115DICA8</t>
  </si>
  <si>
    <t>Pleasantspring 202115LUSP2</t>
  </si>
  <si>
    <t>Pleasantspring 20223AMDE4</t>
  </si>
  <si>
    <t>Pleasantspring 20223PECTO</t>
  </si>
  <si>
    <t>Pleasantspring 202115SACO6</t>
  </si>
  <si>
    <t>Pleasantspring 202115SPAMA</t>
  </si>
  <si>
    <t>Pleasantspring 202116BAMU</t>
  </si>
  <si>
    <t>Pleasantspring 202116DICA8</t>
  </si>
  <si>
    <t>Pleasantspring 202116LUSP2</t>
  </si>
  <si>
    <t>Pleasantspring 202116SACO6</t>
  </si>
  <si>
    <t>Pleasantspring 202116SPAMA</t>
  </si>
  <si>
    <t>Pleasantspring 202117BAMU</t>
  </si>
  <si>
    <t>Pleasantspring 202117DICA8</t>
  </si>
  <si>
    <t>Pleasantspring 202117LUSP2</t>
  </si>
  <si>
    <t>Pleasantspring 202117SACO6</t>
  </si>
  <si>
    <t>Pleasantspring 202117SPAMA</t>
  </si>
  <si>
    <t>Pleasantspring 202118ARPUP6</t>
  </si>
  <si>
    <t>Pleasantspring 202118BAMU</t>
  </si>
  <si>
    <t>Pleasantspring 202118BOAR</t>
  </si>
  <si>
    <t>Pleasantspring 202118BORO2</t>
  </si>
  <si>
    <t>Pleasantspring 20223SCBA</t>
  </si>
  <si>
    <t>Pleasantspring 20224ERCI6</t>
  </si>
  <si>
    <t>Pleasantspring 20224LOAR12</t>
  </si>
  <si>
    <t>Pleasantspring 20224LOHU2</t>
  </si>
  <si>
    <t>Pleasantspring 20224SCBA</t>
  </si>
  <si>
    <t>Pleasantspring 202118DICA19</t>
  </si>
  <si>
    <t>Pleasantspring 202118LUSP2</t>
  </si>
  <si>
    <t>Pleasantspring 202118PLOV</t>
  </si>
  <si>
    <t>Pleasantspring 202118SACO6</t>
  </si>
  <si>
    <t>Pleasantspring 20225AMMEI2</t>
  </si>
  <si>
    <t>Pleasantspring 20225ENFA</t>
  </si>
  <si>
    <t>Pleasantspring 202118SECO10</t>
  </si>
  <si>
    <t>Pleasantspring 20225ERCI6</t>
  </si>
  <si>
    <t>Pleasantspring 202118SPAMA</t>
  </si>
  <si>
    <t>Pleasantspring 202119BAMU</t>
  </si>
  <si>
    <t>Pleasantspring 202119DICA8</t>
  </si>
  <si>
    <t>Pleasantspring 202119LUSP2</t>
  </si>
  <si>
    <t>Pleasantspring 202119SACO6</t>
  </si>
  <si>
    <t>Pleasantspring 202119SPAMA</t>
  </si>
  <si>
    <t>Pleasantspring 20225PECTO</t>
  </si>
  <si>
    <t>Pleasantspring 202120ARPUP6</t>
  </si>
  <si>
    <t>Pleasantspring 202120BOAR</t>
  </si>
  <si>
    <t>Pleasantspring 20225SCBA</t>
  </si>
  <si>
    <t>Pleasantspring 202120BORO2</t>
  </si>
  <si>
    <t>Pleasantspring 202120PLOV</t>
  </si>
  <si>
    <t>Pleasantspring 20226ERCI6</t>
  </si>
  <si>
    <t>Pleasantspring 202120SECO10</t>
  </si>
  <si>
    <t>Pleasantspring 202121ARPUP6</t>
  </si>
  <si>
    <t>Pleasantspring 202121BOAR</t>
  </si>
  <si>
    <t>Pleasantspring 202121BORO2</t>
  </si>
  <si>
    <t>Pleasantspring 20226LOHU2</t>
  </si>
  <si>
    <t>Pleasantspring 20226PERE</t>
  </si>
  <si>
    <t>Pleasantspring 202121LUSP2</t>
  </si>
  <si>
    <t>Pleasantspring 20226SCBA</t>
  </si>
  <si>
    <t>Pleasantspring 20227AMDE4</t>
  </si>
  <si>
    <t>Pleasantspring 20227ERCI6</t>
  </si>
  <si>
    <t>Pleasantspring 202121PLOV</t>
  </si>
  <si>
    <t>Pleasantspring 20227LOHU2</t>
  </si>
  <si>
    <t>Pleasantspring 202121SECO10</t>
  </si>
  <si>
    <t>Pleasantspring 202122ARPUP6</t>
  </si>
  <si>
    <t>Pleasantspring 202122BOAR</t>
  </si>
  <si>
    <t>Pleasantspring 202122BORO2</t>
  </si>
  <si>
    <t>Pleasantspring 20227PECTO</t>
  </si>
  <si>
    <t>Pleasantspring 20227PEHE</t>
  </si>
  <si>
    <t>Pleasantspring 20227SCBA</t>
  </si>
  <si>
    <t>Pleasantspring 202122PLOV</t>
  </si>
  <si>
    <t>Pleasantspring 20228AMDE4</t>
  </si>
  <si>
    <t>Pleasantspring 202122SECO10</t>
  </si>
  <si>
    <t>Pleasantspring 202123BAMU</t>
  </si>
  <si>
    <t>Pleasantspring 202123DICA8</t>
  </si>
  <si>
    <t>Pleasantspring 202123LUSP2</t>
  </si>
  <si>
    <t>Pleasantspring 20228ERCI6</t>
  </si>
  <si>
    <t>Pleasantspring 202123SACO6</t>
  </si>
  <si>
    <t>Pleasantspring 202123SPAMA</t>
  </si>
  <si>
    <t>Pleasantspring 202124ARPUP6</t>
  </si>
  <si>
    <t>Pleasantspring 202124BOAR</t>
  </si>
  <si>
    <t>Pleasantspring 202124BORO2</t>
  </si>
  <si>
    <t>Pleasantspring 202124LUSP2</t>
  </si>
  <si>
    <t>Pleasantspring 202124PLOV</t>
  </si>
  <si>
    <t>Pleasantspring 202124SACO6</t>
  </si>
  <si>
    <t>Pleasantspring 202124SECO10</t>
  </si>
  <si>
    <t>Pleasantspring 202125ARPUP6</t>
  </si>
  <si>
    <t>Pleasantspring 20228PERE</t>
  </si>
  <si>
    <t>Pleasantspring 202125BAMU</t>
  </si>
  <si>
    <t>Pleasantspring 20229ERCI6</t>
  </si>
  <si>
    <t>Pleasantspring 202125BOAR</t>
  </si>
  <si>
    <t>Pleasantspring 202125BORO2</t>
  </si>
  <si>
    <t>Pleasantspring 202125DICA24</t>
  </si>
  <si>
    <t>Pleasantspring 202125LUSP18</t>
  </si>
  <si>
    <t>Pleasantspring 202125PLOV</t>
  </si>
  <si>
    <t>Pleasantspring 202125SACO6</t>
  </si>
  <si>
    <t>Pleasantspring 20229LOAR12</t>
  </si>
  <si>
    <t>Pleasantspring 20229PEPL</t>
  </si>
  <si>
    <t>Pleasantspring 20229PERE</t>
  </si>
  <si>
    <t>Pleasantspring 20229PLAR</t>
  </si>
  <si>
    <t>Pleasantspring 20229SCBA</t>
  </si>
  <si>
    <t>Pleasantspring 202125SECO10</t>
  </si>
  <si>
    <t>Pleasantspring 202125SPAMA</t>
  </si>
  <si>
    <t>Pleasantspring 202126BAMU</t>
  </si>
  <si>
    <t>Pleasantspring 202126DICA8</t>
  </si>
  <si>
    <t>Pleasantspring 202126LUSP2</t>
  </si>
  <si>
    <t>Pleasantspring 202126SACO6</t>
  </si>
  <si>
    <t>Pleasantspring 202126SPAMA</t>
  </si>
  <si>
    <t>Pleasantspring 202127BAMU</t>
  </si>
  <si>
    <t>Pleasantspring 202127DICA8</t>
  </si>
  <si>
    <t>Pleasantspring 202127LUSP2</t>
  </si>
  <si>
    <t>Pleasantspring 202127SACO6</t>
  </si>
  <si>
    <t>Pleasantspring 202127SPAMA</t>
  </si>
  <si>
    <t>Pleasantspring 202128ARPUP6</t>
  </si>
  <si>
    <t>Pleasantspring 202128BOAR</t>
  </si>
  <si>
    <t>Pleasantspring 202128BORO2</t>
  </si>
  <si>
    <t>Pleasantspring 202128PLOV</t>
  </si>
  <si>
    <t>Pleasantspring 202128SACO6</t>
  </si>
  <si>
    <t>Pleasantspring 202128SECO10</t>
  </si>
  <si>
    <t>Pleasantspring 202129BAMU</t>
  </si>
  <si>
    <t>Pleasantspring 202129DICA8</t>
  </si>
  <si>
    <t>Pleasantspring 202129LUSP2</t>
  </si>
  <si>
    <t>Pleasantspring 202210PECTO</t>
  </si>
  <si>
    <t>Pleasantspring 202211ERCI6</t>
  </si>
  <si>
    <t>Pleasantspring 202129SACO6</t>
  </si>
  <si>
    <t>Pleasantspring 202129SPAMA</t>
  </si>
  <si>
    <t>Pleasantspring 202130ARPUP6</t>
  </si>
  <si>
    <t>Pleasantspring 202130BOAR</t>
  </si>
  <si>
    <t>Pleasantspring 202130BORO2</t>
  </si>
  <si>
    <t>Pleasantspring 202130PLOV</t>
  </si>
  <si>
    <t>Pleasantspring 202130SACO6</t>
  </si>
  <si>
    <t>Pleasantspring 202130SECO10</t>
  </si>
  <si>
    <t>Pleasantspring 202131ARPUP6</t>
  </si>
  <si>
    <t>Pleasantspring 202211LOHU2</t>
  </si>
  <si>
    <t>Pleasantspring 202211PEHE</t>
  </si>
  <si>
    <t>Pleasantspring 202211PEPL</t>
  </si>
  <si>
    <t>Pleasantspring 202131BOAR</t>
  </si>
  <si>
    <t>Pleasantspring 202211PERE</t>
  </si>
  <si>
    <t>Pleasantspring 202131BORO2</t>
  </si>
  <si>
    <t>Pleasantspring 202131PLOV</t>
  </si>
  <si>
    <t>Pleasantspring 202131SACO6</t>
  </si>
  <si>
    <t>Pleasantspring 202131SECO10</t>
  </si>
  <si>
    <t>Pleasantspring 202132BAMU</t>
  </si>
  <si>
    <t>Pleasantspring 202132DICA8</t>
  </si>
  <si>
    <t>Pleasantspring 202132LUSP2</t>
  </si>
  <si>
    <t>Pleasantspring 202132SACO6</t>
  </si>
  <si>
    <t>Pleasantspring 202132SPAMA</t>
  </si>
  <si>
    <t>Pleasantspring 202133BAMU</t>
  </si>
  <si>
    <t>Pleasantspring 202211PLAR</t>
  </si>
  <si>
    <t>Pleasantspring 202212HEHIC</t>
  </si>
  <si>
    <t>Pleasantspring 202133DICA8</t>
  </si>
  <si>
    <t>Pleasantspring 202133LUSP2</t>
  </si>
  <si>
    <t>Pleasantspring 202133SACO6</t>
  </si>
  <si>
    <t>Pleasantspring 202133SPAMA</t>
  </si>
  <si>
    <t>Pleasantspring 202212LOHU2</t>
  </si>
  <si>
    <t>Pleasantspring 202212PEHE</t>
  </si>
  <si>
    <t>Pleasantspring 202134ARPUP6</t>
  </si>
  <si>
    <t>Pleasantspring 202212PERE</t>
  </si>
  <si>
    <t>Pleasantspring 202134BOAR</t>
  </si>
  <si>
    <t>Pleasantspring 202134BORO2</t>
  </si>
  <si>
    <t>Pleasantspring 202134PLOV</t>
  </si>
  <si>
    <t>Pleasantspring 202212SCBA</t>
  </si>
  <si>
    <t>Pleasantspring 202134SACO6</t>
  </si>
  <si>
    <t>Pleasantspring 202134SECO10</t>
  </si>
  <si>
    <t>Pleasantspring 202135BAMU</t>
  </si>
  <si>
    <t>Pleasantspring 202135DICA8</t>
  </si>
  <si>
    <t>Pleasantspring 202135LUSP2</t>
  </si>
  <si>
    <t>Pleasantspring 202213ERCI6</t>
  </si>
  <si>
    <t>Pleasantspring 202135SACO6</t>
  </si>
  <si>
    <t>Pleasantspring 202213MONU</t>
  </si>
  <si>
    <t>Pleasantspring 202213PEHE</t>
  </si>
  <si>
    <t>Pleasantspring 202213PLAR</t>
  </si>
  <si>
    <t>Pleasantspring 202135SPAMA</t>
  </si>
  <si>
    <t>Pleasantspring 202213SCBA</t>
  </si>
  <si>
    <t>Pleasantspring 202136BAMU</t>
  </si>
  <si>
    <t>Pleasantspring 202136DICA8</t>
  </si>
  <si>
    <t>Pleasantspring 202136LUSP2</t>
  </si>
  <si>
    <t>Pleasantspring 202136SACO6</t>
  </si>
  <si>
    <t>Pleasantspring 202136SPAMA</t>
  </si>
  <si>
    <t>Pleasantspring 202214AMMEI2</t>
  </si>
  <si>
    <t>Pleasantspring 202214HEHIC</t>
  </si>
  <si>
    <t>Pleasantspring 202214PECTO</t>
  </si>
  <si>
    <t>Pleasantspring 20221ARPUP6</t>
  </si>
  <si>
    <t>Pleasantspring 20221BOAR</t>
  </si>
  <si>
    <t>Pleasantspring 20221BORO2</t>
  </si>
  <si>
    <t>Pleasantspring 20221PLOV</t>
  </si>
  <si>
    <t>Pleasantspring 20221SECO10</t>
  </si>
  <si>
    <t>PLPA2</t>
  </si>
  <si>
    <t>Pleasantspring 202214PLPA2</t>
  </si>
  <si>
    <t>Pleasantspring 202215AMDE4</t>
  </si>
  <si>
    <t>Pleasantspring 20222ARPUP6</t>
  </si>
  <si>
    <t>Pleasantspring 20222BAMU</t>
  </si>
  <si>
    <t>Pleasantspring 20222BOAR</t>
  </si>
  <si>
    <t>Pleasantspring 202215LOAR12</t>
  </si>
  <si>
    <t>Pleasantspring 20222BORO2</t>
  </si>
  <si>
    <t>Pleasantspring 20222DICA12</t>
  </si>
  <si>
    <t>Pleasantspring 20222LUSP6</t>
  </si>
  <si>
    <t>Pleasantspring 20222PLOV</t>
  </si>
  <si>
    <t>Pleasantspring 20222SACO10</t>
  </si>
  <si>
    <t>Pleasantspring 202215MONU</t>
  </si>
  <si>
    <t>Pleasantspring 20222SECO10</t>
  </si>
  <si>
    <t>Pleasantspring 20222SPAMA</t>
  </si>
  <si>
    <t>Pleasantspring 202215PERE</t>
  </si>
  <si>
    <t>Pleasantspring 20223ARPUP6</t>
  </si>
  <si>
    <t>Pleasantspring 20223BOAR</t>
  </si>
  <si>
    <t>Pleasantspring 20223BORO2</t>
  </si>
  <si>
    <t>Pleasantspring 20223PLOV</t>
  </si>
  <si>
    <t>Pleasantspring 202215SCBA</t>
  </si>
  <si>
    <t>Pleasantspring 202216AMDE4</t>
  </si>
  <si>
    <t>Pleasantspring 20223SECO10</t>
  </si>
  <si>
    <t>Pleasantspring 202216ERCI6</t>
  </si>
  <si>
    <t>Pleasantspring 20224ARPUP6</t>
  </si>
  <si>
    <t>Pleasantspring 20224BOAR</t>
  </si>
  <si>
    <t>Pleasantspring 20224BORO2</t>
  </si>
  <si>
    <t>Pleasantspring 20224LUSP2</t>
  </si>
  <si>
    <t>Pleasantspring 20224PLOV</t>
  </si>
  <si>
    <t>Pleasantspring 20224SECO10</t>
  </si>
  <si>
    <t>Pleasantspring 20225ARPUP6</t>
  </si>
  <si>
    <t>Pleasantspring 20225BOAR</t>
  </si>
  <si>
    <t>Pleasantspring 20225BORO2</t>
  </si>
  <si>
    <t>Pleasantspring 20225PLOV</t>
  </si>
  <si>
    <t>Pleasantspring 20225SECO10</t>
  </si>
  <si>
    <t>Pleasantspring 20226BAMU</t>
  </si>
  <si>
    <t>Pleasantspring 20226DICA8</t>
  </si>
  <si>
    <t>Pleasantspring 20226LUSP2</t>
  </si>
  <si>
    <t>Pleasantspring 20226SACO6</t>
  </si>
  <si>
    <t>Pleasantspring 20226SPAMA</t>
  </si>
  <si>
    <t>Pleasantspring 202216PERE</t>
  </si>
  <si>
    <t>Pleasantspring 202216PLAR</t>
  </si>
  <si>
    <t>Pleasantspring 202216SCBA</t>
  </si>
  <si>
    <t>Pleasantspring 20227BAMU</t>
  </si>
  <si>
    <t>Pleasantspring 202217AMDE4</t>
  </si>
  <si>
    <t>Pleasantspring 20227DICA8</t>
  </si>
  <si>
    <t>Pleasantspring 20227LUSP2</t>
  </si>
  <si>
    <t>Pleasantspring 20227SACO6</t>
  </si>
  <si>
    <t>Pleasantspring 20227SPAMA</t>
  </si>
  <si>
    <t>Pleasantspring 20228BAMU</t>
  </si>
  <si>
    <t>Pleasantspring 202217AMMEI2</t>
  </si>
  <si>
    <t>ERLA12</t>
  </si>
  <si>
    <t>Pleasantspring 202217ERLA12</t>
  </si>
  <si>
    <t>Pleasantspring 202217HEHIC</t>
  </si>
  <si>
    <t>Pleasantspring 20228DICA8</t>
  </si>
  <si>
    <t>Pleasantspring 20228LUSP2</t>
  </si>
  <si>
    <t>Pleasantspring 20228SACO6</t>
  </si>
  <si>
    <t>Pleasantspring 20228SPAMA</t>
  </si>
  <si>
    <t>Pleasantspring 202217LOAR12</t>
  </si>
  <si>
    <t>Pleasantspring 20229BAMU</t>
  </si>
  <si>
    <t>Pleasantspring 20229DICA8</t>
  </si>
  <si>
    <t>Pleasantspring 20229LUSP2</t>
  </si>
  <si>
    <t>Pleasantspring 20229PLOV</t>
  </si>
  <si>
    <t>Pleasantspring 20229SACO6</t>
  </si>
  <si>
    <t>Pleasantspring 20229SECO10</t>
  </si>
  <si>
    <t>Pleasantspring 20229SPAMA</t>
  </si>
  <si>
    <t>Pleasantspring 202210ARPUP6</t>
  </si>
  <si>
    <t>Pleasantspring 202210BAMU</t>
  </si>
  <si>
    <t>Pleasantspring 202210BOAR</t>
  </si>
  <si>
    <t>Pleasantspring 202210BORO2</t>
  </si>
  <si>
    <t>Pleasantspring 202217LOHU2</t>
  </si>
  <si>
    <t>Pleasantspring 202217LOSTT</t>
  </si>
  <si>
    <t>Pleasantspring 202217PECTO</t>
  </si>
  <si>
    <t>Pleasantspring 202210DICA16</t>
  </si>
  <si>
    <t>Pleasantspring 202218AMMEI2</t>
  </si>
  <si>
    <t>Pleasantspring 202210LUSP10</t>
  </si>
  <si>
    <t>Pleasantspring 202210PLOV</t>
  </si>
  <si>
    <t>Pleasantspring 202218LOHU2</t>
  </si>
  <si>
    <t>Pleasantspring 202218SCBA</t>
  </si>
  <si>
    <t>Pleasantspring 202210SACO6</t>
  </si>
  <si>
    <t>Pleasantspring 202219AMDE4</t>
  </si>
  <si>
    <t>Pleasantspring 202210SECO10</t>
  </si>
  <si>
    <t>Pleasantspring 202219ERCI6</t>
  </si>
  <si>
    <t>Pleasantspring 202210SPAMA</t>
  </si>
  <si>
    <t>Pleasantspring 202211ARPUP6</t>
  </si>
  <si>
    <t>Pleasantspring 202211BOAR</t>
  </si>
  <si>
    <t>Pleasantspring 202211BORO2</t>
  </si>
  <si>
    <t>Pleasantspring 202211PLOV</t>
  </si>
  <si>
    <t>Pleasantspring 202211SECO10</t>
  </si>
  <si>
    <t>Pleasantspring 202212ARPUP6</t>
  </si>
  <si>
    <t>Pleasantspring 202212BOAR</t>
  </si>
  <si>
    <t>Pleasantspring 202212BORO2</t>
  </si>
  <si>
    <t>Pleasantspring 202212LUSP2</t>
  </si>
  <si>
    <t>Pleasantspring 202219LOAR12</t>
  </si>
  <si>
    <t>Pleasantspring 202212PLOV</t>
  </si>
  <si>
    <t>Pleasantspring 202212SECO10</t>
  </si>
  <si>
    <t>Pleasantspring 202213ARPUP6</t>
  </si>
  <si>
    <t>Pleasantspring 202213BOAR</t>
  </si>
  <si>
    <t>Pleasantspring 202219PERE</t>
  </si>
  <si>
    <t>Pleasantspring 202213BORO2</t>
  </si>
  <si>
    <t>Pleasantspring 202213PLOV</t>
  </si>
  <si>
    <t>Pleasantspring 202219PLPA2</t>
  </si>
  <si>
    <t>Pleasantspring 202213SACO6</t>
  </si>
  <si>
    <t>Pleasantspring 202213SECO10</t>
  </si>
  <si>
    <t>Pleasantspring 202214ARPUP6</t>
  </si>
  <si>
    <t>Pleasantspring 202214BOAR</t>
  </si>
  <si>
    <t>Pleasantspring 202214BORO2</t>
  </si>
  <si>
    <t>Pleasantspring 202219SCBA</t>
  </si>
  <si>
    <t>Pleasantspring 202220ERCI6</t>
  </si>
  <si>
    <t>Pleasantspring 202214PLOV</t>
  </si>
  <si>
    <t>Pleasantspring 202214SECO10</t>
  </si>
  <si>
    <t>Pleasantspring 202215BAMU</t>
  </si>
  <si>
    <t>Pleasantspring 202215DICA8</t>
  </si>
  <si>
    <t>Pleasantspring 202215LUSP2</t>
  </si>
  <si>
    <t>Pleasantspring 202215SACO6</t>
  </si>
  <si>
    <t>Pleasantspring 202215SPAMA</t>
  </si>
  <si>
    <t>Pleasantspring 202216BAMU</t>
  </si>
  <si>
    <t>Pleasantspring 202216DICA8</t>
  </si>
  <si>
    <t>Pleasantspring 202216LUSP2</t>
  </si>
  <si>
    <t>Pleasantspring 202220PERE</t>
  </si>
  <si>
    <t>Pleasantspring 202216SACO6</t>
  </si>
  <si>
    <t>Pleasantspring 202220SCBA</t>
  </si>
  <si>
    <t>Pleasantspring 202216SPAMA</t>
  </si>
  <si>
    <t>Pleasantspring 202217BAMU</t>
  </si>
  <si>
    <t>Pleasantspring 202217DICA8</t>
  </si>
  <si>
    <t>Pleasantspring 202221ERCI6</t>
  </si>
  <si>
    <t>Pleasantspring 202221SCBA</t>
  </si>
  <si>
    <t>Pleasantspring 202222ERCI6</t>
  </si>
  <si>
    <t>Pleasantspring 202222LOHU2</t>
  </si>
  <si>
    <t>Pleasantspring 202217LUSP2</t>
  </si>
  <si>
    <t>Pleasantspring 202217SACO6</t>
  </si>
  <si>
    <t>Pleasantspring 202222SCBA</t>
  </si>
  <si>
    <t>Pleasantspring 202217SECO10</t>
  </si>
  <si>
    <t>Pleasantspring 202217SPAMA</t>
  </si>
  <si>
    <t>Pleasantspring 202218ARPUP6</t>
  </si>
  <si>
    <t>Pleasantspring 202218BAMU</t>
  </si>
  <si>
    <t>Pleasantspring 202218BOAR</t>
  </si>
  <si>
    <t>Pleasantspring 202223ERCI6</t>
  </si>
  <si>
    <t>Pleasantspring 202223HEHIC</t>
  </si>
  <si>
    <t>Pleasantspring 202223LOAR12</t>
  </si>
  <si>
    <t>Pleasantspring 202218BORO2</t>
  </si>
  <si>
    <t>Pleasantspring 202218DICA20</t>
  </si>
  <si>
    <t>Pleasantspring 202218LUSP14</t>
  </si>
  <si>
    <t>Pleasantspring 202218PLOV</t>
  </si>
  <si>
    <t>Pleasantspring 202218SACO6</t>
  </si>
  <si>
    <t>Pleasantspring 202218SECO10</t>
  </si>
  <si>
    <t>Pleasantspring 202218SPAMA</t>
  </si>
  <si>
    <t>Pleasantspring 202219BAMU</t>
  </si>
  <si>
    <t>Pleasantspring 202219DICA8</t>
  </si>
  <si>
    <t>Pleasantspring 202219LUSP2</t>
  </si>
  <si>
    <t>Pleasantspring 202219SACO6</t>
  </si>
  <si>
    <t>Pleasantspring 202219SPAMA</t>
  </si>
  <si>
    <t>Pleasantspring 202220ARPUP6</t>
  </si>
  <si>
    <t>Pleasantspring 202220BOAR</t>
  </si>
  <si>
    <t>Pleasantspring 202220BORO2</t>
  </si>
  <si>
    <t>Pleasantspring 202223SCBA</t>
  </si>
  <si>
    <t>Pleasantspring 202220PLOV</t>
  </si>
  <si>
    <t>Pleasantspring 202224ERCI6</t>
  </si>
  <si>
    <t>Pleasantspring 202220SECO10</t>
  </si>
  <si>
    <t>Pleasantspring 202224HEHIC</t>
  </si>
  <si>
    <t>Pleasantspring 202221ARPUP6</t>
  </si>
  <si>
    <t>Pleasantspring 202221BOAR</t>
  </si>
  <si>
    <t>Pleasantspring 202221BORO2</t>
  </si>
  <si>
    <t>Pleasantspring 202224LOAR12</t>
  </si>
  <si>
    <t>Pleasantspring 202224PERE</t>
  </si>
  <si>
    <t>Pleasantspring 202221PLOV</t>
  </si>
  <si>
    <t>Pleasantspring 202224SCBA</t>
  </si>
  <si>
    <t>Pleasantspring 202221SECO10</t>
  </si>
  <si>
    <t>Pleasantspring 202222ARPUP6</t>
  </si>
  <si>
    <t>Pleasantspring 202222BOAR</t>
  </si>
  <si>
    <t>Pleasantspring 202222BORO2</t>
  </si>
  <si>
    <t>Pleasantspring 202222LUSP2</t>
  </si>
  <si>
    <t>Pleasantspring 202222PLOV</t>
  </si>
  <si>
    <t>Pleasantspring 202225PERE</t>
  </si>
  <si>
    <t>Pleasantspring 202222SECO10</t>
  </si>
  <si>
    <t>Pleasantspring 202223BAMU</t>
  </si>
  <si>
    <t>Pleasantspring 202223DICA8</t>
  </si>
  <si>
    <t>Pleasantspring 202223LUSP2</t>
  </si>
  <si>
    <t>Pleasantspring 202223SACO6</t>
  </si>
  <si>
    <t>Pleasantspring 202223SPAMA</t>
  </si>
  <si>
    <t>Pleasantspring 202224ARPUP6</t>
  </si>
  <si>
    <t>Pleasantspring 202224BOAR</t>
  </si>
  <si>
    <t>Pleasantspring 202224BORO2</t>
  </si>
  <si>
    <t>Pleasantspring 202225SCBA</t>
  </si>
  <si>
    <t>Pleasantspring 202226ERCI6</t>
  </si>
  <si>
    <t>Pleasantspring 202224PLOV</t>
  </si>
  <si>
    <t>Pleasantspring 202226PERE</t>
  </si>
  <si>
    <t>Pleasantspring 202224SECO10</t>
  </si>
  <si>
    <t>Pleasantspring 202225ARPUP6</t>
  </si>
  <si>
    <t>Pleasantspring 202225BAMU</t>
  </si>
  <si>
    <t>Pleasantspring 202225BOAR</t>
  </si>
  <si>
    <t>Pleasantspring 202226SCBA</t>
  </si>
  <si>
    <t>Pleasantspring 202227ASNU4</t>
  </si>
  <si>
    <t>Pleasantspring 202225BORO2</t>
  </si>
  <si>
    <t>Pleasantspring 202227ERCI6</t>
  </si>
  <si>
    <t>Pleasantspring 202225DICA25</t>
  </si>
  <si>
    <t>Pleasantspring 202225LUSP19</t>
  </si>
  <si>
    <t>Pleasantspring 202225PLOV</t>
  </si>
  <si>
    <t>Pleasantspring 202225SACO23</t>
  </si>
  <si>
    <t>Pleasantspring 202227SCBA</t>
  </si>
  <si>
    <t>Pleasantspring 202225SECO10</t>
  </si>
  <si>
    <t>Pleasantspring 202225SPAMA</t>
  </si>
  <si>
    <t>Pleasantspring 202226BAMU</t>
  </si>
  <si>
    <t>Pleasantspring 202226DICA9</t>
  </si>
  <si>
    <t>Pleasantspring 202226LUSP3</t>
  </si>
  <si>
    <t>Pleasantspring 202226SACO7</t>
  </si>
  <si>
    <t>Pleasantspring 202228ERCI6</t>
  </si>
  <si>
    <t>Pleasantspring 202226SPAMA</t>
  </si>
  <si>
    <t>Pleasantspring 202227BAMU</t>
  </si>
  <si>
    <t>Pleasantspring 202227DICA8</t>
  </si>
  <si>
    <t>Pleasantspring 202227LUSP2</t>
  </si>
  <si>
    <t>Pleasantspring 202227SACO6</t>
  </si>
  <si>
    <t>Pleasantspring 202228PERE</t>
  </si>
  <si>
    <t>Pleasantspring 202228SCBA</t>
  </si>
  <si>
    <t>Pleasantspring 202229ERCI6</t>
  </si>
  <si>
    <t>Pleasantspring 202229HEHIC</t>
  </si>
  <si>
    <t>Pleasantspring 202229PERE</t>
  </si>
  <si>
    <t>Pleasantspring 202229SCBA</t>
  </si>
  <si>
    <t>Pleasantspring 202227SPAMA</t>
  </si>
  <si>
    <t>Pleasantspring 202228ARPUP6</t>
  </si>
  <si>
    <t>Pleasantspring 202230ERCI6</t>
  </si>
  <si>
    <t>Pleasantspring 202228BOAR</t>
  </si>
  <si>
    <t>Pleasantspring 202228BORO2</t>
  </si>
  <si>
    <t>Pleasantspring 202228PLOV</t>
  </si>
  <si>
    <t>Pleasantspring 202228SECO10</t>
  </si>
  <si>
    <t>Pleasantspring 202230SCBA</t>
  </si>
  <si>
    <t>Pleasantspring 202228SPAMA</t>
  </si>
  <si>
    <t>Pleasantspring 202231ERCI6</t>
  </si>
  <si>
    <t>Pleasantspring 202231LOAR12</t>
  </si>
  <si>
    <t>Pleasantspring 202229BAMU</t>
  </si>
  <si>
    <t>Pleasantspring 202229DICA8</t>
  </si>
  <si>
    <t>Pleasantspring 202229LUSP2</t>
  </si>
  <si>
    <t>Pleasantspring 202229SACO6</t>
  </si>
  <si>
    <t>Pleasantspring 202229SPAMA</t>
  </si>
  <si>
    <t>Pleasantspring 202230ARPUP6</t>
  </si>
  <si>
    <t>Pleasantspring 202231SCBA</t>
  </si>
  <si>
    <t>Pleasantspring 202230BOAR</t>
  </si>
  <si>
    <t>Pleasantspring 202230BORO2</t>
  </si>
  <si>
    <t>Pleasantspring 202230PLOV</t>
  </si>
  <si>
    <t>Pleasantspring 202230SECO10</t>
  </si>
  <si>
    <t>Pleasantspring 202231ARPUP6</t>
  </si>
  <si>
    <t>Pleasantspring 202231BOAR</t>
  </si>
  <si>
    <t>Pleasantspring 202231BORO2</t>
  </si>
  <si>
    <t>Pleasantspring 202231PLOV</t>
  </si>
  <si>
    <t>Pleasantspring 202232AMDE4</t>
  </si>
  <si>
    <t>Pleasantspring 202231SECO10</t>
  </si>
  <si>
    <t>Pleasantspring 202232LOAR12</t>
  </si>
  <si>
    <t>Pleasantspring 202232SCBA</t>
  </si>
  <si>
    <t>Pleasantspring 202232BAMU</t>
  </si>
  <si>
    <t>Pleasantspring 202233HEHIC</t>
  </si>
  <si>
    <t>Pleasantspring 202232DICA8</t>
  </si>
  <si>
    <t>Pleasantspring 202232LUSP2</t>
  </si>
  <si>
    <t>Pleasantspring 202232SACO6</t>
  </si>
  <si>
    <t>Pleasantspring 202232SPAMA</t>
  </si>
  <si>
    <t>Pleasantspring 202233PERE</t>
  </si>
  <si>
    <t>Pleasantspring 202233SCBA</t>
  </si>
  <si>
    <t>Pleasantspring 202234LOAR12</t>
  </si>
  <si>
    <t>Pleasantspring 202233BAMU</t>
  </si>
  <si>
    <t>Pleasantspring 202233DICA8</t>
  </si>
  <si>
    <t>Pleasantspring 202233LUSP2</t>
  </si>
  <si>
    <t>Pleasantspring 202233SACO6</t>
  </si>
  <si>
    <t>Pleasantspring 202233SPAMA</t>
  </si>
  <si>
    <t>Pleasantspring 202234ARPUP6</t>
  </si>
  <si>
    <t>Pleasantspring 202234PERE</t>
  </si>
  <si>
    <t>Pleasantspring 202234BOAR</t>
  </si>
  <si>
    <t>Pleasantspring 202234BORO2</t>
  </si>
  <si>
    <t>Pleasantspring 202234LUSP2</t>
  </si>
  <si>
    <t>Pleasantspring 202234PLOV</t>
  </si>
  <si>
    <t>Pleasantspring 202234SECO10</t>
  </si>
  <si>
    <t>Pleasantspring 202235BAMU</t>
  </si>
  <si>
    <t>Pleasantspring 202235DICA8</t>
  </si>
  <si>
    <t>Pleasantspring 202235LUSP2</t>
  </si>
  <si>
    <t>Pleasantspring 202234SCBA</t>
  </si>
  <si>
    <t>Pleasantspring 202235SACO6</t>
  </si>
  <si>
    <t>Pleasantspring 202235ERCI6</t>
  </si>
  <si>
    <t>Pleasantspring 202235LOHU2</t>
  </si>
  <si>
    <t>Pleasantspring 202235SPAMA</t>
  </si>
  <si>
    <t>Pleasantspring 202235SCBA</t>
  </si>
  <si>
    <t>Pleasantspring 202236BAMU</t>
  </si>
  <si>
    <t>Pleasantspring 202236DICA8</t>
  </si>
  <si>
    <t>Pleasantspring 202236LUSP2</t>
  </si>
  <si>
    <t>Pleasantspring 202236ASNU4</t>
  </si>
  <si>
    <t>Pleasantspring 202236LOHU2</t>
  </si>
  <si>
    <t>Pleasantspring 202236SACO6</t>
  </si>
  <si>
    <t>Pleasantspring 202236PERE</t>
  </si>
  <si>
    <t>Pleasantspring 202236SPAMA</t>
  </si>
  <si>
    <t>Preservefall 20211BAMU</t>
  </si>
  <si>
    <t>Preservefall 20211BOAR</t>
  </si>
  <si>
    <t>Preservefall 20211BORO2</t>
  </si>
  <si>
    <t>Preservefall 20211DICA8</t>
  </si>
  <si>
    <t>Preservefall 20211LUSP2</t>
  </si>
  <si>
    <t>Preservefall 20211ARAD</t>
  </si>
  <si>
    <t>Preservefall 20211SACO6</t>
  </si>
  <si>
    <t>Preservefall 20211SPAMA</t>
  </si>
  <si>
    <t>Preservefall 20211BRRU2</t>
  </si>
  <si>
    <t>Preservefall 20211ERCI6</t>
  </si>
  <si>
    <t>Preservefall 20211EUPO3</t>
  </si>
  <si>
    <t>Preservefall 20212BAMU</t>
  </si>
  <si>
    <t>Preservefall 20212BOAR</t>
  </si>
  <si>
    <t>Preservefall 20212BRRU2</t>
  </si>
  <si>
    <t>Preservefall 20212DICA8</t>
  </si>
  <si>
    <t>Preservefall 20212EUPO3</t>
  </si>
  <si>
    <t>Preservefall 20213BRRU2</t>
  </si>
  <si>
    <t>Preservefall 20213EUPO3</t>
  </si>
  <si>
    <t>Preservefall 20214BRRU2</t>
  </si>
  <si>
    <t>Preservefall 20214EUPO3</t>
  </si>
  <si>
    <t>Preservefall 20212LUSP2</t>
  </si>
  <si>
    <t>Preservefall 20212SACO6</t>
  </si>
  <si>
    <t>SPCR</t>
  </si>
  <si>
    <t>Preservefall 20214SPCR</t>
  </si>
  <si>
    <t>Preservefall 20215EUPO3</t>
  </si>
  <si>
    <t>Preservefall 20212SPAMA</t>
  </si>
  <si>
    <t>Preservefall 20213BAMU</t>
  </si>
  <si>
    <t>Preservefall 20213BOAR</t>
  </si>
  <si>
    <t>Preservefall 20213BORO2</t>
  </si>
  <si>
    <t>Preservefall 20216EUPO3</t>
  </si>
  <si>
    <t>Preservefall 20217ABPA3</t>
  </si>
  <si>
    <t>Preservefall 20213DICA8</t>
  </si>
  <si>
    <t>Preservefall 20213LUSP2</t>
  </si>
  <si>
    <t>Preservefall 20217EUPO3</t>
  </si>
  <si>
    <t>Preservefall 20218ERCI6</t>
  </si>
  <si>
    <t>Preservefall 20213SACO6</t>
  </si>
  <si>
    <t>Preservefall 20218EUPO3</t>
  </si>
  <si>
    <t>Preservefall 20219ERCI6</t>
  </si>
  <si>
    <t>Preservefall 20219EUPO3</t>
  </si>
  <si>
    <t>Preservefall 202110ARAD</t>
  </si>
  <si>
    <t>Preservefall 202110BRRU2</t>
  </si>
  <si>
    <t>Preservefall 202110EUPO3</t>
  </si>
  <si>
    <t>Preservefall 20213SPAMA</t>
  </si>
  <si>
    <t>Preservefall 202112EUPO3</t>
  </si>
  <si>
    <t>Preservefall 20214BAMU</t>
  </si>
  <si>
    <t>Preservefall 20214BOAR</t>
  </si>
  <si>
    <t>Preservefall 202113BRRU2</t>
  </si>
  <si>
    <t>Preservefall 202113EUPO3</t>
  </si>
  <si>
    <t>Preservefall 20214DICA8</t>
  </si>
  <si>
    <t>Preservefall 20214LUSP2</t>
  </si>
  <si>
    <t>Preservefall 20214SACO6</t>
  </si>
  <si>
    <t>Preservefall 20214SPAMA</t>
  </si>
  <si>
    <t>Preservefall 20215ARPUP6</t>
  </si>
  <si>
    <t>Preservefall 202114BRRU2</t>
  </si>
  <si>
    <t>Preservefall 20215BAMU</t>
  </si>
  <si>
    <t>Preservefall 202114ERCI6</t>
  </si>
  <si>
    <t>Preservefall 20215BOAR</t>
  </si>
  <si>
    <t>Preservefall 20215BORO2</t>
  </si>
  <si>
    <t>Preservefall 20215DICA27</t>
  </si>
  <si>
    <t>Preservefall 202114ERPA11</t>
  </si>
  <si>
    <t>Preservefall 202114EUPO3</t>
  </si>
  <si>
    <t>Preservefall 202115EUPO3</t>
  </si>
  <si>
    <t>Preservefall 202115SPCR</t>
  </si>
  <si>
    <t>Preservefall 202116BRRU2</t>
  </si>
  <si>
    <t>Preservefall 202116ERCI6</t>
  </si>
  <si>
    <t>Preservefall 202116EUPO3</t>
  </si>
  <si>
    <t>Preservefall 20215LUSP21</t>
  </si>
  <si>
    <t>Preservefall 202117EUPO3</t>
  </si>
  <si>
    <t>Preservefall 20215PLOV</t>
  </si>
  <si>
    <t>Preservefall 202118EUPO3</t>
  </si>
  <si>
    <t>Preservefall 202119ERCI6</t>
  </si>
  <si>
    <t>Preservefall 202119EUPO3</t>
  </si>
  <si>
    <t>Preservefall 20215SACO25</t>
  </si>
  <si>
    <t>Preservefall 20215SECO10</t>
  </si>
  <si>
    <t>Preservefall 20215SPAMA</t>
  </si>
  <si>
    <t>Preservefall 20216ARPUP6</t>
  </si>
  <si>
    <t>Preservefall 202120EUPO3</t>
  </si>
  <si>
    <t>Preservefall 202121EUPO3</t>
  </si>
  <si>
    <t>Preservefall 202122BRRU2</t>
  </si>
  <si>
    <t>Preservefall 202122EUPO3</t>
  </si>
  <si>
    <t>Preservefall 202122SPCR</t>
  </si>
  <si>
    <t>Preservefall 20216BOAR</t>
  </si>
  <si>
    <t>Preservefall 202123BRRU2</t>
  </si>
  <si>
    <t>Preservefall 20216BORO2</t>
  </si>
  <si>
    <t>Preservefall 20216PLOV</t>
  </si>
  <si>
    <t>Preservefall 20216SECO10</t>
  </si>
  <si>
    <t>Preservefall 202123EUPO3</t>
  </si>
  <si>
    <t>Preservefall 202124EUPO3</t>
  </si>
  <si>
    <t>Preservefall 20217ARPUP6</t>
  </si>
  <si>
    <t>Preservefall 202126EUPO3</t>
  </si>
  <si>
    <t>Preservefall 202127ARAD</t>
  </si>
  <si>
    <t>Preservefall 202127EUPO3</t>
  </si>
  <si>
    <t>Preservefall 202128ARAD</t>
  </si>
  <si>
    <t>Preservefall 202128EUPO3</t>
  </si>
  <si>
    <t>Preservefall 202129EUPO3</t>
  </si>
  <si>
    <t>Preservefall 202130AMDE4</t>
  </si>
  <si>
    <t>Preservefall 202130ERCI6</t>
  </si>
  <si>
    <t>Preservefall 20217BOAR</t>
  </si>
  <si>
    <t>Preservefall 202130EUPO3</t>
  </si>
  <si>
    <t>Preservefall 202131EUPO3</t>
  </si>
  <si>
    <t>Preservefall 202132ERCI6</t>
  </si>
  <si>
    <t>Preservefall 202132EUPO3</t>
  </si>
  <si>
    <t>Preservefall 20217BORO2</t>
  </si>
  <si>
    <t>Preservefall 20217PLOV</t>
  </si>
  <si>
    <t>Preservefall 20217SECO10</t>
  </si>
  <si>
    <t>Preservefall 20218ARPUP6</t>
  </si>
  <si>
    <t>Preservefall 20218BAMU</t>
  </si>
  <si>
    <t>Preservefall 202133ARAD</t>
  </si>
  <si>
    <t>Preservefall 20218BOAR</t>
  </si>
  <si>
    <t>Preservefall 202133EUPO3</t>
  </si>
  <si>
    <t>Preservefall 20218BORO2</t>
  </si>
  <si>
    <t>Preservefall 20218DICA32</t>
  </si>
  <si>
    <t>Preservefall 20218LUSP26</t>
  </si>
  <si>
    <t>Preservefall 20218PLOV</t>
  </si>
  <si>
    <t>Preservefall 202134EUPO3</t>
  </si>
  <si>
    <t>Preservefall 202135AMCO3</t>
  </si>
  <si>
    <t>Preservefall 202135EUPO3</t>
  </si>
  <si>
    <t>Preservefall 202136ACMIS</t>
  </si>
  <si>
    <t>Preservefall 202136BRRU2</t>
  </si>
  <si>
    <t>Preservefall 20218SACO30</t>
  </si>
  <si>
    <t>Preservefall 20218SECO10</t>
  </si>
  <si>
    <t>Preservefall 202136ERCI6</t>
  </si>
  <si>
    <t>Preservefall 202136EUPO3</t>
  </si>
  <si>
    <t>Preservefall 20218SPAMA</t>
  </si>
  <si>
    <t>Preservefall 20219ARPUP6</t>
  </si>
  <si>
    <t>Preservefall 20219BOAR</t>
  </si>
  <si>
    <t>Preservespring 20201BRRU2</t>
  </si>
  <si>
    <t>Preservespring 20201ERCI6</t>
  </si>
  <si>
    <t>Preservespring 20201ERPA11</t>
  </si>
  <si>
    <t>Preservespring 20201HEHIC</t>
  </si>
  <si>
    <t>Preservefall 20219BORO2</t>
  </si>
  <si>
    <t>Preservefall 20219PLOV</t>
  </si>
  <si>
    <t>Preservefall 20219SECO10</t>
  </si>
  <si>
    <t>Preservefall 202110BAMU</t>
  </si>
  <si>
    <t>Preservefall 202110BOAR</t>
  </si>
  <si>
    <t>Preservespring 20201LOAR12</t>
  </si>
  <si>
    <t>LOSQ</t>
  </si>
  <si>
    <t>Preservespring 20201LOSQ</t>
  </si>
  <si>
    <t>STGN</t>
  </si>
  <si>
    <t>Preservespring 20201STGN</t>
  </si>
  <si>
    <t>VUOC</t>
  </si>
  <si>
    <t>Preservespring 20201VUOC</t>
  </si>
  <si>
    <t>Preservespring 20202CHPO12</t>
  </si>
  <si>
    <t>Preservefall 202110BORO2</t>
  </si>
  <si>
    <t>ERIAS</t>
  </si>
  <si>
    <t>Preservespring 20202ERIAS</t>
  </si>
  <si>
    <t>Preservefall 202110DICA8</t>
  </si>
  <si>
    <t>Preservespring 20202ERPA11</t>
  </si>
  <si>
    <t>Preservespring 20202HEHIC</t>
  </si>
  <si>
    <t>Preservefall 202110LUSP2</t>
  </si>
  <si>
    <t>Preservefall 202110SACO6</t>
  </si>
  <si>
    <t>Preservefall 202110SPAMA</t>
  </si>
  <si>
    <t>Preservefall 202111ARPUP6</t>
  </si>
  <si>
    <t>Preservefall 202111BOAR</t>
  </si>
  <si>
    <t>LAGR10</t>
  </si>
  <si>
    <t>Preservespring 20202LAGR10</t>
  </si>
  <si>
    <t>Preservefall 202111BORO2</t>
  </si>
  <si>
    <t>Preservespring 20202LOAR12</t>
  </si>
  <si>
    <t>Preservefall 202111PLOV</t>
  </si>
  <si>
    <t>Preservefall 202111SECO10</t>
  </si>
  <si>
    <t>Preservefall 202112ARPUP6</t>
  </si>
  <si>
    <t>Preservefall 202112BOAR</t>
  </si>
  <si>
    <t>Preservespring 20202LOSQ</t>
  </si>
  <si>
    <t>Preservespring 20202PEHE</t>
  </si>
  <si>
    <t>Preservespring 20202SCBA</t>
  </si>
  <si>
    <t>Preservespring 20202STGN</t>
  </si>
  <si>
    <t>Preservespring 20202VUOC</t>
  </si>
  <si>
    <t>Preservespring 20203BRRU2</t>
  </si>
  <si>
    <t>Preservespring 20203CHPO12</t>
  </si>
  <si>
    <t>Preservefall 202112BORO2</t>
  </si>
  <si>
    <t>Preservespring 20203CRCO34</t>
  </si>
  <si>
    <t>Preservefall 202112PLOV</t>
  </si>
  <si>
    <t>Preservespring 20203LOAR12</t>
  </si>
  <si>
    <t>Preservespring 20203LOSQ</t>
  </si>
  <si>
    <t>Preservespring 20203STGN</t>
  </si>
  <si>
    <t>Preservefall 202112SECO10</t>
  </si>
  <si>
    <t>Preservefall 202113BAMU</t>
  </si>
  <si>
    <t>Preservefall 202113BOAR</t>
  </si>
  <si>
    <t>Preservefall 202113DICA8</t>
  </si>
  <si>
    <t>Preservefall 202113LUSP2</t>
  </si>
  <si>
    <t>Preservespring 20203VUOC</t>
  </si>
  <si>
    <t>Preservespring 20204BRRU2</t>
  </si>
  <si>
    <t>Preservespring 20204CHPO12</t>
  </si>
  <si>
    <t>Preservespring 20204ERCI6</t>
  </si>
  <si>
    <t>Preservespring 20204HEHIC</t>
  </si>
  <si>
    <t>Preservespring 20204LAGR10</t>
  </si>
  <si>
    <t>Preservefall 202113SACO6</t>
  </si>
  <si>
    <t>Preservefall 202113SPAMA</t>
  </si>
  <si>
    <t>Preservespring 20204LOAR12</t>
  </si>
  <si>
    <t>Preservefall 202114BAMU</t>
  </si>
  <si>
    <t>Preservespring 20204LOSQ</t>
  </si>
  <si>
    <t>Preservespring 20204PLPA2</t>
  </si>
  <si>
    <t>Preservespring 20204SCBA</t>
  </si>
  <si>
    <t>Preservespring 20204STGN</t>
  </si>
  <si>
    <t>Preservefall 202114BOAR</t>
  </si>
  <si>
    <t>Preservespring 20204VUOC</t>
  </si>
  <si>
    <t>Preservespring 20205BRRU2</t>
  </si>
  <si>
    <t>Preservespring 20205ERCI6</t>
  </si>
  <si>
    <t>Preservefall 202114DICA8</t>
  </si>
  <si>
    <t>Preservespring 20205LOAR12</t>
  </si>
  <si>
    <t>Preservespring 20205LOSQ</t>
  </si>
  <si>
    <t>Preservefall 202114LUSP2</t>
  </si>
  <si>
    <t>Preservefall 202114SACO6</t>
  </si>
  <si>
    <t>Preservefall 202114SPAMA</t>
  </si>
  <si>
    <t>Preservefall 202115BAMU</t>
  </si>
  <si>
    <t>Preservefall 202115BOAR</t>
  </si>
  <si>
    <t>Preservefall 202115BORO2</t>
  </si>
  <si>
    <t>Preservefall 202115DICA8</t>
  </si>
  <si>
    <t>Preservefall 202115LUSP2</t>
  </si>
  <si>
    <t>Preservefall 202115SACO6</t>
  </si>
  <si>
    <t>Preservefall 202115SPAMA</t>
  </si>
  <si>
    <t>Preservespring 20205PEHE</t>
  </si>
  <si>
    <t>Preservefall 202116BAMU</t>
  </si>
  <si>
    <t>Preservefall 202116BOAR</t>
  </si>
  <si>
    <t>Preservefall 202116DICA8</t>
  </si>
  <si>
    <t>Preservefall 202116LUSP2</t>
  </si>
  <si>
    <t>Preservefall 202116SACO6</t>
  </si>
  <si>
    <t>Preservefall 202116SPAMA</t>
  </si>
  <si>
    <t>Preservefall 202117ARPUP6</t>
  </si>
  <si>
    <t>Preservefall 202117BOAR</t>
  </si>
  <si>
    <t>Preservefall 202117BORO2</t>
  </si>
  <si>
    <t>Preservefall 202117PLOV</t>
  </si>
  <si>
    <t>Preservespring 20205SCBA</t>
  </si>
  <si>
    <t>Preservespring 20205STGN</t>
  </si>
  <si>
    <t>Preservespring 20206ERCI6</t>
  </si>
  <si>
    <t>Preservespring 20206LOAR12</t>
  </si>
  <si>
    <t>Preservespring 20206LOHU2</t>
  </si>
  <si>
    <t>Preservespring 20206PEHE</t>
  </si>
  <si>
    <t>Preservespring 20206SCBA</t>
  </si>
  <si>
    <t>Preservefall 202117SECO10</t>
  </si>
  <si>
    <t>Preservefall 202118ARPUP6</t>
  </si>
  <si>
    <t>Preservefall 202118BOAR</t>
  </si>
  <si>
    <t>Preservefall 202118BORO2</t>
  </si>
  <si>
    <t>Preservefall 202118PLOV</t>
  </si>
  <si>
    <t>Preservefall 202118SECO10</t>
  </si>
  <si>
    <t>Preservefall 202119ARPUP6</t>
  </si>
  <si>
    <t>Preservefall 202119BOAR</t>
  </si>
  <si>
    <t>Preservefall 202119BORO2</t>
  </si>
  <si>
    <t>Preservefall 202119PLOV</t>
  </si>
  <si>
    <t>Preservespring 20206VUOC</t>
  </si>
  <si>
    <t>Preservespring 20207BRRU2</t>
  </si>
  <si>
    <t>Preservespring 20207LOAR12</t>
  </si>
  <si>
    <t>Preservespring 20207SCBA</t>
  </si>
  <si>
    <t>Preservefall 202119SECO10</t>
  </si>
  <si>
    <t>Preservefall 202120BAMU</t>
  </si>
  <si>
    <t>Preservefall 202120BOAR</t>
  </si>
  <si>
    <t>Preservefall 202120BORO2</t>
  </si>
  <si>
    <t>Preservefall 202120DICA8</t>
  </si>
  <si>
    <t>Preservefall 202120LUSP2</t>
  </si>
  <si>
    <t>Preservefall 202120SACO6</t>
  </si>
  <si>
    <t>Preservefall 202120SPAMA</t>
  </si>
  <si>
    <t>Preservefall 202121ARPUP6</t>
  </si>
  <si>
    <t>Preservefall 202121BOAR</t>
  </si>
  <si>
    <t>Preservespring 20207VUOC</t>
  </si>
  <si>
    <t>Preservespring 20208ERCI6</t>
  </si>
  <si>
    <t>Preservespring 20208LOAR12</t>
  </si>
  <si>
    <t>Preservespring 20208SCBA</t>
  </si>
  <si>
    <t>Preservespring 20208VUOC</t>
  </si>
  <si>
    <t>Preservespring 20209BRRU2</t>
  </si>
  <si>
    <t>Preservefall 202121BORO2</t>
  </si>
  <si>
    <t>Preservespring 20209CHPO12</t>
  </si>
  <si>
    <t>Preservespring 20209ERCI6</t>
  </si>
  <si>
    <t>Preservefall 202121PLOV</t>
  </si>
  <si>
    <t>Preservefall 202121SECO10</t>
  </si>
  <si>
    <t>Preservefall 202122BAMU</t>
  </si>
  <si>
    <t>Preservefall 202122BOAR</t>
  </si>
  <si>
    <t>Preservespring 20209HEHIC</t>
  </si>
  <si>
    <t>Preservefall 202122DICA8</t>
  </si>
  <si>
    <t>Preservefall 202122LUSP2</t>
  </si>
  <si>
    <t>Preservefall 202122SACO6</t>
  </si>
  <si>
    <t>Preservefall 202122SPAMA</t>
  </si>
  <si>
    <t>Preservespring 20209LAGR10</t>
  </si>
  <si>
    <t>Preservespring 20209LOAR12</t>
  </si>
  <si>
    <t>Preservespring 20209LOHU2</t>
  </si>
  <si>
    <t>Preservespring 20209SCBA</t>
  </si>
  <si>
    <t>Preservefall 202123BAMU</t>
  </si>
  <si>
    <t>Preservespring 20209STGN</t>
  </si>
  <si>
    <t>Preservefall 202123BOAR</t>
  </si>
  <si>
    <t>Preservespring 20209VUOC</t>
  </si>
  <si>
    <t>Preservefall 202123BORO2</t>
  </si>
  <si>
    <t>Preservefall 202123DICA8</t>
  </si>
  <si>
    <t>Preservefall 202123LUSP2</t>
  </si>
  <si>
    <t>Preservefall 202123SACO6</t>
  </si>
  <si>
    <t>Preservefall 202123SPAMA</t>
  </si>
  <si>
    <t>Preservespring 202010BRRU2</t>
  </si>
  <si>
    <t>Preservespring 202010CHPO12</t>
  </si>
  <si>
    <t>Preservespring 202010CRCO34</t>
  </si>
  <si>
    <t>Preservespring 202010ERCI6</t>
  </si>
  <si>
    <t>Preservespring 202010ERIAS</t>
  </si>
  <si>
    <t>Preservespring 202010LAGR10</t>
  </si>
  <si>
    <t>Preservefall 202124ARPUP6</t>
  </si>
  <si>
    <t>Preservefall 202124BOAR</t>
  </si>
  <si>
    <t>Preservefall 202124BORO2</t>
  </si>
  <si>
    <t>Preservefall 202124PLOV</t>
  </si>
  <si>
    <t>Preservespring 202010LOAR12</t>
  </si>
  <si>
    <t>Preservespring 202010LOHU2</t>
  </si>
  <si>
    <t>Preservespring 202010LOSQ</t>
  </si>
  <si>
    <t>Preservespring 202010SCBA</t>
  </si>
  <si>
    <t>Preservespring 202010VUOC</t>
  </si>
  <si>
    <t>Preservespring 202011BRRU2</t>
  </si>
  <si>
    <t>Preservespring 202011LOAR12</t>
  </si>
  <si>
    <t>Preservefall 202124SECO10</t>
  </si>
  <si>
    <t>Preservespring 202011LOHU2</t>
  </si>
  <si>
    <t>Preservefall 202125BAMU</t>
  </si>
  <si>
    <t>Preservespring 202011SCBA</t>
  </si>
  <si>
    <t>Preservefall 202125DICA8</t>
  </si>
  <si>
    <t>Preservefall 202125LUSP2</t>
  </si>
  <si>
    <t>Preservespring 202012BRRU2</t>
  </si>
  <si>
    <t>Preservefall 202125SACO6</t>
  </si>
  <si>
    <t>Preservefall 202125SPAMA</t>
  </si>
  <si>
    <t>Preservespring 202012ERCI6</t>
  </si>
  <si>
    <t>Preservefall 202126BAMU</t>
  </si>
  <si>
    <t>Preservefall 202126BOAR</t>
  </si>
  <si>
    <t>Preservefall 202126BORO2</t>
  </si>
  <si>
    <t>Preservefall 202126DICA8</t>
  </si>
  <si>
    <t>Preservespring 202012LOAR12</t>
  </si>
  <si>
    <t>Preservespring 202012LOHU2</t>
  </si>
  <si>
    <t>Preservefall 202126LUSP2</t>
  </si>
  <si>
    <t>Preservespring 202012LOSTT</t>
  </si>
  <si>
    <t>Preservefall 202126SACO6</t>
  </si>
  <si>
    <t>Preservespring 202012SCBA</t>
  </si>
  <si>
    <t>Preservefall 202126SPAMA</t>
  </si>
  <si>
    <t>Preservefall 202127ARPUP6</t>
  </si>
  <si>
    <t>Preservefall 202127BOAR</t>
  </si>
  <si>
    <t>Preservefall 202127BORO2</t>
  </si>
  <si>
    <t>Preservespring 202012VUOC</t>
  </si>
  <si>
    <t>Preservespring 202013BRRU2</t>
  </si>
  <si>
    <t>Preservespring 202013ERCI6</t>
  </si>
  <si>
    <t>Preservespring 202013HEHIC</t>
  </si>
  <si>
    <t>Preservespring 202013LOAR12</t>
  </si>
  <si>
    <t>Preservespring 202013LOHU2</t>
  </si>
  <si>
    <t>Preservefall 202127PLOV</t>
  </si>
  <si>
    <t>Preservefall 202127SECO10</t>
  </si>
  <si>
    <t>Preservespring 202013LOSTT</t>
  </si>
  <si>
    <t>Preservefall 202128ARPUP6</t>
  </si>
  <si>
    <t>Preservefall 202128BOAR</t>
  </si>
  <si>
    <t>Preservefall 202128BORO2</t>
  </si>
  <si>
    <t>Preservefall 202128PLOV</t>
  </si>
  <si>
    <t>Preservefall 202128SECO10</t>
  </si>
  <si>
    <t>Preservespring 202013SCBA</t>
  </si>
  <si>
    <t>SIAN2</t>
  </si>
  <si>
    <t>Preservespring 202013SIAN2</t>
  </si>
  <si>
    <t>Preservespring 202013STGN</t>
  </si>
  <si>
    <t>Preservespring 202013VUOC</t>
  </si>
  <si>
    <t>Preservespring 202014BRRU2</t>
  </si>
  <si>
    <t>Preservespring 202014ERCI6</t>
  </si>
  <si>
    <t>Preservespring 202014ERPA11</t>
  </si>
  <si>
    <t>Preservespring 202014HEHIC</t>
  </si>
  <si>
    <t>Preservespring 202014LAGR10</t>
  </si>
  <si>
    <t>Preservespring 202014LOAR12</t>
  </si>
  <si>
    <t>Preservefall 202129ARPUP6</t>
  </si>
  <si>
    <t>Preservespring 202014LOSQ</t>
  </si>
  <si>
    <t>Preservespring 202014LOSTT</t>
  </si>
  <si>
    <t>Preservespring 202014SCBA</t>
  </si>
  <si>
    <t>Preservespring 202014VUOC</t>
  </si>
  <si>
    <t>Preservefall 202129BAMU</t>
  </si>
  <si>
    <t>Preservefall 202129BOAR</t>
  </si>
  <si>
    <t>Preservefall 202129BORO2</t>
  </si>
  <si>
    <t>Preservefall 202129DICA37</t>
  </si>
  <si>
    <t>Preservefall 202129LUSP31</t>
  </si>
  <si>
    <t>Preservefall 202129PLOV</t>
  </si>
  <si>
    <t>Preservefall 202129SACO35</t>
  </si>
  <si>
    <t>Preservefall 202129SECO10</t>
  </si>
  <si>
    <t>Preservefall 202129SPAMA</t>
  </si>
  <si>
    <t>Preservefall 202130BAMU</t>
  </si>
  <si>
    <t>Preservespring 202015ERCI6</t>
  </si>
  <si>
    <t>Preservespring 202015LOAR12</t>
  </si>
  <si>
    <t>Preservefall 202130BOAR</t>
  </si>
  <si>
    <t>Preservefall 202130DICA8</t>
  </si>
  <si>
    <t>Preservefall 202130LUSP2</t>
  </si>
  <si>
    <t>Preservefall 202130SACO6</t>
  </si>
  <si>
    <t>Preservefall 202130SPAMA</t>
  </si>
  <si>
    <t>Preservefall 202131BAMU</t>
  </si>
  <si>
    <t>Preservefall 202131BOAR</t>
  </si>
  <si>
    <t>Preservefall 202131DICA8</t>
  </si>
  <si>
    <t>Preservefall 202131LUSP2</t>
  </si>
  <si>
    <t>Preservefall 202131SACO6</t>
  </si>
  <si>
    <t>Preservespring 202015PEHE</t>
  </si>
  <si>
    <t>Preservespring 202015PEPL</t>
  </si>
  <si>
    <t>Preservespring 202015SCBA</t>
  </si>
  <si>
    <t>Preservespring 202015VUOC</t>
  </si>
  <si>
    <t>Preservefall 202131SPAMA</t>
  </si>
  <si>
    <t>Preservefall 202132ARPUP6</t>
  </si>
  <si>
    <t>Preservefall 202132BOAR</t>
  </si>
  <si>
    <t>Preservefall 202132BORO2</t>
  </si>
  <si>
    <t>Preservefall 202132PLOV</t>
  </si>
  <si>
    <t>Preservefall 202132SECO10</t>
  </si>
  <si>
    <t>Preservefall 202133ARPUP6</t>
  </si>
  <si>
    <t>Preservefall 202133BOAR</t>
  </si>
  <si>
    <t>Preservefall 202133BORO2</t>
  </si>
  <si>
    <t>Preservefall 202133PLOV</t>
  </si>
  <si>
    <t>Preservespring 202016BRRU2</t>
  </si>
  <si>
    <t>Preservespring 202016CRCO34</t>
  </si>
  <si>
    <t>Preservespring 202016ERIAS</t>
  </si>
  <si>
    <t>Preservespring 202016LOAR12</t>
  </si>
  <si>
    <t>Preservespring 202016LOSQ</t>
  </si>
  <si>
    <t>Preservespring 202016STGN</t>
  </si>
  <si>
    <t>Preservespring 202016VUOC</t>
  </si>
  <si>
    <t>Preservefall 202133SECO10</t>
  </si>
  <si>
    <t>Preservefall 202134ARPUP6</t>
  </si>
  <si>
    <t>Preservefall 202134BOAR</t>
  </si>
  <si>
    <t>Preservefall 202134BORO2</t>
  </si>
  <si>
    <t>Preservefall 202134PLOV</t>
  </si>
  <si>
    <t>Preservefall 202134SECO10</t>
  </si>
  <si>
    <t>Preservefall 202135ARPUP6</t>
  </si>
  <si>
    <t>Preservefall 202135BAMU</t>
  </si>
  <si>
    <t>Preservefall 202135BOAR</t>
  </si>
  <si>
    <t>Preservespring 202017BRRU2</t>
  </si>
  <si>
    <t>Preservespring 202017ERCI6</t>
  </si>
  <si>
    <t>Preservespring 202017HEHIC</t>
  </si>
  <si>
    <t>Preservespring 202017LOAR12</t>
  </si>
  <si>
    <t>Preservespring 202017LOHU2</t>
  </si>
  <si>
    <t>Preservespring 202017LOSQ</t>
  </si>
  <si>
    <t>Preservefall 202135BORO2</t>
  </si>
  <si>
    <t>Preservefall 202135DICA42</t>
  </si>
  <si>
    <t>Preservefall 202135LUSP36</t>
  </si>
  <si>
    <t>Preservefall 202135PLOV</t>
  </si>
  <si>
    <t>Preservefall 202135SACO40</t>
  </si>
  <si>
    <t>Preservespring 202017VUOC</t>
  </si>
  <si>
    <t>Preservespring 202018BRRU2</t>
  </si>
  <si>
    <t>Preservefall 202135SECO10</t>
  </si>
  <si>
    <t>Preservefall 202135SPAMA</t>
  </si>
  <si>
    <t>Preservefall 202136ARPUP6</t>
  </si>
  <si>
    <t>Preservefall 202136BOAR</t>
  </si>
  <si>
    <t>Preservespring 202018LOAR12</t>
  </si>
  <si>
    <t>Preservespring 202018SCBA</t>
  </si>
  <si>
    <t>Preservespring 202018STGN</t>
  </si>
  <si>
    <t>Preservespring 202019BRRU2</t>
  </si>
  <si>
    <t>Preservespring 202019CHPO12</t>
  </si>
  <si>
    <t>Preservespring 202019ERCI6</t>
  </si>
  <si>
    <t>Preservespring 202019LOAR12</t>
  </si>
  <si>
    <t>Preservefall 202136BORO2</t>
  </si>
  <si>
    <t>Preservespring 202019LOHU2</t>
  </si>
  <si>
    <t>Preservespring 202019SCBA</t>
  </si>
  <si>
    <t>Preservespring 202019VUOC</t>
  </si>
  <si>
    <t>Preservefall 202136PLOV</t>
  </si>
  <si>
    <t>Preservefall 202136SECO10</t>
  </si>
  <si>
    <t>Preservespring 20201BAMU</t>
  </si>
  <si>
    <t>Preservespring 20201DICA8</t>
  </si>
  <si>
    <t>Preservespring 20201LUSP2</t>
  </si>
  <si>
    <t>Preservespring 202020CRCO34</t>
  </si>
  <si>
    <t>Preservespring 202020ERCI6</t>
  </si>
  <si>
    <t>Preservespring 202020LAGR10</t>
  </si>
  <si>
    <t>Preservespring 202020LOAR12</t>
  </si>
  <si>
    <t>Preservespring 202020LOSQ</t>
  </si>
  <si>
    <t>Preservespring 20201SACO6</t>
  </si>
  <si>
    <t>Preservespring 20201SPAMA</t>
  </si>
  <si>
    <t>Preservespring 20202BAMU</t>
  </si>
  <si>
    <t>Preservespring 20202DICA8</t>
  </si>
  <si>
    <t>Preservespring 20202LUSP2</t>
  </si>
  <si>
    <t>Preservespring 202020SCBA</t>
  </si>
  <si>
    <t>Preservespring 202020VUOC</t>
  </si>
  <si>
    <t>Preservespring 202021ERCI6</t>
  </si>
  <si>
    <t>Preservespring 202021HEHIC</t>
  </si>
  <si>
    <t>Preservespring 202021LOAR12</t>
  </si>
  <si>
    <t>Preservespring 202021LOSQ</t>
  </si>
  <si>
    <t>Preservespring 202021SCBA</t>
  </si>
  <si>
    <t>Preservespring 202021VUOC</t>
  </si>
  <si>
    <t>Preservespring 202022BRRU2</t>
  </si>
  <si>
    <t>Preservespring 202022CRCO34</t>
  </si>
  <si>
    <t>Preservespring 202022LOAR12</t>
  </si>
  <si>
    <t>Preservespring 20202SACO6</t>
  </si>
  <si>
    <t>Preservespring 20202SPAMA</t>
  </si>
  <si>
    <t>Preservespring 20203BAMU</t>
  </si>
  <si>
    <t>Preservespring 20203DICA8</t>
  </si>
  <si>
    <t>Preservespring 20203LUSP2</t>
  </si>
  <si>
    <t>Preservespring 202022LOSQ</t>
  </si>
  <si>
    <t>Preservespring 20203SACO6</t>
  </si>
  <si>
    <t>Preservespring 20203SPAMA</t>
  </si>
  <si>
    <t>Preservespring 202022SCBA</t>
  </si>
  <si>
    <t>Preservespring 202022STGN</t>
  </si>
  <si>
    <t>Preservespring 20204BAMU</t>
  </si>
  <si>
    <t>Preservespring 20204DICA8</t>
  </si>
  <si>
    <t>Preservespring 20204LUSP2</t>
  </si>
  <si>
    <t>Preservespring 202022VUOC</t>
  </si>
  <si>
    <t>Preservespring 202023BRRU2</t>
  </si>
  <si>
    <t>Preservespring 202023ERCI6</t>
  </si>
  <si>
    <t>Preservespring 202023LOAR12</t>
  </si>
  <si>
    <t>Preservespring 202023SCBA</t>
  </si>
  <si>
    <t>Preservespring 202024BRRU2</t>
  </si>
  <si>
    <t>Preservespring 202024ERCI6</t>
  </si>
  <si>
    <t>Preservespring 202024HEHIC</t>
  </si>
  <si>
    <t>Preservespring 202024LOAR12</t>
  </si>
  <si>
    <t>Preservespring 20204SACO6</t>
  </si>
  <si>
    <t>Preservespring 20204SPAMA</t>
  </si>
  <si>
    <t>Preservespring 202024LOHU2</t>
  </si>
  <si>
    <t>Preservespring 202024PEHE</t>
  </si>
  <si>
    <t>Preservespring 20205ARPUP6</t>
  </si>
  <si>
    <t>Preservespring 20205BAMU</t>
  </si>
  <si>
    <t>Preservespring 20205BOAR</t>
  </si>
  <si>
    <t>Preservespring 202024PLAR</t>
  </si>
  <si>
    <t>Preservespring 202024SCBA</t>
  </si>
  <si>
    <t>Preservespring 202024VUOC</t>
  </si>
  <si>
    <t>Preservespring 202025BRRU2</t>
  </si>
  <si>
    <t>Preservespring 202025CRCO34</t>
  </si>
  <si>
    <t>Preservespring 20205BORO2</t>
  </si>
  <si>
    <t>Preservespring 202025HEHIC</t>
  </si>
  <si>
    <t>Preservespring 202025LAGR10</t>
  </si>
  <si>
    <t>Preservespring 20205DICA28</t>
  </si>
  <si>
    <t>Preservespring 20205LUSP22</t>
  </si>
  <si>
    <t>Preservespring 20205PLOV</t>
  </si>
  <si>
    <t>Preservespring 202025LOAR12</t>
  </si>
  <si>
    <t>Preservespring 202025LOSQ</t>
  </si>
  <si>
    <t>Preservespring 20205SACO26</t>
  </si>
  <si>
    <t>Preservespring 202025PEHE</t>
  </si>
  <si>
    <t>Preservespring 202025PLAR</t>
  </si>
  <si>
    <t>Preservespring 202025PLPR3</t>
  </si>
  <si>
    <t>Preservespring 202025SCBA</t>
  </si>
  <si>
    <t>Preservespring 202025VUOC</t>
  </si>
  <si>
    <t>Preservespring 202026BRRU2</t>
  </si>
  <si>
    <t>Preservespring 202026CHPO12</t>
  </si>
  <si>
    <t>Preservespring 20205SECO10</t>
  </si>
  <si>
    <t>Preservespring 20205SPAMA</t>
  </si>
  <si>
    <t>Preservespring 202026ERCI6</t>
  </si>
  <si>
    <t>Preservespring 20206ARPUP6</t>
  </si>
  <si>
    <t>Preservespring 20206BOAR</t>
  </si>
  <si>
    <t>Preservespring 20206BORO2</t>
  </si>
  <si>
    <t>Preservespring 20206PLOV</t>
  </si>
  <si>
    <t>Preservespring 20206SECO10</t>
  </si>
  <si>
    <t>Preservespring 20207ARPUP6</t>
  </si>
  <si>
    <t>Preservespring 20207BOAR</t>
  </si>
  <si>
    <t>Preservespring 20207BORO2</t>
  </si>
  <si>
    <t>Preservespring 20207PLOV</t>
  </si>
  <si>
    <t>Preservespring 202026ERIAS</t>
  </si>
  <si>
    <t>Preservespring 202026LOHU2</t>
  </si>
  <si>
    <t>Preservespring 202026PERE</t>
  </si>
  <si>
    <t>Preservespring 20207SECO10</t>
  </si>
  <si>
    <t>Preservespring 202026SCBA</t>
  </si>
  <si>
    <t>Preservespring 20208ARPUP6</t>
  </si>
  <si>
    <t>Preservespring 20208BAMU</t>
  </si>
  <si>
    <t>Preservespring 20208BOAR</t>
  </si>
  <si>
    <t>Preservespring 20208BORO2</t>
  </si>
  <si>
    <t>Preservespring 20208DICA33</t>
  </si>
  <si>
    <t>Preservespring 202027BRRU2</t>
  </si>
  <si>
    <t>Preservespring 202027LOAR12</t>
  </si>
  <si>
    <t>Preservespring 202027SCBA</t>
  </si>
  <si>
    <t>Preservespring 202028BRRU2</t>
  </si>
  <si>
    <t>Preservespring 202028ERCI6</t>
  </si>
  <si>
    <t>Preservespring 20208LUSP27</t>
  </si>
  <si>
    <t>Preservespring 20208PLOV</t>
  </si>
  <si>
    <t>Preservespring 20208SACO31</t>
  </si>
  <si>
    <t>Preservespring 20208SECO10</t>
  </si>
  <si>
    <t>Preservespring 20208SPAMA</t>
  </si>
  <si>
    <t>Preservespring 202028HEHIC</t>
  </si>
  <si>
    <t>Preservespring 202028LOAR12</t>
  </si>
  <si>
    <t>Preservespring 202028LOSQ</t>
  </si>
  <si>
    <t>Preservespring 202028PLPR3</t>
  </si>
  <si>
    <t>Preservespring 202028VUOC</t>
  </si>
  <si>
    <t>Preservespring 20209ARPUP6</t>
  </si>
  <si>
    <t>Preservespring 20209BOAR</t>
  </si>
  <si>
    <t>Preservespring 20209BORO2</t>
  </si>
  <si>
    <t>Preservespring 20209PLOV</t>
  </si>
  <si>
    <t>Preservespring 202029BRRU2</t>
  </si>
  <si>
    <t>Preservespring 20209SECO10</t>
  </si>
  <si>
    <t>Preservespring 202010BAMU</t>
  </si>
  <si>
    <t>Preservespring 202010DICA8</t>
  </si>
  <si>
    <t>Preservespring 202010LUSP2</t>
  </si>
  <si>
    <t>Preservespring 202010SACO6</t>
  </si>
  <si>
    <t>Preservespring 202029CHPO12</t>
  </si>
  <si>
    <t>Preservespring 202029ERCI6</t>
  </si>
  <si>
    <t>Preservespring 202029HEHIC</t>
  </si>
  <si>
    <t>Preservespring 202029LAGR10</t>
  </si>
  <si>
    <t>Preservespring 202029LOAR12</t>
  </si>
  <si>
    <t>Preservespring 202010SPAMA</t>
  </si>
  <si>
    <t>Preservespring 202029LOHU2</t>
  </si>
  <si>
    <t>Preservespring 202029LOSQ</t>
  </si>
  <si>
    <t>Preservespring 202011ARPUP6</t>
  </si>
  <si>
    <t>Preservespring 202011BOAR</t>
  </si>
  <si>
    <t>Preservespring 202011BORO2</t>
  </si>
  <si>
    <t>Preservespring 202011PLOV</t>
  </si>
  <si>
    <t>Preservespring 202011SECO10</t>
  </si>
  <si>
    <t>Preservespring 202029PEHE</t>
  </si>
  <si>
    <t>Preservespring 202029SCBA</t>
  </si>
  <si>
    <t>Preservespring 202029VUOC</t>
  </si>
  <si>
    <t>Preservespring 202030BRRU2</t>
  </si>
  <si>
    <t>Preservespring 202030LOAR12</t>
  </si>
  <si>
    <t>Preservespring 202030LOHU2</t>
  </si>
  <si>
    <t>Preservespring 202012ARPUP6</t>
  </si>
  <si>
    <t>Preservespring 202012BOAR</t>
  </si>
  <si>
    <t>Preservespring 202012BORO2</t>
  </si>
  <si>
    <t>Preservespring 202012PLOV</t>
  </si>
  <si>
    <t>Preservespring 202012SECO10</t>
  </si>
  <si>
    <t>Preservespring 202030PLAR</t>
  </si>
  <si>
    <t>Preservespring 202030PLPA2</t>
  </si>
  <si>
    <t>Preservespring 202031BRRU2</t>
  </si>
  <si>
    <t>Preservespring 202031ERCI6</t>
  </si>
  <si>
    <t>Preservespring 202031LOAR12</t>
  </si>
  <si>
    <t>Preservespring 202013BAMU</t>
  </si>
  <si>
    <t>Preservespring 202031LOHU2</t>
  </si>
  <si>
    <t>Preservespring 202031PLAR</t>
  </si>
  <si>
    <t>Preservespring 202013DICA8</t>
  </si>
  <si>
    <t>Preservespring 202013LUSP2</t>
  </si>
  <si>
    <t>Preservespring 202013SACO6</t>
  </si>
  <si>
    <t>Preservespring 202013SPAMA</t>
  </si>
  <si>
    <t>Preservespring 202014BAMU</t>
  </si>
  <si>
    <t>Preservespring 202014DICA8</t>
  </si>
  <si>
    <t>Preservespring 202031SCBA</t>
  </si>
  <si>
    <t>Preservespring 202031VUOC</t>
  </si>
  <si>
    <t>Preservespring 202014LUSP2</t>
  </si>
  <si>
    <t>Preservespring 202014SACO6</t>
  </si>
  <si>
    <t>Preservespring 202014SPAMA</t>
  </si>
  <si>
    <t>Preservespring 202032BRRU2</t>
  </si>
  <si>
    <t>Preservespring 202032ERCI6</t>
  </si>
  <si>
    <t>Preservespring 202032LOAR12</t>
  </si>
  <si>
    <t>Preservespring 202032LOHU2</t>
  </si>
  <si>
    <t>Preservespring 202032SCBA</t>
  </si>
  <si>
    <t>Preservespring 202032VUOC</t>
  </si>
  <si>
    <t>Preservespring 202015BAMU</t>
  </si>
  <si>
    <t>Preservespring 202015DICA8</t>
  </si>
  <si>
    <t>Preservespring 202033BRRU2</t>
  </si>
  <si>
    <t>Preservespring 202033CRCO34</t>
  </si>
  <si>
    <t>Preservespring 202033ERCI6</t>
  </si>
  <si>
    <t>Preservespring 202033LOAR12</t>
  </si>
  <si>
    <t>Preservespring 202015LUSP2</t>
  </si>
  <si>
    <t>Preservespring 202015SACO6</t>
  </si>
  <si>
    <t>Preservespring 202015SPAMA</t>
  </si>
  <si>
    <t>Preservespring 202016BAMU</t>
  </si>
  <si>
    <t>Preservespring 202033LOHU2</t>
  </si>
  <si>
    <t>Preservespring 202033LOSQ</t>
  </si>
  <si>
    <t>Preservespring 202033VUOC</t>
  </si>
  <si>
    <t>Preservespring 202016DICA8</t>
  </si>
  <si>
    <t>Preservespring 202016LUSP2</t>
  </si>
  <si>
    <t>Preservespring 202016SACO6</t>
  </si>
  <si>
    <t>Preservespring 202016SPAMA</t>
  </si>
  <si>
    <t>Preservespring 202017ARPUP6</t>
  </si>
  <si>
    <t>Preservespring 202034BRRU2</t>
  </si>
  <si>
    <t>Preservespring 202034ERCI6</t>
  </si>
  <si>
    <t>Preservespring 202034ERIAS</t>
  </si>
  <si>
    <t>Preservespring 202017BOAR</t>
  </si>
  <si>
    <t>Preservespring 202034LOAR12</t>
  </si>
  <si>
    <t>Preservespring 202017BORO2</t>
  </si>
  <si>
    <t>Preservespring 202017PLOV</t>
  </si>
  <si>
    <t>Preservespring 202017SECO10</t>
  </si>
  <si>
    <t>Preservespring 202018ARPUP6</t>
  </si>
  <si>
    <t>Preservespring 202018BOAR</t>
  </si>
  <si>
    <t>Preservespring 202018BORO2</t>
  </si>
  <si>
    <t>Preservespring 202034LOHU2</t>
  </si>
  <si>
    <t>LUCO</t>
  </si>
  <si>
    <t>Preservespring 202034LUCO</t>
  </si>
  <si>
    <t>Preservespring 202034PLPA2</t>
  </si>
  <si>
    <t>Preservespring 202034STGN</t>
  </si>
  <si>
    <t>Preservespring 202018PLOV</t>
  </si>
  <si>
    <t>Preservespring 202018SECO10</t>
  </si>
  <si>
    <t>Preservespring 202019ARPUP6</t>
  </si>
  <si>
    <t>Preservespring 202034VUOC</t>
  </si>
  <si>
    <t>Preservespring 202035BRRU2</t>
  </si>
  <si>
    <t>Preservespring 202035CHPO12</t>
  </si>
  <si>
    <t>Preservespring 202035ERCI6</t>
  </si>
  <si>
    <t>Preservespring 202035HEHIC</t>
  </si>
  <si>
    <t>Preservespring 202035LOAR12</t>
  </si>
  <si>
    <t>Preservespring 202035PLPR3</t>
  </si>
  <si>
    <t>Preservespring 202035STGN</t>
  </si>
  <si>
    <t>Preservespring 202019BOAR</t>
  </si>
  <si>
    <t>Preservespring 202019BORO2</t>
  </si>
  <si>
    <t>Preservespring 202035VUOC</t>
  </si>
  <si>
    <t>Preservespring 202036BRRU2</t>
  </si>
  <si>
    <t>Preservespring 202019PLOV</t>
  </si>
  <si>
    <t>Preservespring 202019SECO10</t>
  </si>
  <si>
    <t>Preservespring 202020BAMU</t>
  </si>
  <si>
    <t>Preservespring 202020DICA8</t>
  </si>
  <si>
    <t>Preservespring 202036LOAR12</t>
  </si>
  <si>
    <t>Preservespring 20211ERCI6</t>
  </si>
  <si>
    <t>Preservespring 20211EUPO3</t>
  </si>
  <si>
    <t>Preservespring 20212ERCI6</t>
  </si>
  <si>
    <t>Preservespring 20212ERPA11</t>
  </si>
  <si>
    <t>Preservespring 20212EUPO3</t>
  </si>
  <si>
    <t>Preservespring 202020LUSP2</t>
  </si>
  <si>
    <t>Preservespring 202020SACO6</t>
  </si>
  <si>
    <t>Preservespring 202020SPAMA</t>
  </si>
  <si>
    <t>Preservespring 20212LOAR12</t>
  </si>
  <si>
    <t>Preservespring 202021ARPUP6</t>
  </si>
  <si>
    <t>Preservespring 20212LOHU2</t>
  </si>
  <si>
    <t>Preservespring 202021BOAR</t>
  </si>
  <si>
    <t>Preservespring 20212PEHE</t>
  </si>
  <si>
    <t>Preservespring 20213BRRU2</t>
  </si>
  <si>
    <t>Preservespring 20213ERCI6</t>
  </si>
  <si>
    <t>Preservespring 20213EUPO3</t>
  </si>
  <si>
    <t>Preservespring 20213LOAR12</t>
  </si>
  <si>
    <t>Preservespring 202021BORO2</t>
  </si>
  <si>
    <t>Preservespring 20214BRRU2</t>
  </si>
  <si>
    <t>Preservespring 202021PLOV</t>
  </si>
  <si>
    <t>Preservespring 202021SECO10</t>
  </si>
  <si>
    <t>Preservespring 202022BAMU</t>
  </si>
  <si>
    <t>Preservespring 202022DICA8</t>
  </si>
  <si>
    <t>Preservespring 202022LUSP2</t>
  </si>
  <si>
    <t>Preservespring 202022SACO6</t>
  </si>
  <si>
    <t>Preservespring 20214ERCI6</t>
  </si>
  <si>
    <t>Preservespring 202022SPAMA</t>
  </si>
  <si>
    <t>Preservespring 202023BAMU</t>
  </si>
  <si>
    <t>Preservespring 202023DICA8</t>
  </si>
  <si>
    <t>Preservespring 202023LUSP2</t>
  </si>
  <si>
    <t>Preservespring 202023SACO6</t>
  </si>
  <si>
    <t>Preservespring 20214EUPO3</t>
  </si>
  <si>
    <t>Preservespring 20214LOAR12</t>
  </si>
  <si>
    <t>Preservespring 202023SPAMA</t>
  </si>
  <si>
    <t>Preservespring 20214PEHE</t>
  </si>
  <si>
    <t>Preservespring 20214PLPA2</t>
  </si>
  <si>
    <t>Preservespring 202024ARPUP6</t>
  </si>
  <si>
    <t>Preservespring 20215BRRU2</t>
  </si>
  <si>
    <t>Preservespring 20215ERCI6</t>
  </si>
  <si>
    <t>Preservespring 202024BOAR</t>
  </si>
  <si>
    <t>Preservespring 202024BORO2</t>
  </si>
  <si>
    <t>Preservespring 202024PLOV</t>
  </si>
  <si>
    <t>Preservespring 202024SECO10</t>
  </si>
  <si>
    <t>Preservespring 202025BAMU</t>
  </si>
  <si>
    <t>Preservespring 20215LOAR12</t>
  </si>
  <si>
    <t>Preservespring 20215PEHE</t>
  </si>
  <si>
    <t>Preservespring 202025DICA8</t>
  </si>
  <si>
    <t>Preservespring 202025LUSP2</t>
  </si>
  <si>
    <t>Preservespring 20216BRRU2</t>
  </si>
  <si>
    <t>Preservespring 20216ERCI6</t>
  </si>
  <si>
    <t>Preservespring 20216ERPA11</t>
  </si>
  <si>
    <t>Preservespring 202025SACO6</t>
  </si>
  <si>
    <t>Preservespring 20216LOAR12</t>
  </si>
  <si>
    <t>Preservespring 20216PEHE</t>
  </si>
  <si>
    <t>Preservespring 202025SPAMA</t>
  </si>
  <si>
    <t>Preservespring 202026BAMU</t>
  </si>
  <si>
    <t>Preservespring 20216SCBA</t>
  </si>
  <si>
    <t>Preservespring 202026DICA8</t>
  </si>
  <si>
    <t>Preservespring 202026LUSP2</t>
  </si>
  <si>
    <t>Preservespring 202026SACO6</t>
  </si>
  <si>
    <t>Preservespring 202026SPAMA</t>
  </si>
  <si>
    <t>Preservespring 20217BRRU2</t>
  </si>
  <si>
    <t>Preservespring 202027ARPUP6</t>
  </si>
  <si>
    <t>Preservespring 20217ERCI6</t>
  </si>
  <si>
    <t>Preservespring 20217ERPA11</t>
  </si>
  <si>
    <t>Preservespring 202027BOAR</t>
  </si>
  <si>
    <t>Preservespring 202027BORO2</t>
  </si>
  <si>
    <t>Preservespring 202027PLOV</t>
  </si>
  <si>
    <t>Preservespring 202027SECO10</t>
  </si>
  <si>
    <t>LACA7</t>
  </si>
  <si>
    <t>Preservespring 20217LACA7</t>
  </si>
  <si>
    <t>Preservespring 20217LELA</t>
  </si>
  <si>
    <t>Preservespring 20217LOAR12</t>
  </si>
  <si>
    <t>Preservespring 20217SCBA</t>
  </si>
  <si>
    <t>Preservespring 20218BRRU2</t>
  </si>
  <si>
    <t>Preservespring 202028ARPUP6</t>
  </si>
  <si>
    <t>Preservespring 202028BOAR</t>
  </si>
  <si>
    <t>Preservespring 20218ERCI6</t>
  </si>
  <si>
    <t>Preservespring 20218ERPA11</t>
  </si>
  <si>
    <t>Preservespring 202028BORO2</t>
  </si>
  <si>
    <t>Preservespring 202028PLOV</t>
  </si>
  <si>
    <t>Preservespring 202028SECO10</t>
  </si>
  <si>
    <t>Preservespring 20218PECTO</t>
  </si>
  <si>
    <t>Preservespring 20218PEHE</t>
  </si>
  <si>
    <t>Preservespring 20218PEPL</t>
  </si>
  <si>
    <t>Preservespring 20218SCBA</t>
  </si>
  <si>
    <t>Preservespring 20219BRRU2</t>
  </si>
  <si>
    <t>Preservespring 202029ARPUP6</t>
  </si>
  <si>
    <t>CRBA5</t>
  </si>
  <si>
    <t>Preservespring 20219CRBA5</t>
  </si>
  <si>
    <t>Preservespring 202029BAMU</t>
  </si>
  <si>
    <t>Preservespring 202029BOAR</t>
  </si>
  <si>
    <t>Preservespring 20219ERCI6</t>
  </si>
  <si>
    <t>Preservespring 202029BORO2</t>
  </si>
  <si>
    <t>Preservespring 20219EUPO3</t>
  </si>
  <si>
    <t>Preservespring 20219LOHU2</t>
  </si>
  <si>
    <t>Preservespring 202110BRRU2</t>
  </si>
  <si>
    <t>Preservespring 202029DICA38</t>
  </si>
  <si>
    <t>Preservespring 202110ERCI6</t>
  </si>
  <si>
    <t>Preservespring 202110EUPO3</t>
  </si>
  <si>
    <t>Preservespring 202029LUSP32</t>
  </si>
  <si>
    <t>Preservespring 202029PLOV</t>
  </si>
  <si>
    <t>Preservespring 202029SACO36</t>
  </si>
  <si>
    <t>Preservespring 202029SECO10</t>
  </si>
  <si>
    <t>Preservespring 202029SPAMA</t>
  </si>
  <si>
    <t>Preservespring 202030BAMU</t>
  </si>
  <si>
    <t>Preservespring 202030DICA8</t>
  </si>
  <si>
    <t>Preservespring 202110LOAR12</t>
  </si>
  <si>
    <t>Preservespring 202030LUSP2</t>
  </si>
  <si>
    <t>Preservespring 202030SACO6</t>
  </si>
  <si>
    <t>Preservespring 202030SPAMA</t>
  </si>
  <si>
    <t>Preservespring 202031BAMU</t>
  </si>
  <si>
    <t>Preservespring 202031DICA8</t>
  </si>
  <si>
    <t>Preservespring 202110LOHU2</t>
  </si>
  <si>
    <t>Preservespring 202110PEPL</t>
  </si>
  <si>
    <t>Preservespring 202110PLAR</t>
  </si>
  <si>
    <t>Preservespring 202111BRRU2</t>
  </si>
  <si>
    <t>Preservespring 202111CHBR</t>
  </si>
  <si>
    <t>Preservespring 202111ERCI6</t>
  </si>
  <si>
    <t>Preservespring 202031LUSP2</t>
  </si>
  <si>
    <t>Preservespring 202111LOHU2</t>
  </si>
  <si>
    <t>Preservespring 202031SACO6</t>
  </si>
  <si>
    <t>Preservespring 202031SPAMA</t>
  </si>
  <si>
    <t>Preservespring 202032ARPUP6</t>
  </si>
  <si>
    <t>Preservespring 202032BOAR</t>
  </si>
  <si>
    <t>Preservespring 202032BORO2</t>
  </si>
  <si>
    <t>Preservespring 202111SCBA</t>
  </si>
  <si>
    <t>Preservespring 202112BRRU2</t>
  </si>
  <si>
    <t>Preservespring 202112ERCI6</t>
  </si>
  <si>
    <t>Preservespring 202112ERPA11</t>
  </si>
  <si>
    <t>Preservespring 202112LOAR12</t>
  </si>
  <si>
    <t>Preservespring 202032PLOV</t>
  </si>
  <si>
    <t>Preservespring 202032SECO10</t>
  </si>
  <si>
    <t>Preservespring 202033ARPUP6</t>
  </si>
  <si>
    <t>Preservespring 202033BOAR</t>
  </si>
  <si>
    <t>Preservespring 202112LOHU2</t>
  </si>
  <si>
    <t>Preservespring 202112LOSTT</t>
  </si>
  <si>
    <t>Preservespring 202113BRRU2</t>
  </si>
  <si>
    <t>Preservespring 202033BORO2</t>
  </si>
  <si>
    <t>Preservespring 202033PLOV</t>
  </si>
  <si>
    <t>Preservespring 202113ERCI6</t>
  </si>
  <si>
    <t>Preservespring 202033SECO10</t>
  </si>
  <si>
    <t>Preservespring 202034ARPUP6</t>
  </si>
  <si>
    <t>Preservespring 202034BOAR</t>
  </si>
  <si>
    <t>Preservespring 202034BORO2</t>
  </si>
  <si>
    <t>Preservespring 202113LOHU2</t>
  </si>
  <si>
    <t>Preservespring 202034PLOV</t>
  </si>
  <si>
    <t>Preservespring 202034SECO10</t>
  </si>
  <si>
    <t>Preservespring 202035ARPUP6</t>
  </si>
  <si>
    <t>Preservespring 202035BAMU</t>
  </si>
  <si>
    <t>Preservespring 202035BOAR</t>
  </si>
  <si>
    <t>Preservespring 202114BRRU2</t>
  </si>
  <si>
    <t>Preservespring 202114ERCI6</t>
  </si>
  <si>
    <t>Preservespring 202035BORO2</t>
  </si>
  <si>
    <t>Preservespring 202114ERPA11</t>
  </si>
  <si>
    <t>Preservespring 202114LOAR12</t>
  </si>
  <si>
    <t>Preservespring 202035DICA43</t>
  </si>
  <si>
    <t>Preservespring 202035LUSP37</t>
  </si>
  <si>
    <t>Preservespring 202035PLOV</t>
  </si>
  <si>
    <t>Preservespring 202035SACO41</t>
  </si>
  <si>
    <t>Preservespring 202114LOHU2</t>
  </si>
  <si>
    <t>Preservespring 202114LOSTT</t>
  </si>
  <si>
    <t>Preservespring 202115BRRU2</t>
  </si>
  <si>
    <t>Preservespring 202115ERCI6</t>
  </si>
  <si>
    <t>Preservespring 202116BRRU2</t>
  </si>
  <si>
    <t>Preservespring 202035SECO10</t>
  </si>
  <si>
    <t>Preservespring 202035SPAMA</t>
  </si>
  <si>
    <t>Preservespring 202036ARPUP6</t>
  </si>
  <si>
    <t>Preservespring 202036BOAR</t>
  </si>
  <si>
    <t>Preservespring 202036BORO2</t>
  </si>
  <si>
    <t>Preservespring 202116ERCI6</t>
  </si>
  <si>
    <t>Preservespring 202116LACA7</t>
  </si>
  <si>
    <t>Preservespring 202036PLOV</t>
  </si>
  <si>
    <t>Preservespring 202036SECO10</t>
  </si>
  <si>
    <t>Preservespring 20211BAMU</t>
  </si>
  <si>
    <t>Preservespring 20211DICA8</t>
  </si>
  <si>
    <t>Preservespring 20211LUSP2</t>
  </si>
  <si>
    <t>Preservespring 20211SACO6</t>
  </si>
  <si>
    <t>Preservespring 20211SPAMA</t>
  </si>
  <si>
    <t>Preservespring 202116LELA</t>
  </si>
  <si>
    <t>Preservespring 202116LOAR12</t>
  </si>
  <si>
    <t>Preservespring 20212BAMU</t>
  </si>
  <si>
    <t>Preservespring 20212DICA8</t>
  </si>
  <si>
    <t>Preservespring 20212LUSP2</t>
  </si>
  <si>
    <t>Preservespring 20212SACO6</t>
  </si>
  <si>
    <t>Preservespring 20212SPAMA</t>
  </si>
  <si>
    <t>Preservespring 202116PLAR</t>
  </si>
  <si>
    <t>Preservespring 202117BRRU2</t>
  </si>
  <si>
    <t>Preservespring 202117CHBR</t>
  </si>
  <si>
    <t>Preservespring 202117ERCI6</t>
  </si>
  <si>
    <t>Preservespring 202117LOAR12</t>
  </si>
  <si>
    <t>Preservespring 20213BAMU</t>
  </si>
  <si>
    <t>Preservespring 202117PLAR</t>
  </si>
  <si>
    <t>Preservespring 202118BRRU2</t>
  </si>
  <si>
    <t>Preservespring 20213DICA8</t>
  </si>
  <si>
    <t>Preservespring 20213LUSP2</t>
  </si>
  <si>
    <t>Preservespring 20213SACO6</t>
  </si>
  <si>
    <t>Preservespring 20213SPAMA</t>
  </si>
  <si>
    <t>Preservespring 202118ERCI6</t>
  </si>
  <si>
    <t>Preservespring 202118ERPA11</t>
  </si>
  <si>
    <t>Preservespring 202118LOHU2</t>
  </si>
  <si>
    <t>Preservespring 20214BAMU</t>
  </si>
  <si>
    <t>Preservespring 20214DICA8</t>
  </si>
  <si>
    <t>Preservespring 20214LUSP2</t>
  </si>
  <si>
    <t>Preservespring 20214SACO6</t>
  </si>
  <si>
    <t>Preservespring 20214SPAMA</t>
  </si>
  <si>
    <t>Preservespring 20215ARPUP6</t>
  </si>
  <si>
    <t>Preservespring 202118PLAR</t>
  </si>
  <si>
    <t>Preservespring 202119BRRU2</t>
  </si>
  <si>
    <t>Preservespring 202119ERCI6</t>
  </si>
  <si>
    <t>Preservespring 202119EUPO3</t>
  </si>
  <si>
    <t>Preservespring 202120BRRU2</t>
  </si>
  <si>
    <t>Preservespring 202120ERCI6</t>
  </si>
  <si>
    <t>Preservespring 202120PLAR</t>
  </si>
  <si>
    <t>Preservespring 202120SCBA</t>
  </si>
  <si>
    <t>Preservespring 202120VUOC</t>
  </si>
  <si>
    <t>Preservespring 202121BRRU2</t>
  </si>
  <si>
    <t>Preservespring 202121ERCI6</t>
  </si>
  <si>
    <t>Preservespring 20215BAMU</t>
  </si>
  <si>
    <t>Preservespring 20215BOAR</t>
  </si>
  <si>
    <t>Preservespring 20215BORO2</t>
  </si>
  <si>
    <t>Preservespring 20215DICA29</t>
  </si>
  <si>
    <t>Preservespring 20215LUSP23</t>
  </si>
  <si>
    <t>Preservespring 20215PLOV</t>
  </si>
  <si>
    <t>Preservespring 20215SACO27</t>
  </si>
  <si>
    <t>Preservespring 202121PEHE</t>
  </si>
  <si>
    <t>Preservespring 20215SECO10</t>
  </si>
  <si>
    <t>Preservespring 20215SPAMA</t>
  </si>
  <si>
    <t>Preservespring 20216ARPUP6</t>
  </si>
  <si>
    <t>Preservespring 202121PEPL</t>
  </si>
  <si>
    <t>Preservespring 202122BRRU2</t>
  </si>
  <si>
    <t>Preservespring 202122ERCI6</t>
  </si>
  <si>
    <t>Preservespring 202122LOHU2</t>
  </si>
  <si>
    <t>Preservespring 202122PLAR</t>
  </si>
  <si>
    <t>Preservespring 20216BOAR</t>
  </si>
  <si>
    <t>Preservespring 20216BORO2</t>
  </si>
  <si>
    <t>Preservespring 202122VUOC</t>
  </si>
  <si>
    <t>Preservespring 202123BRRU2</t>
  </si>
  <si>
    <t>Preservespring 20216PLOV</t>
  </si>
  <si>
    <t>Preservespring 20216SECO10</t>
  </si>
  <si>
    <t>Preservespring 20217ARPUP6</t>
  </si>
  <si>
    <t>Preservespring 20217BOAR</t>
  </si>
  <si>
    <t>Preservespring 202123ERCI6</t>
  </si>
  <si>
    <t>ERDI2</t>
  </si>
  <si>
    <t>Preservespring 202123ERDI2</t>
  </si>
  <si>
    <t>Preservespring 20217BORO2</t>
  </si>
  <si>
    <t>Preservespring 202123SCBA</t>
  </si>
  <si>
    <t>Preservespring 202124BRRU2</t>
  </si>
  <si>
    <t>Preservespring 202124ERCI6</t>
  </si>
  <si>
    <t>Preservespring 20217LUSP2</t>
  </si>
  <si>
    <t>Preservespring 20217PLOV</t>
  </si>
  <si>
    <t>Preservespring 202124LOHU2</t>
  </si>
  <si>
    <t>Preservespring 20217SECO10</t>
  </si>
  <si>
    <t>Preservespring 202125BRRU2</t>
  </si>
  <si>
    <t>Preservespring 202125ERCI6</t>
  </si>
  <si>
    <t>Preservespring 202125LOHU2</t>
  </si>
  <si>
    <t>Preservespring 202125PLAR</t>
  </si>
  <si>
    <t>Preservespring 20218ARPUP6</t>
  </si>
  <si>
    <t>Preservespring 20218BAMU</t>
  </si>
  <si>
    <t>Preservespring 202126BRRU2</t>
  </si>
  <si>
    <t>Preservespring 20218BOAR</t>
  </si>
  <si>
    <t>Preservespring 20218BORO2</t>
  </si>
  <si>
    <t>Preservespring 20218DICA34</t>
  </si>
  <si>
    <t>Preservespring 20218LUSP28</t>
  </si>
  <si>
    <t>Preservespring 202126ERCI6</t>
  </si>
  <si>
    <t>Preservespring 20218PLOV</t>
  </si>
  <si>
    <t>Preservespring 20218SACO32</t>
  </si>
  <si>
    <t>Preservespring 20218SECO10</t>
  </si>
  <si>
    <t>Preservespring 20218SPAMA</t>
  </si>
  <si>
    <t>Preservespring 20219ARPUP6</t>
  </si>
  <si>
    <t>Preservespring 202126EUPO3</t>
  </si>
  <si>
    <t>Preservespring 202127BRRU2</t>
  </si>
  <si>
    <t>Preservespring 202127ERCI6</t>
  </si>
  <si>
    <t>Preservespring 202127ERDI2</t>
  </si>
  <si>
    <t>Preservespring 20219BOAR</t>
  </si>
  <si>
    <t>Preservespring 202127LOAR12</t>
  </si>
  <si>
    <t>Preservespring 202127LOHU2</t>
  </si>
  <si>
    <t>Preservespring 20219BORO2</t>
  </si>
  <si>
    <t>Preservespring 20219PLOV</t>
  </si>
  <si>
    <t>Preservespring 20219SECO10</t>
  </si>
  <si>
    <t>Preservespring 202110BAMU</t>
  </si>
  <si>
    <t>Preservespring 202110DICA8</t>
  </si>
  <si>
    <t>Preservespring 202127SCBA</t>
  </si>
  <si>
    <t>Preservespring 202127VUOC</t>
  </si>
  <si>
    <t>Preservespring 202128BRRU2</t>
  </si>
  <si>
    <t>Preservespring 202128ERCI6</t>
  </si>
  <si>
    <t>Preservespring 202110LUSP2</t>
  </si>
  <si>
    <t>Preservespring 202110SACO6</t>
  </si>
  <si>
    <t>Preservespring 202110SPAMA</t>
  </si>
  <si>
    <t>Preservespring 202111ARPUP6</t>
  </si>
  <si>
    <t>Preservespring 202128LOHU2</t>
  </si>
  <si>
    <t>Preservespring 202129BRRU2</t>
  </si>
  <si>
    <t>Preservespring 202129ERCI6</t>
  </si>
  <si>
    <t>Preservespring 202129EUPO3</t>
  </si>
  <si>
    <t>Preservespring 202129VUOC</t>
  </si>
  <si>
    <t>Preservespring 202130BRRU2</t>
  </si>
  <si>
    <t>Preservespring 202111BOAR</t>
  </si>
  <si>
    <t>Preservespring 202130ERCI6</t>
  </si>
  <si>
    <t>Preservespring 202111BORO2</t>
  </si>
  <si>
    <t>Preservespring 202111PLOV</t>
  </si>
  <si>
    <t>Preservespring 202111SECO10</t>
  </si>
  <si>
    <t>Preservespring 202112ARPUP6</t>
  </si>
  <si>
    <t>Preservespring 202130PLAR</t>
  </si>
  <si>
    <t>Preservespring 202112BOAR</t>
  </si>
  <si>
    <t>Preservespring 202130VUOC</t>
  </si>
  <si>
    <t>Preservespring 202112BORO2</t>
  </si>
  <si>
    <t>Preservespring 202112LUSP2</t>
  </si>
  <si>
    <t>Preservespring 202112PLOV</t>
  </si>
  <si>
    <t>Preservespring 202112SECO10</t>
  </si>
  <si>
    <t>Preservespring 202113BAMU</t>
  </si>
  <si>
    <t>Preservespring 202131BRRU2</t>
  </si>
  <si>
    <t>Preservespring 202131ERCI6</t>
  </si>
  <si>
    <t>Preservespring 202131EUPO3</t>
  </si>
  <si>
    <t>Preservespring 202131LOHU2</t>
  </si>
  <si>
    <t>Preservespring 202113DICA8</t>
  </si>
  <si>
    <t>Preservespring 202113LUSP2</t>
  </si>
  <si>
    <t>Preservespring 202132BRRU2</t>
  </si>
  <si>
    <t>Preservespring 202132ERCI6</t>
  </si>
  <si>
    <t>Preservespring 202132LOHU2</t>
  </si>
  <si>
    <t>Preservespring 202113SACO6</t>
  </si>
  <si>
    <t>Preservespring 202113SPAMA</t>
  </si>
  <si>
    <t>Preservespring 202114BAMU</t>
  </si>
  <si>
    <t>Preservespring 202132PEHE</t>
  </si>
  <si>
    <t>Preservespring 202133BRRU2</t>
  </si>
  <si>
    <t>Preservespring 202133ERCI6</t>
  </si>
  <si>
    <t>Preservespring 202114DICA8</t>
  </si>
  <si>
    <t>Preservespring 202133EUPO3</t>
  </si>
  <si>
    <t>Preservespring 202114LUSP2</t>
  </si>
  <si>
    <t>Preservespring 202133LOHU2</t>
  </si>
  <si>
    <t>Preservespring 202114SACO6</t>
  </si>
  <si>
    <t>Preservespring 202133PLAR</t>
  </si>
  <si>
    <t>Preservespring 202134BRRU2</t>
  </si>
  <si>
    <t>Preservespring 202114SPAMA</t>
  </si>
  <si>
    <t>Preservespring 202134ERCI6</t>
  </si>
  <si>
    <t>Preservespring 202134LOHU2</t>
  </si>
  <si>
    <t>Preservespring 202115BAMU</t>
  </si>
  <si>
    <t>Preservespring 202134PLPA2</t>
  </si>
  <si>
    <t>Preservespring 202135AMCO3</t>
  </si>
  <si>
    <t>Preservespring 202135BRRU2</t>
  </si>
  <si>
    <t>Preservespring 202135ERCI6</t>
  </si>
  <si>
    <t>Preservespring 202135ERDI2</t>
  </si>
  <si>
    <t>Preservespring 202115DICA8</t>
  </si>
  <si>
    <t>Preservespring 202135EUPO3</t>
  </si>
  <si>
    <t>Preservespring 202115LUSP2</t>
  </si>
  <si>
    <t>Preservespring 202115SACO6</t>
  </si>
  <si>
    <t>Preservespring 202135LOHU2</t>
  </si>
  <si>
    <t>Preservespring 202115SPAMA</t>
  </si>
  <si>
    <t>Preservespring 202116BAMU</t>
  </si>
  <si>
    <t>Preservespring 202116DICA8</t>
  </si>
  <si>
    <t>Preservespring 202116LUSP2</t>
  </si>
  <si>
    <t>Preservespring 202116SACO6</t>
  </si>
  <si>
    <t>Preservespring 202116SPAMA</t>
  </si>
  <si>
    <t>Preservespring 202135PEPL</t>
  </si>
  <si>
    <t>Preservespring 202135VUOC</t>
  </si>
  <si>
    <t>Preservespring 202117ARPUP6</t>
  </si>
  <si>
    <t>Preservespring 202117BOAR</t>
  </si>
  <si>
    <t>Preservespring 202117BORO2</t>
  </si>
  <si>
    <t>Preservespring 202117PLOV</t>
  </si>
  <si>
    <t>Preservespring 202136BRRU2</t>
  </si>
  <si>
    <t>Preservespring 202136ERCI6</t>
  </si>
  <si>
    <t>Preservespring 202136EUPO3</t>
  </si>
  <si>
    <t>Preservespring 202117SECO10</t>
  </si>
  <si>
    <t>Preservespring 202118ARPUP6</t>
  </si>
  <si>
    <t>Preservespring 202136LOHU2</t>
  </si>
  <si>
    <t>Preservespring 202118BOAR</t>
  </si>
  <si>
    <t>Preservespring 202118BORO2</t>
  </si>
  <si>
    <t>Preservespring 202118PLOV</t>
  </si>
  <si>
    <t>Preservespring 202136VUOC</t>
  </si>
  <si>
    <t>Preservespring 20221ARAD</t>
  </si>
  <si>
    <t>Preservespring 20221BRRU2</t>
  </si>
  <si>
    <t>Preservespring 202118SECO10</t>
  </si>
  <si>
    <t>Preservespring 202119ARPUP6</t>
  </si>
  <si>
    <t>Preservespring 20221ERCI6</t>
  </si>
  <si>
    <t>Preservespring 202119BOAR</t>
  </si>
  <si>
    <t>Preservespring 20221EUPO3</t>
  </si>
  <si>
    <t>Preservespring 20221HEHIC</t>
  </si>
  <si>
    <t>Preservespring 202119BORO2</t>
  </si>
  <si>
    <t>Preservespring 20221LOAR12</t>
  </si>
  <si>
    <t>Preservespring 20221LOHU2</t>
  </si>
  <si>
    <t>Preservespring 20221LOSQ</t>
  </si>
  <si>
    <t>Preservespring 20221PLAR</t>
  </si>
  <si>
    <t>Preservespring 202119PLOV</t>
  </si>
  <si>
    <t>STMI2</t>
  </si>
  <si>
    <t>Preservespring 20221STMI2</t>
  </si>
  <si>
    <t>Preservespring 202119SECO10</t>
  </si>
  <si>
    <t>Preservespring 202120BAMU</t>
  </si>
  <si>
    <t>Preservespring 202120DICA8</t>
  </si>
  <si>
    <t>Preservespring 202120LUSP2</t>
  </si>
  <si>
    <t>Preservespring 202120SACO6</t>
  </si>
  <si>
    <t>Preservespring 202120SPAMA</t>
  </si>
  <si>
    <t>Preservespring 202121ARPUP6</t>
  </si>
  <si>
    <t>Preservespring 20221VUOC</t>
  </si>
  <si>
    <t>Preservespring 202121BOAR</t>
  </si>
  <si>
    <t>Preservespring 202121BORO2</t>
  </si>
  <si>
    <t>Preservespring 202121PLOV</t>
  </si>
  <si>
    <t>Preservespring 20222CHBR</t>
  </si>
  <si>
    <t>Preservespring 20222CRCO34</t>
  </si>
  <si>
    <t>Preservespring 20222ERCI6</t>
  </si>
  <si>
    <t>Preservespring 20222ERER2</t>
  </si>
  <si>
    <t>Preservespring 20222EUPO3</t>
  </si>
  <si>
    <t>Preservespring 20222HEHIC</t>
  </si>
  <si>
    <t>Preservespring 20222LAGR10</t>
  </si>
  <si>
    <t>Preservespring 202121SECO10</t>
  </si>
  <si>
    <t>Preservespring 20222LOAR12</t>
  </si>
  <si>
    <t>Preservespring 202122BAMU</t>
  </si>
  <si>
    <t>Preservespring 20222LOHU2</t>
  </si>
  <si>
    <t>Preservespring 202122DICA8</t>
  </si>
  <si>
    <t>Preservespring 202122LUSP2</t>
  </si>
  <si>
    <t>Preservespring 202122SACO6</t>
  </si>
  <si>
    <t>Preservespring 202122SPAMA</t>
  </si>
  <si>
    <t>Preservespring 202123BAMU</t>
  </si>
  <si>
    <t>Preservespring 20222LOSQ</t>
  </si>
  <si>
    <t>Preservespring 20222PEPL</t>
  </si>
  <si>
    <t>Preservespring 20222PLAR</t>
  </si>
  <si>
    <t>Preservespring 202123DICA8</t>
  </si>
  <si>
    <t>Preservespring 202123LUSP2</t>
  </si>
  <si>
    <t>Preservespring 202123SACO6</t>
  </si>
  <si>
    <t>Preservespring 202123SPAMA</t>
  </si>
  <si>
    <t>Preservespring 202124ARPUP6</t>
  </si>
  <si>
    <t>Preservespring 20222STGN</t>
  </si>
  <si>
    <t>Preservespring 20222VUOC</t>
  </si>
  <si>
    <t>Preservespring 20223ERER2</t>
  </si>
  <si>
    <t>Preservespring 20223EUPO3</t>
  </si>
  <si>
    <t>Preservespring 20223LOAR12</t>
  </si>
  <si>
    <t>Preservespring 20223LOHU2</t>
  </si>
  <si>
    <t>Preservespring 20223LOSQ</t>
  </si>
  <si>
    <t>Preservespring 202124BOAR</t>
  </si>
  <si>
    <t>Preservespring 202124BORO2</t>
  </si>
  <si>
    <t>Preservespring 202124PLOV</t>
  </si>
  <si>
    <t>Preservespring 202124SECO10</t>
  </si>
  <si>
    <t>Preservespring 202125BAMU</t>
  </si>
  <si>
    <t>Preservespring 202125DICA8</t>
  </si>
  <si>
    <t>Preservespring 202125LUSP2</t>
  </si>
  <si>
    <t>Preservespring 202125SACO6</t>
  </si>
  <si>
    <t>Preservespring 20223PLPA2</t>
  </si>
  <si>
    <t>Preservespring 20223STGN</t>
  </si>
  <si>
    <t>Preservespring 20223VUOC</t>
  </si>
  <si>
    <t>Preservespring 20224BRRU2</t>
  </si>
  <si>
    <t>Preservespring 20224ERCI6</t>
  </si>
  <si>
    <t>Preservespring 20224ERER2</t>
  </si>
  <si>
    <t>Preservespring 202125SPAMA</t>
  </si>
  <si>
    <t>Preservespring 20224EUPO3</t>
  </si>
  <si>
    <t>Preservespring 20224LOAR12</t>
  </si>
  <si>
    <t>Preservespring 20224PEHE</t>
  </si>
  <si>
    <t>Preservespring 202126BAMU</t>
  </si>
  <si>
    <t>Preservespring 20224PLAR</t>
  </si>
  <si>
    <t>Preservespring 20224PLPA2</t>
  </si>
  <si>
    <t>Preservespring 202126DICA8</t>
  </si>
  <si>
    <t>Preservespring 202126LUSP2</t>
  </si>
  <si>
    <t>Preservespring 202126SACO6</t>
  </si>
  <si>
    <t>Preservespring 20224STMI2</t>
  </si>
  <si>
    <t>Preservespring 20224VUOC</t>
  </si>
  <si>
    <t>Preservespring 20225BRRU2</t>
  </si>
  <si>
    <t>Preservespring 202126SPAMA</t>
  </si>
  <si>
    <t>Preservespring 20225CHBR</t>
  </si>
  <si>
    <t>Preservespring 202127ARPUP6</t>
  </si>
  <si>
    <t>Preservespring 202127BOAR</t>
  </si>
  <si>
    <t>Preservespring 202127BORO2</t>
  </si>
  <si>
    <t>Preservespring 202127LUSP2</t>
  </si>
  <si>
    <t>Preservespring 202127PLOV</t>
  </si>
  <si>
    <t>Preservespring 20225ERCI6</t>
  </si>
  <si>
    <t>Preservespring 20225EUPO3</t>
  </si>
  <si>
    <t>Preservespring 20225LOAR12</t>
  </si>
  <si>
    <t>Preservespring 20225LOHU2</t>
  </si>
  <si>
    <t>Preservespring 20225PEHE</t>
  </si>
  <si>
    <t>Preservespring 20225STMI2</t>
  </si>
  <si>
    <t>Preservespring 202127SECO10</t>
  </si>
  <si>
    <t>Preservespring 20226ERCI6</t>
  </si>
  <si>
    <t>Preservespring 20226EUPO3</t>
  </si>
  <si>
    <t>Preservespring 20226HEHIC</t>
  </si>
  <si>
    <t>Preservespring 20226LAGR10</t>
  </si>
  <si>
    <t>Preservespring 202128ARPUP6</t>
  </si>
  <si>
    <t>Preservespring 202128BOAR</t>
  </si>
  <si>
    <t>Preservespring 202128BORO2</t>
  </si>
  <si>
    <t>Preservespring 202128PLOV</t>
  </si>
  <si>
    <t>Preservespring 202128SECO10</t>
  </si>
  <si>
    <t>Preservespring 202129ARPUP6</t>
  </si>
  <si>
    <t>Preservespring 20226LOAR12</t>
  </si>
  <si>
    <t>Preservespring 202129BAMU</t>
  </si>
  <si>
    <t>Preservespring 202129BOAR</t>
  </si>
  <si>
    <t>Preservespring 202129BORO2</t>
  </si>
  <si>
    <t>Preservespring 20226LOHU2</t>
  </si>
  <si>
    <t>Preservespring 20226LOSQ</t>
  </si>
  <si>
    <t>Preservespring 20226SCBA</t>
  </si>
  <si>
    <t>Preservespring 20226VUOC</t>
  </si>
  <si>
    <t>Preservespring 20227AMMEI2</t>
  </si>
  <si>
    <t>Preservespring 202129DICA39</t>
  </si>
  <si>
    <t>Preservespring 20227BRRU2</t>
  </si>
  <si>
    <t>Preservespring 202129LUSP33</t>
  </si>
  <si>
    <t>Preservespring 20227ERER2</t>
  </si>
  <si>
    <t>Preservespring 202129PLOV</t>
  </si>
  <si>
    <t>Preservespring 202129SACO37</t>
  </si>
  <si>
    <t>Preservespring 202129SECO10</t>
  </si>
  <si>
    <t>Preservespring 202129SPAMA</t>
  </si>
  <si>
    <t>Preservespring 20227ERPA11</t>
  </si>
  <si>
    <t>Preservespring 20227EUPO3</t>
  </si>
  <si>
    <t>Preservespring 20227HEHIC</t>
  </si>
  <si>
    <t>Preservespring 202130BAMU</t>
  </si>
  <si>
    <t>Preservespring 202130DICA8</t>
  </si>
  <si>
    <t>Preservespring 202130LUSP2</t>
  </si>
  <si>
    <t>Preservespring 202130SACO6</t>
  </si>
  <si>
    <t>Preservespring 20227LAGR10</t>
  </si>
  <si>
    <t>Preservespring 20227LELA</t>
  </si>
  <si>
    <t>Preservespring 20227LOAR12</t>
  </si>
  <si>
    <t>Preservespring 20227LOHU2</t>
  </si>
  <si>
    <t>Preservespring 20227PEHE</t>
  </si>
  <si>
    <t>Preservespring 202130SPAMA</t>
  </si>
  <si>
    <t>Preservespring 202131BAMU</t>
  </si>
  <si>
    <t>Preservespring 202131DICA8</t>
  </si>
  <si>
    <t>Preservespring 20227PLAR</t>
  </si>
  <si>
    <t>Preservespring 202131LUSP2</t>
  </si>
  <si>
    <t>Preservespring 202131SACO6</t>
  </si>
  <si>
    <t>Preservespring 20227SCBA</t>
  </si>
  <si>
    <t>Preservespring 202131SPAMA</t>
  </si>
  <si>
    <t>Preservespring 202132ARPUP6</t>
  </si>
  <si>
    <t>Preservespring 20227VUOC</t>
  </si>
  <si>
    <t>Preservespring 202132BOAR</t>
  </si>
  <si>
    <t>Preservespring 202132BORO2</t>
  </si>
  <si>
    <t>Preservespring 202132PLOV</t>
  </si>
  <si>
    <t>Preservespring 202132SECO10</t>
  </si>
  <si>
    <t>Preservespring 202133ARPUP6</t>
  </si>
  <si>
    <t>Preservespring 20228ERPA11</t>
  </si>
  <si>
    <t>Preservespring 20228EUPO3</t>
  </si>
  <si>
    <t>Preservespring 202133BOAR</t>
  </si>
  <si>
    <t>Preservespring 20228LOAR12</t>
  </si>
  <si>
    <t>Preservespring 202133BORO2</t>
  </si>
  <si>
    <t>Preservespring 202133PLOV</t>
  </si>
  <si>
    <t>Preservespring 202133SECO10</t>
  </si>
  <si>
    <t>Preservespring 202134ARPUP6</t>
  </si>
  <si>
    <t>Preservespring 20228PEHE</t>
  </si>
  <si>
    <t>Preservespring 20228SCBA</t>
  </si>
  <si>
    <t>Preservespring 20228VUOC</t>
  </si>
  <si>
    <t>Preservespring 20229BRRU2</t>
  </si>
  <si>
    <t>Preservespring 20229CRCO34</t>
  </si>
  <si>
    <t>Preservespring 202134BOAR</t>
  </si>
  <si>
    <t>Preservespring 202134BORO2</t>
  </si>
  <si>
    <t>Preservespring 20229ERCI6</t>
  </si>
  <si>
    <t>Preservespring 20229ERER2</t>
  </si>
  <si>
    <t>Preservespring 202134PLOV</t>
  </si>
  <si>
    <t>Preservespring 202134SECO10</t>
  </si>
  <si>
    <t>Preservespring 202135ARPUP6</t>
  </si>
  <si>
    <t>Preservespring 20229EUPO3</t>
  </si>
  <si>
    <t>Preservespring 202135BAMU</t>
  </si>
  <si>
    <t>Preservespring 20229LAGR10</t>
  </si>
  <si>
    <t>Preservespring 20229LOAR12</t>
  </si>
  <si>
    <t>Preservespring 20229LOHU2</t>
  </si>
  <si>
    <t>Preservespring 20229LUCO</t>
  </si>
  <si>
    <t>Preservespring 20229STMI2</t>
  </si>
  <si>
    <t>Preservespring 20229VUOC</t>
  </si>
  <si>
    <t>Preservespring 202210AMDE4</t>
  </si>
  <si>
    <t>Preservespring 202210ARAD</t>
  </si>
  <si>
    <t>Preservespring 202135BOAR</t>
  </si>
  <si>
    <t>Preservespring 202210ERCI6</t>
  </si>
  <si>
    <t>Preservespring 202210EUPO3</t>
  </si>
  <si>
    <t>Preservespring 202135BORO2</t>
  </si>
  <si>
    <t>Preservespring 202135DICA44</t>
  </si>
  <si>
    <t>Preservespring 202210LAGR10</t>
  </si>
  <si>
    <t>Preservespring 202135LUSP38</t>
  </si>
  <si>
    <t>Preservespring 202135PLOV</t>
  </si>
  <si>
    <t>Preservespring 202210LOAR12</t>
  </si>
  <si>
    <t>Preservespring 202135SACO42</t>
  </si>
  <si>
    <t>Preservespring 202135SECO10</t>
  </si>
  <si>
    <t>Preservespring 202135SPAMA</t>
  </si>
  <si>
    <t>Preservespring 202136ARPUP6</t>
  </si>
  <si>
    <t>Preservespring 202136BOAR</t>
  </si>
  <si>
    <t>Preservespring 202210LOHU2</t>
  </si>
  <si>
    <t>Preservespring 202210LOSQ</t>
  </si>
  <si>
    <t>Preservespring 202210LUCO</t>
  </si>
  <si>
    <t>Preservespring 202210STMI2</t>
  </si>
  <si>
    <t>Preservespring 202211BRRU2</t>
  </si>
  <si>
    <t>Preservespring 202136BORO2</t>
  </si>
  <si>
    <t>Preservespring 202211ERPA11</t>
  </si>
  <si>
    <t>Preservespring 202211LOAR12</t>
  </si>
  <si>
    <t>Preservespring 202136PLOV</t>
  </si>
  <si>
    <t>Preservespring 202136SECO10</t>
  </si>
  <si>
    <t>Preservespring 20221BAMU</t>
  </si>
  <si>
    <t>Preservespring 20221DICA8</t>
  </si>
  <si>
    <t>Preservespring 20221LUSP2</t>
  </si>
  <si>
    <t>Preservespring 202211SCBA</t>
  </si>
  <si>
    <t>Preservespring 202211VUOC</t>
  </si>
  <si>
    <t>Preservespring 202212ERPA11</t>
  </si>
  <si>
    <t>Preservespring 20221SACO6</t>
  </si>
  <si>
    <t>Preservespring 20221SPAMA</t>
  </si>
  <si>
    <t>Preservespring 20222BAMU</t>
  </si>
  <si>
    <t>Preservespring 20222DICA8</t>
  </si>
  <si>
    <t>Preservespring 20222LUSP2</t>
  </si>
  <si>
    <t>Preservespring 202212EUPO3</t>
  </si>
  <si>
    <t>Preservespring 202212LOAR12</t>
  </si>
  <si>
    <t>Preservespring 202212LOHU2</t>
  </si>
  <si>
    <t>Preservespring 202212LOSTT</t>
  </si>
  <si>
    <t>Preservespring 202212STMI2</t>
  </si>
  <si>
    <t>Preservespring 202212VUOC</t>
  </si>
  <si>
    <t>Preservespring 202213EUPO3</t>
  </si>
  <si>
    <t>Preservespring 20222SACO6</t>
  </si>
  <si>
    <t>Preservespring 20222SPAMA</t>
  </si>
  <si>
    <t>Preservespring 20223BAMU</t>
  </si>
  <si>
    <t>Preservespring 20223DICA8</t>
  </si>
  <si>
    <t>Preservespring 20223LUSP2</t>
  </si>
  <si>
    <t>Preservespring 20223SACO6</t>
  </si>
  <si>
    <t>Preservespring 20223SPAMA</t>
  </si>
  <si>
    <t>Preservespring 20224BAMU</t>
  </si>
  <si>
    <t>Preservespring 20224DICA8</t>
  </si>
  <si>
    <t>Preservespring 20224LUSP2</t>
  </si>
  <si>
    <t>Preservespring 202213LAGR10</t>
  </si>
  <si>
    <t>Preservespring 20224SACO6</t>
  </si>
  <si>
    <t>Preservespring 20224SPAMA</t>
  </si>
  <si>
    <t>Preservespring 20225ARPUP6</t>
  </si>
  <si>
    <t>Preservespring 20225BAMU</t>
  </si>
  <si>
    <t>Preservespring 20225BOAR</t>
  </si>
  <si>
    <t>Preservespring 20225BORO2</t>
  </si>
  <si>
    <t>Preservespring 20225DICA30</t>
  </si>
  <si>
    <t>Preservespring 20225LUSP2</t>
  </si>
  <si>
    <t>Preservespring 20225PLOV</t>
  </si>
  <si>
    <t>Preservespring 202213LOHU2</t>
  </si>
  <si>
    <t>Preservespring 202213VUOC</t>
  </si>
  <si>
    <t>Preservespring 202214AMDE4</t>
  </si>
  <si>
    <t>Preservespring 202214CRCO34</t>
  </si>
  <si>
    <t>Preservespring 202214ERCI6</t>
  </si>
  <si>
    <t>Preservespring 202214EUPO3</t>
  </si>
  <si>
    <t>Preservespring 202214HEHIC</t>
  </si>
  <si>
    <t>Preservespring 202214LOAR12</t>
  </si>
  <si>
    <t>Preservespring 202214LOHU2</t>
  </si>
  <si>
    <t>Preservespring 202214VUOC</t>
  </si>
  <si>
    <t>Preservespring 202215ERCI6</t>
  </si>
  <si>
    <t>Preservespring 20225SACO28</t>
  </si>
  <si>
    <t>Preservespring 20225SECO10</t>
  </si>
  <si>
    <t>Preservespring 20225SPAMA</t>
  </si>
  <si>
    <t>Preservespring 20226ARPUP6</t>
  </si>
  <si>
    <t>Preservespring 20226BOAR</t>
  </si>
  <si>
    <t>Preservespring 20226BORO2</t>
  </si>
  <si>
    <t>Preservespring 20226LUSP2</t>
  </si>
  <si>
    <t>Preservespring 20226PLOV</t>
  </si>
  <si>
    <t>Preservespring 20226SECO10</t>
  </si>
  <si>
    <t>Preservespring 20227ARPUP6</t>
  </si>
  <si>
    <t>Preservespring 202215EUPO3</t>
  </si>
  <si>
    <t>Preservespring 202215LOHU2</t>
  </si>
  <si>
    <t>Preservespring 202215PEPL</t>
  </si>
  <si>
    <t>Preservespring 202215PLAR</t>
  </si>
  <si>
    <t>Preservespring 20227BOAR</t>
  </si>
  <si>
    <t>Preservespring 20227BORO2</t>
  </si>
  <si>
    <t>Preservespring 20227LUSP2</t>
  </si>
  <si>
    <t>Preservespring 20227PLOV</t>
  </si>
  <si>
    <t>Preservespring 20227SECO10</t>
  </si>
  <si>
    <t>Preservespring 20228ARPUP6</t>
  </si>
  <si>
    <t>Preservespring 20228BAMU</t>
  </si>
  <si>
    <t>Preservespring 20228BOAR</t>
  </si>
  <si>
    <t>Preservespring 20228BORO2</t>
  </si>
  <si>
    <t>Preservespring 20228DICA35</t>
  </si>
  <si>
    <t>Preservespring 202215VUOC</t>
  </si>
  <si>
    <t>Preservespring 202216BRRU2</t>
  </si>
  <si>
    <t>Preservespring 202216EUPO3</t>
  </si>
  <si>
    <t>Preservespring 202216LOAR12</t>
  </si>
  <si>
    <t>Preservespring 202216LOHU2</t>
  </si>
  <si>
    <t>Preservespring 202216PEPL</t>
  </si>
  <si>
    <t>Preservespring 202216PLAR</t>
  </si>
  <si>
    <t>Preservespring 20228LUSP29</t>
  </si>
  <si>
    <t>Preservespring 20228PLOV</t>
  </si>
  <si>
    <t>Preservespring 20228SACO33</t>
  </si>
  <si>
    <t>Preservespring 20228SECO10</t>
  </si>
  <si>
    <t>Preservespring 202216SPCR</t>
  </si>
  <si>
    <t>Preservespring 20228SPAMA</t>
  </si>
  <si>
    <t>Preservespring 202217CRCO34</t>
  </si>
  <si>
    <t>Preservespring 202217EUPO3</t>
  </si>
  <si>
    <t>Preservespring 20229ARPUP6</t>
  </si>
  <si>
    <t>Preservespring 20229BOAR</t>
  </si>
  <si>
    <t>Preservespring 20229BORO2</t>
  </si>
  <si>
    <t>Preservespring 20229PLOV</t>
  </si>
  <si>
    <t>Preservespring 202217LOAR12</t>
  </si>
  <si>
    <t>Preservespring 202217VUOC</t>
  </si>
  <si>
    <t>Preservespring 202218ERPA11</t>
  </si>
  <si>
    <t>Preservespring 20229SECO10</t>
  </si>
  <si>
    <t>Preservespring 202218EUPO3</t>
  </si>
  <si>
    <t>Preservespring 202219BRRU2</t>
  </si>
  <si>
    <t>Preservespring 202210BAMU</t>
  </si>
  <si>
    <t>Preservespring 202210DICA8</t>
  </si>
  <si>
    <t>Preservespring 202210LUSP2</t>
  </si>
  <si>
    <t>Preservespring 202210SACO6</t>
  </si>
  <si>
    <t>Preservespring 202219ERCI6</t>
  </si>
  <si>
    <t>Preservespring 202219EUPO3</t>
  </si>
  <si>
    <t>Preservespring 202210SPAMA</t>
  </si>
  <si>
    <t>Preservespring 202219HEHIC</t>
  </si>
  <si>
    <t>Preservespring 202211ARPUP6</t>
  </si>
  <si>
    <t>Preservespring 202219LAGR10</t>
  </si>
  <si>
    <t>Preservespring 202211BOAR</t>
  </si>
  <si>
    <t>Preservespring 202219LOAR12</t>
  </si>
  <si>
    <t>Preservespring 202211BORO2</t>
  </si>
  <si>
    <t>Preservespring 202219LOHU2</t>
  </si>
  <si>
    <t>Preservespring 202219PECTO</t>
  </si>
  <si>
    <t>Preservespring 202219SCBA</t>
  </si>
  <si>
    <t>Preservespring 202211PLOV</t>
  </si>
  <si>
    <t>Preservespring 202219STMI2</t>
  </si>
  <si>
    <t>Preservespring 202211SECO10</t>
  </si>
  <si>
    <t>Preservespring 202212ARPUP6</t>
  </si>
  <si>
    <t>Preservespring 202212BOAR</t>
  </si>
  <si>
    <t>Preservespring 202212BORO2</t>
  </si>
  <si>
    <t>Preservespring 202212PLOV</t>
  </si>
  <si>
    <t>Preservespring 202212SECO10</t>
  </si>
  <si>
    <t>Preservespring 202213BAMU</t>
  </si>
  <si>
    <t>Preservespring 202213DICA8</t>
  </si>
  <si>
    <t>Preservespring 202219VUOC</t>
  </si>
  <si>
    <t>Preservespring 202213LUSP2</t>
  </si>
  <si>
    <t>Preservespring 202213SACO6</t>
  </si>
  <si>
    <t>Preservespring 202213SPAMA</t>
  </si>
  <si>
    <t>Preservespring 202220BRRU2</t>
  </si>
  <si>
    <t>Preservespring 202220ERCI6</t>
  </si>
  <si>
    <t>Preservespring 202220EUPO3</t>
  </si>
  <si>
    <t>Preservespring 202220LOAR12</t>
  </si>
  <si>
    <t>Preservespring 202214BAMU</t>
  </si>
  <si>
    <t>Preservespring 202220LOHU2</t>
  </si>
  <si>
    <t>Preservespring 202214DICA8</t>
  </si>
  <si>
    <t>Preservespring 202220VUOC</t>
  </si>
  <si>
    <t>Preservespring 202221DRCUI</t>
  </si>
  <si>
    <t>Preservespring 202214LUSP2</t>
  </si>
  <si>
    <t>Preservespring 202214SACO6</t>
  </si>
  <si>
    <t>Preservespring 202214SPAMA</t>
  </si>
  <si>
    <t>Preservespring 202221ERCI6</t>
  </si>
  <si>
    <t>Preservespring 202221EUPO3</t>
  </si>
  <si>
    <t>Preservespring 202221HEHIC</t>
  </si>
  <si>
    <t>Preservespring 202221LOAR12</t>
  </si>
  <si>
    <t>Preservespring 202215BAMU</t>
  </si>
  <si>
    <t>Preservespring 202215DICA8</t>
  </si>
  <si>
    <t>Preservespring 202215LUSP2</t>
  </si>
  <si>
    <t>Preservespring 202215SACO6</t>
  </si>
  <si>
    <t>Preservespring 202215SPAMA</t>
  </si>
  <si>
    <t>Preservespring 202221LOSQ</t>
  </si>
  <si>
    <t>Preservespring 202216BAMU</t>
  </si>
  <si>
    <t>Preservespring 202221VUOC</t>
  </si>
  <si>
    <t>Preservespring 202222AMDE4</t>
  </si>
  <si>
    <t>Preservespring 202222AMSIN</t>
  </si>
  <si>
    <t>Preservespring 202216DICA8</t>
  </si>
  <si>
    <t>Preservespring 202222BRRU2</t>
  </si>
  <si>
    <t>Preservespring 202216LUSP2</t>
  </si>
  <si>
    <t>Preservespring 202216SACO6</t>
  </si>
  <si>
    <t>Preservespring 202216SPAMA</t>
  </si>
  <si>
    <t>Preservespring 202217ARPUP6</t>
  </si>
  <si>
    <t>Preservespring 202222CRCO34</t>
  </si>
  <si>
    <t>Preservespring 202222ERCI6</t>
  </si>
  <si>
    <t>Preservespring 202217BOAR</t>
  </si>
  <si>
    <t>Preservespring 202217BORO2</t>
  </si>
  <si>
    <t>Preservespring 202217PLOV</t>
  </si>
  <si>
    <t>Preservespring 202217SACO6</t>
  </si>
  <si>
    <t>Preservespring 202217SECO10</t>
  </si>
  <si>
    <t>Preservespring 202218ARPUP6</t>
  </si>
  <si>
    <t>Preservespring 202222EUPO3</t>
  </si>
  <si>
    <t>Preservespring 202222HEHIC</t>
  </si>
  <si>
    <t>Preservespring 202222LAGR10</t>
  </si>
  <si>
    <t>Preservespring 202222LOAR12</t>
  </si>
  <si>
    <t>Preservespring 202222PLPA2</t>
  </si>
  <si>
    <t>Preservespring 202222SPCR</t>
  </si>
  <si>
    <t>Preservespring 202218BOAR</t>
  </si>
  <si>
    <t>Preservespring 202218BORO2</t>
  </si>
  <si>
    <t>Preservespring 202218LUSP2</t>
  </si>
  <si>
    <t>Preservespring 202218PLOV</t>
  </si>
  <si>
    <t>Preservespring 202218SACO6</t>
  </si>
  <si>
    <t>Preservespring 202222STMI2</t>
  </si>
  <si>
    <t>Preservespring 202223AMDE4</t>
  </si>
  <si>
    <t>Preservespring 202223BRRU2</t>
  </si>
  <si>
    <t>Preservespring 202223ERCI6</t>
  </si>
  <si>
    <t>Preservespring 202218SECO10</t>
  </si>
  <si>
    <t>Preservespring 202219ARPUP6</t>
  </si>
  <si>
    <t>Preservespring 202219BOAR</t>
  </si>
  <si>
    <t>Preservespring 202219BORO2</t>
  </si>
  <si>
    <t>Preservespring 202223ERDI2</t>
  </si>
  <si>
    <t>Preservespring 202223EUPO3</t>
  </si>
  <si>
    <t>Preservespring 202223LOHU2</t>
  </si>
  <si>
    <t>Preservespring 202223PEPL</t>
  </si>
  <si>
    <t>Preservespring 202224BRRU2</t>
  </si>
  <si>
    <t>Preservespring 202224ERCI6</t>
  </si>
  <si>
    <t>Preservespring 202224EUPO3</t>
  </si>
  <si>
    <t>Preservespring 202219PLOV</t>
  </si>
  <si>
    <t>Preservespring 202224LAGR10</t>
  </si>
  <si>
    <t>Preservespring 202219SECO10</t>
  </si>
  <si>
    <t>Preservespring 202220BAMU</t>
  </si>
  <si>
    <t>Preservespring 202224LOAR12</t>
  </si>
  <si>
    <t>Preservespring 202220DICA8</t>
  </si>
  <si>
    <t>Preservespring 202220LUSP2</t>
  </si>
  <si>
    <t>Preservespring 202224LOHU2</t>
  </si>
  <si>
    <t>Preservespring 202220SACO6</t>
  </si>
  <si>
    <t>Preservespring 202220SPAMA</t>
  </si>
  <si>
    <t>Preservespring 202221ARPUP6</t>
  </si>
  <si>
    <t>Preservespring 202221BOAR</t>
  </si>
  <si>
    <t>Preservespring 202224VUOC</t>
  </si>
  <si>
    <t>Preservespring 202225BRRU2</t>
  </si>
  <si>
    <t>Preservespring 202225ERCI6</t>
  </si>
  <si>
    <t>Preservespring 202225LELA</t>
  </si>
  <si>
    <t>Preservespring 202225LOAR12</t>
  </si>
  <si>
    <t>Preservespring 202225LOHU2</t>
  </si>
  <si>
    <t>Preservespring 202221BORO2</t>
  </si>
  <si>
    <t>Preservespring 202221PLOV</t>
  </si>
  <si>
    <t>Preservespring 202225LOSQ</t>
  </si>
  <si>
    <t>Preservespring 202221SECO10</t>
  </si>
  <si>
    <t>Preservespring 202222BAMU</t>
  </si>
  <si>
    <t>Preservespring 202222DICA8</t>
  </si>
  <si>
    <t>Preservespring 202222LUSP2</t>
  </si>
  <si>
    <t>Preservespring 202222SACO6</t>
  </si>
  <si>
    <t>Preservespring 202225PEHE</t>
  </si>
  <si>
    <t>Preservespring 202225PEPL</t>
  </si>
  <si>
    <t>Preservespring 202225PLAR</t>
  </si>
  <si>
    <t>Preservespring 202225VUOC</t>
  </si>
  <si>
    <t>Preservespring 202226BRRU2</t>
  </si>
  <si>
    <t>Preservespring 202222SPAMA</t>
  </si>
  <si>
    <t>Preservespring 202223BAMU</t>
  </si>
  <si>
    <t>Preservespring 202223DICA8</t>
  </si>
  <si>
    <t>Preservespring 202223LUSP2</t>
  </si>
  <si>
    <t>Preservespring 202223SACO6</t>
  </si>
  <si>
    <t>Preservespring 202226ERCI6</t>
  </si>
  <si>
    <t>Preservespring 202226ERDI2</t>
  </si>
  <si>
    <t>Preservespring 202226EUPO3</t>
  </si>
  <si>
    <t>Preservespring 202226LOHU2</t>
  </si>
  <si>
    <t>Preservespring 202226VUOC</t>
  </si>
  <si>
    <t>Preservespring 202227ARAD</t>
  </si>
  <si>
    <t>Preservespring 202223SPAMA</t>
  </si>
  <si>
    <t>Preservespring 202227BRRU2</t>
  </si>
  <si>
    <t>Preservespring 202227ERDI2</t>
  </si>
  <si>
    <t>Preservespring 202227ERPA11</t>
  </si>
  <si>
    <t>Preservespring 202224ARPUP6</t>
  </si>
  <si>
    <t>Preservespring 202224BOAR</t>
  </si>
  <si>
    <t>Preservespring 202224BORO2</t>
  </si>
  <si>
    <t>Preservespring 202224PLOV</t>
  </si>
  <si>
    <t>Preservespring 202227EUPO3</t>
  </si>
  <si>
    <t>Preservespring 202224SECO10</t>
  </si>
  <si>
    <t>Preservespring 202225BAMU</t>
  </si>
  <si>
    <t>Preservespring 202225DICA8</t>
  </si>
  <si>
    <t>Preservespring 202225LUSP2</t>
  </si>
  <si>
    <t>Preservespring 202225SACO6</t>
  </si>
  <si>
    <t>Preservespring 202227HEHIC</t>
  </si>
  <si>
    <t>Preservespring 202227LOAR12</t>
  </si>
  <si>
    <t>Preservespring 202227LOHU2</t>
  </si>
  <si>
    <t>Preservespring 202227LOSQ</t>
  </si>
  <si>
    <t>Preservespring 202227STMI2</t>
  </si>
  <si>
    <t>Preservespring 202227VUOC</t>
  </si>
  <si>
    <t>Preservespring 202228ARAD</t>
  </si>
  <si>
    <t>Preservespring 202225SPAMA</t>
  </si>
  <si>
    <t>Preservespring 202228BRRU2</t>
  </si>
  <si>
    <t>Preservespring 202228ERCI6</t>
  </si>
  <si>
    <t>Preservespring 202226BAMU</t>
  </si>
  <si>
    <t>Preservespring 202226DICA8</t>
  </si>
  <si>
    <t>Preservespring 202226LUSP2</t>
  </si>
  <si>
    <t>Preservespring 202226SACO6</t>
  </si>
  <si>
    <t>Preservespring 202226SPAMA</t>
  </si>
  <si>
    <t>Preservespring 202228EUPO3</t>
  </si>
  <si>
    <t>Preservespring 202228LOHU2</t>
  </si>
  <si>
    <t>Preservespring 202228LOSQ</t>
  </si>
  <si>
    <t>Preservespring 202228STMI2</t>
  </si>
  <si>
    <t>Preservespring 202227ARPUP6</t>
  </si>
  <si>
    <t>Preservespring 202227BOAR</t>
  </si>
  <si>
    <t>Preservespring 202227BORO2</t>
  </si>
  <si>
    <t>Preservespring 202227PLOV</t>
  </si>
  <si>
    <t>Preservespring 202227SECO10</t>
  </si>
  <si>
    <t>Preservespring 202229ERCI6</t>
  </si>
  <si>
    <t>Preservespring 202229ERDI2</t>
  </si>
  <si>
    <t>Preservespring 202229EUPO3</t>
  </si>
  <si>
    <t>Preservespring 202229LOAR12</t>
  </si>
  <si>
    <t>Preservespring 202229PLPA2</t>
  </si>
  <si>
    <t>Preservespring 202229STMI2</t>
  </si>
  <si>
    <t>Preservespring 202229VUOC</t>
  </si>
  <si>
    <t>Preservespring 202230ARAD</t>
  </si>
  <si>
    <t>Preservespring 202230EUPO3</t>
  </si>
  <si>
    <t>Preservespring 202230LOAR12</t>
  </si>
  <si>
    <t>Preservespring 202228ARPUP6</t>
  </si>
  <si>
    <t>Preservespring 202228BOAR</t>
  </si>
  <si>
    <t>Preservespring 202228BORO2</t>
  </si>
  <si>
    <t>Preservespring 202228PLOV</t>
  </si>
  <si>
    <t>Preservespring 202228SECO10</t>
  </si>
  <si>
    <t>Preservespring 202229ARPUP6</t>
  </si>
  <si>
    <t>Preservespring 202229BAMU</t>
  </si>
  <si>
    <t>Preservespring 202229BOAR</t>
  </si>
  <si>
    <t>Preservespring 202229BORO2</t>
  </si>
  <si>
    <t>Preservespring 202230LOHU2</t>
  </si>
  <si>
    <t>Preservespring 202229DICA40</t>
  </si>
  <si>
    <t>Preservespring 202229LUSP34</t>
  </si>
  <si>
    <t>Preservespring 202230PLPA2</t>
  </si>
  <si>
    <t>Preservespring 202229PLOV</t>
  </si>
  <si>
    <t>Preservespring 202229SACO38</t>
  </si>
  <si>
    <t>Preservespring 202229SECO10</t>
  </si>
  <si>
    <t>Preservespring 202229SPAMA</t>
  </si>
  <si>
    <t>Preservespring 202230BAMU</t>
  </si>
  <si>
    <t>Preservespring 202230DICA8</t>
  </si>
  <si>
    <t>Preservespring 202230LUSP2</t>
  </si>
  <si>
    <t>Preservespring 202230SACO6</t>
  </si>
  <si>
    <t>Preservespring 202230SPAMA</t>
  </si>
  <si>
    <t>Preservespring 202231BAMU</t>
  </si>
  <si>
    <t>Preservespring 202231BRRU2</t>
  </si>
  <si>
    <t>Preservespring 202231ERCI6</t>
  </si>
  <si>
    <t>Preservespring 202231EUPO3</t>
  </si>
  <si>
    <t>Preservespring 202231LOHU2</t>
  </si>
  <si>
    <t>Preservespring 202231VUOC</t>
  </si>
  <si>
    <t>Preservespring 202232BRRU2</t>
  </si>
  <si>
    <t>Preservespring 202232EUPO3</t>
  </si>
  <si>
    <t>Preservespring 202232LOAR12</t>
  </si>
  <si>
    <t>Preservespring 202231DICA8</t>
  </si>
  <si>
    <t>Preservespring 202231LUSP2</t>
  </si>
  <si>
    <t>Preservespring 202231SACO6</t>
  </si>
  <si>
    <t>Preservespring 202231SPAMA</t>
  </si>
  <si>
    <t>Preservespring 202232ARPUP6</t>
  </si>
  <si>
    <t>Preservespring 202232BOAR</t>
  </si>
  <si>
    <t>Preservespring 202232BORO2</t>
  </si>
  <si>
    <t>Preservespring 202232PLOV</t>
  </si>
  <si>
    <t>Preservespring 202232SECO10</t>
  </si>
  <si>
    <t>Preservespring 202233ARPUP6</t>
  </si>
  <si>
    <t>Preservespring 202232LOHU2</t>
  </si>
  <si>
    <t>Preservespring 202232PEPL</t>
  </si>
  <si>
    <t>Preservespring 202232PERE</t>
  </si>
  <si>
    <t>Preservespring 202232PLAR</t>
  </si>
  <si>
    <t>Preservespring 202232VUOC</t>
  </si>
  <si>
    <t>Preservespring 202233BRRU2</t>
  </si>
  <si>
    <t>Preservespring 202233ERCI6</t>
  </si>
  <si>
    <t>Preservespring 202233EUPO3</t>
  </si>
  <si>
    <t>Preservespring 202233BOAR</t>
  </si>
  <si>
    <t>Preservespring 202233BORO2</t>
  </si>
  <si>
    <t>Preservespring 202233LUSP2</t>
  </si>
  <si>
    <t>Preservespring 202233PLOV</t>
  </si>
  <si>
    <t>Preservespring 202233SECO10</t>
  </si>
  <si>
    <t>Preservespring 202234ARPUP6</t>
  </si>
  <si>
    <t>Preservespring 202234BOAR</t>
  </si>
  <si>
    <t>Preservespring 202234BORO2</t>
  </si>
  <si>
    <t>Preservespring 202234PLOV</t>
  </si>
  <si>
    <t>Preservespring 202234SECO10</t>
  </si>
  <si>
    <t>Preservespring 202233LELA</t>
  </si>
  <si>
    <t>Preservespring 202233LOAR12</t>
  </si>
  <si>
    <t>Preservespring 202233LOHU2</t>
  </si>
  <si>
    <t>Preservespring 202233PEHE</t>
  </si>
  <si>
    <t>Preservespring 202233PLPA2</t>
  </si>
  <si>
    <t>Preservespring 202233VUOC</t>
  </si>
  <si>
    <t>Preservespring 202234BRRU2</t>
  </si>
  <si>
    <t>Preservespring 202234ERCI6</t>
  </si>
  <si>
    <t>Preservespring 202234ERER2</t>
  </si>
  <si>
    <t>Preservespring 202234EUPO3</t>
  </si>
  <si>
    <t>Preservespring 202235ARPUP6</t>
  </si>
  <si>
    <t>Preservespring 202235BAMU</t>
  </si>
  <si>
    <t>Preservespring 202234HEHIC</t>
  </si>
  <si>
    <t>Preservespring 202235BOAR</t>
  </si>
  <si>
    <t>Preservespring 202235BORO2</t>
  </si>
  <si>
    <t>Preservespring 202234LOAR12</t>
  </si>
  <si>
    <t>Preservespring 202234LOSQ</t>
  </si>
  <si>
    <t>Preservespring 202234PLAR</t>
  </si>
  <si>
    <t>Preservespring 202235DICA45</t>
  </si>
  <si>
    <t>Preservespring 202235LUSP39</t>
  </si>
  <si>
    <t>Preservespring 202235PLOV</t>
  </si>
  <si>
    <t>Preservespring 202235SACO43</t>
  </si>
  <si>
    <t>Preservespring 202234PLPA2</t>
  </si>
  <si>
    <t>Preservespring 202234VUOC</t>
  </si>
  <si>
    <t>Preservespring 202235SECO10</t>
  </si>
  <si>
    <t>Preservespring 202235SPAMA</t>
  </si>
  <si>
    <t>Preservespring 202236ARPUP6</t>
  </si>
  <si>
    <t>Preservespring 202236BOAR</t>
  </si>
  <si>
    <t>Preservespring 202236BORO2</t>
  </si>
  <si>
    <t>Preservespring 202236PLOV</t>
  </si>
  <si>
    <t>Preservespring 202235AMCO3</t>
  </si>
  <si>
    <t>Preservespring 202235BRRU2</t>
  </si>
  <si>
    <t>DAPU7</t>
  </si>
  <si>
    <t>Preservespring 202235DAPU7</t>
  </si>
  <si>
    <t>Preservespring 202235ERDI2</t>
  </si>
  <si>
    <t>Preservespring 202236SECO10</t>
  </si>
  <si>
    <t>Preservespring 202235EUPO3</t>
  </si>
  <si>
    <t>Rooseveltfall 20211BAMU</t>
  </si>
  <si>
    <t>Rooseveltfall 20211DICA8</t>
  </si>
  <si>
    <t>Rooseveltfall 20211LUSP2</t>
  </si>
  <si>
    <t>Rooseveltfall 20211SACO6</t>
  </si>
  <si>
    <t>Preservespring 202235LAGR10</t>
  </si>
  <si>
    <t>LIBI2</t>
  </si>
  <si>
    <t>Preservespring 202235LIBI2</t>
  </si>
  <si>
    <t>Preservespring 202235LOAR12</t>
  </si>
  <si>
    <t>Preservespring 202235STMI2</t>
  </si>
  <si>
    <t>Preservespring 202235VUOC</t>
  </si>
  <si>
    <t>Preservespring 202236BRRU2</t>
  </si>
  <si>
    <t>Rooseveltfall 20211SPAMA</t>
  </si>
  <si>
    <t>Preservespring 202236ERCI6</t>
  </si>
  <si>
    <t>Preservespring 202236EUPO3</t>
  </si>
  <si>
    <t>Rooseveltfall 20212BAMU</t>
  </si>
  <si>
    <t>Rooseveltfall 20212DICA8</t>
  </si>
  <si>
    <t>Rooseveltfall 20212LUSP2</t>
  </si>
  <si>
    <t>Rooseveltfall 20212SACO6</t>
  </si>
  <si>
    <t>Preservespring 202236HEHIC</t>
  </si>
  <si>
    <t>Rooseveltfall 20212SPAMA</t>
  </si>
  <si>
    <t>Rooseveltfall 20213BAMU</t>
  </si>
  <si>
    <t>Rooseveltfall 20213DICA8</t>
  </si>
  <si>
    <t>Rooseveltfall 20213LUSP2</t>
  </si>
  <si>
    <t>Rooseveltfall 20213SACO6</t>
  </si>
  <si>
    <t>Preservespring 202236LOAR12</t>
  </si>
  <si>
    <t>Rooseveltfall 20213SECO10</t>
  </si>
  <si>
    <t>Rooseveltfall 20213SPAMA</t>
  </si>
  <si>
    <t>Rooseveltfall 20214BAMU</t>
  </si>
  <si>
    <t>Rooseveltfall 20214DICA8</t>
  </si>
  <si>
    <t>Preservespring 202236LOHU2</t>
  </si>
  <si>
    <t>Preservespring 202236STMI2</t>
  </si>
  <si>
    <t>Preservespring 202236VUOC</t>
  </si>
  <si>
    <t>Rooseveltfall 20214LUSP2</t>
  </si>
  <si>
    <t>Rooseveltfall 20211CHPO12</t>
  </si>
  <si>
    <t>Rooseveltfall 20214SACO6</t>
  </si>
  <si>
    <t>Rooseveltfall 20213CHPO12</t>
  </si>
  <si>
    <t>Rooseveltfall 20214SPAMA</t>
  </si>
  <si>
    <t>Rooseveltfall 20215CHAL11</t>
  </si>
  <si>
    <t>Rooseveltfall 20215CHPO12</t>
  </si>
  <si>
    <t>Rooseveltfall 20215ARPUP6</t>
  </si>
  <si>
    <t>Rooseveltfall 20216CHPO12</t>
  </si>
  <si>
    <t>Rooseveltfall 20218CHPO12</t>
  </si>
  <si>
    <t>Rooseveltfall 202110CHPO12</t>
  </si>
  <si>
    <t>Rooseveltfall 202111CHPO12</t>
  </si>
  <si>
    <t>Rooseveltfall 202113CHPO12</t>
  </si>
  <si>
    <t>Rooseveltfall 202117AMDE4</t>
  </si>
  <si>
    <t>Rooseveltfall 20215BOAR</t>
  </si>
  <si>
    <t>Rooseveltfall 202117CHPO12</t>
  </si>
  <si>
    <t>Rooseveltfall 20215BORO2</t>
  </si>
  <si>
    <t>Rooseveltfall 20215PLOV</t>
  </si>
  <si>
    <t>Rooseveltfall 20215SECO10</t>
  </si>
  <si>
    <t>Rooseveltfall 20216ARPUP6</t>
  </si>
  <si>
    <t>Rooseveltfall 20216BOAR</t>
  </si>
  <si>
    <t>Rooseveltfall 20216BORO2</t>
  </si>
  <si>
    <t>Rooseveltfall 20216PLOV</t>
  </si>
  <si>
    <t>Rooseveltfall 20216SECO10</t>
  </si>
  <si>
    <t>Rooseveltfall 20216SPAMA</t>
  </si>
  <si>
    <t>Rooseveltfall 20217ARPUP6</t>
  </si>
  <si>
    <t>Rooseveltfall 202118CHPO12</t>
  </si>
  <si>
    <t>Rooseveltfall 202120CHPO12</t>
  </si>
  <si>
    <t>Rooseveltfall 20217BOAR</t>
  </si>
  <si>
    <t>Rooseveltfall 20217BORO2</t>
  </si>
  <si>
    <t>Rooseveltfall 202122CHPO12</t>
  </si>
  <si>
    <t>Rooseveltfall 20217PLOV</t>
  </si>
  <si>
    <t>Rooseveltfall 20217SECO10</t>
  </si>
  <si>
    <t>Rooseveltfall 202124CHPO12</t>
  </si>
  <si>
    <t>Rooseveltfall 202127CHPO12</t>
  </si>
  <si>
    <t>Rooseveltfall 20218BAMU</t>
  </si>
  <si>
    <t>Rooseveltfall 20218DICA8</t>
  </si>
  <si>
    <t>Rooseveltfall 202129CHPO12</t>
  </si>
  <si>
    <t>Rooseveltfall 20218LUSP2</t>
  </si>
  <si>
    <t>Rooseveltfall 20218SACO6</t>
  </si>
  <si>
    <t>Rooseveltfall 20218SPAMA</t>
  </si>
  <si>
    <t>Rooseveltspring 20201SCBA</t>
  </si>
  <si>
    <t>Rooseveltspring 20202ERCI6</t>
  </si>
  <si>
    <t>Rooseveltfall 20219BAMU</t>
  </si>
  <si>
    <t>Rooseveltfall 20219DICA8</t>
  </si>
  <si>
    <t>Rooseveltspring 20202LOAR12</t>
  </si>
  <si>
    <t>Rooseveltfall 20219LUSP2</t>
  </si>
  <si>
    <t>Rooseveltfall 20219SACO6</t>
  </si>
  <si>
    <t>Rooseveltfall 20219SPAMA</t>
  </si>
  <si>
    <t>Rooseveltfall 202110ARPUP6</t>
  </si>
  <si>
    <t>Rooseveltfall 202110BOAR</t>
  </si>
  <si>
    <t>Rooseveltspring 20202SCBA</t>
  </si>
  <si>
    <t>Rooseveltfall 202110BORO2</t>
  </si>
  <si>
    <t>Rooseveltfall 202110PLOV</t>
  </si>
  <si>
    <t>Rooseveltfall 202110SECO10</t>
  </si>
  <si>
    <t>Rooseveltfall 202111BAMU</t>
  </si>
  <si>
    <t>Rooseveltfall 202111DICA8</t>
  </si>
  <si>
    <t>Rooseveltspring 20203BRRU2</t>
  </si>
  <si>
    <t>Rooseveltspring 20203LOAR12</t>
  </si>
  <si>
    <t>Rooseveltfall 202111LUSP2</t>
  </si>
  <si>
    <t>Rooseveltfall 202111SACO6</t>
  </si>
  <si>
    <t>Rooseveltspring 20203SCBA</t>
  </si>
  <si>
    <t>Rooseveltfall 202111SPAMA</t>
  </si>
  <si>
    <t>Rooseveltfall 202112BAMU</t>
  </si>
  <si>
    <t>Rooseveltfall 202112DICA8</t>
  </si>
  <si>
    <t>Rooseveltfall 202112LUSP2</t>
  </si>
  <si>
    <t>Rooseveltspring 20204ERCI6</t>
  </si>
  <si>
    <t>Rooseveltspring 20204SCBA</t>
  </si>
  <si>
    <t>Rooseveltspring 20205ERCI6</t>
  </si>
  <si>
    <t>Rooseveltfall 202112SACO6</t>
  </si>
  <si>
    <t>Rooseveltspring 20205LOAR12</t>
  </si>
  <si>
    <t>Rooseveltspring 20205SCBA</t>
  </si>
  <si>
    <t>Rooseveltfall 202112SPAMA</t>
  </si>
  <si>
    <t>Rooseveltfall 202113ARPUP6</t>
  </si>
  <si>
    <t>Rooseveltspring 20206ERCI6</t>
  </si>
  <si>
    <t>Rooseveltspring 20206LAGR10</t>
  </si>
  <si>
    <t>Rooseveltspring 20206PLPA2</t>
  </si>
  <si>
    <t>Rooseveltspring 20206PLPR3</t>
  </si>
  <si>
    <t>Rooseveltspring 20206SCBA</t>
  </si>
  <si>
    <t>Rooseveltspring 20207ASNU4</t>
  </si>
  <si>
    <t>Rooseveltfall 202113BOAR</t>
  </si>
  <si>
    <t>Rooseveltspring 20207ERCI6</t>
  </si>
  <si>
    <t>Rooseveltfall 202113BORO2</t>
  </si>
  <si>
    <t>Rooseveltspring 20207LOAR12</t>
  </si>
  <si>
    <t>Rooseveltfall 202113PLOV</t>
  </si>
  <si>
    <t>Rooseveltspring 20207SCBA</t>
  </si>
  <si>
    <t>Rooseveltfall 202113SECO10</t>
  </si>
  <si>
    <t>Rooseveltfall 202114ARPUP6</t>
  </si>
  <si>
    <t>Rooseveltfall 202114BOAR</t>
  </si>
  <si>
    <t>Rooseveltfall 202114BORO2</t>
  </si>
  <si>
    <t>Rooseveltfall 202114PLOV</t>
  </si>
  <si>
    <t>Rooseveltfall 202114SACO6</t>
  </si>
  <si>
    <t>Rooseveltfall 202114SECO10</t>
  </si>
  <si>
    <t>Rooseveltspring 20208LOAR12</t>
  </si>
  <si>
    <t>Rooseveltfall 202115BAMU</t>
  </si>
  <si>
    <t>Rooseveltfall 202115DICA8</t>
  </si>
  <si>
    <t>Rooseveltspring 20208SCBA</t>
  </si>
  <si>
    <t>Rooseveltfall 202115LUSP2</t>
  </si>
  <si>
    <t>Rooseveltfall 202115SACO6</t>
  </si>
  <si>
    <t>Rooseveltfall 202115SPAMA</t>
  </si>
  <si>
    <t>VEPEX2</t>
  </si>
  <si>
    <t>Rooseveltspring 20208VEPEX2</t>
  </si>
  <si>
    <t>Rooseveltspring 20209ERCI6</t>
  </si>
  <si>
    <t>Rooseveltfall 202116ARPUP6</t>
  </si>
  <si>
    <t>Rooseveltfall 202116BOAR</t>
  </si>
  <si>
    <t>Rooseveltspring 20209SCBA</t>
  </si>
  <si>
    <t>Rooseveltfall 202116BORO2</t>
  </si>
  <si>
    <t>Rooseveltfall 202116PLOV</t>
  </si>
  <si>
    <t>Rooseveltfall 202116SECO10</t>
  </si>
  <si>
    <t>Rooseveltfall 202117BAMU</t>
  </si>
  <si>
    <t>Rooseveltspring 202010DICA14</t>
  </si>
  <si>
    <t>Rooseveltspring 202010ERCI6</t>
  </si>
  <si>
    <t>Rooseveltfall 202117BORO2</t>
  </si>
  <si>
    <t>Rooseveltspring 202010SCBA</t>
  </si>
  <si>
    <t>Rooseveltfall 202117DICA8</t>
  </si>
  <si>
    <t>Rooseveltfall 202117LUSP2</t>
  </si>
  <si>
    <t>Rooseveltfall 202117SACO6</t>
  </si>
  <si>
    <t>Rooseveltfall 202117SECO10</t>
  </si>
  <si>
    <t>Rooseveltfall 202117SPAMA</t>
  </si>
  <si>
    <t>Rooseveltspring 202011ERCI6</t>
  </si>
  <si>
    <t>Rooseveltspring 202011LOAR12</t>
  </si>
  <si>
    <t>Rooseveltfall 202118BAMU</t>
  </si>
  <si>
    <t>Rooseveltfall 202118DICA8</t>
  </si>
  <si>
    <t>Rooseveltfall 202118LUSP2</t>
  </si>
  <si>
    <t>Rooseveltfall 202118SACO6</t>
  </si>
  <si>
    <t>Rooseveltfall 202118SPAMA</t>
  </si>
  <si>
    <t>Rooseveltspring 202011PERE</t>
  </si>
  <si>
    <t>Rooseveltspring 202011SCBA</t>
  </si>
  <si>
    <t>Rooseveltfall 202119BAMU</t>
  </si>
  <si>
    <t>Rooseveltspring 202012ERCI6</t>
  </si>
  <si>
    <t>Rooseveltfall 202119DICA8</t>
  </si>
  <si>
    <t>Rooseveltfall 202119LUSP2</t>
  </si>
  <si>
    <t>Rooseveltfall 202119SACO6</t>
  </si>
  <si>
    <t>Rooseveltfall 202119SPAMA</t>
  </si>
  <si>
    <t>Rooseveltspring 202012LOAR12</t>
  </si>
  <si>
    <t>Rooseveltspring 202012PLPR3</t>
  </si>
  <si>
    <t>Rooseveltspring 202012SCBA</t>
  </si>
  <si>
    <t>Rooseveltspring 202013BRRU2</t>
  </si>
  <si>
    <t>Rooseveltfall 202120BAMU</t>
  </si>
  <si>
    <t>Rooseveltspring 202013CRCO34</t>
  </si>
  <si>
    <t>Rooseveltfall 202120DICA8</t>
  </si>
  <si>
    <t>Rooseveltspring 202013ENFA</t>
  </si>
  <si>
    <t>Rooseveltfall 202120LUSP2</t>
  </si>
  <si>
    <t>Rooseveltspring 202013HEHIC</t>
  </si>
  <si>
    <t>Rooseveltfall 202120SACO6</t>
  </si>
  <si>
    <t>Rooseveltfall 202120SPAMA</t>
  </si>
  <si>
    <t>Rooseveltfall 202121ARPUP6</t>
  </si>
  <si>
    <t>Rooseveltfall 202121BOAR</t>
  </si>
  <si>
    <t>Rooseveltspring 202013MEIN2</t>
  </si>
  <si>
    <t>Rooseveltspring 202013SCBA</t>
  </si>
  <si>
    <t>Rooseveltspring 202014BRRU2</t>
  </si>
  <si>
    <t>Rooseveltspring 202014ERCI6</t>
  </si>
  <si>
    <t>Rooseveltspring 202014LOAR12</t>
  </si>
  <si>
    <t>Rooseveltspring 202014SCBA</t>
  </si>
  <si>
    <t>Rooseveltspring 202015BRRU2</t>
  </si>
  <si>
    <t>Rooseveltspring 202015SCBA</t>
  </si>
  <si>
    <t>Rooseveltfall 202121BORO2</t>
  </si>
  <si>
    <t>Rooseveltspring 202016ERCI6</t>
  </si>
  <si>
    <t>Rooseveltspring 202016LOAR12</t>
  </si>
  <si>
    <t>Rooseveltfall 202121PLOV</t>
  </si>
  <si>
    <t>Rooseveltfall 202121SECO10</t>
  </si>
  <si>
    <t>Rooseveltfall 202122ARPUP6</t>
  </si>
  <si>
    <t>Rooseveltfall 202122BOAR</t>
  </si>
  <si>
    <t>Rooseveltfall 202122BORO2</t>
  </si>
  <si>
    <t>Rooseveltspring 202016PLPR3</t>
  </si>
  <si>
    <t>Rooseveltfall 202122PLOV</t>
  </si>
  <si>
    <t>Rooseveltfall 202122SECO10</t>
  </si>
  <si>
    <t>Rooseveltfall 202123BAMU</t>
  </si>
  <si>
    <t>Rooseveltfall 202123DICA8</t>
  </si>
  <si>
    <t>Rooseveltfall 202123LUSP2</t>
  </si>
  <si>
    <t>Rooseveltfall 202123SACO6</t>
  </si>
  <si>
    <t>Rooseveltspring 202016SCBA</t>
  </si>
  <si>
    <t>Rooseveltspring 202017POBI</t>
  </si>
  <si>
    <t>Rooseveltfall 202123SPAMA</t>
  </si>
  <si>
    <t>Rooseveltspring 202017SCBA</t>
  </si>
  <si>
    <t>Rooseveltspring 202018ERCI6</t>
  </si>
  <si>
    <t>Rooseveltspring 202018SCBA</t>
  </si>
  <si>
    <t>Rooseveltfall 202124ARPUP6</t>
  </si>
  <si>
    <t>Rooseveltfall 202124BOAR</t>
  </si>
  <si>
    <t>Rooseveltfall 202124BORO2</t>
  </si>
  <si>
    <t>Rooseveltfall 202124PLOV</t>
  </si>
  <si>
    <t>Rooseveltfall 202124SECO10</t>
  </si>
  <si>
    <t>Rooseveltspring 202019BRRU2</t>
  </si>
  <si>
    <t>Rooseveltspring 202019DICA14</t>
  </si>
  <si>
    <t>Rooseveltspring 202019ERCI6</t>
  </si>
  <si>
    <t>Rooseveltspring 202019LOAR12</t>
  </si>
  <si>
    <t>Rooseveltfall 202125BAMU</t>
  </si>
  <si>
    <t>Rooseveltfall 202125DICA8</t>
  </si>
  <si>
    <t>Rooseveltfall 202125LUSP2</t>
  </si>
  <si>
    <t>Rooseveltfall 202125SACO6</t>
  </si>
  <si>
    <t>Rooseveltspring 202019SCBA</t>
  </si>
  <si>
    <t>Rooseveltspring 202020ERCI6</t>
  </si>
  <si>
    <t>Rooseveltspring 202020LAGR10</t>
  </si>
  <si>
    <t>Rooseveltspring 202020LOAR12</t>
  </si>
  <si>
    <t>Rooseveltfall 202125SPAMA</t>
  </si>
  <si>
    <t>Rooseveltfall 202126ARPUP6</t>
  </si>
  <si>
    <t>Rooseveltfall 202126BOAR</t>
  </si>
  <si>
    <t>Rooseveltfall 202126BORO2</t>
  </si>
  <si>
    <t>Rooseveltfall 202126PLOV</t>
  </si>
  <si>
    <t>Rooseveltfall 202126SECO10</t>
  </si>
  <si>
    <t>Rooseveltfall 202127BAMU</t>
  </si>
  <si>
    <t>Rooseveltfall 202127BORO2</t>
  </si>
  <si>
    <t>Rooseveltfall 202127DICA8</t>
  </si>
  <si>
    <t>Rooseveltfall 202127LUSP2</t>
  </si>
  <si>
    <t>Rooseveltfall 202127SACO6</t>
  </si>
  <si>
    <t>Rooseveltfall 202127SPAMA</t>
  </si>
  <si>
    <t>Rooseveltspring 202020PERE</t>
  </si>
  <si>
    <t>Rooseveltspring 202020PLPR3</t>
  </si>
  <si>
    <t>Rooseveltspring 202020SCBA</t>
  </si>
  <si>
    <t>Rooseveltfall 202128BAMU</t>
  </si>
  <si>
    <t>Rooseveltspring 202020VUOC</t>
  </si>
  <si>
    <t>Rooseveltfall 202128DICA8</t>
  </si>
  <si>
    <t>Rooseveltfall 202128LUSP2</t>
  </si>
  <si>
    <t>Rooseveltfall 202128SACO6</t>
  </si>
  <si>
    <t>Rooseveltfall 202128SPAMA</t>
  </si>
  <si>
    <t>Rooseveltspring 202022CRCO34</t>
  </si>
  <si>
    <t>Rooseveltspring 202022DICA14</t>
  </si>
  <si>
    <t>Rooseveltspring 202022ERCI6</t>
  </si>
  <si>
    <t>Rooseveltfall 202129BAMU</t>
  </si>
  <si>
    <t>Rooseveltspring 202022LOAR12</t>
  </si>
  <si>
    <t>Rooseveltspring 202022SCBA</t>
  </si>
  <si>
    <t>Rooseveltfall 202129DICA8</t>
  </si>
  <si>
    <t>Rooseveltfall 202129LUSP2</t>
  </si>
  <si>
    <t>Rooseveltfall 202129SACO6</t>
  </si>
  <si>
    <t>Rooseveltfall 202129SPAMA</t>
  </si>
  <si>
    <t>Rooseveltspring 202023BRRU2</t>
  </si>
  <si>
    <t>Rooseveltspring 202023ERCI6</t>
  </si>
  <si>
    <t>Rooseveltspring 202023LAGR10</t>
  </si>
  <si>
    <t>Rooseveltspring 202023LOAR12</t>
  </si>
  <si>
    <t>Rooseveltspring 202023LOSTT</t>
  </si>
  <si>
    <t>Rooseveltfall 202130ARPUP6</t>
  </si>
  <si>
    <t>Rooseveltspring 202024CRCO34</t>
  </si>
  <si>
    <t>Rooseveltfall 202130BOAR</t>
  </si>
  <si>
    <t>Rooseveltfall 202130BORO2</t>
  </si>
  <si>
    <t>Rooseveltfall 202130PLOV</t>
  </si>
  <si>
    <t>Rooseveltspring 202024ERCI6</t>
  </si>
  <si>
    <t>Rooseveltfall 202130SECO10</t>
  </si>
  <si>
    <t>Rooseveltfall 202131ARPUP6</t>
  </si>
  <si>
    <t>Rooseveltfall 202131BOAR</t>
  </si>
  <si>
    <t>Rooseveltfall 202131BORO2</t>
  </si>
  <si>
    <t>Rooseveltspring 202024LAGR10</t>
  </si>
  <si>
    <t>Rooseveltfall 202131PLOV</t>
  </si>
  <si>
    <t>Rooseveltfall 202131SECO10</t>
  </si>
  <si>
    <t>Rooseveltspring 202024LOAR12</t>
  </si>
  <si>
    <t>Rooseveltfall 202132ARPUP6</t>
  </si>
  <si>
    <t>Rooseveltspring 202024SCBA</t>
  </si>
  <si>
    <t>Rooseveltfall 202132BOAR</t>
  </si>
  <si>
    <t>Rooseveltfall 202132BORO2</t>
  </si>
  <si>
    <t>Rooseveltspring 202024SIAN2</t>
  </si>
  <si>
    <t>Rooseveltspring 202025ASNU4</t>
  </si>
  <si>
    <t>Rooseveltspring 202025BRRU2</t>
  </si>
  <si>
    <t>Rooseveltfall 202132PLOV</t>
  </si>
  <si>
    <t>Rooseveltfall 202132SECO10</t>
  </si>
  <si>
    <t>Rooseveltspring 202025DICA14</t>
  </si>
  <si>
    <t>Rooseveltfall 202133ARPUP6</t>
  </si>
  <si>
    <t>Rooseveltfall 202133BOAR</t>
  </si>
  <si>
    <t>Rooseveltfall 202133BORO2</t>
  </si>
  <si>
    <t>Rooseveltfall 202133PLOV</t>
  </si>
  <si>
    <t>Rooseveltspring 202025ERCI6</t>
  </si>
  <si>
    <t>Rooseveltfall 202133SACO6</t>
  </si>
  <si>
    <t>Rooseveltspring 202025LAGR10</t>
  </si>
  <si>
    <t>Rooseveltspring 202025LOAR12</t>
  </si>
  <si>
    <t>Rooseveltspring 202026DICA14</t>
  </si>
  <si>
    <t>Rooseveltspring 202026ERCI6</t>
  </si>
  <si>
    <t>Rooseveltfall 202133SECO10</t>
  </si>
  <si>
    <t>Rooseveltfall 202134BAMU</t>
  </si>
  <si>
    <t>Rooseveltfall 202134DICA8</t>
  </si>
  <si>
    <t>Rooseveltfall 202134LUSP2</t>
  </si>
  <si>
    <t>Rooseveltfall 202134SACO6</t>
  </si>
  <si>
    <t>Rooseveltfall 202134SPAMA</t>
  </si>
  <si>
    <t>Rooseveltfall 202135BAMU</t>
  </si>
  <si>
    <t>Rooseveltfall 202135DICA8</t>
  </si>
  <si>
    <t>Rooseveltfall 202135LUSP2</t>
  </si>
  <si>
    <t>Rooseveltfall 202135SACO6</t>
  </si>
  <si>
    <t>Rooseveltfall 202135SPAMA</t>
  </si>
  <si>
    <t>Rooseveltfall 202136ARPUP6</t>
  </si>
  <si>
    <t>Rooseveltspring 202026LOAR12</t>
  </si>
  <si>
    <t>Rooseveltspring 202026SCBA</t>
  </si>
  <si>
    <t>Rooseveltfall 202136BOAR</t>
  </si>
  <si>
    <t>Rooseveltfall 202136BORO2</t>
  </si>
  <si>
    <t>Rooseveltfall 202136PLOV</t>
  </si>
  <si>
    <t>Rooseveltfall 202136SECO10</t>
  </si>
  <si>
    <t>Rooseveltspring 20201BAMU</t>
  </si>
  <si>
    <t>Rooseveltspring 202027AMDE4</t>
  </si>
  <si>
    <t>Rooseveltspring 202027ERCI6</t>
  </si>
  <si>
    <t>Rooseveltspring 202027SCBA</t>
  </si>
  <si>
    <t>Rooseveltspring 20201DICA8</t>
  </si>
  <si>
    <t>Rooseveltspring 20201LUSP2</t>
  </si>
  <si>
    <t>Rooseveltspring 20201SACO6</t>
  </si>
  <si>
    <t>Rooseveltspring 20201SPAMA</t>
  </si>
  <si>
    <t>Rooseveltspring 20202BAMU</t>
  </si>
  <si>
    <t>Rooseveltspring 202028ASNU4</t>
  </si>
  <si>
    <t>Rooseveltspring 202028ERCI6</t>
  </si>
  <si>
    <t>Rooseveltspring 202028SCBA</t>
  </si>
  <si>
    <t>Rooseveltspring 20202DICA8</t>
  </si>
  <si>
    <t>Rooseveltspring 20202LUSP2</t>
  </si>
  <si>
    <t>Rooseveltspring 20202SACO6</t>
  </si>
  <si>
    <t>Rooseveltspring 20202SPAMA</t>
  </si>
  <si>
    <t>Rooseveltspring 202028SIAN2</t>
  </si>
  <si>
    <t>Rooseveltspring 20203BAMU</t>
  </si>
  <si>
    <t>Rooseveltspring 20203DICA8</t>
  </si>
  <si>
    <t>Rooseveltspring 20203LUSP2</t>
  </si>
  <si>
    <t>Rooseveltspring 20203SACO6</t>
  </si>
  <si>
    <t>Rooseveltspring 20203SPAMA</t>
  </si>
  <si>
    <t>Rooseveltspring 202029DAPU3</t>
  </si>
  <si>
    <t>Rooseveltspring 202029ERCI6</t>
  </si>
  <si>
    <t>Rooseveltspring 20204BAMU</t>
  </si>
  <si>
    <t>Rooseveltspring 202030BRRU2</t>
  </si>
  <si>
    <t>Rooseveltspring 20204DICA8</t>
  </si>
  <si>
    <t>Rooseveltspring 20204LUSP2</t>
  </si>
  <si>
    <t>Rooseveltspring 20204SACO6</t>
  </si>
  <si>
    <t>Rooseveltspring 20204SPAMA</t>
  </si>
  <si>
    <t>Rooseveltspring 202030LAGR10</t>
  </si>
  <si>
    <t>Rooseveltspring 202030LOAR12</t>
  </si>
  <si>
    <t>Rooseveltspring 202030SCBA</t>
  </si>
  <si>
    <t>Rooseveltspring 20205ARPUP6</t>
  </si>
  <si>
    <t>Rooseveltspring 202031ERCI6</t>
  </si>
  <si>
    <t>Rooseveltspring 20205BOAR</t>
  </si>
  <si>
    <t>Rooseveltspring 20205BORO2</t>
  </si>
  <si>
    <t>Rooseveltspring 20205PLOV</t>
  </si>
  <si>
    <t>Rooseveltspring 20205SECO10</t>
  </si>
  <si>
    <t>Rooseveltspring 20206ARPUP6</t>
  </si>
  <si>
    <t>Rooseveltspring 202031LAGR10</t>
  </si>
  <si>
    <t>Rooseveltspring 202031LOAR12</t>
  </si>
  <si>
    <t>Rooseveltspring 202032ERCI6</t>
  </si>
  <si>
    <t>Rooseveltspring 202032LOAR12</t>
  </si>
  <si>
    <t>Rooseveltspring 202032LOHU2</t>
  </si>
  <si>
    <t>Rooseveltspring 20206BOAR</t>
  </si>
  <si>
    <t>Rooseveltspring 202032SCBA</t>
  </si>
  <si>
    <t>Rooseveltspring 20206BORO2</t>
  </si>
  <si>
    <t>Rooseveltspring 20206PLOV</t>
  </si>
  <si>
    <t>Rooseveltspring 20206SECO10</t>
  </si>
  <si>
    <t>Rooseveltspring 20207ARPUP6</t>
  </si>
  <si>
    <t>Rooseveltspring 202033BRRU2</t>
  </si>
  <si>
    <t>Rooseveltspring 20207BOAR</t>
  </si>
  <si>
    <t>Rooseveltspring 20207BORO2</t>
  </si>
  <si>
    <t>Rooseveltspring 20207PLOV</t>
  </si>
  <si>
    <t>Rooseveltspring 20207SECO10</t>
  </si>
  <si>
    <t>Rooseveltspring 202033HEHIC</t>
  </si>
  <si>
    <t>Rooseveltspring 202033LOAR12</t>
  </si>
  <si>
    <t>Rooseveltspring 20208BAMU</t>
  </si>
  <si>
    <t>Rooseveltspring 202033SCBA</t>
  </si>
  <si>
    <t>Rooseveltspring 20208DICA8</t>
  </si>
  <si>
    <t>Rooseveltspring 202034ERCI6</t>
  </si>
  <si>
    <t>Rooseveltspring 20208LUSP2</t>
  </si>
  <si>
    <t>Rooseveltspring 20208SACO6</t>
  </si>
  <si>
    <t>Rooseveltspring 20208SPAMA</t>
  </si>
  <si>
    <t>Rooseveltspring 202034LAGR10</t>
  </si>
  <si>
    <t>Rooseveltspring 202034LOAR12</t>
  </si>
  <si>
    <t>Rooseveltspring 20209BAMU</t>
  </si>
  <si>
    <t>Rooseveltspring 20209DICA8</t>
  </si>
  <si>
    <t>Rooseveltspring 202034SCBA</t>
  </si>
  <si>
    <t>Rooseveltspring 20209LUSP2</t>
  </si>
  <si>
    <t>Rooseveltspring 20209SACO6</t>
  </si>
  <si>
    <t>Rooseveltspring 20209SPAMA</t>
  </si>
  <si>
    <t>Rooseveltspring 202035DICA14</t>
  </si>
  <si>
    <t>Rooseveltspring 202035ERCI6</t>
  </si>
  <si>
    <t>Rooseveltspring 202035LOAR12</t>
  </si>
  <si>
    <t>Rooseveltspring 202035PERE</t>
  </si>
  <si>
    <t>Rooseveltspring 202035SCBA</t>
  </si>
  <si>
    <t>Rooseveltspring 202010ARPUP6</t>
  </si>
  <si>
    <t>Rooseveltspring 202036ERCI6</t>
  </si>
  <si>
    <t>Rooseveltspring 202010BOAR</t>
  </si>
  <si>
    <t>Rooseveltspring 202010BORO2</t>
  </si>
  <si>
    <t>Rooseveltspring 202010PLOV</t>
  </si>
  <si>
    <t>Rooseveltspring 202010SECO10</t>
  </si>
  <si>
    <t>Rooseveltspring 202011BAMU</t>
  </si>
  <si>
    <t>Rooseveltspring 202011DICA8</t>
  </si>
  <si>
    <t>Rooseveltspring 202011LUSP2</t>
  </si>
  <si>
    <t>Rooseveltspring 202011SACO6</t>
  </si>
  <si>
    <t>Rooseveltspring 202011SPAMA</t>
  </si>
  <si>
    <t>Rooseveltspring 202012BAMU</t>
  </si>
  <si>
    <t>Rooseveltspring 202012DICA8</t>
  </si>
  <si>
    <t>Rooseveltspring 202036PLPR3</t>
  </si>
  <si>
    <t>Rooseveltspring 202036SCBA</t>
  </si>
  <si>
    <t>Rooseveltspring 20211BRRU2</t>
  </si>
  <si>
    <t>Rooseveltspring 20211ERCI6</t>
  </si>
  <si>
    <t>Rooseveltspring 202012LUSP2</t>
  </si>
  <si>
    <t>Rooseveltspring 202012SACO6</t>
  </si>
  <si>
    <t>Rooseveltspring 202012SPAMA</t>
  </si>
  <si>
    <t>Rooseveltspring 202013ARPUP6</t>
  </si>
  <si>
    <t>Rooseveltspring 202013BOAR</t>
  </si>
  <si>
    <t>Rooseveltspring 20211LACA7</t>
  </si>
  <si>
    <t>Rooseveltspring 20211PLPA2</t>
  </si>
  <si>
    <t>SOOL</t>
  </si>
  <si>
    <t>Rooseveltspring 20211SOOL</t>
  </si>
  <si>
    <t>Rooseveltspring 20212BRRU2</t>
  </si>
  <si>
    <t>Rooseveltspring 202013BORO2</t>
  </si>
  <si>
    <t>Rooseveltspring 202013PLOV</t>
  </si>
  <si>
    <t>Rooseveltspring 202013SECO10</t>
  </si>
  <si>
    <t>Rooseveltspring 202014ARPUP6</t>
  </si>
  <si>
    <t>Rooseveltspring 202014BOAR</t>
  </si>
  <si>
    <t>Rooseveltspring 20212ERCI6</t>
  </si>
  <si>
    <t>Rooseveltspring 20212SCBA</t>
  </si>
  <si>
    <t>Rooseveltspring 20213BRRU2</t>
  </si>
  <si>
    <t>Rooseveltspring 20213ERCI6</t>
  </si>
  <si>
    <t>Rooseveltspring 202014BORO2</t>
  </si>
  <si>
    <t>Rooseveltspring 202014PLOV</t>
  </si>
  <si>
    <t>Rooseveltspring 202014SECO10</t>
  </si>
  <si>
    <t>Rooseveltspring 202015BAMU</t>
  </si>
  <si>
    <t>Rooseveltspring 20213PLAR</t>
  </si>
  <si>
    <t>Rooseveltspring 202015DICA8</t>
  </si>
  <si>
    <t>Rooseveltspring 202015LUSP2</t>
  </si>
  <si>
    <t>Rooseveltspring 202015SACO6</t>
  </si>
  <si>
    <t>Rooseveltspring 202015SPAMA</t>
  </si>
  <si>
    <t>Rooseveltspring 202016ARPUP6</t>
  </si>
  <si>
    <t>Rooseveltspring 20213SCBA</t>
  </si>
  <si>
    <t>Rooseveltspring 20213VUOC</t>
  </si>
  <si>
    <t>Rooseveltspring 20214BRRU2</t>
  </si>
  <si>
    <t>Rooseveltspring 20214ERCI6</t>
  </si>
  <si>
    <t>Rooseveltspring 20214SCBA</t>
  </si>
  <si>
    <t>Rooseveltspring 202016BOAR</t>
  </si>
  <si>
    <t>Rooseveltspring 20215BRRU2</t>
  </si>
  <si>
    <t>Rooseveltspring 202016BORO2</t>
  </si>
  <si>
    <t>Rooseveltspring 202016PLOV</t>
  </si>
  <si>
    <t>Rooseveltspring 202016SECO10</t>
  </si>
  <si>
    <t>Rooseveltspring 20215ERCI6</t>
  </si>
  <si>
    <t>Rooseveltspring 20215LOAR12</t>
  </si>
  <si>
    <t>Rooseveltspring 20215LOHU2</t>
  </si>
  <si>
    <t>Rooseveltspring 20215PEHE</t>
  </si>
  <si>
    <t>Rooseveltspring 20215SCBA</t>
  </si>
  <si>
    <t>Rooseveltspring 202017BAMU</t>
  </si>
  <si>
    <t>Rooseveltspring 202017DICA8</t>
  </si>
  <si>
    <t>Rooseveltspring 20215SOOL</t>
  </si>
  <si>
    <t>Rooseveltspring 202017LUSP2</t>
  </si>
  <si>
    <t>Rooseveltspring 202017SACO6</t>
  </si>
  <si>
    <t>Rooseveltspring 202017SPAMA</t>
  </si>
  <si>
    <t>Rooseveltspring 202018BAMU</t>
  </si>
  <si>
    <t>Rooseveltspring 202018DICA8</t>
  </si>
  <si>
    <t>Rooseveltspring 202018LUSP2</t>
  </si>
  <si>
    <t>Rooseveltspring 20216BRRU2</t>
  </si>
  <si>
    <t>Rooseveltspring 20216ERCI6</t>
  </si>
  <si>
    <t>Rooseveltspring 20216EUPO3</t>
  </si>
  <si>
    <t>Rooseveltspring 20216SCBA</t>
  </si>
  <si>
    <t>Rooseveltspring 20217BRRU2</t>
  </si>
  <si>
    <t>Rooseveltspring 20217ERCI6</t>
  </si>
  <si>
    <t>Rooseveltspring 20217LOHU2</t>
  </si>
  <si>
    <t>Rooseveltspring 20217SCBA</t>
  </si>
  <si>
    <t>Rooseveltspring 20217VUOC</t>
  </si>
  <si>
    <t>Rooseveltspring 202018SACO6</t>
  </si>
  <si>
    <t>Rooseveltspring 202018SPAMA</t>
  </si>
  <si>
    <t>Rooseveltspring 202019BAMU</t>
  </si>
  <si>
    <t>Rooseveltspring 202019DICA8</t>
  </si>
  <si>
    <t>Rooseveltspring 202019LUSP2</t>
  </si>
  <si>
    <t>Rooseveltspring 202019SACO6</t>
  </si>
  <si>
    <t>Rooseveltspring 202019SPAMA</t>
  </si>
  <si>
    <t>Rooseveltspring 202020BAMU</t>
  </si>
  <si>
    <t>Rooseveltspring 202020DICA8</t>
  </si>
  <si>
    <t>Rooseveltspring 202020LUSP2</t>
  </si>
  <si>
    <t>Rooseveltspring 20218BRRU2</t>
  </si>
  <si>
    <t>Rooseveltspring 20218ERCI6</t>
  </si>
  <si>
    <t>Rooseveltspring 20218LOHU2</t>
  </si>
  <si>
    <t>Rooseveltspring 202020SACO6</t>
  </si>
  <si>
    <t>Rooseveltspring 20218SCBA</t>
  </si>
  <si>
    <t>Rooseveltspring 202020SPAMA</t>
  </si>
  <si>
    <t>Rooseveltspring 202021ARPUP6</t>
  </si>
  <si>
    <t>Rooseveltspring 202021BOAR</t>
  </si>
  <si>
    <t>Rooseveltspring 202021BORO2</t>
  </si>
  <si>
    <t>Rooseveltspring 20219BRRU2</t>
  </si>
  <si>
    <t>Rooseveltspring 20219ERCI6</t>
  </si>
  <si>
    <t>Rooseveltspring 20219SCBA</t>
  </si>
  <si>
    <t>Rooseveltspring 202021PLOV</t>
  </si>
  <si>
    <t>Rooseveltspring 202110BRRU2</t>
  </si>
  <si>
    <t>Rooseveltspring 202021SECO10</t>
  </si>
  <si>
    <t>Rooseveltspring 202022ARPUP6</t>
  </si>
  <si>
    <t>Rooseveltspring 202022BOAR</t>
  </si>
  <si>
    <t>Rooseveltspring 202022BORO2</t>
  </si>
  <si>
    <t>Rooseveltspring 202110ERCI6</t>
  </si>
  <si>
    <t>Rooseveltspring 202110LOSTT</t>
  </si>
  <si>
    <t>Rooseveltspring 202110SCBA</t>
  </si>
  <si>
    <t>Rooseveltspring 202111BRRU2</t>
  </si>
  <si>
    <t>Rooseveltspring 202111ERCI6</t>
  </si>
  <si>
    <t>Rooseveltspring 202111SCBA</t>
  </si>
  <si>
    <t>Rooseveltspring 202112BRRU2</t>
  </si>
  <si>
    <t>Rooseveltspring 202022PLOV</t>
  </si>
  <si>
    <t>Rooseveltspring 202022SECO10</t>
  </si>
  <si>
    <t>Rooseveltspring 202023BAMU</t>
  </si>
  <si>
    <t>Rooseveltspring 202023DICA8</t>
  </si>
  <si>
    <t>Rooseveltspring 202023LUSP2</t>
  </si>
  <si>
    <t>Rooseveltspring 202023SACO6</t>
  </si>
  <si>
    <t>Rooseveltspring 202023SPAMA</t>
  </si>
  <si>
    <t>Rooseveltspring 202024ARPUP6</t>
  </si>
  <si>
    <t>Rooseveltspring 202112ERCI6</t>
  </si>
  <si>
    <t>Rooseveltspring 202024BOAR</t>
  </si>
  <si>
    <t>Rooseveltspring 202024BORO2</t>
  </si>
  <si>
    <t>Rooseveltspring 202112LELA</t>
  </si>
  <si>
    <t>Rooseveltspring 202024PLOV</t>
  </si>
  <si>
    <t>Rooseveltspring 202024SECO10</t>
  </si>
  <si>
    <t>Rooseveltspring 202025BAMU</t>
  </si>
  <si>
    <t>Rooseveltspring 202025DICA8</t>
  </si>
  <si>
    <t>Rooseveltspring 202025LUSP2</t>
  </si>
  <si>
    <t>Rooseveltspring 202025SACO6</t>
  </si>
  <si>
    <t>Rooseveltspring 202112SCBA</t>
  </si>
  <si>
    <t>Rooseveltspring 202113BRRU2</t>
  </si>
  <si>
    <t>Rooseveltspring 202113ERCI6</t>
  </si>
  <si>
    <t>Rooseveltspring 202025SPAMA</t>
  </si>
  <si>
    <t>Rooseveltspring 202026ARPUP6</t>
  </si>
  <si>
    <t>Rooseveltspring 202026BOAR</t>
  </si>
  <si>
    <t>Rooseveltspring 202113LACA7</t>
  </si>
  <si>
    <t>Rooseveltspring 202113LOAR12</t>
  </si>
  <si>
    <t>Rooseveltspring 202026BORO2</t>
  </si>
  <si>
    <t>Rooseveltspring 202113PERE</t>
  </si>
  <si>
    <t>Rooseveltspring 202026PLOV</t>
  </si>
  <si>
    <t>Rooseveltspring 202113SCBA</t>
  </si>
  <si>
    <t>Rooseveltspring 202026SECO10</t>
  </si>
  <si>
    <t>Rooseveltspring 202027BAMU</t>
  </si>
  <si>
    <t>Rooseveltspring 202027DICA8</t>
  </si>
  <si>
    <t>Rooseveltspring 202027LUSP2</t>
  </si>
  <si>
    <t>Rooseveltspring 202027SACO6</t>
  </si>
  <si>
    <t>Rooseveltspring 202027SPAMA</t>
  </si>
  <si>
    <t>Rooseveltspring 202028BAMU</t>
  </si>
  <si>
    <t>Rooseveltspring 202028DICA8</t>
  </si>
  <si>
    <t>Rooseveltspring 202028LUSP2</t>
  </si>
  <si>
    <t>Rooseveltspring 202028SACO6</t>
  </si>
  <si>
    <t>Rooseveltspring 202114BRRU2</t>
  </si>
  <si>
    <t>Rooseveltspring 202114ERCI6</t>
  </si>
  <si>
    <t>Rooseveltspring 202028SPAMA</t>
  </si>
  <si>
    <t>Rooseveltspring 202114LOAR12</t>
  </si>
  <si>
    <t>Rooseveltspring 202114SCBA</t>
  </si>
  <si>
    <t>Rooseveltspring 202029BAMU</t>
  </si>
  <si>
    <t>Rooseveltspring 202029DICA8</t>
  </si>
  <si>
    <t>Rooseveltspring 202029LUSP2</t>
  </si>
  <si>
    <t>Rooseveltspring 202029SACO6</t>
  </si>
  <si>
    <t>Rooseveltspring 202115BRRU2</t>
  </si>
  <si>
    <t>Rooseveltspring 202115ERCI6</t>
  </si>
  <si>
    <t>Rooseveltspring 202029SPAMA</t>
  </si>
  <si>
    <t>Rooseveltspring 202115SCBA</t>
  </si>
  <si>
    <t>Rooseveltspring 202030ARPUP6</t>
  </si>
  <si>
    <t>Rooseveltspring 202030BOAR</t>
  </si>
  <si>
    <t>Rooseveltspring 202030BORO2</t>
  </si>
  <si>
    <t>Rooseveltspring 202030PLOV</t>
  </si>
  <si>
    <t>Rooseveltspring 202030SECO10</t>
  </si>
  <si>
    <t>Rooseveltspring 202116BRRU2</t>
  </si>
  <si>
    <t>Rooseveltspring 202116ERCI6</t>
  </si>
  <si>
    <t>Rooseveltspring 202116SCBA</t>
  </si>
  <si>
    <t>Rooseveltspring 202117BRRU2</t>
  </si>
  <si>
    <t>Rooseveltspring 202031ARPUP6</t>
  </si>
  <si>
    <t>Rooseveltspring 202031BOAR</t>
  </si>
  <si>
    <t>Rooseveltspring 202031BORO2</t>
  </si>
  <si>
    <t>CRYPT</t>
  </si>
  <si>
    <t>Rooseveltspring 202117CRYPT</t>
  </si>
  <si>
    <t>Rooseveltspring 202031PLOV</t>
  </si>
  <si>
    <t>Rooseveltspring 202117ERCI6</t>
  </si>
  <si>
    <t>Rooseveltspring 202031SECO10</t>
  </si>
  <si>
    <t>Rooseveltspring 202031SPAMA</t>
  </si>
  <si>
    <t>Rooseveltspring 202032ARPUP6</t>
  </si>
  <si>
    <t>Rooseveltspring 202032BOAR</t>
  </si>
  <si>
    <t>Rooseveltspring 202032BORO2</t>
  </si>
  <si>
    <t>Rooseveltspring 202032PLOV</t>
  </si>
  <si>
    <t>Rooseveltspring 202032SECO10</t>
  </si>
  <si>
    <t>Rooseveltspring 202117SCBA</t>
  </si>
  <si>
    <t>Rooseveltspring 202033ARPUP6</t>
  </si>
  <si>
    <t>Rooseveltspring 202118BRRU2</t>
  </si>
  <si>
    <t>Rooseveltspring 202033BOAR</t>
  </si>
  <si>
    <t>Rooseveltspring 202033BORO2</t>
  </si>
  <si>
    <t>Rooseveltspring 202033PLOV</t>
  </si>
  <si>
    <t>Rooseveltspring 202033SECO10</t>
  </si>
  <si>
    <t>Rooseveltspring 202034BAMU</t>
  </si>
  <si>
    <t>Rooseveltspring 202118ERCI6</t>
  </si>
  <si>
    <t>Rooseveltspring 202118SCBA</t>
  </si>
  <si>
    <t>Rooseveltspring 202119BRRU2</t>
  </si>
  <si>
    <t>Rooseveltspring 202119ERCI6</t>
  </si>
  <si>
    <t>Rooseveltspring 202034DICA8</t>
  </si>
  <si>
    <t>Rooseveltspring 202034LUSP2</t>
  </si>
  <si>
    <t>Rooseveltspring 202119SCBA</t>
  </si>
  <si>
    <t>Rooseveltspring 202120BRRU2</t>
  </si>
  <si>
    <t>Rooseveltspring 202034SACO6</t>
  </si>
  <si>
    <t>Rooseveltspring 202120ERCI6</t>
  </si>
  <si>
    <t>Rooseveltspring 202120PECTO</t>
  </si>
  <si>
    <t>Rooseveltspring 202120SCBA</t>
  </si>
  <si>
    <t>Rooseveltspring 202121AMMEI2</t>
  </si>
  <si>
    <t>Rooseveltspring 202121BRRU2</t>
  </si>
  <si>
    <t>Rooseveltspring 202121ERCI6</t>
  </si>
  <si>
    <t>Rooseveltspring 202121SCBA</t>
  </si>
  <si>
    <t>Rooseveltspring 202121VUOC</t>
  </si>
  <si>
    <t>Rooseveltspring 202034SPAMA</t>
  </si>
  <si>
    <t>Rooseveltspring 202122BRRU2</t>
  </si>
  <si>
    <t>Rooseveltspring 202035BAMU</t>
  </si>
  <si>
    <t>Rooseveltspring 202122CRYPT</t>
  </si>
  <si>
    <t>Rooseveltspring 202035DICA8</t>
  </si>
  <si>
    <t>Rooseveltspring 202122ERCI6</t>
  </si>
  <si>
    <t>Rooseveltspring 202035LUSP2</t>
  </si>
  <si>
    <t>Rooseveltspring 202035SACO6</t>
  </si>
  <si>
    <t>Rooseveltspring 202035SPAMA</t>
  </si>
  <si>
    <t>Rooseveltspring 202122SCBA</t>
  </si>
  <si>
    <t>Rooseveltspring 202036ARPUP6</t>
  </si>
  <si>
    <t>Rooseveltspring 202036BOAR</t>
  </si>
  <si>
    <t>Rooseveltspring 202036BORO2</t>
  </si>
  <si>
    <t>Rooseveltspring 202036PLOV</t>
  </si>
  <si>
    <t>Rooseveltspring 202123BRRU2</t>
  </si>
  <si>
    <t>Rooseveltspring 202036SECO10</t>
  </si>
  <si>
    <t>Rooseveltspring 20211BAMU</t>
  </si>
  <si>
    <t>Rooseveltspring 202123ERCI6</t>
  </si>
  <si>
    <t>Rooseveltspring 20211DICA8</t>
  </si>
  <si>
    <t>Rooseveltspring 20211LUSP2</t>
  </si>
  <si>
    <t>Rooseveltspring 20211SACO6</t>
  </si>
  <si>
    <t>Rooseveltspring 202123PLPA2</t>
  </si>
  <si>
    <t>Rooseveltspring 202123SCBA</t>
  </si>
  <si>
    <t>Rooseveltspring 20211SPAMA</t>
  </si>
  <si>
    <t>Rooseveltspring 20212BAMU</t>
  </si>
  <si>
    <t>Rooseveltspring 202124ERCI6</t>
  </si>
  <si>
    <t>Rooseveltspring 20212DICA8</t>
  </si>
  <si>
    <t>Rooseveltspring 20212LUSP2</t>
  </si>
  <si>
    <t>Rooseveltspring 20212SACO6</t>
  </si>
  <si>
    <t>Rooseveltspring 20212SPAMA</t>
  </si>
  <si>
    <t>Rooseveltspring 202124LACA7</t>
  </si>
  <si>
    <t>Rooseveltspring 202124SCBA</t>
  </si>
  <si>
    <t>Rooseveltspring 20213BAMU</t>
  </si>
  <si>
    <t>Rooseveltspring 202124SIAN2</t>
  </si>
  <si>
    <t>Rooseveltspring 20213DICA8</t>
  </si>
  <si>
    <t>Rooseveltspring 20213LUSP2</t>
  </si>
  <si>
    <t>Rooseveltspring 20213SACO6</t>
  </si>
  <si>
    <t>Rooseveltspring 20213SPAMA</t>
  </si>
  <si>
    <t>Rooseveltspring 20214BAMU</t>
  </si>
  <si>
    <t>Rooseveltspring 20214DICA8</t>
  </si>
  <si>
    <t>Rooseveltspring 20214LUSP2</t>
  </si>
  <si>
    <t>Rooseveltspring 20214SACO6</t>
  </si>
  <si>
    <t>Rooseveltspring 20214SPAMA</t>
  </si>
  <si>
    <t>Rooseveltspring 20215ARPUP6</t>
  </si>
  <si>
    <t>Rooseveltspring 202125BRRU2</t>
  </si>
  <si>
    <t>Rooseveltspring 202125DICA14</t>
  </si>
  <si>
    <t>Rooseveltspring 202125ERCI6</t>
  </si>
  <si>
    <t>Rooseveltspring 202125SCBA</t>
  </si>
  <si>
    <t>Rooseveltspring 20215BOAR</t>
  </si>
  <si>
    <t>Rooseveltspring 20215BORO2</t>
  </si>
  <si>
    <t>Rooseveltspring 202126BRRU2</t>
  </si>
  <si>
    <t>Rooseveltspring 20215LUSP2</t>
  </si>
  <si>
    <t>Rooseveltspring 20215PLOV</t>
  </si>
  <si>
    <t>Rooseveltspring 20215SACO6</t>
  </si>
  <si>
    <t>Rooseveltspring 20215SECO10</t>
  </si>
  <si>
    <t>Rooseveltspring 20216ARPUP6</t>
  </si>
  <si>
    <t>Rooseveltspring 202126ERCI6</t>
  </si>
  <si>
    <t>Rooseveltspring 202126LOHU2</t>
  </si>
  <si>
    <t>Rooseveltspring 202126SCBA</t>
  </si>
  <si>
    <t>Rooseveltspring 20216BOAR</t>
  </si>
  <si>
    <t>Rooseveltspring 20216BORO2</t>
  </si>
  <si>
    <t>Rooseveltspring 20216PLOV</t>
  </si>
  <si>
    <t>Rooseveltspring 202127BRRU2</t>
  </si>
  <si>
    <t>Rooseveltspring 202127ERCI6</t>
  </si>
  <si>
    <t>Rooseveltspring 202127LOAR12</t>
  </si>
  <si>
    <t>Rooseveltspring 20216SECO10</t>
  </si>
  <si>
    <t>Rooseveltspring 20217ARPUP6</t>
  </si>
  <si>
    <t>Rooseveltspring 20217BOAR</t>
  </si>
  <si>
    <t>Rooseveltspring 20217BORO2</t>
  </si>
  <si>
    <t>Rooseveltspring 20217PLOV</t>
  </si>
  <si>
    <t>Rooseveltspring 20217SECO10</t>
  </si>
  <si>
    <t>Rooseveltspring 20218BAMU</t>
  </si>
  <si>
    <t>Rooseveltspring 202127LOHU2</t>
  </si>
  <si>
    <t>Rooseveltspring 20218DICA8</t>
  </si>
  <si>
    <t>Rooseveltspring 20218LUSP2</t>
  </si>
  <si>
    <t>Rooseveltspring 20218SACO6</t>
  </si>
  <si>
    <t>Rooseveltspring 202127PLPA2</t>
  </si>
  <si>
    <t>Rooseveltspring 202127SCBA</t>
  </si>
  <si>
    <t>Rooseveltspring 202127VUOC</t>
  </si>
  <si>
    <t>Rooseveltspring 20218SPAMA</t>
  </si>
  <si>
    <t>Rooseveltspring 202128BRRU2</t>
  </si>
  <si>
    <t>Rooseveltspring 202128ERCI6</t>
  </si>
  <si>
    <t>Rooseveltspring 20219BAMU</t>
  </si>
  <si>
    <t>Rooseveltspring 202128SCBA</t>
  </si>
  <si>
    <t>Rooseveltspring 202129BRRU2</t>
  </si>
  <si>
    <t>Rooseveltspring 20219DICA8</t>
  </si>
  <si>
    <t>Rooseveltspring 20219LUSP2</t>
  </si>
  <si>
    <t>Rooseveltspring 20219SACO6</t>
  </si>
  <si>
    <t>Rooseveltspring 20219SPAMA</t>
  </si>
  <si>
    <t>Rooseveltspring 202129ERCI6</t>
  </si>
  <si>
    <t>Rooseveltspring 202129SCBA</t>
  </si>
  <si>
    <t>Rooseveltspring 202130BRRU2</t>
  </si>
  <si>
    <t>Rooseveltspring 202130ERCI6</t>
  </si>
  <si>
    <t>Rooseveltspring 202110ARPUP6</t>
  </si>
  <si>
    <t>Rooseveltspring 202110BOAR</t>
  </si>
  <si>
    <t>Rooseveltspring 202110BORO2</t>
  </si>
  <si>
    <t>Rooseveltspring 202110PLOV</t>
  </si>
  <si>
    <t>Rooseveltspring 202110SECO10</t>
  </si>
  <si>
    <t>Rooseveltspring 202130PERE</t>
  </si>
  <si>
    <t>Rooseveltspring 202130SCBA</t>
  </si>
  <si>
    <t>Rooseveltspring 202131BRRU2</t>
  </si>
  <si>
    <t>Rooseveltspring 202131DAPU3</t>
  </si>
  <si>
    <t>Rooseveltspring 202131ERCI6</t>
  </si>
  <si>
    <t>Rooseveltspring 202131LOHU2</t>
  </si>
  <si>
    <t>Rooseveltspring 202111BAMU</t>
  </si>
  <si>
    <t>Rooseveltspring 202131SCBA</t>
  </si>
  <si>
    <t>Rooseveltspring 202132ASNU4</t>
  </si>
  <si>
    <t>Rooseveltspring 202111DICA8</t>
  </si>
  <si>
    <t>Rooseveltspring 202111LUSP2</t>
  </si>
  <si>
    <t>Rooseveltspring 202111SACO6</t>
  </si>
  <si>
    <t>Rooseveltspring 202111SPAMA</t>
  </si>
  <si>
    <t>Rooseveltspring 202112BAMU</t>
  </si>
  <si>
    <t>Rooseveltspring 202112DICA8</t>
  </si>
  <si>
    <t>Rooseveltspring 202112LUSP2</t>
  </si>
  <si>
    <t>Rooseveltspring 202112SACO6</t>
  </si>
  <si>
    <t>Rooseveltspring 202112SPAMA</t>
  </si>
  <si>
    <t>Rooseveltspring 202113ARPUP6</t>
  </si>
  <si>
    <t>Rooseveltspring 202113BOAR</t>
  </si>
  <si>
    <t>Rooseveltspring 202113BORO2</t>
  </si>
  <si>
    <t>Rooseveltspring 202113PLOV</t>
  </si>
  <si>
    <t>Rooseveltspring 202113SACO6</t>
  </si>
  <si>
    <t>Rooseveltspring 202132BRRU2</t>
  </si>
  <si>
    <t>Rooseveltspring 202132ERCI6</t>
  </si>
  <si>
    <t>Rooseveltspring 202132LOHU2</t>
  </si>
  <si>
    <t>Rooseveltspring 202113SECO10</t>
  </si>
  <si>
    <t>Rooseveltspring 202132SCBA</t>
  </si>
  <si>
    <t>Rooseveltspring 202133ASNU4</t>
  </si>
  <si>
    <t>Rooseveltspring 202114ARPUP6</t>
  </si>
  <si>
    <t>Rooseveltspring 202114BOAR</t>
  </si>
  <si>
    <t>Rooseveltspring 202114BORO2</t>
  </si>
  <si>
    <t>Rooseveltspring 202114PLOV</t>
  </si>
  <si>
    <t>Rooseveltspring 202133BRRU2</t>
  </si>
  <si>
    <t>Rooseveltspring 202133ERCI6</t>
  </si>
  <si>
    <t>Rooseveltspring 202133HAPAA</t>
  </si>
  <si>
    <t>Rooseveltspring 202133LOHU2</t>
  </si>
  <si>
    <t>Rooseveltspring 202114SECO10</t>
  </si>
  <si>
    <t>Rooseveltspring 202133LOSTT</t>
  </si>
  <si>
    <t>Rooseveltspring 202115BAMU</t>
  </si>
  <si>
    <t>Rooseveltspring 202115DICA8</t>
  </si>
  <si>
    <t>Rooseveltspring 202115LUSP2</t>
  </si>
  <si>
    <t>Rooseveltspring 202115SACO6</t>
  </si>
  <si>
    <t>Rooseveltspring 202115SPAMA</t>
  </si>
  <si>
    <t>Rooseveltspring 202133SCBA</t>
  </si>
  <si>
    <t>Rooseveltspring 202116ARPUP6</t>
  </si>
  <si>
    <t>Rooseveltspring 202116BOAR</t>
  </si>
  <si>
    <t>Rooseveltspring 202116BORO2</t>
  </si>
  <si>
    <t>Rooseveltspring 202116PLOV</t>
  </si>
  <si>
    <t>Rooseveltspring 202116SECO10</t>
  </si>
  <si>
    <t>Rooseveltspring 202133VUOC</t>
  </si>
  <si>
    <t>Rooseveltspring 202134BRRU2</t>
  </si>
  <si>
    <t>Rooseveltspring 202134ERCI6</t>
  </si>
  <si>
    <t>Rooseveltspring 202134LACA7</t>
  </si>
  <si>
    <t>Rooseveltspring 202117BAMU</t>
  </si>
  <si>
    <t>Rooseveltspring 202134SCBA</t>
  </si>
  <si>
    <t>Rooseveltspring 202117DICA8</t>
  </si>
  <si>
    <t>Rooseveltspring 202117LUSP2</t>
  </si>
  <si>
    <t>Rooseveltspring 202117SACO6</t>
  </si>
  <si>
    <t>Rooseveltspring 202117SPAMA</t>
  </si>
  <si>
    <t>Rooseveltspring 202118BAMU</t>
  </si>
  <si>
    <t>Rooseveltspring 202135ERCI6</t>
  </si>
  <si>
    <t>Rooseveltspring 202135LOHU2</t>
  </si>
  <si>
    <t>Rooseveltspring 202135PERE</t>
  </si>
  <si>
    <t>Rooseveltspring 202135SCBA</t>
  </si>
  <si>
    <t>Rooseveltspring 202118DICA8</t>
  </si>
  <si>
    <t>Rooseveltspring 202118LUSP2</t>
  </si>
  <si>
    <t>Rooseveltspring 202118SACO6</t>
  </si>
  <si>
    <t>Rooseveltspring 202118SPAMA</t>
  </si>
  <si>
    <t>Rooseveltspring 202119BAMU</t>
  </si>
  <si>
    <t>Rooseveltspring 202136BRRU2</t>
  </si>
  <si>
    <t>Rooseveltspring 202136ERCI6</t>
  </si>
  <si>
    <t>Rooseveltspring 202136PERE</t>
  </si>
  <si>
    <t>PLANT</t>
  </si>
  <si>
    <t>Rooseveltspring 202136PLANT</t>
  </si>
  <si>
    <t>Rooseveltspring 202136SCBA</t>
  </si>
  <si>
    <t>Rooseveltspring 202136SOOL</t>
  </si>
  <si>
    <t>Rooseveltspring 20221AMMEI2</t>
  </si>
  <si>
    <t>Rooseveltspring 20221ASNU4</t>
  </si>
  <si>
    <t>Rooseveltspring 202119DICA8</t>
  </si>
  <si>
    <t>Rooseveltspring 202119LUSP2</t>
  </si>
  <si>
    <t>Rooseveltspring 202119SACO6</t>
  </si>
  <si>
    <t>Rooseveltspring 202119SPAMA</t>
  </si>
  <si>
    <t>Rooseveltspring 202120BAMU</t>
  </si>
  <si>
    <t>Rooseveltspring 202120DICA8</t>
  </si>
  <si>
    <t>Rooseveltspring 202120LUSP2</t>
  </si>
  <si>
    <t>Rooseveltspring 20221BRRU2</t>
  </si>
  <si>
    <t>Rooseveltspring 20221CHAL11</t>
  </si>
  <si>
    <t>Rooseveltspring 20221LAGR10</t>
  </si>
  <si>
    <t>Rooseveltspring 20221LELA</t>
  </si>
  <si>
    <t>Rooseveltspring 20221LOAR12</t>
  </si>
  <si>
    <t>Rooseveltspring 202120SACO6</t>
  </si>
  <si>
    <t>Rooseveltspring 202120SPAMA</t>
  </si>
  <si>
    <t>Rooseveltspring 202121ARPUP6</t>
  </si>
  <si>
    <t>Rooseveltspring 202121BOAR</t>
  </si>
  <si>
    <t>Rooseveltspring 202121BORO2</t>
  </si>
  <si>
    <t>Rooseveltspring 202121PLOV</t>
  </si>
  <si>
    <t>Rooseveltspring 202121SECO10</t>
  </si>
  <si>
    <t>Rooseveltspring 20221LOHU2</t>
  </si>
  <si>
    <t>Rooseveltspring 20221PERE</t>
  </si>
  <si>
    <t>Rooseveltspring 202122ARPUP6</t>
  </si>
  <si>
    <t>Rooseveltspring 20222ERCI6</t>
  </si>
  <si>
    <t>Rooseveltspring 20222LOAR12</t>
  </si>
  <si>
    <t>Rooseveltspring 202122BOAR</t>
  </si>
  <si>
    <t>Rooseveltspring 202122BORO2</t>
  </si>
  <si>
    <t>Rooseveltspring 202122PLOV</t>
  </si>
  <si>
    <t>Rooseveltspring 20222SCBA</t>
  </si>
  <si>
    <t>Rooseveltspring 20223ANOC2</t>
  </si>
  <si>
    <t>Rooseveltspring 20223ASNU4</t>
  </si>
  <si>
    <t>Rooseveltspring 20223DAPU7</t>
  </si>
  <si>
    <t>Rooseveltspring 202122SECO10</t>
  </si>
  <si>
    <t>Rooseveltspring 202123BAMU</t>
  </si>
  <si>
    <t>Rooseveltspring 20223ERCI6</t>
  </si>
  <si>
    <t>Rooseveltspring 20223LOAR12</t>
  </si>
  <si>
    <t>Rooseveltspring 202123DICA8</t>
  </si>
  <si>
    <t>Rooseveltspring 202123LUSP2</t>
  </si>
  <si>
    <t>Rooseveltspring 202123SACO6</t>
  </si>
  <si>
    <t>Rooseveltspring 202123SPAMA</t>
  </si>
  <si>
    <t>Rooseveltspring 202124ARPUP6</t>
  </si>
  <si>
    <t>Rooseveltspring 20223LOHU2</t>
  </si>
  <si>
    <t>Rooseveltspring 202124BOAR</t>
  </si>
  <si>
    <t>Rooseveltspring 202124BORO2</t>
  </si>
  <si>
    <t>Rooseveltspring 202124PLOV</t>
  </si>
  <si>
    <t>Rooseveltspring 202124SECO10</t>
  </si>
  <si>
    <t>Rooseveltspring 20223PLPA2</t>
  </si>
  <si>
    <t>Rooseveltspring 20223SIAN2</t>
  </si>
  <si>
    <t>Rooseveltspring 20223VUOC</t>
  </si>
  <si>
    <t>Rooseveltspring 20224ERCI6</t>
  </si>
  <si>
    <t>Rooseveltspring 202125BAMU</t>
  </si>
  <si>
    <t>Rooseveltspring 20224LOAR12</t>
  </si>
  <si>
    <t>Rooseveltspring 20224SCBA</t>
  </si>
  <si>
    <t>Rooseveltspring 202125DICA8</t>
  </si>
  <si>
    <t>Rooseveltspring 202125LUSP2</t>
  </si>
  <si>
    <t>Rooseveltspring 202125SACO6</t>
  </si>
  <si>
    <t>Rooseveltspring 20225ANOC2</t>
  </si>
  <si>
    <t>Rooseveltspring 20225ASNU4</t>
  </si>
  <si>
    <t>Rooseveltspring 202125SPAMA</t>
  </si>
  <si>
    <t>Rooseveltspring 20225CHAL11</t>
  </si>
  <si>
    <t>Rooseveltspring 202126ARPUP6</t>
  </si>
  <si>
    <t>Rooseveltspring 20225DRCUI</t>
  </si>
  <si>
    <t>Rooseveltspring 202126BOAR</t>
  </si>
  <si>
    <t>Rooseveltspring 202126BORO2</t>
  </si>
  <si>
    <t>Rooseveltspring 202126PLOV</t>
  </si>
  <si>
    <t>Rooseveltspring 202126SECO10</t>
  </si>
  <si>
    <t>Rooseveltspring 20225ERCI6</t>
  </si>
  <si>
    <t>Rooseveltspring 20225LOAR12</t>
  </si>
  <si>
    <t>Rooseveltspring 20225LOHU2</t>
  </si>
  <si>
    <t>Rooseveltspring 20225LOSTT</t>
  </si>
  <si>
    <t>Rooseveltspring 20225PLAR</t>
  </si>
  <si>
    <t>Rooseveltspring 202127BAMU</t>
  </si>
  <si>
    <t>Rooseveltspring 20225PLPA2</t>
  </si>
  <si>
    <t>Rooseveltspring 20226CHAL11</t>
  </si>
  <si>
    <t>Rooseveltspring 202127DICA8</t>
  </si>
  <si>
    <t>Rooseveltspring 202127LUSP2</t>
  </si>
  <si>
    <t>Rooseveltspring 202127SACO6</t>
  </si>
  <si>
    <t>Rooseveltspring 202127SPAMA</t>
  </si>
  <si>
    <t>Rooseveltspring 202128BAMU</t>
  </si>
  <si>
    <t>Rooseveltspring 202128DICA8</t>
  </si>
  <si>
    <t>Rooseveltspring 202128LUSP2</t>
  </si>
  <si>
    <t>Rooseveltspring 202128SACO6</t>
  </si>
  <si>
    <t>Rooseveltspring 202128SPAMA</t>
  </si>
  <si>
    <t>Rooseveltspring 202129BAMU</t>
  </si>
  <si>
    <t>Rooseveltspring 20226ERCI6</t>
  </si>
  <si>
    <t>Rooseveltspring 20226LOAR12</t>
  </si>
  <si>
    <t>Rooseveltspring 20226POBI</t>
  </si>
  <si>
    <t>Rooseveltspring 20227ASNU4</t>
  </si>
  <si>
    <t>Rooseveltspring 20227ERCI6</t>
  </si>
  <si>
    <t>Rooseveltspring 20227LOAR12</t>
  </si>
  <si>
    <t>Rooseveltspring 202129DICA8</t>
  </si>
  <si>
    <t>Rooseveltspring 202129LUSP2</t>
  </si>
  <si>
    <t>Rooseveltspring 202129SACO6</t>
  </si>
  <si>
    <t>Rooseveltspring 202129SPAMA</t>
  </si>
  <si>
    <t>Rooseveltspring 202130ARPUP6</t>
  </si>
  <si>
    <t>Rooseveltspring 20227LOHU2</t>
  </si>
  <si>
    <t>Rooseveltspring 20227SCBA</t>
  </si>
  <si>
    <t>Rooseveltspring 20227VUOC</t>
  </si>
  <si>
    <t>Rooseveltspring 20228BOIN3</t>
  </si>
  <si>
    <t>Rooseveltspring 202130BOAR</t>
  </si>
  <si>
    <t>Rooseveltspring 202130BORO2</t>
  </si>
  <si>
    <t>Rooseveltspring 202130PLOV</t>
  </si>
  <si>
    <t>Rooseveltspring 202130SECO10</t>
  </si>
  <si>
    <t>Rooseveltspring 202131ARPUP6</t>
  </si>
  <si>
    <t>Rooseveltspring 20228DAPU3</t>
  </si>
  <si>
    <t>Rooseveltspring 20228ERCI6</t>
  </si>
  <si>
    <t>Rooseveltspring 20228LOHU2</t>
  </si>
  <si>
    <t>Rooseveltspring 202131BOAR</t>
  </si>
  <si>
    <t>Rooseveltspring 202131BORO2</t>
  </si>
  <si>
    <t>Rooseveltspring 202131PLOV</t>
  </si>
  <si>
    <t>Rooseveltspring 202131SECO10</t>
  </si>
  <si>
    <t>Rooseveltspring 202132ARPUP6</t>
  </si>
  <si>
    <t>Rooseveltspring 202132BOAR</t>
  </si>
  <si>
    <t>Rooseveltspring 202132BORO2</t>
  </si>
  <si>
    <t>Rooseveltspring 202132PLOV</t>
  </si>
  <si>
    <t>Rooseveltspring 202132SECO10</t>
  </si>
  <si>
    <t>Rooseveltspring 20228PLAR</t>
  </si>
  <si>
    <t>Rooseveltspring 20229ERCI6</t>
  </si>
  <si>
    <t>Rooseveltspring 20229LOAR12</t>
  </si>
  <si>
    <t>Rooseveltspring 202133ARPUP6</t>
  </si>
  <si>
    <t>Rooseveltspring 20229SCBA</t>
  </si>
  <si>
    <t>Rooseveltspring 202133BOAR</t>
  </si>
  <si>
    <t>Rooseveltspring 202133BORO2</t>
  </si>
  <si>
    <t>Rooseveltspring 202133PLOV</t>
  </si>
  <si>
    <t>Rooseveltspring 202133SECO10</t>
  </si>
  <si>
    <t>Rooseveltspring 202210CHAL11</t>
  </si>
  <si>
    <t>Rooseveltspring 202210DICA14</t>
  </si>
  <si>
    <t>Rooseveltspring 202210LIBI2</t>
  </si>
  <si>
    <t>Rooseveltspring 202134BAMU</t>
  </si>
  <si>
    <t>Rooseveltspring 202210LOAR12</t>
  </si>
  <si>
    <t>Rooseveltspring 202134DICA8</t>
  </si>
  <si>
    <t>Rooseveltspring 202134LUSP2</t>
  </si>
  <si>
    <t>Rooseveltspring 202134SACO6</t>
  </si>
  <si>
    <t>Rooseveltspring 202134SPAMA</t>
  </si>
  <si>
    <t>Rooseveltspring 202210LOHU2</t>
  </si>
  <si>
    <t>Rooseveltspring 202210SCBA</t>
  </si>
  <si>
    <t>Rooseveltspring 202211CHAL11</t>
  </si>
  <si>
    <t>Rooseveltspring 202211ERCI6</t>
  </si>
  <si>
    <t>Rooseveltspring 202211LIBI2</t>
  </si>
  <si>
    <t>Rooseveltspring 202135BAMU</t>
  </si>
  <si>
    <t>Rooseveltspring 202135DICA8</t>
  </si>
  <si>
    <t>Rooseveltspring 202135LUSP2</t>
  </si>
  <si>
    <t>Rooseveltspring 202135SACO6</t>
  </si>
  <si>
    <t>Rooseveltspring 202135SPAMA</t>
  </si>
  <si>
    <t>Rooseveltspring 202136ARPUP6</t>
  </si>
  <si>
    <t>Rooseveltspring 202136BOAR</t>
  </si>
  <si>
    <t>Rooseveltspring 202211LOAR12</t>
  </si>
  <si>
    <t>Rooseveltspring 202136BORO2</t>
  </si>
  <si>
    <t>Rooseveltspring 202136PLOV</t>
  </si>
  <si>
    <t>Rooseveltspring 202136SECO10</t>
  </si>
  <si>
    <t>Rooseveltspring 202211PERE</t>
  </si>
  <si>
    <t>Rooseveltspring 20221BAMU</t>
  </si>
  <si>
    <t>Rooseveltspring 202211SCBA</t>
  </si>
  <si>
    <t>Rooseveltspring 20221DICA8</t>
  </si>
  <si>
    <t>Rooseveltspring 20221LUSP2</t>
  </si>
  <si>
    <t>Rooseveltspring 202212ASNU4</t>
  </si>
  <si>
    <t>Rooseveltspring 20221SACO6</t>
  </si>
  <si>
    <t>Rooseveltspring 20221SPAMA</t>
  </si>
  <si>
    <t>Rooseveltspring 202212ERCI6</t>
  </si>
  <si>
    <t>Rooseveltspring 202212LOAR12</t>
  </si>
  <si>
    <t>Rooseveltspring 202212SCBA</t>
  </si>
  <si>
    <t>Rooseveltspring 202213CHAL11</t>
  </si>
  <si>
    <t>Rooseveltspring 20222BAMU</t>
  </si>
  <si>
    <t>Rooseveltspring 202213DAPU3</t>
  </si>
  <si>
    <t>Rooseveltspring 20222DICA8</t>
  </si>
  <si>
    <t>Rooseveltspring 202213LOAR12</t>
  </si>
  <si>
    <t>Rooseveltspring 20222LUSP2</t>
  </si>
  <si>
    <t>Rooseveltspring 202213LOHU2</t>
  </si>
  <si>
    <t>Rooseveltspring 20222SACO6</t>
  </si>
  <si>
    <t>Rooseveltspring 20222SPAMA</t>
  </si>
  <si>
    <t>Rooseveltspring 202213PERE</t>
  </si>
  <si>
    <t>Rooseveltspring 202213PLAR</t>
  </si>
  <si>
    <t>Rooseveltspring 202213PLPA2</t>
  </si>
  <si>
    <t>Rooseveltspring 202213SIAN2</t>
  </si>
  <si>
    <t>Rooseveltspring 202213VUOC</t>
  </si>
  <si>
    <t>Rooseveltspring 20223BAMU</t>
  </si>
  <si>
    <t>Rooseveltspring 202214ERCI6</t>
  </si>
  <si>
    <t>Rooseveltspring 20223DICA8</t>
  </si>
  <si>
    <t>Rooseveltspring 202214LAGR10</t>
  </si>
  <si>
    <t>Rooseveltspring 20223LUSP2</t>
  </si>
  <si>
    <t>Rooseveltspring 20223SACO6</t>
  </si>
  <si>
    <t>Rooseveltspring 20223SPAMA</t>
  </si>
  <si>
    <t>Rooseveltspring 20224BAMU</t>
  </si>
  <si>
    <t>Rooseveltspring 20224DICA8</t>
  </si>
  <si>
    <t>Rooseveltspring 20224LUSP2</t>
  </si>
  <si>
    <t>Rooseveltspring 20224SACO6</t>
  </si>
  <si>
    <t>Rooseveltspring 20224SPAMA</t>
  </si>
  <si>
    <t>Rooseveltspring 202214LOAR12</t>
  </si>
  <si>
    <t>Rooseveltspring 20225ARPUP6</t>
  </si>
  <si>
    <t>Rooseveltspring 202214LOHU2</t>
  </si>
  <si>
    <t>Rooseveltspring 20225BOAR</t>
  </si>
  <si>
    <t>Rooseveltspring 20225BORO2</t>
  </si>
  <si>
    <t>Rooseveltspring 202214PLAR</t>
  </si>
  <si>
    <t>Rooseveltspring 202214PLPA2</t>
  </si>
  <si>
    <t>Rooseveltspring 20225LUSP2</t>
  </si>
  <si>
    <t>Rooseveltspring 20225PLOV</t>
  </si>
  <si>
    <t>Rooseveltspring 20225SECO10</t>
  </si>
  <si>
    <t>Rooseveltspring 20226ARPUP6</t>
  </si>
  <si>
    <t>Rooseveltspring 202214SCBA</t>
  </si>
  <si>
    <t>Rooseveltspring 202215HEHIC</t>
  </si>
  <si>
    <t>Rooseveltspring 20226BOAR</t>
  </si>
  <si>
    <t>Rooseveltspring 202215LOAR12</t>
  </si>
  <si>
    <t>Rooseveltspring 20226BORO2</t>
  </si>
  <si>
    <t>Rooseveltspring 20226PLOV</t>
  </si>
  <si>
    <t>Rooseveltspring 20226SACO6</t>
  </si>
  <si>
    <t>Rooseveltspring 20226SECO10</t>
  </si>
  <si>
    <t>Rooseveltspring 202215PLAR</t>
  </si>
  <si>
    <t>Rooseveltspring 202215SCBA</t>
  </si>
  <si>
    <t>Rooseveltspring 202216ERCI6</t>
  </si>
  <si>
    <t>Rooseveltspring 20226SPAMA</t>
  </si>
  <si>
    <t>Rooseveltspring 20227ARPUP6</t>
  </si>
  <si>
    <t>Rooseveltspring 202216LOAR12</t>
  </si>
  <si>
    <t>Rooseveltspring 20227BOAR</t>
  </si>
  <si>
    <t>Rooseveltspring 20227BORO2</t>
  </si>
  <si>
    <t>Rooseveltspring 20227PLOV</t>
  </si>
  <si>
    <t>Rooseveltspring 20227SECO10</t>
  </si>
  <si>
    <t>Rooseveltspring 202216LOHU2</t>
  </si>
  <si>
    <t>Rooseveltspring 20228BAMU</t>
  </si>
  <si>
    <t>Rooseveltspring 20228BORO2</t>
  </si>
  <si>
    <t>Rooseveltspring 20228DICA8</t>
  </si>
  <si>
    <t>Rooseveltspring 20228LUSP2</t>
  </si>
  <si>
    <t>Rooseveltspring 202216SCBA</t>
  </si>
  <si>
    <t>Rooseveltspring 202217AMDE4</t>
  </si>
  <si>
    <t>Rooseveltspring 20228SACO6</t>
  </si>
  <si>
    <t>Rooseveltspring 20228SPAMA</t>
  </si>
  <si>
    <t>Rooseveltspring 20229BAMU</t>
  </si>
  <si>
    <t>Rooseveltspring 20229DICA8</t>
  </si>
  <si>
    <t>Rooseveltspring 202217ANOC2</t>
  </si>
  <si>
    <t>Rooseveltspring 202217BRRU2</t>
  </si>
  <si>
    <t>Rooseveltspring 20229LUSP2</t>
  </si>
  <si>
    <t>Rooseveltspring 20229SACO6</t>
  </si>
  <si>
    <t>Rooseveltspring 202217CHAL11</t>
  </si>
  <si>
    <t>Rooseveltspring 20229SPAMA</t>
  </si>
  <si>
    <t>Rooseveltspring 202210ARPUP6</t>
  </si>
  <si>
    <t>Rooseveltspring 202210BOAR</t>
  </si>
  <si>
    <t>Rooseveltspring 202217DAPU3</t>
  </si>
  <si>
    <t>Rooseveltspring 202217HAPAA</t>
  </si>
  <si>
    <t>Rooseveltspring 202217HEHIC</t>
  </si>
  <si>
    <t>Rooseveltspring 202217LAGR10</t>
  </si>
  <si>
    <t>Rooseveltspring 202210BORO2</t>
  </si>
  <si>
    <t>Rooseveltspring 202217LOAR12</t>
  </si>
  <si>
    <t>Rooseveltspring 202217LOHU2</t>
  </si>
  <si>
    <t>Rooseveltspring 202210LUSP2</t>
  </si>
  <si>
    <t>Rooseveltspring 202210PLOV</t>
  </si>
  <si>
    <t>Rooseveltspring 202210SECO10</t>
  </si>
  <si>
    <t>Rooseveltspring 202211BAMU</t>
  </si>
  <si>
    <t>Rooseveltspring 202211DICA8</t>
  </si>
  <si>
    <t>Rooseveltspring 202211LUSP2</t>
  </si>
  <si>
    <t>Rooseveltspring 202211SACO6</t>
  </si>
  <si>
    <t>Rooseveltspring 202211SPAMA</t>
  </si>
  <si>
    <t>Rooseveltspring 202212BAMU</t>
  </si>
  <si>
    <t>Rooseveltspring 202212DICA8</t>
  </si>
  <si>
    <t>Rooseveltspring 202212LUSP2</t>
  </si>
  <si>
    <t>Rooseveltspring 202217PLAR</t>
  </si>
  <si>
    <t>Rooseveltspring 202217SCBA</t>
  </si>
  <si>
    <t>Rooseveltspring 202217VUOC</t>
  </si>
  <si>
    <t>Rooseveltspring 202212SACO6</t>
  </si>
  <si>
    <t>Rooseveltspring 202218CHAL11</t>
  </si>
  <si>
    <t>Rooseveltspring 202212SPAMA</t>
  </si>
  <si>
    <t>Rooseveltspring 202213ARPUP6</t>
  </si>
  <si>
    <t>Rooseveltspring 202213BOAR</t>
  </si>
  <si>
    <t>Rooseveltspring 202213BORO2</t>
  </si>
  <si>
    <t>Rooseveltspring 202218DICA14</t>
  </si>
  <si>
    <t>Rooseveltspring 202218PLAR</t>
  </si>
  <si>
    <t>Rooseveltspring 202219DICA14</t>
  </si>
  <si>
    <t>Rooseveltspring 202213PLOV</t>
  </si>
  <si>
    <t>Rooseveltspring 202219ERCI6</t>
  </si>
  <si>
    <t>Rooseveltspring 202213SECO10</t>
  </si>
  <si>
    <t>Rooseveltspring 202214ARPUP6</t>
  </si>
  <si>
    <t>Rooseveltspring 202214BOAR</t>
  </si>
  <si>
    <t>Rooseveltspring 202214BORO2</t>
  </si>
  <si>
    <t>Rooseveltspring 202219LOAR12</t>
  </si>
  <si>
    <t>Rooseveltspring 202220ASNU4</t>
  </si>
  <si>
    <t>Rooseveltspring 202220DRCUI</t>
  </si>
  <si>
    <t>Rooseveltspring 202214PLOV</t>
  </si>
  <si>
    <t>Rooseveltspring 202214SECO10</t>
  </si>
  <si>
    <t>Rooseveltspring 202215BAMU</t>
  </si>
  <si>
    <t>Rooseveltspring 202215BORO2</t>
  </si>
  <si>
    <t>Rooseveltspring 202215DICA8</t>
  </si>
  <si>
    <t>Rooseveltspring 202215LUSP2</t>
  </si>
  <si>
    <t>Rooseveltspring 202215SACO6</t>
  </si>
  <si>
    <t>Rooseveltspring 202215SPAMA</t>
  </si>
  <si>
    <t>Rooseveltspring 202216ARPUP6</t>
  </si>
  <si>
    <t>Rooseveltspring 202216BOAR</t>
  </si>
  <si>
    <t>Rooseveltspring 202220ERCI6</t>
  </si>
  <si>
    <t>Rooseveltspring 202220HEHIC</t>
  </si>
  <si>
    <t>Rooseveltspring 202220LOAR12</t>
  </si>
  <si>
    <t>Rooseveltspring 202216BORO2</t>
  </si>
  <si>
    <t>Rooseveltspring 202216PLOV</t>
  </si>
  <si>
    <t>Rooseveltspring 202216SECO10</t>
  </si>
  <si>
    <t>Rooseveltspring 202217BAMU</t>
  </si>
  <si>
    <t>Rooseveltspring 202217BORO2</t>
  </si>
  <si>
    <t>Rooseveltspring 202217DICA8</t>
  </si>
  <si>
    <t>Rooseveltspring 202220LOHU2</t>
  </si>
  <si>
    <t>Rooseveltspring 202220SIAN2</t>
  </si>
  <si>
    <t>Rooseveltspring 202220VUOC</t>
  </si>
  <si>
    <t>Rooseveltspring 202221AMMEI2</t>
  </si>
  <si>
    <t>Rooseveltspring 202217LUSP2</t>
  </si>
  <si>
    <t>Rooseveltspring 202221DAPU3</t>
  </si>
  <si>
    <t>Rooseveltspring 202217SACO6</t>
  </si>
  <si>
    <t>Rooseveltspring 202217SPAMA</t>
  </si>
  <si>
    <t>Rooseveltspring 202218BAMU</t>
  </si>
  <si>
    <t>Rooseveltspring 202218BORO2</t>
  </si>
  <si>
    <t>Rooseveltspring 202221LOHU2</t>
  </si>
  <si>
    <t>Rooseveltspring 202221PLAR</t>
  </si>
  <si>
    <t>Rooseveltspring 202221SIAN2</t>
  </si>
  <si>
    <t>Rooseveltspring 202222ASNU4</t>
  </si>
  <si>
    <t>Rooseveltspring 202222DAPU3</t>
  </si>
  <si>
    <t>Rooseveltspring 202222DICA14</t>
  </si>
  <si>
    <t>Rooseveltspring 202222HEHIC</t>
  </si>
  <si>
    <t>Rooseveltspring 202218DICA8</t>
  </si>
  <si>
    <t>Rooseveltspring 202218LUSP2</t>
  </si>
  <si>
    <t>Rooseveltspring 202218SACO6</t>
  </si>
  <si>
    <t>Rooseveltspring 202218SPAMA</t>
  </si>
  <si>
    <t>Rooseveltspring 202219BAMU</t>
  </si>
  <si>
    <t>Rooseveltspring 202219DICA8</t>
  </si>
  <si>
    <t>Rooseveltspring 202219LUSP2</t>
  </si>
  <si>
    <t>Rooseveltspring 202219SACO6</t>
  </si>
  <si>
    <t>Rooseveltspring 202219SPAMA</t>
  </si>
  <si>
    <t>Rooseveltspring 202220BAMU</t>
  </si>
  <si>
    <t>Rooseveltspring 202222LOAR12</t>
  </si>
  <si>
    <t>Rooseveltspring 202222LOHU2</t>
  </si>
  <si>
    <t>Rooseveltspring 202222SCBA</t>
  </si>
  <si>
    <t>Rooseveltspring 202220DICA8</t>
  </si>
  <si>
    <t>Rooseveltspring 202222VUOC</t>
  </si>
  <si>
    <t>Rooseveltspring 202220LUSP2</t>
  </si>
  <si>
    <t>Rooseveltspring 202220SACO6</t>
  </si>
  <si>
    <t>Rooseveltspring 202220SPAMA</t>
  </si>
  <si>
    <t>Rooseveltspring 202221ARPUP6</t>
  </si>
  <si>
    <t>Rooseveltspring 202223ERCI6</t>
  </si>
  <si>
    <t>Rooseveltspring 202223LAGR10</t>
  </si>
  <si>
    <t>Rooseveltspring 202223LOAR12</t>
  </si>
  <si>
    <t>Rooseveltspring 202223LOSTT</t>
  </si>
  <si>
    <t>Rooseveltspring 202221BOAR</t>
  </si>
  <si>
    <t>Rooseveltspring 202223SCBA</t>
  </si>
  <si>
    <t>Rooseveltspring 202221BORO2</t>
  </si>
  <si>
    <t>Rooseveltspring 202221PLOV</t>
  </si>
  <si>
    <t>Rooseveltspring 202221SECO10</t>
  </si>
  <si>
    <t>Rooseveltspring 202221SPAMA</t>
  </si>
  <si>
    <t>Rooseveltspring 202223SIAN2</t>
  </si>
  <si>
    <t>Rooseveltspring 202224ERCI6</t>
  </si>
  <si>
    <t>Rooseveltspring 202224LOAR12</t>
  </si>
  <si>
    <t>Rooseveltspring 202224PERE</t>
  </si>
  <si>
    <t>Rooseveltspring 202224PLPA2</t>
  </si>
  <si>
    <t>Rooseveltspring 202224SCBA</t>
  </si>
  <si>
    <t>Rooseveltspring 202222ARPUP6</t>
  </si>
  <si>
    <t>Rooseveltspring 202224SIAN2</t>
  </si>
  <si>
    <t>Rooseveltspring 202222BOAR</t>
  </si>
  <si>
    <t>Rooseveltspring 202222BORO2</t>
  </si>
  <si>
    <t>Rooseveltspring 202222PLOV</t>
  </si>
  <si>
    <t>Rooseveltspring 202222SECO10</t>
  </si>
  <si>
    <t>Rooseveltspring 202223BAMU</t>
  </si>
  <si>
    <t>Rooseveltspring 202223DICA8</t>
  </si>
  <si>
    <t>Rooseveltspring 202223LUSP2</t>
  </si>
  <si>
    <t>Rooseveltspring 202223SACO6</t>
  </si>
  <si>
    <t>Rooseveltspring 202223SPAMA</t>
  </si>
  <si>
    <t>Rooseveltspring 202224ARPUP6</t>
  </si>
  <si>
    <t>Rooseveltspring 202224VUOC</t>
  </si>
  <si>
    <t>Rooseveltspring 202225DICA14</t>
  </si>
  <si>
    <t>Rooseveltspring 202225ERCI6</t>
  </si>
  <si>
    <t>Rooseveltspring 202224BOAR</t>
  </si>
  <si>
    <t>Rooseveltspring 202225SCBA</t>
  </si>
  <si>
    <t>Rooseveltspring 202224BORO2</t>
  </si>
  <si>
    <t>Rooseveltspring 202224PLOV</t>
  </si>
  <si>
    <t>Rooseveltspring 202224SECO10</t>
  </si>
  <si>
    <t>Rooseveltspring 202225BAMU</t>
  </si>
  <si>
    <t>Rooseveltspring 202226DICA14</t>
  </si>
  <si>
    <t>Rooseveltspring 202226ERCI6</t>
  </si>
  <si>
    <t>Rooseveltspring 202226HEHIC</t>
  </si>
  <si>
    <t>Rooseveltspring 202226LOAR12</t>
  </si>
  <si>
    <t>Rooseveltspring 202226SCBA</t>
  </si>
  <si>
    <t>Rooseveltspring 202227ASNU4</t>
  </si>
  <si>
    <t>Rooseveltspring 202225DICA8</t>
  </si>
  <si>
    <t>Rooseveltspring 202227BRRU2</t>
  </si>
  <si>
    <t>Rooseveltspring 202227CHAL11</t>
  </si>
  <si>
    <t>Rooseveltspring 202225LUSP2</t>
  </si>
  <si>
    <t>Rooseveltspring 202225SACO6</t>
  </si>
  <si>
    <t>Rooseveltspring 202225SPAMA</t>
  </si>
  <si>
    <t>Rooseveltspring 202226ARPUP6</t>
  </si>
  <si>
    <t>Rooseveltspring 202227ERCI6</t>
  </si>
  <si>
    <t>Rooseveltspring 202227LOHU2</t>
  </si>
  <si>
    <t>Rooseveltspring 202227PLPA2</t>
  </si>
  <si>
    <t>Rooseveltspring 202227SIAN2</t>
  </si>
  <si>
    <t>Rooseveltspring 202226BOAR</t>
  </si>
  <si>
    <t>Rooseveltspring 202227SPCR</t>
  </si>
  <si>
    <t>Rooseveltspring 202226BORO2</t>
  </si>
  <si>
    <t>Rooseveltspring 202226PLOV</t>
  </si>
  <si>
    <t>Rooseveltspring 202226SECO10</t>
  </si>
  <si>
    <t>Rooseveltspring 202226SPAMA</t>
  </si>
  <si>
    <t>Rooseveltspring 202227BAMU</t>
  </si>
  <si>
    <t>Rooseveltspring 202227DICA8</t>
  </si>
  <si>
    <t>Rooseveltspring 202227LUSP2</t>
  </si>
  <si>
    <t>Rooseveltspring 202228ASNU4</t>
  </si>
  <si>
    <t>Rooseveltspring 202228ERCI6</t>
  </si>
  <si>
    <t>Rooseveltspring 202228LOAR12</t>
  </si>
  <si>
    <t>Rooseveltspring 202227SACO6</t>
  </si>
  <si>
    <t>Rooseveltspring 202227SPAMA</t>
  </si>
  <si>
    <t>Rooseveltspring 202228SCBA</t>
  </si>
  <si>
    <t>Rooseveltspring 202228BAMU</t>
  </si>
  <si>
    <t>Rooseveltspring 202228DICA8</t>
  </si>
  <si>
    <t>Rooseveltspring 202228LUSP2</t>
  </si>
  <si>
    <t>Rooseveltspring 202228SACO6</t>
  </si>
  <si>
    <t>Rooseveltspring 202229CHAL11</t>
  </si>
  <si>
    <t>Rooseveltspring 202229DAPU3</t>
  </si>
  <si>
    <t>Rooseveltspring 202229ERCI6</t>
  </si>
  <si>
    <t>Rooseveltspring 202228SPAMA</t>
  </si>
  <si>
    <t>Rooseveltspring 202229BAMU</t>
  </si>
  <si>
    <t>Rooseveltspring 202229LOHU2</t>
  </si>
  <si>
    <t>Rooseveltspring 202229DICA8</t>
  </si>
  <si>
    <t>Rooseveltspring 202229LUSP2</t>
  </si>
  <si>
    <t>Rooseveltspring 202229SACO6</t>
  </si>
  <si>
    <t>Rooseveltspring 202229PERE</t>
  </si>
  <si>
    <t>Rooseveltspring 202229PLPA2</t>
  </si>
  <si>
    <t>Rooseveltspring 202230LOAR12</t>
  </si>
  <si>
    <t>Rooseveltspring 202229SPAMA</t>
  </si>
  <si>
    <t>Rooseveltspring 202230ARPUP6</t>
  </si>
  <si>
    <t>Rooseveltspring 202230LOHU2</t>
  </si>
  <si>
    <t>Rooseveltspring 202230BOAR</t>
  </si>
  <si>
    <t>Rooseveltspring 202230BORO2</t>
  </si>
  <si>
    <t>Rooseveltspring 202230PLOV</t>
  </si>
  <si>
    <t>Rooseveltspring 202230SECO10</t>
  </si>
  <si>
    <t>Rooseveltspring 202231ARPUP6</t>
  </si>
  <si>
    <t>Rooseveltspring 202231BOAR</t>
  </si>
  <si>
    <t>Rooseveltspring 202231BORO2</t>
  </si>
  <si>
    <t>Rooseveltspring 202231PLOV</t>
  </si>
  <si>
    <t>Rooseveltspring 202231SECO10</t>
  </si>
  <si>
    <t>Rooseveltspring 202232ARPUP6</t>
  </si>
  <si>
    <t>Rooseveltspring 202230SCBA</t>
  </si>
  <si>
    <t>Rooseveltspring 202231DAPU3</t>
  </si>
  <si>
    <t>Rooseveltspring 202231ERCI6</t>
  </si>
  <si>
    <t>Rooseveltspring 202231LAGR10</t>
  </si>
  <si>
    <t>Rooseveltspring 202231LELA</t>
  </si>
  <si>
    <t>Rooseveltspring 202232BOAR</t>
  </si>
  <si>
    <t>Rooseveltspring 202232BORO2</t>
  </si>
  <si>
    <t>Rooseveltspring 202232PLOV</t>
  </si>
  <si>
    <t>Rooseveltspring 202232SECO10</t>
  </si>
  <si>
    <t>Rooseveltspring 202233ARPUP6</t>
  </si>
  <si>
    <t>Rooseveltspring 202231LOAR12</t>
  </si>
  <si>
    <t>Rooseveltspring 202231LOHU2</t>
  </si>
  <si>
    <t>Rooseveltspring 202231SCBA</t>
  </si>
  <si>
    <t>Rooseveltspring 202232ASNU4</t>
  </si>
  <si>
    <t>Rooseveltspring 202233BOAR</t>
  </si>
  <si>
    <t>Rooseveltspring 202233BORO2</t>
  </si>
  <si>
    <t>Rooseveltspring 202233PLOV</t>
  </si>
  <si>
    <t>Rooseveltspring 202233SECO10</t>
  </si>
  <si>
    <t>Rooseveltspring 202234BAMU</t>
  </si>
  <si>
    <t>Rooseveltspring 202232ERCI6</t>
  </si>
  <si>
    <t>Rooseveltspring 202232LAGR10</t>
  </si>
  <si>
    <t>Rooseveltspring 202232LOAR12</t>
  </si>
  <si>
    <t>Rooseveltspring 202232LOHU2</t>
  </si>
  <si>
    <t>Rooseveltspring 202232SCBA</t>
  </si>
  <si>
    <t>Rooseveltspring 202234DICA8</t>
  </si>
  <si>
    <t>Rooseveltspring 202234LUSP2</t>
  </si>
  <si>
    <t>Rooseveltspring 202234SACO6</t>
  </si>
  <si>
    <t>Rooseveltspring 202234SPAMA</t>
  </si>
  <si>
    <t>Rooseveltspring 202235BAMU</t>
  </si>
  <si>
    <t>Rooseveltspring 202235DICA8</t>
  </si>
  <si>
    <t>Rooseveltspring 202235LUSP2</t>
  </si>
  <si>
    <t>Rooseveltspring 202235SACO6</t>
  </si>
  <si>
    <t>Rooseveltspring 202235SPAMA</t>
  </si>
  <si>
    <t>Rooseveltspring 202232SIAN2</t>
  </si>
  <si>
    <t>Rooseveltspring 202236ARPUP6</t>
  </si>
  <si>
    <t>Rooseveltspring 202233ERCI6</t>
  </si>
  <si>
    <t>Rooseveltspring 202233LOHU2</t>
  </si>
  <si>
    <t>Rooseveltspring 202236BOAR</t>
  </si>
  <si>
    <t>Rooseveltspring 202236BORO2</t>
  </si>
  <si>
    <t>Rooseveltspring 202236PLOV</t>
  </si>
  <si>
    <t>Rooseveltspring 202233PLAR</t>
  </si>
  <si>
    <t>Rooseveltspring 202233PLPA2</t>
  </si>
  <si>
    <t>Rooseveltspring 202233SIAN2</t>
  </si>
  <si>
    <t>Rooseveltspring 202234ERCI6</t>
  </si>
  <si>
    <t>Rooseveltspring 202236SECO10</t>
  </si>
  <si>
    <t>Rooseveltspring 202234LOAR12</t>
  </si>
  <si>
    <t>Rooseveltspring 202234LOHU2</t>
  </si>
  <si>
    <t>Rooseveltspring 202234SCBA</t>
  </si>
  <si>
    <t>Rooseveltspring 202235DICA14</t>
  </si>
  <si>
    <t>Rooseveltspring 202235ERCI6</t>
  </si>
  <si>
    <t>Rooseveltspring 202235LOAR12</t>
  </si>
  <si>
    <t>Rooseveltspring 202235PERE</t>
  </si>
  <si>
    <t>Rooseveltspring 202235SCBA</t>
  </si>
  <si>
    <t>Rooseveltspring 202236ERCI6</t>
  </si>
  <si>
    <t>Potential
Plant
Community</t>
  </si>
  <si>
    <t>Desert Scrub</t>
  </si>
  <si>
    <t>MAP_mm</t>
  </si>
  <si>
    <t>Prior sampling date/orig seeding date</t>
  </si>
  <si>
    <t>end date</t>
  </si>
  <si>
    <t>PPT (inches)</t>
  </si>
  <si>
    <t>conversion rate</t>
  </si>
  <si>
    <t>Total</t>
  </si>
  <si>
    <t>season</t>
  </si>
  <si>
    <t>year</t>
  </si>
  <si>
    <t>spring</t>
  </si>
  <si>
    <t>fall</t>
  </si>
  <si>
    <t>UniqueID</t>
  </si>
  <si>
    <t>siteseason</t>
  </si>
  <si>
    <t>Species name</t>
  </si>
  <si>
    <t>Var/Sub</t>
  </si>
  <si>
    <t>Common name</t>
  </si>
  <si>
    <t>Species_Code</t>
  </si>
  <si>
    <t>Heat tolerance (deg C)</t>
  </si>
  <si>
    <t>Perennial/Annual</t>
  </si>
  <si>
    <t>GrowthForm (Grass, Forb, Legume)</t>
  </si>
  <si>
    <t>MAT95</t>
  </si>
  <si>
    <t>MAP95</t>
  </si>
  <si>
    <t>Sporobolus cryptandrus</t>
  </si>
  <si>
    <t xml:space="preserve">Sand dropseed </t>
  </si>
  <si>
    <t>P</t>
  </si>
  <si>
    <t>G</t>
  </si>
  <si>
    <t>Muhlenbergia porteri</t>
  </si>
  <si>
    <t xml:space="preserve">Bush muhly </t>
  </si>
  <si>
    <t>MUPO2</t>
  </si>
  <si>
    <t>Salvia columbariae</t>
  </si>
  <si>
    <t>Chia</t>
  </si>
  <si>
    <t>A</t>
  </si>
  <si>
    <t>F</t>
  </si>
  <si>
    <t>Lupinus sparsiflorus</t>
  </si>
  <si>
    <t>Coulter's lupine</t>
  </si>
  <si>
    <t>Baileya multiradiata</t>
  </si>
  <si>
    <t>Desert marigold</t>
  </si>
  <si>
    <t>Digitaria californica</t>
  </si>
  <si>
    <t>Arizona cottontop</t>
  </si>
  <si>
    <t>Ambrosia deltoidea</t>
  </si>
  <si>
    <t>Triangle-leaf bursage</t>
  </si>
  <si>
    <t>S</t>
  </si>
  <si>
    <t>Sphaeralcea ambigua</t>
  </si>
  <si>
    <t>subsp. ambigua</t>
  </si>
  <si>
    <t>Apricot globemallow</t>
  </si>
  <si>
    <t>Bouteloua curtipendula</t>
  </si>
  <si>
    <t>Sideoats grama</t>
  </si>
  <si>
    <t>BOCU</t>
  </si>
  <si>
    <t>Encelia farinosa</t>
  </si>
  <si>
    <t>var. farinosa</t>
  </si>
  <si>
    <t>Brittlebush</t>
  </si>
  <si>
    <t>Aristida purpurea</t>
  </si>
  <si>
    <t>var. purpurea</t>
  </si>
  <si>
    <t>Purple threeawn</t>
  </si>
  <si>
    <t>Plantago ovata</t>
  </si>
  <si>
    <t>Desert indianwheat</t>
  </si>
  <si>
    <t>Senna covesii</t>
  </si>
  <si>
    <t>Coues' senna</t>
  </si>
  <si>
    <t>L</t>
  </si>
  <si>
    <t>Calliandra eriophylla</t>
  </si>
  <si>
    <t xml:space="preserve">Fairyduster </t>
  </si>
  <si>
    <t>CAER</t>
  </si>
  <si>
    <t>Bouteloua barbata</t>
  </si>
  <si>
    <t>var. rothrockii</t>
  </si>
  <si>
    <t>Rothrock Grama</t>
  </si>
  <si>
    <t>Bouteloua aristidoides</t>
  </si>
  <si>
    <t>Needle grama</t>
  </si>
  <si>
    <t>cumulative_PPT</t>
  </si>
  <si>
    <t>total_PPT</t>
  </si>
  <si>
    <t>Site_name</t>
  </si>
  <si>
    <t>Seed_Mix</t>
  </si>
  <si>
    <t>Avg_Height_mm</t>
  </si>
  <si>
    <t>Monsoonoftotal</t>
  </si>
  <si>
    <t>Disturbance</t>
  </si>
  <si>
    <t>Seeded</t>
  </si>
  <si>
    <t>Nativity</t>
  </si>
  <si>
    <t>Y_warm</t>
  </si>
  <si>
    <t>N_control</t>
  </si>
  <si>
    <t>Y_cool</t>
  </si>
  <si>
    <t>Seedling_Count</t>
  </si>
  <si>
    <t>PPT_since_lastsampling_mm</t>
  </si>
  <si>
    <t>DATA</t>
  </si>
  <si>
    <t>Sheet</t>
  </si>
  <si>
    <t>Column header</t>
  </si>
  <si>
    <t>Explanation</t>
  </si>
  <si>
    <t>Sites - includes Roosevelt, Preserve, Lake Pleasant, and SCC - we did not include SCC</t>
  </si>
  <si>
    <t>Other table</t>
  </si>
  <si>
    <t>Site Variables</t>
  </si>
  <si>
    <t>Season and year</t>
  </si>
  <si>
    <t xml:space="preserve"> combines site and season and year</t>
  </si>
  <si>
    <t>Site treatment - conmod, pits, mulch, nothing</t>
  </si>
  <si>
    <t>cool, warm, none</t>
  </si>
  <si>
    <t>USDA code for each species</t>
  </si>
  <si>
    <t>unique ID of the plot and species - unique to each line - maybe not useful</t>
  </si>
  <si>
    <t>native/nonnative</t>
  </si>
  <si>
    <t># of seedlings in subplot</t>
  </si>
  <si>
    <t>average height of the species in the subplot</t>
  </si>
  <si>
    <t>Full plot cover was taken for each seeded species, then for total plant cover and total seeded cover</t>
  </si>
  <si>
    <t>Site level mean annual precip</t>
  </si>
  <si>
    <t>% of total precipitation that falls during the monsoon season</t>
  </si>
  <si>
    <t>Mean Annual Temps for each site ©</t>
  </si>
  <si>
    <t>elevation of the site</t>
  </si>
  <si>
    <t>Sand category in high, medium, low</t>
  </si>
  <si>
    <t>Clay category in high, medium, low</t>
  </si>
  <si>
    <t>Disturbance origin</t>
  </si>
  <si>
    <t>Precip since the last time sampled</t>
  </si>
  <si>
    <t>Total precipitation over the whole experiment at each site</t>
  </si>
  <si>
    <t>cumulative precipitation from the beginning of the experiment (seeding) to that sampling period</t>
  </si>
  <si>
    <t>The mean annual precipitation for 95% of the range of each species</t>
  </si>
  <si>
    <t>The mean annual temperature for 95% of the range of each species</t>
  </si>
  <si>
    <t>Climate variables</t>
  </si>
  <si>
    <t>Species variables</t>
  </si>
  <si>
    <t>whether the species was in the seed mix of the plot or not (Y-warm = seeded in the warm seed mix, Y-cool = seeded in the cool seed mix, N = not seeded, N-control = not a seeded plot). Note that by comparing with the "seed_Mix" treatment, you can see if that species was seeded in that plot. For example a Y-cool can show up in a warm plot even though it wasn't seeded in that plot.</t>
  </si>
  <si>
    <t>Seed mix</t>
  </si>
  <si>
    <t>Plot number within each site - total of 36 plots each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</si>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</sst>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392\OneDrive%20-%20Northern%20Arizona%20University\Documents\Conservancy%20work\Restoration%20-%20RestoreNet\DATA\RestoreNet%20Precipitation.xlsx" TargetMode="External"/><Relationship Id="rId1" Type="http://schemas.openxmlformats.org/officeDocument/2006/relationships/externalLinkPath" Target="file:///C:\Users\hr392\OneDrive%20-%20Northern%20Arizona%20University\Documents\Conservancy%20work\Restoration%20-%20RestoreNet\DATA\RestoreNet%20Precipi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in guage info"/>
      <sheetName val="Summary"/>
      <sheetName val="Data"/>
    </sheetNames>
    <sheetDataSet>
      <sheetData sheetId="0"/>
      <sheetData sheetId="1"/>
      <sheetData sheetId="2">
        <row r="727">
          <cell r="K727">
            <v>0</v>
          </cell>
        </row>
        <row r="728">
          <cell r="K728">
            <v>0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0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0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0</v>
          </cell>
        </row>
        <row r="745">
          <cell r="K745">
            <v>0</v>
          </cell>
        </row>
        <row r="746">
          <cell r="K746">
            <v>0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0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0</v>
          </cell>
        </row>
        <row r="761">
          <cell r="K761">
            <v>0</v>
          </cell>
        </row>
        <row r="762">
          <cell r="K762">
            <v>0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0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0</v>
          </cell>
        </row>
        <row r="771">
          <cell r="K771">
            <v>0</v>
          </cell>
        </row>
        <row r="772">
          <cell r="K772">
            <v>0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0</v>
          </cell>
        </row>
        <row r="778">
          <cell r="K778">
            <v>0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0.59055000000000002</v>
          </cell>
        </row>
        <row r="786">
          <cell r="K786">
            <v>3.9370000000000002E-2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0</v>
          </cell>
        </row>
        <row r="790">
          <cell r="K790">
            <v>0</v>
          </cell>
        </row>
        <row r="791">
          <cell r="K791">
            <v>7.8740000000000004E-2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1.37795</v>
          </cell>
        </row>
        <row r="801">
          <cell r="K801">
            <v>3.9370000000000002E-2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0.15748000000000001</v>
          </cell>
        </row>
        <row r="805">
          <cell r="K805">
            <v>0.15748000000000001</v>
          </cell>
        </row>
        <row r="806">
          <cell r="K806">
            <v>0</v>
          </cell>
        </row>
        <row r="807">
          <cell r="K807">
            <v>0.11811000000000001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0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0</v>
          </cell>
        </row>
        <row r="829">
          <cell r="K829">
            <v>7.8740000000000004E-2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0</v>
          </cell>
        </row>
        <row r="833">
          <cell r="K833">
            <v>0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0</v>
          </cell>
        </row>
        <row r="837">
          <cell r="K837">
            <v>0</v>
          </cell>
        </row>
        <row r="838">
          <cell r="K838">
            <v>0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0</v>
          </cell>
        </row>
        <row r="842">
          <cell r="K842">
            <v>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0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0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0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0.27559</v>
          </cell>
        </row>
        <row r="862">
          <cell r="K862">
            <v>3.9370000000000002E-2</v>
          </cell>
        </row>
        <row r="863">
          <cell r="K863">
            <v>0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/>
        </row>
        <row r="868">
          <cell r="K868">
            <v>0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 t="str">
            <v>_____</v>
          </cell>
        </row>
        <row r="874">
          <cell r="K874" t="str">
            <v>_____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K877">
            <v>0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0</v>
          </cell>
        </row>
        <row r="887">
          <cell r="K887">
            <v>0</v>
          </cell>
        </row>
        <row r="888">
          <cell r="K888">
            <v>0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0</v>
          </cell>
        </row>
        <row r="892">
          <cell r="K892">
            <v>0</v>
          </cell>
        </row>
        <row r="893">
          <cell r="K893">
            <v>0</v>
          </cell>
        </row>
        <row r="894">
          <cell r="K894">
            <v>0</v>
          </cell>
        </row>
        <row r="895">
          <cell r="K895">
            <v>0.11811000000000001</v>
          </cell>
        </row>
        <row r="896">
          <cell r="K896">
            <v>3.9370000000000002E-2</v>
          </cell>
        </row>
        <row r="897">
          <cell r="K897">
            <v>0</v>
          </cell>
        </row>
        <row r="898">
          <cell r="K89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18A6-78F5-4D92-9BF8-997752AD7449}">
  <sheetPr filterMode="1"/>
  <dimension ref="A1:Y4072"/>
  <sheetViews>
    <sheetView workbookViewId="0">
      <selection activeCell="A284" sqref="A284:XFD284"/>
    </sheetView>
  </sheetViews>
  <sheetFormatPr defaultRowHeight="15" x14ac:dyDescent="0.25"/>
  <cols>
    <col min="2" max="2" width="13.28515625" bestFit="1" customWidth="1"/>
    <col min="4" max="4" width="19.85546875" customWidth="1"/>
    <col min="5" max="5" width="15.7109375" customWidth="1"/>
    <col min="6" max="6" width="18.5703125" customWidth="1"/>
    <col min="9" max="9" width="31.28515625" customWidth="1"/>
    <col min="10" max="13" width="9.140625" customWidth="1"/>
  </cols>
  <sheetData>
    <row r="1" spans="1:25" ht="30" x14ac:dyDescent="0.25">
      <c r="A1" s="1" t="s">
        <v>4247</v>
      </c>
      <c r="B1" t="s">
        <v>46</v>
      </c>
      <c r="C1" t="s">
        <v>41</v>
      </c>
      <c r="D1" t="s">
        <v>4190</v>
      </c>
      <c r="E1" t="s">
        <v>20</v>
      </c>
      <c r="F1" t="s">
        <v>4248</v>
      </c>
      <c r="G1" t="s">
        <v>4194</v>
      </c>
      <c r="H1" t="s">
        <v>4252</v>
      </c>
      <c r="I1" t="s">
        <v>4189</v>
      </c>
      <c r="J1" t="s">
        <v>4253</v>
      </c>
      <c r="K1" t="s">
        <v>4257</v>
      </c>
      <c r="L1" t="s">
        <v>4249</v>
      </c>
      <c r="M1" t="s">
        <v>31</v>
      </c>
      <c r="N1" t="str">
        <f>_xlfn.XLOOKUP($A1,'site variables'!$A:$A,'site variables'!C:C,0,0)</f>
        <v>MAP_mm</v>
      </c>
      <c r="O1" t="str">
        <f>_xlfn.XLOOKUP($A1,'site variables'!$A:$A,'site variables'!D:D,0,0)</f>
        <v>Monsoonoftotal</v>
      </c>
      <c r="P1" t="str">
        <f>_xlfn.XLOOKUP($A1,'site variables'!$A:$A,'site variables'!E:E,0,0)</f>
        <v>MAT</v>
      </c>
      <c r="Q1" t="str">
        <f>_xlfn.XLOOKUP($A1,'site variables'!$A:$A,'site variables'!F:F,0,0)</f>
        <v>elevation</v>
      </c>
      <c r="R1" t="str">
        <f>_xlfn.XLOOKUP($A1,'site variables'!$A:$A,'site variables'!G:G,0,0)</f>
        <v>Sand_Category</v>
      </c>
      <c r="S1" t="str">
        <f>_xlfn.XLOOKUP($A1,'site variables'!$A:$A,'site variables'!H:H,0,0)</f>
        <v>Clay_Category</v>
      </c>
      <c r="T1" t="str">
        <f>_xlfn.XLOOKUP($A1,'site variables'!$A:$A,'site variables'!I:I,0,0)</f>
        <v>Disturbance</v>
      </c>
      <c r="U1" t="str">
        <f>_xlfn.XLOOKUP($D1,climatevars!$E:$E,climatevars!J:J,0,)</f>
        <v>PPT_since_lastsampling_mm</v>
      </c>
      <c r="V1" t="str">
        <f>_xlfn.XLOOKUP($D1,climatevars!$E:$E,climatevars!K:K,0,)</f>
        <v>total_PPT</v>
      </c>
      <c r="W1" t="str">
        <f>_xlfn.XLOOKUP($D1,climatevars!$E:$E,climatevars!L:L,0,)</f>
        <v>cumulative_PPT</v>
      </c>
      <c r="X1" t="str">
        <f>_xlfn.XLOOKUP($G1,speciesvars!$D:$D,speciesvars!H:H,0,0)</f>
        <v>MAT95</v>
      </c>
      <c r="Y1" t="str">
        <f>_xlfn.XLOOKUP($G1,speciesvars!$D:$D,speciesvars!I:I,0,0)</f>
        <v>MAP95</v>
      </c>
    </row>
    <row r="2" spans="1:25" hidden="1" x14ac:dyDescent="0.25">
      <c r="A2" t="s">
        <v>43</v>
      </c>
      <c r="B2" t="s">
        <v>27</v>
      </c>
      <c r="C2">
        <v>1</v>
      </c>
      <c r="D2" t="str">
        <f>_xlfn.CONCAT(A2,B2)</f>
        <v>Pleasantfall 2021</v>
      </c>
      <c r="E2" t="s">
        <v>66</v>
      </c>
      <c r="F2" t="s">
        <v>0</v>
      </c>
      <c r="G2" t="s">
        <v>13</v>
      </c>
      <c r="H2" t="s">
        <v>4254</v>
      </c>
      <c r="I2" t="s">
        <v>82</v>
      </c>
      <c r="J2" t="s">
        <v>60</v>
      </c>
      <c r="K2">
        <v>0</v>
      </c>
      <c r="L2">
        <v>0</v>
      </c>
      <c r="M2">
        <v>0</v>
      </c>
      <c r="N2">
        <f>_xlfn.XLOOKUP($A2,'site variables'!$A:$A,'site variables'!C:C,0,0)</f>
        <v>285.95999999999998</v>
      </c>
      <c r="O2">
        <f>_xlfn.XLOOKUP($A2,'site variables'!$A:$A,'site variables'!D:D,0,0)</f>
        <v>30</v>
      </c>
      <c r="P2">
        <f>_xlfn.XLOOKUP($A2,'site variables'!$A:$A,'site variables'!E:E,0,0)</f>
        <v>21.8</v>
      </c>
      <c r="Q2">
        <f>_xlfn.XLOOKUP($A2,'site variables'!$A:$A,'site variables'!F:F,0,0)</f>
        <v>532</v>
      </c>
      <c r="R2" t="str">
        <f>_xlfn.XLOOKUP($A2,'site variables'!$A:$A,'site variables'!G:G,0,0)</f>
        <v>high</v>
      </c>
      <c r="S2" t="str">
        <f>_xlfn.XLOOKUP($A2,'site variables'!$A:$A,'site variables'!H:H,0,0)</f>
        <v>low</v>
      </c>
      <c r="T2" t="str">
        <f>_xlfn.XLOOKUP($A2,'site variables'!$A:$A,'site variables'!I:I,0,0)</f>
        <v>Vehicle/FootRecreation</v>
      </c>
      <c r="U2">
        <f>_xlfn.XLOOKUP($D2,climatevars!$E:$E,climatevars!J:J,0,)</f>
        <v>126.99974599999997</v>
      </c>
      <c r="V2">
        <f>_xlfn.XLOOKUP($D2,climatevars!$E:$E,climatevars!K:K,0,)</f>
        <v>403.99919199999994</v>
      </c>
      <c r="W2">
        <f>_xlfn.XLOOKUP($D2,climatevars!$E:$E,climatevars!L:L,0,)</f>
        <v>349.99929999999995</v>
      </c>
      <c r="X2">
        <f>_xlfn.XLOOKUP($G2,speciesvars!$D:$D,speciesvars!H:H,0,0)</f>
        <v>23.462500015894602</v>
      </c>
      <c r="Y2">
        <f>_xlfn.XLOOKUP($G2,speciesvars!$D:$D,speciesvars!I:I,0,0)</f>
        <v>846</v>
      </c>
    </row>
    <row r="3" spans="1:25" hidden="1" x14ac:dyDescent="0.25">
      <c r="A3" t="s">
        <v>43</v>
      </c>
      <c r="B3" t="s">
        <v>27</v>
      </c>
      <c r="C3">
        <v>1</v>
      </c>
      <c r="D3" t="str">
        <f t="shared" ref="D3:D66" si="0">_xlfn.CONCAT(A3,B3)</f>
        <v>Pleasantfall 2021</v>
      </c>
      <c r="E3" t="s">
        <v>66</v>
      </c>
      <c r="F3" t="s">
        <v>0</v>
      </c>
      <c r="G3" t="s">
        <v>21</v>
      </c>
      <c r="H3" t="s">
        <v>4254</v>
      </c>
      <c r="I3" t="s">
        <v>83</v>
      </c>
      <c r="J3" t="s">
        <v>60</v>
      </c>
      <c r="K3">
        <v>0</v>
      </c>
      <c r="L3">
        <v>0</v>
      </c>
      <c r="M3">
        <v>0</v>
      </c>
      <c r="N3">
        <f>_xlfn.XLOOKUP($A3,'site variables'!$A:$A,'site variables'!C:C,0,0)</f>
        <v>285.95999999999998</v>
      </c>
      <c r="O3">
        <f>_xlfn.XLOOKUP($A3,'site variables'!$A:$A,'site variables'!D:D,0,0)</f>
        <v>30</v>
      </c>
      <c r="P3">
        <f>_xlfn.XLOOKUP($A3,'site variables'!$A:$A,'site variables'!E:E,0,0)</f>
        <v>21.8</v>
      </c>
      <c r="Q3">
        <f>_xlfn.XLOOKUP($A3,'site variables'!$A:$A,'site variables'!F:F,0,0)</f>
        <v>532</v>
      </c>
      <c r="R3" t="str">
        <f>_xlfn.XLOOKUP($A3,'site variables'!$A:$A,'site variables'!G:G,0,0)</f>
        <v>high</v>
      </c>
      <c r="S3" t="str">
        <f>_xlfn.XLOOKUP($A3,'site variables'!$A:$A,'site variables'!H:H,0,0)</f>
        <v>low</v>
      </c>
      <c r="T3" t="str">
        <f>_xlfn.XLOOKUP($A3,'site variables'!$A:$A,'site variables'!I:I,0,0)</f>
        <v>Vehicle/FootRecreation</v>
      </c>
      <c r="U3">
        <f>_xlfn.XLOOKUP($D3,climatevars!$E:$E,climatevars!J:J,0,)</f>
        <v>126.99974599999997</v>
      </c>
      <c r="V3">
        <f>_xlfn.XLOOKUP($D3,climatevars!$E:$E,climatevars!K:K,0,)</f>
        <v>403.99919199999994</v>
      </c>
      <c r="W3">
        <f>_xlfn.XLOOKUP($D3,climatevars!$E:$E,climatevars!L:L,0,)</f>
        <v>349.99929999999995</v>
      </c>
      <c r="X3">
        <f>_xlfn.XLOOKUP($G3,speciesvars!$D:$D,speciesvars!H:H,0,0)</f>
        <v>24.8750001192093</v>
      </c>
      <c r="Y3">
        <f>_xlfn.XLOOKUP($G3,speciesvars!$D:$D,speciesvars!I:I,0,0)</f>
        <v>845</v>
      </c>
    </row>
    <row r="4" spans="1:25" hidden="1" x14ac:dyDescent="0.25">
      <c r="A4" t="s">
        <v>43</v>
      </c>
      <c r="B4" t="s">
        <v>27</v>
      </c>
      <c r="C4">
        <v>1</v>
      </c>
      <c r="D4" t="str">
        <f t="shared" si="0"/>
        <v>Pleasantfall 2021</v>
      </c>
      <c r="E4" t="s">
        <v>66</v>
      </c>
      <c r="F4" t="s">
        <v>0</v>
      </c>
      <c r="G4" t="s">
        <v>53</v>
      </c>
      <c r="H4" t="s">
        <v>4254</v>
      </c>
      <c r="I4" t="s">
        <v>84</v>
      </c>
      <c r="J4" t="s">
        <v>60</v>
      </c>
      <c r="K4">
        <v>0</v>
      </c>
      <c r="L4">
        <v>0</v>
      </c>
      <c r="M4">
        <v>0</v>
      </c>
      <c r="N4">
        <f>_xlfn.XLOOKUP($A4,'site variables'!$A:$A,'site variables'!C:C,0,0)</f>
        <v>285.95999999999998</v>
      </c>
      <c r="O4">
        <f>_xlfn.XLOOKUP($A4,'site variables'!$A:$A,'site variables'!D:D,0,0)</f>
        <v>30</v>
      </c>
      <c r="P4">
        <f>_xlfn.XLOOKUP($A4,'site variables'!$A:$A,'site variables'!E:E,0,0)</f>
        <v>21.8</v>
      </c>
      <c r="Q4">
        <f>_xlfn.XLOOKUP($A4,'site variables'!$A:$A,'site variables'!F:F,0,0)</f>
        <v>532</v>
      </c>
      <c r="R4" t="str">
        <f>_xlfn.XLOOKUP($A4,'site variables'!$A:$A,'site variables'!G:G,0,0)</f>
        <v>high</v>
      </c>
      <c r="S4" t="str">
        <f>_xlfn.XLOOKUP($A4,'site variables'!$A:$A,'site variables'!H:H,0,0)</f>
        <v>low</v>
      </c>
      <c r="T4" t="str">
        <f>_xlfn.XLOOKUP($A4,'site variables'!$A:$A,'site variables'!I:I,0,0)</f>
        <v>Vehicle/FootRecreation</v>
      </c>
      <c r="U4">
        <f>_xlfn.XLOOKUP($D4,climatevars!$E:$E,climatevars!J:J,0,)</f>
        <v>126.99974599999997</v>
      </c>
      <c r="V4">
        <f>_xlfn.XLOOKUP($D4,climatevars!$E:$E,climatevars!K:K,0,)</f>
        <v>403.99919199999994</v>
      </c>
      <c r="W4">
        <f>_xlfn.XLOOKUP($D4,climatevars!$E:$E,climatevars!L:L,0,)</f>
        <v>349.99929999999995</v>
      </c>
      <c r="X4">
        <f>_xlfn.XLOOKUP($G4,speciesvars!$D:$D,speciesvars!H:H,0,0)</f>
        <v>24.200000047683702</v>
      </c>
      <c r="Y4">
        <f>_xlfn.XLOOKUP($G4,speciesvars!$D:$D,speciesvars!I:I,0,0)</f>
        <v>706</v>
      </c>
    </row>
    <row r="5" spans="1:25" hidden="1" x14ac:dyDescent="0.25">
      <c r="A5" t="s">
        <v>43</v>
      </c>
      <c r="B5" t="s">
        <v>27</v>
      </c>
      <c r="C5">
        <v>1</v>
      </c>
      <c r="D5" t="str">
        <f t="shared" si="0"/>
        <v>Pleasantfall 2021</v>
      </c>
      <c r="E5" t="s">
        <v>66</v>
      </c>
      <c r="F5" t="s">
        <v>0</v>
      </c>
      <c r="G5" t="s">
        <v>35</v>
      </c>
      <c r="H5" t="s">
        <v>4254</v>
      </c>
      <c r="I5" t="s">
        <v>85</v>
      </c>
      <c r="J5" t="s">
        <v>60</v>
      </c>
      <c r="K5">
        <v>0</v>
      </c>
      <c r="L5">
        <v>0</v>
      </c>
      <c r="M5">
        <v>0</v>
      </c>
      <c r="N5">
        <f>_xlfn.XLOOKUP($A5,'site variables'!$A:$A,'site variables'!C:C,0,0)</f>
        <v>285.95999999999998</v>
      </c>
      <c r="O5">
        <f>_xlfn.XLOOKUP($A5,'site variables'!$A:$A,'site variables'!D:D,0,0)</f>
        <v>30</v>
      </c>
      <c r="P5">
        <f>_xlfn.XLOOKUP($A5,'site variables'!$A:$A,'site variables'!E:E,0,0)</f>
        <v>21.8</v>
      </c>
      <c r="Q5">
        <f>_xlfn.XLOOKUP($A5,'site variables'!$A:$A,'site variables'!F:F,0,0)</f>
        <v>532</v>
      </c>
      <c r="R5" t="str">
        <f>_xlfn.XLOOKUP($A5,'site variables'!$A:$A,'site variables'!G:G,0,0)</f>
        <v>high</v>
      </c>
      <c r="S5" t="str">
        <f>_xlfn.XLOOKUP($A5,'site variables'!$A:$A,'site variables'!H:H,0,0)</f>
        <v>low</v>
      </c>
      <c r="T5" t="str">
        <f>_xlfn.XLOOKUP($A5,'site variables'!$A:$A,'site variables'!I:I,0,0)</f>
        <v>Vehicle/FootRecreation</v>
      </c>
      <c r="U5">
        <f>_xlfn.XLOOKUP($D5,climatevars!$E:$E,climatevars!J:J,0,)</f>
        <v>126.99974599999997</v>
      </c>
      <c r="V5">
        <f>_xlfn.XLOOKUP($D5,climatevars!$E:$E,climatevars!K:K,0,)</f>
        <v>403.99919199999994</v>
      </c>
      <c r="W5">
        <f>_xlfn.XLOOKUP($D5,climatevars!$E:$E,climatevars!L:L,0,)</f>
        <v>349.99929999999995</v>
      </c>
      <c r="X5">
        <f>_xlfn.XLOOKUP($G5,speciesvars!$D:$D,speciesvars!H:H,0,0)</f>
        <v>23.5000000198682</v>
      </c>
      <c r="Y5">
        <f>_xlfn.XLOOKUP($G5,speciesvars!$D:$D,speciesvars!I:I,0,0)</f>
        <v>354</v>
      </c>
    </row>
    <row r="6" spans="1:25" hidden="1" x14ac:dyDescent="0.25">
      <c r="A6" t="s">
        <v>43</v>
      </c>
      <c r="B6" t="s">
        <v>27</v>
      </c>
      <c r="C6">
        <v>1</v>
      </c>
      <c r="D6" t="str">
        <f t="shared" si="0"/>
        <v>Pleasantfall 2021</v>
      </c>
      <c r="E6" t="s">
        <v>66</v>
      </c>
      <c r="F6" t="s">
        <v>0</v>
      </c>
      <c r="G6" t="s">
        <v>76</v>
      </c>
      <c r="H6" t="s">
        <v>4254</v>
      </c>
      <c r="I6" t="s">
        <v>86</v>
      </c>
      <c r="J6" t="s">
        <v>60</v>
      </c>
      <c r="K6">
        <v>0</v>
      </c>
      <c r="L6">
        <v>0</v>
      </c>
      <c r="M6">
        <v>0.05</v>
      </c>
      <c r="N6">
        <f>_xlfn.XLOOKUP($A6,'site variables'!$A:$A,'site variables'!C:C,0,0)</f>
        <v>285.95999999999998</v>
      </c>
      <c r="O6">
        <f>_xlfn.XLOOKUP($A6,'site variables'!$A:$A,'site variables'!D:D,0,0)</f>
        <v>30</v>
      </c>
      <c r="P6">
        <f>_xlfn.XLOOKUP($A6,'site variables'!$A:$A,'site variables'!E:E,0,0)</f>
        <v>21.8</v>
      </c>
      <c r="Q6">
        <f>_xlfn.XLOOKUP($A6,'site variables'!$A:$A,'site variables'!F:F,0,0)</f>
        <v>532</v>
      </c>
      <c r="R6" t="str">
        <f>_xlfn.XLOOKUP($A6,'site variables'!$A:$A,'site variables'!G:G,0,0)</f>
        <v>high</v>
      </c>
      <c r="S6" t="str">
        <f>_xlfn.XLOOKUP($A6,'site variables'!$A:$A,'site variables'!H:H,0,0)</f>
        <v>low</v>
      </c>
      <c r="T6" t="str">
        <f>_xlfn.XLOOKUP($A6,'site variables'!$A:$A,'site variables'!I:I,0,0)</f>
        <v>Vehicle/FootRecreation</v>
      </c>
      <c r="U6">
        <f>_xlfn.XLOOKUP($D6,climatevars!$E:$E,climatevars!J:J,0,)</f>
        <v>126.99974599999997</v>
      </c>
      <c r="V6">
        <f>_xlfn.XLOOKUP($D6,climatevars!$E:$E,climatevars!K:K,0,)</f>
        <v>403.99919199999994</v>
      </c>
      <c r="W6">
        <f>_xlfn.XLOOKUP($D6,climatevars!$E:$E,climatevars!L:L,0,)</f>
        <v>349.99929999999995</v>
      </c>
      <c r="X6">
        <f>_xlfn.XLOOKUP($G6,speciesvars!$D:$D,speciesvars!H:H,0,0)</f>
        <v>23.825000166892998</v>
      </c>
      <c r="Y6">
        <f>_xlfn.XLOOKUP($G6,speciesvars!$D:$D,speciesvars!I:I,0,0)</f>
        <v>508</v>
      </c>
    </row>
    <row r="7" spans="1:25" hidden="1" x14ac:dyDescent="0.25">
      <c r="A7" t="s">
        <v>43</v>
      </c>
      <c r="B7" t="s">
        <v>27</v>
      </c>
      <c r="C7">
        <v>2</v>
      </c>
      <c r="D7" t="str">
        <f t="shared" si="0"/>
        <v>Pleasantfall 2021</v>
      </c>
      <c r="E7" t="s">
        <v>75</v>
      </c>
      <c r="F7" t="s">
        <v>49</v>
      </c>
      <c r="G7" t="s">
        <v>13</v>
      </c>
      <c r="H7" t="s">
        <v>4255</v>
      </c>
      <c r="I7" t="s">
        <v>87</v>
      </c>
      <c r="J7" t="s">
        <v>60</v>
      </c>
      <c r="K7">
        <v>0</v>
      </c>
      <c r="L7">
        <v>0</v>
      </c>
      <c r="M7">
        <v>0</v>
      </c>
      <c r="N7">
        <f>_xlfn.XLOOKUP($A7,'site variables'!$A:$A,'site variables'!C:C,0,0)</f>
        <v>285.95999999999998</v>
      </c>
      <c r="O7">
        <f>_xlfn.XLOOKUP($A7,'site variables'!$A:$A,'site variables'!D:D,0,0)</f>
        <v>30</v>
      </c>
      <c r="P7">
        <f>_xlfn.XLOOKUP($A7,'site variables'!$A:$A,'site variables'!E:E,0,0)</f>
        <v>21.8</v>
      </c>
      <c r="Q7">
        <f>_xlfn.XLOOKUP($A7,'site variables'!$A:$A,'site variables'!F:F,0,0)</f>
        <v>532</v>
      </c>
      <c r="R7" t="str">
        <f>_xlfn.XLOOKUP($A7,'site variables'!$A:$A,'site variables'!G:G,0,0)</f>
        <v>high</v>
      </c>
      <c r="S7" t="str">
        <f>_xlfn.XLOOKUP($A7,'site variables'!$A:$A,'site variables'!H:H,0,0)</f>
        <v>low</v>
      </c>
      <c r="T7" t="str">
        <f>_xlfn.XLOOKUP($A7,'site variables'!$A:$A,'site variables'!I:I,0,0)</f>
        <v>Vehicle/FootRecreation</v>
      </c>
      <c r="U7">
        <f>_xlfn.XLOOKUP($D7,climatevars!$E:$E,climatevars!J:J,0,)</f>
        <v>126.99974599999997</v>
      </c>
      <c r="V7">
        <f>_xlfn.XLOOKUP($D7,climatevars!$E:$E,climatevars!K:K,0,)</f>
        <v>403.99919199999994</v>
      </c>
      <c r="W7">
        <f>_xlfn.XLOOKUP($D7,climatevars!$E:$E,climatevars!L:L,0,)</f>
        <v>349.99929999999995</v>
      </c>
      <c r="X7">
        <f>_xlfn.XLOOKUP($G7,speciesvars!$D:$D,speciesvars!H:H,0,0)</f>
        <v>23.462500015894602</v>
      </c>
      <c r="Y7">
        <f>_xlfn.XLOOKUP($G7,speciesvars!$D:$D,speciesvars!I:I,0,0)</f>
        <v>846</v>
      </c>
    </row>
    <row r="8" spans="1:25" hidden="1" x14ac:dyDescent="0.25">
      <c r="A8" t="s">
        <v>43</v>
      </c>
      <c r="B8" t="s">
        <v>27</v>
      </c>
      <c r="C8">
        <v>2</v>
      </c>
      <c r="D8" t="str">
        <f t="shared" si="0"/>
        <v>Pleasantfall 2021</v>
      </c>
      <c r="E8" t="s">
        <v>75</v>
      </c>
      <c r="F8" t="s">
        <v>49</v>
      </c>
      <c r="G8" t="s">
        <v>6</v>
      </c>
      <c r="H8" t="s">
        <v>4255</v>
      </c>
      <c r="I8" t="s">
        <v>88</v>
      </c>
      <c r="J8" t="s">
        <v>60</v>
      </c>
      <c r="K8">
        <v>0</v>
      </c>
      <c r="L8">
        <v>0</v>
      </c>
      <c r="M8">
        <v>0</v>
      </c>
      <c r="N8">
        <f>_xlfn.XLOOKUP($A8,'site variables'!$A:$A,'site variables'!C:C,0,0)</f>
        <v>285.95999999999998</v>
      </c>
      <c r="O8">
        <f>_xlfn.XLOOKUP($A8,'site variables'!$A:$A,'site variables'!D:D,0,0)</f>
        <v>30</v>
      </c>
      <c r="P8">
        <f>_xlfn.XLOOKUP($A8,'site variables'!$A:$A,'site variables'!E:E,0,0)</f>
        <v>21.8</v>
      </c>
      <c r="Q8">
        <f>_xlfn.XLOOKUP($A8,'site variables'!$A:$A,'site variables'!F:F,0,0)</f>
        <v>532</v>
      </c>
      <c r="R8" t="str">
        <f>_xlfn.XLOOKUP($A8,'site variables'!$A:$A,'site variables'!G:G,0,0)</f>
        <v>high</v>
      </c>
      <c r="S8" t="str">
        <f>_xlfn.XLOOKUP($A8,'site variables'!$A:$A,'site variables'!H:H,0,0)</f>
        <v>low</v>
      </c>
      <c r="T8" t="str">
        <f>_xlfn.XLOOKUP($A8,'site variables'!$A:$A,'site variables'!I:I,0,0)</f>
        <v>Vehicle/FootRecreation</v>
      </c>
      <c r="U8">
        <f>_xlfn.XLOOKUP($D8,climatevars!$E:$E,climatevars!J:J,0,)</f>
        <v>126.99974599999997</v>
      </c>
      <c r="V8">
        <f>_xlfn.XLOOKUP($D8,climatevars!$E:$E,climatevars!K:K,0,)</f>
        <v>403.99919199999994</v>
      </c>
      <c r="W8">
        <f>_xlfn.XLOOKUP($D8,climatevars!$E:$E,climatevars!L:L,0,)</f>
        <v>349.99929999999995</v>
      </c>
      <c r="X8">
        <f>_xlfn.XLOOKUP($G8,speciesvars!$D:$D,speciesvars!H:H,0,0)</f>
        <v>21.804166575272902</v>
      </c>
      <c r="Y8">
        <f>_xlfn.XLOOKUP($G8,speciesvars!$D:$D,speciesvars!I:I,0,0)</f>
        <v>504</v>
      </c>
    </row>
    <row r="9" spans="1:25" hidden="1" x14ac:dyDescent="0.25">
      <c r="A9" t="s">
        <v>43</v>
      </c>
      <c r="B9" t="s">
        <v>27</v>
      </c>
      <c r="C9">
        <v>2</v>
      </c>
      <c r="D9" t="str">
        <f t="shared" si="0"/>
        <v>Pleasantfall 2021</v>
      </c>
      <c r="E9" t="s">
        <v>75</v>
      </c>
      <c r="F9" t="s">
        <v>49</v>
      </c>
      <c r="G9" t="s">
        <v>21</v>
      </c>
      <c r="H9" t="s">
        <v>4255</v>
      </c>
      <c r="I9" t="s">
        <v>89</v>
      </c>
      <c r="J9" t="s">
        <v>60</v>
      </c>
      <c r="K9">
        <v>0</v>
      </c>
      <c r="L9">
        <v>0</v>
      </c>
      <c r="M9">
        <v>0</v>
      </c>
      <c r="N9">
        <f>_xlfn.XLOOKUP($A9,'site variables'!$A:$A,'site variables'!C:C,0,0)</f>
        <v>285.95999999999998</v>
      </c>
      <c r="O9">
        <f>_xlfn.XLOOKUP($A9,'site variables'!$A:$A,'site variables'!D:D,0,0)</f>
        <v>30</v>
      </c>
      <c r="P9">
        <f>_xlfn.XLOOKUP($A9,'site variables'!$A:$A,'site variables'!E:E,0,0)</f>
        <v>21.8</v>
      </c>
      <c r="Q9">
        <f>_xlfn.XLOOKUP($A9,'site variables'!$A:$A,'site variables'!F:F,0,0)</f>
        <v>532</v>
      </c>
      <c r="R9" t="str">
        <f>_xlfn.XLOOKUP($A9,'site variables'!$A:$A,'site variables'!G:G,0,0)</f>
        <v>high</v>
      </c>
      <c r="S9" t="str">
        <f>_xlfn.XLOOKUP($A9,'site variables'!$A:$A,'site variables'!H:H,0,0)</f>
        <v>low</v>
      </c>
      <c r="T9" t="str">
        <f>_xlfn.XLOOKUP($A9,'site variables'!$A:$A,'site variables'!I:I,0,0)</f>
        <v>Vehicle/FootRecreation</v>
      </c>
      <c r="U9">
        <f>_xlfn.XLOOKUP($D9,climatevars!$E:$E,climatevars!J:J,0,)</f>
        <v>126.99974599999997</v>
      </c>
      <c r="V9">
        <f>_xlfn.XLOOKUP($D9,climatevars!$E:$E,climatevars!K:K,0,)</f>
        <v>403.99919199999994</v>
      </c>
      <c r="W9">
        <f>_xlfn.XLOOKUP($D9,climatevars!$E:$E,climatevars!L:L,0,)</f>
        <v>349.99929999999995</v>
      </c>
      <c r="X9">
        <f>_xlfn.XLOOKUP($G9,speciesvars!$D:$D,speciesvars!H:H,0,0)</f>
        <v>24.8750001192093</v>
      </c>
      <c r="Y9">
        <f>_xlfn.XLOOKUP($G9,speciesvars!$D:$D,speciesvars!I:I,0,0)</f>
        <v>845</v>
      </c>
    </row>
    <row r="10" spans="1:25" hidden="1" x14ac:dyDescent="0.25">
      <c r="A10" t="s">
        <v>43</v>
      </c>
      <c r="B10" t="s">
        <v>27</v>
      </c>
      <c r="C10">
        <v>2</v>
      </c>
      <c r="D10" t="str">
        <f t="shared" si="0"/>
        <v>Pleasantfall 2021</v>
      </c>
      <c r="E10" t="s">
        <v>75</v>
      </c>
      <c r="F10" t="s">
        <v>49</v>
      </c>
      <c r="G10" t="s">
        <v>53</v>
      </c>
      <c r="H10" t="s">
        <v>4255</v>
      </c>
      <c r="I10" t="s">
        <v>90</v>
      </c>
      <c r="J10" t="s">
        <v>60</v>
      </c>
      <c r="K10">
        <v>0</v>
      </c>
      <c r="L10">
        <v>0</v>
      </c>
      <c r="M10">
        <v>0</v>
      </c>
      <c r="N10">
        <f>_xlfn.XLOOKUP($A10,'site variables'!$A:$A,'site variables'!C:C,0,0)</f>
        <v>285.95999999999998</v>
      </c>
      <c r="O10">
        <f>_xlfn.XLOOKUP($A10,'site variables'!$A:$A,'site variables'!D:D,0,0)</f>
        <v>30</v>
      </c>
      <c r="P10">
        <f>_xlfn.XLOOKUP($A10,'site variables'!$A:$A,'site variables'!E:E,0,0)</f>
        <v>21.8</v>
      </c>
      <c r="Q10">
        <f>_xlfn.XLOOKUP($A10,'site variables'!$A:$A,'site variables'!F:F,0,0)</f>
        <v>532</v>
      </c>
      <c r="R10" t="str">
        <f>_xlfn.XLOOKUP($A10,'site variables'!$A:$A,'site variables'!G:G,0,0)</f>
        <v>high</v>
      </c>
      <c r="S10" t="str">
        <f>_xlfn.XLOOKUP($A10,'site variables'!$A:$A,'site variables'!H:H,0,0)</f>
        <v>low</v>
      </c>
      <c r="T10" t="str">
        <f>_xlfn.XLOOKUP($A10,'site variables'!$A:$A,'site variables'!I:I,0,0)</f>
        <v>Vehicle/FootRecreation</v>
      </c>
      <c r="U10">
        <f>_xlfn.XLOOKUP($D10,climatevars!$E:$E,climatevars!J:J,0,)</f>
        <v>126.99974599999997</v>
      </c>
      <c r="V10">
        <f>_xlfn.XLOOKUP($D10,climatevars!$E:$E,climatevars!K:K,0,)</f>
        <v>403.99919199999994</v>
      </c>
      <c r="W10">
        <f>_xlfn.XLOOKUP($D10,climatevars!$E:$E,climatevars!L:L,0,)</f>
        <v>349.99929999999995</v>
      </c>
      <c r="X10">
        <f>_xlfn.XLOOKUP($G10,speciesvars!$D:$D,speciesvars!H:H,0,0)</f>
        <v>24.200000047683702</v>
      </c>
      <c r="Y10">
        <f>_xlfn.XLOOKUP($G10,speciesvars!$D:$D,speciesvars!I:I,0,0)</f>
        <v>706</v>
      </c>
    </row>
    <row r="11" spans="1:25" hidden="1" x14ac:dyDescent="0.25">
      <c r="A11" t="s">
        <v>43</v>
      </c>
      <c r="B11" t="s">
        <v>27</v>
      </c>
      <c r="C11">
        <v>2</v>
      </c>
      <c r="D11" t="str">
        <f t="shared" si="0"/>
        <v>Pleasantfall 2021</v>
      </c>
      <c r="E11" t="s">
        <v>75</v>
      </c>
      <c r="F11" t="s">
        <v>49</v>
      </c>
      <c r="G11" t="s">
        <v>78</v>
      </c>
      <c r="H11" t="s">
        <v>11</v>
      </c>
      <c r="I11" t="s">
        <v>91</v>
      </c>
      <c r="J11" t="s">
        <v>60</v>
      </c>
      <c r="K11">
        <v>1</v>
      </c>
      <c r="L11">
        <v>15</v>
      </c>
      <c r="N11">
        <f>_xlfn.XLOOKUP($A11,'site variables'!$A:$A,'site variables'!C:C,0,0)</f>
        <v>285.95999999999998</v>
      </c>
      <c r="O11">
        <f>_xlfn.XLOOKUP($A11,'site variables'!$A:$A,'site variables'!D:D,0,0)</f>
        <v>30</v>
      </c>
      <c r="P11">
        <f>_xlfn.XLOOKUP($A11,'site variables'!$A:$A,'site variables'!E:E,0,0)</f>
        <v>21.8</v>
      </c>
      <c r="Q11">
        <f>_xlfn.XLOOKUP($A11,'site variables'!$A:$A,'site variables'!F:F,0,0)</f>
        <v>532</v>
      </c>
      <c r="R11" t="str">
        <f>_xlfn.XLOOKUP($A11,'site variables'!$A:$A,'site variables'!G:G,0,0)</f>
        <v>high</v>
      </c>
      <c r="S11" t="str">
        <f>_xlfn.XLOOKUP($A11,'site variables'!$A:$A,'site variables'!H:H,0,0)</f>
        <v>low</v>
      </c>
      <c r="T11" t="str">
        <f>_xlfn.XLOOKUP($A11,'site variables'!$A:$A,'site variables'!I:I,0,0)</f>
        <v>Vehicle/FootRecreation</v>
      </c>
      <c r="U11">
        <f>_xlfn.XLOOKUP($D11,climatevars!$E:$E,climatevars!J:J,0,)</f>
        <v>126.99974599999997</v>
      </c>
      <c r="V11">
        <f>_xlfn.XLOOKUP($D11,climatevars!$E:$E,climatevars!K:K,0,)</f>
        <v>403.99919199999994</v>
      </c>
      <c r="W11">
        <f>_xlfn.XLOOKUP($D11,climatevars!$E:$E,climatevars!L:L,0,)</f>
        <v>349.99929999999995</v>
      </c>
      <c r="X11">
        <f>_xlfn.XLOOKUP($G11,speciesvars!$D:$D,speciesvars!H:H,0,0)</f>
        <v>0</v>
      </c>
      <c r="Y11">
        <f>_xlfn.XLOOKUP($G11,speciesvars!$D:$D,speciesvars!I:I,0,0)</f>
        <v>0</v>
      </c>
    </row>
    <row r="12" spans="1:25" hidden="1" x14ac:dyDescent="0.25">
      <c r="A12" t="s">
        <v>43</v>
      </c>
      <c r="B12" t="s">
        <v>27</v>
      </c>
      <c r="C12">
        <v>2</v>
      </c>
      <c r="D12" t="str">
        <f t="shared" si="0"/>
        <v>Pleasantfall 2021</v>
      </c>
      <c r="E12" t="s">
        <v>75</v>
      </c>
      <c r="F12" t="s">
        <v>49</v>
      </c>
      <c r="G12" t="s">
        <v>22</v>
      </c>
      <c r="H12" t="s">
        <v>4255</v>
      </c>
      <c r="I12" t="s">
        <v>92</v>
      </c>
      <c r="J12" t="s">
        <v>60</v>
      </c>
      <c r="K12">
        <v>0</v>
      </c>
      <c r="L12">
        <v>0</v>
      </c>
      <c r="M12">
        <v>0</v>
      </c>
      <c r="N12">
        <f>_xlfn.XLOOKUP($A12,'site variables'!$A:$A,'site variables'!C:C,0,0)</f>
        <v>285.95999999999998</v>
      </c>
      <c r="O12">
        <f>_xlfn.XLOOKUP($A12,'site variables'!$A:$A,'site variables'!D:D,0,0)</f>
        <v>30</v>
      </c>
      <c r="P12">
        <f>_xlfn.XLOOKUP($A12,'site variables'!$A:$A,'site variables'!E:E,0,0)</f>
        <v>21.8</v>
      </c>
      <c r="Q12">
        <f>_xlfn.XLOOKUP($A12,'site variables'!$A:$A,'site variables'!F:F,0,0)</f>
        <v>532</v>
      </c>
      <c r="R12" t="str">
        <f>_xlfn.XLOOKUP($A12,'site variables'!$A:$A,'site variables'!G:G,0,0)</f>
        <v>high</v>
      </c>
      <c r="S12" t="str">
        <f>_xlfn.XLOOKUP($A12,'site variables'!$A:$A,'site variables'!H:H,0,0)</f>
        <v>low</v>
      </c>
      <c r="T12" t="str">
        <f>_xlfn.XLOOKUP($A12,'site variables'!$A:$A,'site variables'!I:I,0,0)</f>
        <v>Vehicle/FootRecreation</v>
      </c>
      <c r="U12">
        <f>_xlfn.XLOOKUP($D12,climatevars!$E:$E,climatevars!J:J,0,)</f>
        <v>126.99974599999997</v>
      </c>
      <c r="V12">
        <f>_xlfn.XLOOKUP($D12,climatevars!$E:$E,climatevars!K:K,0,)</f>
        <v>403.99919199999994</v>
      </c>
      <c r="W12">
        <f>_xlfn.XLOOKUP($D12,climatevars!$E:$E,climatevars!L:L,0,)</f>
        <v>349.99929999999995</v>
      </c>
      <c r="X12">
        <f>_xlfn.XLOOKUP($G12,speciesvars!$D:$D,speciesvars!H:H,0,0)</f>
        <v>22.870833317438802</v>
      </c>
      <c r="Y12">
        <f>_xlfn.XLOOKUP($G12,speciesvars!$D:$D,speciesvars!I:I,0,0)</f>
        <v>733</v>
      </c>
    </row>
    <row r="13" spans="1:25" hidden="1" x14ac:dyDescent="0.25">
      <c r="A13" t="s">
        <v>43</v>
      </c>
      <c r="B13" t="s">
        <v>27</v>
      </c>
      <c r="C13">
        <v>2</v>
      </c>
      <c r="D13" t="str">
        <f t="shared" si="0"/>
        <v>Pleasantfall 2021</v>
      </c>
      <c r="E13" t="s">
        <v>75</v>
      </c>
      <c r="F13" t="s">
        <v>49</v>
      </c>
      <c r="G13" t="s">
        <v>54</v>
      </c>
      <c r="H13" t="s">
        <v>4255</v>
      </c>
      <c r="I13" t="s">
        <v>93</v>
      </c>
      <c r="J13" t="s">
        <v>60</v>
      </c>
      <c r="K13">
        <v>0</v>
      </c>
      <c r="L13">
        <v>0</v>
      </c>
      <c r="M13">
        <v>0</v>
      </c>
      <c r="N13">
        <f>_xlfn.XLOOKUP($A13,'site variables'!$A:$A,'site variables'!C:C,0,0)</f>
        <v>285.95999999999998</v>
      </c>
      <c r="O13">
        <f>_xlfn.XLOOKUP($A13,'site variables'!$A:$A,'site variables'!D:D,0,0)</f>
        <v>30</v>
      </c>
      <c r="P13">
        <f>_xlfn.XLOOKUP($A13,'site variables'!$A:$A,'site variables'!E:E,0,0)</f>
        <v>21.8</v>
      </c>
      <c r="Q13">
        <f>_xlfn.XLOOKUP($A13,'site variables'!$A:$A,'site variables'!F:F,0,0)</f>
        <v>532</v>
      </c>
      <c r="R13" t="str">
        <f>_xlfn.XLOOKUP($A13,'site variables'!$A:$A,'site variables'!G:G,0,0)</f>
        <v>high</v>
      </c>
      <c r="S13" t="str">
        <f>_xlfn.XLOOKUP($A13,'site variables'!$A:$A,'site variables'!H:H,0,0)</f>
        <v>low</v>
      </c>
      <c r="T13" t="str">
        <f>_xlfn.XLOOKUP($A13,'site variables'!$A:$A,'site variables'!I:I,0,0)</f>
        <v>Vehicle/FootRecreation</v>
      </c>
      <c r="U13">
        <f>_xlfn.XLOOKUP($D13,climatevars!$E:$E,climatevars!J:J,0,)</f>
        <v>126.99974599999997</v>
      </c>
      <c r="V13">
        <f>_xlfn.XLOOKUP($D13,climatevars!$E:$E,climatevars!K:K,0,)</f>
        <v>403.99919199999994</v>
      </c>
      <c r="W13">
        <f>_xlfn.XLOOKUP($D13,climatevars!$E:$E,climatevars!L:L,0,)</f>
        <v>349.99929999999995</v>
      </c>
      <c r="X13">
        <f>_xlfn.XLOOKUP($G13,speciesvars!$D:$D,speciesvars!H:H,0,0)</f>
        <v>21.7541668613752</v>
      </c>
      <c r="Y13">
        <f>_xlfn.XLOOKUP($G13,speciesvars!$D:$D,speciesvars!I:I,0,0)</f>
        <v>505</v>
      </c>
    </row>
    <row r="14" spans="1:25" hidden="1" x14ac:dyDescent="0.25">
      <c r="A14" t="s">
        <v>43</v>
      </c>
      <c r="B14" t="s">
        <v>27</v>
      </c>
      <c r="C14">
        <v>2</v>
      </c>
      <c r="D14" t="str">
        <f t="shared" si="0"/>
        <v>Pleasantfall 2021</v>
      </c>
      <c r="E14" t="s">
        <v>75</v>
      </c>
      <c r="F14" t="s">
        <v>49</v>
      </c>
      <c r="G14" t="s">
        <v>35</v>
      </c>
      <c r="H14" t="s">
        <v>4255</v>
      </c>
      <c r="I14" t="s">
        <v>94</v>
      </c>
      <c r="J14" t="s">
        <v>60</v>
      </c>
      <c r="K14">
        <v>0</v>
      </c>
      <c r="L14">
        <v>0</v>
      </c>
      <c r="M14">
        <v>0</v>
      </c>
      <c r="N14">
        <f>_xlfn.XLOOKUP($A14,'site variables'!$A:$A,'site variables'!C:C,0,0)</f>
        <v>285.95999999999998</v>
      </c>
      <c r="O14">
        <f>_xlfn.XLOOKUP($A14,'site variables'!$A:$A,'site variables'!D:D,0,0)</f>
        <v>30</v>
      </c>
      <c r="P14">
        <f>_xlfn.XLOOKUP($A14,'site variables'!$A:$A,'site variables'!E:E,0,0)</f>
        <v>21.8</v>
      </c>
      <c r="Q14">
        <f>_xlfn.XLOOKUP($A14,'site variables'!$A:$A,'site variables'!F:F,0,0)</f>
        <v>532</v>
      </c>
      <c r="R14" t="str">
        <f>_xlfn.XLOOKUP($A14,'site variables'!$A:$A,'site variables'!G:G,0,0)</f>
        <v>high</v>
      </c>
      <c r="S14" t="str">
        <f>_xlfn.XLOOKUP($A14,'site variables'!$A:$A,'site variables'!H:H,0,0)</f>
        <v>low</v>
      </c>
      <c r="T14" t="str">
        <f>_xlfn.XLOOKUP($A14,'site variables'!$A:$A,'site variables'!I:I,0,0)</f>
        <v>Vehicle/FootRecreation</v>
      </c>
      <c r="U14">
        <f>_xlfn.XLOOKUP($D14,climatevars!$E:$E,climatevars!J:J,0,)</f>
        <v>126.99974599999997</v>
      </c>
      <c r="V14">
        <f>_xlfn.XLOOKUP($D14,climatevars!$E:$E,climatevars!K:K,0,)</f>
        <v>403.99919199999994</v>
      </c>
      <c r="W14">
        <f>_xlfn.XLOOKUP($D14,climatevars!$E:$E,climatevars!L:L,0,)</f>
        <v>349.99929999999995</v>
      </c>
      <c r="X14">
        <f>_xlfn.XLOOKUP($G14,speciesvars!$D:$D,speciesvars!H:H,0,0)</f>
        <v>23.5000000198682</v>
      </c>
      <c r="Y14">
        <f>_xlfn.XLOOKUP($G14,speciesvars!$D:$D,speciesvars!I:I,0,0)</f>
        <v>354</v>
      </c>
    </row>
    <row r="15" spans="1:25" hidden="1" x14ac:dyDescent="0.25">
      <c r="A15" t="s">
        <v>43</v>
      </c>
      <c r="B15" t="s">
        <v>27</v>
      </c>
      <c r="C15">
        <v>2</v>
      </c>
      <c r="D15" t="str">
        <f t="shared" si="0"/>
        <v>Pleasantfall 2021</v>
      </c>
      <c r="E15" t="s">
        <v>75</v>
      </c>
      <c r="F15" t="s">
        <v>49</v>
      </c>
      <c r="G15" t="s">
        <v>65</v>
      </c>
      <c r="H15" t="s">
        <v>4255</v>
      </c>
      <c r="I15" t="s">
        <v>95</v>
      </c>
      <c r="J15" t="s">
        <v>60</v>
      </c>
      <c r="K15">
        <v>0</v>
      </c>
      <c r="L15">
        <v>0</v>
      </c>
      <c r="M15">
        <v>0</v>
      </c>
      <c r="N15">
        <f>_xlfn.XLOOKUP($A15,'site variables'!$A:$A,'site variables'!C:C,0,0)</f>
        <v>285.95999999999998</v>
      </c>
      <c r="O15">
        <f>_xlfn.XLOOKUP($A15,'site variables'!$A:$A,'site variables'!D:D,0,0)</f>
        <v>30</v>
      </c>
      <c r="P15">
        <f>_xlfn.XLOOKUP($A15,'site variables'!$A:$A,'site variables'!E:E,0,0)</f>
        <v>21.8</v>
      </c>
      <c r="Q15">
        <f>_xlfn.XLOOKUP($A15,'site variables'!$A:$A,'site variables'!F:F,0,0)</f>
        <v>532</v>
      </c>
      <c r="R15" t="str">
        <f>_xlfn.XLOOKUP($A15,'site variables'!$A:$A,'site variables'!G:G,0,0)</f>
        <v>high</v>
      </c>
      <c r="S15" t="str">
        <f>_xlfn.XLOOKUP($A15,'site variables'!$A:$A,'site variables'!H:H,0,0)</f>
        <v>low</v>
      </c>
      <c r="T15" t="str">
        <f>_xlfn.XLOOKUP($A15,'site variables'!$A:$A,'site variables'!I:I,0,0)</f>
        <v>Vehicle/FootRecreation</v>
      </c>
      <c r="U15">
        <f>_xlfn.XLOOKUP($D15,climatevars!$E:$E,climatevars!J:J,0,)</f>
        <v>126.99974599999997</v>
      </c>
      <c r="V15">
        <f>_xlfn.XLOOKUP($D15,climatevars!$E:$E,climatevars!K:K,0,)</f>
        <v>403.99919199999994</v>
      </c>
      <c r="W15">
        <f>_xlfn.XLOOKUP($D15,climatevars!$E:$E,climatevars!L:L,0,)</f>
        <v>349.99929999999995</v>
      </c>
      <c r="X15">
        <f>_xlfn.XLOOKUP($G15,speciesvars!$D:$D,speciesvars!H:H,0,0)</f>
        <v>21.662499884764401</v>
      </c>
      <c r="Y15">
        <f>_xlfn.XLOOKUP($G15,speciesvars!$D:$D,speciesvars!I:I,0,0)</f>
        <v>767</v>
      </c>
    </row>
    <row r="16" spans="1:25" x14ac:dyDescent="0.25">
      <c r="A16" t="s">
        <v>43</v>
      </c>
      <c r="B16" t="s">
        <v>27</v>
      </c>
      <c r="C16">
        <v>3</v>
      </c>
      <c r="D16" t="str">
        <f t="shared" si="0"/>
        <v>Pleasantfall 2021</v>
      </c>
      <c r="E16" t="s">
        <v>48</v>
      </c>
      <c r="F16" t="s">
        <v>0</v>
      </c>
      <c r="G16" t="s">
        <v>58</v>
      </c>
      <c r="H16" t="s">
        <v>11</v>
      </c>
      <c r="I16" t="s">
        <v>96</v>
      </c>
      <c r="J16" t="s">
        <v>60</v>
      </c>
      <c r="K16">
        <v>0</v>
      </c>
      <c r="M16">
        <v>0.55000000000000004</v>
      </c>
      <c r="N16">
        <f>_xlfn.XLOOKUP($A16,'site variables'!$A:$A,'site variables'!C:C,0,0)</f>
        <v>285.95999999999998</v>
      </c>
      <c r="O16">
        <f>_xlfn.XLOOKUP($A16,'site variables'!$A:$A,'site variables'!D:D,0,0)</f>
        <v>30</v>
      </c>
      <c r="P16">
        <f>_xlfn.XLOOKUP($A16,'site variables'!$A:$A,'site variables'!E:E,0,0)</f>
        <v>21.8</v>
      </c>
      <c r="Q16">
        <f>_xlfn.XLOOKUP($A16,'site variables'!$A:$A,'site variables'!F:F,0,0)</f>
        <v>532</v>
      </c>
      <c r="R16" t="str">
        <f>_xlfn.XLOOKUP($A16,'site variables'!$A:$A,'site variables'!G:G,0,0)</f>
        <v>high</v>
      </c>
      <c r="S16" t="str">
        <f>_xlfn.XLOOKUP($A16,'site variables'!$A:$A,'site variables'!H:H,0,0)</f>
        <v>low</v>
      </c>
      <c r="T16" t="str">
        <f>_xlfn.XLOOKUP($A16,'site variables'!$A:$A,'site variables'!I:I,0,0)</f>
        <v>Vehicle/FootRecreation</v>
      </c>
      <c r="U16">
        <f>_xlfn.XLOOKUP($D16,climatevars!$E:$E,climatevars!J:J,0,)</f>
        <v>126.99974599999997</v>
      </c>
      <c r="V16">
        <f>_xlfn.XLOOKUP($D16,climatevars!$E:$E,climatevars!K:K,0,)</f>
        <v>403.99919199999994</v>
      </c>
      <c r="W16">
        <f>_xlfn.XLOOKUP($D16,climatevars!$E:$E,climatevars!L:L,0,)</f>
        <v>349.99929999999995</v>
      </c>
      <c r="X16">
        <f>_xlfn.XLOOKUP($G16,speciesvars!$D:$D,speciesvars!H:H,0,0)</f>
        <v>22.887500206629401</v>
      </c>
      <c r="Y16">
        <f>_xlfn.XLOOKUP($G16,speciesvars!$D:$D,speciesvars!I:I,0,0)</f>
        <v>421</v>
      </c>
    </row>
    <row r="17" spans="1:25" hidden="1" x14ac:dyDescent="0.25">
      <c r="A17" t="s">
        <v>43</v>
      </c>
      <c r="B17" t="s">
        <v>27</v>
      </c>
      <c r="C17">
        <v>3</v>
      </c>
      <c r="D17" t="str">
        <f t="shared" si="0"/>
        <v>Pleasantfall 2021</v>
      </c>
      <c r="E17" t="s">
        <v>48</v>
      </c>
      <c r="F17" t="s">
        <v>0</v>
      </c>
      <c r="G17" t="s">
        <v>3</v>
      </c>
      <c r="H17" t="s">
        <v>11</v>
      </c>
      <c r="I17" t="s">
        <v>97</v>
      </c>
      <c r="J17" t="s">
        <v>72</v>
      </c>
      <c r="K17">
        <v>1</v>
      </c>
      <c r="L17">
        <v>2</v>
      </c>
      <c r="N17">
        <f>_xlfn.XLOOKUP($A17,'site variables'!$A:$A,'site variables'!C:C,0,0)</f>
        <v>285.95999999999998</v>
      </c>
      <c r="O17">
        <f>_xlfn.XLOOKUP($A17,'site variables'!$A:$A,'site variables'!D:D,0,0)</f>
        <v>30</v>
      </c>
      <c r="P17">
        <f>_xlfn.XLOOKUP($A17,'site variables'!$A:$A,'site variables'!E:E,0,0)</f>
        <v>21.8</v>
      </c>
      <c r="Q17">
        <f>_xlfn.XLOOKUP($A17,'site variables'!$A:$A,'site variables'!F:F,0,0)</f>
        <v>532</v>
      </c>
      <c r="R17" t="str">
        <f>_xlfn.XLOOKUP($A17,'site variables'!$A:$A,'site variables'!G:G,0,0)</f>
        <v>high</v>
      </c>
      <c r="S17" t="str">
        <f>_xlfn.XLOOKUP($A17,'site variables'!$A:$A,'site variables'!H:H,0,0)</f>
        <v>low</v>
      </c>
      <c r="T17" t="str">
        <f>_xlfn.XLOOKUP($A17,'site variables'!$A:$A,'site variables'!I:I,0,0)</f>
        <v>Vehicle/FootRecreation</v>
      </c>
      <c r="U17">
        <f>_xlfn.XLOOKUP($D17,climatevars!$E:$E,climatevars!J:J,0,)</f>
        <v>126.99974599999997</v>
      </c>
      <c r="V17">
        <f>_xlfn.XLOOKUP($D17,climatevars!$E:$E,climatevars!K:K,0,)</f>
        <v>403.99919199999994</v>
      </c>
      <c r="W17">
        <f>_xlfn.XLOOKUP($D17,climatevars!$E:$E,climatevars!L:L,0,)</f>
        <v>349.99929999999995</v>
      </c>
      <c r="X17">
        <f>_xlfn.XLOOKUP($G17,speciesvars!$D:$D,speciesvars!H:H,0,0)</f>
        <v>0</v>
      </c>
      <c r="Y17">
        <f>_xlfn.XLOOKUP($G17,speciesvars!$D:$D,speciesvars!I:I,0,0)</f>
        <v>0</v>
      </c>
    </row>
    <row r="18" spans="1:25" x14ac:dyDescent="0.25">
      <c r="A18" t="s">
        <v>43</v>
      </c>
      <c r="B18" t="s">
        <v>27</v>
      </c>
      <c r="C18">
        <v>7</v>
      </c>
      <c r="D18" t="str">
        <f t="shared" si="0"/>
        <v>Pleasantfall 2021</v>
      </c>
      <c r="E18" t="s">
        <v>12</v>
      </c>
      <c r="F18" t="s">
        <v>70</v>
      </c>
      <c r="G18" t="s">
        <v>58</v>
      </c>
      <c r="H18" t="s">
        <v>11</v>
      </c>
      <c r="I18" t="s">
        <v>98</v>
      </c>
      <c r="J18" t="s">
        <v>60</v>
      </c>
      <c r="K18">
        <v>0</v>
      </c>
      <c r="L18">
        <v>2</v>
      </c>
      <c r="M18">
        <v>1.5</v>
      </c>
      <c r="N18">
        <f>_xlfn.XLOOKUP($A18,'site variables'!$A:$A,'site variables'!C:C,0,0)</f>
        <v>285.95999999999998</v>
      </c>
      <c r="O18">
        <f>_xlfn.XLOOKUP($A18,'site variables'!$A:$A,'site variables'!D:D,0,0)</f>
        <v>30</v>
      </c>
      <c r="P18">
        <f>_xlfn.XLOOKUP($A18,'site variables'!$A:$A,'site variables'!E:E,0,0)</f>
        <v>21.8</v>
      </c>
      <c r="Q18">
        <f>_xlfn.XLOOKUP($A18,'site variables'!$A:$A,'site variables'!F:F,0,0)</f>
        <v>532</v>
      </c>
      <c r="R18" t="str">
        <f>_xlfn.XLOOKUP($A18,'site variables'!$A:$A,'site variables'!G:G,0,0)</f>
        <v>high</v>
      </c>
      <c r="S18" t="str">
        <f>_xlfn.XLOOKUP($A18,'site variables'!$A:$A,'site variables'!H:H,0,0)</f>
        <v>low</v>
      </c>
      <c r="T18" t="str">
        <f>_xlfn.XLOOKUP($A18,'site variables'!$A:$A,'site variables'!I:I,0,0)</f>
        <v>Vehicle/FootRecreation</v>
      </c>
      <c r="U18">
        <f>_xlfn.XLOOKUP($D18,climatevars!$E:$E,climatevars!J:J,0,)</f>
        <v>126.99974599999997</v>
      </c>
      <c r="V18">
        <f>_xlfn.XLOOKUP($D18,climatevars!$E:$E,climatevars!K:K,0,)</f>
        <v>403.99919199999994</v>
      </c>
      <c r="W18">
        <f>_xlfn.XLOOKUP($D18,climatevars!$E:$E,climatevars!L:L,0,)</f>
        <v>349.99929999999995</v>
      </c>
      <c r="X18">
        <f>_xlfn.XLOOKUP($G18,speciesvars!$D:$D,speciesvars!H:H,0,0)</f>
        <v>22.887500206629401</v>
      </c>
      <c r="Y18">
        <f>_xlfn.XLOOKUP($G18,speciesvars!$D:$D,speciesvars!I:I,0,0)</f>
        <v>421</v>
      </c>
    </row>
    <row r="19" spans="1:25" x14ac:dyDescent="0.25">
      <c r="A19" t="s">
        <v>43</v>
      </c>
      <c r="B19" t="s">
        <v>27</v>
      </c>
      <c r="C19">
        <v>9</v>
      </c>
      <c r="D19" t="str">
        <f t="shared" si="0"/>
        <v>Pleasantfall 2021</v>
      </c>
      <c r="E19" t="s">
        <v>66</v>
      </c>
      <c r="F19" t="s">
        <v>70</v>
      </c>
      <c r="G19" t="s">
        <v>58</v>
      </c>
      <c r="H19" t="s">
        <v>11</v>
      </c>
      <c r="I19" t="s">
        <v>99</v>
      </c>
      <c r="J19" t="s">
        <v>60</v>
      </c>
      <c r="K19">
        <v>0</v>
      </c>
      <c r="M19">
        <v>0.05</v>
      </c>
      <c r="N19">
        <f>_xlfn.XLOOKUP($A19,'site variables'!$A:$A,'site variables'!C:C,0,0)</f>
        <v>285.95999999999998</v>
      </c>
      <c r="O19">
        <f>_xlfn.XLOOKUP($A19,'site variables'!$A:$A,'site variables'!D:D,0,0)</f>
        <v>30</v>
      </c>
      <c r="P19">
        <f>_xlfn.XLOOKUP($A19,'site variables'!$A:$A,'site variables'!E:E,0,0)</f>
        <v>21.8</v>
      </c>
      <c r="Q19">
        <f>_xlfn.XLOOKUP($A19,'site variables'!$A:$A,'site variables'!F:F,0,0)</f>
        <v>532</v>
      </c>
      <c r="R19" t="str">
        <f>_xlfn.XLOOKUP($A19,'site variables'!$A:$A,'site variables'!G:G,0,0)</f>
        <v>high</v>
      </c>
      <c r="S19" t="str">
        <f>_xlfn.XLOOKUP($A19,'site variables'!$A:$A,'site variables'!H:H,0,0)</f>
        <v>low</v>
      </c>
      <c r="T19" t="str">
        <f>_xlfn.XLOOKUP($A19,'site variables'!$A:$A,'site variables'!I:I,0,0)</f>
        <v>Vehicle/FootRecreation</v>
      </c>
      <c r="U19">
        <f>_xlfn.XLOOKUP($D19,climatevars!$E:$E,climatevars!J:J,0,)</f>
        <v>126.99974599999997</v>
      </c>
      <c r="V19">
        <f>_xlfn.XLOOKUP($D19,climatevars!$E:$E,climatevars!K:K,0,)</f>
        <v>403.99919199999994</v>
      </c>
      <c r="W19">
        <f>_xlfn.XLOOKUP($D19,climatevars!$E:$E,climatevars!L:L,0,)</f>
        <v>349.99929999999995</v>
      </c>
      <c r="X19">
        <f>_xlfn.XLOOKUP($G19,speciesvars!$D:$D,speciesvars!H:H,0,0)</f>
        <v>22.887500206629401</v>
      </c>
      <c r="Y19">
        <f>_xlfn.XLOOKUP($G19,speciesvars!$D:$D,speciesvars!I:I,0,0)</f>
        <v>421</v>
      </c>
    </row>
    <row r="20" spans="1:25" hidden="1" x14ac:dyDescent="0.25">
      <c r="A20" t="s">
        <v>43</v>
      </c>
      <c r="B20" t="s">
        <v>27</v>
      </c>
      <c r="C20">
        <v>11</v>
      </c>
      <c r="D20" t="str">
        <f t="shared" si="0"/>
        <v>Pleasantfall 2021</v>
      </c>
      <c r="E20" t="s">
        <v>12</v>
      </c>
      <c r="F20" t="s">
        <v>0</v>
      </c>
      <c r="G20" t="s">
        <v>3</v>
      </c>
      <c r="H20" t="s">
        <v>11</v>
      </c>
      <c r="I20" t="s">
        <v>100</v>
      </c>
      <c r="J20" t="s">
        <v>72</v>
      </c>
      <c r="K20">
        <v>1</v>
      </c>
      <c r="L20">
        <v>2</v>
      </c>
      <c r="N20">
        <f>_xlfn.XLOOKUP($A20,'site variables'!$A:$A,'site variables'!C:C,0,0)</f>
        <v>285.95999999999998</v>
      </c>
      <c r="O20">
        <f>_xlfn.XLOOKUP($A20,'site variables'!$A:$A,'site variables'!D:D,0,0)</f>
        <v>30</v>
      </c>
      <c r="P20">
        <f>_xlfn.XLOOKUP($A20,'site variables'!$A:$A,'site variables'!E:E,0,0)</f>
        <v>21.8</v>
      </c>
      <c r="Q20">
        <f>_xlfn.XLOOKUP($A20,'site variables'!$A:$A,'site variables'!F:F,0,0)</f>
        <v>532</v>
      </c>
      <c r="R20" t="str">
        <f>_xlfn.XLOOKUP($A20,'site variables'!$A:$A,'site variables'!G:G,0,0)</f>
        <v>high</v>
      </c>
      <c r="S20" t="str">
        <f>_xlfn.XLOOKUP($A20,'site variables'!$A:$A,'site variables'!H:H,0,0)</f>
        <v>low</v>
      </c>
      <c r="T20" t="str">
        <f>_xlfn.XLOOKUP($A20,'site variables'!$A:$A,'site variables'!I:I,0,0)</f>
        <v>Vehicle/FootRecreation</v>
      </c>
      <c r="U20">
        <f>_xlfn.XLOOKUP($D20,climatevars!$E:$E,climatevars!J:J,0,)</f>
        <v>126.99974599999997</v>
      </c>
      <c r="V20">
        <f>_xlfn.XLOOKUP($D20,climatevars!$E:$E,climatevars!K:K,0,)</f>
        <v>403.99919199999994</v>
      </c>
      <c r="W20">
        <f>_xlfn.XLOOKUP($D20,climatevars!$E:$E,climatevars!L:L,0,)</f>
        <v>349.99929999999995</v>
      </c>
      <c r="X20">
        <f>_xlfn.XLOOKUP($G20,speciesvars!$D:$D,speciesvars!H:H,0,0)</f>
        <v>0</v>
      </c>
      <c r="Y20">
        <f>_xlfn.XLOOKUP($G20,speciesvars!$D:$D,speciesvars!I:I,0,0)</f>
        <v>0</v>
      </c>
    </row>
    <row r="21" spans="1:25" hidden="1" x14ac:dyDescent="0.25">
      <c r="A21" t="s">
        <v>43</v>
      </c>
      <c r="B21" t="s">
        <v>27</v>
      </c>
      <c r="C21">
        <v>2</v>
      </c>
      <c r="D21" t="str">
        <f t="shared" si="0"/>
        <v>Pleasantfall 2021</v>
      </c>
      <c r="E21" t="s">
        <v>75</v>
      </c>
      <c r="F21" t="s">
        <v>49</v>
      </c>
      <c r="G21" t="s">
        <v>76</v>
      </c>
      <c r="H21" t="s">
        <v>4255</v>
      </c>
      <c r="I21" t="s">
        <v>101</v>
      </c>
      <c r="J21" t="s">
        <v>60</v>
      </c>
      <c r="K21">
        <v>0</v>
      </c>
      <c r="L21">
        <v>0</v>
      </c>
      <c r="M21">
        <v>0</v>
      </c>
      <c r="N21">
        <f>_xlfn.XLOOKUP($A21,'site variables'!$A:$A,'site variables'!C:C,0,0)</f>
        <v>285.95999999999998</v>
      </c>
      <c r="O21">
        <f>_xlfn.XLOOKUP($A21,'site variables'!$A:$A,'site variables'!D:D,0,0)</f>
        <v>30</v>
      </c>
      <c r="P21">
        <f>_xlfn.XLOOKUP($A21,'site variables'!$A:$A,'site variables'!E:E,0,0)</f>
        <v>21.8</v>
      </c>
      <c r="Q21">
        <f>_xlfn.XLOOKUP($A21,'site variables'!$A:$A,'site variables'!F:F,0,0)</f>
        <v>532</v>
      </c>
      <c r="R21" t="str">
        <f>_xlfn.XLOOKUP($A21,'site variables'!$A:$A,'site variables'!G:G,0,0)</f>
        <v>high</v>
      </c>
      <c r="S21" t="str">
        <f>_xlfn.XLOOKUP($A21,'site variables'!$A:$A,'site variables'!H:H,0,0)</f>
        <v>low</v>
      </c>
      <c r="T21" t="str">
        <f>_xlfn.XLOOKUP($A21,'site variables'!$A:$A,'site variables'!I:I,0,0)</f>
        <v>Vehicle/FootRecreation</v>
      </c>
      <c r="U21">
        <f>_xlfn.XLOOKUP($D21,climatevars!$E:$E,climatevars!J:J,0,)</f>
        <v>126.99974599999997</v>
      </c>
      <c r="V21">
        <f>_xlfn.XLOOKUP($D21,climatevars!$E:$E,climatevars!K:K,0,)</f>
        <v>403.99919199999994</v>
      </c>
      <c r="W21">
        <f>_xlfn.XLOOKUP($D21,climatevars!$E:$E,climatevars!L:L,0,)</f>
        <v>349.99929999999995</v>
      </c>
      <c r="X21">
        <f>_xlfn.XLOOKUP($G21,speciesvars!$D:$D,speciesvars!H:H,0,0)</f>
        <v>23.825000166892998</v>
      </c>
      <c r="Y21">
        <f>_xlfn.XLOOKUP($G21,speciesvars!$D:$D,speciesvars!I:I,0,0)</f>
        <v>508</v>
      </c>
    </row>
    <row r="22" spans="1:25" hidden="1" x14ac:dyDescent="0.25">
      <c r="A22" t="s">
        <v>43</v>
      </c>
      <c r="B22" t="s">
        <v>27</v>
      </c>
      <c r="C22">
        <v>14</v>
      </c>
      <c r="D22" t="str">
        <f t="shared" si="0"/>
        <v>Pleasantfall 2021</v>
      </c>
      <c r="E22" t="s">
        <v>48</v>
      </c>
      <c r="F22" t="s">
        <v>0</v>
      </c>
      <c r="G22" t="s">
        <v>3</v>
      </c>
      <c r="H22" t="s">
        <v>11</v>
      </c>
      <c r="I22" t="s">
        <v>102</v>
      </c>
      <c r="J22" t="s">
        <v>72</v>
      </c>
      <c r="K22">
        <v>2</v>
      </c>
      <c r="L22">
        <v>2</v>
      </c>
      <c r="N22">
        <f>_xlfn.XLOOKUP($A22,'site variables'!$A:$A,'site variables'!C:C,0,0)</f>
        <v>285.95999999999998</v>
      </c>
      <c r="O22">
        <f>_xlfn.XLOOKUP($A22,'site variables'!$A:$A,'site variables'!D:D,0,0)</f>
        <v>30</v>
      </c>
      <c r="P22">
        <f>_xlfn.XLOOKUP($A22,'site variables'!$A:$A,'site variables'!E:E,0,0)</f>
        <v>21.8</v>
      </c>
      <c r="Q22">
        <f>_xlfn.XLOOKUP($A22,'site variables'!$A:$A,'site variables'!F:F,0,0)</f>
        <v>532</v>
      </c>
      <c r="R22" t="str">
        <f>_xlfn.XLOOKUP($A22,'site variables'!$A:$A,'site variables'!G:G,0,0)</f>
        <v>high</v>
      </c>
      <c r="S22" t="str">
        <f>_xlfn.XLOOKUP($A22,'site variables'!$A:$A,'site variables'!H:H,0,0)</f>
        <v>low</v>
      </c>
      <c r="T22" t="str">
        <f>_xlfn.XLOOKUP($A22,'site variables'!$A:$A,'site variables'!I:I,0,0)</f>
        <v>Vehicle/FootRecreation</v>
      </c>
      <c r="U22">
        <f>_xlfn.XLOOKUP($D22,climatevars!$E:$E,climatevars!J:J,0,)</f>
        <v>126.99974599999997</v>
      </c>
      <c r="V22">
        <f>_xlfn.XLOOKUP($D22,climatevars!$E:$E,climatevars!K:K,0,)</f>
        <v>403.99919199999994</v>
      </c>
      <c r="W22">
        <f>_xlfn.XLOOKUP($D22,climatevars!$E:$E,climatevars!L:L,0,)</f>
        <v>349.99929999999995</v>
      </c>
      <c r="X22">
        <f>_xlfn.XLOOKUP($G22,speciesvars!$D:$D,speciesvars!H:H,0,0)</f>
        <v>0</v>
      </c>
      <c r="Y22">
        <f>_xlfn.XLOOKUP($G22,speciesvars!$D:$D,speciesvars!I:I,0,0)</f>
        <v>0</v>
      </c>
    </row>
    <row r="23" spans="1:25" hidden="1" x14ac:dyDescent="0.25">
      <c r="A23" t="s">
        <v>43</v>
      </c>
      <c r="B23" t="s">
        <v>27</v>
      </c>
      <c r="C23">
        <v>2</v>
      </c>
      <c r="D23" t="str">
        <f t="shared" si="0"/>
        <v>Pleasantfall 2021</v>
      </c>
      <c r="E23" t="s">
        <v>75</v>
      </c>
      <c r="F23" t="s">
        <v>49</v>
      </c>
      <c r="G23" t="s">
        <v>1</v>
      </c>
      <c r="H23" t="s">
        <v>4255</v>
      </c>
      <c r="I23" t="s">
        <v>103</v>
      </c>
      <c r="J23" t="s">
        <v>60</v>
      </c>
      <c r="K23">
        <v>0</v>
      </c>
      <c r="L23">
        <v>0</v>
      </c>
      <c r="M23">
        <v>0</v>
      </c>
      <c r="N23">
        <f>_xlfn.XLOOKUP($A23,'site variables'!$A:$A,'site variables'!C:C,0,0)</f>
        <v>285.95999999999998</v>
      </c>
      <c r="O23">
        <f>_xlfn.XLOOKUP($A23,'site variables'!$A:$A,'site variables'!D:D,0,0)</f>
        <v>30</v>
      </c>
      <c r="P23">
        <f>_xlfn.XLOOKUP($A23,'site variables'!$A:$A,'site variables'!E:E,0,0)</f>
        <v>21.8</v>
      </c>
      <c r="Q23">
        <f>_xlfn.XLOOKUP($A23,'site variables'!$A:$A,'site variables'!F:F,0,0)</f>
        <v>532</v>
      </c>
      <c r="R23" t="str">
        <f>_xlfn.XLOOKUP($A23,'site variables'!$A:$A,'site variables'!G:G,0,0)</f>
        <v>high</v>
      </c>
      <c r="S23" t="str">
        <f>_xlfn.XLOOKUP($A23,'site variables'!$A:$A,'site variables'!H:H,0,0)</f>
        <v>low</v>
      </c>
      <c r="T23" t="str">
        <f>_xlfn.XLOOKUP($A23,'site variables'!$A:$A,'site variables'!I:I,0,0)</f>
        <v>Vehicle/FootRecreation</v>
      </c>
      <c r="U23">
        <f>_xlfn.XLOOKUP($D23,climatevars!$E:$E,climatevars!J:J,0,)</f>
        <v>126.99974599999997</v>
      </c>
      <c r="V23">
        <f>_xlfn.XLOOKUP($D23,climatevars!$E:$E,climatevars!K:K,0,)</f>
        <v>403.99919199999994</v>
      </c>
      <c r="W23">
        <f>_xlfn.XLOOKUP($D23,climatevars!$E:$E,climatevars!L:L,0,)</f>
        <v>349.99929999999995</v>
      </c>
      <c r="X23">
        <f>_xlfn.XLOOKUP($G23,speciesvars!$D:$D,speciesvars!H:H,0,0)</f>
        <v>22.9416667421659</v>
      </c>
      <c r="Y23">
        <f>_xlfn.XLOOKUP($G23,speciesvars!$D:$D,speciesvars!I:I,0,0)</f>
        <v>528</v>
      </c>
    </row>
    <row r="24" spans="1:25" hidden="1" x14ac:dyDescent="0.25">
      <c r="A24" t="s">
        <v>43</v>
      </c>
      <c r="B24" t="s">
        <v>27</v>
      </c>
      <c r="C24">
        <v>3</v>
      </c>
      <c r="D24" t="str">
        <f t="shared" si="0"/>
        <v>Pleasantfall 2021</v>
      </c>
      <c r="E24" t="s">
        <v>48</v>
      </c>
      <c r="F24" t="s">
        <v>0</v>
      </c>
      <c r="G24" t="s">
        <v>13</v>
      </c>
      <c r="H24" t="s">
        <v>4254</v>
      </c>
      <c r="I24" t="s">
        <v>104</v>
      </c>
      <c r="J24" t="s">
        <v>60</v>
      </c>
      <c r="K24">
        <v>0</v>
      </c>
      <c r="L24">
        <v>0</v>
      </c>
      <c r="M24">
        <v>0</v>
      </c>
      <c r="N24">
        <f>_xlfn.XLOOKUP($A24,'site variables'!$A:$A,'site variables'!C:C,0,0)</f>
        <v>285.95999999999998</v>
      </c>
      <c r="O24">
        <f>_xlfn.XLOOKUP($A24,'site variables'!$A:$A,'site variables'!D:D,0,0)</f>
        <v>30</v>
      </c>
      <c r="P24">
        <f>_xlfn.XLOOKUP($A24,'site variables'!$A:$A,'site variables'!E:E,0,0)</f>
        <v>21.8</v>
      </c>
      <c r="Q24">
        <f>_xlfn.XLOOKUP($A24,'site variables'!$A:$A,'site variables'!F:F,0,0)</f>
        <v>532</v>
      </c>
      <c r="R24" t="str">
        <f>_xlfn.XLOOKUP($A24,'site variables'!$A:$A,'site variables'!G:G,0,0)</f>
        <v>high</v>
      </c>
      <c r="S24" t="str">
        <f>_xlfn.XLOOKUP($A24,'site variables'!$A:$A,'site variables'!H:H,0,0)</f>
        <v>low</v>
      </c>
      <c r="T24" t="str">
        <f>_xlfn.XLOOKUP($A24,'site variables'!$A:$A,'site variables'!I:I,0,0)</f>
        <v>Vehicle/FootRecreation</v>
      </c>
      <c r="U24">
        <f>_xlfn.XLOOKUP($D24,climatevars!$E:$E,climatevars!J:J,0,)</f>
        <v>126.99974599999997</v>
      </c>
      <c r="V24">
        <f>_xlfn.XLOOKUP($D24,climatevars!$E:$E,climatevars!K:K,0,)</f>
        <v>403.99919199999994</v>
      </c>
      <c r="W24">
        <f>_xlfn.XLOOKUP($D24,climatevars!$E:$E,climatevars!L:L,0,)</f>
        <v>349.99929999999995</v>
      </c>
      <c r="X24">
        <f>_xlfn.XLOOKUP($G24,speciesvars!$D:$D,speciesvars!H:H,0,0)</f>
        <v>23.462500015894602</v>
      </c>
      <c r="Y24">
        <f>_xlfn.XLOOKUP($G24,speciesvars!$D:$D,speciesvars!I:I,0,0)</f>
        <v>846</v>
      </c>
    </row>
    <row r="25" spans="1:25" hidden="1" x14ac:dyDescent="0.25">
      <c r="A25" t="s">
        <v>43</v>
      </c>
      <c r="B25" t="s">
        <v>27</v>
      </c>
      <c r="C25">
        <v>3</v>
      </c>
      <c r="D25" t="str">
        <f t="shared" si="0"/>
        <v>Pleasantfall 2021</v>
      </c>
      <c r="E25" t="s">
        <v>48</v>
      </c>
      <c r="F25" t="s">
        <v>0</v>
      </c>
      <c r="G25" t="s">
        <v>21</v>
      </c>
      <c r="H25" t="s">
        <v>4254</v>
      </c>
      <c r="I25" t="s">
        <v>105</v>
      </c>
      <c r="J25" t="s">
        <v>60</v>
      </c>
      <c r="K25">
        <v>0</v>
      </c>
      <c r="L25">
        <v>0</v>
      </c>
      <c r="M25">
        <v>0</v>
      </c>
      <c r="N25">
        <f>_xlfn.XLOOKUP($A25,'site variables'!$A:$A,'site variables'!C:C,0,0)</f>
        <v>285.95999999999998</v>
      </c>
      <c r="O25">
        <f>_xlfn.XLOOKUP($A25,'site variables'!$A:$A,'site variables'!D:D,0,0)</f>
        <v>30</v>
      </c>
      <c r="P25">
        <f>_xlfn.XLOOKUP($A25,'site variables'!$A:$A,'site variables'!E:E,0,0)</f>
        <v>21.8</v>
      </c>
      <c r="Q25">
        <f>_xlfn.XLOOKUP($A25,'site variables'!$A:$A,'site variables'!F:F,0,0)</f>
        <v>532</v>
      </c>
      <c r="R25" t="str">
        <f>_xlfn.XLOOKUP($A25,'site variables'!$A:$A,'site variables'!G:G,0,0)</f>
        <v>high</v>
      </c>
      <c r="S25" t="str">
        <f>_xlfn.XLOOKUP($A25,'site variables'!$A:$A,'site variables'!H:H,0,0)</f>
        <v>low</v>
      </c>
      <c r="T25" t="str">
        <f>_xlfn.XLOOKUP($A25,'site variables'!$A:$A,'site variables'!I:I,0,0)</f>
        <v>Vehicle/FootRecreation</v>
      </c>
      <c r="U25">
        <f>_xlfn.XLOOKUP($D25,climatevars!$E:$E,climatevars!J:J,0,)</f>
        <v>126.99974599999997</v>
      </c>
      <c r="V25">
        <f>_xlfn.XLOOKUP($D25,climatevars!$E:$E,climatevars!K:K,0,)</f>
        <v>403.99919199999994</v>
      </c>
      <c r="W25">
        <f>_xlfn.XLOOKUP($D25,climatevars!$E:$E,climatevars!L:L,0,)</f>
        <v>349.99929999999995</v>
      </c>
      <c r="X25">
        <f>_xlfn.XLOOKUP($G25,speciesvars!$D:$D,speciesvars!H:H,0,0)</f>
        <v>24.8750001192093</v>
      </c>
      <c r="Y25">
        <f>_xlfn.XLOOKUP($G25,speciesvars!$D:$D,speciesvars!I:I,0,0)</f>
        <v>845</v>
      </c>
    </row>
    <row r="26" spans="1:25" hidden="1" x14ac:dyDescent="0.25">
      <c r="A26" t="s">
        <v>43</v>
      </c>
      <c r="B26" t="s">
        <v>27</v>
      </c>
      <c r="C26">
        <v>3</v>
      </c>
      <c r="D26" t="str">
        <f t="shared" si="0"/>
        <v>Pleasantfall 2021</v>
      </c>
      <c r="E26" t="s">
        <v>48</v>
      </c>
      <c r="F26" t="s">
        <v>0</v>
      </c>
      <c r="G26" t="s">
        <v>53</v>
      </c>
      <c r="H26" t="s">
        <v>4254</v>
      </c>
      <c r="I26" t="s">
        <v>106</v>
      </c>
      <c r="J26" t="s">
        <v>60</v>
      </c>
      <c r="K26">
        <v>0</v>
      </c>
      <c r="L26">
        <v>0</v>
      </c>
      <c r="M26">
        <v>0</v>
      </c>
      <c r="N26">
        <f>_xlfn.XLOOKUP($A26,'site variables'!$A:$A,'site variables'!C:C,0,0)</f>
        <v>285.95999999999998</v>
      </c>
      <c r="O26">
        <f>_xlfn.XLOOKUP($A26,'site variables'!$A:$A,'site variables'!D:D,0,0)</f>
        <v>30</v>
      </c>
      <c r="P26">
        <f>_xlfn.XLOOKUP($A26,'site variables'!$A:$A,'site variables'!E:E,0,0)</f>
        <v>21.8</v>
      </c>
      <c r="Q26">
        <f>_xlfn.XLOOKUP($A26,'site variables'!$A:$A,'site variables'!F:F,0,0)</f>
        <v>532</v>
      </c>
      <c r="R26" t="str">
        <f>_xlfn.XLOOKUP($A26,'site variables'!$A:$A,'site variables'!G:G,0,0)</f>
        <v>high</v>
      </c>
      <c r="S26" t="str">
        <f>_xlfn.XLOOKUP($A26,'site variables'!$A:$A,'site variables'!H:H,0,0)</f>
        <v>low</v>
      </c>
      <c r="T26" t="str">
        <f>_xlfn.XLOOKUP($A26,'site variables'!$A:$A,'site variables'!I:I,0,0)</f>
        <v>Vehicle/FootRecreation</v>
      </c>
      <c r="U26">
        <f>_xlfn.XLOOKUP($D26,climatevars!$E:$E,climatevars!J:J,0,)</f>
        <v>126.99974599999997</v>
      </c>
      <c r="V26">
        <f>_xlfn.XLOOKUP($D26,climatevars!$E:$E,climatevars!K:K,0,)</f>
        <v>403.99919199999994</v>
      </c>
      <c r="W26">
        <f>_xlfn.XLOOKUP($D26,climatevars!$E:$E,climatevars!L:L,0,)</f>
        <v>349.99929999999995</v>
      </c>
      <c r="X26">
        <f>_xlfn.XLOOKUP($G26,speciesvars!$D:$D,speciesvars!H:H,0,0)</f>
        <v>24.200000047683702</v>
      </c>
      <c r="Y26">
        <f>_xlfn.XLOOKUP($G26,speciesvars!$D:$D,speciesvars!I:I,0,0)</f>
        <v>706</v>
      </c>
    </row>
    <row r="27" spans="1:25" hidden="1" x14ac:dyDescent="0.25">
      <c r="A27" t="s">
        <v>43</v>
      </c>
      <c r="B27" t="s">
        <v>27</v>
      </c>
      <c r="C27">
        <v>14</v>
      </c>
      <c r="D27" t="str">
        <f t="shared" si="0"/>
        <v>Pleasantfall 2021</v>
      </c>
      <c r="E27" t="s">
        <v>48</v>
      </c>
      <c r="F27" t="s">
        <v>0</v>
      </c>
      <c r="G27" t="s">
        <v>78</v>
      </c>
      <c r="H27" t="s">
        <v>11</v>
      </c>
      <c r="I27" t="s">
        <v>107</v>
      </c>
      <c r="J27" t="s">
        <v>60</v>
      </c>
      <c r="K27">
        <v>8</v>
      </c>
      <c r="L27">
        <v>10</v>
      </c>
      <c r="N27">
        <f>_xlfn.XLOOKUP($A27,'site variables'!$A:$A,'site variables'!C:C,0,0)</f>
        <v>285.95999999999998</v>
      </c>
      <c r="O27">
        <f>_xlfn.XLOOKUP($A27,'site variables'!$A:$A,'site variables'!D:D,0,0)</f>
        <v>30</v>
      </c>
      <c r="P27">
        <f>_xlfn.XLOOKUP($A27,'site variables'!$A:$A,'site variables'!E:E,0,0)</f>
        <v>21.8</v>
      </c>
      <c r="Q27">
        <f>_xlfn.XLOOKUP($A27,'site variables'!$A:$A,'site variables'!F:F,0,0)</f>
        <v>532</v>
      </c>
      <c r="R27" t="str">
        <f>_xlfn.XLOOKUP($A27,'site variables'!$A:$A,'site variables'!G:G,0,0)</f>
        <v>high</v>
      </c>
      <c r="S27" t="str">
        <f>_xlfn.XLOOKUP($A27,'site variables'!$A:$A,'site variables'!H:H,0,0)</f>
        <v>low</v>
      </c>
      <c r="T27" t="str">
        <f>_xlfn.XLOOKUP($A27,'site variables'!$A:$A,'site variables'!I:I,0,0)</f>
        <v>Vehicle/FootRecreation</v>
      </c>
      <c r="U27">
        <f>_xlfn.XLOOKUP($D27,climatevars!$E:$E,climatevars!J:J,0,)</f>
        <v>126.99974599999997</v>
      </c>
      <c r="V27">
        <f>_xlfn.XLOOKUP($D27,climatevars!$E:$E,climatevars!K:K,0,)</f>
        <v>403.99919199999994</v>
      </c>
      <c r="W27">
        <f>_xlfn.XLOOKUP($D27,climatevars!$E:$E,climatevars!L:L,0,)</f>
        <v>349.99929999999995</v>
      </c>
      <c r="X27">
        <f>_xlfn.XLOOKUP($G27,speciesvars!$D:$D,speciesvars!H:H,0,0)</f>
        <v>0</v>
      </c>
      <c r="Y27">
        <f>_xlfn.XLOOKUP($G27,speciesvars!$D:$D,speciesvars!I:I,0,0)</f>
        <v>0</v>
      </c>
    </row>
    <row r="28" spans="1:25" hidden="1" x14ac:dyDescent="0.25">
      <c r="A28" t="s">
        <v>43</v>
      </c>
      <c r="B28" t="s">
        <v>27</v>
      </c>
      <c r="C28">
        <v>17</v>
      </c>
      <c r="D28" t="str">
        <f t="shared" si="0"/>
        <v>Pleasantfall 2021</v>
      </c>
      <c r="E28" t="s">
        <v>48</v>
      </c>
      <c r="F28" t="s">
        <v>70</v>
      </c>
      <c r="G28" t="s">
        <v>3</v>
      </c>
      <c r="H28" t="s">
        <v>11</v>
      </c>
      <c r="I28" t="s">
        <v>108</v>
      </c>
      <c r="J28" t="s">
        <v>72</v>
      </c>
      <c r="K28">
        <v>2</v>
      </c>
      <c r="L28">
        <v>3</v>
      </c>
      <c r="N28">
        <f>_xlfn.XLOOKUP($A28,'site variables'!$A:$A,'site variables'!C:C,0,0)</f>
        <v>285.95999999999998</v>
      </c>
      <c r="O28">
        <f>_xlfn.XLOOKUP($A28,'site variables'!$A:$A,'site variables'!D:D,0,0)</f>
        <v>30</v>
      </c>
      <c r="P28">
        <f>_xlfn.XLOOKUP($A28,'site variables'!$A:$A,'site variables'!E:E,0,0)</f>
        <v>21.8</v>
      </c>
      <c r="Q28">
        <f>_xlfn.XLOOKUP($A28,'site variables'!$A:$A,'site variables'!F:F,0,0)</f>
        <v>532</v>
      </c>
      <c r="R28" t="str">
        <f>_xlfn.XLOOKUP($A28,'site variables'!$A:$A,'site variables'!G:G,0,0)</f>
        <v>high</v>
      </c>
      <c r="S28" t="str">
        <f>_xlfn.XLOOKUP($A28,'site variables'!$A:$A,'site variables'!H:H,0,0)</f>
        <v>low</v>
      </c>
      <c r="T28" t="str">
        <f>_xlfn.XLOOKUP($A28,'site variables'!$A:$A,'site variables'!I:I,0,0)</f>
        <v>Vehicle/FootRecreation</v>
      </c>
      <c r="U28">
        <f>_xlfn.XLOOKUP($D28,climatevars!$E:$E,climatevars!J:J,0,)</f>
        <v>126.99974599999997</v>
      </c>
      <c r="V28">
        <f>_xlfn.XLOOKUP($D28,climatevars!$E:$E,climatevars!K:K,0,)</f>
        <v>403.99919199999994</v>
      </c>
      <c r="W28">
        <f>_xlfn.XLOOKUP($D28,climatevars!$E:$E,climatevars!L:L,0,)</f>
        <v>349.99929999999995</v>
      </c>
      <c r="X28">
        <f>_xlfn.XLOOKUP($G28,speciesvars!$D:$D,speciesvars!H:H,0,0)</f>
        <v>0</v>
      </c>
      <c r="Y28">
        <f>_xlfn.XLOOKUP($G28,speciesvars!$D:$D,speciesvars!I:I,0,0)</f>
        <v>0</v>
      </c>
    </row>
    <row r="29" spans="1:25" hidden="1" x14ac:dyDescent="0.25">
      <c r="A29" t="s">
        <v>43</v>
      </c>
      <c r="B29" t="s">
        <v>27</v>
      </c>
      <c r="C29">
        <v>17</v>
      </c>
      <c r="D29" t="str">
        <f t="shared" si="0"/>
        <v>Pleasantfall 2021</v>
      </c>
      <c r="E29" t="s">
        <v>48</v>
      </c>
      <c r="F29" t="s">
        <v>70</v>
      </c>
      <c r="G29" t="s">
        <v>78</v>
      </c>
      <c r="H29" t="s">
        <v>11</v>
      </c>
      <c r="I29" t="s">
        <v>109</v>
      </c>
      <c r="J29" t="s">
        <v>60</v>
      </c>
      <c r="K29">
        <v>1</v>
      </c>
      <c r="L29">
        <v>25</v>
      </c>
      <c r="N29">
        <f>_xlfn.XLOOKUP($A29,'site variables'!$A:$A,'site variables'!C:C,0,0)</f>
        <v>285.95999999999998</v>
      </c>
      <c r="O29">
        <f>_xlfn.XLOOKUP($A29,'site variables'!$A:$A,'site variables'!D:D,0,0)</f>
        <v>30</v>
      </c>
      <c r="P29">
        <f>_xlfn.XLOOKUP($A29,'site variables'!$A:$A,'site variables'!E:E,0,0)</f>
        <v>21.8</v>
      </c>
      <c r="Q29">
        <f>_xlfn.XLOOKUP($A29,'site variables'!$A:$A,'site variables'!F:F,0,0)</f>
        <v>532</v>
      </c>
      <c r="R29" t="str">
        <f>_xlfn.XLOOKUP($A29,'site variables'!$A:$A,'site variables'!G:G,0,0)</f>
        <v>high</v>
      </c>
      <c r="S29" t="str">
        <f>_xlfn.XLOOKUP($A29,'site variables'!$A:$A,'site variables'!H:H,0,0)</f>
        <v>low</v>
      </c>
      <c r="T29" t="str">
        <f>_xlfn.XLOOKUP($A29,'site variables'!$A:$A,'site variables'!I:I,0,0)</f>
        <v>Vehicle/FootRecreation</v>
      </c>
      <c r="U29">
        <f>_xlfn.XLOOKUP($D29,climatevars!$E:$E,climatevars!J:J,0,)</f>
        <v>126.99974599999997</v>
      </c>
      <c r="V29">
        <f>_xlfn.XLOOKUP($D29,climatevars!$E:$E,climatevars!K:K,0,)</f>
        <v>403.99919199999994</v>
      </c>
      <c r="W29">
        <f>_xlfn.XLOOKUP($D29,climatevars!$E:$E,climatevars!L:L,0,)</f>
        <v>349.99929999999995</v>
      </c>
      <c r="X29">
        <f>_xlfn.XLOOKUP($G29,speciesvars!$D:$D,speciesvars!H:H,0,0)</f>
        <v>0</v>
      </c>
      <c r="Y29">
        <f>_xlfn.XLOOKUP($G29,speciesvars!$D:$D,speciesvars!I:I,0,0)</f>
        <v>0</v>
      </c>
    </row>
    <row r="30" spans="1:25" hidden="1" x14ac:dyDescent="0.25">
      <c r="A30" t="s">
        <v>43</v>
      </c>
      <c r="B30" t="s">
        <v>27</v>
      </c>
      <c r="C30">
        <v>3</v>
      </c>
      <c r="D30" t="str">
        <f t="shared" si="0"/>
        <v>Pleasantfall 2021</v>
      </c>
      <c r="E30" t="s">
        <v>48</v>
      </c>
      <c r="F30" t="s">
        <v>0</v>
      </c>
      <c r="G30" t="s">
        <v>35</v>
      </c>
      <c r="H30" t="s">
        <v>4254</v>
      </c>
      <c r="I30" t="s">
        <v>110</v>
      </c>
      <c r="J30" t="s">
        <v>60</v>
      </c>
      <c r="K30">
        <v>0</v>
      </c>
      <c r="L30">
        <v>0</v>
      </c>
      <c r="M30">
        <v>0</v>
      </c>
      <c r="N30">
        <f>_xlfn.XLOOKUP($A30,'site variables'!$A:$A,'site variables'!C:C,0,0)</f>
        <v>285.95999999999998</v>
      </c>
      <c r="O30">
        <f>_xlfn.XLOOKUP($A30,'site variables'!$A:$A,'site variables'!D:D,0,0)</f>
        <v>30</v>
      </c>
      <c r="P30">
        <f>_xlfn.XLOOKUP($A30,'site variables'!$A:$A,'site variables'!E:E,0,0)</f>
        <v>21.8</v>
      </c>
      <c r="Q30">
        <f>_xlfn.XLOOKUP($A30,'site variables'!$A:$A,'site variables'!F:F,0,0)</f>
        <v>532</v>
      </c>
      <c r="R30" t="str">
        <f>_xlfn.XLOOKUP($A30,'site variables'!$A:$A,'site variables'!G:G,0,0)</f>
        <v>high</v>
      </c>
      <c r="S30" t="str">
        <f>_xlfn.XLOOKUP($A30,'site variables'!$A:$A,'site variables'!H:H,0,0)</f>
        <v>low</v>
      </c>
      <c r="T30" t="str">
        <f>_xlfn.XLOOKUP($A30,'site variables'!$A:$A,'site variables'!I:I,0,0)</f>
        <v>Vehicle/FootRecreation</v>
      </c>
      <c r="U30">
        <f>_xlfn.XLOOKUP($D30,climatevars!$E:$E,climatevars!J:J,0,)</f>
        <v>126.99974599999997</v>
      </c>
      <c r="V30">
        <f>_xlfn.XLOOKUP($D30,climatevars!$E:$E,climatevars!K:K,0,)</f>
        <v>403.99919199999994</v>
      </c>
      <c r="W30">
        <f>_xlfn.XLOOKUP($D30,climatevars!$E:$E,climatevars!L:L,0,)</f>
        <v>349.99929999999995</v>
      </c>
      <c r="X30">
        <f>_xlfn.XLOOKUP($G30,speciesvars!$D:$D,speciesvars!H:H,0,0)</f>
        <v>23.5000000198682</v>
      </c>
      <c r="Y30">
        <f>_xlfn.XLOOKUP($G30,speciesvars!$D:$D,speciesvars!I:I,0,0)</f>
        <v>354</v>
      </c>
    </row>
    <row r="31" spans="1:25" hidden="1" x14ac:dyDescent="0.25">
      <c r="A31" t="s">
        <v>43</v>
      </c>
      <c r="B31" t="s">
        <v>27</v>
      </c>
      <c r="C31">
        <v>20</v>
      </c>
      <c r="D31" t="str">
        <f t="shared" si="0"/>
        <v>Pleasantfall 2021</v>
      </c>
      <c r="E31" t="s">
        <v>66</v>
      </c>
      <c r="F31" t="s">
        <v>0</v>
      </c>
      <c r="G31" t="s">
        <v>3</v>
      </c>
      <c r="H31" t="s">
        <v>11</v>
      </c>
      <c r="I31" t="s">
        <v>111</v>
      </c>
      <c r="J31" t="s">
        <v>72</v>
      </c>
      <c r="K31">
        <v>1</v>
      </c>
      <c r="L31">
        <v>4</v>
      </c>
      <c r="N31">
        <f>_xlfn.XLOOKUP($A31,'site variables'!$A:$A,'site variables'!C:C,0,0)</f>
        <v>285.95999999999998</v>
      </c>
      <c r="O31">
        <f>_xlfn.XLOOKUP($A31,'site variables'!$A:$A,'site variables'!D:D,0,0)</f>
        <v>30</v>
      </c>
      <c r="P31">
        <f>_xlfn.XLOOKUP($A31,'site variables'!$A:$A,'site variables'!E:E,0,0)</f>
        <v>21.8</v>
      </c>
      <c r="Q31">
        <f>_xlfn.XLOOKUP($A31,'site variables'!$A:$A,'site variables'!F:F,0,0)</f>
        <v>532</v>
      </c>
      <c r="R31" t="str">
        <f>_xlfn.XLOOKUP($A31,'site variables'!$A:$A,'site variables'!G:G,0,0)</f>
        <v>high</v>
      </c>
      <c r="S31" t="str">
        <f>_xlfn.XLOOKUP($A31,'site variables'!$A:$A,'site variables'!H:H,0,0)</f>
        <v>low</v>
      </c>
      <c r="T31" t="str">
        <f>_xlfn.XLOOKUP($A31,'site variables'!$A:$A,'site variables'!I:I,0,0)</f>
        <v>Vehicle/FootRecreation</v>
      </c>
      <c r="U31">
        <f>_xlfn.XLOOKUP($D31,climatevars!$E:$E,climatevars!J:J,0,)</f>
        <v>126.99974599999997</v>
      </c>
      <c r="V31">
        <f>_xlfn.XLOOKUP($D31,climatevars!$E:$E,climatevars!K:K,0,)</f>
        <v>403.99919199999994</v>
      </c>
      <c r="W31">
        <f>_xlfn.XLOOKUP($D31,climatevars!$E:$E,climatevars!L:L,0,)</f>
        <v>349.99929999999995</v>
      </c>
      <c r="X31">
        <f>_xlfn.XLOOKUP($G31,speciesvars!$D:$D,speciesvars!H:H,0,0)</f>
        <v>0</v>
      </c>
      <c r="Y31">
        <f>_xlfn.XLOOKUP($G31,speciesvars!$D:$D,speciesvars!I:I,0,0)</f>
        <v>0</v>
      </c>
    </row>
    <row r="32" spans="1:25" hidden="1" x14ac:dyDescent="0.25">
      <c r="A32" t="s">
        <v>43</v>
      </c>
      <c r="B32" t="s">
        <v>27</v>
      </c>
      <c r="C32">
        <v>3</v>
      </c>
      <c r="D32" t="str">
        <f t="shared" si="0"/>
        <v>Pleasantfall 2021</v>
      </c>
      <c r="E32" t="s">
        <v>48</v>
      </c>
      <c r="F32" t="s">
        <v>0</v>
      </c>
      <c r="G32" t="s">
        <v>76</v>
      </c>
      <c r="H32" t="s">
        <v>4254</v>
      </c>
      <c r="I32" t="s">
        <v>112</v>
      </c>
      <c r="J32" t="s">
        <v>60</v>
      </c>
      <c r="K32">
        <v>0</v>
      </c>
      <c r="L32">
        <v>0</v>
      </c>
      <c r="M32">
        <v>0.55000000000000004</v>
      </c>
      <c r="N32">
        <f>_xlfn.XLOOKUP($A32,'site variables'!$A:$A,'site variables'!C:C,0,0)</f>
        <v>285.95999999999998</v>
      </c>
      <c r="O32">
        <f>_xlfn.XLOOKUP($A32,'site variables'!$A:$A,'site variables'!D:D,0,0)</f>
        <v>30</v>
      </c>
      <c r="P32">
        <f>_xlfn.XLOOKUP($A32,'site variables'!$A:$A,'site variables'!E:E,0,0)</f>
        <v>21.8</v>
      </c>
      <c r="Q32">
        <f>_xlfn.XLOOKUP($A32,'site variables'!$A:$A,'site variables'!F:F,0,0)</f>
        <v>532</v>
      </c>
      <c r="R32" t="str">
        <f>_xlfn.XLOOKUP($A32,'site variables'!$A:$A,'site variables'!G:G,0,0)</f>
        <v>high</v>
      </c>
      <c r="S32" t="str">
        <f>_xlfn.XLOOKUP($A32,'site variables'!$A:$A,'site variables'!H:H,0,0)</f>
        <v>low</v>
      </c>
      <c r="T32" t="str">
        <f>_xlfn.XLOOKUP($A32,'site variables'!$A:$A,'site variables'!I:I,0,0)</f>
        <v>Vehicle/FootRecreation</v>
      </c>
      <c r="U32">
        <f>_xlfn.XLOOKUP($D32,climatevars!$E:$E,climatevars!J:J,0,)</f>
        <v>126.99974599999997</v>
      </c>
      <c r="V32">
        <f>_xlfn.XLOOKUP($D32,climatevars!$E:$E,climatevars!K:K,0,)</f>
        <v>403.99919199999994</v>
      </c>
      <c r="W32">
        <f>_xlfn.XLOOKUP($D32,climatevars!$E:$E,climatevars!L:L,0,)</f>
        <v>349.99929999999995</v>
      </c>
      <c r="X32">
        <f>_xlfn.XLOOKUP($G32,speciesvars!$D:$D,speciesvars!H:H,0,0)</f>
        <v>23.825000166892998</v>
      </c>
      <c r="Y32">
        <f>_xlfn.XLOOKUP($G32,speciesvars!$D:$D,speciesvars!I:I,0,0)</f>
        <v>508</v>
      </c>
    </row>
    <row r="33" spans="1:25" hidden="1" x14ac:dyDescent="0.25">
      <c r="A33" t="s">
        <v>43</v>
      </c>
      <c r="B33" t="s">
        <v>27</v>
      </c>
      <c r="C33">
        <v>4</v>
      </c>
      <c r="D33" t="str">
        <f t="shared" si="0"/>
        <v>Pleasantfall 2021</v>
      </c>
      <c r="E33" t="s">
        <v>74</v>
      </c>
      <c r="F33" t="s">
        <v>0</v>
      </c>
      <c r="G33" t="s">
        <v>13</v>
      </c>
      <c r="H33" t="s">
        <v>4254</v>
      </c>
      <c r="I33" t="s">
        <v>113</v>
      </c>
      <c r="J33" t="s">
        <v>60</v>
      </c>
      <c r="K33">
        <v>0</v>
      </c>
      <c r="L33">
        <v>0</v>
      </c>
      <c r="M33">
        <v>0</v>
      </c>
      <c r="N33">
        <f>_xlfn.XLOOKUP($A33,'site variables'!$A:$A,'site variables'!C:C,0,0)</f>
        <v>285.95999999999998</v>
      </c>
      <c r="O33">
        <f>_xlfn.XLOOKUP($A33,'site variables'!$A:$A,'site variables'!D:D,0,0)</f>
        <v>30</v>
      </c>
      <c r="P33">
        <f>_xlfn.XLOOKUP($A33,'site variables'!$A:$A,'site variables'!E:E,0,0)</f>
        <v>21.8</v>
      </c>
      <c r="Q33">
        <f>_xlfn.XLOOKUP($A33,'site variables'!$A:$A,'site variables'!F:F,0,0)</f>
        <v>532</v>
      </c>
      <c r="R33" t="str">
        <f>_xlfn.XLOOKUP($A33,'site variables'!$A:$A,'site variables'!G:G,0,0)</f>
        <v>high</v>
      </c>
      <c r="S33" t="str">
        <f>_xlfn.XLOOKUP($A33,'site variables'!$A:$A,'site variables'!H:H,0,0)</f>
        <v>low</v>
      </c>
      <c r="T33" t="str">
        <f>_xlfn.XLOOKUP($A33,'site variables'!$A:$A,'site variables'!I:I,0,0)</f>
        <v>Vehicle/FootRecreation</v>
      </c>
      <c r="U33">
        <f>_xlfn.XLOOKUP($D33,climatevars!$E:$E,climatevars!J:J,0,)</f>
        <v>126.99974599999997</v>
      </c>
      <c r="V33">
        <f>_xlfn.XLOOKUP($D33,climatevars!$E:$E,climatevars!K:K,0,)</f>
        <v>403.99919199999994</v>
      </c>
      <c r="W33">
        <f>_xlfn.XLOOKUP($D33,climatevars!$E:$E,climatevars!L:L,0,)</f>
        <v>349.99929999999995</v>
      </c>
      <c r="X33">
        <f>_xlfn.XLOOKUP($G33,speciesvars!$D:$D,speciesvars!H:H,0,0)</f>
        <v>23.462500015894602</v>
      </c>
      <c r="Y33">
        <f>_xlfn.XLOOKUP($G33,speciesvars!$D:$D,speciesvars!I:I,0,0)</f>
        <v>846</v>
      </c>
    </row>
    <row r="34" spans="1:25" hidden="1" x14ac:dyDescent="0.25">
      <c r="A34" t="s">
        <v>43</v>
      </c>
      <c r="B34" t="s">
        <v>27</v>
      </c>
      <c r="C34">
        <v>4</v>
      </c>
      <c r="D34" t="str">
        <f t="shared" si="0"/>
        <v>Pleasantfall 2021</v>
      </c>
      <c r="E34" t="s">
        <v>74</v>
      </c>
      <c r="F34" t="s">
        <v>0</v>
      </c>
      <c r="G34" t="s">
        <v>21</v>
      </c>
      <c r="H34" t="s">
        <v>4254</v>
      </c>
      <c r="I34" t="s">
        <v>114</v>
      </c>
      <c r="J34" t="s">
        <v>60</v>
      </c>
      <c r="K34">
        <v>0</v>
      </c>
      <c r="L34">
        <v>0</v>
      </c>
      <c r="M34">
        <v>0</v>
      </c>
      <c r="N34">
        <f>_xlfn.XLOOKUP($A34,'site variables'!$A:$A,'site variables'!C:C,0,0)</f>
        <v>285.95999999999998</v>
      </c>
      <c r="O34">
        <f>_xlfn.XLOOKUP($A34,'site variables'!$A:$A,'site variables'!D:D,0,0)</f>
        <v>30</v>
      </c>
      <c r="P34">
        <f>_xlfn.XLOOKUP($A34,'site variables'!$A:$A,'site variables'!E:E,0,0)</f>
        <v>21.8</v>
      </c>
      <c r="Q34">
        <f>_xlfn.XLOOKUP($A34,'site variables'!$A:$A,'site variables'!F:F,0,0)</f>
        <v>532</v>
      </c>
      <c r="R34" t="str">
        <f>_xlfn.XLOOKUP($A34,'site variables'!$A:$A,'site variables'!G:G,0,0)</f>
        <v>high</v>
      </c>
      <c r="S34" t="str">
        <f>_xlfn.XLOOKUP($A34,'site variables'!$A:$A,'site variables'!H:H,0,0)</f>
        <v>low</v>
      </c>
      <c r="T34" t="str">
        <f>_xlfn.XLOOKUP($A34,'site variables'!$A:$A,'site variables'!I:I,0,0)</f>
        <v>Vehicle/FootRecreation</v>
      </c>
      <c r="U34">
        <f>_xlfn.XLOOKUP($D34,climatevars!$E:$E,climatevars!J:J,0,)</f>
        <v>126.99974599999997</v>
      </c>
      <c r="V34">
        <f>_xlfn.XLOOKUP($D34,climatevars!$E:$E,climatevars!K:K,0,)</f>
        <v>403.99919199999994</v>
      </c>
      <c r="W34">
        <f>_xlfn.XLOOKUP($D34,climatevars!$E:$E,climatevars!L:L,0,)</f>
        <v>349.99929999999995</v>
      </c>
      <c r="X34">
        <f>_xlfn.XLOOKUP($G34,speciesvars!$D:$D,speciesvars!H:H,0,0)</f>
        <v>24.8750001192093</v>
      </c>
      <c r="Y34">
        <f>_xlfn.XLOOKUP($G34,speciesvars!$D:$D,speciesvars!I:I,0,0)</f>
        <v>845</v>
      </c>
    </row>
    <row r="35" spans="1:25" hidden="1" x14ac:dyDescent="0.25">
      <c r="A35" t="s">
        <v>43</v>
      </c>
      <c r="B35" t="s">
        <v>27</v>
      </c>
      <c r="C35">
        <v>4</v>
      </c>
      <c r="D35" t="str">
        <f t="shared" si="0"/>
        <v>Pleasantfall 2021</v>
      </c>
      <c r="E35" t="s">
        <v>74</v>
      </c>
      <c r="F35" t="s">
        <v>0</v>
      </c>
      <c r="G35" t="s">
        <v>53</v>
      </c>
      <c r="H35" t="s">
        <v>4254</v>
      </c>
      <c r="I35" t="s">
        <v>115</v>
      </c>
      <c r="J35" t="s">
        <v>60</v>
      </c>
      <c r="K35">
        <v>0</v>
      </c>
      <c r="L35">
        <v>0</v>
      </c>
      <c r="M35">
        <v>0</v>
      </c>
      <c r="N35">
        <f>_xlfn.XLOOKUP($A35,'site variables'!$A:$A,'site variables'!C:C,0,0)</f>
        <v>285.95999999999998</v>
      </c>
      <c r="O35">
        <f>_xlfn.XLOOKUP($A35,'site variables'!$A:$A,'site variables'!D:D,0,0)</f>
        <v>30</v>
      </c>
      <c r="P35">
        <f>_xlfn.XLOOKUP($A35,'site variables'!$A:$A,'site variables'!E:E,0,0)</f>
        <v>21.8</v>
      </c>
      <c r="Q35">
        <f>_xlfn.XLOOKUP($A35,'site variables'!$A:$A,'site variables'!F:F,0,0)</f>
        <v>532</v>
      </c>
      <c r="R35" t="str">
        <f>_xlfn.XLOOKUP($A35,'site variables'!$A:$A,'site variables'!G:G,0,0)</f>
        <v>high</v>
      </c>
      <c r="S35" t="str">
        <f>_xlfn.XLOOKUP($A35,'site variables'!$A:$A,'site variables'!H:H,0,0)</f>
        <v>low</v>
      </c>
      <c r="T35" t="str">
        <f>_xlfn.XLOOKUP($A35,'site variables'!$A:$A,'site variables'!I:I,0,0)</f>
        <v>Vehicle/FootRecreation</v>
      </c>
      <c r="U35">
        <f>_xlfn.XLOOKUP($D35,climatevars!$E:$E,climatevars!J:J,0,)</f>
        <v>126.99974599999997</v>
      </c>
      <c r="V35">
        <f>_xlfn.XLOOKUP($D35,climatevars!$E:$E,climatevars!K:K,0,)</f>
        <v>403.99919199999994</v>
      </c>
      <c r="W35">
        <f>_xlfn.XLOOKUP($D35,climatevars!$E:$E,climatevars!L:L,0,)</f>
        <v>349.99929999999995</v>
      </c>
      <c r="X35">
        <f>_xlfn.XLOOKUP($G35,speciesvars!$D:$D,speciesvars!H:H,0,0)</f>
        <v>24.200000047683702</v>
      </c>
      <c r="Y35">
        <f>_xlfn.XLOOKUP($G35,speciesvars!$D:$D,speciesvars!I:I,0,0)</f>
        <v>706</v>
      </c>
    </row>
    <row r="36" spans="1:25" hidden="1" x14ac:dyDescent="0.25">
      <c r="A36" t="s">
        <v>43</v>
      </c>
      <c r="B36" t="s">
        <v>27</v>
      </c>
      <c r="C36">
        <v>4</v>
      </c>
      <c r="D36" t="str">
        <f t="shared" si="0"/>
        <v>Pleasantfall 2021</v>
      </c>
      <c r="E36" t="s">
        <v>74</v>
      </c>
      <c r="F36" t="s">
        <v>0</v>
      </c>
      <c r="G36" t="s">
        <v>35</v>
      </c>
      <c r="H36" t="s">
        <v>4254</v>
      </c>
      <c r="I36" t="s">
        <v>116</v>
      </c>
      <c r="J36" t="s">
        <v>60</v>
      </c>
      <c r="K36">
        <v>0</v>
      </c>
      <c r="L36">
        <v>0</v>
      </c>
      <c r="M36">
        <v>0</v>
      </c>
      <c r="N36">
        <f>_xlfn.XLOOKUP($A36,'site variables'!$A:$A,'site variables'!C:C,0,0)</f>
        <v>285.95999999999998</v>
      </c>
      <c r="O36">
        <f>_xlfn.XLOOKUP($A36,'site variables'!$A:$A,'site variables'!D:D,0,0)</f>
        <v>30</v>
      </c>
      <c r="P36">
        <f>_xlfn.XLOOKUP($A36,'site variables'!$A:$A,'site variables'!E:E,0,0)</f>
        <v>21.8</v>
      </c>
      <c r="Q36">
        <f>_xlfn.XLOOKUP($A36,'site variables'!$A:$A,'site variables'!F:F,0,0)</f>
        <v>532</v>
      </c>
      <c r="R36" t="str">
        <f>_xlfn.XLOOKUP($A36,'site variables'!$A:$A,'site variables'!G:G,0,0)</f>
        <v>high</v>
      </c>
      <c r="S36" t="str">
        <f>_xlfn.XLOOKUP($A36,'site variables'!$A:$A,'site variables'!H:H,0,0)</f>
        <v>low</v>
      </c>
      <c r="T36" t="str">
        <f>_xlfn.XLOOKUP($A36,'site variables'!$A:$A,'site variables'!I:I,0,0)</f>
        <v>Vehicle/FootRecreation</v>
      </c>
      <c r="U36">
        <f>_xlfn.XLOOKUP($D36,climatevars!$E:$E,climatevars!J:J,0,)</f>
        <v>126.99974599999997</v>
      </c>
      <c r="V36">
        <f>_xlfn.XLOOKUP($D36,climatevars!$E:$E,climatevars!K:K,0,)</f>
        <v>403.99919199999994</v>
      </c>
      <c r="W36">
        <f>_xlfn.XLOOKUP($D36,climatevars!$E:$E,climatevars!L:L,0,)</f>
        <v>349.99929999999995</v>
      </c>
      <c r="X36">
        <f>_xlfn.XLOOKUP($G36,speciesvars!$D:$D,speciesvars!H:H,0,0)</f>
        <v>23.5000000198682</v>
      </c>
      <c r="Y36">
        <f>_xlfn.XLOOKUP($G36,speciesvars!$D:$D,speciesvars!I:I,0,0)</f>
        <v>354</v>
      </c>
    </row>
    <row r="37" spans="1:25" hidden="1" x14ac:dyDescent="0.25">
      <c r="A37" t="s">
        <v>43</v>
      </c>
      <c r="B37" t="s">
        <v>27</v>
      </c>
      <c r="C37">
        <v>4</v>
      </c>
      <c r="D37" t="str">
        <f t="shared" si="0"/>
        <v>Pleasantfall 2021</v>
      </c>
      <c r="E37" t="s">
        <v>74</v>
      </c>
      <c r="F37" t="s">
        <v>0</v>
      </c>
      <c r="G37" t="s">
        <v>76</v>
      </c>
      <c r="H37" t="s">
        <v>4254</v>
      </c>
      <c r="I37" t="s">
        <v>117</v>
      </c>
      <c r="J37" t="s">
        <v>60</v>
      </c>
      <c r="K37">
        <v>0</v>
      </c>
      <c r="L37">
        <v>0</v>
      </c>
      <c r="M37">
        <v>0.05</v>
      </c>
      <c r="N37">
        <f>_xlfn.XLOOKUP($A37,'site variables'!$A:$A,'site variables'!C:C,0,0)</f>
        <v>285.95999999999998</v>
      </c>
      <c r="O37">
        <f>_xlfn.XLOOKUP($A37,'site variables'!$A:$A,'site variables'!D:D,0,0)</f>
        <v>30</v>
      </c>
      <c r="P37">
        <f>_xlfn.XLOOKUP($A37,'site variables'!$A:$A,'site variables'!E:E,0,0)</f>
        <v>21.8</v>
      </c>
      <c r="Q37">
        <f>_xlfn.XLOOKUP($A37,'site variables'!$A:$A,'site variables'!F:F,0,0)</f>
        <v>532</v>
      </c>
      <c r="R37" t="str">
        <f>_xlfn.XLOOKUP($A37,'site variables'!$A:$A,'site variables'!G:G,0,0)</f>
        <v>high</v>
      </c>
      <c r="S37" t="str">
        <f>_xlfn.XLOOKUP($A37,'site variables'!$A:$A,'site variables'!H:H,0,0)</f>
        <v>low</v>
      </c>
      <c r="T37" t="str">
        <f>_xlfn.XLOOKUP($A37,'site variables'!$A:$A,'site variables'!I:I,0,0)</f>
        <v>Vehicle/FootRecreation</v>
      </c>
      <c r="U37">
        <f>_xlfn.XLOOKUP($D37,climatevars!$E:$E,climatevars!J:J,0,)</f>
        <v>126.99974599999997</v>
      </c>
      <c r="V37">
        <f>_xlfn.XLOOKUP($D37,climatevars!$E:$E,climatevars!K:K,0,)</f>
        <v>403.99919199999994</v>
      </c>
      <c r="W37">
        <f>_xlfn.XLOOKUP($D37,climatevars!$E:$E,climatevars!L:L,0,)</f>
        <v>349.99929999999995</v>
      </c>
      <c r="X37">
        <f>_xlfn.XLOOKUP($G37,speciesvars!$D:$D,speciesvars!H:H,0,0)</f>
        <v>23.825000166892998</v>
      </c>
      <c r="Y37">
        <f>_xlfn.XLOOKUP($G37,speciesvars!$D:$D,speciesvars!I:I,0,0)</f>
        <v>508</v>
      </c>
    </row>
    <row r="38" spans="1:25" hidden="1" x14ac:dyDescent="0.25">
      <c r="A38" t="s">
        <v>43</v>
      </c>
      <c r="B38" t="s">
        <v>27</v>
      </c>
      <c r="C38">
        <v>5</v>
      </c>
      <c r="D38" t="str">
        <f t="shared" si="0"/>
        <v>Pleasantfall 2021</v>
      </c>
      <c r="E38" t="s">
        <v>12</v>
      </c>
      <c r="F38" t="s">
        <v>0</v>
      </c>
      <c r="G38" t="s">
        <v>13</v>
      </c>
      <c r="H38" t="s">
        <v>4254</v>
      </c>
      <c r="I38" t="s">
        <v>118</v>
      </c>
      <c r="J38" t="s">
        <v>60</v>
      </c>
      <c r="K38">
        <v>0</v>
      </c>
      <c r="L38">
        <v>0</v>
      </c>
      <c r="M38">
        <v>0</v>
      </c>
      <c r="N38">
        <f>_xlfn.XLOOKUP($A38,'site variables'!$A:$A,'site variables'!C:C,0,0)</f>
        <v>285.95999999999998</v>
      </c>
      <c r="O38">
        <f>_xlfn.XLOOKUP($A38,'site variables'!$A:$A,'site variables'!D:D,0,0)</f>
        <v>30</v>
      </c>
      <c r="P38">
        <f>_xlfn.XLOOKUP($A38,'site variables'!$A:$A,'site variables'!E:E,0,0)</f>
        <v>21.8</v>
      </c>
      <c r="Q38">
        <f>_xlfn.XLOOKUP($A38,'site variables'!$A:$A,'site variables'!F:F,0,0)</f>
        <v>532</v>
      </c>
      <c r="R38" t="str">
        <f>_xlfn.XLOOKUP($A38,'site variables'!$A:$A,'site variables'!G:G,0,0)</f>
        <v>high</v>
      </c>
      <c r="S38" t="str">
        <f>_xlfn.XLOOKUP($A38,'site variables'!$A:$A,'site variables'!H:H,0,0)</f>
        <v>low</v>
      </c>
      <c r="T38" t="str">
        <f>_xlfn.XLOOKUP($A38,'site variables'!$A:$A,'site variables'!I:I,0,0)</f>
        <v>Vehicle/FootRecreation</v>
      </c>
      <c r="U38">
        <f>_xlfn.XLOOKUP($D38,climatevars!$E:$E,climatevars!J:J,0,)</f>
        <v>126.99974599999997</v>
      </c>
      <c r="V38">
        <f>_xlfn.XLOOKUP($D38,climatevars!$E:$E,climatevars!K:K,0,)</f>
        <v>403.99919199999994</v>
      </c>
      <c r="W38">
        <f>_xlfn.XLOOKUP($D38,climatevars!$E:$E,climatevars!L:L,0,)</f>
        <v>349.99929999999995</v>
      </c>
      <c r="X38">
        <f>_xlfn.XLOOKUP($G38,speciesvars!$D:$D,speciesvars!H:H,0,0)</f>
        <v>23.462500015894602</v>
      </c>
      <c r="Y38">
        <f>_xlfn.XLOOKUP($G38,speciesvars!$D:$D,speciesvars!I:I,0,0)</f>
        <v>846</v>
      </c>
    </row>
    <row r="39" spans="1:25" hidden="1" x14ac:dyDescent="0.25">
      <c r="A39" t="s">
        <v>43</v>
      </c>
      <c r="B39" t="s">
        <v>27</v>
      </c>
      <c r="C39">
        <v>5</v>
      </c>
      <c r="D39" t="str">
        <f t="shared" si="0"/>
        <v>Pleasantfall 2021</v>
      </c>
      <c r="E39" t="s">
        <v>12</v>
      </c>
      <c r="F39" t="s">
        <v>0</v>
      </c>
      <c r="G39" t="s">
        <v>21</v>
      </c>
      <c r="H39" t="s">
        <v>4254</v>
      </c>
      <c r="I39" t="s">
        <v>119</v>
      </c>
      <c r="J39" t="s">
        <v>60</v>
      </c>
      <c r="K39">
        <v>0</v>
      </c>
      <c r="L39">
        <v>0</v>
      </c>
      <c r="M39">
        <v>0</v>
      </c>
      <c r="N39">
        <f>_xlfn.XLOOKUP($A39,'site variables'!$A:$A,'site variables'!C:C,0,0)</f>
        <v>285.95999999999998</v>
      </c>
      <c r="O39">
        <f>_xlfn.XLOOKUP($A39,'site variables'!$A:$A,'site variables'!D:D,0,0)</f>
        <v>30</v>
      </c>
      <c r="P39">
        <f>_xlfn.XLOOKUP($A39,'site variables'!$A:$A,'site variables'!E:E,0,0)</f>
        <v>21.8</v>
      </c>
      <c r="Q39">
        <f>_xlfn.XLOOKUP($A39,'site variables'!$A:$A,'site variables'!F:F,0,0)</f>
        <v>532</v>
      </c>
      <c r="R39" t="str">
        <f>_xlfn.XLOOKUP($A39,'site variables'!$A:$A,'site variables'!G:G,0,0)</f>
        <v>high</v>
      </c>
      <c r="S39" t="str">
        <f>_xlfn.XLOOKUP($A39,'site variables'!$A:$A,'site variables'!H:H,0,0)</f>
        <v>low</v>
      </c>
      <c r="T39" t="str">
        <f>_xlfn.XLOOKUP($A39,'site variables'!$A:$A,'site variables'!I:I,0,0)</f>
        <v>Vehicle/FootRecreation</v>
      </c>
      <c r="U39">
        <f>_xlfn.XLOOKUP($D39,climatevars!$E:$E,climatevars!J:J,0,)</f>
        <v>126.99974599999997</v>
      </c>
      <c r="V39">
        <f>_xlfn.XLOOKUP($D39,climatevars!$E:$E,climatevars!K:K,0,)</f>
        <v>403.99919199999994</v>
      </c>
      <c r="W39">
        <f>_xlfn.XLOOKUP($D39,climatevars!$E:$E,climatevars!L:L,0,)</f>
        <v>349.99929999999995</v>
      </c>
      <c r="X39">
        <f>_xlfn.XLOOKUP($G39,speciesvars!$D:$D,speciesvars!H:H,0,0)</f>
        <v>24.8750001192093</v>
      </c>
      <c r="Y39">
        <f>_xlfn.XLOOKUP($G39,speciesvars!$D:$D,speciesvars!I:I,0,0)</f>
        <v>845</v>
      </c>
    </row>
    <row r="40" spans="1:25" hidden="1" x14ac:dyDescent="0.25">
      <c r="A40" t="s">
        <v>43</v>
      </c>
      <c r="B40" t="s">
        <v>27</v>
      </c>
      <c r="C40">
        <v>5</v>
      </c>
      <c r="D40" t="str">
        <f t="shared" si="0"/>
        <v>Pleasantfall 2021</v>
      </c>
      <c r="E40" t="s">
        <v>12</v>
      </c>
      <c r="F40" t="s">
        <v>0</v>
      </c>
      <c r="G40" t="s">
        <v>53</v>
      </c>
      <c r="H40" t="s">
        <v>4254</v>
      </c>
      <c r="I40" t="s">
        <v>120</v>
      </c>
      <c r="J40" t="s">
        <v>60</v>
      </c>
      <c r="K40">
        <v>0</v>
      </c>
      <c r="L40">
        <v>0</v>
      </c>
      <c r="M40">
        <v>0</v>
      </c>
      <c r="N40">
        <f>_xlfn.XLOOKUP($A40,'site variables'!$A:$A,'site variables'!C:C,0,0)</f>
        <v>285.95999999999998</v>
      </c>
      <c r="O40">
        <f>_xlfn.XLOOKUP($A40,'site variables'!$A:$A,'site variables'!D:D,0,0)</f>
        <v>30</v>
      </c>
      <c r="P40">
        <f>_xlfn.XLOOKUP($A40,'site variables'!$A:$A,'site variables'!E:E,0,0)</f>
        <v>21.8</v>
      </c>
      <c r="Q40">
        <f>_xlfn.XLOOKUP($A40,'site variables'!$A:$A,'site variables'!F:F,0,0)</f>
        <v>532</v>
      </c>
      <c r="R40" t="str">
        <f>_xlfn.XLOOKUP($A40,'site variables'!$A:$A,'site variables'!G:G,0,0)</f>
        <v>high</v>
      </c>
      <c r="S40" t="str">
        <f>_xlfn.XLOOKUP($A40,'site variables'!$A:$A,'site variables'!H:H,0,0)</f>
        <v>low</v>
      </c>
      <c r="T40" t="str">
        <f>_xlfn.XLOOKUP($A40,'site variables'!$A:$A,'site variables'!I:I,0,0)</f>
        <v>Vehicle/FootRecreation</v>
      </c>
      <c r="U40">
        <f>_xlfn.XLOOKUP($D40,climatevars!$E:$E,climatevars!J:J,0,)</f>
        <v>126.99974599999997</v>
      </c>
      <c r="V40">
        <f>_xlfn.XLOOKUP($D40,climatevars!$E:$E,climatevars!K:K,0,)</f>
        <v>403.99919199999994</v>
      </c>
      <c r="W40">
        <f>_xlfn.XLOOKUP($D40,climatevars!$E:$E,climatevars!L:L,0,)</f>
        <v>349.99929999999995</v>
      </c>
      <c r="X40">
        <f>_xlfn.XLOOKUP($G40,speciesvars!$D:$D,speciesvars!H:H,0,0)</f>
        <v>24.200000047683702</v>
      </c>
      <c r="Y40">
        <f>_xlfn.XLOOKUP($G40,speciesvars!$D:$D,speciesvars!I:I,0,0)</f>
        <v>706</v>
      </c>
    </row>
    <row r="41" spans="1:25" hidden="1" x14ac:dyDescent="0.25">
      <c r="A41" t="s">
        <v>43</v>
      </c>
      <c r="B41" t="s">
        <v>27</v>
      </c>
      <c r="C41">
        <v>5</v>
      </c>
      <c r="D41" t="str">
        <f t="shared" si="0"/>
        <v>Pleasantfall 2021</v>
      </c>
      <c r="E41" t="s">
        <v>12</v>
      </c>
      <c r="F41" t="s">
        <v>0</v>
      </c>
      <c r="G41" t="s">
        <v>35</v>
      </c>
      <c r="H41" t="s">
        <v>4254</v>
      </c>
      <c r="I41" t="s">
        <v>121</v>
      </c>
      <c r="J41" t="s">
        <v>60</v>
      </c>
      <c r="K41">
        <v>0</v>
      </c>
      <c r="L41">
        <v>0</v>
      </c>
      <c r="M41">
        <v>0</v>
      </c>
      <c r="N41">
        <f>_xlfn.XLOOKUP($A41,'site variables'!$A:$A,'site variables'!C:C,0,0)</f>
        <v>285.95999999999998</v>
      </c>
      <c r="O41">
        <f>_xlfn.XLOOKUP($A41,'site variables'!$A:$A,'site variables'!D:D,0,0)</f>
        <v>30</v>
      </c>
      <c r="P41">
        <f>_xlfn.XLOOKUP($A41,'site variables'!$A:$A,'site variables'!E:E,0,0)</f>
        <v>21.8</v>
      </c>
      <c r="Q41">
        <f>_xlfn.XLOOKUP($A41,'site variables'!$A:$A,'site variables'!F:F,0,0)</f>
        <v>532</v>
      </c>
      <c r="R41" t="str">
        <f>_xlfn.XLOOKUP($A41,'site variables'!$A:$A,'site variables'!G:G,0,0)</f>
        <v>high</v>
      </c>
      <c r="S41" t="str">
        <f>_xlfn.XLOOKUP($A41,'site variables'!$A:$A,'site variables'!H:H,0,0)</f>
        <v>low</v>
      </c>
      <c r="T41" t="str">
        <f>_xlfn.XLOOKUP($A41,'site variables'!$A:$A,'site variables'!I:I,0,0)</f>
        <v>Vehicle/FootRecreation</v>
      </c>
      <c r="U41">
        <f>_xlfn.XLOOKUP($D41,climatevars!$E:$E,climatevars!J:J,0,)</f>
        <v>126.99974599999997</v>
      </c>
      <c r="V41">
        <f>_xlfn.XLOOKUP($D41,climatevars!$E:$E,climatevars!K:K,0,)</f>
        <v>403.99919199999994</v>
      </c>
      <c r="W41">
        <f>_xlfn.XLOOKUP($D41,climatevars!$E:$E,climatevars!L:L,0,)</f>
        <v>349.99929999999995</v>
      </c>
      <c r="X41">
        <f>_xlfn.XLOOKUP($G41,speciesvars!$D:$D,speciesvars!H:H,0,0)</f>
        <v>23.5000000198682</v>
      </c>
      <c r="Y41">
        <f>_xlfn.XLOOKUP($G41,speciesvars!$D:$D,speciesvars!I:I,0,0)</f>
        <v>354</v>
      </c>
    </row>
    <row r="42" spans="1:25" hidden="1" x14ac:dyDescent="0.25">
      <c r="A42" t="s">
        <v>43</v>
      </c>
      <c r="B42" t="s">
        <v>27</v>
      </c>
      <c r="C42">
        <v>5</v>
      </c>
      <c r="D42" t="str">
        <f t="shared" si="0"/>
        <v>Pleasantfall 2021</v>
      </c>
      <c r="E42" t="s">
        <v>12</v>
      </c>
      <c r="F42" t="s">
        <v>0</v>
      </c>
      <c r="G42" t="s">
        <v>76</v>
      </c>
      <c r="H42" t="s">
        <v>4254</v>
      </c>
      <c r="I42" t="s">
        <v>122</v>
      </c>
      <c r="J42" t="s">
        <v>60</v>
      </c>
      <c r="K42">
        <v>0</v>
      </c>
      <c r="L42">
        <v>0</v>
      </c>
      <c r="M42">
        <v>0.05</v>
      </c>
      <c r="N42">
        <f>_xlfn.XLOOKUP($A42,'site variables'!$A:$A,'site variables'!C:C,0,0)</f>
        <v>285.95999999999998</v>
      </c>
      <c r="O42">
        <f>_xlfn.XLOOKUP($A42,'site variables'!$A:$A,'site variables'!D:D,0,0)</f>
        <v>30</v>
      </c>
      <c r="P42">
        <f>_xlfn.XLOOKUP($A42,'site variables'!$A:$A,'site variables'!E:E,0,0)</f>
        <v>21.8</v>
      </c>
      <c r="Q42">
        <f>_xlfn.XLOOKUP($A42,'site variables'!$A:$A,'site variables'!F:F,0,0)</f>
        <v>532</v>
      </c>
      <c r="R42" t="str">
        <f>_xlfn.XLOOKUP($A42,'site variables'!$A:$A,'site variables'!G:G,0,0)</f>
        <v>high</v>
      </c>
      <c r="S42" t="str">
        <f>_xlfn.XLOOKUP($A42,'site variables'!$A:$A,'site variables'!H:H,0,0)</f>
        <v>low</v>
      </c>
      <c r="T42" t="str">
        <f>_xlfn.XLOOKUP($A42,'site variables'!$A:$A,'site variables'!I:I,0,0)</f>
        <v>Vehicle/FootRecreation</v>
      </c>
      <c r="U42">
        <f>_xlfn.XLOOKUP($D42,climatevars!$E:$E,climatevars!J:J,0,)</f>
        <v>126.99974599999997</v>
      </c>
      <c r="V42">
        <f>_xlfn.XLOOKUP($D42,climatevars!$E:$E,climatevars!K:K,0,)</f>
        <v>403.99919199999994</v>
      </c>
      <c r="W42">
        <f>_xlfn.XLOOKUP($D42,climatevars!$E:$E,climatevars!L:L,0,)</f>
        <v>349.99929999999995</v>
      </c>
      <c r="X42">
        <f>_xlfn.XLOOKUP($G42,speciesvars!$D:$D,speciesvars!H:H,0,0)</f>
        <v>23.825000166892998</v>
      </c>
      <c r="Y42">
        <f>_xlfn.XLOOKUP($G42,speciesvars!$D:$D,speciesvars!I:I,0,0)</f>
        <v>508</v>
      </c>
    </row>
    <row r="43" spans="1:25" hidden="1" x14ac:dyDescent="0.25">
      <c r="A43" t="s">
        <v>43</v>
      </c>
      <c r="B43" t="s">
        <v>27</v>
      </c>
      <c r="C43">
        <v>20</v>
      </c>
      <c r="D43" t="str">
        <f t="shared" si="0"/>
        <v>Pleasantfall 2021</v>
      </c>
      <c r="E43" t="s">
        <v>66</v>
      </c>
      <c r="F43" t="s">
        <v>0</v>
      </c>
      <c r="G43" t="s">
        <v>36</v>
      </c>
      <c r="H43" t="s">
        <v>11</v>
      </c>
      <c r="I43" t="s">
        <v>123</v>
      </c>
      <c r="J43" t="s">
        <v>72</v>
      </c>
      <c r="K43">
        <v>1</v>
      </c>
      <c r="L43">
        <v>4</v>
      </c>
      <c r="N43">
        <f>_xlfn.XLOOKUP($A43,'site variables'!$A:$A,'site variables'!C:C,0,0)</f>
        <v>285.95999999999998</v>
      </c>
      <c r="O43">
        <f>_xlfn.XLOOKUP($A43,'site variables'!$A:$A,'site variables'!D:D,0,0)</f>
        <v>30</v>
      </c>
      <c r="P43">
        <f>_xlfn.XLOOKUP($A43,'site variables'!$A:$A,'site variables'!E:E,0,0)</f>
        <v>21.8</v>
      </c>
      <c r="Q43">
        <f>_xlfn.XLOOKUP($A43,'site variables'!$A:$A,'site variables'!F:F,0,0)</f>
        <v>532</v>
      </c>
      <c r="R43" t="str">
        <f>_xlfn.XLOOKUP($A43,'site variables'!$A:$A,'site variables'!G:G,0,0)</f>
        <v>high</v>
      </c>
      <c r="S43" t="str">
        <f>_xlfn.XLOOKUP($A43,'site variables'!$A:$A,'site variables'!H:H,0,0)</f>
        <v>low</v>
      </c>
      <c r="T43" t="str">
        <f>_xlfn.XLOOKUP($A43,'site variables'!$A:$A,'site variables'!I:I,0,0)</f>
        <v>Vehicle/FootRecreation</v>
      </c>
      <c r="U43">
        <f>_xlfn.XLOOKUP($D43,climatevars!$E:$E,climatevars!J:J,0,)</f>
        <v>126.99974599999997</v>
      </c>
      <c r="V43">
        <f>_xlfn.XLOOKUP($D43,climatevars!$E:$E,climatevars!K:K,0,)</f>
        <v>403.99919199999994</v>
      </c>
      <c r="W43">
        <f>_xlfn.XLOOKUP($D43,climatevars!$E:$E,climatevars!L:L,0,)</f>
        <v>349.99929999999995</v>
      </c>
      <c r="X43">
        <f>_xlfn.XLOOKUP($G43,speciesvars!$D:$D,speciesvars!H:H,0,0)</f>
        <v>0</v>
      </c>
      <c r="Y43">
        <f>_xlfn.XLOOKUP($G43,speciesvars!$D:$D,speciesvars!I:I,0,0)</f>
        <v>0</v>
      </c>
    </row>
    <row r="44" spans="1:25" hidden="1" x14ac:dyDescent="0.25">
      <c r="A44" t="s">
        <v>43</v>
      </c>
      <c r="B44" t="s">
        <v>27</v>
      </c>
      <c r="C44">
        <v>6</v>
      </c>
      <c r="D44" t="str">
        <f t="shared" si="0"/>
        <v>Pleasantfall 2021</v>
      </c>
      <c r="E44" t="s">
        <v>48</v>
      </c>
      <c r="F44" t="s">
        <v>70</v>
      </c>
      <c r="G44" t="s">
        <v>6</v>
      </c>
      <c r="H44" t="s">
        <v>4256</v>
      </c>
      <c r="I44" t="s">
        <v>124</v>
      </c>
      <c r="J44" t="s">
        <v>60</v>
      </c>
      <c r="K44">
        <v>0</v>
      </c>
      <c r="L44">
        <v>0</v>
      </c>
      <c r="M44">
        <v>0</v>
      </c>
      <c r="N44">
        <f>_xlfn.XLOOKUP($A44,'site variables'!$A:$A,'site variables'!C:C,0,0)</f>
        <v>285.95999999999998</v>
      </c>
      <c r="O44">
        <f>_xlfn.XLOOKUP($A44,'site variables'!$A:$A,'site variables'!D:D,0,0)</f>
        <v>30</v>
      </c>
      <c r="P44">
        <f>_xlfn.XLOOKUP($A44,'site variables'!$A:$A,'site variables'!E:E,0,0)</f>
        <v>21.8</v>
      </c>
      <c r="Q44">
        <f>_xlfn.XLOOKUP($A44,'site variables'!$A:$A,'site variables'!F:F,0,0)</f>
        <v>532</v>
      </c>
      <c r="R44" t="str">
        <f>_xlfn.XLOOKUP($A44,'site variables'!$A:$A,'site variables'!G:G,0,0)</f>
        <v>high</v>
      </c>
      <c r="S44" t="str">
        <f>_xlfn.XLOOKUP($A44,'site variables'!$A:$A,'site variables'!H:H,0,0)</f>
        <v>low</v>
      </c>
      <c r="T44" t="str">
        <f>_xlfn.XLOOKUP($A44,'site variables'!$A:$A,'site variables'!I:I,0,0)</f>
        <v>Vehicle/FootRecreation</v>
      </c>
      <c r="U44">
        <f>_xlfn.XLOOKUP($D44,climatevars!$E:$E,climatevars!J:J,0,)</f>
        <v>126.99974599999997</v>
      </c>
      <c r="V44">
        <f>_xlfn.XLOOKUP($D44,climatevars!$E:$E,climatevars!K:K,0,)</f>
        <v>403.99919199999994</v>
      </c>
      <c r="W44">
        <f>_xlfn.XLOOKUP($D44,climatevars!$E:$E,climatevars!L:L,0,)</f>
        <v>349.99929999999995</v>
      </c>
      <c r="X44">
        <f>_xlfn.XLOOKUP($G44,speciesvars!$D:$D,speciesvars!H:H,0,0)</f>
        <v>21.804166575272902</v>
      </c>
      <c r="Y44">
        <f>_xlfn.XLOOKUP($G44,speciesvars!$D:$D,speciesvars!I:I,0,0)</f>
        <v>504</v>
      </c>
    </row>
    <row r="45" spans="1:25" hidden="1" x14ac:dyDescent="0.25">
      <c r="A45" t="s">
        <v>43</v>
      </c>
      <c r="B45" t="s">
        <v>27</v>
      </c>
      <c r="C45">
        <v>6</v>
      </c>
      <c r="D45" t="str">
        <f t="shared" si="0"/>
        <v>Pleasantfall 2021</v>
      </c>
      <c r="E45" t="s">
        <v>48</v>
      </c>
      <c r="F45" t="s">
        <v>70</v>
      </c>
      <c r="G45" t="s">
        <v>22</v>
      </c>
      <c r="H45" t="s">
        <v>4256</v>
      </c>
      <c r="I45" t="s">
        <v>125</v>
      </c>
      <c r="J45" t="s">
        <v>60</v>
      </c>
      <c r="K45">
        <v>0</v>
      </c>
      <c r="L45">
        <v>0</v>
      </c>
      <c r="M45">
        <v>0</v>
      </c>
      <c r="N45">
        <f>_xlfn.XLOOKUP($A45,'site variables'!$A:$A,'site variables'!C:C,0,0)</f>
        <v>285.95999999999998</v>
      </c>
      <c r="O45">
        <f>_xlfn.XLOOKUP($A45,'site variables'!$A:$A,'site variables'!D:D,0,0)</f>
        <v>30</v>
      </c>
      <c r="P45">
        <f>_xlfn.XLOOKUP($A45,'site variables'!$A:$A,'site variables'!E:E,0,0)</f>
        <v>21.8</v>
      </c>
      <c r="Q45">
        <f>_xlfn.XLOOKUP($A45,'site variables'!$A:$A,'site variables'!F:F,0,0)</f>
        <v>532</v>
      </c>
      <c r="R45" t="str">
        <f>_xlfn.XLOOKUP($A45,'site variables'!$A:$A,'site variables'!G:G,0,0)</f>
        <v>high</v>
      </c>
      <c r="S45" t="str">
        <f>_xlfn.XLOOKUP($A45,'site variables'!$A:$A,'site variables'!H:H,0,0)</f>
        <v>low</v>
      </c>
      <c r="T45" t="str">
        <f>_xlfn.XLOOKUP($A45,'site variables'!$A:$A,'site variables'!I:I,0,0)</f>
        <v>Vehicle/FootRecreation</v>
      </c>
      <c r="U45">
        <f>_xlfn.XLOOKUP($D45,climatevars!$E:$E,climatevars!J:J,0,)</f>
        <v>126.99974599999997</v>
      </c>
      <c r="V45">
        <f>_xlfn.XLOOKUP($D45,climatevars!$E:$E,climatevars!K:K,0,)</f>
        <v>403.99919199999994</v>
      </c>
      <c r="W45">
        <f>_xlfn.XLOOKUP($D45,climatevars!$E:$E,climatevars!L:L,0,)</f>
        <v>349.99929999999995</v>
      </c>
      <c r="X45">
        <f>_xlfn.XLOOKUP($G45,speciesvars!$D:$D,speciesvars!H:H,0,0)</f>
        <v>22.870833317438802</v>
      </c>
      <c r="Y45">
        <f>_xlfn.XLOOKUP($G45,speciesvars!$D:$D,speciesvars!I:I,0,0)</f>
        <v>733</v>
      </c>
    </row>
    <row r="46" spans="1:25" hidden="1" x14ac:dyDescent="0.25">
      <c r="A46" t="s">
        <v>43</v>
      </c>
      <c r="B46" t="s">
        <v>27</v>
      </c>
      <c r="C46">
        <v>6</v>
      </c>
      <c r="D46" t="str">
        <f t="shared" si="0"/>
        <v>Pleasantfall 2021</v>
      </c>
      <c r="E46" t="s">
        <v>48</v>
      </c>
      <c r="F46" t="s">
        <v>70</v>
      </c>
      <c r="G46" t="s">
        <v>54</v>
      </c>
      <c r="H46" t="s">
        <v>4256</v>
      </c>
      <c r="I46" t="s">
        <v>126</v>
      </c>
      <c r="J46" t="s">
        <v>60</v>
      </c>
      <c r="K46">
        <v>0</v>
      </c>
      <c r="L46">
        <v>0</v>
      </c>
      <c r="M46">
        <v>0</v>
      </c>
      <c r="N46">
        <f>_xlfn.XLOOKUP($A46,'site variables'!$A:$A,'site variables'!C:C,0,0)</f>
        <v>285.95999999999998</v>
      </c>
      <c r="O46">
        <f>_xlfn.XLOOKUP($A46,'site variables'!$A:$A,'site variables'!D:D,0,0)</f>
        <v>30</v>
      </c>
      <c r="P46">
        <f>_xlfn.XLOOKUP($A46,'site variables'!$A:$A,'site variables'!E:E,0,0)</f>
        <v>21.8</v>
      </c>
      <c r="Q46">
        <f>_xlfn.XLOOKUP($A46,'site variables'!$A:$A,'site variables'!F:F,0,0)</f>
        <v>532</v>
      </c>
      <c r="R46" t="str">
        <f>_xlfn.XLOOKUP($A46,'site variables'!$A:$A,'site variables'!G:G,0,0)</f>
        <v>high</v>
      </c>
      <c r="S46" t="str">
        <f>_xlfn.XLOOKUP($A46,'site variables'!$A:$A,'site variables'!H:H,0,0)</f>
        <v>low</v>
      </c>
      <c r="T46" t="str">
        <f>_xlfn.XLOOKUP($A46,'site variables'!$A:$A,'site variables'!I:I,0,0)</f>
        <v>Vehicle/FootRecreation</v>
      </c>
      <c r="U46">
        <f>_xlfn.XLOOKUP($D46,climatevars!$E:$E,climatevars!J:J,0,)</f>
        <v>126.99974599999997</v>
      </c>
      <c r="V46">
        <f>_xlfn.XLOOKUP($D46,climatevars!$E:$E,climatevars!K:K,0,)</f>
        <v>403.99919199999994</v>
      </c>
      <c r="W46">
        <f>_xlfn.XLOOKUP($D46,climatevars!$E:$E,climatevars!L:L,0,)</f>
        <v>349.99929999999995</v>
      </c>
      <c r="X46">
        <f>_xlfn.XLOOKUP($G46,speciesvars!$D:$D,speciesvars!H:H,0,0)</f>
        <v>21.7541668613752</v>
      </c>
      <c r="Y46">
        <f>_xlfn.XLOOKUP($G46,speciesvars!$D:$D,speciesvars!I:I,0,0)</f>
        <v>505</v>
      </c>
    </row>
    <row r="47" spans="1:25" hidden="1" x14ac:dyDescent="0.25">
      <c r="A47" t="s">
        <v>43</v>
      </c>
      <c r="B47" t="s">
        <v>27</v>
      </c>
      <c r="C47">
        <v>6</v>
      </c>
      <c r="D47" t="str">
        <f t="shared" si="0"/>
        <v>Pleasantfall 2021</v>
      </c>
      <c r="E47" t="s">
        <v>48</v>
      </c>
      <c r="F47" t="s">
        <v>70</v>
      </c>
      <c r="G47" t="s">
        <v>65</v>
      </c>
      <c r="H47" t="s">
        <v>4256</v>
      </c>
      <c r="I47" t="s">
        <v>127</v>
      </c>
      <c r="J47" t="s">
        <v>60</v>
      </c>
      <c r="K47">
        <v>0</v>
      </c>
      <c r="L47">
        <v>0</v>
      </c>
      <c r="M47">
        <v>0</v>
      </c>
      <c r="N47">
        <f>_xlfn.XLOOKUP($A47,'site variables'!$A:$A,'site variables'!C:C,0,0)</f>
        <v>285.95999999999998</v>
      </c>
      <c r="O47">
        <f>_xlfn.XLOOKUP($A47,'site variables'!$A:$A,'site variables'!D:D,0,0)</f>
        <v>30</v>
      </c>
      <c r="P47">
        <f>_xlfn.XLOOKUP($A47,'site variables'!$A:$A,'site variables'!E:E,0,0)</f>
        <v>21.8</v>
      </c>
      <c r="Q47">
        <f>_xlfn.XLOOKUP($A47,'site variables'!$A:$A,'site variables'!F:F,0,0)</f>
        <v>532</v>
      </c>
      <c r="R47" t="str">
        <f>_xlfn.XLOOKUP($A47,'site variables'!$A:$A,'site variables'!G:G,0,0)</f>
        <v>high</v>
      </c>
      <c r="S47" t="str">
        <f>_xlfn.XLOOKUP($A47,'site variables'!$A:$A,'site variables'!H:H,0,0)</f>
        <v>low</v>
      </c>
      <c r="T47" t="str">
        <f>_xlfn.XLOOKUP($A47,'site variables'!$A:$A,'site variables'!I:I,0,0)</f>
        <v>Vehicle/FootRecreation</v>
      </c>
      <c r="U47">
        <f>_xlfn.XLOOKUP($D47,climatevars!$E:$E,climatevars!J:J,0,)</f>
        <v>126.99974599999997</v>
      </c>
      <c r="V47">
        <f>_xlfn.XLOOKUP($D47,climatevars!$E:$E,climatevars!K:K,0,)</f>
        <v>403.99919199999994</v>
      </c>
      <c r="W47">
        <f>_xlfn.XLOOKUP($D47,climatevars!$E:$E,climatevars!L:L,0,)</f>
        <v>349.99929999999995</v>
      </c>
      <c r="X47">
        <f>_xlfn.XLOOKUP($G47,speciesvars!$D:$D,speciesvars!H:H,0,0)</f>
        <v>21.662499884764401</v>
      </c>
      <c r="Y47">
        <f>_xlfn.XLOOKUP($G47,speciesvars!$D:$D,speciesvars!I:I,0,0)</f>
        <v>767</v>
      </c>
    </row>
    <row r="48" spans="1:25" hidden="1" x14ac:dyDescent="0.25">
      <c r="A48" t="s">
        <v>43</v>
      </c>
      <c r="B48" t="s">
        <v>27</v>
      </c>
      <c r="C48">
        <v>6</v>
      </c>
      <c r="D48" t="str">
        <f t="shared" si="0"/>
        <v>Pleasantfall 2021</v>
      </c>
      <c r="E48" t="s">
        <v>48</v>
      </c>
      <c r="F48" t="s">
        <v>70</v>
      </c>
      <c r="G48" t="s">
        <v>1</v>
      </c>
      <c r="H48" t="s">
        <v>4256</v>
      </c>
      <c r="I48" t="s">
        <v>128</v>
      </c>
      <c r="J48" t="s">
        <v>60</v>
      </c>
      <c r="K48">
        <v>0</v>
      </c>
      <c r="L48">
        <v>0</v>
      </c>
      <c r="M48">
        <v>0</v>
      </c>
      <c r="N48">
        <f>_xlfn.XLOOKUP($A48,'site variables'!$A:$A,'site variables'!C:C,0,0)</f>
        <v>285.95999999999998</v>
      </c>
      <c r="O48">
        <f>_xlfn.XLOOKUP($A48,'site variables'!$A:$A,'site variables'!D:D,0,0)</f>
        <v>30</v>
      </c>
      <c r="P48">
        <f>_xlfn.XLOOKUP($A48,'site variables'!$A:$A,'site variables'!E:E,0,0)</f>
        <v>21.8</v>
      </c>
      <c r="Q48">
        <f>_xlfn.XLOOKUP($A48,'site variables'!$A:$A,'site variables'!F:F,0,0)</f>
        <v>532</v>
      </c>
      <c r="R48" t="str">
        <f>_xlfn.XLOOKUP($A48,'site variables'!$A:$A,'site variables'!G:G,0,0)</f>
        <v>high</v>
      </c>
      <c r="S48" t="str">
        <f>_xlfn.XLOOKUP($A48,'site variables'!$A:$A,'site variables'!H:H,0,0)</f>
        <v>low</v>
      </c>
      <c r="T48" t="str">
        <f>_xlfn.XLOOKUP($A48,'site variables'!$A:$A,'site variables'!I:I,0,0)</f>
        <v>Vehicle/FootRecreation</v>
      </c>
      <c r="U48">
        <f>_xlfn.XLOOKUP($D48,climatevars!$E:$E,climatevars!J:J,0,)</f>
        <v>126.99974599999997</v>
      </c>
      <c r="V48">
        <f>_xlfn.XLOOKUP($D48,climatevars!$E:$E,climatevars!K:K,0,)</f>
        <v>403.99919199999994</v>
      </c>
      <c r="W48">
        <f>_xlfn.XLOOKUP($D48,climatevars!$E:$E,climatevars!L:L,0,)</f>
        <v>349.99929999999995</v>
      </c>
      <c r="X48">
        <f>_xlfn.XLOOKUP($G48,speciesvars!$D:$D,speciesvars!H:H,0,0)</f>
        <v>22.9416667421659</v>
      </c>
      <c r="Y48">
        <f>_xlfn.XLOOKUP($G48,speciesvars!$D:$D,speciesvars!I:I,0,0)</f>
        <v>528</v>
      </c>
    </row>
    <row r="49" spans="1:25" hidden="1" x14ac:dyDescent="0.25">
      <c r="A49" t="s">
        <v>43</v>
      </c>
      <c r="B49" t="s">
        <v>27</v>
      </c>
      <c r="C49">
        <v>7</v>
      </c>
      <c r="D49" t="str">
        <f t="shared" si="0"/>
        <v>Pleasantfall 2021</v>
      </c>
      <c r="E49" t="s">
        <v>12</v>
      </c>
      <c r="F49" t="s">
        <v>70</v>
      </c>
      <c r="G49" t="s">
        <v>6</v>
      </c>
      <c r="H49" t="s">
        <v>4256</v>
      </c>
      <c r="I49" t="s">
        <v>129</v>
      </c>
      <c r="J49" t="s">
        <v>60</v>
      </c>
      <c r="K49">
        <v>0</v>
      </c>
      <c r="L49">
        <v>0</v>
      </c>
      <c r="M49">
        <v>0</v>
      </c>
      <c r="N49">
        <f>_xlfn.XLOOKUP($A49,'site variables'!$A:$A,'site variables'!C:C,0,0)</f>
        <v>285.95999999999998</v>
      </c>
      <c r="O49">
        <f>_xlfn.XLOOKUP($A49,'site variables'!$A:$A,'site variables'!D:D,0,0)</f>
        <v>30</v>
      </c>
      <c r="P49">
        <f>_xlfn.XLOOKUP($A49,'site variables'!$A:$A,'site variables'!E:E,0,0)</f>
        <v>21.8</v>
      </c>
      <c r="Q49">
        <f>_xlfn.XLOOKUP($A49,'site variables'!$A:$A,'site variables'!F:F,0,0)</f>
        <v>532</v>
      </c>
      <c r="R49" t="str">
        <f>_xlfn.XLOOKUP($A49,'site variables'!$A:$A,'site variables'!G:G,0,0)</f>
        <v>high</v>
      </c>
      <c r="S49" t="str">
        <f>_xlfn.XLOOKUP($A49,'site variables'!$A:$A,'site variables'!H:H,0,0)</f>
        <v>low</v>
      </c>
      <c r="T49" t="str">
        <f>_xlfn.XLOOKUP($A49,'site variables'!$A:$A,'site variables'!I:I,0,0)</f>
        <v>Vehicle/FootRecreation</v>
      </c>
      <c r="U49">
        <f>_xlfn.XLOOKUP($D49,climatevars!$E:$E,climatevars!J:J,0,)</f>
        <v>126.99974599999997</v>
      </c>
      <c r="V49">
        <f>_xlfn.XLOOKUP($D49,climatevars!$E:$E,climatevars!K:K,0,)</f>
        <v>403.99919199999994</v>
      </c>
      <c r="W49">
        <f>_xlfn.XLOOKUP($D49,climatevars!$E:$E,climatevars!L:L,0,)</f>
        <v>349.99929999999995</v>
      </c>
      <c r="X49">
        <f>_xlfn.XLOOKUP($G49,speciesvars!$D:$D,speciesvars!H:H,0,0)</f>
        <v>21.804166575272902</v>
      </c>
      <c r="Y49">
        <f>_xlfn.XLOOKUP($G49,speciesvars!$D:$D,speciesvars!I:I,0,0)</f>
        <v>504</v>
      </c>
    </row>
    <row r="50" spans="1:25" hidden="1" x14ac:dyDescent="0.25">
      <c r="A50" t="s">
        <v>43</v>
      </c>
      <c r="B50" t="s">
        <v>27</v>
      </c>
      <c r="C50">
        <v>7</v>
      </c>
      <c r="D50" t="str">
        <f t="shared" si="0"/>
        <v>Pleasantfall 2021</v>
      </c>
      <c r="E50" t="s">
        <v>12</v>
      </c>
      <c r="F50" t="s">
        <v>70</v>
      </c>
      <c r="G50" t="s">
        <v>22</v>
      </c>
      <c r="H50" t="s">
        <v>4256</v>
      </c>
      <c r="I50" t="s">
        <v>130</v>
      </c>
      <c r="J50" t="s">
        <v>60</v>
      </c>
      <c r="K50">
        <v>0</v>
      </c>
      <c r="L50">
        <v>0</v>
      </c>
      <c r="M50">
        <v>0</v>
      </c>
      <c r="N50">
        <f>_xlfn.XLOOKUP($A50,'site variables'!$A:$A,'site variables'!C:C,0,0)</f>
        <v>285.95999999999998</v>
      </c>
      <c r="O50">
        <f>_xlfn.XLOOKUP($A50,'site variables'!$A:$A,'site variables'!D:D,0,0)</f>
        <v>30</v>
      </c>
      <c r="P50">
        <f>_xlfn.XLOOKUP($A50,'site variables'!$A:$A,'site variables'!E:E,0,0)</f>
        <v>21.8</v>
      </c>
      <c r="Q50">
        <f>_xlfn.XLOOKUP($A50,'site variables'!$A:$A,'site variables'!F:F,0,0)</f>
        <v>532</v>
      </c>
      <c r="R50" t="str">
        <f>_xlfn.XLOOKUP($A50,'site variables'!$A:$A,'site variables'!G:G,0,0)</f>
        <v>high</v>
      </c>
      <c r="S50" t="str">
        <f>_xlfn.XLOOKUP($A50,'site variables'!$A:$A,'site variables'!H:H,0,0)</f>
        <v>low</v>
      </c>
      <c r="T50" t="str">
        <f>_xlfn.XLOOKUP($A50,'site variables'!$A:$A,'site variables'!I:I,0,0)</f>
        <v>Vehicle/FootRecreation</v>
      </c>
      <c r="U50">
        <f>_xlfn.XLOOKUP($D50,climatevars!$E:$E,climatevars!J:J,0,)</f>
        <v>126.99974599999997</v>
      </c>
      <c r="V50">
        <f>_xlfn.XLOOKUP($D50,climatevars!$E:$E,climatevars!K:K,0,)</f>
        <v>403.99919199999994</v>
      </c>
      <c r="W50">
        <f>_xlfn.XLOOKUP($D50,climatevars!$E:$E,climatevars!L:L,0,)</f>
        <v>349.99929999999995</v>
      </c>
      <c r="X50">
        <f>_xlfn.XLOOKUP($G50,speciesvars!$D:$D,speciesvars!H:H,0,0)</f>
        <v>22.870833317438802</v>
      </c>
      <c r="Y50">
        <f>_xlfn.XLOOKUP($G50,speciesvars!$D:$D,speciesvars!I:I,0,0)</f>
        <v>733</v>
      </c>
    </row>
    <row r="51" spans="1:25" hidden="1" x14ac:dyDescent="0.25">
      <c r="A51" t="s">
        <v>43</v>
      </c>
      <c r="B51" t="s">
        <v>27</v>
      </c>
      <c r="C51">
        <v>7</v>
      </c>
      <c r="D51" t="str">
        <f t="shared" si="0"/>
        <v>Pleasantfall 2021</v>
      </c>
      <c r="E51" t="s">
        <v>12</v>
      </c>
      <c r="F51" t="s">
        <v>70</v>
      </c>
      <c r="G51" t="s">
        <v>54</v>
      </c>
      <c r="H51" t="s">
        <v>4256</v>
      </c>
      <c r="I51" t="s">
        <v>131</v>
      </c>
      <c r="J51" t="s">
        <v>60</v>
      </c>
      <c r="K51">
        <v>0</v>
      </c>
      <c r="L51">
        <v>0</v>
      </c>
      <c r="M51">
        <v>0</v>
      </c>
      <c r="N51">
        <f>_xlfn.XLOOKUP($A51,'site variables'!$A:$A,'site variables'!C:C,0,0)</f>
        <v>285.95999999999998</v>
      </c>
      <c r="O51">
        <f>_xlfn.XLOOKUP($A51,'site variables'!$A:$A,'site variables'!D:D,0,0)</f>
        <v>30</v>
      </c>
      <c r="P51">
        <f>_xlfn.XLOOKUP($A51,'site variables'!$A:$A,'site variables'!E:E,0,0)</f>
        <v>21.8</v>
      </c>
      <c r="Q51">
        <f>_xlfn.XLOOKUP($A51,'site variables'!$A:$A,'site variables'!F:F,0,0)</f>
        <v>532</v>
      </c>
      <c r="R51" t="str">
        <f>_xlfn.XLOOKUP($A51,'site variables'!$A:$A,'site variables'!G:G,0,0)</f>
        <v>high</v>
      </c>
      <c r="S51" t="str">
        <f>_xlfn.XLOOKUP($A51,'site variables'!$A:$A,'site variables'!H:H,0,0)</f>
        <v>low</v>
      </c>
      <c r="T51" t="str">
        <f>_xlfn.XLOOKUP($A51,'site variables'!$A:$A,'site variables'!I:I,0,0)</f>
        <v>Vehicle/FootRecreation</v>
      </c>
      <c r="U51">
        <f>_xlfn.XLOOKUP($D51,climatevars!$E:$E,climatevars!J:J,0,)</f>
        <v>126.99974599999997</v>
      </c>
      <c r="V51">
        <f>_xlfn.XLOOKUP($D51,climatevars!$E:$E,climatevars!K:K,0,)</f>
        <v>403.99919199999994</v>
      </c>
      <c r="W51">
        <f>_xlfn.XLOOKUP($D51,climatevars!$E:$E,climatevars!L:L,0,)</f>
        <v>349.99929999999995</v>
      </c>
      <c r="X51">
        <f>_xlfn.XLOOKUP($G51,speciesvars!$D:$D,speciesvars!H:H,0,0)</f>
        <v>21.7541668613752</v>
      </c>
      <c r="Y51">
        <f>_xlfn.XLOOKUP($G51,speciesvars!$D:$D,speciesvars!I:I,0,0)</f>
        <v>505</v>
      </c>
    </row>
    <row r="52" spans="1:25" hidden="1" x14ac:dyDescent="0.25">
      <c r="A52" t="s">
        <v>43</v>
      </c>
      <c r="B52" t="s">
        <v>27</v>
      </c>
      <c r="C52">
        <v>7</v>
      </c>
      <c r="D52" t="str">
        <f t="shared" si="0"/>
        <v>Pleasantfall 2021</v>
      </c>
      <c r="E52" t="s">
        <v>12</v>
      </c>
      <c r="F52" t="s">
        <v>70</v>
      </c>
      <c r="G52" t="s">
        <v>65</v>
      </c>
      <c r="H52" t="s">
        <v>4256</v>
      </c>
      <c r="I52" t="s">
        <v>132</v>
      </c>
      <c r="J52" t="s">
        <v>60</v>
      </c>
      <c r="K52">
        <v>0</v>
      </c>
      <c r="L52">
        <v>0</v>
      </c>
      <c r="M52">
        <v>0</v>
      </c>
      <c r="N52">
        <f>_xlfn.XLOOKUP($A52,'site variables'!$A:$A,'site variables'!C:C,0,0)</f>
        <v>285.95999999999998</v>
      </c>
      <c r="O52">
        <f>_xlfn.XLOOKUP($A52,'site variables'!$A:$A,'site variables'!D:D,0,0)</f>
        <v>30</v>
      </c>
      <c r="P52">
        <f>_xlfn.XLOOKUP($A52,'site variables'!$A:$A,'site variables'!E:E,0,0)</f>
        <v>21.8</v>
      </c>
      <c r="Q52">
        <f>_xlfn.XLOOKUP($A52,'site variables'!$A:$A,'site variables'!F:F,0,0)</f>
        <v>532</v>
      </c>
      <c r="R52" t="str">
        <f>_xlfn.XLOOKUP($A52,'site variables'!$A:$A,'site variables'!G:G,0,0)</f>
        <v>high</v>
      </c>
      <c r="S52" t="str">
        <f>_xlfn.XLOOKUP($A52,'site variables'!$A:$A,'site variables'!H:H,0,0)</f>
        <v>low</v>
      </c>
      <c r="T52" t="str">
        <f>_xlfn.XLOOKUP($A52,'site variables'!$A:$A,'site variables'!I:I,0,0)</f>
        <v>Vehicle/FootRecreation</v>
      </c>
      <c r="U52">
        <f>_xlfn.XLOOKUP($D52,climatevars!$E:$E,climatevars!J:J,0,)</f>
        <v>126.99974599999997</v>
      </c>
      <c r="V52">
        <f>_xlfn.XLOOKUP($D52,climatevars!$E:$E,climatevars!K:K,0,)</f>
        <v>403.99919199999994</v>
      </c>
      <c r="W52">
        <f>_xlfn.XLOOKUP($D52,climatevars!$E:$E,climatevars!L:L,0,)</f>
        <v>349.99929999999995</v>
      </c>
      <c r="X52">
        <f>_xlfn.XLOOKUP($G52,speciesvars!$D:$D,speciesvars!H:H,0,0)</f>
        <v>21.662499884764401</v>
      </c>
      <c r="Y52">
        <f>_xlfn.XLOOKUP($G52,speciesvars!$D:$D,speciesvars!I:I,0,0)</f>
        <v>767</v>
      </c>
    </row>
    <row r="53" spans="1:25" hidden="1" x14ac:dyDescent="0.25">
      <c r="A53" t="s">
        <v>43</v>
      </c>
      <c r="B53" t="s">
        <v>27</v>
      </c>
      <c r="C53">
        <v>7</v>
      </c>
      <c r="D53" t="str">
        <f t="shared" si="0"/>
        <v>Pleasantfall 2021</v>
      </c>
      <c r="E53" t="s">
        <v>12</v>
      </c>
      <c r="F53" t="s">
        <v>70</v>
      </c>
      <c r="G53" t="s">
        <v>1</v>
      </c>
      <c r="H53" t="s">
        <v>4256</v>
      </c>
      <c r="I53" t="s">
        <v>133</v>
      </c>
      <c r="J53" t="s">
        <v>60</v>
      </c>
      <c r="K53">
        <v>0</v>
      </c>
      <c r="L53">
        <v>0</v>
      </c>
      <c r="M53">
        <v>0</v>
      </c>
      <c r="N53">
        <f>_xlfn.XLOOKUP($A53,'site variables'!$A:$A,'site variables'!C:C,0,0)</f>
        <v>285.95999999999998</v>
      </c>
      <c r="O53">
        <f>_xlfn.XLOOKUP($A53,'site variables'!$A:$A,'site variables'!D:D,0,0)</f>
        <v>30</v>
      </c>
      <c r="P53">
        <f>_xlfn.XLOOKUP($A53,'site variables'!$A:$A,'site variables'!E:E,0,0)</f>
        <v>21.8</v>
      </c>
      <c r="Q53">
        <f>_xlfn.XLOOKUP($A53,'site variables'!$A:$A,'site variables'!F:F,0,0)</f>
        <v>532</v>
      </c>
      <c r="R53" t="str">
        <f>_xlfn.XLOOKUP($A53,'site variables'!$A:$A,'site variables'!G:G,0,0)</f>
        <v>high</v>
      </c>
      <c r="S53" t="str">
        <f>_xlfn.XLOOKUP($A53,'site variables'!$A:$A,'site variables'!H:H,0,0)</f>
        <v>low</v>
      </c>
      <c r="T53" t="str">
        <f>_xlfn.XLOOKUP($A53,'site variables'!$A:$A,'site variables'!I:I,0,0)</f>
        <v>Vehicle/FootRecreation</v>
      </c>
      <c r="U53">
        <f>_xlfn.XLOOKUP($D53,climatevars!$E:$E,climatevars!J:J,0,)</f>
        <v>126.99974599999997</v>
      </c>
      <c r="V53">
        <f>_xlfn.XLOOKUP($D53,climatevars!$E:$E,climatevars!K:K,0,)</f>
        <v>403.99919199999994</v>
      </c>
      <c r="W53">
        <f>_xlfn.XLOOKUP($D53,climatevars!$E:$E,climatevars!L:L,0,)</f>
        <v>349.99929999999995</v>
      </c>
      <c r="X53">
        <f>_xlfn.XLOOKUP($G53,speciesvars!$D:$D,speciesvars!H:H,0,0)</f>
        <v>22.9416667421659</v>
      </c>
      <c r="Y53">
        <f>_xlfn.XLOOKUP($G53,speciesvars!$D:$D,speciesvars!I:I,0,0)</f>
        <v>528</v>
      </c>
    </row>
    <row r="54" spans="1:25" hidden="1" x14ac:dyDescent="0.25">
      <c r="A54" t="s">
        <v>43</v>
      </c>
      <c r="B54" t="s">
        <v>27</v>
      </c>
      <c r="C54">
        <v>23</v>
      </c>
      <c r="D54" t="str">
        <f t="shared" si="0"/>
        <v>Pleasantfall 2021</v>
      </c>
      <c r="E54" t="s">
        <v>74</v>
      </c>
      <c r="F54" t="s">
        <v>70</v>
      </c>
      <c r="G54" t="s">
        <v>36</v>
      </c>
      <c r="H54" t="s">
        <v>11</v>
      </c>
      <c r="I54" t="s">
        <v>134</v>
      </c>
      <c r="J54" t="s">
        <v>72</v>
      </c>
      <c r="K54">
        <v>1</v>
      </c>
      <c r="L54">
        <v>7</v>
      </c>
      <c r="N54">
        <f>_xlfn.XLOOKUP($A54,'site variables'!$A:$A,'site variables'!C:C,0,0)</f>
        <v>285.95999999999998</v>
      </c>
      <c r="O54">
        <f>_xlfn.XLOOKUP($A54,'site variables'!$A:$A,'site variables'!D:D,0,0)</f>
        <v>30</v>
      </c>
      <c r="P54">
        <f>_xlfn.XLOOKUP($A54,'site variables'!$A:$A,'site variables'!E:E,0,0)</f>
        <v>21.8</v>
      </c>
      <c r="Q54">
        <f>_xlfn.XLOOKUP($A54,'site variables'!$A:$A,'site variables'!F:F,0,0)</f>
        <v>532</v>
      </c>
      <c r="R54" t="str">
        <f>_xlfn.XLOOKUP($A54,'site variables'!$A:$A,'site variables'!G:G,0,0)</f>
        <v>high</v>
      </c>
      <c r="S54" t="str">
        <f>_xlfn.XLOOKUP($A54,'site variables'!$A:$A,'site variables'!H:H,0,0)</f>
        <v>low</v>
      </c>
      <c r="T54" t="str">
        <f>_xlfn.XLOOKUP($A54,'site variables'!$A:$A,'site variables'!I:I,0,0)</f>
        <v>Vehicle/FootRecreation</v>
      </c>
      <c r="U54">
        <f>_xlfn.XLOOKUP($D54,climatevars!$E:$E,climatevars!J:J,0,)</f>
        <v>126.99974599999997</v>
      </c>
      <c r="V54">
        <f>_xlfn.XLOOKUP($D54,climatevars!$E:$E,climatevars!K:K,0,)</f>
        <v>403.99919199999994</v>
      </c>
      <c r="W54">
        <f>_xlfn.XLOOKUP($D54,climatevars!$E:$E,climatevars!L:L,0,)</f>
        <v>349.99929999999995</v>
      </c>
      <c r="X54">
        <f>_xlfn.XLOOKUP($G54,speciesvars!$D:$D,speciesvars!H:H,0,0)</f>
        <v>0</v>
      </c>
      <c r="Y54">
        <f>_xlfn.XLOOKUP($G54,speciesvars!$D:$D,speciesvars!I:I,0,0)</f>
        <v>0</v>
      </c>
    </row>
    <row r="55" spans="1:25" hidden="1" x14ac:dyDescent="0.25">
      <c r="A55" t="s">
        <v>43</v>
      </c>
      <c r="B55" t="s">
        <v>27</v>
      </c>
      <c r="C55">
        <v>24</v>
      </c>
      <c r="D55" t="str">
        <f t="shared" si="0"/>
        <v>Pleasantfall 2021</v>
      </c>
      <c r="E55" t="s">
        <v>48</v>
      </c>
      <c r="F55" t="s">
        <v>0</v>
      </c>
      <c r="G55" t="s">
        <v>3</v>
      </c>
      <c r="H55" t="s">
        <v>11</v>
      </c>
      <c r="I55" t="s">
        <v>135</v>
      </c>
      <c r="J55" t="s">
        <v>72</v>
      </c>
      <c r="K55">
        <v>1</v>
      </c>
      <c r="L55">
        <v>3</v>
      </c>
      <c r="N55">
        <f>_xlfn.XLOOKUP($A55,'site variables'!$A:$A,'site variables'!C:C,0,0)</f>
        <v>285.95999999999998</v>
      </c>
      <c r="O55">
        <f>_xlfn.XLOOKUP($A55,'site variables'!$A:$A,'site variables'!D:D,0,0)</f>
        <v>30</v>
      </c>
      <c r="P55">
        <f>_xlfn.XLOOKUP($A55,'site variables'!$A:$A,'site variables'!E:E,0,0)</f>
        <v>21.8</v>
      </c>
      <c r="Q55">
        <f>_xlfn.XLOOKUP($A55,'site variables'!$A:$A,'site variables'!F:F,0,0)</f>
        <v>532</v>
      </c>
      <c r="R55" t="str">
        <f>_xlfn.XLOOKUP($A55,'site variables'!$A:$A,'site variables'!G:G,0,0)</f>
        <v>high</v>
      </c>
      <c r="S55" t="str">
        <f>_xlfn.XLOOKUP($A55,'site variables'!$A:$A,'site variables'!H:H,0,0)</f>
        <v>low</v>
      </c>
      <c r="T55" t="str">
        <f>_xlfn.XLOOKUP($A55,'site variables'!$A:$A,'site variables'!I:I,0,0)</f>
        <v>Vehicle/FootRecreation</v>
      </c>
      <c r="U55">
        <f>_xlfn.XLOOKUP($D55,climatevars!$E:$E,climatevars!J:J,0,)</f>
        <v>126.99974599999997</v>
      </c>
      <c r="V55">
        <f>_xlfn.XLOOKUP($D55,climatevars!$E:$E,climatevars!K:K,0,)</f>
        <v>403.99919199999994</v>
      </c>
      <c r="W55">
        <f>_xlfn.XLOOKUP($D55,climatevars!$E:$E,climatevars!L:L,0,)</f>
        <v>349.99929999999995</v>
      </c>
      <c r="X55">
        <f>_xlfn.XLOOKUP($G55,speciesvars!$D:$D,speciesvars!H:H,0,0)</f>
        <v>0</v>
      </c>
      <c r="Y55">
        <f>_xlfn.XLOOKUP($G55,speciesvars!$D:$D,speciesvars!I:I,0,0)</f>
        <v>0</v>
      </c>
    </row>
    <row r="56" spans="1:25" hidden="1" x14ac:dyDescent="0.25">
      <c r="A56" t="s">
        <v>43</v>
      </c>
      <c r="B56" t="s">
        <v>27</v>
      </c>
      <c r="C56">
        <v>26</v>
      </c>
      <c r="D56" t="str">
        <f t="shared" si="0"/>
        <v>Pleasantfall 2021</v>
      </c>
      <c r="E56" t="s">
        <v>66</v>
      </c>
      <c r="F56" t="s">
        <v>70</v>
      </c>
      <c r="G56" t="s">
        <v>79</v>
      </c>
      <c r="H56" t="s">
        <v>11</v>
      </c>
      <c r="I56" t="s">
        <v>136</v>
      </c>
      <c r="J56" t="s">
        <v>60</v>
      </c>
      <c r="K56">
        <v>1</v>
      </c>
      <c r="L56">
        <v>6</v>
      </c>
      <c r="N56">
        <f>_xlfn.XLOOKUP($A56,'site variables'!$A:$A,'site variables'!C:C,0,0)</f>
        <v>285.95999999999998</v>
      </c>
      <c r="O56">
        <f>_xlfn.XLOOKUP($A56,'site variables'!$A:$A,'site variables'!D:D,0,0)</f>
        <v>30</v>
      </c>
      <c r="P56">
        <f>_xlfn.XLOOKUP($A56,'site variables'!$A:$A,'site variables'!E:E,0,0)</f>
        <v>21.8</v>
      </c>
      <c r="Q56">
        <f>_xlfn.XLOOKUP($A56,'site variables'!$A:$A,'site variables'!F:F,0,0)</f>
        <v>532</v>
      </c>
      <c r="R56" t="str">
        <f>_xlfn.XLOOKUP($A56,'site variables'!$A:$A,'site variables'!G:G,0,0)</f>
        <v>high</v>
      </c>
      <c r="S56" t="str">
        <f>_xlfn.XLOOKUP($A56,'site variables'!$A:$A,'site variables'!H:H,0,0)</f>
        <v>low</v>
      </c>
      <c r="T56" t="str">
        <f>_xlfn.XLOOKUP($A56,'site variables'!$A:$A,'site variables'!I:I,0,0)</f>
        <v>Vehicle/FootRecreation</v>
      </c>
      <c r="U56">
        <f>_xlfn.XLOOKUP($D56,climatevars!$E:$E,climatevars!J:J,0,)</f>
        <v>126.99974599999997</v>
      </c>
      <c r="V56">
        <f>_xlfn.XLOOKUP($D56,climatevars!$E:$E,climatevars!K:K,0,)</f>
        <v>403.99919199999994</v>
      </c>
      <c r="W56">
        <f>_xlfn.XLOOKUP($D56,climatevars!$E:$E,climatevars!L:L,0,)</f>
        <v>349.99929999999995</v>
      </c>
      <c r="X56">
        <f>_xlfn.XLOOKUP($G56,speciesvars!$D:$D,speciesvars!H:H,0,0)</f>
        <v>0</v>
      </c>
      <c r="Y56">
        <f>_xlfn.XLOOKUP($G56,speciesvars!$D:$D,speciesvars!I:I,0,0)</f>
        <v>0</v>
      </c>
    </row>
    <row r="57" spans="1:25" hidden="1" x14ac:dyDescent="0.25">
      <c r="A57" t="s">
        <v>43</v>
      </c>
      <c r="B57" t="s">
        <v>27</v>
      </c>
      <c r="C57">
        <v>8</v>
      </c>
      <c r="D57" t="str">
        <f t="shared" si="0"/>
        <v>Pleasantfall 2021</v>
      </c>
      <c r="E57" t="s">
        <v>74</v>
      </c>
      <c r="F57" t="s">
        <v>70</v>
      </c>
      <c r="G57" t="s">
        <v>6</v>
      </c>
      <c r="H57" t="s">
        <v>4256</v>
      </c>
      <c r="I57" t="s">
        <v>137</v>
      </c>
      <c r="J57" t="s">
        <v>60</v>
      </c>
      <c r="K57">
        <v>0</v>
      </c>
      <c r="L57">
        <v>0</v>
      </c>
      <c r="M57">
        <v>0</v>
      </c>
      <c r="N57">
        <f>_xlfn.XLOOKUP($A57,'site variables'!$A:$A,'site variables'!C:C,0,0)</f>
        <v>285.95999999999998</v>
      </c>
      <c r="O57">
        <f>_xlfn.XLOOKUP($A57,'site variables'!$A:$A,'site variables'!D:D,0,0)</f>
        <v>30</v>
      </c>
      <c r="P57">
        <f>_xlfn.XLOOKUP($A57,'site variables'!$A:$A,'site variables'!E:E,0,0)</f>
        <v>21.8</v>
      </c>
      <c r="Q57">
        <f>_xlfn.XLOOKUP($A57,'site variables'!$A:$A,'site variables'!F:F,0,0)</f>
        <v>532</v>
      </c>
      <c r="R57" t="str">
        <f>_xlfn.XLOOKUP($A57,'site variables'!$A:$A,'site variables'!G:G,0,0)</f>
        <v>high</v>
      </c>
      <c r="S57" t="str">
        <f>_xlfn.XLOOKUP($A57,'site variables'!$A:$A,'site variables'!H:H,0,0)</f>
        <v>low</v>
      </c>
      <c r="T57" t="str">
        <f>_xlfn.XLOOKUP($A57,'site variables'!$A:$A,'site variables'!I:I,0,0)</f>
        <v>Vehicle/FootRecreation</v>
      </c>
      <c r="U57">
        <f>_xlfn.XLOOKUP($D57,climatevars!$E:$E,climatevars!J:J,0,)</f>
        <v>126.99974599999997</v>
      </c>
      <c r="V57">
        <f>_xlfn.XLOOKUP($D57,climatevars!$E:$E,climatevars!K:K,0,)</f>
        <v>403.99919199999994</v>
      </c>
      <c r="W57">
        <f>_xlfn.XLOOKUP($D57,climatevars!$E:$E,climatevars!L:L,0,)</f>
        <v>349.99929999999995</v>
      </c>
      <c r="X57">
        <f>_xlfn.XLOOKUP($G57,speciesvars!$D:$D,speciesvars!H:H,0,0)</f>
        <v>21.804166575272902</v>
      </c>
      <c r="Y57">
        <f>_xlfn.XLOOKUP($G57,speciesvars!$D:$D,speciesvars!I:I,0,0)</f>
        <v>504</v>
      </c>
    </row>
    <row r="58" spans="1:25" hidden="1" x14ac:dyDescent="0.25">
      <c r="A58" t="s">
        <v>43</v>
      </c>
      <c r="B58" t="s">
        <v>27</v>
      </c>
      <c r="C58">
        <v>8</v>
      </c>
      <c r="D58" t="str">
        <f t="shared" si="0"/>
        <v>Pleasantfall 2021</v>
      </c>
      <c r="E58" t="s">
        <v>74</v>
      </c>
      <c r="F58" t="s">
        <v>70</v>
      </c>
      <c r="G58" t="s">
        <v>22</v>
      </c>
      <c r="H58" t="s">
        <v>4256</v>
      </c>
      <c r="I58" t="s">
        <v>138</v>
      </c>
      <c r="J58" t="s">
        <v>60</v>
      </c>
      <c r="K58">
        <v>0</v>
      </c>
      <c r="L58">
        <v>0</v>
      </c>
      <c r="M58">
        <v>0</v>
      </c>
      <c r="N58">
        <f>_xlfn.XLOOKUP($A58,'site variables'!$A:$A,'site variables'!C:C,0,0)</f>
        <v>285.95999999999998</v>
      </c>
      <c r="O58">
        <f>_xlfn.XLOOKUP($A58,'site variables'!$A:$A,'site variables'!D:D,0,0)</f>
        <v>30</v>
      </c>
      <c r="P58">
        <f>_xlfn.XLOOKUP($A58,'site variables'!$A:$A,'site variables'!E:E,0,0)</f>
        <v>21.8</v>
      </c>
      <c r="Q58">
        <f>_xlfn.XLOOKUP($A58,'site variables'!$A:$A,'site variables'!F:F,0,0)</f>
        <v>532</v>
      </c>
      <c r="R58" t="str">
        <f>_xlfn.XLOOKUP($A58,'site variables'!$A:$A,'site variables'!G:G,0,0)</f>
        <v>high</v>
      </c>
      <c r="S58" t="str">
        <f>_xlfn.XLOOKUP($A58,'site variables'!$A:$A,'site variables'!H:H,0,0)</f>
        <v>low</v>
      </c>
      <c r="T58" t="str">
        <f>_xlfn.XLOOKUP($A58,'site variables'!$A:$A,'site variables'!I:I,0,0)</f>
        <v>Vehicle/FootRecreation</v>
      </c>
      <c r="U58">
        <f>_xlfn.XLOOKUP($D58,climatevars!$E:$E,climatevars!J:J,0,)</f>
        <v>126.99974599999997</v>
      </c>
      <c r="V58">
        <f>_xlfn.XLOOKUP($D58,climatevars!$E:$E,climatevars!K:K,0,)</f>
        <v>403.99919199999994</v>
      </c>
      <c r="W58">
        <f>_xlfn.XLOOKUP($D58,climatevars!$E:$E,climatevars!L:L,0,)</f>
        <v>349.99929999999995</v>
      </c>
      <c r="X58">
        <f>_xlfn.XLOOKUP($G58,speciesvars!$D:$D,speciesvars!H:H,0,0)</f>
        <v>22.870833317438802</v>
      </c>
      <c r="Y58">
        <f>_xlfn.XLOOKUP($G58,speciesvars!$D:$D,speciesvars!I:I,0,0)</f>
        <v>733</v>
      </c>
    </row>
    <row r="59" spans="1:25" hidden="1" x14ac:dyDescent="0.25">
      <c r="A59" t="s">
        <v>43</v>
      </c>
      <c r="B59" t="s">
        <v>27</v>
      </c>
      <c r="C59">
        <v>8</v>
      </c>
      <c r="D59" t="str">
        <f t="shared" si="0"/>
        <v>Pleasantfall 2021</v>
      </c>
      <c r="E59" t="s">
        <v>74</v>
      </c>
      <c r="F59" t="s">
        <v>70</v>
      </c>
      <c r="G59" t="s">
        <v>54</v>
      </c>
      <c r="H59" t="s">
        <v>4256</v>
      </c>
      <c r="I59" t="s">
        <v>139</v>
      </c>
      <c r="J59" t="s">
        <v>60</v>
      </c>
      <c r="K59">
        <v>0</v>
      </c>
      <c r="L59">
        <v>0</v>
      </c>
      <c r="M59">
        <v>0</v>
      </c>
      <c r="N59">
        <f>_xlfn.XLOOKUP($A59,'site variables'!$A:$A,'site variables'!C:C,0,0)</f>
        <v>285.95999999999998</v>
      </c>
      <c r="O59">
        <f>_xlfn.XLOOKUP($A59,'site variables'!$A:$A,'site variables'!D:D,0,0)</f>
        <v>30</v>
      </c>
      <c r="P59">
        <f>_xlfn.XLOOKUP($A59,'site variables'!$A:$A,'site variables'!E:E,0,0)</f>
        <v>21.8</v>
      </c>
      <c r="Q59">
        <f>_xlfn.XLOOKUP($A59,'site variables'!$A:$A,'site variables'!F:F,0,0)</f>
        <v>532</v>
      </c>
      <c r="R59" t="str">
        <f>_xlfn.XLOOKUP($A59,'site variables'!$A:$A,'site variables'!G:G,0,0)</f>
        <v>high</v>
      </c>
      <c r="S59" t="str">
        <f>_xlfn.XLOOKUP($A59,'site variables'!$A:$A,'site variables'!H:H,0,0)</f>
        <v>low</v>
      </c>
      <c r="T59" t="str">
        <f>_xlfn.XLOOKUP($A59,'site variables'!$A:$A,'site variables'!I:I,0,0)</f>
        <v>Vehicle/FootRecreation</v>
      </c>
      <c r="U59">
        <f>_xlfn.XLOOKUP($D59,climatevars!$E:$E,climatevars!J:J,0,)</f>
        <v>126.99974599999997</v>
      </c>
      <c r="V59">
        <f>_xlfn.XLOOKUP($D59,climatevars!$E:$E,climatevars!K:K,0,)</f>
        <v>403.99919199999994</v>
      </c>
      <c r="W59">
        <f>_xlfn.XLOOKUP($D59,climatevars!$E:$E,climatevars!L:L,0,)</f>
        <v>349.99929999999995</v>
      </c>
      <c r="X59">
        <f>_xlfn.XLOOKUP($G59,speciesvars!$D:$D,speciesvars!H:H,0,0)</f>
        <v>21.7541668613752</v>
      </c>
      <c r="Y59">
        <f>_xlfn.XLOOKUP($G59,speciesvars!$D:$D,speciesvars!I:I,0,0)</f>
        <v>505</v>
      </c>
    </row>
    <row r="60" spans="1:25" hidden="1" x14ac:dyDescent="0.25">
      <c r="A60" t="s">
        <v>43</v>
      </c>
      <c r="B60" t="s">
        <v>27</v>
      </c>
      <c r="C60">
        <v>8</v>
      </c>
      <c r="D60" t="str">
        <f t="shared" si="0"/>
        <v>Pleasantfall 2021</v>
      </c>
      <c r="E60" t="s">
        <v>74</v>
      </c>
      <c r="F60" t="s">
        <v>70</v>
      </c>
      <c r="G60" t="s">
        <v>65</v>
      </c>
      <c r="H60" t="s">
        <v>4256</v>
      </c>
      <c r="I60" t="s">
        <v>140</v>
      </c>
      <c r="J60" t="s">
        <v>60</v>
      </c>
      <c r="K60">
        <v>0</v>
      </c>
      <c r="L60">
        <v>0</v>
      </c>
      <c r="M60">
        <v>0</v>
      </c>
      <c r="N60">
        <f>_xlfn.XLOOKUP($A60,'site variables'!$A:$A,'site variables'!C:C,0,0)</f>
        <v>285.95999999999998</v>
      </c>
      <c r="O60">
        <f>_xlfn.XLOOKUP($A60,'site variables'!$A:$A,'site variables'!D:D,0,0)</f>
        <v>30</v>
      </c>
      <c r="P60">
        <f>_xlfn.XLOOKUP($A60,'site variables'!$A:$A,'site variables'!E:E,0,0)</f>
        <v>21.8</v>
      </c>
      <c r="Q60">
        <f>_xlfn.XLOOKUP($A60,'site variables'!$A:$A,'site variables'!F:F,0,0)</f>
        <v>532</v>
      </c>
      <c r="R60" t="str">
        <f>_xlfn.XLOOKUP($A60,'site variables'!$A:$A,'site variables'!G:G,0,0)</f>
        <v>high</v>
      </c>
      <c r="S60" t="str">
        <f>_xlfn.XLOOKUP($A60,'site variables'!$A:$A,'site variables'!H:H,0,0)</f>
        <v>low</v>
      </c>
      <c r="T60" t="str">
        <f>_xlfn.XLOOKUP($A60,'site variables'!$A:$A,'site variables'!I:I,0,0)</f>
        <v>Vehicle/FootRecreation</v>
      </c>
      <c r="U60">
        <f>_xlfn.XLOOKUP($D60,climatevars!$E:$E,climatevars!J:J,0,)</f>
        <v>126.99974599999997</v>
      </c>
      <c r="V60">
        <f>_xlfn.XLOOKUP($D60,climatevars!$E:$E,climatevars!K:K,0,)</f>
        <v>403.99919199999994</v>
      </c>
      <c r="W60">
        <f>_xlfn.XLOOKUP($D60,climatevars!$E:$E,climatevars!L:L,0,)</f>
        <v>349.99929999999995</v>
      </c>
      <c r="X60">
        <f>_xlfn.XLOOKUP($G60,speciesvars!$D:$D,speciesvars!H:H,0,0)</f>
        <v>21.662499884764401</v>
      </c>
      <c r="Y60">
        <f>_xlfn.XLOOKUP($G60,speciesvars!$D:$D,speciesvars!I:I,0,0)</f>
        <v>767</v>
      </c>
    </row>
    <row r="61" spans="1:25" hidden="1" x14ac:dyDescent="0.25">
      <c r="A61" t="s">
        <v>43</v>
      </c>
      <c r="B61" t="s">
        <v>27</v>
      </c>
      <c r="C61">
        <v>8</v>
      </c>
      <c r="D61" t="str">
        <f t="shared" si="0"/>
        <v>Pleasantfall 2021</v>
      </c>
      <c r="E61" t="s">
        <v>74</v>
      </c>
      <c r="F61" t="s">
        <v>70</v>
      </c>
      <c r="G61" t="s">
        <v>1</v>
      </c>
      <c r="H61" t="s">
        <v>4256</v>
      </c>
      <c r="I61" t="s">
        <v>141</v>
      </c>
      <c r="J61" t="s">
        <v>60</v>
      </c>
      <c r="K61">
        <v>0</v>
      </c>
      <c r="L61">
        <v>0</v>
      </c>
      <c r="M61">
        <v>0.05</v>
      </c>
      <c r="N61">
        <f>_xlfn.XLOOKUP($A61,'site variables'!$A:$A,'site variables'!C:C,0,0)</f>
        <v>285.95999999999998</v>
      </c>
      <c r="O61">
        <f>_xlfn.XLOOKUP($A61,'site variables'!$A:$A,'site variables'!D:D,0,0)</f>
        <v>30</v>
      </c>
      <c r="P61">
        <f>_xlfn.XLOOKUP($A61,'site variables'!$A:$A,'site variables'!E:E,0,0)</f>
        <v>21.8</v>
      </c>
      <c r="Q61">
        <f>_xlfn.XLOOKUP($A61,'site variables'!$A:$A,'site variables'!F:F,0,0)</f>
        <v>532</v>
      </c>
      <c r="R61" t="str">
        <f>_xlfn.XLOOKUP($A61,'site variables'!$A:$A,'site variables'!G:G,0,0)</f>
        <v>high</v>
      </c>
      <c r="S61" t="str">
        <f>_xlfn.XLOOKUP($A61,'site variables'!$A:$A,'site variables'!H:H,0,0)</f>
        <v>low</v>
      </c>
      <c r="T61" t="str">
        <f>_xlfn.XLOOKUP($A61,'site variables'!$A:$A,'site variables'!I:I,0,0)</f>
        <v>Vehicle/FootRecreation</v>
      </c>
      <c r="U61">
        <f>_xlfn.XLOOKUP($D61,climatevars!$E:$E,climatevars!J:J,0,)</f>
        <v>126.99974599999997</v>
      </c>
      <c r="V61">
        <f>_xlfn.XLOOKUP($D61,climatevars!$E:$E,climatevars!K:K,0,)</f>
        <v>403.99919199999994</v>
      </c>
      <c r="W61">
        <f>_xlfn.XLOOKUP($D61,climatevars!$E:$E,climatevars!L:L,0,)</f>
        <v>349.99929999999995</v>
      </c>
      <c r="X61">
        <f>_xlfn.XLOOKUP($G61,speciesvars!$D:$D,speciesvars!H:H,0,0)</f>
        <v>22.9416667421659</v>
      </c>
      <c r="Y61">
        <f>_xlfn.XLOOKUP($G61,speciesvars!$D:$D,speciesvars!I:I,0,0)</f>
        <v>528</v>
      </c>
    </row>
    <row r="62" spans="1:25" hidden="1" x14ac:dyDescent="0.25">
      <c r="A62" t="s">
        <v>43</v>
      </c>
      <c r="B62" t="s">
        <v>27</v>
      </c>
      <c r="C62">
        <v>9</v>
      </c>
      <c r="D62" t="str">
        <f t="shared" si="0"/>
        <v>Pleasantfall 2021</v>
      </c>
      <c r="E62" t="s">
        <v>66</v>
      </c>
      <c r="F62" t="s">
        <v>70</v>
      </c>
      <c r="G62" t="s">
        <v>6</v>
      </c>
      <c r="H62" t="s">
        <v>4256</v>
      </c>
      <c r="I62" t="s">
        <v>142</v>
      </c>
      <c r="J62" t="s">
        <v>60</v>
      </c>
      <c r="K62">
        <v>0</v>
      </c>
      <c r="L62">
        <v>0</v>
      </c>
      <c r="M62">
        <v>0</v>
      </c>
      <c r="N62">
        <f>_xlfn.XLOOKUP($A62,'site variables'!$A:$A,'site variables'!C:C,0,0)</f>
        <v>285.95999999999998</v>
      </c>
      <c r="O62">
        <f>_xlfn.XLOOKUP($A62,'site variables'!$A:$A,'site variables'!D:D,0,0)</f>
        <v>30</v>
      </c>
      <c r="P62">
        <f>_xlfn.XLOOKUP($A62,'site variables'!$A:$A,'site variables'!E:E,0,0)</f>
        <v>21.8</v>
      </c>
      <c r="Q62">
        <f>_xlfn.XLOOKUP($A62,'site variables'!$A:$A,'site variables'!F:F,0,0)</f>
        <v>532</v>
      </c>
      <c r="R62" t="str">
        <f>_xlfn.XLOOKUP($A62,'site variables'!$A:$A,'site variables'!G:G,0,0)</f>
        <v>high</v>
      </c>
      <c r="S62" t="str">
        <f>_xlfn.XLOOKUP($A62,'site variables'!$A:$A,'site variables'!H:H,0,0)</f>
        <v>low</v>
      </c>
      <c r="T62" t="str">
        <f>_xlfn.XLOOKUP($A62,'site variables'!$A:$A,'site variables'!I:I,0,0)</f>
        <v>Vehicle/FootRecreation</v>
      </c>
      <c r="U62">
        <f>_xlfn.XLOOKUP($D62,climatevars!$E:$E,climatevars!J:J,0,)</f>
        <v>126.99974599999997</v>
      </c>
      <c r="V62">
        <f>_xlfn.XLOOKUP($D62,climatevars!$E:$E,climatevars!K:K,0,)</f>
        <v>403.99919199999994</v>
      </c>
      <c r="W62">
        <f>_xlfn.XLOOKUP($D62,climatevars!$E:$E,climatevars!L:L,0,)</f>
        <v>349.99929999999995</v>
      </c>
      <c r="X62">
        <f>_xlfn.XLOOKUP($G62,speciesvars!$D:$D,speciesvars!H:H,0,0)</f>
        <v>21.804166575272902</v>
      </c>
      <c r="Y62">
        <f>_xlfn.XLOOKUP($G62,speciesvars!$D:$D,speciesvars!I:I,0,0)</f>
        <v>504</v>
      </c>
    </row>
    <row r="63" spans="1:25" hidden="1" x14ac:dyDescent="0.25">
      <c r="A63" t="s">
        <v>43</v>
      </c>
      <c r="B63" t="s">
        <v>27</v>
      </c>
      <c r="C63">
        <v>9</v>
      </c>
      <c r="D63" t="str">
        <f t="shared" si="0"/>
        <v>Pleasantfall 2021</v>
      </c>
      <c r="E63" t="s">
        <v>66</v>
      </c>
      <c r="F63" t="s">
        <v>70</v>
      </c>
      <c r="G63" t="s">
        <v>22</v>
      </c>
      <c r="H63" t="s">
        <v>4256</v>
      </c>
      <c r="I63" t="s">
        <v>143</v>
      </c>
      <c r="J63" t="s">
        <v>60</v>
      </c>
      <c r="K63">
        <v>0</v>
      </c>
      <c r="L63">
        <v>0</v>
      </c>
      <c r="M63">
        <v>0</v>
      </c>
      <c r="N63">
        <f>_xlfn.XLOOKUP($A63,'site variables'!$A:$A,'site variables'!C:C,0,0)</f>
        <v>285.95999999999998</v>
      </c>
      <c r="O63">
        <f>_xlfn.XLOOKUP($A63,'site variables'!$A:$A,'site variables'!D:D,0,0)</f>
        <v>30</v>
      </c>
      <c r="P63">
        <f>_xlfn.XLOOKUP($A63,'site variables'!$A:$A,'site variables'!E:E,0,0)</f>
        <v>21.8</v>
      </c>
      <c r="Q63">
        <f>_xlfn.XLOOKUP($A63,'site variables'!$A:$A,'site variables'!F:F,0,0)</f>
        <v>532</v>
      </c>
      <c r="R63" t="str">
        <f>_xlfn.XLOOKUP($A63,'site variables'!$A:$A,'site variables'!G:G,0,0)</f>
        <v>high</v>
      </c>
      <c r="S63" t="str">
        <f>_xlfn.XLOOKUP($A63,'site variables'!$A:$A,'site variables'!H:H,0,0)</f>
        <v>low</v>
      </c>
      <c r="T63" t="str">
        <f>_xlfn.XLOOKUP($A63,'site variables'!$A:$A,'site variables'!I:I,0,0)</f>
        <v>Vehicle/FootRecreation</v>
      </c>
      <c r="U63">
        <f>_xlfn.XLOOKUP($D63,climatevars!$E:$E,climatevars!J:J,0,)</f>
        <v>126.99974599999997</v>
      </c>
      <c r="V63">
        <f>_xlfn.XLOOKUP($D63,climatevars!$E:$E,climatevars!K:K,0,)</f>
        <v>403.99919199999994</v>
      </c>
      <c r="W63">
        <f>_xlfn.XLOOKUP($D63,climatevars!$E:$E,climatevars!L:L,0,)</f>
        <v>349.99929999999995</v>
      </c>
      <c r="X63">
        <f>_xlfn.XLOOKUP($G63,speciesvars!$D:$D,speciesvars!H:H,0,0)</f>
        <v>22.870833317438802</v>
      </c>
      <c r="Y63">
        <f>_xlfn.XLOOKUP($G63,speciesvars!$D:$D,speciesvars!I:I,0,0)</f>
        <v>733</v>
      </c>
    </row>
    <row r="64" spans="1:25" hidden="1" x14ac:dyDescent="0.25">
      <c r="A64" t="s">
        <v>43</v>
      </c>
      <c r="B64" t="s">
        <v>27</v>
      </c>
      <c r="C64">
        <v>9</v>
      </c>
      <c r="D64" t="str">
        <f t="shared" si="0"/>
        <v>Pleasantfall 2021</v>
      </c>
      <c r="E64" t="s">
        <v>66</v>
      </c>
      <c r="F64" t="s">
        <v>70</v>
      </c>
      <c r="G64" t="s">
        <v>54</v>
      </c>
      <c r="H64" t="s">
        <v>4256</v>
      </c>
      <c r="I64" t="s">
        <v>144</v>
      </c>
      <c r="J64" t="s">
        <v>60</v>
      </c>
      <c r="K64">
        <v>0</v>
      </c>
      <c r="L64">
        <v>0</v>
      </c>
      <c r="M64">
        <v>0</v>
      </c>
      <c r="N64">
        <f>_xlfn.XLOOKUP($A64,'site variables'!$A:$A,'site variables'!C:C,0,0)</f>
        <v>285.95999999999998</v>
      </c>
      <c r="O64">
        <f>_xlfn.XLOOKUP($A64,'site variables'!$A:$A,'site variables'!D:D,0,0)</f>
        <v>30</v>
      </c>
      <c r="P64">
        <f>_xlfn.XLOOKUP($A64,'site variables'!$A:$A,'site variables'!E:E,0,0)</f>
        <v>21.8</v>
      </c>
      <c r="Q64">
        <f>_xlfn.XLOOKUP($A64,'site variables'!$A:$A,'site variables'!F:F,0,0)</f>
        <v>532</v>
      </c>
      <c r="R64" t="str">
        <f>_xlfn.XLOOKUP($A64,'site variables'!$A:$A,'site variables'!G:G,0,0)</f>
        <v>high</v>
      </c>
      <c r="S64" t="str">
        <f>_xlfn.XLOOKUP($A64,'site variables'!$A:$A,'site variables'!H:H,0,0)</f>
        <v>low</v>
      </c>
      <c r="T64" t="str">
        <f>_xlfn.XLOOKUP($A64,'site variables'!$A:$A,'site variables'!I:I,0,0)</f>
        <v>Vehicle/FootRecreation</v>
      </c>
      <c r="U64">
        <f>_xlfn.XLOOKUP($D64,climatevars!$E:$E,climatevars!J:J,0,)</f>
        <v>126.99974599999997</v>
      </c>
      <c r="V64">
        <f>_xlfn.XLOOKUP($D64,climatevars!$E:$E,climatevars!K:K,0,)</f>
        <v>403.99919199999994</v>
      </c>
      <c r="W64">
        <f>_xlfn.XLOOKUP($D64,climatevars!$E:$E,climatevars!L:L,0,)</f>
        <v>349.99929999999995</v>
      </c>
      <c r="X64">
        <f>_xlfn.XLOOKUP($G64,speciesvars!$D:$D,speciesvars!H:H,0,0)</f>
        <v>21.7541668613752</v>
      </c>
      <c r="Y64">
        <f>_xlfn.XLOOKUP($G64,speciesvars!$D:$D,speciesvars!I:I,0,0)</f>
        <v>505</v>
      </c>
    </row>
    <row r="65" spans="1:25" hidden="1" x14ac:dyDescent="0.25">
      <c r="A65" t="s">
        <v>43</v>
      </c>
      <c r="B65" t="s">
        <v>27</v>
      </c>
      <c r="C65">
        <v>9</v>
      </c>
      <c r="D65" t="str">
        <f t="shared" si="0"/>
        <v>Pleasantfall 2021</v>
      </c>
      <c r="E65" t="s">
        <v>66</v>
      </c>
      <c r="F65" t="s">
        <v>70</v>
      </c>
      <c r="G65" t="s">
        <v>65</v>
      </c>
      <c r="H65" t="s">
        <v>4256</v>
      </c>
      <c r="I65" t="s">
        <v>145</v>
      </c>
      <c r="J65" t="s">
        <v>60</v>
      </c>
      <c r="K65">
        <v>0</v>
      </c>
      <c r="L65">
        <v>0</v>
      </c>
      <c r="M65">
        <v>0</v>
      </c>
      <c r="N65">
        <f>_xlfn.XLOOKUP($A65,'site variables'!$A:$A,'site variables'!C:C,0,0)</f>
        <v>285.95999999999998</v>
      </c>
      <c r="O65">
        <f>_xlfn.XLOOKUP($A65,'site variables'!$A:$A,'site variables'!D:D,0,0)</f>
        <v>30</v>
      </c>
      <c r="P65">
        <f>_xlfn.XLOOKUP($A65,'site variables'!$A:$A,'site variables'!E:E,0,0)</f>
        <v>21.8</v>
      </c>
      <c r="Q65">
        <f>_xlfn.XLOOKUP($A65,'site variables'!$A:$A,'site variables'!F:F,0,0)</f>
        <v>532</v>
      </c>
      <c r="R65" t="str">
        <f>_xlfn.XLOOKUP($A65,'site variables'!$A:$A,'site variables'!G:G,0,0)</f>
        <v>high</v>
      </c>
      <c r="S65" t="str">
        <f>_xlfn.XLOOKUP($A65,'site variables'!$A:$A,'site variables'!H:H,0,0)</f>
        <v>low</v>
      </c>
      <c r="T65" t="str">
        <f>_xlfn.XLOOKUP($A65,'site variables'!$A:$A,'site variables'!I:I,0,0)</f>
        <v>Vehicle/FootRecreation</v>
      </c>
      <c r="U65">
        <f>_xlfn.XLOOKUP($D65,climatevars!$E:$E,climatevars!J:J,0,)</f>
        <v>126.99974599999997</v>
      </c>
      <c r="V65">
        <f>_xlfn.XLOOKUP($D65,climatevars!$E:$E,climatevars!K:K,0,)</f>
        <v>403.99919199999994</v>
      </c>
      <c r="W65">
        <f>_xlfn.XLOOKUP($D65,climatevars!$E:$E,climatevars!L:L,0,)</f>
        <v>349.99929999999995</v>
      </c>
      <c r="X65">
        <f>_xlfn.XLOOKUP($G65,speciesvars!$D:$D,speciesvars!H:H,0,0)</f>
        <v>21.662499884764401</v>
      </c>
      <c r="Y65">
        <f>_xlfn.XLOOKUP($G65,speciesvars!$D:$D,speciesvars!I:I,0,0)</f>
        <v>767</v>
      </c>
    </row>
    <row r="66" spans="1:25" hidden="1" x14ac:dyDescent="0.25">
      <c r="A66" t="s">
        <v>43</v>
      </c>
      <c r="B66" t="s">
        <v>27</v>
      </c>
      <c r="C66">
        <v>26</v>
      </c>
      <c r="D66" t="str">
        <f t="shared" si="0"/>
        <v>Pleasantfall 2021</v>
      </c>
      <c r="E66" t="s">
        <v>66</v>
      </c>
      <c r="F66" t="s">
        <v>70</v>
      </c>
      <c r="G66" t="s">
        <v>3</v>
      </c>
      <c r="H66" t="s">
        <v>11</v>
      </c>
      <c r="I66" t="s">
        <v>146</v>
      </c>
      <c r="J66" t="s">
        <v>72</v>
      </c>
      <c r="K66">
        <v>3</v>
      </c>
      <c r="L66">
        <v>4</v>
      </c>
      <c r="N66">
        <f>_xlfn.XLOOKUP($A66,'site variables'!$A:$A,'site variables'!C:C,0,0)</f>
        <v>285.95999999999998</v>
      </c>
      <c r="O66">
        <f>_xlfn.XLOOKUP($A66,'site variables'!$A:$A,'site variables'!D:D,0,0)</f>
        <v>30</v>
      </c>
      <c r="P66">
        <f>_xlfn.XLOOKUP($A66,'site variables'!$A:$A,'site variables'!E:E,0,0)</f>
        <v>21.8</v>
      </c>
      <c r="Q66">
        <f>_xlfn.XLOOKUP($A66,'site variables'!$A:$A,'site variables'!F:F,0,0)</f>
        <v>532</v>
      </c>
      <c r="R66" t="str">
        <f>_xlfn.XLOOKUP($A66,'site variables'!$A:$A,'site variables'!G:G,0,0)</f>
        <v>high</v>
      </c>
      <c r="S66" t="str">
        <f>_xlfn.XLOOKUP($A66,'site variables'!$A:$A,'site variables'!H:H,0,0)</f>
        <v>low</v>
      </c>
      <c r="T66" t="str">
        <f>_xlfn.XLOOKUP($A66,'site variables'!$A:$A,'site variables'!I:I,0,0)</f>
        <v>Vehicle/FootRecreation</v>
      </c>
      <c r="U66">
        <f>_xlfn.XLOOKUP($D66,climatevars!$E:$E,climatevars!J:J,0,)</f>
        <v>126.99974599999997</v>
      </c>
      <c r="V66">
        <f>_xlfn.XLOOKUP($D66,climatevars!$E:$E,climatevars!K:K,0,)</f>
        <v>403.99919199999994</v>
      </c>
      <c r="W66">
        <f>_xlfn.XLOOKUP($D66,climatevars!$E:$E,climatevars!L:L,0,)</f>
        <v>349.99929999999995</v>
      </c>
      <c r="X66">
        <f>_xlfn.XLOOKUP($G66,speciesvars!$D:$D,speciesvars!H:H,0,0)</f>
        <v>0</v>
      </c>
      <c r="Y66">
        <f>_xlfn.XLOOKUP($G66,speciesvars!$D:$D,speciesvars!I:I,0,0)</f>
        <v>0</v>
      </c>
    </row>
    <row r="67" spans="1:25" hidden="1" x14ac:dyDescent="0.25">
      <c r="A67" t="s">
        <v>43</v>
      </c>
      <c r="B67" t="s">
        <v>27</v>
      </c>
      <c r="C67">
        <v>26</v>
      </c>
      <c r="D67" t="str">
        <f t="shared" ref="D67:D130" si="1">_xlfn.CONCAT(A67,B67)</f>
        <v>Pleasantfall 2021</v>
      </c>
      <c r="E67" t="s">
        <v>66</v>
      </c>
      <c r="F67" t="s">
        <v>70</v>
      </c>
      <c r="G67" t="s">
        <v>36</v>
      </c>
      <c r="H67" t="s">
        <v>11</v>
      </c>
      <c r="I67" t="s">
        <v>147</v>
      </c>
      <c r="J67" t="s">
        <v>72</v>
      </c>
      <c r="K67">
        <v>1</v>
      </c>
      <c r="L67">
        <v>42</v>
      </c>
      <c r="N67">
        <f>_xlfn.XLOOKUP($A67,'site variables'!$A:$A,'site variables'!C:C,0,0)</f>
        <v>285.95999999999998</v>
      </c>
      <c r="O67">
        <f>_xlfn.XLOOKUP($A67,'site variables'!$A:$A,'site variables'!D:D,0,0)</f>
        <v>30</v>
      </c>
      <c r="P67">
        <f>_xlfn.XLOOKUP($A67,'site variables'!$A:$A,'site variables'!E:E,0,0)</f>
        <v>21.8</v>
      </c>
      <c r="Q67">
        <f>_xlfn.XLOOKUP($A67,'site variables'!$A:$A,'site variables'!F:F,0,0)</f>
        <v>532</v>
      </c>
      <c r="R67" t="str">
        <f>_xlfn.XLOOKUP($A67,'site variables'!$A:$A,'site variables'!G:G,0,0)</f>
        <v>high</v>
      </c>
      <c r="S67" t="str">
        <f>_xlfn.XLOOKUP($A67,'site variables'!$A:$A,'site variables'!H:H,0,0)</f>
        <v>low</v>
      </c>
      <c r="T67" t="str">
        <f>_xlfn.XLOOKUP($A67,'site variables'!$A:$A,'site variables'!I:I,0,0)</f>
        <v>Vehicle/FootRecreation</v>
      </c>
      <c r="U67">
        <f>_xlfn.XLOOKUP($D67,climatevars!$E:$E,climatevars!J:J,0,)</f>
        <v>126.99974599999997</v>
      </c>
      <c r="V67">
        <f>_xlfn.XLOOKUP($D67,climatevars!$E:$E,climatevars!K:K,0,)</f>
        <v>403.99919199999994</v>
      </c>
      <c r="W67">
        <f>_xlfn.XLOOKUP($D67,climatevars!$E:$E,climatevars!L:L,0,)</f>
        <v>349.99929999999995</v>
      </c>
      <c r="X67">
        <f>_xlfn.XLOOKUP($G67,speciesvars!$D:$D,speciesvars!H:H,0,0)</f>
        <v>0</v>
      </c>
      <c r="Y67">
        <f>_xlfn.XLOOKUP($G67,speciesvars!$D:$D,speciesvars!I:I,0,0)</f>
        <v>0</v>
      </c>
    </row>
    <row r="68" spans="1:25" hidden="1" x14ac:dyDescent="0.25">
      <c r="A68" t="s">
        <v>43</v>
      </c>
      <c r="B68" t="s">
        <v>27</v>
      </c>
      <c r="C68">
        <v>27</v>
      </c>
      <c r="D68" t="str">
        <f t="shared" si="1"/>
        <v>Pleasantfall 2021</v>
      </c>
      <c r="E68" t="s">
        <v>12</v>
      </c>
      <c r="F68" t="s">
        <v>70</v>
      </c>
      <c r="G68" t="s">
        <v>3</v>
      </c>
      <c r="H68" t="s">
        <v>11</v>
      </c>
      <c r="I68" t="s">
        <v>148</v>
      </c>
      <c r="J68" t="s">
        <v>72</v>
      </c>
      <c r="K68">
        <v>11</v>
      </c>
      <c r="L68">
        <v>4</v>
      </c>
      <c r="N68">
        <f>_xlfn.XLOOKUP($A68,'site variables'!$A:$A,'site variables'!C:C,0,0)</f>
        <v>285.95999999999998</v>
      </c>
      <c r="O68">
        <f>_xlfn.XLOOKUP($A68,'site variables'!$A:$A,'site variables'!D:D,0,0)</f>
        <v>30</v>
      </c>
      <c r="P68">
        <f>_xlfn.XLOOKUP($A68,'site variables'!$A:$A,'site variables'!E:E,0,0)</f>
        <v>21.8</v>
      </c>
      <c r="Q68">
        <f>_xlfn.XLOOKUP($A68,'site variables'!$A:$A,'site variables'!F:F,0,0)</f>
        <v>532</v>
      </c>
      <c r="R68" t="str">
        <f>_xlfn.XLOOKUP($A68,'site variables'!$A:$A,'site variables'!G:G,0,0)</f>
        <v>high</v>
      </c>
      <c r="S68" t="str">
        <f>_xlfn.XLOOKUP($A68,'site variables'!$A:$A,'site variables'!H:H,0,0)</f>
        <v>low</v>
      </c>
      <c r="T68" t="str">
        <f>_xlfn.XLOOKUP($A68,'site variables'!$A:$A,'site variables'!I:I,0,0)</f>
        <v>Vehicle/FootRecreation</v>
      </c>
      <c r="U68">
        <f>_xlfn.XLOOKUP($D68,climatevars!$E:$E,climatevars!J:J,0,)</f>
        <v>126.99974599999997</v>
      </c>
      <c r="V68">
        <f>_xlfn.XLOOKUP($D68,climatevars!$E:$E,climatevars!K:K,0,)</f>
        <v>403.99919199999994</v>
      </c>
      <c r="W68">
        <f>_xlfn.XLOOKUP($D68,climatevars!$E:$E,climatevars!L:L,0,)</f>
        <v>349.99929999999995</v>
      </c>
      <c r="X68">
        <f>_xlfn.XLOOKUP($G68,speciesvars!$D:$D,speciesvars!H:H,0,0)</f>
        <v>0</v>
      </c>
      <c r="Y68">
        <f>_xlfn.XLOOKUP($G68,speciesvars!$D:$D,speciesvars!I:I,0,0)</f>
        <v>0</v>
      </c>
    </row>
    <row r="69" spans="1:25" hidden="1" x14ac:dyDescent="0.25">
      <c r="A69" t="s">
        <v>43</v>
      </c>
      <c r="B69" t="s">
        <v>27</v>
      </c>
      <c r="C69">
        <v>27</v>
      </c>
      <c r="D69" t="str">
        <f t="shared" si="1"/>
        <v>Pleasantfall 2021</v>
      </c>
      <c r="E69" t="s">
        <v>12</v>
      </c>
      <c r="F69" t="s">
        <v>70</v>
      </c>
      <c r="G69" t="s">
        <v>36</v>
      </c>
      <c r="H69" t="s">
        <v>11</v>
      </c>
      <c r="I69" t="s">
        <v>149</v>
      </c>
      <c r="J69" t="s">
        <v>72</v>
      </c>
      <c r="K69">
        <v>1</v>
      </c>
      <c r="L69">
        <v>10</v>
      </c>
      <c r="N69">
        <f>_xlfn.XLOOKUP($A69,'site variables'!$A:$A,'site variables'!C:C,0,0)</f>
        <v>285.95999999999998</v>
      </c>
      <c r="O69">
        <f>_xlfn.XLOOKUP($A69,'site variables'!$A:$A,'site variables'!D:D,0,0)</f>
        <v>30</v>
      </c>
      <c r="P69">
        <f>_xlfn.XLOOKUP($A69,'site variables'!$A:$A,'site variables'!E:E,0,0)</f>
        <v>21.8</v>
      </c>
      <c r="Q69">
        <f>_xlfn.XLOOKUP($A69,'site variables'!$A:$A,'site variables'!F:F,0,0)</f>
        <v>532</v>
      </c>
      <c r="R69" t="str">
        <f>_xlfn.XLOOKUP($A69,'site variables'!$A:$A,'site variables'!G:G,0,0)</f>
        <v>high</v>
      </c>
      <c r="S69" t="str">
        <f>_xlfn.XLOOKUP($A69,'site variables'!$A:$A,'site variables'!H:H,0,0)</f>
        <v>low</v>
      </c>
      <c r="T69" t="str">
        <f>_xlfn.XLOOKUP($A69,'site variables'!$A:$A,'site variables'!I:I,0,0)</f>
        <v>Vehicle/FootRecreation</v>
      </c>
      <c r="U69">
        <f>_xlfn.XLOOKUP($D69,climatevars!$E:$E,climatevars!J:J,0,)</f>
        <v>126.99974599999997</v>
      </c>
      <c r="V69">
        <f>_xlfn.XLOOKUP($D69,climatevars!$E:$E,climatevars!K:K,0,)</f>
        <v>403.99919199999994</v>
      </c>
      <c r="W69">
        <f>_xlfn.XLOOKUP($D69,climatevars!$E:$E,climatevars!L:L,0,)</f>
        <v>349.99929999999995</v>
      </c>
      <c r="X69">
        <f>_xlfn.XLOOKUP($G69,speciesvars!$D:$D,speciesvars!H:H,0,0)</f>
        <v>0</v>
      </c>
      <c r="Y69">
        <f>_xlfn.XLOOKUP($G69,speciesvars!$D:$D,speciesvars!I:I,0,0)</f>
        <v>0</v>
      </c>
    </row>
    <row r="70" spans="1:25" hidden="1" x14ac:dyDescent="0.25">
      <c r="A70" t="s">
        <v>43</v>
      </c>
      <c r="B70" t="s">
        <v>27</v>
      </c>
      <c r="C70">
        <v>9</v>
      </c>
      <c r="D70" t="str">
        <f t="shared" si="1"/>
        <v>Pleasantfall 2021</v>
      </c>
      <c r="E70" t="s">
        <v>66</v>
      </c>
      <c r="F70" t="s">
        <v>70</v>
      </c>
      <c r="G70" t="s">
        <v>76</v>
      </c>
      <c r="H70" t="s">
        <v>4254</v>
      </c>
      <c r="I70" t="s">
        <v>150</v>
      </c>
      <c r="J70" t="s">
        <v>60</v>
      </c>
      <c r="K70">
        <v>0</v>
      </c>
      <c r="L70">
        <v>0</v>
      </c>
      <c r="M70">
        <v>1.5</v>
      </c>
      <c r="N70">
        <f>_xlfn.XLOOKUP($A70,'site variables'!$A:$A,'site variables'!C:C,0,0)</f>
        <v>285.95999999999998</v>
      </c>
      <c r="O70">
        <f>_xlfn.XLOOKUP($A70,'site variables'!$A:$A,'site variables'!D:D,0,0)</f>
        <v>30</v>
      </c>
      <c r="P70">
        <f>_xlfn.XLOOKUP($A70,'site variables'!$A:$A,'site variables'!E:E,0,0)</f>
        <v>21.8</v>
      </c>
      <c r="Q70">
        <f>_xlfn.XLOOKUP($A70,'site variables'!$A:$A,'site variables'!F:F,0,0)</f>
        <v>532</v>
      </c>
      <c r="R70" t="str">
        <f>_xlfn.XLOOKUP($A70,'site variables'!$A:$A,'site variables'!G:G,0,0)</f>
        <v>high</v>
      </c>
      <c r="S70" t="str">
        <f>_xlfn.XLOOKUP($A70,'site variables'!$A:$A,'site variables'!H:H,0,0)</f>
        <v>low</v>
      </c>
      <c r="T70" t="str">
        <f>_xlfn.XLOOKUP($A70,'site variables'!$A:$A,'site variables'!I:I,0,0)</f>
        <v>Vehicle/FootRecreation</v>
      </c>
      <c r="U70">
        <f>_xlfn.XLOOKUP($D70,climatevars!$E:$E,climatevars!J:J,0,)</f>
        <v>126.99974599999997</v>
      </c>
      <c r="V70">
        <f>_xlfn.XLOOKUP($D70,climatevars!$E:$E,climatevars!K:K,0,)</f>
        <v>403.99919199999994</v>
      </c>
      <c r="W70">
        <f>_xlfn.XLOOKUP($D70,climatevars!$E:$E,climatevars!L:L,0,)</f>
        <v>349.99929999999995</v>
      </c>
      <c r="X70">
        <f>_xlfn.XLOOKUP($G70,speciesvars!$D:$D,speciesvars!H:H,0,0)</f>
        <v>23.825000166892998</v>
      </c>
      <c r="Y70">
        <f>_xlfn.XLOOKUP($G70,speciesvars!$D:$D,speciesvars!I:I,0,0)</f>
        <v>508</v>
      </c>
    </row>
    <row r="71" spans="1:25" hidden="1" x14ac:dyDescent="0.25">
      <c r="A71" t="s">
        <v>43</v>
      </c>
      <c r="B71" t="s">
        <v>27</v>
      </c>
      <c r="C71">
        <v>29</v>
      </c>
      <c r="D71" t="str">
        <f t="shared" si="1"/>
        <v>Pleasantfall 2021</v>
      </c>
      <c r="E71" t="s">
        <v>48</v>
      </c>
      <c r="F71" t="s">
        <v>70</v>
      </c>
      <c r="G71" t="s">
        <v>3</v>
      </c>
      <c r="H71" t="s">
        <v>11</v>
      </c>
      <c r="I71" t="s">
        <v>151</v>
      </c>
      <c r="J71" t="s">
        <v>72</v>
      </c>
      <c r="K71">
        <v>1</v>
      </c>
      <c r="L71">
        <v>1</v>
      </c>
      <c r="N71">
        <f>_xlfn.XLOOKUP($A71,'site variables'!$A:$A,'site variables'!C:C,0,0)</f>
        <v>285.95999999999998</v>
      </c>
      <c r="O71">
        <f>_xlfn.XLOOKUP($A71,'site variables'!$A:$A,'site variables'!D:D,0,0)</f>
        <v>30</v>
      </c>
      <c r="P71">
        <f>_xlfn.XLOOKUP($A71,'site variables'!$A:$A,'site variables'!E:E,0,0)</f>
        <v>21.8</v>
      </c>
      <c r="Q71">
        <f>_xlfn.XLOOKUP($A71,'site variables'!$A:$A,'site variables'!F:F,0,0)</f>
        <v>532</v>
      </c>
      <c r="R71" t="str">
        <f>_xlfn.XLOOKUP($A71,'site variables'!$A:$A,'site variables'!G:G,0,0)</f>
        <v>high</v>
      </c>
      <c r="S71" t="str">
        <f>_xlfn.XLOOKUP($A71,'site variables'!$A:$A,'site variables'!H:H,0,0)</f>
        <v>low</v>
      </c>
      <c r="T71" t="str">
        <f>_xlfn.XLOOKUP($A71,'site variables'!$A:$A,'site variables'!I:I,0,0)</f>
        <v>Vehicle/FootRecreation</v>
      </c>
      <c r="U71">
        <f>_xlfn.XLOOKUP($D71,climatevars!$E:$E,climatevars!J:J,0,)</f>
        <v>126.99974599999997</v>
      </c>
      <c r="V71">
        <f>_xlfn.XLOOKUP($D71,climatevars!$E:$E,climatevars!K:K,0,)</f>
        <v>403.99919199999994</v>
      </c>
      <c r="W71">
        <f>_xlfn.XLOOKUP($D71,climatevars!$E:$E,climatevars!L:L,0,)</f>
        <v>349.99929999999995</v>
      </c>
      <c r="X71">
        <f>_xlfn.XLOOKUP($G71,speciesvars!$D:$D,speciesvars!H:H,0,0)</f>
        <v>0</v>
      </c>
      <c r="Y71">
        <f>_xlfn.XLOOKUP($G71,speciesvars!$D:$D,speciesvars!I:I,0,0)</f>
        <v>0</v>
      </c>
    </row>
    <row r="72" spans="1:25" hidden="1" x14ac:dyDescent="0.25">
      <c r="A72" t="s">
        <v>43</v>
      </c>
      <c r="B72" t="s">
        <v>27</v>
      </c>
      <c r="C72">
        <v>9</v>
      </c>
      <c r="D72" t="str">
        <f t="shared" si="1"/>
        <v>Pleasantfall 2021</v>
      </c>
      <c r="E72" t="s">
        <v>66</v>
      </c>
      <c r="F72" t="s">
        <v>70</v>
      </c>
      <c r="G72" t="s">
        <v>1</v>
      </c>
      <c r="H72" t="s">
        <v>4256</v>
      </c>
      <c r="I72" t="s">
        <v>152</v>
      </c>
      <c r="J72" t="s">
        <v>60</v>
      </c>
      <c r="K72">
        <v>0</v>
      </c>
      <c r="L72">
        <v>0</v>
      </c>
      <c r="M72">
        <v>0</v>
      </c>
      <c r="N72">
        <f>_xlfn.XLOOKUP($A72,'site variables'!$A:$A,'site variables'!C:C,0,0)</f>
        <v>285.95999999999998</v>
      </c>
      <c r="O72">
        <f>_xlfn.XLOOKUP($A72,'site variables'!$A:$A,'site variables'!D:D,0,0)</f>
        <v>30</v>
      </c>
      <c r="P72">
        <f>_xlfn.XLOOKUP($A72,'site variables'!$A:$A,'site variables'!E:E,0,0)</f>
        <v>21.8</v>
      </c>
      <c r="Q72">
        <f>_xlfn.XLOOKUP($A72,'site variables'!$A:$A,'site variables'!F:F,0,0)</f>
        <v>532</v>
      </c>
      <c r="R72" t="str">
        <f>_xlfn.XLOOKUP($A72,'site variables'!$A:$A,'site variables'!G:G,0,0)</f>
        <v>high</v>
      </c>
      <c r="S72" t="str">
        <f>_xlfn.XLOOKUP($A72,'site variables'!$A:$A,'site variables'!H:H,0,0)</f>
        <v>low</v>
      </c>
      <c r="T72" t="str">
        <f>_xlfn.XLOOKUP($A72,'site variables'!$A:$A,'site variables'!I:I,0,0)</f>
        <v>Vehicle/FootRecreation</v>
      </c>
      <c r="U72">
        <f>_xlfn.XLOOKUP($D72,climatevars!$E:$E,climatevars!J:J,0,)</f>
        <v>126.99974599999997</v>
      </c>
      <c r="V72">
        <f>_xlfn.XLOOKUP($D72,climatevars!$E:$E,climatevars!K:K,0,)</f>
        <v>403.99919199999994</v>
      </c>
      <c r="W72">
        <f>_xlfn.XLOOKUP($D72,climatevars!$E:$E,climatevars!L:L,0,)</f>
        <v>349.99929999999995</v>
      </c>
      <c r="X72">
        <f>_xlfn.XLOOKUP($G72,speciesvars!$D:$D,speciesvars!H:H,0,0)</f>
        <v>22.9416667421659</v>
      </c>
      <c r="Y72">
        <f>_xlfn.XLOOKUP($G72,speciesvars!$D:$D,speciesvars!I:I,0,0)</f>
        <v>528</v>
      </c>
    </row>
    <row r="73" spans="1:25" hidden="1" x14ac:dyDescent="0.25">
      <c r="A73" t="s">
        <v>43</v>
      </c>
      <c r="B73" t="s">
        <v>27</v>
      </c>
      <c r="C73">
        <v>10</v>
      </c>
      <c r="D73" t="str">
        <f t="shared" si="1"/>
        <v>Pleasantfall 2021</v>
      </c>
      <c r="E73" t="s">
        <v>75</v>
      </c>
      <c r="F73" t="s">
        <v>49</v>
      </c>
      <c r="G73" t="s">
        <v>13</v>
      </c>
      <c r="H73" t="s">
        <v>4255</v>
      </c>
      <c r="I73" t="s">
        <v>153</v>
      </c>
      <c r="J73" t="s">
        <v>60</v>
      </c>
      <c r="K73">
        <v>0</v>
      </c>
      <c r="L73">
        <v>0</v>
      </c>
      <c r="M73">
        <v>0</v>
      </c>
      <c r="N73">
        <f>_xlfn.XLOOKUP($A73,'site variables'!$A:$A,'site variables'!C:C,0,0)</f>
        <v>285.95999999999998</v>
      </c>
      <c r="O73">
        <f>_xlfn.XLOOKUP($A73,'site variables'!$A:$A,'site variables'!D:D,0,0)</f>
        <v>30</v>
      </c>
      <c r="P73">
        <f>_xlfn.XLOOKUP($A73,'site variables'!$A:$A,'site variables'!E:E,0,0)</f>
        <v>21.8</v>
      </c>
      <c r="Q73">
        <f>_xlfn.XLOOKUP($A73,'site variables'!$A:$A,'site variables'!F:F,0,0)</f>
        <v>532</v>
      </c>
      <c r="R73" t="str">
        <f>_xlfn.XLOOKUP($A73,'site variables'!$A:$A,'site variables'!G:G,0,0)</f>
        <v>high</v>
      </c>
      <c r="S73" t="str">
        <f>_xlfn.XLOOKUP($A73,'site variables'!$A:$A,'site variables'!H:H,0,0)</f>
        <v>low</v>
      </c>
      <c r="T73" t="str">
        <f>_xlfn.XLOOKUP($A73,'site variables'!$A:$A,'site variables'!I:I,0,0)</f>
        <v>Vehicle/FootRecreation</v>
      </c>
      <c r="U73">
        <f>_xlfn.XLOOKUP($D73,climatevars!$E:$E,climatevars!J:J,0,)</f>
        <v>126.99974599999997</v>
      </c>
      <c r="V73">
        <f>_xlfn.XLOOKUP($D73,climatevars!$E:$E,climatevars!K:K,0,)</f>
        <v>403.99919199999994</v>
      </c>
      <c r="W73">
        <f>_xlfn.XLOOKUP($D73,climatevars!$E:$E,climatevars!L:L,0,)</f>
        <v>349.99929999999995</v>
      </c>
      <c r="X73">
        <f>_xlfn.XLOOKUP($G73,speciesvars!$D:$D,speciesvars!H:H,0,0)</f>
        <v>23.462500015894602</v>
      </c>
      <c r="Y73">
        <f>_xlfn.XLOOKUP($G73,speciesvars!$D:$D,speciesvars!I:I,0,0)</f>
        <v>846</v>
      </c>
    </row>
    <row r="74" spans="1:25" hidden="1" x14ac:dyDescent="0.25">
      <c r="A74" t="s">
        <v>43</v>
      </c>
      <c r="B74" t="s">
        <v>27</v>
      </c>
      <c r="C74">
        <v>10</v>
      </c>
      <c r="D74" t="str">
        <f t="shared" si="1"/>
        <v>Pleasantfall 2021</v>
      </c>
      <c r="E74" t="s">
        <v>75</v>
      </c>
      <c r="F74" t="s">
        <v>49</v>
      </c>
      <c r="G74" t="s">
        <v>6</v>
      </c>
      <c r="H74" t="s">
        <v>4255</v>
      </c>
      <c r="I74" t="s">
        <v>154</v>
      </c>
      <c r="J74" t="s">
        <v>60</v>
      </c>
      <c r="K74">
        <v>0</v>
      </c>
      <c r="L74">
        <v>0</v>
      </c>
      <c r="M74">
        <v>0</v>
      </c>
      <c r="N74">
        <f>_xlfn.XLOOKUP($A74,'site variables'!$A:$A,'site variables'!C:C,0,0)</f>
        <v>285.95999999999998</v>
      </c>
      <c r="O74">
        <f>_xlfn.XLOOKUP($A74,'site variables'!$A:$A,'site variables'!D:D,0,0)</f>
        <v>30</v>
      </c>
      <c r="P74">
        <f>_xlfn.XLOOKUP($A74,'site variables'!$A:$A,'site variables'!E:E,0,0)</f>
        <v>21.8</v>
      </c>
      <c r="Q74">
        <f>_xlfn.XLOOKUP($A74,'site variables'!$A:$A,'site variables'!F:F,0,0)</f>
        <v>532</v>
      </c>
      <c r="R74" t="str">
        <f>_xlfn.XLOOKUP($A74,'site variables'!$A:$A,'site variables'!G:G,0,0)</f>
        <v>high</v>
      </c>
      <c r="S74" t="str">
        <f>_xlfn.XLOOKUP($A74,'site variables'!$A:$A,'site variables'!H:H,0,0)</f>
        <v>low</v>
      </c>
      <c r="T74" t="str">
        <f>_xlfn.XLOOKUP($A74,'site variables'!$A:$A,'site variables'!I:I,0,0)</f>
        <v>Vehicle/FootRecreation</v>
      </c>
      <c r="U74">
        <f>_xlfn.XLOOKUP($D74,climatevars!$E:$E,climatevars!J:J,0,)</f>
        <v>126.99974599999997</v>
      </c>
      <c r="V74">
        <f>_xlfn.XLOOKUP($D74,climatevars!$E:$E,climatevars!K:K,0,)</f>
        <v>403.99919199999994</v>
      </c>
      <c r="W74">
        <f>_xlfn.XLOOKUP($D74,climatevars!$E:$E,climatevars!L:L,0,)</f>
        <v>349.99929999999995</v>
      </c>
      <c r="X74">
        <f>_xlfn.XLOOKUP($G74,speciesvars!$D:$D,speciesvars!H:H,0,0)</f>
        <v>21.804166575272902</v>
      </c>
      <c r="Y74">
        <f>_xlfn.XLOOKUP($G74,speciesvars!$D:$D,speciesvars!I:I,0,0)</f>
        <v>504</v>
      </c>
    </row>
    <row r="75" spans="1:25" hidden="1" x14ac:dyDescent="0.25">
      <c r="A75" t="s">
        <v>43</v>
      </c>
      <c r="B75" t="s">
        <v>27</v>
      </c>
      <c r="C75">
        <v>10</v>
      </c>
      <c r="D75" t="str">
        <f t="shared" si="1"/>
        <v>Pleasantfall 2021</v>
      </c>
      <c r="E75" t="s">
        <v>75</v>
      </c>
      <c r="F75" t="s">
        <v>49</v>
      </c>
      <c r="G75" t="s">
        <v>21</v>
      </c>
      <c r="H75" t="s">
        <v>4255</v>
      </c>
      <c r="I75" t="s">
        <v>155</v>
      </c>
      <c r="J75" t="s">
        <v>60</v>
      </c>
      <c r="K75">
        <v>0</v>
      </c>
      <c r="L75">
        <v>0</v>
      </c>
      <c r="M75">
        <v>0</v>
      </c>
      <c r="N75">
        <f>_xlfn.XLOOKUP($A75,'site variables'!$A:$A,'site variables'!C:C,0,0)</f>
        <v>285.95999999999998</v>
      </c>
      <c r="O75">
        <f>_xlfn.XLOOKUP($A75,'site variables'!$A:$A,'site variables'!D:D,0,0)</f>
        <v>30</v>
      </c>
      <c r="P75">
        <f>_xlfn.XLOOKUP($A75,'site variables'!$A:$A,'site variables'!E:E,0,0)</f>
        <v>21.8</v>
      </c>
      <c r="Q75">
        <f>_xlfn.XLOOKUP($A75,'site variables'!$A:$A,'site variables'!F:F,0,0)</f>
        <v>532</v>
      </c>
      <c r="R75" t="str">
        <f>_xlfn.XLOOKUP($A75,'site variables'!$A:$A,'site variables'!G:G,0,0)</f>
        <v>high</v>
      </c>
      <c r="S75" t="str">
        <f>_xlfn.XLOOKUP($A75,'site variables'!$A:$A,'site variables'!H:H,0,0)</f>
        <v>low</v>
      </c>
      <c r="T75" t="str">
        <f>_xlfn.XLOOKUP($A75,'site variables'!$A:$A,'site variables'!I:I,0,0)</f>
        <v>Vehicle/FootRecreation</v>
      </c>
      <c r="U75">
        <f>_xlfn.XLOOKUP($D75,climatevars!$E:$E,climatevars!J:J,0,)</f>
        <v>126.99974599999997</v>
      </c>
      <c r="V75">
        <f>_xlfn.XLOOKUP($D75,climatevars!$E:$E,climatevars!K:K,0,)</f>
        <v>403.99919199999994</v>
      </c>
      <c r="W75">
        <f>_xlfn.XLOOKUP($D75,climatevars!$E:$E,climatevars!L:L,0,)</f>
        <v>349.99929999999995</v>
      </c>
      <c r="X75">
        <f>_xlfn.XLOOKUP($G75,speciesvars!$D:$D,speciesvars!H:H,0,0)</f>
        <v>24.8750001192093</v>
      </c>
      <c r="Y75">
        <f>_xlfn.XLOOKUP($G75,speciesvars!$D:$D,speciesvars!I:I,0,0)</f>
        <v>845</v>
      </c>
    </row>
    <row r="76" spans="1:25" hidden="1" x14ac:dyDescent="0.25">
      <c r="A76" t="s">
        <v>43</v>
      </c>
      <c r="B76" t="s">
        <v>27</v>
      </c>
      <c r="C76">
        <v>10</v>
      </c>
      <c r="D76" t="str">
        <f t="shared" si="1"/>
        <v>Pleasantfall 2021</v>
      </c>
      <c r="E76" t="s">
        <v>75</v>
      </c>
      <c r="F76" t="s">
        <v>49</v>
      </c>
      <c r="G76" t="s">
        <v>53</v>
      </c>
      <c r="H76" t="s">
        <v>4255</v>
      </c>
      <c r="I76" t="s">
        <v>156</v>
      </c>
      <c r="J76" t="s">
        <v>60</v>
      </c>
      <c r="K76">
        <v>0</v>
      </c>
      <c r="L76">
        <v>0</v>
      </c>
      <c r="M76">
        <v>0</v>
      </c>
      <c r="N76">
        <f>_xlfn.XLOOKUP($A76,'site variables'!$A:$A,'site variables'!C:C,0,0)</f>
        <v>285.95999999999998</v>
      </c>
      <c r="O76">
        <f>_xlfn.XLOOKUP($A76,'site variables'!$A:$A,'site variables'!D:D,0,0)</f>
        <v>30</v>
      </c>
      <c r="P76">
        <f>_xlfn.XLOOKUP($A76,'site variables'!$A:$A,'site variables'!E:E,0,0)</f>
        <v>21.8</v>
      </c>
      <c r="Q76">
        <f>_xlfn.XLOOKUP($A76,'site variables'!$A:$A,'site variables'!F:F,0,0)</f>
        <v>532</v>
      </c>
      <c r="R76" t="str">
        <f>_xlfn.XLOOKUP($A76,'site variables'!$A:$A,'site variables'!G:G,0,0)</f>
        <v>high</v>
      </c>
      <c r="S76" t="str">
        <f>_xlfn.XLOOKUP($A76,'site variables'!$A:$A,'site variables'!H:H,0,0)</f>
        <v>low</v>
      </c>
      <c r="T76" t="str">
        <f>_xlfn.XLOOKUP($A76,'site variables'!$A:$A,'site variables'!I:I,0,0)</f>
        <v>Vehicle/FootRecreation</v>
      </c>
      <c r="U76">
        <f>_xlfn.XLOOKUP($D76,climatevars!$E:$E,climatevars!J:J,0,)</f>
        <v>126.99974599999997</v>
      </c>
      <c r="V76">
        <f>_xlfn.XLOOKUP($D76,climatevars!$E:$E,climatevars!K:K,0,)</f>
        <v>403.99919199999994</v>
      </c>
      <c r="W76">
        <f>_xlfn.XLOOKUP($D76,climatevars!$E:$E,climatevars!L:L,0,)</f>
        <v>349.99929999999995</v>
      </c>
      <c r="X76">
        <f>_xlfn.XLOOKUP($G76,speciesvars!$D:$D,speciesvars!H:H,0,0)</f>
        <v>24.200000047683702</v>
      </c>
      <c r="Y76">
        <f>_xlfn.XLOOKUP($G76,speciesvars!$D:$D,speciesvars!I:I,0,0)</f>
        <v>706</v>
      </c>
    </row>
    <row r="77" spans="1:25" hidden="1" x14ac:dyDescent="0.25">
      <c r="A77" t="s">
        <v>43</v>
      </c>
      <c r="B77" t="s">
        <v>27</v>
      </c>
      <c r="C77">
        <v>10</v>
      </c>
      <c r="D77" t="str">
        <f t="shared" si="1"/>
        <v>Pleasantfall 2021</v>
      </c>
      <c r="E77" t="s">
        <v>75</v>
      </c>
      <c r="F77" t="s">
        <v>49</v>
      </c>
      <c r="G77" t="s">
        <v>22</v>
      </c>
      <c r="H77" t="s">
        <v>4255</v>
      </c>
      <c r="I77" t="s">
        <v>157</v>
      </c>
      <c r="J77" t="s">
        <v>60</v>
      </c>
      <c r="K77">
        <v>0</v>
      </c>
      <c r="L77">
        <v>0</v>
      </c>
      <c r="M77">
        <v>0</v>
      </c>
      <c r="N77">
        <f>_xlfn.XLOOKUP($A77,'site variables'!$A:$A,'site variables'!C:C,0,0)</f>
        <v>285.95999999999998</v>
      </c>
      <c r="O77">
        <f>_xlfn.XLOOKUP($A77,'site variables'!$A:$A,'site variables'!D:D,0,0)</f>
        <v>30</v>
      </c>
      <c r="P77">
        <f>_xlfn.XLOOKUP($A77,'site variables'!$A:$A,'site variables'!E:E,0,0)</f>
        <v>21.8</v>
      </c>
      <c r="Q77">
        <f>_xlfn.XLOOKUP($A77,'site variables'!$A:$A,'site variables'!F:F,0,0)</f>
        <v>532</v>
      </c>
      <c r="R77" t="str">
        <f>_xlfn.XLOOKUP($A77,'site variables'!$A:$A,'site variables'!G:G,0,0)</f>
        <v>high</v>
      </c>
      <c r="S77" t="str">
        <f>_xlfn.XLOOKUP($A77,'site variables'!$A:$A,'site variables'!H:H,0,0)</f>
        <v>low</v>
      </c>
      <c r="T77" t="str">
        <f>_xlfn.XLOOKUP($A77,'site variables'!$A:$A,'site variables'!I:I,0,0)</f>
        <v>Vehicle/FootRecreation</v>
      </c>
      <c r="U77">
        <f>_xlfn.XLOOKUP($D77,climatevars!$E:$E,climatevars!J:J,0,)</f>
        <v>126.99974599999997</v>
      </c>
      <c r="V77">
        <f>_xlfn.XLOOKUP($D77,climatevars!$E:$E,climatevars!K:K,0,)</f>
        <v>403.99919199999994</v>
      </c>
      <c r="W77">
        <f>_xlfn.XLOOKUP($D77,climatevars!$E:$E,climatevars!L:L,0,)</f>
        <v>349.99929999999995</v>
      </c>
      <c r="X77">
        <f>_xlfn.XLOOKUP($G77,speciesvars!$D:$D,speciesvars!H:H,0,0)</f>
        <v>22.870833317438802</v>
      </c>
      <c r="Y77">
        <f>_xlfn.XLOOKUP($G77,speciesvars!$D:$D,speciesvars!I:I,0,0)</f>
        <v>733</v>
      </c>
    </row>
    <row r="78" spans="1:25" hidden="1" x14ac:dyDescent="0.25">
      <c r="A78" t="s">
        <v>43</v>
      </c>
      <c r="B78" t="s">
        <v>27</v>
      </c>
      <c r="C78">
        <v>10</v>
      </c>
      <c r="D78" t="str">
        <f t="shared" si="1"/>
        <v>Pleasantfall 2021</v>
      </c>
      <c r="E78" t="s">
        <v>75</v>
      </c>
      <c r="F78" t="s">
        <v>49</v>
      </c>
      <c r="G78" t="s">
        <v>54</v>
      </c>
      <c r="H78" t="s">
        <v>4255</v>
      </c>
      <c r="I78" t="s">
        <v>158</v>
      </c>
      <c r="J78" t="s">
        <v>60</v>
      </c>
      <c r="K78">
        <v>0</v>
      </c>
      <c r="L78">
        <v>0</v>
      </c>
      <c r="M78">
        <v>0</v>
      </c>
      <c r="N78">
        <f>_xlfn.XLOOKUP($A78,'site variables'!$A:$A,'site variables'!C:C,0,0)</f>
        <v>285.95999999999998</v>
      </c>
      <c r="O78">
        <f>_xlfn.XLOOKUP($A78,'site variables'!$A:$A,'site variables'!D:D,0,0)</f>
        <v>30</v>
      </c>
      <c r="P78">
        <f>_xlfn.XLOOKUP($A78,'site variables'!$A:$A,'site variables'!E:E,0,0)</f>
        <v>21.8</v>
      </c>
      <c r="Q78">
        <f>_xlfn.XLOOKUP($A78,'site variables'!$A:$A,'site variables'!F:F,0,0)</f>
        <v>532</v>
      </c>
      <c r="R78" t="str">
        <f>_xlfn.XLOOKUP($A78,'site variables'!$A:$A,'site variables'!G:G,0,0)</f>
        <v>high</v>
      </c>
      <c r="S78" t="str">
        <f>_xlfn.XLOOKUP($A78,'site variables'!$A:$A,'site variables'!H:H,0,0)</f>
        <v>low</v>
      </c>
      <c r="T78" t="str">
        <f>_xlfn.XLOOKUP($A78,'site variables'!$A:$A,'site variables'!I:I,0,0)</f>
        <v>Vehicle/FootRecreation</v>
      </c>
      <c r="U78">
        <f>_xlfn.XLOOKUP($D78,climatevars!$E:$E,climatevars!J:J,0,)</f>
        <v>126.99974599999997</v>
      </c>
      <c r="V78">
        <f>_xlfn.XLOOKUP($D78,climatevars!$E:$E,climatevars!K:K,0,)</f>
        <v>403.99919199999994</v>
      </c>
      <c r="W78">
        <f>_xlfn.XLOOKUP($D78,climatevars!$E:$E,climatevars!L:L,0,)</f>
        <v>349.99929999999995</v>
      </c>
      <c r="X78">
        <f>_xlfn.XLOOKUP($G78,speciesvars!$D:$D,speciesvars!H:H,0,0)</f>
        <v>21.7541668613752</v>
      </c>
      <c r="Y78">
        <f>_xlfn.XLOOKUP($G78,speciesvars!$D:$D,speciesvars!I:I,0,0)</f>
        <v>505</v>
      </c>
    </row>
    <row r="79" spans="1:25" hidden="1" x14ac:dyDescent="0.25">
      <c r="A79" t="s">
        <v>43</v>
      </c>
      <c r="B79" t="s">
        <v>27</v>
      </c>
      <c r="C79">
        <v>10</v>
      </c>
      <c r="D79" t="str">
        <f t="shared" si="1"/>
        <v>Pleasantfall 2021</v>
      </c>
      <c r="E79" t="s">
        <v>75</v>
      </c>
      <c r="F79" t="s">
        <v>49</v>
      </c>
      <c r="G79" t="s">
        <v>35</v>
      </c>
      <c r="H79" t="s">
        <v>4255</v>
      </c>
      <c r="I79" t="s">
        <v>159</v>
      </c>
      <c r="J79" t="s">
        <v>60</v>
      </c>
      <c r="K79">
        <v>0</v>
      </c>
      <c r="L79">
        <v>0</v>
      </c>
      <c r="M79">
        <v>0</v>
      </c>
      <c r="N79">
        <f>_xlfn.XLOOKUP($A79,'site variables'!$A:$A,'site variables'!C:C,0,0)</f>
        <v>285.95999999999998</v>
      </c>
      <c r="O79">
        <f>_xlfn.XLOOKUP($A79,'site variables'!$A:$A,'site variables'!D:D,0,0)</f>
        <v>30</v>
      </c>
      <c r="P79">
        <f>_xlfn.XLOOKUP($A79,'site variables'!$A:$A,'site variables'!E:E,0,0)</f>
        <v>21.8</v>
      </c>
      <c r="Q79">
        <f>_xlfn.XLOOKUP($A79,'site variables'!$A:$A,'site variables'!F:F,0,0)</f>
        <v>532</v>
      </c>
      <c r="R79" t="str">
        <f>_xlfn.XLOOKUP($A79,'site variables'!$A:$A,'site variables'!G:G,0,0)</f>
        <v>high</v>
      </c>
      <c r="S79" t="str">
        <f>_xlfn.XLOOKUP($A79,'site variables'!$A:$A,'site variables'!H:H,0,0)</f>
        <v>low</v>
      </c>
      <c r="T79" t="str">
        <f>_xlfn.XLOOKUP($A79,'site variables'!$A:$A,'site variables'!I:I,0,0)</f>
        <v>Vehicle/FootRecreation</v>
      </c>
      <c r="U79">
        <f>_xlfn.XLOOKUP($D79,climatevars!$E:$E,climatevars!J:J,0,)</f>
        <v>126.99974599999997</v>
      </c>
      <c r="V79">
        <f>_xlfn.XLOOKUP($D79,climatevars!$E:$E,climatevars!K:K,0,)</f>
        <v>403.99919199999994</v>
      </c>
      <c r="W79">
        <f>_xlfn.XLOOKUP($D79,climatevars!$E:$E,climatevars!L:L,0,)</f>
        <v>349.99929999999995</v>
      </c>
      <c r="X79">
        <f>_xlfn.XLOOKUP($G79,speciesvars!$D:$D,speciesvars!H:H,0,0)</f>
        <v>23.5000000198682</v>
      </c>
      <c r="Y79">
        <f>_xlfn.XLOOKUP($G79,speciesvars!$D:$D,speciesvars!I:I,0,0)</f>
        <v>354</v>
      </c>
    </row>
    <row r="80" spans="1:25" hidden="1" x14ac:dyDescent="0.25">
      <c r="A80" t="s">
        <v>43</v>
      </c>
      <c r="B80" t="s">
        <v>27</v>
      </c>
      <c r="C80">
        <v>10</v>
      </c>
      <c r="D80" t="str">
        <f t="shared" si="1"/>
        <v>Pleasantfall 2021</v>
      </c>
      <c r="E80" t="s">
        <v>75</v>
      </c>
      <c r="F80" t="s">
        <v>49</v>
      </c>
      <c r="G80" t="s">
        <v>65</v>
      </c>
      <c r="H80" t="s">
        <v>4255</v>
      </c>
      <c r="I80" t="s">
        <v>160</v>
      </c>
      <c r="J80" t="s">
        <v>60</v>
      </c>
      <c r="K80">
        <v>0</v>
      </c>
      <c r="L80">
        <v>0</v>
      </c>
      <c r="M80">
        <v>0</v>
      </c>
      <c r="N80">
        <f>_xlfn.XLOOKUP($A80,'site variables'!$A:$A,'site variables'!C:C,0,0)</f>
        <v>285.95999999999998</v>
      </c>
      <c r="O80">
        <f>_xlfn.XLOOKUP($A80,'site variables'!$A:$A,'site variables'!D:D,0,0)</f>
        <v>30</v>
      </c>
      <c r="P80">
        <f>_xlfn.XLOOKUP($A80,'site variables'!$A:$A,'site variables'!E:E,0,0)</f>
        <v>21.8</v>
      </c>
      <c r="Q80">
        <f>_xlfn.XLOOKUP($A80,'site variables'!$A:$A,'site variables'!F:F,0,0)</f>
        <v>532</v>
      </c>
      <c r="R80" t="str">
        <f>_xlfn.XLOOKUP($A80,'site variables'!$A:$A,'site variables'!G:G,0,0)</f>
        <v>high</v>
      </c>
      <c r="S80" t="str">
        <f>_xlfn.XLOOKUP($A80,'site variables'!$A:$A,'site variables'!H:H,0,0)</f>
        <v>low</v>
      </c>
      <c r="T80" t="str">
        <f>_xlfn.XLOOKUP($A80,'site variables'!$A:$A,'site variables'!I:I,0,0)</f>
        <v>Vehicle/FootRecreation</v>
      </c>
      <c r="U80">
        <f>_xlfn.XLOOKUP($D80,climatevars!$E:$E,climatevars!J:J,0,)</f>
        <v>126.99974599999997</v>
      </c>
      <c r="V80">
        <f>_xlfn.XLOOKUP($D80,climatevars!$E:$E,climatevars!K:K,0,)</f>
        <v>403.99919199999994</v>
      </c>
      <c r="W80">
        <f>_xlfn.XLOOKUP($D80,climatevars!$E:$E,climatevars!L:L,0,)</f>
        <v>349.99929999999995</v>
      </c>
      <c r="X80">
        <f>_xlfn.XLOOKUP($G80,speciesvars!$D:$D,speciesvars!H:H,0,0)</f>
        <v>21.662499884764401</v>
      </c>
      <c r="Y80">
        <f>_xlfn.XLOOKUP($G80,speciesvars!$D:$D,speciesvars!I:I,0,0)</f>
        <v>767</v>
      </c>
    </row>
    <row r="81" spans="1:25" hidden="1" x14ac:dyDescent="0.25">
      <c r="A81" t="s">
        <v>43</v>
      </c>
      <c r="B81" t="s">
        <v>27</v>
      </c>
      <c r="C81">
        <v>10</v>
      </c>
      <c r="D81" t="str">
        <f t="shared" si="1"/>
        <v>Pleasantfall 2021</v>
      </c>
      <c r="E81" t="s">
        <v>75</v>
      </c>
      <c r="F81" t="s">
        <v>49</v>
      </c>
      <c r="G81" t="s">
        <v>76</v>
      </c>
      <c r="H81" t="s">
        <v>4255</v>
      </c>
      <c r="I81" t="s">
        <v>161</v>
      </c>
      <c r="J81" t="s">
        <v>60</v>
      </c>
      <c r="K81">
        <v>0</v>
      </c>
      <c r="L81">
        <v>0</v>
      </c>
      <c r="M81">
        <v>0</v>
      </c>
      <c r="N81">
        <f>_xlfn.XLOOKUP($A81,'site variables'!$A:$A,'site variables'!C:C,0,0)</f>
        <v>285.95999999999998</v>
      </c>
      <c r="O81">
        <f>_xlfn.XLOOKUP($A81,'site variables'!$A:$A,'site variables'!D:D,0,0)</f>
        <v>30</v>
      </c>
      <c r="P81">
        <f>_xlfn.XLOOKUP($A81,'site variables'!$A:$A,'site variables'!E:E,0,0)</f>
        <v>21.8</v>
      </c>
      <c r="Q81">
        <f>_xlfn.XLOOKUP($A81,'site variables'!$A:$A,'site variables'!F:F,0,0)</f>
        <v>532</v>
      </c>
      <c r="R81" t="str">
        <f>_xlfn.XLOOKUP($A81,'site variables'!$A:$A,'site variables'!G:G,0,0)</f>
        <v>high</v>
      </c>
      <c r="S81" t="str">
        <f>_xlfn.XLOOKUP($A81,'site variables'!$A:$A,'site variables'!H:H,0,0)</f>
        <v>low</v>
      </c>
      <c r="T81" t="str">
        <f>_xlfn.XLOOKUP($A81,'site variables'!$A:$A,'site variables'!I:I,0,0)</f>
        <v>Vehicle/FootRecreation</v>
      </c>
      <c r="U81">
        <f>_xlfn.XLOOKUP($D81,climatevars!$E:$E,climatevars!J:J,0,)</f>
        <v>126.99974599999997</v>
      </c>
      <c r="V81">
        <f>_xlfn.XLOOKUP($D81,climatevars!$E:$E,climatevars!K:K,0,)</f>
        <v>403.99919199999994</v>
      </c>
      <c r="W81">
        <f>_xlfn.XLOOKUP($D81,climatevars!$E:$E,climatevars!L:L,0,)</f>
        <v>349.99929999999995</v>
      </c>
      <c r="X81">
        <f>_xlfn.XLOOKUP($G81,speciesvars!$D:$D,speciesvars!H:H,0,0)</f>
        <v>23.825000166892998</v>
      </c>
      <c r="Y81">
        <f>_xlfn.XLOOKUP($G81,speciesvars!$D:$D,speciesvars!I:I,0,0)</f>
        <v>508</v>
      </c>
    </row>
    <row r="82" spans="1:25" hidden="1" x14ac:dyDescent="0.25">
      <c r="A82" t="s">
        <v>43</v>
      </c>
      <c r="B82" t="s">
        <v>27</v>
      </c>
      <c r="C82">
        <v>33</v>
      </c>
      <c r="D82" t="str">
        <f t="shared" si="1"/>
        <v>Pleasantfall 2021</v>
      </c>
      <c r="E82" t="s">
        <v>66</v>
      </c>
      <c r="F82" t="s">
        <v>70</v>
      </c>
      <c r="G82" t="s">
        <v>79</v>
      </c>
      <c r="H82" t="s">
        <v>11</v>
      </c>
      <c r="I82" t="s">
        <v>162</v>
      </c>
      <c r="J82" t="s">
        <v>60</v>
      </c>
      <c r="K82">
        <v>1</v>
      </c>
      <c r="L82">
        <v>15</v>
      </c>
      <c r="N82">
        <f>_xlfn.XLOOKUP($A82,'site variables'!$A:$A,'site variables'!C:C,0,0)</f>
        <v>285.95999999999998</v>
      </c>
      <c r="O82">
        <f>_xlfn.XLOOKUP($A82,'site variables'!$A:$A,'site variables'!D:D,0,0)</f>
        <v>30</v>
      </c>
      <c r="P82">
        <f>_xlfn.XLOOKUP($A82,'site variables'!$A:$A,'site variables'!E:E,0,0)</f>
        <v>21.8</v>
      </c>
      <c r="Q82">
        <f>_xlfn.XLOOKUP($A82,'site variables'!$A:$A,'site variables'!F:F,0,0)</f>
        <v>532</v>
      </c>
      <c r="R82" t="str">
        <f>_xlfn.XLOOKUP($A82,'site variables'!$A:$A,'site variables'!G:G,0,0)</f>
        <v>high</v>
      </c>
      <c r="S82" t="str">
        <f>_xlfn.XLOOKUP($A82,'site variables'!$A:$A,'site variables'!H:H,0,0)</f>
        <v>low</v>
      </c>
      <c r="T82" t="str">
        <f>_xlfn.XLOOKUP($A82,'site variables'!$A:$A,'site variables'!I:I,0,0)</f>
        <v>Vehicle/FootRecreation</v>
      </c>
      <c r="U82">
        <f>_xlfn.XLOOKUP($D82,climatevars!$E:$E,climatevars!J:J,0,)</f>
        <v>126.99974599999997</v>
      </c>
      <c r="V82">
        <f>_xlfn.XLOOKUP($D82,climatevars!$E:$E,climatevars!K:K,0,)</f>
        <v>403.99919199999994</v>
      </c>
      <c r="W82">
        <f>_xlfn.XLOOKUP($D82,climatevars!$E:$E,climatevars!L:L,0,)</f>
        <v>349.99929999999995</v>
      </c>
      <c r="X82">
        <f>_xlfn.XLOOKUP($G82,speciesvars!$D:$D,speciesvars!H:H,0,0)</f>
        <v>0</v>
      </c>
      <c r="Y82">
        <f>_xlfn.XLOOKUP($G82,speciesvars!$D:$D,speciesvars!I:I,0,0)</f>
        <v>0</v>
      </c>
    </row>
    <row r="83" spans="1:25" hidden="1" x14ac:dyDescent="0.25">
      <c r="A83" t="s">
        <v>43</v>
      </c>
      <c r="B83" t="s">
        <v>27</v>
      </c>
      <c r="C83">
        <v>34</v>
      </c>
      <c r="D83" t="str">
        <f t="shared" si="1"/>
        <v>Pleasantfall 2021</v>
      </c>
      <c r="E83" t="s">
        <v>48</v>
      </c>
      <c r="F83" t="s">
        <v>0</v>
      </c>
      <c r="G83" t="s">
        <v>3</v>
      </c>
      <c r="H83" t="s">
        <v>11</v>
      </c>
      <c r="I83" t="s">
        <v>163</v>
      </c>
      <c r="J83" t="s">
        <v>72</v>
      </c>
      <c r="K83">
        <v>2</v>
      </c>
      <c r="L83">
        <v>3</v>
      </c>
      <c r="N83">
        <f>_xlfn.XLOOKUP($A83,'site variables'!$A:$A,'site variables'!C:C,0,0)</f>
        <v>285.95999999999998</v>
      </c>
      <c r="O83">
        <f>_xlfn.XLOOKUP($A83,'site variables'!$A:$A,'site variables'!D:D,0,0)</f>
        <v>30</v>
      </c>
      <c r="P83">
        <f>_xlfn.XLOOKUP($A83,'site variables'!$A:$A,'site variables'!E:E,0,0)</f>
        <v>21.8</v>
      </c>
      <c r="Q83">
        <f>_xlfn.XLOOKUP($A83,'site variables'!$A:$A,'site variables'!F:F,0,0)</f>
        <v>532</v>
      </c>
      <c r="R83" t="str">
        <f>_xlfn.XLOOKUP($A83,'site variables'!$A:$A,'site variables'!G:G,0,0)</f>
        <v>high</v>
      </c>
      <c r="S83" t="str">
        <f>_xlfn.XLOOKUP($A83,'site variables'!$A:$A,'site variables'!H:H,0,0)</f>
        <v>low</v>
      </c>
      <c r="T83" t="str">
        <f>_xlfn.XLOOKUP($A83,'site variables'!$A:$A,'site variables'!I:I,0,0)</f>
        <v>Vehicle/FootRecreation</v>
      </c>
      <c r="U83">
        <f>_xlfn.XLOOKUP($D83,climatevars!$E:$E,climatevars!J:J,0,)</f>
        <v>126.99974599999997</v>
      </c>
      <c r="V83">
        <f>_xlfn.XLOOKUP($D83,climatevars!$E:$E,climatevars!K:K,0,)</f>
        <v>403.99919199999994</v>
      </c>
      <c r="W83">
        <f>_xlfn.XLOOKUP($D83,climatevars!$E:$E,climatevars!L:L,0,)</f>
        <v>349.99929999999995</v>
      </c>
      <c r="X83">
        <f>_xlfn.XLOOKUP($G83,speciesvars!$D:$D,speciesvars!H:H,0,0)</f>
        <v>0</v>
      </c>
      <c r="Y83">
        <f>_xlfn.XLOOKUP($G83,speciesvars!$D:$D,speciesvars!I:I,0,0)</f>
        <v>0</v>
      </c>
    </row>
    <row r="84" spans="1:25" hidden="1" x14ac:dyDescent="0.25">
      <c r="A84" t="s">
        <v>43</v>
      </c>
      <c r="B84" t="s">
        <v>27</v>
      </c>
      <c r="C84">
        <v>35</v>
      </c>
      <c r="D84" t="str">
        <f t="shared" si="1"/>
        <v>Pleasantfall 2021</v>
      </c>
      <c r="E84" t="s">
        <v>12</v>
      </c>
      <c r="F84" t="s">
        <v>70</v>
      </c>
      <c r="G84" t="s">
        <v>36</v>
      </c>
      <c r="H84" t="s">
        <v>11</v>
      </c>
      <c r="I84" t="s">
        <v>164</v>
      </c>
      <c r="J84" t="s">
        <v>72</v>
      </c>
      <c r="K84">
        <v>2</v>
      </c>
      <c r="L84">
        <v>4</v>
      </c>
      <c r="N84">
        <f>_xlfn.XLOOKUP($A84,'site variables'!$A:$A,'site variables'!C:C,0,0)</f>
        <v>285.95999999999998</v>
      </c>
      <c r="O84">
        <f>_xlfn.XLOOKUP($A84,'site variables'!$A:$A,'site variables'!D:D,0,0)</f>
        <v>30</v>
      </c>
      <c r="P84">
        <f>_xlfn.XLOOKUP($A84,'site variables'!$A:$A,'site variables'!E:E,0,0)</f>
        <v>21.8</v>
      </c>
      <c r="Q84">
        <f>_xlfn.XLOOKUP($A84,'site variables'!$A:$A,'site variables'!F:F,0,0)</f>
        <v>532</v>
      </c>
      <c r="R84" t="str">
        <f>_xlfn.XLOOKUP($A84,'site variables'!$A:$A,'site variables'!G:G,0,0)</f>
        <v>high</v>
      </c>
      <c r="S84" t="str">
        <f>_xlfn.XLOOKUP($A84,'site variables'!$A:$A,'site variables'!H:H,0,0)</f>
        <v>low</v>
      </c>
      <c r="T84" t="str">
        <f>_xlfn.XLOOKUP($A84,'site variables'!$A:$A,'site variables'!I:I,0,0)</f>
        <v>Vehicle/FootRecreation</v>
      </c>
      <c r="U84">
        <f>_xlfn.XLOOKUP($D84,climatevars!$E:$E,climatevars!J:J,0,)</f>
        <v>126.99974599999997</v>
      </c>
      <c r="V84">
        <f>_xlfn.XLOOKUP($D84,climatevars!$E:$E,climatevars!K:K,0,)</f>
        <v>403.99919199999994</v>
      </c>
      <c r="W84">
        <f>_xlfn.XLOOKUP($D84,climatevars!$E:$E,climatevars!L:L,0,)</f>
        <v>349.99929999999995</v>
      </c>
      <c r="X84">
        <f>_xlfn.XLOOKUP($G84,speciesvars!$D:$D,speciesvars!H:H,0,0)</f>
        <v>0</v>
      </c>
      <c r="Y84">
        <f>_xlfn.XLOOKUP($G84,speciesvars!$D:$D,speciesvars!I:I,0,0)</f>
        <v>0</v>
      </c>
    </row>
    <row r="85" spans="1:25" hidden="1" x14ac:dyDescent="0.25">
      <c r="A85" t="s">
        <v>43</v>
      </c>
      <c r="B85" t="s">
        <v>27</v>
      </c>
      <c r="C85">
        <v>36</v>
      </c>
      <c r="D85" t="str">
        <f t="shared" si="1"/>
        <v>Pleasantfall 2021</v>
      </c>
      <c r="E85" t="s">
        <v>48</v>
      </c>
      <c r="F85" t="s">
        <v>70</v>
      </c>
      <c r="G85" t="s">
        <v>3</v>
      </c>
      <c r="H85" t="s">
        <v>11</v>
      </c>
      <c r="I85" t="s">
        <v>165</v>
      </c>
      <c r="J85" t="s">
        <v>72</v>
      </c>
      <c r="K85">
        <v>2</v>
      </c>
      <c r="L85">
        <v>2</v>
      </c>
      <c r="N85">
        <f>_xlfn.XLOOKUP($A85,'site variables'!$A:$A,'site variables'!C:C,0,0)</f>
        <v>285.95999999999998</v>
      </c>
      <c r="O85">
        <f>_xlfn.XLOOKUP($A85,'site variables'!$A:$A,'site variables'!D:D,0,0)</f>
        <v>30</v>
      </c>
      <c r="P85">
        <f>_xlfn.XLOOKUP($A85,'site variables'!$A:$A,'site variables'!E:E,0,0)</f>
        <v>21.8</v>
      </c>
      <c r="Q85">
        <f>_xlfn.XLOOKUP($A85,'site variables'!$A:$A,'site variables'!F:F,0,0)</f>
        <v>532</v>
      </c>
      <c r="R85" t="str">
        <f>_xlfn.XLOOKUP($A85,'site variables'!$A:$A,'site variables'!G:G,0,0)</f>
        <v>high</v>
      </c>
      <c r="S85" t="str">
        <f>_xlfn.XLOOKUP($A85,'site variables'!$A:$A,'site variables'!H:H,0,0)</f>
        <v>low</v>
      </c>
      <c r="T85" t="str">
        <f>_xlfn.XLOOKUP($A85,'site variables'!$A:$A,'site variables'!I:I,0,0)</f>
        <v>Vehicle/FootRecreation</v>
      </c>
      <c r="U85">
        <f>_xlfn.XLOOKUP($D85,climatevars!$E:$E,climatevars!J:J,0,)</f>
        <v>126.99974599999997</v>
      </c>
      <c r="V85">
        <f>_xlfn.XLOOKUP($D85,climatevars!$E:$E,climatevars!K:K,0,)</f>
        <v>403.99919199999994</v>
      </c>
      <c r="W85">
        <f>_xlfn.XLOOKUP($D85,climatevars!$E:$E,climatevars!L:L,0,)</f>
        <v>349.99929999999995</v>
      </c>
      <c r="X85">
        <f>_xlfn.XLOOKUP($G85,speciesvars!$D:$D,speciesvars!H:H,0,0)</f>
        <v>0</v>
      </c>
      <c r="Y85">
        <f>_xlfn.XLOOKUP($G85,speciesvars!$D:$D,speciesvars!I:I,0,0)</f>
        <v>0</v>
      </c>
    </row>
    <row r="86" spans="1:25" hidden="1" x14ac:dyDescent="0.25">
      <c r="A86" t="s">
        <v>43</v>
      </c>
      <c r="B86" t="s">
        <v>27</v>
      </c>
      <c r="C86">
        <v>10</v>
      </c>
      <c r="D86" t="str">
        <f t="shared" si="1"/>
        <v>Pleasantfall 2021</v>
      </c>
      <c r="E86" t="s">
        <v>75</v>
      </c>
      <c r="F86" t="s">
        <v>49</v>
      </c>
      <c r="G86" t="s">
        <v>1</v>
      </c>
      <c r="H86" t="s">
        <v>4255</v>
      </c>
      <c r="I86" t="s">
        <v>166</v>
      </c>
      <c r="J86" t="s">
        <v>60</v>
      </c>
      <c r="K86">
        <v>0</v>
      </c>
      <c r="L86">
        <v>0</v>
      </c>
      <c r="M86">
        <v>0</v>
      </c>
      <c r="N86">
        <f>_xlfn.XLOOKUP($A86,'site variables'!$A:$A,'site variables'!C:C,0,0)</f>
        <v>285.95999999999998</v>
      </c>
      <c r="O86">
        <f>_xlfn.XLOOKUP($A86,'site variables'!$A:$A,'site variables'!D:D,0,0)</f>
        <v>30</v>
      </c>
      <c r="P86">
        <f>_xlfn.XLOOKUP($A86,'site variables'!$A:$A,'site variables'!E:E,0,0)</f>
        <v>21.8</v>
      </c>
      <c r="Q86">
        <f>_xlfn.XLOOKUP($A86,'site variables'!$A:$A,'site variables'!F:F,0,0)</f>
        <v>532</v>
      </c>
      <c r="R86" t="str">
        <f>_xlfn.XLOOKUP($A86,'site variables'!$A:$A,'site variables'!G:G,0,0)</f>
        <v>high</v>
      </c>
      <c r="S86" t="str">
        <f>_xlfn.XLOOKUP($A86,'site variables'!$A:$A,'site variables'!H:H,0,0)</f>
        <v>low</v>
      </c>
      <c r="T86" t="str">
        <f>_xlfn.XLOOKUP($A86,'site variables'!$A:$A,'site variables'!I:I,0,0)</f>
        <v>Vehicle/FootRecreation</v>
      </c>
      <c r="U86">
        <f>_xlfn.XLOOKUP($D86,climatevars!$E:$E,climatevars!J:J,0,)</f>
        <v>126.99974599999997</v>
      </c>
      <c r="V86">
        <f>_xlfn.XLOOKUP($D86,climatevars!$E:$E,climatevars!K:K,0,)</f>
        <v>403.99919199999994</v>
      </c>
      <c r="W86">
        <f>_xlfn.XLOOKUP($D86,climatevars!$E:$E,climatevars!L:L,0,)</f>
        <v>349.99929999999995</v>
      </c>
      <c r="X86">
        <f>_xlfn.XLOOKUP($G86,speciesvars!$D:$D,speciesvars!H:H,0,0)</f>
        <v>22.9416667421659</v>
      </c>
      <c r="Y86">
        <f>_xlfn.XLOOKUP($G86,speciesvars!$D:$D,speciesvars!I:I,0,0)</f>
        <v>528</v>
      </c>
    </row>
    <row r="87" spans="1:25" hidden="1" x14ac:dyDescent="0.25">
      <c r="A87" t="s">
        <v>43</v>
      </c>
      <c r="B87" t="s">
        <v>27</v>
      </c>
      <c r="C87">
        <v>11</v>
      </c>
      <c r="D87" t="str">
        <f t="shared" si="1"/>
        <v>Pleasantfall 2021</v>
      </c>
      <c r="E87" t="s">
        <v>12</v>
      </c>
      <c r="F87" t="s">
        <v>0</v>
      </c>
      <c r="G87" t="s">
        <v>13</v>
      </c>
      <c r="H87" t="s">
        <v>4254</v>
      </c>
      <c r="I87" t="s">
        <v>167</v>
      </c>
      <c r="J87" t="s">
        <v>60</v>
      </c>
      <c r="K87">
        <v>0</v>
      </c>
      <c r="L87">
        <v>0</v>
      </c>
      <c r="M87">
        <v>0</v>
      </c>
      <c r="N87">
        <f>_xlfn.XLOOKUP($A87,'site variables'!$A:$A,'site variables'!C:C,0,0)</f>
        <v>285.95999999999998</v>
      </c>
      <c r="O87">
        <f>_xlfn.XLOOKUP($A87,'site variables'!$A:$A,'site variables'!D:D,0,0)</f>
        <v>30</v>
      </c>
      <c r="P87">
        <f>_xlfn.XLOOKUP($A87,'site variables'!$A:$A,'site variables'!E:E,0,0)</f>
        <v>21.8</v>
      </c>
      <c r="Q87">
        <f>_xlfn.XLOOKUP($A87,'site variables'!$A:$A,'site variables'!F:F,0,0)</f>
        <v>532</v>
      </c>
      <c r="R87" t="str">
        <f>_xlfn.XLOOKUP($A87,'site variables'!$A:$A,'site variables'!G:G,0,0)</f>
        <v>high</v>
      </c>
      <c r="S87" t="str">
        <f>_xlfn.XLOOKUP($A87,'site variables'!$A:$A,'site variables'!H:H,0,0)</f>
        <v>low</v>
      </c>
      <c r="T87" t="str">
        <f>_xlfn.XLOOKUP($A87,'site variables'!$A:$A,'site variables'!I:I,0,0)</f>
        <v>Vehicle/FootRecreation</v>
      </c>
      <c r="U87">
        <f>_xlfn.XLOOKUP($D87,climatevars!$E:$E,climatevars!J:J,0,)</f>
        <v>126.99974599999997</v>
      </c>
      <c r="V87">
        <f>_xlfn.XLOOKUP($D87,climatevars!$E:$E,climatevars!K:K,0,)</f>
        <v>403.99919199999994</v>
      </c>
      <c r="W87">
        <f>_xlfn.XLOOKUP($D87,climatevars!$E:$E,climatevars!L:L,0,)</f>
        <v>349.99929999999995</v>
      </c>
      <c r="X87">
        <f>_xlfn.XLOOKUP($G87,speciesvars!$D:$D,speciesvars!H:H,0,0)</f>
        <v>23.462500015894602</v>
      </c>
      <c r="Y87">
        <f>_xlfn.XLOOKUP($G87,speciesvars!$D:$D,speciesvars!I:I,0,0)</f>
        <v>846</v>
      </c>
    </row>
    <row r="88" spans="1:25" hidden="1" x14ac:dyDescent="0.25">
      <c r="A88" t="s">
        <v>43</v>
      </c>
      <c r="B88" t="s">
        <v>27</v>
      </c>
      <c r="C88">
        <v>11</v>
      </c>
      <c r="D88" t="str">
        <f t="shared" si="1"/>
        <v>Pleasantfall 2021</v>
      </c>
      <c r="E88" t="s">
        <v>12</v>
      </c>
      <c r="F88" t="s">
        <v>0</v>
      </c>
      <c r="G88" t="s">
        <v>21</v>
      </c>
      <c r="H88" t="s">
        <v>4254</v>
      </c>
      <c r="I88" t="s">
        <v>168</v>
      </c>
      <c r="J88" t="s">
        <v>60</v>
      </c>
      <c r="K88">
        <v>0</v>
      </c>
      <c r="L88">
        <v>0</v>
      </c>
      <c r="M88">
        <v>0</v>
      </c>
      <c r="N88">
        <f>_xlfn.XLOOKUP($A88,'site variables'!$A:$A,'site variables'!C:C,0,0)</f>
        <v>285.95999999999998</v>
      </c>
      <c r="O88">
        <f>_xlfn.XLOOKUP($A88,'site variables'!$A:$A,'site variables'!D:D,0,0)</f>
        <v>30</v>
      </c>
      <c r="P88">
        <f>_xlfn.XLOOKUP($A88,'site variables'!$A:$A,'site variables'!E:E,0,0)</f>
        <v>21.8</v>
      </c>
      <c r="Q88">
        <f>_xlfn.XLOOKUP($A88,'site variables'!$A:$A,'site variables'!F:F,0,0)</f>
        <v>532</v>
      </c>
      <c r="R88" t="str">
        <f>_xlfn.XLOOKUP($A88,'site variables'!$A:$A,'site variables'!G:G,0,0)</f>
        <v>high</v>
      </c>
      <c r="S88" t="str">
        <f>_xlfn.XLOOKUP($A88,'site variables'!$A:$A,'site variables'!H:H,0,0)</f>
        <v>low</v>
      </c>
      <c r="T88" t="str">
        <f>_xlfn.XLOOKUP($A88,'site variables'!$A:$A,'site variables'!I:I,0,0)</f>
        <v>Vehicle/FootRecreation</v>
      </c>
      <c r="U88">
        <f>_xlfn.XLOOKUP($D88,climatevars!$E:$E,climatevars!J:J,0,)</f>
        <v>126.99974599999997</v>
      </c>
      <c r="V88">
        <f>_xlfn.XLOOKUP($D88,climatevars!$E:$E,climatevars!K:K,0,)</f>
        <v>403.99919199999994</v>
      </c>
      <c r="W88">
        <f>_xlfn.XLOOKUP($D88,climatevars!$E:$E,climatevars!L:L,0,)</f>
        <v>349.99929999999995</v>
      </c>
      <c r="X88">
        <f>_xlfn.XLOOKUP($G88,speciesvars!$D:$D,speciesvars!H:H,0,0)</f>
        <v>24.8750001192093</v>
      </c>
      <c r="Y88">
        <f>_xlfn.XLOOKUP($G88,speciesvars!$D:$D,speciesvars!I:I,0,0)</f>
        <v>845</v>
      </c>
    </row>
    <row r="89" spans="1:25" hidden="1" x14ac:dyDescent="0.25">
      <c r="A89" t="s">
        <v>43</v>
      </c>
      <c r="B89" t="s">
        <v>27</v>
      </c>
      <c r="C89">
        <v>11</v>
      </c>
      <c r="D89" t="str">
        <f t="shared" si="1"/>
        <v>Pleasantfall 2021</v>
      </c>
      <c r="E89" t="s">
        <v>12</v>
      </c>
      <c r="F89" t="s">
        <v>0</v>
      </c>
      <c r="G89" t="s">
        <v>53</v>
      </c>
      <c r="H89" t="s">
        <v>4254</v>
      </c>
      <c r="I89" t="s">
        <v>169</v>
      </c>
      <c r="J89" t="s">
        <v>60</v>
      </c>
      <c r="K89">
        <v>0</v>
      </c>
      <c r="L89">
        <v>0</v>
      </c>
      <c r="M89">
        <v>0</v>
      </c>
      <c r="N89">
        <f>_xlfn.XLOOKUP($A89,'site variables'!$A:$A,'site variables'!C:C,0,0)</f>
        <v>285.95999999999998</v>
      </c>
      <c r="O89">
        <f>_xlfn.XLOOKUP($A89,'site variables'!$A:$A,'site variables'!D:D,0,0)</f>
        <v>30</v>
      </c>
      <c r="P89">
        <f>_xlfn.XLOOKUP($A89,'site variables'!$A:$A,'site variables'!E:E,0,0)</f>
        <v>21.8</v>
      </c>
      <c r="Q89">
        <f>_xlfn.XLOOKUP($A89,'site variables'!$A:$A,'site variables'!F:F,0,0)</f>
        <v>532</v>
      </c>
      <c r="R89" t="str">
        <f>_xlfn.XLOOKUP($A89,'site variables'!$A:$A,'site variables'!G:G,0,0)</f>
        <v>high</v>
      </c>
      <c r="S89" t="str">
        <f>_xlfn.XLOOKUP($A89,'site variables'!$A:$A,'site variables'!H:H,0,0)</f>
        <v>low</v>
      </c>
      <c r="T89" t="str">
        <f>_xlfn.XLOOKUP($A89,'site variables'!$A:$A,'site variables'!I:I,0,0)</f>
        <v>Vehicle/FootRecreation</v>
      </c>
      <c r="U89">
        <f>_xlfn.XLOOKUP($D89,climatevars!$E:$E,climatevars!J:J,0,)</f>
        <v>126.99974599999997</v>
      </c>
      <c r="V89">
        <f>_xlfn.XLOOKUP($D89,climatevars!$E:$E,climatevars!K:K,0,)</f>
        <v>403.99919199999994</v>
      </c>
      <c r="W89">
        <f>_xlfn.XLOOKUP($D89,climatevars!$E:$E,climatevars!L:L,0,)</f>
        <v>349.99929999999995</v>
      </c>
      <c r="X89">
        <f>_xlfn.XLOOKUP($G89,speciesvars!$D:$D,speciesvars!H:H,0,0)</f>
        <v>24.200000047683702</v>
      </c>
      <c r="Y89">
        <f>_xlfn.XLOOKUP($G89,speciesvars!$D:$D,speciesvars!I:I,0,0)</f>
        <v>706</v>
      </c>
    </row>
    <row r="90" spans="1:25" hidden="1" x14ac:dyDescent="0.25">
      <c r="A90" t="s">
        <v>43</v>
      </c>
      <c r="B90" t="s">
        <v>32</v>
      </c>
      <c r="C90">
        <v>1</v>
      </c>
      <c r="D90" t="str">
        <f t="shared" si="1"/>
        <v>Pleasantspring 2020</v>
      </c>
      <c r="E90" t="s">
        <v>66</v>
      </c>
      <c r="F90" t="s">
        <v>0</v>
      </c>
      <c r="G90" t="s">
        <v>36</v>
      </c>
      <c r="H90" t="s">
        <v>11</v>
      </c>
      <c r="I90" t="s">
        <v>170</v>
      </c>
      <c r="J90" t="s">
        <v>72</v>
      </c>
      <c r="K90">
        <v>2</v>
      </c>
      <c r="L90">
        <v>100</v>
      </c>
      <c r="N90">
        <f>_xlfn.XLOOKUP($A90,'site variables'!$A:$A,'site variables'!C:C,0,0)</f>
        <v>285.95999999999998</v>
      </c>
      <c r="O90">
        <f>_xlfn.XLOOKUP($A90,'site variables'!$A:$A,'site variables'!D:D,0,0)</f>
        <v>30</v>
      </c>
      <c r="P90">
        <f>_xlfn.XLOOKUP($A90,'site variables'!$A:$A,'site variables'!E:E,0,0)</f>
        <v>21.8</v>
      </c>
      <c r="Q90">
        <f>_xlfn.XLOOKUP($A90,'site variables'!$A:$A,'site variables'!F:F,0,0)</f>
        <v>532</v>
      </c>
      <c r="R90" t="str">
        <f>_xlfn.XLOOKUP($A90,'site variables'!$A:$A,'site variables'!G:G,0,0)</f>
        <v>high</v>
      </c>
      <c r="S90" t="str">
        <f>_xlfn.XLOOKUP($A90,'site variables'!$A:$A,'site variables'!H:H,0,0)</f>
        <v>low</v>
      </c>
      <c r="T90" t="str">
        <f>_xlfn.XLOOKUP($A90,'site variables'!$A:$A,'site variables'!I:I,0,0)</f>
        <v>Vehicle/FootRecreation</v>
      </c>
      <c r="U90">
        <f>_xlfn.XLOOKUP($D90,climatevars!$E:$E,climatevars!J:J,0,)</f>
        <v>133.99973199999999</v>
      </c>
      <c r="V90">
        <f>_xlfn.XLOOKUP($D90,climatevars!$E:$E,climatevars!K:K,0,)</f>
        <v>403.99919199999994</v>
      </c>
      <c r="W90">
        <f>_xlfn.XLOOKUP($D90,climatevars!$E:$E,climatevars!L:L,0,)</f>
        <v>133.99973199999999</v>
      </c>
      <c r="X90">
        <f>_xlfn.XLOOKUP($G90,speciesvars!$D:$D,speciesvars!H:H,0,0)</f>
        <v>0</v>
      </c>
      <c r="Y90">
        <f>_xlfn.XLOOKUP($G90,speciesvars!$D:$D,speciesvars!I:I,0,0)</f>
        <v>0</v>
      </c>
    </row>
    <row r="91" spans="1:25" hidden="1" x14ac:dyDescent="0.25">
      <c r="A91" t="s">
        <v>43</v>
      </c>
      <c r="B91" t="s">
        <v>32</v>
      </c>
      <c r="C91">
        <v>2</v>
      </c>
      <c r="D91" t="str">
        <f t="shared" si="1"/>
        <v>Pleasantspring 2020</v>
      </c>
      <c r="E91" t="s">
        <v>75</v>
      </c>
      <c r="F91" t="s">
        <v>49</v>
      </c>
      <c r="G91" t="s">
        <v>37</v>
      </c>
      <c r="H91" t="s">
        <v>11</v>
      </c>
      <c r="I91" t="s">
        <v>171</v>
      </c>
      <c r="J91" t="s">
        <v>60</v>
      </c>
      <c r="K91">
        <v>1</v>
      </c>
      <c r="L91">
        <v>45</v>
      </c>
      <c r="N91">
        <f>_xlfn.XLOOKUP($A91,'site variables'!$A:$A,'site variables'!C:C,0,0)</f>
        <v>285.95999999999998</v>
      </c>
      <c r="O91">
        <f>_xlfn.XLOOKUP($A91,'site variables'!$A:$A,'site variables'!D:D,0,0)</f>
        <v>30</v>
      </c>
      <c r="P91">
        <f>_xlfn.XLOOKUP($A91,'site variables'!$A:$A,'site variables'!E:E,0,0)</f>
        <v>21.8</v>
      </c>
      <c r="Q91">
        <f>_xlfn.XLOOKUP($A91,'site variables'!$A:$A,'site variables'!F:F,0,0)</f>
        <v>532</v>
      </c>
      <c r="R91" t="str">
        <f>_xlfn.XLOOKUP($A91,'site variables'!$A:$A,'site variables'!G:G,0,0)</f>
        <v>high</v>
      </c>
      <c r="S91" t="str">
        <f>_xlfn.XLOOKUP($A91,'site variables'!$A:$A,'site variables'!H:H,0,0)</f>
        <v>low</v>
      </c>
      <c r="T91" t="str">
        <f>_xlfn.XLOOKUP($A91,'site variables'!$A:$A,'site variables'!I:I,0,0)</f>
        <v>Vehicle/FootRecreation</v>
      </c>
      <c r="U91">
        <f>_xlfn.XLOOKUP($D91,climatevars!$E:$E,climatevars!J:J,0,)</f>
        <v>133.99973199999999</v>
      </c>
      <c r="V91">
        <f>_xlfn.XLOOKUP($D91,climatevars!$E:$E,climatevars!K:K,0,)</f>
        <v>403.99919199999994</v>
      </c>
      <c r="W91">
        <f>_xlfn.XLOOKUP($D91,climatevars!$E:$E,climatevars!L:L,0,)</f>
        <v>133.99973199999999</v>
      </c>
      <c r="X91">
        <f>_xlfn.XLOOKUP($G91,speciesvars!$D:$D,speciesvars!H:H,0,0)</f>
        <v>0</v>
      </c>
      <c r="Y91">
        <f>_xlfn.XLOOKUP($G91,speciesvars!$D:$D,speciesvars!I:I,0,0)</f>
        <v>0</v>
      </c>
    </row>
    <row r="92" spans="1:25" hidden="1" x14ac:dyDescent="0.25">
      <c r="A92" t="s">
        <v>43</v>
      </c>
      <c r="B92" t="s">
        <v>27</v>
      </c>
      <c r="C92">
        <v>11</v>
      </c>
      <c r="D92" t="str">
        <f t="shared" si="1"/>
        <v>Pleasantfall 2021</v>
      </c>
      <c r="E92" t="s">
        <v>12</v>
      </c>
      <c r="F92" t="s">
        <v>0</v>
      </c>
      <c r="G92" t="s">
        <v>35</v>
      </c>
      <c r="H92" t="s">
        <v>4254</v>
      </c>
      <c r="I92" t="s">
        <v>172</v>
      </c>
      <c r="J92" t="s">
        <v>60</v>
      </c>
      <c r="K92">
        <v>0</v>
      </c>
      <c r="L92">
        <v>0</v>
      </c>
      <c r="M92">
        <v>0</v>
      </c>
      <c r="N92">
        <f>_xlfn.XLOOKUP($A92,'site variables'!$A:$A,'site variables'!C:C,0,0)</f>
        <v>285.95999999999998</v>
      </c>
      <c r="O92">
        <f>_xlfn.XLOOKUP($A92,'site variables'!$A:$A,'site variables'!D:D,0,0)</f>
        <v>30</v>
      </c>
      <c r="P92">
        <f>_xlfn.XLOOKUP($A92,'site variables'!$A:$A,'site variables'!E:E,0,0)</f>
        <v>21.8</v>
      </c>
      <c r="Q92">
        <f>_xlfn.XLOOKUP($A92,'site variables'!$A:$A,'site variables'!F:F,0,0)</f>
        <v>532</v>
      </c>
      <c r="R92" t="str">
        <f>_xlfn.XLOOKUP($A92,'site variables'!$A:$A,'site variables'!G:G,0,0)</f>
        <v>high</v>
      </c>
      <c r="S92" t="str">
        <f>_xlfn.XLOOKUP($A92,'site variables'!$A:$A,'site variables'!H:H,0,0)</f>
        <v>low</v>
      </c>
      <c r="T92" t="str">
        <f>_xlfn.XLOOKUP($A92,'site variables'!$A:$A,'site variables'!I:I,0,0)</f>
        <v>Vehicle/FootRecreation</v>
      </c>
      <c r="U92">
        <f>_xlfn.XLOOKUP($D92,climatevars!$E:$E,climatevars!J:J,0,)</f>
        <v>126.99974599999997</v>
      </c>
      <c r="V92">
        <f>_xlfn.XLOOKUP($D92,climatevars!$E:$E,climatevars!K:K,0,)</f>
        <v>403.99919199999994</v>
      </c>
      <c r="W92">
        <f>_xlfn.XLOOKUP($D92,climatevars!$E:$E,climatevars!L:L,0,)</f>
        <v>349.99929999999995</v>
      </c>
      <c r="X92">
        <f>_xlfn.XLOOKUP($G92,speciesvars!$D:$D,speciesvars!H:H,0,0)</f>
        <v>23.5000000198682</v>
      </c>
      <c r="Y92">
        <f>_xlfn.XLOOKUP($G92,speciesvars!$D:$D,speciesvars!I:I,0,0)</f>
        <v>354</v>
      </c>
    </row>
    <row r="93" spans="1:25" hidden="1" x14ac:dyDescent="0.25">
      <c r="A93" t="s">
        <v>43</v>
      </c>
      <c r="B93" t="s">
        <v>27</v>
      </c>
      <c r="C93">
        <v>11</v>
      </c>
      <c r="D93" t="str">
        <f t="shared" si="1"/>
        <v>Pleasantfall 2021</v>
      </c>
      <c r="E93" t="s">
        <v>12</v>
      </c>
      <c r="F93" t="s">
        <v>0</v>
      </c>
      <c r="G93" t="s">
        <v>76</v>
      </c>
      <c r="H93" t="s">
        <v>4254</v>
      </c>
      <c r="I93" t="s">
        <v>173</v>
      </c>
      <c r="J93" t="s">
        <v>60</v>
      </c>
      <c r="K93">
        <v>0</v>
      </c>
      <c r="L93">
        <v>0</v>
      </c>
      <c r="M93">
        <v>3.5</v>
      </c>
      <c r="N93">
        <f>_xlfn.XLOOKUP($A93,'site variables'!$A:$A,'site variables'!C:C,0,0)</f>
        <v>285.95999999999998</v>
      </c>
      <c r="O93">
        <f>_xlfn.XLOOKUP($A93,'site variables'!$A:$A,'site variables'!D:D,0,0)</f>
        <v>30</v>
      </c>
      <c r="P93">
        <f>_xlfn.XLOOKUP($A93,'site variables'!$A:$A,'site variables'!E:E,0,0)</f>
        <v>21.8</v>
      </c>
      <c r="Q93">
        <f>_xlfn.XLOOKUP($A93,'site variables'!$A:$A,'site variables'!F:F,0,0)</f>
        <v>532</v>
      </c>
      <c r="R93" t="str">
        <f>_xlfn.XLOOKUP($A93,'site variables'!$A:$A,'site variables'!G:G,0,0)</f>
        <v>high</v>
      </c>
      <c r="S93" t="str">
        <f>_xlfn.XLOOKUP($A93,'site variables'!$A:$A,'site variables'!H:H,0,0)</f>
        <v>low</v>
      </c>
      <c r="T93" t="str">
        <f>_xlfn.XLOOKUP($A93,'site variables'!$A:$A,'site variables'!I:I,0,0)</f>
        <v>Vehicle/FootRecreation</v>
      </c>
      <c r="U93">
        <f>_xlfn.XLOOKUP($D93,climatevars!$E:$E,climatevars!J:J,0,)</f>
        <v>126.99974599999997</v>
      </c>
      <c r="V93">
        <f>_xlfn.XLOOKUP($D93,climatevars!$E:$E,climatevars!K:K,0,)</f>
        <v>403.99919199999994</v>
      </c>
      <c r="W93">
        <f>_xlfn.XLOOKUP($D93,climatevars!$E:$E,climatevars!L:L,0,)</f>
        <v>349.99929999999995</v>
      </c>
      <c r="X93">
        <f>_xlfn.XLOOKUP($G93,speciesvars!$D:$D,speciesvars!H:H,0,0)</f>
        <v>23.825000166892998</v>
      </c>
      <c r="Y93">
        <f>_xlfn.XLOOKUP($G93,speciesvars!$D:$D,speciesvars!I:I,0,0)</f>
        <v>508</v>
      </c>
    </row>
    <row r="94" spans="1:25" hidden="1" x14ac:dyDescent="0.25">
      <c r="A94" t="s">
        <v>43</v>
      </c>
      <c r="B94" t="s">
        <v>27</v>
      </c>
      <c r="C94">
        <v>12</v>
      </c>
      <c r="D94" t="str">
        <f t="shared" si="1"/>
        <v>Pleasantfall 2021</v>
      </c>
      <c r="E94" t="s">
        <v>74</v>
      </c>
      <c r="F94" t="s">
        <v>0</v>
      </c>
      <c r="G94" t="s">
        <v>13</v>
      </c>
      <c r="H94" t="s">
        <v>4254</v>
      </c>
      <c r="I94" t="s">
        <v>174</v>
      </c>
      <c r="J94" t="s">
        <v>60</v>
      </c>
      <c r="K94">
        <v>0</v>
      </c>
      <c r="L94">
        <v>0</v>
      </c>
      <c r="M94">
        <v>0</v>
      </c>
      <c r="N94">
        <f>_xlfn.XLOOKUP($A94,'site variables'!$A:$A,'site variables'!C:C,0,0)</f>
        <v>285.95999999999998</v>
      </c>
      <c r="O94">
        <f>_xlfn.XLOOKUP($A94,'site variables'!$A:$A,'site variables'!D:D,0,0)</f>
        <v>30</v>
      </c>
      <c r="P94">
        <f>_xlfn.XLOOKUP($A94,'site variables'!$A:$A,'site variables'!E:E,0,0)</f>
        <v>21.8</v>
      </c>
      <c r="Q94">
        <f>_xlfn.XLOOKUP($A94,'site variables'!$A:$A,'site variables'!F:F,0,0)</f>
        <v>532</v>
      </c>
      <c r="R94" t="str">
        <f>_xlfn.XLOOKUP($A94,'site variables'!$A:$A,'site variables'!G:G,0,0)</f>
        <v>high</v>
      </c>
      <c r="S94" t="str">
        <f>_xlfn.XLOOKUP($A94,'site variables'!$A:$A,'site variables'!H:H,0,0)</f>
        <v>low</v>
      </c>
      <c r="T94" t="str">
        <f>_xlfn.XLOOKUP($A94,'site variables'!$A:$A,'site variables'!I:I,0,0)</f>
        <v>Vehicle/FootRecreation</v>
      </c>
      <c r="U94">
        <f>_xlfn.XLOOKUP($D94,climatevars!$E:$E,climatevars!J:J,0,)</f>
        <v>126.99974599999997</v>
      </c>
      <c r="V94">
        <f>_xlfn.XLOOKUP($D94,climatevars!$E:$E,climatevars!K:K,0,)</f>
        <v>403.99919199999994</v>
      </c>
      <c r="W94">
        <f>_xlfn.XLOOKUP($D94,climatevars!$E:$E,climatevars!L:L,0,)</f>
        <v>349.99929999999995</v>
      </c>
      <c r="X94">
        <f>_xlfn.XLOOKUP($G94,speciesvars!$D:$D,speciesvars!H:H,0,0)</f>
        <v>23.462500015894602</v>
      </c>
      <c r="Y94">
        <f>_xlfn.XLOOKUP($G94,speciesvars!$D:$D,speciesvars!I:I,0,0)</f>
        <v>846</v>
      </c>
    </row>
    <row r="95" spans="1:25" hidden="1" x14ac:dyDescent="0.25">
      <c r="A95" t="s">
        <v>43</v>
      </c>
      <c r="B95" t="s">
        <v>27</v>
      </c>
      <c r="C95">
        <v>12</v>
      </c>
      <c r="D95" t="str">
        <f t="shared" si="1"/>
        <v>Pleasantfall 2021</v>
      </c>
      <c r="E95" t="s">
        <v>74</v>
      </c>
      <c r="F95" t="s">
        <v>0</v>
      </c>
      <c r="G95" t="s">
        <v>21</v>
      </c>
      <c r="H95" t="s">
        <v>4254</v>
      </c>
      <c r="I95" t="s">
        <v>175</v>
      </c>
      <c r="J95" t="s">
        <v>60</v>
      </c>
      <c r="K95">
        <v>0</v>
      </c>
      <c r="L95">
        <v>0</v>
      </c>
      <c r="M95">
        <v>0</v>
      </c>
      <c r="N95">
        <f>_xlfn.XLOOKUP($A95,'site variables'!$A:$A,'site variables'!C:C,0,0)</f>
        <v>285.95999999999998</v>
      </c>
      <c r="O95">
        <f>_xlfn.XLOOKUP($A95,'site variables'!$A:$A,'site variables'!D:D,0,0)</f>
        <v>30</v>
      </c>
      <c r="P95">
        <f>_xlfn.XLOOKUP($A95,'site variables'!$A:$A,'site variables'!E:E,0,0)</f>
        <v>21.8</v>
      </c>
      <c r="Q95">
        <f>_xlfn.XLOOKUP($A95,'site variables'!$A:$A,'site variables'!F:F,0,0)</f>
        <v>532</v>
      </c>
      <c r="R95" t="str">
        <f>_xlfn.XLOOKUP($A95,'site variables'!$A:$A,'site variables'!G:G,0,0)</f>
        <v>high</v>
      </c>
      <c r="S95" t="str">
        <f>_xlfn.XLOOKUP($A95,'site variables'!$A:$A,'site variables'!H:H,0,0)</f>
        <v>low</v>
      </c>
      <c r="T95" t="str">
        <f>_xlfn.XLOOKUP($A95,'site variables'!$A:$A,'site variables'!I:I,0,0)</f>
        <v>Vehicle/FootRecreation</v>
      </c>
      <c r="U95">
        <f>_xlfn.XLOOKUP($D95,climatevars!$E:$E,climatevars!J:J,0,)</f>
        <v>126.99974599999997</v>
      </c>
      <c r="V95">
        <f>_xlfn.XLOOKUP($D95,climatevars!$E:$E,climatevars!K:K,0,)</f>
        <v>403.99919199999994</v>
      </c>
      <c r="W95">
        <f>_xlfn.XLOOKUP($D95,climatevars!$E:$E,climatevars!L:L,0,)</f>
        <v>349.99929999999995</v>
      </c>
      <c r="X95">
        <f>_xlfn.XLOOKUP($G95,speciesvars!$D:$D,speciesvars!H:H,0,0)</f>
        <v>24.8750001192093</v>
      </c>
      <c r="Y95">
        <f>_xlfn.XLOOKUP($G95,speciesvars!$D:$D,speciesvars!I:I,0,0)</f>
        <v>845</v>
      </c>
    </row>
    <row r="96" spans="1:25" hidden="1" x14ac:dyDescent="0.25">
      <c r="A96" t="s">
        <v>43</v>
      </c>
      <c r="B96" t="s">
        <v>32</v>
      </c>
      <c r="C96">
        <v>2</v>
      </c>
      <c r="D96" t="str">
        <f t="shared" si="1"/>
        <v>Pleasantspring 2020</v>
      </c>
      <c r="E96" t="s">
        <v>75</v>
      </c>
      <c r="F96" t="s">
        <v>49</v>
      </c>
      <c r="G96" t="s">
        <v>3</v>
      </c>
      <c r="H96" t="s">
        <v>11</v>
      </c>
      <c r="I96" t="s">
        <v>176</v>
      </c>
      <c r="J96" t="s">
        <v>72</v>
      </c>
      <c r="K96">
        <v>5</v>
      </c>
      <c r="L96">
        <v>250</v>
      </c>
      <c r="N96">
        <f>_xlfn.XLOOKUP($A96,'site variables'!$A:$A,'site variables'!C:C,0,0)</f>
        <v>285.95999999999998</v>
      </c>
      <c r="O96">
        <f>_xlfn.XLOOKUP($A96,'site variables'!$A:$A,'site variables'!D:D,0,0)</f>
        <v>30</v>
      </c>
      <c r="P96">
        <f>_xlfn.XLOOKUP($A96,'site variables'!$A:$A,'site variables'!E:E,0,0)</f>
        <v>21.8</v>
      </c>
      <c r="Q96">
        <f>_xlfn.XLOOKUP($A96,'site variables'!$A:$A,'site variables'!F:F,0,0)</f>
        <v>532</v>
      </c>
      <c r="R96" t="str">
        <f>_xlfn.XLOOKUP($A96,'site variables'!$A:$A,'site variables'!G:G,0,0)</f>
        <v>high</v>
      </c>
      <c r="S96" t="str">
        <f>_xlfn.XLOOKUP($A96,'site variables'!$A:$A,'site variables'!H:H,0,0)</f>
        <v>low</v>
      </c>
      <c r="T96" t="str">
        <f>_xlfn.XLOOKUP($A96,'site variables'!$A:$A,'site variables'!I:I,0,0)</f>
        <v>Vehicle/FootRecreation</v>
      </c>
      <c r="U96">
        <f>_xlfn.XLOOKUP($D96,climatevars!$E:$E,climatevars!J:J,0,)</f>
        <v>133.99973199999999</v>
      </c>
      <c r="V96">
        <f>_xlfn.XLOOKUP($D96,climatevars!$E:$E,climatevars!K:K,0,)</f>
        <v>403.99919199999994</v>
      </c>
      <c r="W96">
        <f>_xlfn.XLOOKUP($D96,climatevars!$E:$E,climatevars!L:L,0,)</f>
        <v>133.99973199999999</v>
      </c>
      <c r="X96">
        <f>_xlfn.XLOOKUP($G96,speciesvars!$D:$D,speciesvars!H:H,0,0)</f>
        <v>0</v>
      </c>
      <c r="Y96">
        <f>_xlfn.XLOOKUP($G96,speciesvars!$D:$D,speciesvars!I:I,0,0)</f>
        <v>0</v>
      </c>
    </row>
    <row r="97" spans="1:25" hidden="1" x14ac:dyDescent="0.25">
      <c r="A97" t="s">
        <v>43</v>
      </c>
      <c r="B97" t="s">
        <v>27</v>
      </c>
      <c r="C97">
        <v>12</v>
      </c>
      <c r="D97" t="str">
        <f t="shared" si="1"/>
        <v>Pleasantfall 2021</v>
      </c>
      <c r="E97" t="s">
        <v>74</v>
      </c>
      <c r="F97" t="s">
        <v>0</v>
      </c>
      <c r="G97" t="s">
        <v>53</v>
      </c>
      <c r="H97" t="s">
        <v>4254</v>
      </c>
      <c r="I97" t="s">
        <v>177</v>
      </c>
      <c r="J97" t="s">
        <v>60</v>
      </c>
      <c r="K97">
        <v>0</v>
      </c>
      <c r="L97">
        <v>0</v>
      </c>
      <c r="M97">
        <v>0</v>
      </c>
      <c r="N97">
        <f>_xlfn.XLOOKUP($A97,'site variables'!$A:$A,'site variables'!C:C,0,0)</f>
        <v>285.95999999999998</v>
      </c>
      <c r="O97">
        <f>_xlfn.XLOOKUP($A97,'site variables'!$A:$A,'site variables'!D:D,0,0)</f>
        <v>30</v>
      </c>
      <c r="P97">
        <f>_xlfn.XLOOKUP($A97,'site variables'!$A:$A,'site variables'!E:E,0,0)</f>
        <v>21.8</v>
      </c>
      <c r="Q97">
        <f>_xlfn.XLOOKUP($A97,'site variables'!$A:$A,'site variables'!F:F,0,0)</f>
        <v>532</v>
      </c>
      <c r="R97" t="str">
        <f>_xlfn.XLOOKUP($A97,'site variables'!$A:$A,'site variables'!G:G,0,0)</f>
        <v>high</v>
      </c>
      <c r="S97" t="str">
        <f>_xlfn.XLOOKUP($A97,'site variables'!$A:$A,'site variables'!H:H,0,0)</f>
        <v>low</v>
      </c>
      <c r="T97" t="str">
        <f>_xlfn.XLOOKUP($A97,'site variables'!$A:$A,'site variables'!I:I,0,0)</f>
        <v>Vehicle/FootRecreation</v>
      </c>
      <c r="U97">
        <f>_xlfn.XLOOKUP($D97,climatevars!$E:$E,climatevars!J:J,0,)</f>
        <v>126.99974599999997</v>
      </c>
      <c r="V97">
        <f>_xlfn.XLOOKUP($D97,climatevars!$E:$E,climatevars!K:K,0,)</f>
        <v>403.99919199999994</v>
      </c>
      <c r="W97">
        <f>_xlfn.XLOOKUP($D97,climatevars!$E:$E,climatevars!L:L,0,)</f>
        <v>349.99929999999995</v>
      </c>
      <c r="X97">
        <f>_xlfn.XLOOKUP($G97,speciesvars!$D:$D,speciesvars!H:H,0,0)</f>
        <v>24.200000047683702</v>
      </c>
      <c r="Y97">
        <f>_xlfn.XLOOKUP($G97,speciesvars!$D:$D,speciesvars!I:I,0,0)</f>
        <v>706</v>
      </c>
    </row>
    <row r="98" spans="1:25" hidden="1" x14ac:dyDescent="0.25">
      <c r="A98" t="s">
        <v>43</v>
      </c>
      <c r="B98" t="s">
        <v>27</v>
      </c>
      <c r="C98">
        <v>12</v>
      </c>
      <c r="D98" t="str">
        <f t="shared" si="1"/>
        <v>Pleasantfall 2021</v>
      </c>
      <c r="E98" t="s">
        <v>74</v>
      </c>
      <c r="F98" t="s">
        <v>0</v>
      </c>
      <c r="G98" t="s">
        <v>35</v>
      </c>
      <c r="H98" t="s">
        <v>4254</v>
      </c>
      <c r="I98" t="s">
        <v>178</v>
      </c>
      <c r="J98" t="s">
        <v>60</v>
      </c>
      <c r="K98">
        <v>0</v>
      </c>
      <c r="L98">
        <v>0</v>
      </c>
      <c r="M98">
        <v>0</v>
      </c>
      <c r="N98">
        <f>_xlfn.XLOOKUP($A98,'site variables'!$A:$A,'site variables'!C:C,0,0)</f>
        <v>285.95999999999998</v>
      </c>
      <c r="O98">
        <f>_xlfn.XLOOKUP($A98,'site variables'!$A:$A,'site variables'!D:D,0,0)</f>
        <v>30</v>
      </c>
      <c r="P98">
        <f>_xlfn.XLOOKUP($A98,'site variables'!$A:$A,'site variables'!E:E,0,0)</f>
        <v>21.8</v>
      </c>
      <c r="Q98">
        <f>_xlfn.XLOOKUP($A98,'site variables'!$A:$A,'site variables'!F:F,0,0)</f>
        <v>532</v>
      </c>
      <c r="R98" t="str">
        <f>_xlfn.XLOOKUP($A98,'site variables'!$A:$A,'site variables'!G:G,0,0)</f>
        <v>high</v>
      </c>
      <c r="S98" t="str">
        <f>_xlfn.XLOOKUP($A98,'site variables'!$A:$A,'site variables'!H:H,0,0)</f>
        <v>low</v>
      </c>
      <c r="T98" t="str">
        <f>_xlfn.XLOOKUP($A98,'site variables'!$A:$A,'site variables'!I:I,0,0)</f>
        <v>Vehicle/FootRecreation</v>
      </c>
      <c r="U98">
        <f>_xlfn.XLOOKUP($D98,climatevars!$E:$E,climatevars!J:J,0,)</f>
        <v>126.99974599999997</v>
      </c>
      <c r="V98">
        <f>_xlfn.XLOOKUP($D98,climatevars!$E:$E,climatevars!K:K,0,)</f>
        <v>403.99919199999994</v>
      </c>
      <c r="W98">
        <f>_xlfn.XLOOKUP($D98,climatevars!$E:$E,climatevars!L:L,0,)</f>
        <v>349.99929999999995</v>
      </c>
      <c r="X98">
        <f>_xlfn.XLOOKUP($G98,speciesvars!$D:$D,speciesvars!H:H,0,0)</f>
        <v>23.5000000198682</v>
      </c>
      <c r="Y98">
        <f>_xlfn.XLOOKUP($G98,speciesvars!$D:$D,speciesvars!I:I,0,0)</f>
        <v>354</v>
      </c>
    </row>
    <row r="99" spans="1:25" hidden="1" x14ac:dyDescent="0.25">
      <c r="A99" t="s">
        <v>43</v>
      </c>
      <c r="B99" t="s">
        <v>27</v>
      </c>
      <c r="C99">
        <v>12</v>
      </c>
      <c r="D99" t="str">
        <f t="shared" si="1"/>
        <v>Pleasantfall 2021</v>
      </c>
      <c r="E99" t="s">
        <v>74</v>
      </c>
      <c r="F99" t="s">
        <v>0</v>
      </c>
      <c r="G99" t="s">
        <v>76</v>
      </c>
      <c r="H99" t="s">
        <v>4254</v>
      </c>
      <c r="I99" t="s">
        <v>179</v>
      </c>
      <c r="J99" t="s">
        <v>60</v>
      </c>
      <c r="K99">
        <v>0</v>
      </c>
      <c r="L99">
        <v>0</v>
      </c>
      <c r="M99">
        <v>0.05</v>
      </c>
      <c r="N99">
        <f>_xlfn.XLOOKUP($A99,'site variables'!$A:$A,'site variables'!C:C,0,0)</f>
        <v>285.95999999999998</v>
      </c>
      <c r="O99">
        <f>_xlfn.XLOOKUP($A99,'site variables'!$A:$A,'site variables'!D:D,0,0)</f>
        <v>30</v>
      </c>
      <c r="P99">
        <f>_xlfn.XLOOKUP($A99,'site variables'!$A:$A,'site variables'!E:E,0,0)</f>
        <v>21.8</v>
      </c>
      <c r="Q99">
        <f>_xlfn.XLOOKUP($A99,'site variables'!$A:$A,'site variables'!F:F,0,0)</f>
        <v>532</v>
      </c>
      <c r="R99" t="str">
        <f>_xlfn.XLOOKUP($A99,'site variables'!$A:$A,'site variables'!G:G,0,0)</f>
        <v>high</v>
      </c>
      <c r="S99" t="str">
        <f>_xlfn.XLOOKUP($A99,'site variables'!$A:$A,'site variables'!H:H,0,0)</f>
        <v>low</v>
      </c>
      <c r="T99" t="str">
        <f>_xlfn.XLOOKUP($A99,'site variables'!$A:$A,'site variables'!I:I,0,0)</f>
        <v>Vehicle/FootRecreation</v>
      </c>
      <c r="U99">
        <f>_xlfn.XLOOKUP($D99,climatevars!$E:$E,climatevars!J:J,0,)</f>
        <v>126.99974599999997</v>
      </c>
      <c r="V99">
        <f>_xlfn.XLOOKUP($D99,climatevars!$E:$E,climatevars!K:K,0,)</f>
        <v>403.99919199999994</v>
      </c>
      <c r="W99">
        <f>_xlfn.XLOOKUP($D99,climatevars!$E:$E,climatevars!L:L,0,)</f>
        <v>349.99929999999995</v>
      </c>
      <c r="X99">
        <f>_xlfn.XLOOKUP($G99,speciesvars!$D:$D,speciesvars!H:H,0,0)</f>
        <v>23.825000166892998</v>
      </c>
      <c r="Y99">
        <f>_xlfn.XLOOKUP($G99,speciesvars!$D:$D,speciesvars!I:I,0,0)</f>
        <v>508</v>
      </c>
    </row>
    <row r="100" spans="1:25" hidden="1" x14ac:dyDescent="0.25">
      <c r="A100" t="s">
        <v>43</v>
      </c>
      <c r="B100" t="s">
        <v>27</v>
      </c>
      <c r="C100">
        <v>13</v>
      </c>
      <c r="D100" t="str">
        <f t="shared" si="1"/>
        <v>Pleasantfall 2021</v>
      </c>
      <c r="E100" t="s">
        <v>66</v>
      </c>
      <c r="F100" t="s">
        <v>0</v>
      </c>
      <c r="G100" t="s">
        <v>13</v>
      </c>
      <c r="H100" t="s">
        <v>4254</v>
      </c>
      <c r="I100" t="s">
        <v>180</v>
      </c>
      <c r="J100" t="s">
        <v>60</v>
      </c>
      <c r="K100">
        <v>0</v>
      </c>
      <c r="L100">
        <v>0</v>
      </c>
      <c r="M100">
        <v>0</v>
      </c>
      <c r="N100">
        <f>_xlfn.XLOOKUP($A100,'site variables'!$A:$A,'site variables'!C:C,0,0)</f>
        <v>285.95999999999998</v>
      </c>
      <c r="O100">
        <f>_xlfn.XLOOKUP($A100,'site variables'!$A:$A,'site variables'!D:D,0,0)</f>
        <v>30</v>
      </c>
      <c r="P100">
        <f>_xlfn.XLOOKUP($A100,'site variables'!$A:$A,'site variables'!E:E,0,0)</f>
        <v>21.8</v>
      </c>
      <c r="Q100">
        <f>_xlfn.XLOOKUP($A100,'site variables'!$A:$A,'site variables'!F:F,0,0)</f>
        <v>532</v>
      </c>
      <c r="R100" t="str">
        <f>_xlfn.XLOOKUP($A100,'site variables'!$A:$A,'site variables'!G:G,0,0)</f>
        <v>high</v>
      </c>
      <c r="S100" t="str">
        <f>_xlfn.XLOOKUP($A100,'site variables'!$A:$A,'site variables'!H:H,0,0)</f>
        <v>low</v>
      </c>
      <c r="T100" t="str">
        <f>_xlfn.XLOOKUP($A100,'site variables'!$A:$A,'site variables'!I:I,0,0)</f>
        <v>Vehicle/FootRecreation</v>
      </c>
      <c r="U100">
        <f>_xlfn.XLOOKUP($D100,climatevars!$E:$E,climatevars!J:J,0,)</f>
        <v>126.99974599999997</v>
      </c>
      <c r="V100">
        <f>_xlfn.XLOOKUP($D100,climatevars!$E:$E,climatevars!K:K,0,)</f>
        <v>403.99919199999994</v>
      </c>
      <c r="W100">
        <f>_xlfn.XLOOKUP($D100,climatevars!$E:$E,climatevars!L:L,0,)</f>
        <v>349.99929999999995</v>
      </c>
      <c r="X100">
        <f>_xlfn.XLOOKUP($G100,speciesvars!$D:$D,speciesvars!H:H,0,0)</f>
        <v>23.462500015894602</v>
      </c>
      <c r="Y100">
        <f>_xlfn.XLOOKUP($G100,speciesvars!$D:$D,speciesvars!I:I,0,0)</f>
        <v>846</v>
      </c>
    </row>
    <row r="101" spans="1:25" hidden="1" x14ac:dyDescent="0.25">
      <c r="A101" t="s">
        <v>43</v>
      </c>
      <c r="B101" t="s">
        <v>27</v>
      </c>
      <c r="C101">
        <v>13</v>
      </c>
      <c r="D101" t="str">
        <f t="shared" si="1"/>
        <v>Pleasantfall 2021</v>
      </c>
      <c r="E101" t="s">
        <v>66</v>
      </c>
      <c r="F101" t="s">
        <v>0</v>
      </c>
      <c r="G101" t="s">
        <v>21</v>
      </c>
      <c r="H101" t="s">
        <v>4254</v>
      </c>
      <c r="I101" t="s">
        <v>181</v>
      </c>
      <c r="J101" t="s">
        <v>60</v>
      </c>
      <c r="K101">
        <v>0</v>
      </c>
      <c r="L101">
        <v>0</v>
      </c>
      <c r="M101">
        <v>0</v>
      </c>
      <c r="N101">
        <f>_xlfn.XLOOKUP($A101,'site variables'!$A:$A,'site variables'!C:C,0,0)</f>
        <v>285.95999999999998</v>
      </c>
      <c r="O101">
        <f>_xlfn.XLOOKUP($A101,'site variables'!$A:$A,'site variables'!D:D,0,0)</f>
        <v>30</v>
      </c>
      <c r="P101">
        <f>_xlfn.XLOOKUP($A101,'site variables'!$A:$A,'site variables'!E:E,0,0)</f>
        <v>21.8</v>
      </c>
      <c r="Q101">
        <f>_xlfn.XLOOKUP($A101,'site variables'!$A:$A,'site variables'!F:F,0,0)</f>
        <v>532</v>
      </c>
      <c r="R101" t="str">
        <f>_xlfn.XLOOKUP($A101,'site variables'!$A:$A,'site variables'!G:G,0,0)</f>
        <v>high</v>
      </c>
      <c r="S101" t="str">
        <f>_xlfn.XLOOKUP($A101,'site variables'!$A:$A,'site variables'!H:H,0,0)</f>
        <v>low</v>
      </c>
      <c r="T101" t="str">
        <f>_xlfn.XLOOKUP($A101,'site variables'!$A:$A,'site variables'!I:I,0,0)</f>
        <v>Vehicle/FootRecreation</v>
      </c>
      <c r="U101">
        <f>_xlfn.XLOOKUP($D101,climatevars!$E:$E,climatevars!J:J,0,)</f>
        <v>126.99974599999997</v>
      </c>
      <c r="V101">
        <f>_xlfn.XLOOKUP($D101,climatevars!$E:$E,climatevars!K:K,0,)</f>
        <v>403.99919199999994</v>
      </c>
      <c r="W101">
        <f>_xlfn.XLOOKUP($D101,climatevars!$E:$E,climatevars!L:L,0,)</f>
        <v>349.99929999999995</v>
      </c>
      <c r="X101">
        <f>_xlfn.XLOOKUP($G101,speciesvars!$D:$D,speciesvars!H:H,0,0)</f>
        <v>24.8750001192093</v>
      </c>
      <c r="Y101">
        <f>_xlfn.XLOOKUP($G101,speciesvars!$D:$D,speciesvars!I:I,0,0)</f>
        <v>845</v>
      </c>
    </row>
    <row r="102" spans="1:25" hidden="1" x14ac:dyDescent="0.25">
      <c r="A102" t="s">
        <v>43</v>
      </c>
      <c r="B102" t="s">
        <v>32</v>
      </c>
      <c r="C102">
        <v>2</v>
      </c>
      <c r="D102" t="str">
        <f t="shared" si="1"/>
        <v>Pleasantspring 2020</v>
      </c>
      <c r="E102" t="s">
        <v>75</v>
      </c>
      <c r="F102" t="s">
        <v>49</v>
      </c>
      <c r="G102" t="s">
        <v>36</v>
      </c>
      <c r="H102" t="s">
        <v>11</v>
      </c>
      <c r="I102" t="s">
        <v>182</v>
      </c>
      <c r="J102" t="s">
        <v>72</v>
      </c>
      <c r="K102">
        <v>7</v>
      </c>
      <c r="L102">
        <v>125</v>
      </c>
      <c r="N102">
        <f>_xlfn.XLOOKUP($A102,'site variables'!$A:$A,'site variables'!C:C,0,0)</f>
        <v>285.95999999999998</v>
      </c>
      <c r="O102">
        <f>_xlfn.XLOOKUP($A102,'site variables'!$A:$A,'site variables'!D:D,0,0)</f>
        <v>30</v>
      </c>
      <c r="P102">
        <f>_xlfn.XLOOKUP($A102,'site variables'!$A:$A,'site variables'!E:E,0,0)</f>
        <v>21.8</v>
      </c>
      <c r="Q102">
        <f>_xlfn.XLOOKUP($A102,'site variables'!$A:$A,'site variables'!F:F,0,0)</f>
        <v>532</v>
      </c>
      <c r="R102" t="str">
        <f>_xlfn.XLOOKUP($A102,'site variables'!$A:$A,'site variables'!G:G,0,0)</f>
        <v>high</v>
      </c>
      <c r="S102" t="str">
        <f>_xlfn.XLOOKUP($A102,'site variables'!$A:$A,'site variables'!H:H,0,0)</f>
        <v>low</v>
      </c>
      <c r="T102" t="str">
        <f>_xlfn.XLOOKUP($A102,'site variables'!$A:$A,'site variables'!I:I,0,0)</f>
        <v>Vehicle/FootRecreation</v>
      </c>
      <c r="U102">
        <f>_xlfn.XLOOKUP($D102,climatevars!$E:$E,climatevars!J:J,0,)</f>
        <v>133.99973199999999</v>
      </c>
      <c r="V102">
        <f>_xlfn.XLOOKUP($D102,climatevars!$E:$E,climatevars!K:K,0,)</f>
        <v>403.99919199999994</v>
      </c>
      <c r="W102">
        <f>_xlfn.XLOOKUP($D102,climatevars!$E:$E,climatevars!L:L,0,)</f>
        <v>133.99973199999999</v>
      </c>
      <c r="X102">
        <f>_xlfn.XLOOKUP($G102,speciesvars!$D:$D,speciesvars!H:H,0,0)</f>
        <v>0</v>
      </c>
      <c r="Y102">
        <f>_xlfn.XLOOKUP($G102,speciesvars!$D:$D,speciesvars!I:I,0,0)</f>
        <v>0</v>
      </c>
    </row>
    <row r="103" spans="1:25" x14ac:dyDescent="0.25">
      <c r="A103" t="s">
        <v>43</v>
      </c>
      <c r="B103" t="s">
        <v>32</v>
      </c>
      <c r="C103">
        <v>3</v>
      </c>
      <c r="D103" t="str">
        <f t="shared" si="1"/>
        <v>Pleasantspring 2020</v>
      </c>
      <c r="E103" t="s">
        <v>48</v>
      </c>
      <c r="F103" t="s">
        <v>0</v>
      </c>
      <c r="G103" t="s">
        <v>58</v>
      </c>
      <c r="H103" t="s">
        <v>11</v>
      </c>
      <c r="I103" t="s">
        <v>183</v>
      </c>
      <c r="J103" t="s">
        <v>60</v>
      </c>
      <c r="K103">
        <v>0</v>
      </c>
      <c r="M103">
        <v>0.55000000000000004</v>
      </c>
      <c r="N103">
        <f>_xlfn.XLOOKUP($A103,'site variables'!$A:$A,'site variables'!C:C,0,0)</f>
        <v>285.95999999999998</v>
      </c>
      <c r="O103">
        <f>_xlfn.XLOOKUP($A103,'site variables'!$A:$A,'site variables'!D:D,0,0)</f>
        <v>30</v>
      </c>
      <c r="P103">
        <f>_xlfn.XLOOKUP($A103,'site variables'!$A:$A,'site variables'!E:E,0,0)</f>
        <v>21.8</v>
      </c>
      <c r="Q103">
        <f>_xlfn.XLOOKUP($A103,'site variables'!$A:$A,'site variables'!F:F,0,0)</f>
        <v>532</v>
      </c>
      <c r="R103" t="str">
        <f>_xlfn.XLOOKUP($A103,'site variables'!$A:$A,'site variables'!G:G,0,0)</f>
        <v>high</v>
      </c>
      <c r="S103" t="str">
        <f>_xlfn.XLOOKUP($A103,'site variables'!$A:$A,'site variables'!H:H,0,0)</f>
        <v>low</v>
      </c>
      <c r="T103" t="str">
        <f>_xlfn.XLOOKUP($A103,'site variables'!$A:$A,'site variables'!I:I,0,0)</f>
        <v>Vehicle/FootRecreation</v>
      </c>
      <c r="U103">
        <f>_xlfn.XLOOKUP($D103,climatevars!$E:$E,climatevars!J:J,0,)</f>
        <v>133.99973199999999</v>
      </c>
      <c r="V103">
        <f>_xlfn.XLOOKUP($D103,climatevars!$E:$E,climatevars!K:K,0,)</f>
        <v>403.99919199999994</v>
      </c>
      <c r="W103">
        <f>_xlfn.XLOOKUP($D103,climatevars!$E:$E,climatevars!L:L,0,)</f>
        <v>133.99973199999999</v>
      </c>
      <c r="X103">
        <f>_xlfn.XLOOKUP($G103,speciesvars!$D:$D,speciesvars!H:H,0,0)</f>
        <v>22.887500206629401</v>
      </c>
      <c r="Y103">
        <f>_xlfn.XLOOKUP($G103,speciesvars!$D:$D,speciesvars!I:I,0,0)</f>
        <v>421</v>
      </c>
    </row>
    <row r="104" spans="1:25" hidden="1" x14ac:dyDescent="0.25">
      <c r="A104" t="s">
        <v>43</v>
      </c>
      <c r="B104" t="s">
        <v>32</v>
      </c>
      <c r="C104">
        <v>4</v>
      </c>
      <c r="D104" t="str">
        <f t="shared" si="1"/>
        <v>Pleasantspring 2020</v>
      </c>
      <c r="E104" t="s">
        <v>74</v>
      </c>
      <c r="F104" t="s">
        <v>0</v>
      </c>
      <c r="G104" t="s">
        <v>36</v>
      </c>
      <c r="H104" t="s">
        <v>11</v>
      </c>
      <c r="I104" t="s">
        <v>184</v>
      </c>
      <c r="J104" t="s">
        <v>72</v>
      </c>
      <c r="K104">
        <v>1</v>
      </c>
      <c r="L104">
        <v>20</v>
      </c>
      <c r="N104">
        <f>_xlfn.XLOOKUP($A104,'site variables'!$A:$A,'site variables'!C:C,0,0)</f>
        <v>285.95999999999998</v>
      </c>
      <c r="O104">
        <f>_xlfn.XLOOKUP($A104,'site variables'!$A:$A,'site variables'!D:D,0,0)</f>
        <v>30</v>
      </c>
      <c r="P104">
        <f>_xlfn.XLOOKUP($A104,'site variables'!$A:$A,'site variables'!E:E,0,0)</f>
        <v>21.8</v>
      </c>
      <c r="Q104">
        <f>_xlfn.XLOOKUP($A104,'site variables'!$A:$A,'site variables'!F:F,0,0)</f>
        <v>532</v>
      </c>
      <c r="R104" t="str">
        <f>_xlfn.XLOOKUP($A104,'site variables'!$A:$A,'site variables'!G:G,0,0)</f>
        <v>high</v>
      </c>
      <c r="S104" t="str">
        <f>_xlfn.XLOOKUP($A104,'site variables'!$A:$A,'site variables'!H:H,0,0)</f>
        <v>low</v>
      </c>
      <c r="T104" t="str">
        <f>_xlfn.XLOOKUP($A104,'site variables'!$A:$A,'site variables'!I:I,0,0)</f>
        <v>Vehicle/FootRecreation</v>
      </c>
      <c r="U104">
        <f>_xlfn.XLOOKUP($D104,climatevars!$E:$E,climatevars!J:J,0,)</f>
        <v>133.99973199999999</v>
      </c>
      <c r="V104">
        <f>_xlfn.XLOOKUP($D104,climatevars!$E:$E,climatevars!K:K,0,)</f>
        <v>403.99919199999994</v>
      </c>
      <c r="W104">
        <f>_xlfn.XLOOKUP($D104,climatevars!$E:$E,climatevars!L:L,0,)</f>
        <v>133.99973199999999</v>
      </c>
      <c r="X104">
        <f>_xlfn.XLOOKUP($G104,speciesvars!$D:$D,speciesvars!H:H,0,0)</f>
        <v>0</v>
      </c>
      <c r="Y104">
        <f>_xlfn.XLOOKUP($G104,speciesvars!$D:$D,speciesvars!I:I,0,0)</f>
        <v>0</v>
      </c>
    </row>
    <row r="105" spans="1:25" hidden="1" x14ac:dyDescent="0.25">
      <c r="A105" t="s">
        <v>43</v>
      </c>
      <c r="B105" t="s">
        <v>27</v>
      </c>
      <c r="C105">
        <v>13</v>
      </c>
      <c r="D105" t="str">
        <f t="shared" si="1"/>
        <v>Pleasantfall 2021</v>
      </c>
      <c r="E105" t="s">
        <v>66</v>
      </c>
      <c r="F105" t="s">
        <v>0</v>
      </c>
      <c r="G105" t="s">
        <v>53</v>
      </c>
      <c r="H105" t="s">
        <v>4254</v>
      </c>
      <c r="I105" t="s">
        <v>185</v>
      </c>
      <c r="J105" t="s">
        <v>60</v>
      </c>
      <c r="K105">
        <v>0</v>
      </c>
      <c r="L105">
        <v>0</v>
      </c>
      <c r="M105">
        <v>0</v>
      </c>
      <c r="N105">
        <f>_xlfn.XLOOKUP($A105,'site variables'!$A:$A,'site variables'!C:C,0,0)</f>
        <v>285.95999999999998</v>
      </c>
      <c r="O105">
        <f>_xlfn.XLOOKUP($A105,'site variables'!$A:$A,'site variables'!D:D,0,0)</f>
        <v>30</v>
      </c>
      <c r="P105">
        <f>_xlfn.XLOOKUP($A105,'site variables'!$A:$A,'site variables'!E:E,0,0)</f>
        <v>21.8</v>
      </c>
      <c r="Q105">
        <f>_xlfn.XLOOKUP($A105,'site variables'!$A:$A,'site variables'!F:F,0,0)</f>
        <v>532</v>
      </c>
      <c r="R105" t="str">
        <f>_xlfn.XLOOKUP($A105,'site variables'!$A:$A,'site variables'!G:G,0,0)</f>
        <v>high</v>
      </c>
      <c r="S105" t="str">
        <f>_xlfn.XLOOKUP($A105,'site variables'!$A:$A,'site variables'!H:H,0,0)</f>
        <v>low</v>
      </c>
      <c r="T105" t="str">
        <f>_xlfn.XLOOKUP($A105,'site variables'!$A:$A,'site variables'!I:I,0,0)</f>
        <v>Vehicle/FootRecreation</v>
      </c>
      <c r="U105">
        <f>_xlfn.XLOOKUP($D105,climatevars!$E:$E,climatevars!J:J,0,)</f>
        <v>126.99974599999997</v>
      </c>
      <c r="V105">
        <f>_xlfn.XLOOKUP($D105,climatevars!$E:$E,climatevars!K:K,0,)</f>
        <v>403.99919199999994</v>
      </c>
      <c r="W105">
        <f>_xlfn.XLOOKUP($D105,climatevars!$E:$E,climatevars!L:L,0,)</f>
        <v>349.99929999999995</v>
      </c>
      <c r="X105">
        <f>_xlfn.XLOOKUP($G105,speciesvars!$D:$D,speciesvars!H:H,0,0)</f>
        <v>24.200000047683702</v>
      </c>
      <c r="Y105">
        <f>_xlfn.XLOOKUP($G105,speciesvars!$D:$D,speciesvars!I:I,0,0)</f>
        <v>706</v>
      </c>
    </row>
    <row r="106" spans="1:25" x14ac:dyDescent="0.25">
      <c r="A106" t="s">
        <v>43</v>
      </c>
      <c r="B106" t="s">
        <v>32</v>
      </c>
      <c r="C106">
        <v>7</v>
      </c>
      <c r="D106" t="str">
        <f t="shared" si="1"/>
        <v>Pleasantspring 2020</v>
      </c>
      <c r="E106" t="s">
        <v>12</v>
      </c>
      <c r="F106" t="s">
        <v>70</v>
      </c>
      <c r="G106" t="s">
        <v>58</v>
      </c>
      <c r="H106" t="s">
        <v>11</v>
      </c>
      <c r="I106" t="s">
        <v>186</v>
      </c>
      <c r="J106" t="s">
        <v>60</v>
      </c>
      <c r="K106">
        <v>0</v>
      </c>
      <c r="M106">
        <v>0.55000000000000004</v>
      </c>
      <c r="N106">
        <f>_xlfn.XLOOKUP($A106,'site variables'!$A:$A,'site variables'!C:C,0,0)</f>
        <v>285.95999999999998</v>
      </c>
      <c r="O106">
        <f>_xlfn.XLOOKUP($A106,'site variables'!$A:$A,'site variables'!D:D,0,0)</f>
        <v>30</v>
      </c>
      <c r="P106">
        <f>_xlfn.XLOOKUP($A106,'site variables'!$A:$A,'site variables'!E:E,0,0)</f>
        <v>21.8</v>
      </c>
      <c r="Q106">
        <f>_xlfn.XLOOKUP($A106,'site variables'!$A:$A,'site variables'!F:F,0,0)</f>
        <v>532</v>
      </c>
      <c r="R106" t="str">
        <f>_xlfn.XLOOKUP($A106,'site variables'!$A:$A,'site variables'!G:G,0,0)</f>
        <v>high</v>
      </c>
      <c r="S106" t="str">
        <f>_xlfn.XLOOKUP($A106,'site variables'!$A:$A,'site variables'!H:H,0,0)</f>
        <v>low</v>
      </c>
      <c r="T106" t="str">
        <f>_xlfn.XLOOKUP($A106,'site variables'!$A:$A,'site variables'!I:I,0,0)</f>
        <v>Vehicle/FootRecreation</v>
      </c>
      <c r="U106">
        <f>_xlfn.XLOOKUP($D106,climatevars!$E:$E,climatevars!J:J,0,)</f>
        <v>133.99973199999999</v>
      </c>
      <c r="V106">
        <f>_xlfn.XLOOKUP($D106,climatevars!$E:$E,climatevars!K:K,0,)</f>
        <v>403.99919199999994</v>
      </c>
      <c r="W106">
        <f>_xlfn.XLOOKUP($D106,climatevars!$E:$E,climatevars!L:L,0,)</f>
        <v>133.99973199999999</v>
      </c>
      <c r="X106">
        <f>_xlfn.XLOOKUP($G106,speciesvars!$D:$D,speciesvars!H:H,0,0)</f>
        <v>22.887500206629401</v>
      </c>
      <c r="Y106">
        <f>_xlfn.XLOOKUP($G106,speciesvars!$D:$D,speciesvars!I:I,0,0)</f>
        <v>421</v>
      </c>
    </row>
    <row r="107" spans="1:25" hidden="1" x14ac:dyDescent="0.25">
      <c r="A107" t="s">
        <v>43</v>
      </c>
      <c r="B107" t="s">
        <v>32</v>
      </c>
      <c r="C107">
        <v>7</v>
      </c>
      <c r="D107" t="str">
        <f t="shared" si="1"/>
        <v>Pleasantspring 2020</v>
      </c>
      <c r="E107" t="s">
        <v>12</v>
      </c>
      <c r="F107" t="s">
        <v>70</v>
      </c>
      <c r="G107" t="s">
        <v>3</v>
      </c>
      <c r="H107" t="s">
        <v>11</v>
      </c>
      <c r="I107" t="s">
        <v>187</v>
      </c>
      <c r="J107" t="s">
        <v>72</v>
      </c>
      <c r="K107">
        <v>1</v>
      </c>
      <c r="L107">
        <v>65</v>
      </c>
      <c r="N107">
        <f>_xlfn.XLOOKUP($A107,'site variables'!$A:$A,'site variables'!C:C,0,0)</f>
        <v>285.95999999999998</v>
      </c>
      <c r="O107">
        <f>_xlfn.XLOOKUP($A107,'site variables'!$A:$A,'site variables'!D:D,0,0)</f>
        <v>30</v>
      </c>
      <c r="P107">
        <f>_xlfn.XLOOKUP($A107,'site variables'!$A:$A,'site variables'!E:E,0,0)</f>
        <v>21.8</v>
      </c>
      <c r="Q107">
        <f>_xlfn.XLOOKUP($A107,'site variables'!$A:$A,'site variables'!F:F,0,0)</f>
        <v>532</v>
      </c>
      <c r="R107" t="str">
        <f>_xlfn.XLOOKUP($A107,'site variables'!$A:$A,'site variables'!G:G,0,0)</f>
        <v>high</v>
      </c>
      <c r="S107" t="str">
        <f>_xlfn.XLOOKUP($A107,'site variables'!$A:$A,'site variables'!H:H,0,0)</f>
        <v>low</v>
      </c>
      <c r="T107" t="str">
        <f>_xlfn.XLOOKUP($A107,'site variables'!$A:$A,'site variables'!I:I,0,0)</f>
        <v>Vehicle/FootRecreation</v>
      </c>
      <c r="U107">
        <f>_xlfn.XLOOKUP($D107,climatevars!$E:$E,climatevars!J:J,0,)</f>
        <v>133.99973199999999</v>
      </c>
      <c r="V107">
        <f>_xlfn.XLOOKUP($D107,climatevars!$E:$E,climatevars!K:K,0,)</f>
        <v>403.99919199999994</v>
      </c>
      <c r="W107">
        <f>_xlfn.XLOOKUP($D107,climatevars!$E:$E,climatevars!L:L,0,)</f>
        <v>133.99973199999999</v>
      </c>
      <c r="X107">
        <f>_xlfn.XLOOKUP($G107,speciesvars!$D:$D,speciesvars!H:H,0,0)</f>
        <v>0</v>
      </c>
      <c r="Y107">
        <f>_xlfn.XLOOKUP($G107,speciesvars!$D:$D,speciesvars!I:I,0,0)</f>
        <v>0</v>
      </c>
    </row>
    <row r="108" spans="1:25" hidden="1" x14ac:dyDescent="0.25">
      <c r="A108" t="s">
        <v>43</v>
      </c>
      <c r="B108" t="s">
        <v>32</v>
      </c>
      <c r="C108">
        <v>8</v>
      </c>
      <c r="D108" t="str">
        <f t="shared" si="1"/>
        <v>Pleasantspring 2020</v>
      </c>
      <c r="E108" t="s">
        <v>74</v>
      </c>
      <c r="F108" t="s">
        <v>70</v>
      </c>
      <c r="G108" t="s">
        <v>37</v>
      </c>
      <c r="H108" t="s">
        <v>11</v>
      </c>
      <c r="I108" t="s">
        <v>188</v>
      </c>
      <c r="J108" t="s">
        <v>60</v>
      </c>
      <c r="K108">
        <v>2</v>
      </c>
      <c r="L108">
        <v>25</v>
      </c>
      <c r="N108">
        <f>_xlfn.XLOOKUP($A108,'site variables'!$A:$A,'site variables'!C:C,0,0)</f>
        <v>285.95999999999998</v>
      </c>
      <c r="O108">
        <f>_xlfn.XLOOKUP($A108,'site variables'!$A:$A,'site variables'!D:D,0,0)</f>
        <v>30</v>
      </c>
      <c r="P108">
        <f>_xlfn.XLOOKUP($A108,'site variables'!$A:$A,'site variables'!E:E,0,0)</f>
        <v>21.8</v>
      </c>
      <c r="Q108">
        <f>_xlfn.XLOOKUP($A108,'site variables'!$A:$A,'site variables'!F:F,0,0)</f>
        <v>532</v>
      </c>
      <c r="R108" t="str">
        <f>_xlfn.XLOOKUP($A108,'site variables'!$A:$A,'site variables'!G:G,0,0)</f>
        <v>high</v>
      </c>
      <c r="S108" t="str">
        <f>_xlfn.XLOOKUP($A108,'site variables'!$A:$A,'site variables'!H:H,0,0)</f>
        <v>low</v>
      </c>
      <c r="T108" t="str">
        <f>_xlfn.XLOOKUP($A108,'site variables'!$A:$A,'site variables'!I:I,0,0)</f>
        <v>Vehicle/FootRecreation</v>
      </c>
      <c r="U108">
        <f>_xlfn.XLOOKUP($D108,climatevars!$E:$E,climatevars!J:J,0,)</f>
        <v>133.99973199999999</v>
      </c>
      <c r="V108">
        <f>_xlfn.XLOOKUP($D108,climatevars!$E:$E,climatevars!K:K,0,)</f>
        <v>403.99919199999994</v>
      </c>
      <c r="W108">
        <f>_xlfn.XLOOKUP($D108,climatevars!$E:$E,climatevars!L:L,0,)</f>
        <v>133.99973199999999</v>
      </c>
      <c r="X108">
        <f>_xlfn.XLOOKUP($G108,speciesvars!$D:$D,speciesvars!H:H,0,0)</f>
        <v>0</v>
      </c>
      <c r="Y108">
        <f>_xlfn.XLOOKUP($G108,speciesvars!$D:$D,speciesvars!I:I,0,0)</f>
        <v>0</v>
      </c>
    </row>
    <row r="109" spans="1:25" hidden="1" x14ac:dyDescent="0.25">
      <c r="A109" t="s">
        <v>43</v>
      </c>
      <c r="B109" t="s">
        <v>27</v>
      </c>
      <c r="C109">
        <v>13</v>
      </c>
      <c r="D109" t="str">
        <f t="shared" si="1"/>
        <v>Pleasantfall 2021</v>
      </c>
      <c r="E109" t="s">
        <v>66</v>
      </c>
      <c r="F109" t="s">
        <v>0</v>
      </c>
      <c r="G109" t="s">
        <v>35</v>
      </c>
      <c r="H109" t="s">
        <v>4254</v>
      </c>
      <c r="I109" t="s">
        <v>189</v>
      </c>
      <c r="J109" t="s">
        <v>60</v>
      </c>
      <c r="K109">
        <v>0</v>
      </c>
      <c r="L109">
        <v>0</v>
      </c>
      <c r="M109">
        <v>0</v>
      </c>
      <c r="N109">
        <f>_xlfn.XLOOKUP($A109,'site variables'!$A:$A,'site variables'!C:C,0,0)</f>
        <v>285.95999999999998</v>
      </c>
      <c r="O109">
        <f>_xlfn.XLOOKUP($A109,'site variables'!$A:$A,'site variables'!D:D,0,0)</f>
        <v>30</v>
      </c>
      <c r="P109">
        <f>_xlfn.XLOOKUP($A109,'site variables'!$A:$A,'site variables'!E:E,0,0)</f>
        <v>21.8</v>
      </c>
      <c r="Q109">
        <f>_xlfn.XLOOKUP($A109,'site variables'!$A:$A,'site variables'!F:F,0,0)</f>
        <v>532</v>
      </c>
      <c r="R109" t="str">
        <f>_xlfn.XLOOKUP($A109,'site variables'!$A:$A,'site variables'!G:G,0,0)</f>
        <v>high</v>
      </c>
      <c r="S109" t="str">
        <f>_xlfn.XLOOKUP($A109,'site variables'!$A:$A,'site variables'!H:H,0,0)</f>
        <v>low</v>
      </c>
      <c r="T109" t="str">
        <f>_xlfn.XLOOKUP($A109,'site variables'!$A:$A,'site variables'!I:I,0,0)</f>
        <v>Vehicle/FootRecreation</v>
      </c>
      <c r="U109">
        <f>_xlfn.XLOOKUP($D109,climatevars!$E:$E,climatevars!J:J,0,)</f>
        <v>126.99974599999997</v>
      </c>
      <c r="V109">
        <f>_xlfn.XLOOKUP($D109,climatevars!$E:$E,climatevars!K:K,0,)</f>
        <v>403.99919199999994</v>
      </c>
      <c r="W109">
        <f>_xlfn.XLOOKUP($D109,climatevars!$E:$E,climatevars!L:L,0,)</f>
        <v>349.99929999999995</v>
      </c>
      <c r="X109">
        <f>_xlfn.XLOOKUP($G109,speciesvars!$D:$D,speciesvars!H:H,0,0)</f>
        <v>23.5000000198682</v>
      </c>
      <c r="Y109">
        <f>_xlfn.XLOOKUP($G109,speciesvars!$D:$D,speciesvars!I:I,0,0)</f>
        <v>354</v>
      </c>
    </row>
    <row r="110" spans="1:25" hidden="1" x14ac:dyDescent="0.25">
      <c r="A110" t="s">
        <v>43</v>
      </c>
      <c r="B110" t="s">
        <v>27</v>
      </c>
      <c r="C110">
        <v>13</v>
      </c>
      <c r="D110" t="str">
        <f t="shared" si="1"/>
        <v>Pleasantfall 2021</v>
      </c>
      <c r="E110" t="s">
        <v>66</v>
      </c>
      <c r="F110" t="s">
        <v>0</v>
      </c>
      <c r="G110" t="s">
        <v>76</v>
      </c>
      <c r="H110" t="s">
        <v>4254</v>
      </c>
      <c r="I110" t="s">
        <v>190</v>
      </c>
      <c r="J110" t="s">
        <v>60</v>
      </c>
      <c r="K110">
        <v>0</v>
      </c>
      <c r="L110">
        <v>0</v>
      </c>
      <c r="M110">
        <v>0.05</v>
      </c>
      <c r="N110">
        <f>_xlfn.XLOOKUP($A110,'site variables'!$A:$A,'site variables'!C:C,0,0)</f>
        <v>285.95999999999998</v>
      </c>
      <c r="O110">
        <f>_xlfn.XLOOKUP($A110,'site variables'!$A:$A,'site variables'!D:D,0,0)</f>
        <v>30</v>
      </c>
      <c r="P110">
        <f>_xlfn.XLOOKUP($A110,'site variables'!$A:$A,'site variables'!E:E,0,0)</f>
        <v>21.8</v>
      </c>
      <c r="Q110">
        <f>_xlfn.XLOOKUP($A110,'site variables'!$A:$A,'site variables'!F:F,0,0)</f>
        <v>532</v>
      </c>
      <c r="R110" t="str">
        <f>_xlfn.XLOOKUP($A110,'site variables'!$A:$A,'site variables'!G:G,0,0)</f>
        <v>high</v>
      </c>
      <c r="S110" t="str">
        <f>_xlfn.XLOOKUP($A110,'site variables'!$A:$A,'site variables'!H:H,0,0)</f>
        <v>low</v>
      </c>
      <c r="T110" t="str">
        <f>_xlfn.XLOOKUP($A110,'site variables'!$A:$A,'site variables'!I:I,0,0)</f>
        <v>Vehicle/FootRecreation</v>
      </c>
      <c r="U110">
        <f>_xlfn.XLOOKUP($D110,climatevars!$E:$E,climatevars!J:J,0,)</f>
        <v>126.99974599999997</v>
      </c>
      <c r="V110">
        <f>_xlfn.XLOOKUP($D110,climatevars!$E:$E,climatevars!K:K,0,)</f>
        <v>403.99919199999994</v>
      </c>
      <c r="W110">
        <f>_xlfn.XLOOKUP($D110,climatevars!$E:$E,climatevars!L:L,0,)</f>
        <v>349.99929999999995</v>
      </c>
      <c r="X110">
        <f>_xlfn.XLOOKUP($G110,speciesvars!$D:$D,speciesvars!H:H,0,0)</f>
        <v>23.825000166892998</v>
      </c>
      <c r="Y110">
        <f>_xlfn.XLOOKUP($G110,speciesvars!$D:$D,speciesvars!I:I,0,0)</f>
        <v>508</v>
      </c>
    </row>
    <row r="111" spans="1:25" hidden="1" x14ac:dyDescent="0.25">
      <c r="A111" t="s">
        <v>43</v>
      </c>
      <c r="B111" t="s">
        <v>27</v>
      </c>
      <c r="C111">
        <v>14</v>
      </c>
      <c r="D111" t="str">
        <f t="shared" si="1"/>
        <v>Pleasantfall 2021</v>
      </c>
      <c r="E111" t="s">
        <v>48</v>
      </c>
      <c r="F111" t="s">
        <v>0</v>
      </c>
      <c r="G111" t="s">
        <v>13</v>
      </c>
      <c r="H111" t="s">
        <v>4254</v>
      </c>
      <c r="I111" t="s">
        <v>191</v>
      </c>
      <c r="J111" t="s">
        <v>60</v>
      </c>
      <c r="K111">
        <v>0</v>
      </c>
      <c r="L111">
        <v>0</v>
      </c>
      <c r="M111">
        <v>0</v>
      </c>
      <c r="N111">
        <f>_xlfn.XLOOKUP($A111,'site variables'!$A:$A,'site variables'!C:C,0,0)</f>
        <v>285.95999999999998</v>
      </c>
      <c r="O111">
        <f>_xlfn.XLOOKUP($A111,'site variables'!$A:$A,'site variables'!D:D,0,0)</f>
        <v>30</v>
      </c>
      <c r="P111">
        <f>_xlfn.XLOOKUP($A111,'site variables'!$A:$A,'site variables'!E:E,0,0)</f>
        <v>21.8</v>
      </c>
      <c r="Q111">
        <f>_xlfn.XLOOKUP($A111,'site variables'!$A:$A,'site variables'!F:F,0,0)</f>
        <v>532</v>
      </c>
      <c r="R111" t="str">
        <f>_xlfn.XLOOKUP($A111,'site variables'!$A:$A,'site variables'!G:G,0,0)</f>
        <v>high</v>
      </c>
      <c r="S111" t="str">
        <f>_xlfn.XLOOKUP($A111,'site variables'!$A:$A,'site variables'!H:H,0,0)</f>
        <v>low</v>
      </c>
      <c r="T111" t="str">
        <f>_xlfn.XLOOKUP($A111,'site variables'!$A:$A,'site variables'!I:I,0,0)</f>
        <v>Vehicle/FootRecreation</v>
      </c>
      <c r="U111">
        <f>_xlfn.XLOOKUP($D111,climatevars!$E:$E,climatevars!J:J,0,)</f>
        <v>126.99974599999997</v>
      </c>
      <c r="V111">
        <f>_xlfn.XLOOKUP($D111,climatevars!$E:$E,climatevars!K:K,0,)</f>
        <v>403.99919199999994</v>
      </c>
      <c r="W111">
        <f>_xlfn.XLOOKUP($D111,climatevars!$E:$E,climatevars!L:L,0,)</f>
        <v>349.99929999999995</v>
      </c>
      <c r="X111">
        <f>_xlfn.XLOOKUP($G111,speciesvars!$D:$D,speciesvars!H:H,0,0)</f>
        <v>23.462500015894602</v>
      </c>
      <c r="Y111">
        <f>_xlfn.XLOOKUP($G111,speciesvars!$D:$D,speciesvars!I:I,0,0)</f>
        <v>846</v>
      </c>
    </row>
    <row r="112" spans="1:25" hidden="1" x14ac:dyDescent="0.25">
      <c r="A112" t="s">
        <v>43</v>
      </c>
      <c r="B112" t="s">
        <v>27</v>
      </c>
      <c r="C112">
        <v>14</v>
      </c>
      <c r="D112" t="str">
        <f t="shared" si="1"/>
        <v>Pleasantfall 2021</v>
      </c>
      <c r="E112" t="s">
        <v>48</v>
      </c>
      <c r="F112" t="s">
        <v>0</v>
      </c>
      <c r="G112" t="s">
        <v>21</v>
      </c>
      <c r="H112" t="s">
        <v>4254</v>
      </c>
      <c r="I112" t="s">
        <v>192</v>
      </c>
      <c r="J112" t="s">
        <v>60</v>
      </c>
      <c r="K112">
        <v>0</v>
      </c>
      <c r="L112">
        <v>0</v>
      </c>
      <c r="M112">
        <v>0</v>
      </c>
      <c r="N112">
        <f>_xlfn.XLOOKUP($A112,'site variables'!$A:$A,'site variables'!C:C,0,0)</f>
        <v>285.95999999999998</v>
      </c>
      <c r="O112">
        <f>_xlfn.XLOOKUP($A112,'site variables'!$A:$A,'site variables'!D:D,0,0)</f>
        <v>30</v>
      </c>
      <c r="P112">
        <f>_xlfn.XLOOKUP($A112,'site variables'!$A:$A,'site variables'!E:E,0,0)</f>
        <v>21.8</v>
      </c>
      <c r="Q112">
        <f>_xlfn.XLOOKUP($A112,'site variables'!$A:$A,'site variables'!F:F,0,0)</f>
        <v>532</v>
      </c>
      <c r="R112" t="str">
        <f>_xlfn.XLOOKUP($A112,'site variables'!$A:$A,'site variables'!G:G,0,0)</f>
        <v>high</v>
      </c>
      <c r="S112" t="str">
        <f>_xlfn.XLOOKUP($A112,'site variables'!$A:$A,'site variables'!H:H,0,0)</f>
        <v>low</v>
      </c>
      <c r="T112" t="str">
        <f>_xlfn.XLOOKUP($A112,'site variables'!$A:$A,'site variables'!I:I,0,0)</f>
        <v>Vehicle/FootRecreation</v>
      </c>
      <c r="U112">
        <f>_xlfn.XLOOKUP($D112,climatevars!$E:$E,climatevars!J:J,0,)</f>
        <v>126.99974599999997</v>
      </c>
      <c r="V112">
        <f>_xlfn.XLOOKUP($D112,climatevars!$E:$E,climatevars!K:K,0,)</f>
        <v>403.99919199999994</v>
      </c>
      <c r="W112">
        <f>_xlfn.XLOOKUP($D112,climatevars!$E:$E,climatevars!L:L,0,)</f>
        <v>349.99929999999995</v>
      </c>
      <c r="X112">
        <f>_xlfn.XLOOKUP($G112,speciesvars!$D:$D,speciesvars!H:H,0,0)</f>
        <v>24.8750001192093</v>
      </c>
      <c r="Y112">
        <f>_xlfn.XLOOKUP($G112,speciesvars!$D:$D,speciesvars!I:I,0,0)</f>
        <v>845</v>
      </c>
    </row>
    <row r="113" spans="1:25" hidden="1" x14ac:dyDescent="0.25">
      <c r="A113" t="s">
        <v>43</v>
      </c>
      <c r="B113" t="s">
        <v>27</v>
      </c>
      <c r="C113">
        <v>14</v>
      </c>
      <c r="D113" t="str">
        <f t="shared" si="1"/>
        <v>Pleasantfall 2021</v>
      </c>
      <c r="E113" t="s">
        <v>48</v>
      </c>
      <c r="F113" t="s">
        <v>0</v>
      </c>
      <c r="G113" t="s">
        <v>53</v>
      </c>
      <c r="H113" t="s">
        <v>4254</v>
      </c>
      <c r="I113" t="s">
        <v>193</v>
      </c>
      <c r="J113" t="s">
        <v>60</v>
      </c>
      <c r="K113">
        <v>0</v>
      </c>
      <c r="L113">
        <v>0</v>
      </c>
      <c r="M113">
        <v>0</v>
      </c>
      <c r="N113">
        <f>_xlfn.XLOOKUP($A113,'site variables'!$A:$A,'site variables'!C:C,0,0)</f>
        <v>285.95999999999998</v>
      </c>
      <c r="O113">
        <f>_xlfn.XLOOKUP($A113,'site variables'!$A:$A,'site variables'!D:D,0,0)</f>
        <v>30</v>
      </c>
      <c r="P113">
        <f>_xlfn.XLOOKUP($A113,'site variables'!$A:$A,'site variables'!E:E,0,0)</f>
        <v>21.8</v>
      </c>
      <c r="Q113">
        <f>_xlfn.XLOOKUP($A113,'site variables'!$A:$A,'site variables'!F:F,0,0)</f>
        <v>532</v>
      </c>
      <c r="R113" t="str">
        <f>_xlfn.XLOOKUP($A113,'site variables'!$A:$A,'site variables'!G:G,0,0)</f>
        <v>high</v>
      </c>
      <c r="S113" t="str">
        <f>_xlfn.XLOOKUP($A113,'site variables'!$A:$A,'site variables'!H:H,0,0)</f>
        <v>low</v>
      </c>
      <c r="T113" t="str">
        <f>_xlfn.XLOOKUP($A113,'site variables'!$A:$A,'site variables'!I:I,0,0)</f>
        <v>Vehicle/FootRecreation</v>
      </c>
      <c r="U113">
        <f>_xlfn.XLOOKUP($D113,climatevars!$E:$E,climatevars!J:J,0,)</f>
        <v>126.99974599999997</v>
      </c>
      <c r="V113">
        <f>_xlfn.XLOOKUP($D113,climatevars!$E:$E,climatevars!K:K,0,)</f>
        <v>403.99919199999994</v>
      </c>
      <c r="W113">
        <f>_xlfn.XLOOKUP($D113,climatevars!$E:$E,climatevars!L:L,0,)</f>
        <v>349.99929999999995</v>
      </c>
      <c r="X113">
        <f>_xlfn.XLOOKUP($G113,speciesvars!$D:$D,speciesvars!H:H,0,0)</f>
        <v>24.200000047683702</v>
      </c>
      <c r="Y113">
        <f>_xlfn.XLOOKUP($G113,speciesvars!$D:$D,speciesvars!I:I,0,0)</f>
        <v>706</v>
      </c>
    </row>
    <row r="114" spans="1:25" hidden="1" x14ac:dyDescent="0.25">
      <c r="A114" t="s">
        <v>43</v>
      </c>
      <c r="B114" t="s">
        <v>27</v>
      </c>
      <c r="C114">
        <v>14</v>
      </c>
      <c r="D114" t="str">
        <f t="shared" si="1"/>
        <v>Pleasantfall 2021</v>
      </c>
      <c r="E114" t="s">
        <v>48</v>
      </c>
      <c r="F114" t="s">
        <v>0</v>
      </c>
      <c r="G114" t="s">
        <v>35</v>
      </c>
      <c r="H114" t="s">
        <v>4254</v>
      </c>
      <c r="I114" t="s">
        <v>194</v>
      </c>
      <c r="J114" t="s">
        <v>60</v>
      </c>
      <c r="K114">
        <v>0</v>
      </c>
      <c r="L114">
        <v>0</v>
      </c>
      <c r="M114">
        <v>0</v>
      </c>
      <c r="N114">
        <f>_xlfn.XLOOKUP($A114,'site variables'!$A:$A,'site variables'!C:C,0,0)</f>
        <v>285.95999999999998</v>
      </c>
      <c r="O114">
        <f>_xlfn.XLOOKUP($A114,'site variables'!$A:$A,'site variables'!D:D,0,0)</f>
        <v>30</v>
      </c>
      <c r="P114">
        <f>_xlfn.XLOOKUP($A114,'site variables'!$A:$A,'site variables'!E:E,0,0)</f>
        <v>21.8</v>
      </c>
      <c r="Q114">
        <f>_xlfn.XLOOKUP($A114,'site variables'!$A:$A,'site variables'!F:F,0,0)</f>
        <v>532</v>
      </c>
      <c r="R114" t="str">
        <f>_xlfn.XLOOKUP($A114,'site variables'!$A:$A,'site variables'!G:G,0,0)</f>
        <v>high</v>
      </c>
      <c r="S114" t="str">
        <f>_xlfn.XLOOKUP($A114,'site variables'!$A:$A,'site variables'!H:H,0,0)</f>
        <v>low</v>
      </c>
      <c r="T114" t="str">
        <f>_xlfn.XLOOKUP($A114,'site variables'!$A:$A,'site variables'!I:I,0,0)</f>
        <v>Vehicle/FootRecreation</v>
      </c>
      <c r="U114">
        <f>_xlfn.XLOOKUP($D114,climatevars!$E:$E,climatevars!J:J,0,)</f>
        <v>126.99974599999997</v>
      </c>
      <c r="V114">
        <f>_xlfn.XLOOKUP($D114,climatevars!$E:$E,climatevars!K:K,0,)</f>
        <v>403.99919199999994</v>
      </c>
      <c r="W114">
        <f>_xlfn.XLOOKUP($D114,climatevars!$E:$E,climatevars!L:L,0,)</f>
        <v>349.99929999999995</v>
      </c>
      <c r="X114">
        <f>_xlfn.XLOOKUP($G114,speciesvars!$D:$D,speciesvars!H:H,0,0)</f>
        <v>23.5000000198682</v>
      </c>
      <c r="Y114">
        <f>_xlfn.XLOOKUP($G114,speciesvars!$D:$D,speciesvars!I:I,0,0)</f>
        <v>354</v>
      </c>
    </row>
    <row r="115" spans="1:25" hidden="1" x14ac:dyDescent="0.25">
      <c r="A115" t="s">
        <v>43</v>
      </c>
      <c r="B115" t="s">
        <v>27</v>
      </c>
      <c r="C115">
        <v>14</v>
      </c>
      <c r="D115" t="str">
        <f t="shared" si="1"/>
        <v>Pleasantfall 2021</v>
      </c>
      <c r="E115" t="s">
        <v>48</v>
      </c>
      <c r="F115" t="s">
        <v>0</v>
      </c>
      <c r="G115" t="s">
        <v>65</v>
      </c>
      <c r="H115" t="s">
        <v>4256</v>
      </c>
      <c r="I115" t="s">
        <v>195</v>
      </c>
      <c r="J115" t="s">
        <v>60</v>
      </c>
      <c r="K115">
        <v>1</v>
      </c>
      <c r="L115">
        <v>2</v>
      </c>
      <c r="M115">
        <v>0.05</v>
      </c>
      <c r="N115">
        <f>_xlfn.XLOOKUP($A115,'site variables'!$A:$A,'site variables'!C:C,0,0)</f>
        <v>285.95999999999998</v>
      </c>
      <c r="O115">
        <f>_xlfn.XLOOKUP($A115,'site variables'!$A:$A,'site variables'!D:D,0,0)</f>
        <v>30</v>
      </c>
      <c r="P115">
        <f>_xlfn.XLOOKUP($A115,'site variables'!$A:$A,'site variables'!E:E,0,0)</f>
        <v>21.8</v>
      </c>
      <c r="Q115">
        <f>_xlfn.XLOOKUP($A115,'site variables'!$A:$A,'site variables'!F:F,0,0)</f>
        <v>532</v>
      </c>
      <c r="R115" t="str">
        <f>_xlfn.XLOOKUP($A115,'site variables'!$A:$A,'site variables'!G:G,0,0)</f>
        <v>high</v>
      </c>
      <c r="S115" t="str">
        <f>_xlfn.XLOOKUP($A115,'site variables'!$A:$A,'site variables'!H:H,0,0)</f>
        <v>low</v>
      </c>
      <c r="T115" t="str">
        <f>_xlfn.XLOOKUP($A115,'site variables'!$A:$A,'site variables'!I:I,0,0)</f>
        <v>Vehicle/FootRecreation</v>
      </c>
      <c r="U115">
        <f>_xlfn.XLOOKUP($D115,climatevars!$E:$E,climatevars!J:J,0,)</f>
        <v>126.99974599999997</v>
      </c>
      <c r="V115">
        <f>_xlfn.XLOOKUP($D115,climatevars!$E:$E,climatevars!K:K,0,)</f>
        <v>403.99919199999994</v>
      </c>
      <c r="W115">
        <f>_xlfn.XLOOKUP($D115,climatevars!$E:$E,climatevars!L:L,0,)</f>
        <v>349.99929999999995</v>
      </c>
      <c r="X115">
        <f>_xlfn.XLOOKUP($G115,speciesvars!$D:$D,speciesvars!H:H,0,0)</f>
        <v>21.662499884764401</v>
      </c>
      <c r="Y115">
        <f>_xlfn.XLOOKUP($G115,speciesvars!$D:$D,speciesvars!I:I,0,0)</f>
        <v>767</v>
      </c>
    </row>
    <row r="116" spans="1:25" hidden="1" x14ac:dyDescent="0.25">
      <c r="A116" t="s">
        <v>43</v>
      </c>
      <c r="B116" t="s">
        <v>32</v>
      </c>
      <c r="C116">
        <v>8</v>
      </c>
      <c r="D116" t="str">
        <f t="shared" si="1"/>
        <v>Pleasantspring 2020</v>
      </c>
      <c r="E116" t="s">
        <v>74</v>
      </c>
      <c r="F116" t="s">
        <v>70</v>
      </c>
      <c r="G116" t="s">
        <v>3</v>
      </c>
      <c r="H116" t="s">
        <v>11</v>
      </c>
      <c r="I116" t="s">
        <v>196</v>
      </c>
      <c r="J116" t="s">
        <v>72</v>
      </c>
      <c r="K116">
        <v>3</v>
      </c>
      <c r="L116">
        <v>100</v>
      </c>
      <c r="N116">
        <f>_xlfn.XLOOKUP($A116,'site variables'!$A:$A,'site variables'!C:C,0,0)</f>
        <v>285.95999999999998</v>
      </c>
      <c r="O116">
        <f>_xlfn.XLOOKUP($A116,'site variables'!$A:$A,'site variables'!D:D,0,0)</f>
        <v>30</v>
      </c>
      <c r="P116">
        <f>_xlfn.XLOOKUP($A116,'site variables'!$A:$A,'site variables'!E:E,0,0)</f>
        <v>21.8</v>
      </c>
      <c r="Q116">
        <f>_xlfn.XLOOKUP($A116,'site variables'!$A:$A,'site variables'!F:F,0,0)</f>
        <v>532</v>
      </c>
      <c r="R116" t="str">
        <f>_xlfn.XLOOKUP($A116,'site variables'!$A:$A,'site variables'!G:G,0,0)</f>
        <v>high</v>
      </c>
      <c r="S116" t="str">
        <f>_xlfn.XLOOKUP($A116,'site variables'!$A:$A,'site variables'!H:H,0,0)</f>
        <v>low</v>
      </c>
      <c r="T116" t="str">
        <f>_xlfn.XLOOKUP($A116,'site variables'!$A:$A,'site variables'!I:I,0,0)</f>
        <v>Vehicle/FootRecreation</v>
      </c>
      <c r="U116">
        <f>_xlfn.XLOOKUP($D116,climatevars!$E:$E,climatevars!J:J,0,)</f>
        <v>133.99973199999999</v>
      </c>
      <c r="V116">
        <f>_xlfn.XLOOKUP($D116,climatevars!$E:$E,climatevars!K:K,0,)</f>
        <v>403.99919199999994</v>
      </c>
      <c r="W116">
        <f>_xlfn.XLOOKUP($D116,climatevars!$E:$E,climatevars!L:L,0,)</f>
        <v>133.99973199999999</v>
      </c>
      <c r="X116">
        <f>_xlfn.XLOOKUP($G116,speciesvars!$D:$D,speciesvars!H:H,0,0)</f>
        <v>0</v>
      </c>
      <c r="Y116">
        <f>_xlfn.XLOOKUP($G116,speciesvars!$D:$D,speciesvars!I:I,0,0)</f>
        <v>0</v>
      </c>
    </row>
    <row r="117" spans="1:25" hidden="1" x14ac:dyDescent="0.25">
      <c r="A117" t="s">
        <v>43</v>
      </c>
      <c r="B117" t="s">
        <v>32</v>
      </c>
      <c r="C117">
        <v>8</v>
      </c>
      <c r="D117" t="str">
        <f t="shared" si="1"/>
        <v>Pleasantspring 2020</v>
      </c>
      <c r="E117" t="s">
        <v>74</v>
      </c>
      <c r="F117" t="s">
        <v>70</v>
      </c>
      <c r="G117" t="s">
        <v>24</v>
      </c>
      <c r="H117" t="s">
        <v>11</v>
      </c>
      <c r="I117" t="s">
        <v>197</v>
      </c>
      <c r="J117" t="s">
        <v>60</v>
      </c>
      <c r="K117">
        <v>1</v>
      </c>
      <c r="L117">
        <v>50</v>
      </c>
      <c r="N117">
        <f>_xlfn.XLOOKUP($A117,'site variables'!$A:$A,'site variables'!C:C,0,0)</f>
        <v>285.95999999999998</v>
      </c>
      <c r="O117">
        <f>_xlfn.XLOOKUP($A117,'site variables'!$A:$A,'site variables'!D:D,0,0)</f>
        <v>30</v>
      </c>
      <c r="P117">
        <f>_xlfn.XLOOKUP($A117,'site variables'!$A:$A,'site variables'!E:E,0,0)</f>
        <v>21.8</v>
      </c>
      <c r="Q117">
        <f>_xlfn.XLOOKUP($A117,'site variables'!$A:$A,'site variables'!F:F,0,0)</f>
        <v>532</v>
      </c>
      <c r="R117" t="str">
        <f>_xlfn.XLOOKUP($A117,'site variables'!$A:$A,'site variables'!G:G,0,0)</f>
        <v>high</v>
      </c>
      <c r="S117" t="str">
        <f>_xlfn.XLOOKUP($A117,'site variables'!$A:$A,'site variables'!H:H,0,0)</f>
        <v>low</v>
      </c>
      <c r="T117" t="str">
        <f>_xlfn.XLOOKUP($A117,'site variables'!$A:$A,'site variables'!I:I,0,0)</f>
        <v>Vehicle/FootRecreation</v>
      </c>
      <c r="U117">
        <f>_xlfn.XLOOKUP($D117,climatevars!$E:$E,climatevars!J:J,0,)</f>
        <v>133.99973199999999</v>
      </c>
      <c r="V117">
        <f>_xlfn.XLOOKUP($D117,climatevars!$E:$E,climatevars!K:K,0,)</f>
        <v>403.99919199999994</v>
      </c>
      <c r="W117">
        <f>_xlfn.XLOOKUP($D117,climatevars!$E:$E,climatevars!L:L,0,)</f>
        <v>133.99973199999999</v>
      </c>
      <c r="X117">
        <f>_xlfn.XLOOKUP($G117,speciesvars!$D:$D,speciesvars!H:H,0,0)</f>
        <v>0</v>
      </c>
      <c r="Y117">
        <f>_xlfn.XLOOKUP($G117,speciesvars!$D:$D,speciesvars!I:I,0,0)</f>
        <v>0</v>
      </c>
    </row>
    <row r="118" spans="1:25" hidden="1" x14ac:dyDescent="0.25">
      <c r="A118" t="s">
        <v>43</v>
      </c>
      <c r="B118" t="s">
        <v>32</v>
      </c>
      <c r="C118">
        <v>8</v>
      </c>
      <c r="D118" t="str">
        <f t="shared" si="1"/>
        <v>Pleasantspring 2020</v>
      </c>
      <c r="E118" t="s">
        <v>74</v>
      </c>
      <c r="F118" t="s">
        <v>70</v>
      </c>
      <c r="G118" t="s">
        <v>36</v>
      </c>
      <c r="H118" t="s">
        <v>11</v>
      </c>
      <c r="I118" t="s">
        <v>198</v>
      </c>
      <c r="J118" t="s">
        <v>72</v>
      </c>
      <c r="K118">
        <v>9</v>
      </c>
      <c r="L118">
        <v>90</v>
      </c>
      <c r="N118">
        <f>_xlfn.XLOOKUP($A118,'site variables'!$A:$A,'site variables'!C:C,0,0)</f>
        <v>285.95999999999998</v>
      </c>
      <c r="O118">
        <f>_xlfn.XLOOKUP($A118,'site variables'!$A:$A,'site variables'!D:D,0,0)</f>
        <v>30</v>
      </c>
      <c r="P118">
        <f>_xlfn.XLOOKUP($A118,'site variables'!$A:$A,'site variables'!E:E,0,0)</f>
        <v>21.8</v>
      </c>
      <c r="Q118">
        <f>_xlfn.XLOOKUP($A118,'site variables'!$A:$A,'site variables'!F:F,0,0)</f>
        <v>532</v>
      </c>
      <c r="R118" t="str">
        <f>_xlfn.XLOOKUP($A118,'site variables'!$A:$A,'site variables'!G:G,0,0)</f>
        <v>high</v>
      </c>
      <c r="S118" t="str">
        <f>_xlfn.XLOOKUP($A118,'site variables'!$A:$A,'site variables'!H:H,0,0)</f>
        <v>low</v>
      </c>
      <c r="T118" t="str">
        <f>_xlfn.XLOOKUP($A118,'site variables'!$A:$A,'site variables'!I:I,0,0)</f>
        <v>Vehicle/FootRecreation</v>
      </c>
      <c r="U118">
        <f>_xlfn.XLOOKUP($D118,climatevars!$E:$E,climatevars!J:J,0,)</f>
        <v>133.99973199999999</v>
      </c>
      <c r="V118">
        <f>_xlfn.XLOOKUP($D118,climatevars!$E:$E,climatevars!K:K,0,)</f>
        <v>403.99919199999994</v>
      </c>
      <c r="W118">
        <f>_xlfn.XLOOKUP($D118,climatevars!$E:$E,climatevars!L:L,0,)</f>
        <v>133.99973199999999</v>
      </c>
      <c r="X118">
        <f>_xlfn.XLOOKUP($G118,speciesvars!$D:$D,speciesvars!H:H,0,0)</f>
        <v>0</v>
      </c>
      <c r="Y118">
        <f>_xlfn.XLOOKUP($G118,speciesvars!$D:$D,speciesvars!I:I,0,0)</f>
        <v>0</v>
      </c>
    </row>
    <row r="119" spans="1:25" hidden="1" x14ac:dyDescent="0.25">
      <c r="A119" t="s">
        <v>43</v>
      </c>
      <c r="B119" t="s">
        <v>27</v>
      </c>
      <c r="C119">
        <v>14</v>
      </c>
      <c r="D119" t="str">
        <f t="shared" si="1"/>
        <v>Pleasantfall 2021</v>
      </c>
      <c r="E119" t="s">
        <v>48</v>
      </c>
      <c r="F119" t="s">
        <v>0</v>
      </c>
      <c r="G119" t="s">
        <v>76</v>
      </c>
      <c r="H119" t="s">
        <v>4254</v>
      </c>
      <c r="I119" t="s">
        <v>199</v>
      </c>
      <c r="J119" t="s">
        <v>60</v>
      </c>
      <c r="K119">
        <v>0</v>
      </c>
      <c r="L119">
        <v>0</v>
      </c>
      <c r="M119">
        <v>0.05</v>
      </c>
      <c r="N119">
        <f>_xlfn.XLOOKUP($A119,'site variables'!$A:$A,'site variables'!C:C,0,0)</f>
        <v>285.95999999999998</v>
      </c>
      <c r="O119">
        <f>_xlfn.XLOOKUP($A119,'site variables'!$A:$A,'site variables'!D:D,0,0)</f>
        <v>30</v>
      </c>
      <c r="P119">
        <f>_xlfn.XLOOKUP($A119,'site variables'!$A:$A,'site variables'!E:E,0,0)</f>
        <v>21.8</v>
      </c>
      <c r="Q119">
        <f>_xlfn.XLOOKUP($A119,'site variables'!$A:$A,'site variables'!F:F,0,0)</f>
        <v>532</v>
      </c>
      <c r="R119" t="str">
        <f>_xlfn.XLOOKUP($A119,'site variables'!$A:$A,'site variables'!G:G,0,0)</f>
        <v>high</v>
      </c>
      <c r="S119" t="str">
        <f>_xlfn.XLOOKUP($A119,'site variables'!$A:$A,'site variables'!H:H,0,0)</f>
        <v>low</v>
      </c>
      <c r="T119" t="str">
        <f>_xlfn.XLOOKUP($A119,'site variables'!$A:$A,'site variables'!I:I,0,0)</f>
        <v>Vehicle/FootRecreation</v>
      </c>
      <c r="U119">
        <f>_xlfn.XLOOKUP($D119,climatevars!$E:$E,climatevars!J:J,0,)</f>
        <v>126.99974599999997</v>
      </c>
      <c r="V119">
        <f>_xlfn.XLOOKUP($D119,climatevars!$E:$E,climatevars!K:K,0,)</f>
        <v>403.99919199999994</v>
      </c>
      <c r="W119">
        <f>_xlfn.XLOOKUP($D119,climatevars!$E:$E,climatevars!L:L,0,)</f>
        <v>349.99929999999995</v>
      </c>
      <c r="X119">
        <f>_xlfn.XLOOKUP($G119,speciesvars!$D:$D,speciesvars!H:H,0,0)</f>
        <v>23.825000166892998</v>
      </c>
      <c r="Y119">
        <f>_xlfn.XLOOKUP($G119,speciesvars!$D:$D,speciesvars!I:I,0,0)</f>
        <v>508</v>
      </c>
    </row>
    <row r="120" spans="1:25" hidden="1" x14ac:dyDescent="0.25">
      <c r="A120" t="s">
        <v>43</v>
      </c>
      <c r="B120" t="s">
        <v>27</v>
      </c>
      <c r="C120">
        <v>15</v>
      </c>
      <c r="D120" t="str">
        <f t="shared" si="1"/>
        <v>Pleasantfall 2021</v>
      </c>
      <c r="E120" t="s">
        <v>74</v>
      </c>
      <c r="F120" t="s">
        <v>70</v>
      </c>
      <c r="G120" t="s">
        <v>6</v>
      </c>
      <c r="H120" t="s">
        <v>4256</v>
      </c>
      <c r="I120" t="s">
        <v>200</v>
      </c>
      <c r="J120" t="s">
        <v>60</v>
      </c>
      <c r="K120">
        <v>0</v>
      </c>
      <c r="L120">
        <v>0</v>
      </c>
      <c r="M120">
        <v>0</v>
      </c>
      <c r="N120">
        <f>_xlfn.XLOOKUP($A120,'site variables'!$A:$A,'site variables'!C:C,0,0)</f>
        <v>285.95999999999998</v>
      </c>
      <c r="O120">
        <f>_xlfn.XLOOKUP($A120,'site variables'!$A:$A,'site variables'!D:D,0,0)</f>
        <v>30</v>
      </c>
      <c r="P120">
        <f>_xlfn.XLOOKUP($A120,'site variables'!$A:$A,'site variables'!E:E,0,0)</f>
        <v>21.8</v>
      </c>
      <c r="Q120">
        <f>_xlfn.XLOOKUP($A120,'site variables'!$A:$A,'site variables'!F:F,0,0)</f>
        <v>532</v>
      </c>
      <c r="R120" t="str">
        <f>_xlfn.XLOOKUP($A120,'site variables'!$A:$A,'site variables'!G:G,0,0)</f>
        <v>high</v>
      </c>
      <c r="S120" t="str">
        <f>_xlfn.XLOOKUP($A120,'site variables'!$A:$A,'site variables'!H:H,0,0)</f>
        <v>low</v>
      </c>
      <c r="T120" t="str">
        <f>_xlfn.XLOOKUP($A120,'site variables'!$A:$A,'site variables'!I:I,0,0)</f>
        <v>Vehicle/FootRecreation</v>
      </c>
      <c r="U120">
        <f>_xlfn.XLOOKUP($D120,climatevars!$E:$E,climatevars!J:J,0,)</f>
        <v>126.99974599999997</v>
      </c>
      <c r="V120">
        <f>_xlfn.XLOOKUP($D120,climatevars!$E:$E,climatevars!K:K,0,)</f>
        <v>403.99919199999994</v>
      </c>
      <c r="W120">
        <f>_xlfn.XLOOKUP($D120,climatevars!$E:$E,climatevars!L:L,0,)</f>
        <v>349.99929999999995</v>
      </c>
      <c r="X120">
        <f>_xlfn.XLOOKUP($G120,speciesvars!$D:$D,speciesvars!H:H,0,0)</f>
        <v>21.804166575272902</v>
      </c>
      <c r="Y120">
        <f>_xlfn.XLOOKUP($G120,speciesvars!$D:$D,speciesvars!I:I,0,0)</f>
        <v>504</v>
      </c>
    </row>
    <row r="121" spans="1:25" hidden="1" x14ac:dyDescent="0.25">
      <c r="A121" t="s">
        <v>43</v>
      </c>
      <c r="B121" t="s">
        <v>27</v>
      </c>
      <c r="C121">
        <v>15</v>
      </c>
      <c r="D121" t="str">
        <f t="shared" si="1"/>
        <v>Pleasantfall 2021</v>
      </c>
      <c r="E121" t="s">
        <v>74</v>
      </c>
      <c r="F121" t="s">
        <v>70</v>
      </c>
      <c r="G121" t="s">
        <v>22</v>
      </c>
      <c r="H121" t="s">
        <v>4256</v>
      </c>
      <c r="I121" t="s">
        <v>201</v>
      </c>
      <c r="J121" t="s">
        <v>60</v>
      </c>
      <c r="K121">
        <v>0</v>
      </c>
      <c r="L121">
        <v>0</v>
      </c>
      <c r="M121">
        <v>0</v>
      </c>
      <c r="N121">
        <f>_xlfn.XLOOKUP($A121,'site variables'!$A:$A,'site variables'!C:C,0,0)</f>
        <v>285.95999999999998</v>
      </c>
      <c r="O121">
        <f>_xlfn.XLOOKUP($A121,'site variables'!$A:$A,'site variables'!D:D,0,0)</f>
        <v>30</v>
      </c>
      <c r="P121">
        <f>_xlfn.XLOOKUP($A121,'site variables'!$A:$A,'site variables'!E:E,0,0)</f>
        <v>21.8</v>
      </c>
      <c r="Q121">
        <f>_xlfn.XLOOKUP($A121,'site variables'!$A:$A,'site variables'!F:F,0,0)</f>
        <v>532</v>
      </c>
      <c r="R121" t="str">
        <f>_xlfn.XLOOKUP($A121,'site variables'!$A:$A,'site variables'!G:G,0,0)</f>
        <v>high</v>
      </c>
      <c r="S121" t="str">
        <f>_xlfn.XLOOKUP($A121,'site variables'!$A:$A,'site variables'!H:H,0,0)</f>
        <v>low</v>
      </c>
      <c r="T121" t="str">
        <f>_xlfn.XLOOKUP($A121,'site variables'!$A:$A,'site variables'!I:I,0,0)</f>
        <v>Vehicle/FootRecreation</v>
      </c>
      <c r="U121">
        <f>_xlfn.XLOOKUP($D121,climatevars!$E:$E,climatevars!J:J,0,)</f>
        <v>126.99974599999997</v>
      </c>
      <c r="V121">
        <f>_xlfn.XLOOKUP($D121,climatevars!$E:$E,climatevars!K:K,0,)</f>
        <v>403.99919199999994</v>
      </c>
      <c r="W121">
        <f>_xlfn.XLOOKUP($D121,climatevars!$E:$E,climatevars!L:L,0,)</f>
        <v>349.99929999999995</v>
      </c>
      <c r="X121">
        <f>_xlfn.XLOOKUP($G121,speciesvars!$D:$D,speciesvars!H:H,0,0)</f>
        <v>22.870833317438802</v>
      </c>
      <c r="Y121">
        <f>_xlfn.XLOOKUP($G121,speciesvars!$D:$D,speciesvars!I:I,0,0)</f>
        <v>733</v>
      </c>
    </row>
    <row r="122" spans="1:25" hidden="1" x14ac:dyDescent="0.25">
      <c r="A122" t="s">
        <v>43</v>
      </c>
      <c r="B122" t="s">
        <v>27</v>
      </c>
      <c r="C122">
        <v>15</v>
      </c>
      <c r="D122" t="str">
        <f t="shared" si="1"/>
        <v>Pleasantfall 2021</v>
      </c>
      <c r="E122" t="s">
        <v>74</v>
      </c>
      <c r="F122" t="s">
        <v>70</v>
      </c>
      <c r="G122" t="s">
        <v>54</v>
      </c>
      <c r="H122" t="s">
        <v>4256</v>
      </c>
      <c r="I122" t="s">
        <v>202</v>
      </c>
      <c r="J122" t="s">
        <v>60</v>
      </c>
      <c r="K122">
        <v>0</v>
      </c>
      <c r="L122">
        <v>0</v>
      </c>
      <c r="M122">
        <v>0</v>
      </c>
      <c r="N122">
        <f>_xlfn.XLOOKUP($A122,'site variables'!$A:$A,'site variables'!C:C,0,0)</f>
        <v>285.95999999999998</v>
      </c>
      <c r="O122">
        <f>_xlfn.XLOOKUP($A122,'site variables'!$A:$A,'site variables'!D:D,0,0)</f>
        <v>30</v>
      </c>
      <c r="P122">
        <f>_xlfn.XLOOKUP($A122,'site variables'!$A:$A,'site variables'!E:E,0,0)</f>
        <v>21.8</v>
      </c>
      <c r="Q122">
        <f>_xlfn.XLOOKUP($A122,'site variables'!$A:$A,'site variables'!F:F,0,0)</f>
        <v>532</v>
      </c>
      <c r="R122" t="str">
        <f>_xlfn.XLOOKUP($A122,'site variables'!$A:$A,'site variables'!G:G,0,0)</f>
        <v>high</v>
      </c>
      <c r="S122" t="str">
        <f>_xlfn.XLOOKUP($A122,'site variables'!$A:$A,'site variables'!H:H,0,0)</f>
        <v>low</v>
      </c>
      <c r="T122" t="str">
        <f>_xlfn.XLOOKUP($A122,'site variables'!$A:$A,'site variables'!I:I,0,0)</f>
        <v>Vehicle/FootRecreation</v>
      </c>
      <c r="U122">
        <f>_xlfn.XLOOKUP($D122,climatevars!$E:$E,climatevars!J:J,0,)</f>
        <v>126.99974599999997</v>
      </c>
      <c r="V122">
        <f>_xlfn.XLOOKUP($D122,climatevars!$E:$E,climatevars!K:K,0,)</f>
        <v>403.99919199999994</v>
      </c>
      <c r="W122">
        <f>_xlfn.XLOOKUP($D122,climatevars!$E:$E,climatevars!L:L,0,)</f>
        <v>349.99929999999995</v>
      </c>
      <c r="X122">
        <f>_xlfn.XLOOKUP($G122,speciesvars!$D:$D,speciesvars!H:H,0,0)</f>
        <v>21.7541668613752</v>
      </c>
      <c r="Y122">
        <f>_xlfn.XLOOKUP($G122,speciesvars!$D:$D,speciesvars!I:I,0,0)</f>
        <v>505</v>
      </c>
    </row>
    <row r="123" spans="1:25" hidden="1" x14ac:dyDescent="0.25">
      <c r="A123" t="s">
        <v>43</v>
      </c>
      <c r="B123" t="s">
        <v>27</v>
      </c>
      <c r="C123">
        <v>15</v>
      </c>
      <c r="D123" t="str">
        <f t="shared" si="1"/>
        <v>Pleasantfall 2021</v>
      </c>
      <c r="E123" t="s">
        <v>74</v>
      </c>
      <c r="F123" t="s">
        <v>70</v>
      </c>
      <c r="G123" t="s">
        <v>65</v>
      </c>
      <c r="H123" t="s">
        <v>4256</v>
      </c>
      <c r="I123" t="s">
        <v>203</v>
      </c>
      <c r="J123" t="s">
        <v>60</v>
      </c>
      <c r="K123">
        <v>0</v>
      </c>
      <c r="L123">
        <v>0</v>
      </c>
      <c r="M123">
        <v>0</v>
      </c>
      <c r="N123">
        <f>_xlfn.XLOOKUP($A123,'site variables'!$A:$A,'site variables'!C:C,0,0)</f>
        <v>285.95999999999998</v>
      </c>
      <c r="O123">
        <f>_xlfn.XLOOKUP($A123,'site variables'!$A:$A,'site variables'!D:D,0,0)</f>
        <v>30</v>
      </c>
      <c r="P123">
        <f>_xlfn.XLOOKUP($A123,'site variables'!$A:$A,'site variables'!E:E,0,0)</f>
        <v>21.8</v>
      </c>
      <c r="Q123">
        <f>_xlfn.XLOOKUP($A123,'site variables'!$A:$A,'site variables'!F:F,0,0)</f>
        <v>532</v>
      </c>
      <c r="R123" t="str">
        <f>_xlfn.XLOOKUP($A123,'site variables'!$A:$A,'site variables'!G:G,0,0)</f>
        <v>high</v>
      </c>
      <c r="S123" t="str">
        <f>_xlfn.XLOOKUP($A123,'site variables'!$A:$A,'site variables'!H:H,0,0)</f>
        <v>low</v>
      </c>
      <c r="T123" t="str">
        <f>_xlfn.XLOOKUP($A123,'site variables'!$A:$A,'site variables'!I:I,0,0)</f>
        <v>Vehicle/FootRecreation</v>
      </c>
      <c r="U123">
        <f>_xlfn.XLOOKUP($D123,climatevars!$E:$E,climatevars!J:J,0,)</f>
        <v>126.99974599999997</v>
      </c>
      <c r="V123">
        <f>_xlfn.XLOOKUP($D123,climatevars!$E:$E,climatevars!K:K,0,)</f>
        <v>403.99919199999994</v>
      </c>
      <c r="W123">
        <f>_xlfn.XLOOKUP($D123,climatevars!$E:$E,climatevars!L:L,0,)</f>
        <v>349.99929999999995</v>
      </c>
      <c r="X123">
        <f>_xlfn.XLOOKUP($G123,speciesvars!$D:$D,speciesvars!H:H,0,0)</f>
        <v>21.662499884764401</v>
      </c>
      <c r="Y123">
        <f>_xlfn.XLOOKUP($G123,speciesvars!$D:$D,speciesvars!I:I,0,0)</f>
        <v>767</v>
      </c>
    </row>
    <row r="124" spans="1:25" hidden="1" x14ac:dyDescent="0.25">
      <c r="A124" t="s">
        <v>43</v>
      </c>
      <c r="B124" t="s">
        <v>27</v>
      </c>
      <c r="C124">
        <v>15</v>
      </c>
      <c r="D124" t="str">
        <f t="shared" si="1"/>
        <v>Pleasantfall 2021</v>
      </c>
      <c r="E124" t="s">
        <v>74</v>
      </c>
      <c r="F124" t="s">
        <v>70</v>
      </c>
      <c r="G124" t="s">
        <v>1</v>
      </c>
      <c r="H124" t="s">
        <v>4256</v>
      </c>
      <c r="I124" t="s">
        <v>204</v>
      </c>
      <c r="J124" t="s">
        <v>60</v>
      </c>
      <c r="K124">
        <v>0</v>
      </c>
      <c r="L124">
        <v>0</v>
      </c>
      <c r="M124">
        <v>0</v>
      </c>
      <c r="N124">
        <f>_xlfn.XLOOKUP($A124,'site variables'!$A:$A,'site variables'!C:C,0,0)</f>
        <v>285.95999999999998</v>
      </c>
      <c r="O124">
        <f>_xlfn.XLOOKUP($A124,'site variables'!$A:$A,'site variables'!D:D,0,0)</f>
        <v>30</v>
      </c>
      <c r="P124">
        <f>_xlfn.XLOOKUP($A124,'site variables'!$A:$A,'site variables'!E:E,0,0)</f>
        <v>21.8</v>
      </c>
      <c r="Q124">
        <f>_xlfn.XLOOKUP($A124,'site variables'!$A:$A,'site variables'!F:F,0,0)</f>
        <v>532</v>
      </c>
      <c r="R124" t="str">
        <f>_xlfn.XLOOKUP($A124,'site variables'!$A:$A,'site variables'!G:G,0,0)</f>
        <v>high</v>
      </c>
      <c r="S124" t="str">
        <f>_xlfn.XLOOKUP($A124,'site variables'!$A:$A,'site variables'!H:H,0,0)</f>
        <v>low</v>
      </c>
      <c r="T124" t="str">
        <f>_xlfn.XLOOKUP($A124,'site variables'!$A:$A,'site variables'!I:I,0,0)</f>
        <v>Vehicle/FootRecreation</v>
      </c>
      <c r="U124">
        <f>_xlfn.XLOOKUP($D124,climatevars!$E:$E,climatevars!J:J,0,)</f>
        <v>126.99974599999997</v>
      </c>
      <c r="V124">
        <f>_xlfn.XLOOKUP($D124,climatevars!$E:$E,climatevars!K:K,0,)</f>
        <v>403.99919199999994</v>
      </c>
      <c r="W124">
        <f>_xlfn.XLOOKUP($D124,climatevars!$E:$E,climatevars!L:L,0,)</f>
        <v>349.99929999999995</v>
      </c>
      <c r="X124">
        <f>_xlfn.XLOOKUP($G124,speciesvars!$D:$D,speciesvars!H:H,0,0)</f>
        <v>22.9416667421659</v>
      </c>
      <c r="Y124">
        <f>_xlfn.XLOOKUP($G124,speciesvars!$D:$D,speciesvars!I:I,0,0)</f>
        <v>528</v>
      </c>
    </row>
    <row r="125" spans="1:25" hidden="1" x14ac:dyDescent="0.25">
      <c r="A125" t="s">
        <v>43</v>
      </c>
      <c r="B125" t="s">
        <v>27</v>
      </c>
      <c r="C125">
        <v>16</v>
      </c>
      <c r="D125" t="str">
        <f t="shared" si="1"/>
        <v>Pleasantfall 2021</v>
      </c>
      <c r="E125" t="s">
        <v>66</v>
      </c>
      <c r="F125" t="s">
        <v>70</v>
      </c>
      <c r="G125" t="s">
        <v>6</v>
      </c>
      <c r="H125" t="s">
        <v>4256</v>
      </c>
      <c r="I125" t="s">
        <v>205</v>
      </c>
      <c r="J125" t="s">
        <v>60</v>
      </c>
      <c r="K125">
        <v>0</v>
      </c>
      <c r="L125">
        <v>0</v>
      </c>
      <c r="M125">
        <v>0</v>
      </c>
      <c r="N125">
        <f>_xlfn.XLOOKUP($A125,'site variables'!$A:$A,'site variables'!C:C,0,0)</f>
        <v>285.95999999999998</v>
      </c>
      <c r="O125">
        <f>_xlfn.XLOOKUP($A125,'site variables'!$A:$A,'site variables'!D:D,0,0)</f>
        <v>30</v>
      </c>
      <c r="P125">
        <f>_xlfn.XLOOKUP($A125,'site variables'!$A:$A,'site variables'!E:E,0,0)</f>
        <v>21.8</v>
      </c>
      <c r="Q125">
        <f>_xlfn.XLOOKUP($A125,'site variables'!$A:$A,'site variables'!F:F,0,0)</f>
        <v>532</v>
      </c>
      <c r="R125" t="str">
        <f>_xlfn.XLOOKUP($A125,'site variables'!$A:$A,'site variables'!G:G,0,0)</f>
        <v>high</v>
      </c>
      <c r="S125" t="str">
        <f>_xlfn.XLOOKUP($A125,'site variables'!$A:$A,'site variables'!H:H,0,0)</f>
        <v>low</v>
      </c>
      <c r="T125" t="str">
        <f>_xlfn.XLOOKUP($A125,'site variables'!$A:$A,'site variables'!I:I,0,0)</f>
        <v>Vehicle/FootRecreation</v>
      </c>
      <c r="U125">
        <f>_xlfn.XLOOKUP($D125,climatevars!$E:$E,climatevars!J:J,0,)</f>
        <v>126.99974599999997</v>
      </c>
      <c r="V125">
        <f>_xlfn.XLOOKUP($D125,climatevars!$E:$E,climatevars!K:K,0,)</f>
        <v>403.99919199999994</v>
      </c>
      <c r="W125">
        <f>_xlfn.XLOOKUP($D125,climatevars!$E:$E,climatevars!L:L,0,)</f>
        <v>349.99929999999995</v>
      </c>
      <c r="X125">
        <f>_xlfn.XLOOKUP($G125,speciesvars!$D:$D,speciesvars!H:H,0,0)</f>
        <v>21.804166575272902</v>
      </c>
      <c r="Y125">
        <f>_xlfn.XLOOKUP($G125,speciesvars!$D:$D,speciesvars!I:I,0,0)</f>
        <v>504</v>
      </c>
    </row>
    <row r="126" spans="1:25" hidden="1" x14ac:dyDescent="0.25">
      <c r="A126" t="s">
        <v>43</v>
      </c>
      <c r="B126" t="s">
        <v>27</v>
      </c>
      <c r="C126">
        <v>16</v>
      </c>
      <c r="D126" t="str">
        <f t="shared" si="1"/>
        <v>Pleasantfall 2021</v>
      </c>
      <c r="E126" t="s">
        <v>66</v>
      </c>
      <c r="F126" t="s">
        <v>70</v>
      </c>
      <c r="G126" t="s">
        <v>22</v>
      </c>
      <c r="H126" t="s">
        <v>4256</v>
      </c>
      <c r="I126" t="s">
        <v>206</v>
      </c>
      <c r="J126" t="s">
        <v>60</v>
      </c>
      <c r="K126">
        <v>0</v>
      </c>
      <c r="L126">
        <v>0</v>
      </c>
      <c r="M126">
        <v>0</v>
      </c>
      <c r="N126">
        <f>_xlfn.XLOOKUP($A126,'site variables'!$A:$A,'site variables'!C:C,0,0)</f>
        <v>285.95999999999998</v>
      </c>
      <c r="O126">
        <f>_xlfn.XLOOKUP($A126,'site variables'!$A:$A,'site variables'!D:D,0,0)</f>
        <v>30</v>
      </c>
      <c r="P126">
        <f>_xlfn.XLOOKUP($A126,'site variables'!$A:$A,'site variables'!E:E,0,0)</f>
        <v>21.8</v>
      </c>
      <c r="Q126">
        <f>_xlfn.XLOOKUP($A126,'site variables'!$A:$A,'site variables'!F:F,0,0)</f>
        <v>532</v>
      </c>
      <c r="R126" t="str">
        <f>_xlfn.XLOOKUP($A126,'site variables'!$A:$A,'site variables'!G:G,0,0)</f>
        <v>high</v>
      </c>
      <c r="S126" t="str">
        <f>_xlfn.XLOOKUP($A126,'site variables'!$A:$A,'site variables'!H:H,0,0)</f>
        <v>low</v>
      </c>
      <c r="T126" t="str">
        <f>_xlfn.XLOOKUP($A126,'site variables'!$A:$A,'site variables'!I:I,0,0)</f>
        <v>Vehicle/FootRecreation</v>
      </c>
      <c r="U126">
        <f>_xlfn.XLOOKUP($D126,climatevars!$E:$E,climatevars!J:J,0,)</f>
        <v>126.99974599999997</v>
      </c>
      <c r="V126">
        <f>_xlfn.XLOOKUP($D126,climatevars!$E:$E,climatevars!K:K,0,)</f>
        <v>403.99919199999994</v>
      </c>
      <c r="W126">
        <f>_xlfn.XLOOKUP($D126,climatevars!$E:$E,climatevars!L:L,0,)</f>
        <v>349.99929999999995</v>
      </c>
      <c r="X126">
        <f>_xlfn.XLOOKUP($G126,speciesvars!$D:$D,speciesvars!H:H,0,0)</f>
        <v>22.870833317438802</v>
      </c>
      <c r="Y126">
        <f>_xlfn.XLOOKUP($G126,speciesvars!$D:$D,speciesvars!I:I,0,0)</f>
        <v>733</v>
      </c>
    </row>
    <row r="127" spans="1:25" hidden="1" x14ac:dyDescent="0.25">
      <c r="A127" t="s">
        <v>43</v>
      </c>
      <c r="B127" t="s">
        <v>27</v>
      </c>
      <c r="C127">
        <v>16</v>
      </c>
      <c r="D127" t="str">
        <f t="shared" si="1"/>
        <v>Pleasantfall 2021</v>
      </c>
      <c r="E127" t="s">
        <v>66</v>
      </c>
      <c r="F127" t="s">
        <v>70</v>
      </c>
      <c r="G127" t="s">
        <v>54</v>
      </c>
      <c r="H127" t="s">
        <v>4256</v>
      </c>
      <c r="I127" t="s">
        <v>207</v>
      </c>
      <c r="J127" t="s">
        <v>60</v>
      </c>
      <c r="K127">
        <v>0</v>
      </c>
      <c r="L127">
        <v>0</v>
      </c>
      <c r="M127">
        <v>0</v>
      </c>
      <c r="N127">
        <f>_xlfn.XLOOKUP($A127,'site variables'!$A:$A,'site variables'!C:C,0,0)</f>
        <v>285.95999999999998</v>
      </c>
      <c r="O127">
        <f>_xlfn.XLOOKUP($A127,'site variables'!$A:$A,'site variables'!D:D,0,0)</f>
        <v>30</v>
      </c>
      <c r="P127">
        <f>_xlfn.XLOOKUP($A127,'site variables'!$A:$A,'site variables'!E:E,0,0)</f>
        <v>21.8</v>
      </c>
      <c r="Q127">
        <f>_xlfn.XLOOKUP($A127,'site variables'!$A:$A,'site variables'!F:F,0,0)</f>
        <v>532</v>
      </c>
      <c r="R127" t="str">
        <f>_xlfn.XLOOKUP($A127,'site variables'!$A:$A,'site variables'!G:G,0,0)</f>
        <v>high</v>
      </c>
      <c r="S127" t="str">
        <f>_xlfn.XLOOKUP($A127,'site variables'!$A:$A,'site variables'!H:H,0,0)</f>
        <v>low</v>
      </c>
      <c r="T127" t="str">
        <f>_xlfn.XLOOKUP($A127,'site variables'!$A:$A,'site variables'!I:I,0,0)</f>
        <v>Vehicle/FootRecreation</v>
      </c>
      <c r="U127">
        <f>_xlfn.XLOOKUP($D127,climatevars!$E:$E,climatevars!J:J,0,)</f>
        <v>126.99974599999997</v>
      </c>
      <c r="V127">
        <f>_xlfn.XLOOKUP($D127,climatevars!$E:$E,climatevars!K:K,0,)</f>
        <v>403.99919199999994</v>
      </c>
      <c r="W127">
        <f>_xlfn.XLOOKUP($D127,climatevars!$E:$E,climatevars!L:L,0,)</f>
        <v>349.99929999999995</v>
      </c>
      <c r="X127">
        <f>_xlfn.XLOOKUP($G127,speciesvars!$D:$D,speciesvars!H:H,0,0)</f>
        <v>21.7541668613752</v>
      </c>
      <c r="Y127">
        <f>_xlfn.XLOOKUP($G127,speciesvars!$D:$D,speciesvars!I:I,0,0)</f>
        <v>505</v>
      </c>
    </row>
    <row r="128" spans="1:25" hidden="1" x14ac:dyDescent="0.25">
      <c r="A128" t="s">
        <v>43</v>
      </c>
      <c r="B128" t="s">
        <v>27</v>
      </c>
      <c r="C128">
        <v>16</v>
      </c>
      <c r="D128" t="str">
        <f t="shared" si="1"/>
        <v>Pleasantfall 2021</v>
      </c>
      <c r="E128" t="s">
        <v>66</v>
      </c>
      <c r="F128" t="s">
        <v>70</v>
      </c>
      <c r="G128" t="s">
        <v>65</v>
      </c>
      <c r="H128" t="s">
        <v>4256</v>
      </c>
      <c r="I128" t="s">
        <v>208</v>
      </c>
      <c r="J128" t="s">
        <v>60</v>
      </c>
      <c r="K128">
        <v>0</v>
      </c>
      <c r="L128">
        <v>0</v>
      </c>
      <c r="M128">
        <v>0</v>
      </c>
      <c r="N128">
        <f>_xlfn.XLOOKUP($A128,'site variables'!$A:$A,'site variables'!C:C,0,0)</f>
        <v>285.95999999999998</v>
      </c>
      <c r="O128">
        <f>_xlfn.XLOOKUP($A128,'site variables'!$A:$A,'site variables'!D:D,0,0)</f>
        <v>30</v>
      </c>
      <c r="P128">
        <f>_xlfn.XLOOKUP($A128,'site variables'!$A:$A,'site variables'!E:E,0,0)</f>
        <v>21.8</v>
      </c>
      <c r="Q128">
        <f>_xlfn.XLOOKUP($A128,'site variables'!$A:$A,'site variables'!F:F,0,0)</f>
        <v>532</v>
      </c>
      <c r="R128" t="str">
        <f>_xlfn.XLOOKUP($A128,'site variables'!$A:$A,'site variables'!G:G,0,0)</f>
        <v>high</v>
      </c>
      <c r="S128" t="str">
        <f>_xlfn.XLOOKUP($A128,'site variables'!$A:$A,'site variables'!H:H,0,0)</f>
        <v>low</v>
      </c>
      <c r="T128" t="str">
        <f>_xlfn.XLOOKUP($A128,'site variables'!$A:$A,'site variables'!I:I,0,0)</f>
        <v>Vehicle/FootRecreation</v>
      </c>
      <c r="U128">
        <f>_xlfn.XLOOKUP($D128,climatevars!$E:$E,climatevars!J:J,0,)</f>
        <v>126.99974599999997</v>
      </c>
      <c r="V128">
        <f>_xlfn.XLOOKUP($D128,climatevars!$E:$E,climatevars!K:K,0,)</f>
        <v>403.99919199999994</v>
      </c>
      <c r="W128">
        <f>_xlfn.XLOOKUP($D128,climatevars!$E:$E,climatevars!L:L,0,)</f>
        <v>349.99929999999995</v>
      </c>
      <c r="X128">
        <f>_xlfn.XLOOKUP($G128,speciesvars!$D:$D,speciesvars!H:H,0,0)</f>
        <v>21.662499884764401</v>
      </c>
      <c r="Y128">
        <f>_xlfn.XLOOKUP($G128,speciesvars!$D:$D,speciesvars!I:I,0,0)</f>
        <v>767</v>
      </c>
    </row>
    <row r="129" spans="1:25" hidden="1" x14ac:dyDescent="0.25">
      <c r="A129" t="s">
        <v>43</v>
      </c>
      <c r="B129" t="s">
        <v>27</v>
      </c>
      <c r="C129">
        <v>16</v>
      </c>
      <c r="D129" t="str">
        <f t="shared" si="1"/>
        <v>Pleasantfall 2021</v>
      </c>
      <c r="E129" t="s">
        <v>66</v>
      </c>
      <c r="F129" t="s">
        <v>70</v>
      </c>
      <c r="G129" t="s">
        <v>1</v>
      </c>
      <c r="H129" t="s">
        <v>4256</v>
      </c>
      <c r="I129" t="s">
        <v>209</v>
      </c>
      <c r="J129" t="s">
        <v>60</v>
      </c>
      <c r="K129">
        <v>0</v>
      </c>
      <c r="L129">
        <v>0</v>
      </c>
      <c r="M129">
        <v>0</v>
      </c>
      <c r="N129">
        <f>_xlfn.XLOOKUP($A129,'site variables'!$A:$A,'site variables'!C:C,0,0)</f>
        <v>285.95999999999998</v>
      </c>
      <c r="O129">
        <f>_xlfn.XLOOKUP($A129,'site variables'!$A:$A,'site variables'!D:D,0,0)</f>
        <v>30</v>
      </c>
      <c r="P129">
        <f>_xlfn.XLOOKUP($A129,'site variables'!$A:$A,'site variables'!E:E,0,0)</f>
        <v>21.8</v>
      </c>
      <c r="Q129">
        <f>_xlfn.XLOOKUP($A129,'site variables'!$A:$A,'site variables'!F:F,0,0)</f>
        <v>532</v>
      </c>
      <c r="R129" t="str">
        <f>_xlfn.XLOOKUP($A129,'site variables'!$A:$A,'site variables'!G:G,0,0)</f>
        <v>high</v>
      </c>
      <c r="S129" t="str">
        <f>_xlfn.XLOOKUP($A129,'site variables'!$A:$A,'site variables'!H:H,0,0)</f>
        <v>low</v>
      </c>
      <c r="T129" t="str">
        <f>_xlfn.XLOOKUP($A129,'site variables'!$A:$A,'site variables'!I:I,0,0)</f>
        <v>Vehicle/FootRecreation</v>
      </c>
      <c r="U129">
        <f>_xlfn.XLOOKUP($D129,climatevars!$E:$E,climatevars!J:J,0,)</f>
        <v>126.99974599999997</v>
      </c>
      <c r="V129">
        <f>_xlfn.XLOOKUP($D129,climatevars!$E:$E,climatevars!K:K,0,)</f>
        <v>403.99919199999994</v>
      </c>
      <c r="W129">
        <f>_xlfn.XLOOKUP($D129,climatevars!$E:$E,climatevars!L:L,0,)</f>
        <v>349.99929999999995</v>
      </c>
      <c r="X129">
        <f>_xlfn.XLOOKUP($G129,speciesvars!$D:$D,speciesvars!H:H,0,0)</f>
        <v>22.9416667421659</v>
      </c>
      <c r="Y129">
        <f>_xlfn.XLOOKUP($G129,speciesvars!$D:$D,speciesvars!I:I,0,0)</f>
        <v>528</v>
      </c>
    </row>
    <row r="130" spans="1:25" hidden="1" x14ac:dyDescent="0.25">
      <c r="A130" t="s">
        <v>43</v>
      </c>
      <c r="B130" t="s">
        <v>32</v>
      </c>
      <c r="C130">
        <v>10</v>
      </c>
      <c r="D130" t="str">
        <f t="shared" si="1"/>
        <v>Pleasantspring 2020</v>
      </c>
      <c r="E130" t="s">
        <v>75</v>
      </c>
      <c r="F130" t="s">
        <v>49</v>
      </c>
      <c r="G130" t="s">
        <v>3</v>
      </c>
      <c r="H130" t="s">
        <v>11</v>
      </c>
      <c r="I130" t="s">
        <v>210</v>
      </c>
      <c r="J130" t="s">
        <v>72</v>
      </c>
      <c r="K130">
        <v>1</v>
      </c>
      <c r="L130">
        <v>70</v>
      </c>
      <c r="N130">
        <f>_xlfn.XLOOKUP($A130,'site variables'!$A:$A,'site variables'!C:C,0,0)</f>
        <v>285.95999999999998</v>
      </c>
      <c r="O130">
        <f>_xlfn.XLOOKUP($A130,'site variables'!$A:$A,'site variables'!D:D,0,0)</f>
        <v>30</v>
      </c>
      <c r="P130">
        <f>_xlfn.XLOOKUP($A130,'site variables'!$A:$A,'site variables'!E:E,0,0)</f>
        <v>21.8</v>
      </c>
      <c r="Q130">
        <f>_xlfn.XLOOKUP($A130,'site variables'!$A:$A,'site variables'!F:F,0,0)</f>
        <v>532</v>
      </c>
      <c r="R130" t="str">
        <f>_xlfn.XLOOKUP($A130,'site variables'!$A:$A,'site variables'!G:G,0,0)</f>
        <v>high</v>
      </c>
      <c r="S130" t="str">
        <f>_xlfn.XLOOKUP($A130,'site variables'!$A:$A,'site variables'!H:H,0,0)</f>
        <v>low</v>
      </c>
      <c r="T130" t="str">
        <f>_xlfn.XLOOKUP($A130,'site variables'!$A:$A,'site variables'!I:I,0,0)</f>
        <v>Vehicle/FootRecreation</v>
      </c>
      <c r="U130">
        <f>_xlfn.XLOOKUP($D130,climatevars!$E:$E,climatevars!J:J,0,)</f>
        <v>133.99973199999999</v>
      </c>
      <c r="V130">
        <f>_xlfn.XLOOKUP($D130,climatevars!$E:$E,climatevars!K:K,0,)</f>
        <v>403.99919199999994</v>
      </c>
      <c r="W130">
        <f>_xlfn.XLOOKUP($D130,climatevars!$E:$E,climatevars!L:L,0,)</f>
        <v>133.99973199999999</v>
      </c>
      <c r="X130">
        <f>_xlfn.XLOOKUP($G130,speciesvars!$D:$D,speciesvars!H:H,0,0)</f>
        <v>0</v>
      </c>
      <c r="Y130">
        <f>_xlfn.XLOOKUP($G130,speciesvars!$D:$D,speciesvars!I:I,0,0)</f>
        <v>0</v>
      </c>
    </row>
    <row r="131" spans="1:25" hidden="1" x14ac:dyDescent="0.25">
      <c r="A131" t="s">
        <v>43</v>
      </c>
      <c r="B131" t="s">
        <v>27</v>
      </c>
      <c r="C131">
        <v>17</v>
      </c>
      <c r="D131" t="str">
        <f t="shared" ref="D131:D194" si="2">_xlfn.CONCAT(A131,B131)</f>
        <v>Pleasantfall 2021</v>
      </c>
      <c r="E131" t="s">
        <v>48</v>
      </c>
      <c r="F131" t="s">
        <v>70</v>
      </c>
      <c r="G131" t="s">
        <v>6</v>
      </c>
      <c r="H131" t="s">
        <v>4256</v>
      </c>
      <c r="I131" t="s">
        <v>211</v>
      </c>
      <c r="J131" t="s">
        <v>60</v>
      </c>
      <c r="K131">
        <v>0</v>
      </c>
      <c r="L131">
        <v>0</v>
      </c>
      <c r="M131">
        <v>0</v>
      </c>
      <c r="N131">
        <f>_xlfn.XLOOKUP($A131,'site variables'!$A:$A,'site variables'!C:C,0,0)</f>
        <v>285.95999999999998</v>
      </c>
      <c r="O131">
        <f>_xlfn.XLOOKUP($A131,'site variables'!$A:$A,'site variables'!D:D,0,0)</f>
        <v>30</v>
      </c>
      <c r="P131">
        <f>_xlfn.XLOOKUP($A131,'site variables'!$A:$A,'site variables'!E:E,0,0)</f>
        <v>21.8</v>
      </c>
      <c r="Q131">
        <f>_xlfn.XLOOKUP($A131,'site variables'!$A:$A,'site variables'!F:F,0,0)</f>
        <v>532</v>
      </c>
      <c r="R131" t="str">
        <f>_xlfn.XLOOKUP($A131,'site variables'!$A:$A,'site variables'!G:G,0,0)</f>
        <v>high</v>
      </c>
      <c r="S131" t="str">
        <f>_xlfn.XLOOKUP($A131,'site variables'!$A:$A,'site variables'!H:H,0,0)</f>
        <v>low</v>
      </c>
      <c r="T131" t="str">
        <f>_xlfn.XLOOKUP($A131,'site variables'!$A:$A,'site variables'!I:I,0,0)</f>
        <v>Vehicle/FootRecreation</v>
      </c>
      <c r="U131">
        <f>_xlfn.XLOOKUP($D131,climatevars!$E:$E,climatevars!J:J,0,)</f>
        <v>126.99974599999997</v>
      </c>
      <c r="V131">
        <f>_xlfn.XLOOKUP($D131,climatevars!$E:$E,climatevars!K:K,0,)</f>
        <v>403.99919199999994</v>
      </c>
      <c r="W131">
        <f>_xlfn.XLOOKUP($D131,climatevars!$E:$E,climatevars!L:L,0,)</f>
        <v>349.99929999999995</v>
      </c>
      <c r="X131">
        <f>_xlfn.XLOOKUP($G131,speciesvars!$D:$D,speciesvars!H:H,0,0)</f>
        <v>21.804166575272902</v>
      </c>
      <c r="Y131">
        <f>_xlfn.XLOOKUP($G131,speciesvars!$D:$D,speciesvars!I:I,0,0)</f>
        <v>504</v>
      </c>
    </row>
    <row r="132" spans="1:25" hidden="1" x14ac:dyDescent="0.25">
      <c r="A132" t="s">
        <v>43</v>
      </c>
      <c r="B132" t="s">
        <v>27</v>
      </c>
      <c r="C132">
        <v>17</v>
      </c>
      <c r="D132" t="str">
        <f t="shared" si="2"/>
        <v>Pleasantfall 2021</v>
      </c>
      <c r="E132" t="s">
        <v>48</v>
      </c>
      <c r="F132" t="s">
        <v>70</v>
      </c>
      <c r="G132" t="s">
        <v>22</v>
      </c>
      <c r="H132" t="s">
        <v>4256</v>
      </c>
      <c r="I132" t="s">
        <v>212</v>
      </c>
      <c r="J132" t="s">
        <v>60</v>
      </c>
      <c r="K132">
        <v>0</v>
      </c>
      <c r="L132">
        <v>0</v>
      </c>
      <c r="M132">
        <v>0</v>
      </c>
      <c r="N132">
        <f>_xlfn.XLOOKUP($A132,'site variables'!$A:$A,'site variables'!C:C,0,0)</f>
        <v>285.95999999999998</v>
      </c>
      <c r="O132">
        <f>_xlfn.XLOOKUP($A132,'site variables'!$A:$A,'site variables'!D:D,0,0)</f>
        <v>30</v>
      </c>
      <c r="P132">
        <f>_xlfn.XLOOKUP($A132,'site variables'!$A:$A,'site variables'!E:E,0,0)</f>
        <v>21.8</v>
      </c>
      <c r="Q132">
        <f>_xlfn.XLOOKUP($A132,'site variables'!$A:$A,'site variables'!F:F,0,0)</f>
        <v>532</v>
      </c>
      <c r="R132" t="str">
        <f>_xlfn.XLOOKUP($A132,'site variables'!$A:$A,'site variables'!G:G,0,0)</f>
        <v>high</v>
      </c>
      <c r="S132" t="str">
        <f>_xlfn.XLOOKUP($A132,'site variables'!$A:$A,'site variables'!H:H,0,0)</f>
        <v>low</v>
      </c>
      <c r="T132" t="str">
        <f>_xlfn.XLOOKUP($A132,'site variables'!$A:$A,'site variables'!I:I,0,0)</f>
        <v>Vehicle/FootRecreation</v>
      </c>
      <c r="U132">
        <f>_xlfn.XLOOKUP($D132,climatevars!$E:$E,climatevars!J:J,0,)</f>
        <v>126.99974599999997</v>
      </c>
      <c r="V132">
        <f>_xlfn.XLOOKUP($D132,climatevars!$E:$E,climatevars!K:K,0,)</f>
        <v>403.99919199999994</v>
      </c>
      <c r="W132">
        <f>_xlfn.XLOOKUP($D132,climatevars!$E:$E,climatevars!L:L,0,)</f>
        <v>349.99929999999995</v>
      </c>
      <c r="X132">
        <f>_xlfn.XLOOKUP($G132,speciesvars!$D:$D,speciesvars!H:H,0,0)</f>
        <v>22.870833317438802</v>
      </c>
      <c r="Y132">
        <f>_xlfn.XLOOKUP($G132,speciesvars!$D:$D,speciesvars!I:I,0,0)</f>
        <v>733</v>
      </c>
    </row>
    <row r="133" spans="1:25" hidden="1" x14ac:dyDescent="0.25">
      <c r="A133" t="s">
        <v>43</v>
      </c>
      <c r="B133" t="s">
        <v>27</v>
      </c>
      <c r="C133">
        <v>17</v>
      </c>
      <c r="D133" t="str">
        <f t="shared" si="2"/>
        <v>Pleasantfall 2021</v>
      </c>
      <c r="E133" t="s">
        <v>48</v>
      </c>
      <c r="F133" t="s">
        <v>70</v>
      </c>
      <c r="G133" t="s">
        <v>54</v>
      </c>
      <c r="H133" t="s">
        <v>4256</v>
      </c>
      <c r="I133" t="s">
        <v>213</v>
      </c>
      <c r="J133" t="s">
        <v>60</v>
      </c>
      <c r="K133">
        <v>0</v>
      </c>
      <c r="L133">
        <v>0</v>
      </c>
      <c r="M133">
        <v>0</v>
      </c>
      <c r="N133">
        <f>_xlfn.XLOOKUP($A133,'site variables'!$A:$A,'site variables'!C:C,0,0)</f>
        <v>285.95999999999998</v>
      </c>
      <c r="O133">
        <f>_xlfn.XLOOKUP($A133,'site variables'!$A:$A,'site variables'!D:D,0,0)</f>
        <v>30</v>
      </c>
      <c r="P133">
        <f>_xlfn.XLOOKUP($A133,'site variables'!$A:$A,'site variables'!E:E,0,0)</f>
        <v>21.8</v>
      </c>
      <c r="Q133">
        <f>_xlfn.XLOOKUP($A133,'site variables'!$A:$A,'site variables'!F:F,0,0)</f>
        <v>532</v>
      </c>
      <c r="R133" t="str">
        <f>_xlfn.XLOOKUP($A133,'site variables'!$A:$A,'site variables'!G:G,0,0)</f>
        <v>high</v>
      </c>
      <c r="S133" t="str">
        <f>_xlfn.XLOOKUP($A133,'site variables'!$A:$A,'site variables'!H:H,0,0)</f>
        <v>low</v>
      </c>
      <c r="T133" t="str">
        <f>_xlfn.XLOOKUP($A133,'site variables'!$A:$A,'site variables'!I:I,0,0)</f>
        <v>Vehicle/FootRecreation</v>
      </c>
      <c r="U133">
        <f>_xlfn.XLOOKUP($D133,climatevars!$E:$E,climatevars!J:J,0,)</f>
        <v>126.99974599999997</v>
      </c>
      <c r="V133">
        <f>_xlfn.XLOOKUP($D133,climatevars!$E:$E,climatevars!K:K,0,)</f>
        <v>403.99919199999994</v>
      </c>
      <c r="W133">
        <f>_xlfn.XLOOKUP($D133,climatevars!$E:$E,climatevars!L:L,0,)</f>
        <v>349.99929999999995</v>
      </c>
      <c r="X133">
        <f>_xlfn.XLOOKUP($G133,speciesvars!$D:$D,speciesvars!H:H,0,0)</f>
        <v>21.7541668613752</v>
      </c>
      <c r="Y133">
        <f>_xlfn.XLOOKUP($G133,speciesvars!$D:$D,speciesvars!I:I,0,0)</f>
        <v>505</v>
      </c>
    </row>
    <row r="134" spans="1:25" hidden="1" x14ac:dyDescent="0.25">
      <c r="A134" t="s">
        <v>43</v>
      </c>
      <c r="B134" t="s">
        <v>27</v>
      </c>
      <c r="C134">
        <v>17</v>
      </c>
      <c r="D134" t="str">
        <f t="shared" si="2"/>
        <v>Pleasantfall 2021</v>
      </c>
      <c r="E134" t="s">
        <v>48</v>
      </c>
      <c r="F134" t="s">
        <v>70</v>
      </c>
      <c r="G134" t="s">
        <v>65</v>
      </c>
      <c r="H134" t="s">
        <v>4256</v>
      </c>
      <c r="I134" t="s">
        <v>214</v>
      </c>
      <c r="J134" t="s">
        <v>60</v>
      </c>
      <c r="K134">
        <v>0</v>
      </c>
      <c r="L134">
        <v>0</v>
      </c>
      <c r="M134">
        <v>0</v>
      </c>
      <c r="N134">
        <f>_xlfn.XLOOKUP($A134,'site variables'!$A:$A,'site variables'!C:C,0,0)</f>
        <v>285.95999999999998</v>
      </c>
      <c r="O134">
        <f>_xlfn.XLOOKUP($A134,'site variables'!$A:$A,'site variables'!D:D,0,0)</f>
        <v>30</v>
      </c>
      <c r="P134">
        <f>_xlfn.XLOOKUP($A134,'site variables'!$A:$A,'site variables'!E:E,0,0)</f>
        <v>21.8</v>
      </c>
      <c r="Q134">
        <f>_xlfn.XLOOKUP($A134,'site variables'!$A:$A,'site variables'!F:F,0,0)</f>
        <v>532</v>
      </c>
      <c r="R134" t="str">
        <f>_xlfn.XLOOKUP($A134,'site variables'!$A:$A,'site variables'!G:G,0,0)</f>
        <v>high</v>
      </c>
      <c r="S134" t="str">
        <f>_xlfn.XLOOKUP($A134,'site variables'!$A:$A,'site variables'!H:H,0,0)</f>
        <v>low</v>
      </c>
      <c r="T134" t="str">
        <f>_xlfn.XLOOKUP($A134,'site variables'!$A:$A,'site variables'!I:I,0,0)</f>
        <v>Vehicle/FootRecreation</v>
      </c>
      <c r="U134">
        <f>_xlfn.XLOOKUP($D134,climatevars!$E:$E,climatevars!J:J,0,)</f>
        <v>126.99974599999997</v>
      </c>
      <c r="V134">
        <f>_xlfn.XLOOKUP($D134,climatevars!$E:$E,climatevars!K:K,0,)</f>
        <v>403.99919199999994</v>
      </c>
      <c r="W134">
        <f>_xlfn.XLOOKUP($D134,climatevars!$E:$E,climatevars!L:L,0,)</f>
        <v>349.99929999999995</v>
      </c>
      <c r="X134">
        <f>_xlfn.XLOOKUP($G134,speciesvars!$D:$D,speciesvars!H:H,0,0)</f>
        <v>21.662499884764401</v>
      </c>
      <c r="Y134">
        <f>_xlfn.XLOOKUP($G134,speciesvars!$D:$D,speciesvars!I:I,0,0)</f>
        <v>767</v>
      </c>
    </row>
    <row r="135" spans="1:25" hidden="1" x14ac:dyDescent="0.25">
      <c r="A135" t="s">
        <v>43</v>
      </c>
      <c r="B135" t="s">
        <v>32</v>
      </c>
      <c r="C135">
        <v>11</v>
      </c>
      <c r="D135" t="str">
        <f t="shared" si="2"/>
        <v>Pleasantspring 2020</v>
      </c>
      <c r="E135" t="s">
        <v>12</v>
      </c>
      <c r="F135" t="s">
        <v>0</v>
      </c>
      <c r="G135" t="s">
        <v>7</v>
      </c>
      <c r="H135" t="s">
        <v>11</v>
      </c>
      <c r="I135" t="s">
        <v>215</v>
      </c>
      <c r="J135" t="s">
        <v>72</v>
      </c>
      <c r="K135">
        <v>1</v>
      </c>
      <c r="L135">
        <v>45</v>
      </c>
      <c r="N135">
        <f>_xlfn.XLOOKUP($A135,'site variables'!$A:$A,'site variables'!C:C,0,0)</f>
        <v>285.95999999999998</v>
      </c>
      <c r="O135">
        <f>_xlfn.XLOOKUP($A135,'site variables'!$A:$A,'site variables'!D:D,0,0)</f>
        <v>30</v>
      </c>
      <c r="P135">
        <f>_xlfn.XLOOKUP($A135,'site variables'!$A:$A,'site variables'!E:E,0,0)</f>
        <v>21.8</v>
      </c>
      <c r="Q135">
        <f>_xlfn.XLOOKUP($A135,'site variables'!$A:$A,'site variables'!F:F,0,0)</f>
        <v>532</v>
      </c>
      <c r="R135" t="str">
        <f>_xlfn.XLOOKUP($A135,'site variables'!$A:$A,'site variables'!G:G,0,0)</f>
        <v>high</v>
      </c>
      <c r="S135" t="str">
        <f>_xlfn.XLOOKUP($A135,'site variables'!$A:$A,'site variables'!H:H,0,0)</f>
        <v>low</v>
      </c>
      <c r="T135" t="str">
        <f>_xlfn.XLOOKUP($A135,'site variables'!$A:$A,'site variables'!I:I,0,0)</f>
        <v>Vehicle/FootRecreation</v>
      </c>
      <c r="U135">
        <f>_xlfn.XLOOKUP($D135,climatevars!$E:$E,climatevars!J:J,0,)</f>
        <v>133.99973199999999</v>
      </c>
      <c r="V135">
        <f>_xlfn.XLOOKUP($D135,climatevars!$E:$E,climatevars!K:K,0,)</f>
        <v>403.99919199999994</v>
      </c>
      <c r="W135">
        <f>_xlfn.XLOOKUP($D135,climatevars!$E:$E,climatevars!L:L,0,)</f>
        <v>133.99973199999999</v>
      </c>
      <c r="X135">
        <f>_xlfn.XLOOKUP($G135,speciesvars!$D:$D,speciesvars!H:H,0,0)</f>
        <v>0</v>
      </c>
      <c r="Y135">
        <f>_xlfn.XLOOKUP($G135,speciesvars!$D:$D,speciesvars!I:I,0,0)</f>
        <v>0</v>
      </c>
    </row>
    <row r="136" spans="1:25" hidden="1" x14ac:dyDescent="0.25">
      <c r="A136" t="s">
        <v>43</v>
      </c>
      <c r="B136" t="s">
        <v>32</v>
      </c>
      <c r="C136">
        <v>11</v>
      </c>
      <c r="D136" t="str">
        <f t="shared" si="2"/>
        <v>Pleasantspring 2020</v>
      </c>
      <c r="E136" t="s">
        <v>12</v>
      </c>
      <c r="F136" t="s">
        <v>0</v>
      </c>
      <c r="G136" t="s">
        <v>36</v>
      </c>
      <c r="H136" t="s">
        <v>11</v>
      </c>
      <c r="I136" t="s">
        <v>216</v>
      </c>
      <c r="J136" t="s">
        <v>72</v>
      </c>
      <c r="K136">
        <v>1</v>
      </c>
      <c r="L136">
        <v>35</v>
      </c>
      <c r="N136">
        <f>_xlfn.XLOOKUP($A136,'site variables'!$A:$A,'site variables'!C:C,0,0)</f>
        <v>285.95999999999998</v>
      </c>
      <c r="O136">
        <f>_xlfn.XLOOKUP($A136,'site variables'!$A:$A,'site variables'!D:D,0,0)</f>
        <v>30</v>
      </c>
      <c r="P136">
        <f>_xlfn.XLOOKUP($A136,'site variables'!$A:$A,'site variables'!E:E,0,0)</f>
        <v>21.8</v>
      </c>
      <c r="Q136">
        <f>_xlfn.XLOOKUP($A136,'site variables'!$A:$A,'site variables'!F:F,0,0)</f>
        <v>532</v>
      </c>
      <c r="R136" t="str">
        <f>_xlfn.XLOOKUP($A136,'site variables'!$A:$A,'site variables'!G:G,0,0)</f>
        <v>high</v>
      </c>
      <c r="S136" t="str">
        <f>_xlfn.XLOOKUP($A136,'site variables'!$A:$A,'site variables'!H:H,0,0)</f>
        <v>low</v>
      </c>
      <c r="T136" t="str">
        <f>_xlfn.XLOOKUP($A136,'site variables'!$A:$A,'site variables'!I:I,0,0)</f>
        <v>Vehicle/FootRecreation</v>
      </c>
      <c r="U136">
        <f>_xlfn.XLOOKUP($D136,climatevars!$E:$E,climatevars!J:J,0,)</f>
        <v>133.99973199999999</v>
      </c>
      <c r="V136">
        <f>_xlfn.XLOOKUP($D136,climatevars!$E:$E,climatevars!K:K,0,)</f>
        <v>403.99919199999994</v>
      </c>
      <c r="W136">
        <f>_xlfn.XLOOKUP($D136,climatevars!$E:$E,climatevars!L:L,0,)</f>
        <v>133.99973199999999</v>
      </c>
      <c r="X136">
        <f>_xlfn.XLOOKUP($G136,speciesvars!$D:$D,speciesvars!H:H,0,0)</f>
        <v>0</v>
      </c>
      <c r="Y136">
        <f>_xlfn.XLOOKUP($G136,speciesvars!$D:$D,speciesvars!I:I,0,0)</f>
        <v>0</v>
      </c>
    </row>
    <row r="137" spans="1:25" hidden="1" x14ac:dyDescent="0.25">
      <c r="A137" t="s">
        <v>43</v>
      </c>
      <c r="B137" t="s">
        <v>32</v>
      </c>
      <c r="C137">
        <v>12</v>
      </c>
      <c r="D137" t="str">
        <f t="shared" si="2"/>
        <v>Pleasantspring 2020</v>
      </c>
      <c r="E137" t="s">
        <v>74</v>
      </c>
      <c r="F137" t="s">
        <v>0</v>
      </c>
      <c r="G137" t="s">
        <v>8</v>
      </c>
      <c r="H137" t="s">
        <v>11</v>
      </c>
      <c r="I137" t="s">
        <v>217</v>
      </c>
      <c r="J137" t="s">
        <v>60</v>
      </c>
      <c r="K137">
        <v>1</v>
      </c>
      <c r="L137">
        <v>120</v>
      </c>
      <c r="N137">
        <f>_xlfn.XLOOKUP($A137,'site variables'!$A:$A,'site variables'!C:C,0,0)</f>
        <v>285.95999999999998</v>
      </c>
      <c r="O137">
        <f>_xlfn.XLOOKUP($A137,'site variables'!$A:$A,'site variables'!D:D,0,0)</f>
        <v>30</v>
      </c>
      <c r="P137">
        <f>_xlfn.XLOOKUP($A137,'site variables'!$A:$A,'site variables'!E:E,0,0)</f>
        <v>21.8</v>
      </c>
      <c r="Q137">
        <f>_xlfn.XLOOKUP($A137,'site variables'!$A:$A,'site variables'!F:F,0,0)</f>
        <v>532</v>
      </c>
      <c r="R137" t="str">
        <f>_xlfn.XLOOKUP($A137,'site variables'!$A:$A,'site variables'!G:G,0,0)</f>
        <v>high</v>
      </c>
      <c r="S137" t="str">
        <f>_xlfn.XLOOKUP($A137,'site variables'!$A:$A,'site variables'!H:H,0,0)</f>
        <v>low</v>
      </c>
      <c r="T137" t="str">
        <f>_xlfn.XLOOKUP($A137,'site variables'!$A:$A,'site variables'!I:I,0,0)</f>
        <v>Vehicle/FootRecreation</v>
      </c>
      <c r="U137">
        <f>_xlfn.XLOOKUP($D137,climatevars!$E:$E,climatevars!J:J,0,)</f>
        <v>133.99973199999999</v>
      </c>
      <c r="V137">
        <f>_xlfn.XLOOKUP($D137,climatevars!$E:$E,climatevars!K:K,0,)</f>
        <v>403.99919199999994</v>
      </c>
      <c r="W137">
        <f>_xlfn.XLOOKUP($D137,climatevars!$E:$E,climatevars!L:L,0,)</f>
        <v>133.99973199999999</v>
      </c>
      <c r="X137">
        <f>_xlfn.XLOOKUP($G137,speciesvars!$D:$D,speciesvars!H:H,0,0)</f>
        <v>0</v>
      </c>
      <c r="Y137">
        <f>_xlfn.XLOOKUP($G137,speciesvars!$D:$D,speciesvars!I:I,0,0)</f>
        <v>0</v>
      </c>
    </row>
    <row r="138" spans="1:25" hidden="1" x14ac:dyDescent="0.25">
      <c r="A138" t="s">
        <v>43</v>
      </c>
      <c r="B138" t="s">
        <v>27</v>
      </c>
      <c r="C138">
        <v>17</v>
      </c>
      <c r="D138" t="str">
        <f t="shared" si="2"/>
        <v>Pleasantfall 2021</v>
      </c>
      <c r="E138" t="s">
        <v>48</v>
      </c>
      <c r="F138" t="s">
        <v>70</v>
      </c>
      <c r="G138" t="s">
        <v>76</v>
      </c>
      <c r="H138" t="s">
        <v>4254</v>
      </c>
      <c r="I138" t="s">
        <v>218</v>
      </c>
      <c r="J138" t="s">
        <v>60</v>
      </c>
      <c r="K138">
        <v>0</v>
      </c>
      <c r="L138">
        <v>0</v>
      </c>
      <c r="M138">
        <v>0.05</v>
      </c>
      <c r="N138">
        <f>_xlfn.XLOOKUP($A138,'site variables'!$A:$A,'site variables'!C:C,0,0)</f>
        <v>285.95999999999998</v>
      </c>
      <c r="O138">
        <f>_xlfn.XLOOKUP($A138,'site variables'!$A:$A,'site variables'!D:D,0,0)</f>
        <v>30</v>
      </c>
      <c r="P138">
        <f>_xlfn.XLOOKUP($A138,'site variables'!$A:$A,'site variables'!E:E,0,0)</f>
        <v>21.8</v>
      </c>
      <c r="Q138">
        <f>_xlfn.XLOOKUP($A138,'site variables'!$A:$A,'site variables'!F:F,0,0)</f>
        <v>532</v>
      </c>
      <c r="R138" t="str">
        <f>_xlfn.XLOOKUP($A138,'site variables'!$A:$A,'site variables'!G:G,0,0)</f>
        <v>high</v>
      </c>
      <c r="S138" t="str">
        <f>_xlfn.XLOOKUP($A138,'site variables'!$A:$A,'site variables'!H:H,0,0)</f>
        <v>low</v>
      </c>
      <c r="T138" t="str">
        <f>_xlfn.XLOOKUP($A138,'site variables'!$A:$A,'site variables'!I:I,0,0)</f>
        <v>Vehicle/FootRecreation</v>
      </c>
      <c r="U138">
        <f>_xlfn.XLOOKUP($D138,climatevars!$E:$E,climatevars!J:J,0,)</f>
        <v>126.99974599999997</v>
      </c>
      <c r="V138">
        <f>_xlfn.XLOOKUP($D138,climatevars!$E:$E,climatevars!K:K,0,)</f>
        <v>403.99919199999994</v>
      </c>
      <c r="W138">
        <f>_xlfn.XLOOKUP($D138,climatevars!$E:$E,climatevars!L:L,0,)</f>
        <v>349.99929999999995</v>
      </c>
      <c r="X138">
        <f>_xlfn.XLOOKUP($G138,speciesvars!$D:$D,speciesvars!H:H,0,0)</f>
        <v>23.825000166892998</v>
      </c>
      <c r="Y138">
        <f>_xlfn.XLOOKUP($G138,speciesvars!$D:$D,speciesvars!I:I,0,0)</f>
        <v>508</v>
      </c>
    </row>
    <row r="139" spans="1:25" hidden="1" x14ac:dyDescent="0.25">
      <c r="A139" t="s">
        <v>43</v>
      </c>
      <c r="B139" t="s">
        <v>32</v>
      </c>
      <c r="C139">
        <v>12</v>
      </c>
      <c r="D139" t="str">
        <f t="shared" si="2"/>
        <v>Pleasantspring 2020</v>
      </c>
      <c r="E139" t="s">
        <v>74</v>
      </c>
      <c r="F139" t="s">
        <v>0</v>
      </c>
      <c r="G139" t="s">
        <v>36</v>
      </c>
      <c r="H139" t="s">
        <v>11</v>
      </c>
      <c r="I139" t="s">
        <v>219</v>
      </c>
      <c r="J139" t="s">
        <v>72</v>
      </c>
      <c r="K139">
        <v>2</v>
      </c>
      <c r="L139">
        <v>50</v>
      </c>
      <c r="N139">
        <f>_xlfn.XLOOKUP($A139,'site variables'!$A:$A,'site variables'!C:C,0,0)</f>
        <v>285.95999999999998</v>
      </c>
      <c r="O139">
        <f>_xlfn.XLOOKUP($A139,'site variables'!$A:$A,'site variables'!D:D,0,0)</f>
        <v>30</v>
      </c>
      <c r="P139">
        <f>_xlfn.XLOOKUP($A139,'site variables'!$A:$A,'site variables'!E:E,0,0)</f>
        <v>21.8</v>
      </c>
      <c r="Q139">
        <f>_xlfn.XLOOKUP($A139,'site variables'!$A:$A,'site variables'!F:F,0,0)</f>
        <v>532</v>
      </c>
      <c r="R139" t="str">
        <f>_xlfn.XLOOKUP($A139,'site variables'!$A:$A,'site variables'!G:G,0,0)</f>
        <v>high</v>
      </c>
      <c r="S139" t="str">
        <f>_xlfn.XLOOKUP($A139,'site variables'!$A:$A,'site variables'!H:H,0,0)</f>
        <v>low</v>
      </c>
      <c r="T139" t="str">
        <f>_xlfn.XLOOKUP($A139,'site variables'!$A:$A,'site variables'!I:I,0,0)</f>
        <v>Vehicle/FootRecreation</v>
      </c>
      <c r="U139">
        <f>_xlfn.XLOOKUP($D139,climatevars!$E:$E,climatevars!J:J,0,)</f>
        <v>133.99973199999999</v>
      </c>
      <c r="V139">
        <f>_xlfn.XLOOKUP($D139,climatevars!$E:$E,climatevars!K:K,0,)</f>
        <v>403.99919199999994</v>
      </c>
      <c r="W139">
        <f>_xlfn.XLOOKUP($D139,climatevars!$E:$E,climatevars!L:L,0,)</f>
        <v>133.99973199999999</v>
      </c>
      <c r="X139">
        <f>_xlfn.XLOOKUP($G139,speciesvars!$D:$D,speciesvars!H:H,0,0)</f>
        <v>0</v>
      </c>
      <c r="Y139">
        <f>_xlfn.XLOOKUP($G139,speciesvars!$D:$D,speciesvars!I:I,0,0)</f>
        <v>0</v>
      </c>
    </row>
    <row r="140" spans="1:25" hidden="1" x14ac:dyDescent="0.25">
      <c r="A140" t="s">
        <v>43</v>
      </c>
      <c r="B140" t="s">
        <v>27</v>
      </c>
      <c r="C140">
        <v>17</v>
      </c>
      <c r="D140" t="str">
        <f t="shared" si="2"/>
        <v>Pleasantfall 2021</v>
      </c>
      <c r="E140" t="s">
        <v>48</v>
      </c>
      <c r="F140" t="s">
        <v>70</v>
      </c>
      <c r="G140" t="s">
        <v>1</v>
      </c>
      <c r="H140" t="s">
        <v>4256</v>
      </c>
      <c r="I140" t="s">
        <v>220</v>
      </c>
      <c r="J140" t="s">
        <v>60</v>
      </c>
      <c r="K140">
        <v>0</v>
      </c>
      <c r="L140">
        <v>0</v>
      </c>
      <c r="M140">
        <v>0</v>
      </c>
      <c r="N140">
        <f>_xlfn.XLOOKUP($A140,'site variables'!$A:$A,'site variables'!C:C,0,0)</f>
        <v>285.95999999999998</v>
      </c>
      <c r="O140">
        <f>_xlfn.XLOOKUP($A140,'site variables'!$A:$A,'site variables'!D:D,0,0)</f>
        <v>30</v>
      </c>
      <c r="P140">
        <f>_xlfn.XLOOKUP($A140,'site variables'!$A:$A,'site variables'!E:E,0,0)</f>
        <v>21.8</v>
      </c>
      <c r="Q140">
        <f>_xlfn.XLOOKUP($A140,'site variables'!$A:$A,'site variables'!F:F,0,0)</f>
        <v>532</v>
      </c>
      <c r="R140" t="str">
        <f>_xlfn.XLOOKUP($A140,'site variables'!$A:$A,'site variables'!G:G,0,0)</f>
        <v>high</v>
      </c>
      <c r="S140" t="str">
        <f>_xlfn.XLOOKUP($A140,'site variables'!$A:$A,'site variables'!H:H,0,0)</f>
        <v>low</v>
      </c>
      <c r="T140" t="str">
        <f>_xlfn.XLOOKUP($A140,'site variables'!$A:$A,'site variables'!I:I,0,0)</f>
        <v>Vehicle/FootRecreation</v>
      </c>
      <c r="U140">
        <f>_xlfn.XLOOKUP($D140,climatevars!$E:$E,climatevars!J:J,0,)</f>
        <v>126.99974599999997</v>
      </c>
      <c r="V140">
        <f>_xlfn.XLOOKUP($D140,climatevars!$E:$E,climatevars!K:K,0,)</f>
        <v>403.99919199999994</v>
      </c>
      <c r="W140">
        <f>_xlfn.XLOOKUP($D140,climatevars!$E:$E,climatevars!L:L,0,)</f>
        <v>349.99929999999995</v>
      </c>
      <c r="X140">
        <f>_xlfn.XLOOKUP($G140,speciesvars!$D:$D,speciesvars!H:H,0,0)</f>
        <v>22.9416667421659</v>
      </c>
      <c r="Y140">
        <f>_xlfn.XLOOKUP($G140,speciesvars!$D:$D,speciesvars!I:I,0,0)</f>
        <v>528</v>
      </c>
    </row>
    <row r="141" spans="1:25" hidden="1" x14ac:dyDescent="0.25">
      <c r="A141" t="s">
        <v>43</v>
      </c>
      <c r="B141" t="s">
        <v>32</v>
      </c>
      <c r="C141">
        <v>13</v>
      </c>
      <c r="D141" t="str">
        <f t="shared" si="2"/>
        <v>Pleasantspring 2020</v>
      </c>
      <c r="E141" t="s">
        <v>66</v>
      </c>
      <c r="F141" t="s">
        <v>0</v>
      </c>
      <c r="G141" t="s">
        <v>23</v>
      </c>
      <c r="H141" t="s">
        <v>11</v>
      </c>
      <c r="I141" t="s">
        <v>221</v>
      </c>
      <c r="J141" t="s">
        <v>60</v>
      </c>
      <c r="K141">
        <v>1</v>
      </c>
      <c r="L141">
        <v>300</v>
      </c>
      <c r="N141">
        <f>_xlfn.XLOOKUP($A141,'site variables'!$A:$A,'site variables'!C:C,0,0)</f>
        <v>285.95999999999998</v>
      </c>
      <c r="O141">
        <f>_xlfn.XLOOKUP($A141,'site variables'!$A:$A,'site variables'!D:D,0,0)</f>
        <v>30</v>
      </c>
      <c r="P141">
        <f>_xlfn.XLOOKUP($A141,'site variables'!$A:$A,'site variables'!E:E,0,0)</f>
        <v>21.8</v>
      </c>
      <c r="Q141">
        <f>_xlfn.XLOOKUP($A141,'site variables'!$A:$A,'site variables'!F:F,0,0)</f>
        <v>532</v>
      </c>
      <c r="R141" t="str">
        <f>_xlfn.XLOOKUP($A141,'site variables'!$A:$A,'site variables'!G:G,0,0)</f>
        <v>high</v>
      </c>
      <c r="S141" t="str">
        <f>_xlfn.XLOOKUP($A141,'site variables'!$A:$A,'site variables'!H:H,0,0)</f>
        <v>low</v>
      </c>
      <c r="T141" t="str">
        <f>_xlfn.XLOOKUP($A141,'site variables'!$A:$A,'site variables'!I:I,0,0)</f>
        <v>Vehicle/FootRecreation</v>
      </c>
      <c r="U141">
        <f>_xlfn.XLOOKUP($D141,climatevars!$E:$E,climatevars!J:J,0,)</f>
        <v>133.99973199999999</v>
      </c>
      <c r="V141">
        <f>_xlfn.XLOOKUP($D141,climatevars!$E:$E,climatevars!K:K,0,)</f>
        <v>403.99919199999994</v>
      </c>
      <c r="W141">
        <f>_xlfn.XLOOKUP($D141,climatevars!$E:$E,climatevars!L:L,0,)</f>
        <v>133.99973199999999</v>
      </c>
      <c r="X141">
        <f>_xlfn.XLOOKUP($G141,speciesvars!$D:$D,speciesvars!H:H,0,0)</f>
        <v>0</v>
      </c>
      <c r="Y141">
        <f>_xlfn.XLOOKUP($G141,speciesvars!$D:$D,speciesvars!I:I,0,0)</f>
        <v>0</v>
      </c>
    </row>
    <row r="142" spans="1:25" hidden="1" x14ac:dyDescent="0.25">
      <c r="A142" t="s">
        <v>43</v>
      </c>
      <c r="B142" t="s">
        <v>27</v>
      </c>
      <c r="C142">
        <v>18</v>
      </c>
      <c r="D142" t="str">
        <f t="shared" si="2"/>
        <v>Pleasantfall 2021</v>
      </c>
      <c r="E142" t="s">
        <v>75</v>
      </c>
      <c r="F142" t="s">
        <v>49</v>
      </c>
      <c r="G142" t="s">
        <v>13</v>
      </c>
      <c r="H142" t="s">
        <v>4255</v>
      </c>
      <c r="I142" t="s">
        <v>222</v>
      </c>
      <c r="J142" t="s">
        <v>60</v>
      </c>
      <c r="K142">
        <v>0</v>
      </c>
      <c r="L142">
        <v>0</v>
      </c>
      <c r="M142">
        <v>0</v>
      </c>
      <c r="N142">
        <f>_xlfn.XLOOKUP($A142,'site variables'!$A:$A,'site variables'!C:C,0,0)</f>
        <v>285.95999999999998</v>
      </c>
      <c r="O142">
        <f>_xlfn.XLOOKUP($A142,'site variables'!$A:$A,'site variables'!D:D,0,0)</f>
        <v>30</v>
      </c>
      <c r="P142">
        <f>_xlfn.XLOOKUP($A142,'site variables'!$A:$A,'site variables'!E:E,0,0)</f>
        <v>21.8</v>
      </c>
      <c r="Q142">
        <f>_xlfn.XLOOKUP($A142,'site variables'!$A:$A,'site variables'!F:F,0,0)</f>
        <v>532</v>
      </c>
      <c r="R142" t="str">
        <f>_xlfn.XLOOKUP($A142,'site variables'!$A:$A,'site variables'!G:G,0,0)</f>
        <v>high</v>
      </c>
      <c r="S142" t="str">
        <f>_xlfn.XLOOKUP($A142,'site variables'!$A:$A,'site variables'!H:H,0,0)</f>
        <v>low</v>
      </c>
      <c r="T142" t="str">
        <f>_xlfn.XLOOKUP($A142,'site variables'!$A:$A,'site variables'!I:I,0,0)</f>
        <v>Vehicle/FootRecreation</v>
      </c>
      <c r="U142">
        <f>_xlfn.XLOOKUP($D142,climatevars!$E:$E,climatevars!J:J,0,)</f>
        <v>126.99974599999997</v>
      </c>
      <c r="V142">
        <f>_xlfn.XLOOKUP($D142,climatevars!$E:$E,climatevars!K:K,0,)</f>
        <v>403.99919199999994</v>
      </c>
      <c r="W142">
        <f>_xlfn.XLOOKUP($D142,climatevars!$E:$E,climatevars!L:L,0,)</f>
        <v>349.99929999999995</v>
      </c>
      <c r="X142">
        <f>_xlfn.XLOOKUP($G142,speciesvars!$D:$D,speciesvars!H:H,0,0)</f>
        <v>23.462500015894602</v>
      </c>
      <c r="Y142">
        <f>_xlfn.XLOOKUP($G142,speciesvars!$D:$D,speciesvars!I:I,0,0)</f>
        <v>846</v>
      </c>
    </row>
    <row r="143" spans="1:25" hidden="1" x14ac:dyDescent="0.25">
      <c r="A143" t="s">
        <v>43</v>
      </c>
      <c r="B143" t="s">
        <v>27</v>
      </c>
      <c r="C143">
        <v>18</v>
      </c>
      <c r="D143" t="str">
        <f t="shared" si="2"/>
        <v>Pleasantfall 2021</v>
      </c>
      <c r="E143" t="s">
        <v>75</v>
      </c>
      <c r="F143" t="s">
        <v>49</v>
      </c>
      <c r="G143" t="s">
        <v>6</v>
      </c>
      <c r="H143" t="s">
        <v>4255</v>
      </c>
      <c r="I143" t="s">
        <v>223</v>
      </c>
      <c r="J143" t="s">
        <v>60</v>
      </c>
      <c r="K143">
        <v>0</v>
      </c>
      <c r="L143">
        <v>0</v>
      </c>
      <c r="M143">
        <v>0</v>
      </c>
      <c r="N143">
        <f>_xlfn.XLOOKUP($A143,'site variables'!$A:$A,'site variables'!C:C,0,0)</f>
        <v>285.95999999999998</v>
      </c>
      <c r="O143">
        <f>_xlfn.XLOOKUP($A143,'site variables'!$A:$A,'site variables'!D:D,0,0)</f>
        <v>30</v>
      </c>
      <c r="P143">
        <f>_xlfn.XLOOKUP($A143,'site variables'!$A:$A,'site variables'!E:E,0,0)</f>
        <v>21.8</v>
      </c>
      <c r="Q143">
        <f>_xlfn.XLOOKUP($A143,'site variables'!$A:$A,'site variables'!F:F,0,0)</f>
        <v>532</v>
      </c>
      <c r="R143" t="str">
        <f>_xlfn.XLOOKUP($A143,'site variables'!$A:$A,'site variables'!G:G,0,0)</f>
        <v>high</v>
      </c>
      <c r="S143" t="str">
        <f>_xlfn.XLOOKUP($A143,'site variables'!$A:$A,'site variables'!H:H,0,0)</f>
        <v>low</v>
      </c>
      <c r="T143" t="str">
        <f>_xlfn.XLOOKUP($A143,'site variables'!$A:$A,'site variables'!I:I,0,0)</f>
        <v>Vehicle/FootRecreation</v>
      </c>
      <c r="U143">
        <f>_xlfn.XLOOKUP($D143,climatevars!$E:$E,climatevars!J:J,0,)</f>
        <v>126.99974599999997</v>
      </c>
      <c r="V143">
        <f>_xlfn.XLOOKUP($D143,climatevars!$E:$E,climatevars!K:K,0,)</f>
        <v>403.99919199999994</v>
      </c>
      <c r="W143">
        <f>_xlfn.XLOOKUP($D143,climatevars!$E:$E,climatevars!L:L,0,)</f>
        <v>349.99929999999995</v>
      </c>
      <c r="X143">
        <f>_xlfn.XLOOKUP($G143,speciesvars!$D:$D,speciesvars!H:H,0,0)</f>
        <v>21.804166575272902</v>
      </c>
      <c r="Y143">
        <f>_xlfn.XLOOKUP($G143,speciesvars!$D:$D,speciesvars!I:I,0,0)</f>
        <v>504</v>
      </c>
    </row>
    <row r="144" spans="1:25" hidden="1" x14ac:dyDescent="0.25">
      <c r="A144" t="s">
        <v>43</v>
      </c>
      <c r="B144" t="s">
        <v>27</v>
      </c>
      <c r="C144">
        <v>18</v>
      </c>
      <c r="D144" t="str">
        <f t="shared" si="2"/>
        <v>Pleasantfall 2021</v>
      </c>
      <c r="E144" t="s">
        <v>75</v>
      </c>
      <c r="F144" t="s">
        <v>49</v>
      </c>
      <c r="G144" t="s">
        <v>21</v>
      </c>
      <c r="H144" t="s">
        <v>4255</v>
      </c>
      <c r="I144" t="s">
        <v>224</v>
      </c>
      <c r="J144" t="s">
        <v>60</v>
      </c>
      <c r="K144">
        <v>0</v>
      </c>
      <c r="L144">
        <v>0</v>
      </c>
      <c r="M144">
        <v>0</v>
      </c>
      <c r="N144">
        <f>_xlfn.XLOOKUP($A144,'site variables'!$A:$A,'site variables'!C:C,0,0)</f>
        <v>285.95999999999998</v>
      </c>
      <c r="O144">
        <f>_xlfn.XLOOKUP($A144,'site variables'!$A:$A,'site variables'!D:D,0,0)</f>
        <v>30</v>
      </c>
      <c r="P144">
        <f>_xlfn.XLOOKUP($A144,'site variables'!$A:$A,'site variables'!E:E,0,0)</f>
        <v>21.8</v>
      </c>
      <c r="Q144">
        <f>_xlfn.XLOOKUP($A144,'site variables'!$A:$A,'site variables'!F:F,0,0)</f>
        <v>532</v>
      </c>
      <c r="R144" t="str">
        <f>_xlfn.XLOOKUP($A144,'site variables'!$A:$A,'site variables'!G:G,0,0)</f>
        <v>high</v>
      </c>
      <c r="S144" t="str">
        <f>_xlfn.XLOOKUP($A144,'site variables'!$A:$A,'site variables'!H:H,0,0)</f>
        <v>low</v>
      </c>
      <c r="T144" t="str">
        <f>_xlfn.XLOOKUP($A144,'site variables'!$A:$A,'site variables'!I:I,0,0)</f>
        <v>Vehicle/FootRecreation</v>
      </c>
      <c r="U144">
        <f>_xlfn.XLOOKUP($D144,climatevars!$E:$E,climatevars!J:J,0,)</f>
        <v>126.99974599999997</v>
      </c>
      <c r="V144">
        <f>_xlfn.XLOOKUP($D144,climatevars!$E:$E,climatevars!K:K,0,)</f>
        <v>403.99919199999994</v>
      </c>
      <c r="W144">
        <f>_xlfn.XLOOKUP($D144,climatevars!$E:$E,climatevars!L:L,0,)</f>
        <v>349.99929999999995</v>
      </c>
      <c r="X144">
        <f>_xlfn.XLOOKUP($G144,speciesvars!$D:$D,speciesvars!H:H,0,0)</f>
        <v>24.8750001192093</v>
      </c>
      <c r="Y144">
        <f>_xlfn.XLOOKUP($G144,speciesvars!$D:$D,speciesvars!I:I,0,0)</f>
        <v>845</v>
      </c>
    </row>
    <row r="145" spans="1:25" hidden="1" x14ac:dyDescent="0.25">
      <c r="A145" t="s">
        <v>43</v>
      </c>
      <c r="B145" t="s">
        <v>27</v>
      </c>
      <c r="C145">
        <v>18</v>
      </c>
      <c r="D145" t="str">
        <f t="shared" si="2"/>
        <v>Pleasantfall 2021</v>
      </c>
      <c r="E145" t="s">
        <v>75</v>
      </c>
      <c r="F145" t="s">
        <v>49</v>
      </c>
      <c r="G145" t="s">
        <v>53</v>
      </c>
      <c r="H145" t="s">
        <v>4255</v>
      </c>
      <c r="I145" t="s">
        <v>225</v>
      </c>
      <c r="J145" t="s">
        <v>60</v>
      </c>
      <c r="K145">
        <v>0</v>
      </c>
      <c r="L145">
        <v>0</v>
      </c>
      <c r="M145">
        <v>0</v>
      </c>
      <c r="N145">
        <f>_xlfn.XLOOKUP($A145,'site variables'!$A:$A,'site variables'!C:C,0,0)</f>
        <v>285.95999999999998</v>
      </c>
      <c r="O145">
        <f>_xlfn.XLOOKUP($A145,'site variables'!$A:$A,'site variables'!D:D,0,0)</f>
        <v>30</v>
      </c>
      <c r="P145">
        <f>_xlfn.XLOOKUP($A145,'site variables'!$A:$A,'site variables'!E:E,0,0)</f>
        <v>21.8</v>
      </c>
      <c r="Q145">
        <f>_xlfn.XLOOKUP($A145,'site variables'!$A:$A,'site variables'!F:F,0,0)</f>
        <v>532</v>
      </c>
      <c r="R145" t="str">
        <f>_xlfn.XLOOKUP($A145,'site variables'!$A:$A,'site variables'!G:G,0,0)</f>
        <v>high</v>
      </c>
      <c r="S145" t="str">
        <f>_xlfn.XLOOKUP($A145,'site variables'!$A:$A,'site variables'!H:H,0,0)</f>
        <v>low</v>
      </c>
      <c r="T145" t="str">
        <f>_xlfn.XLOOKUP($A145,'site variables'!$A:$A,'site variables'!I:I,0,0)</f>
        <v>Vehicle/FootRecreation</v>
      </c>
      <c r="U145">
        <f>_xlfn.XLOOKUP($D145,climatevars!$E:$E,climatevars!J:J,0,)</f>
        <v>126.99974599999997</v>
      </c>
      <c r="V145">
        <f>_xlfn.XLOOKUP($D145,climatevars!$E:$E,climatevars!K:K,0,)</f>
        <v>403.99919199999994</v>
      </c>
      <c r="W145">
        <f>_xlfn.XLOOKUP($D145,climatevars!$E:$E,climatevars!L:L,0,)</f>
        <v>349.99929999999995</v>
      </c>
      <c r="X145">
        <f>_xlfn.XLOOKUP($G145,speciesvars!$D:$D,speciesvars!H:H,0,0)</f>
        <v>24.200000047683702</v>
      </c>
      <c r="Y145">
        <f>_xlfn.XLOOKUP($G145,speciesvars!$D:$D,speciesvars!I:I,0,0)</f>
        <v>706</v>
      </c>
    </row>
    <row r="146" spans="1:25" hidden="1" x14ac:dyDescent="0.25">
      <c r="A146" t="s">
        <v>43</v>
      </c>
      <c r="B146" t="s">
        <v>32</v>
      </c>
      <c r="C146">
        <v>13</v>
      </c>
      <c r="D146" t="str">
        <f t="shared" si="2"/>
        <v>Pleasantspring 2020</v>
      </c>
      <c r="E146" t="s">
        <v>66</v>
      </c>
      <c r="F146" t="s">
        <v>0</v>
      </c>
      <c r="G146" t="s">
        <v>36</v>
      </c>
      <c r="H146" t="s">
        <v>11</v>
      </c>
      <c r="I146" t="s">
        <v>226</v>
      </c>
      <c r="J146" t="s">
        <v>72</v>
      </c>
      <c r="K146">
        <v>3</v>
      </c>
      <c r="L146">
        <v>80</v>
      </c>
      <c r="N146">
        <f>_xlfn.XLOOKUP($A146,'site variables'!$A:$A,'site variables'!C:C,0,0)</f>
        <v>285.95999999999998</v>
      </c>
      <c r="O146">
        <f>_xlfn.XLOOKUP($A146,'site variables'!$A:$A,'site variables'!D:D,0,0)</f>
        <v>30</v>
      </c>
      <c r="P146">
        <f>_xlfn.XLOOKUP($A146,'site variables'!$A:$A,'site variables'!E:E,0,0)</f>
        <v>21.8</v>
      </c>
      <c r="Q146">
        <f>_xlfn.XLOOKUP($A146,'site variables'!$A:$A,'site variables'!F:F,0,0)</f>
        <v>532</v>
      </c>
      <c r="R146" t="str">
        <f>_xlfn.XLOOKUP($A146,'site variables'!$A:$A,'site variables'!G:G,0,0)</f>
        <v>high</v>
      </c>
      <c r="S146" t="str">
        <f>_xlfn.XLOOKUP($A146,'site variables'!$A:$A,'site variables'!H:H,0,0)</f>
        <v>low</v>
      </c>
      <c r="T146" t="str">
        <f>_xlfn.XLOOKUP($A146,'site variables'!$A:$A,'site variables'!I:I,0,0)</f>
        <v>Vehicle/FootRecreation</v>
      </c>
      <c r="U146">
        <f>_xlfn.XLOOKUP($D146,climatevars!$E:$E,climatevars!J:J,0,)</f>
        <v>133.99973199999999</v>
      </c>
      <c r="V146">
        <f>_xlfn.XLOOKUP($D146,climatevars!$E:$E,climatevars!K:K,0,)</f>
        <v>403.99919199999994</v>
      </c>
      <c r="W146">
        <f>_xlfn.XLOOKUP($D146,climatevars!$E:$E,climatevars!L:L,0,)</f>
        <v>133.99973199999999</v>
      </c>
      <c r="X146">
        <f>_xlfn.XLOOKUP($G146,speciesvars!$D:$D,speciesvars!H:H,0,0)</f>
        <v>0</v>
      </c>
      <c r="Y146">
        <f>_xlfn.XLOOKUP($G146,speciesvars!$D:$D,speciesvars!I:I,0,0)</f>
        <v>0</v>
      </c>
    </row>
    <row r="147" spans="1:25" hidden="1" x14ac:dyDescent="0.25">
      <c r="A147" t="s">
        <v>43</v>
      </c>
      <c r="B147" t="s">
        <v>32</v>
      </c>
      <c r="C147">
        <v>14</v>
      </c>
      <c r="D147" t="str">
        <f t="shared" si="2"/>
        <v>Pleasantspring 2020</v>
      </c>
      <c r="E147" t="s">
        <v>48</v>
      </c>
      <c r="F147" t="s">
        <v>0</v>
      </c>
      <c r="G147" t="s">
        <v>227</v>
      </c>
      <c r="H147" t="s">
        <v>11</v>
      </c>
      <c r="I147" t="s">
        <v>228</v>
      </c>
      <c r="J147" t="s">
        <v>60</v>
      </c>
      <c r="K147">
        <v>0</v>
      </c>
      <c r="M147">
        <v>0.05</v>
      </c>
      <c r="N147">
        <f>_xlfn.XLOOKUP($A147,'site variables'!$A:$A,'site variables'!C:C,0,0)</f>
        <v>285.95999999999998</v>
      </c>
      <c r="O147">
        <f>_xlfn.XLOOKUP($A147,'site variables'!$A:$A,'site variables'!D:D,0,0)</f>
        <v>30</v>
      </c>
      <c r="P147">
        <f>_xlfn.XLOOKUP($A147,'site variables'!$A:$A,'site variables'!E:E,0,0)</f>
        <v>21.8</v>
      </c>
      <c r="Q147">
        <f>_xlfn.XLOOKUP($A147,'site variables'!$A:$A,'site variables'!F:F,0,0)</f>
        <v>532</v>
      </c>
      <c r="R147" t="str">
        <f>_xlfn.XLOOKUP($A147,'site variables'!$A:$A,'site variables'!G:G,0,0)</f>
        <v>high</v>
      </c>
      <c r="S147" t="str">
        <f>_xlfn.XLOOKUP($A147,'site variables'!$A:$A,'site variables'!H:H,0,0)</f>
        <v>low</v>
      </c>
      <c r="T147" t="str">
        <f>_xlfn.XLOOKUP($A147,'site variables'!$A:$A,'site variables'!I:I,0,0)</f>
        <v>Vehicle/FootRecreation</v>
      </c>
      <c r="U147">
        <f>_xlfn.XLOOKUP($D147,climatevars!$E:$E,climatevars!J:J,0,)</f>
        <v>133.99973199999999</v>
      </c>
      <c r="V147">
        <f>_xlfn.XLOOKUP($D147,climatevars!$E:$E,climatevars!K:K,0,)</f>
        <v>403.99919199999994</v>
      </c>
      <c r="W147">
        <f>_xlfn.XLOOKUP($D147,climatevars!$E:$E,climatevars!L:L,0,)</f>
        <v>133.99973199999999</v>
      </c>
      <c r="X147">
        <f>_xlfn.XLOOKUP($G147,speciesvars!$D:$D,speciesvars!H:H,0,0)</f>
        <v>23.412499964237199</v>
      </c>
      <c r="Y147">
        <f>_xlfn.XLOOKUP($G147,speciesvars!$D:$D,speciesvars!I:I,0,0)</f>
        <v>423</v>
      </c>
    </row>
    <row r="148" spans="1:25" hidden="1" x14ac:dyDescent="0.25">
      <c r="A148" t="s">
        <v>43</v>
      </c>
      <c r="B148" t="s">
        <v>32</v>
      </c>
      <c r="C148">
        <v>15</v>
      </c>
      <c r="D148" t="str">
        <f t="shared" si="2"/>
        <v>Pleasantspring 2020</v>
      </c>
      <c r="E148" t="s">
        <v>74</v>
      </c>
      <c r="F148" t="s">
        <v>70</v>
      </c>
      <c r="G148" t="s">
        <v>44</v>
      </c>
      <c r="H148" t="s">
        <v>11</v>
      </c>
      <c r="I148" t="s">
        <v>229</v>
      </c>
      <c r="J148" t="s">
        <v>60</v>
      </c>
      <c r="K148">
        <v>1</v>
      </c>
      <c r="L148">
        <v>25</v>
      </c>
      <c r="N148">
        <f>_xlfn.XLOOKUP($A148,'site variables'!$A:$A,'site variables'!C:C,0,0)</f>
        <v>285.95999999999998</v>
      </c>
      <c r="O148">
        <f>_xlfn.XLOOKUP($A148,'site variables'!$A:$A,'site variables'!D:D,0,0)</f>
        <v>30</v>
      </c>
      <c r="P148">
        <f>_xlfn.XLOOKUP($A148,'site variables'!$A:$A,'site variables'!E:E,0,0)</f>
        <v>21.8</v>
      </c>
      <c r="Q148">
        <f>_xlfn.XLOOKUP($A148,'site variables'!$A:$A,'site variables'!F:F,0,0)</f>
        <v>532</v>
      </c>
      <c r="R148" t="str">
        <f>_xlfn.XLOOKUP($A148,'site variables'!$A:$A,'site variables'!G:G,0,0)</f>
        <v>high</v>
      </c>
      <c r="S148" t="str">
        <f>_xlfn.XLOOKUP($A148,'site variables'!$A:$A,'site variables'!H:H,0,0)</f>
        <v>low</v>
      </c>
      <c r="T148" t="str">
        <f>_xlfn.XLOOKUP($A148,'site variables'!$A:$A,'site variables'!I:I,0,0)</f>
        <v>Vehicle/FootRecreation</v>
      </c>
      <c r="U148">
        <f>_xlfn.XLOOKUP($D148,climatevars!$E:$E,climatevars!J:J,0,)</f>
        <v>133.99973199999999</v>
      </c>
      <c r="V148">
        <f>_xlfn.XLOOKUP($D148,climatevars!$E:$E,climatevars!K:K,0,)</f>
        <v>403.99919199999994</v>
      </c>
      <c r="W148">
        <f>_xlfn.XLOOKUP($D148,climatevars!$E:$E,climatevars!L:L,0,)</f>
        <v>133.99973199999999</v>
      </c>
      <c r="X148">
        <f>_xlfn.XLOOKUP($G148,speciesvars!$D:$D,speciesvars!H:H,0,0)</f>
        <v>0</v>
      </c>
      <c r="Y148">
        <f>_xlfn.XLOOKUP($G148,speciesvars!$D:$D,speciesvars!I:I,0,0)</f>
        <v>0</v>
      </c>
    </row>
    <row r="149" spans="1:25" hidden="1" x14ac:dyDescent="0.25">
      <c r="A149" t="s">
        <v>43</v>
      </c>
      <c r="B149" t="s">
        <v>27</v>
      </c>
      <c r="C149">
        <v>18</v>
      </c>
      <c r="D149" t="str">
        <f t="shared" si="2"/>
        <v>Pleasantfall 2021</v>
      </c>
      <c r="E149" t="s">
        <v>75</v>
      </c>
      <c r="F149" t="s">
        <v>49</v>
      </c>
      <c r="G149" t="s">
        <v>22</v>
      </c>
      <c r="H149" t="s">
        <v>4255</v>
      </c>
      <c r="I149" t="s">
        <v>230</v>
      </c>
      <c r="J149" t="s">
        <v>60</v>
      </c>
      <c r="K149">
        <v>0</v>
      </c>
      <c r="L149">
        <v>0</v>
      </c>
      <c r="M149">
        <v>0</v>
      </c>
      <c r="N149">
        <f>_xlfn.XLOOKUP($A149,'site variables'!$A:$A,'site variables'!C:C,0,0)</f>
        <v>285.95999999999998</v>
      </c>
      <c r="O149">
        <f>_xlfn.XLOOKUP($A149,'site variables'!$A:$A,'site variables'!D:D,0,0)</f>
        <v>30</v>
      </c>
      <c r="P149">
        <f>_xlfn.XLOOKUP($A149,'site variables'!$A:$A,'site variables'!E:E,0,0)</f>
        <v>21.8</v>
      </c>
      <c r="Q149">
        <f>_xlfn.XLOOKUP($A149,'site variables'!$A:$A,'site variables'!F:F,0,0)</f>
        <v>532</v>
      </c>
      <c r="R149" t="str">
        <f>_xlfn.XLOOKUP($A149,'site variables'!$A:$A,'site variables'!G:G,0,0)</f>
        <v>high</v>
      </c>
      <c r="S149" t="str">
        <f>_xlfn.XLOOKUP($A149,'site variables'!$A:$A,'site variables'!H:H,0,0)</f>
        <v>low</v>
      </c>
      <c r="T149" t="str">
        <f>_xlfn.XLOOKUP($A149,'site variables'!$A:$A,'site variables'!I:I,0,0)</f>
        <v>Vehicle/FootRecreation</v>
      </c>
      <c r="U149">
        <f>_xlfn.XLOOKUP($D149,climatevars!$E:$E,climatevars!J:J,0,)</f>
        <v>126.99974599999997</v>
      </c>
      <c r="V149">
        <f>_xlfn.XLOOKUP($D149,climatevars!$E:$E,climatevars!K:K,0,)</f>
        <v>403.99919199999994</v>
      </c>
      <c r="W149">
        <f>_xlfn.XLOOKUP($D149,climatevars!$E:$E,climatevars!L:L,0,)</f>
        <v>349.99929999999995</v>
      </c>
      <c r="X149">
        <f>_xlfn.XLOOKUP($G149,speciesvars!$D:$D,speciesvars!H:H,0,0)</f>
        <v>22.870833317438802</v>
      </c>
      <c r="Y149">
        <f>_xlfn.XLOOKUP($G149,speciesvars!$D:$D,speciesvars!I:I,0,0)</f>
        <v>733</v>
      </c>
    </row>
    <row r="150" spans="1:25" hidden="1" x14ac:dyDescent="0.25">
      <c r="A150" t="s">
        <v>43</v>
      </c>
      <c r="B150" t="s">
        <v>32</v>
      </c>
      <c r="C150">
        <v>15</v>
      </c>
      <c r="D150" t="str">
        <f t="shared" si="2"/>
        <v>Pleasantspring 2020</v>
      </c>
      <c r="E150" t="s">
        <v>74</v>
      </c>
      <c r="F150" t="s">
        <v>70</v>
      </c>
      <c r="G150" t="s">
        <v>36</v>
      </c>
      <c r="H150" t="s">
        <v>11</v>
      </c>
      <c r="I150" t="s">
        <v>231</v>
      </c>
      <c r="J150" t="s">
        <v>72</v>
      </c>
      <c r="K150">
        <v>1</v>
      </c>
      <c r="L150">
        <v>30</v>
      </c>
      <c r="N150">
        <f>_xlfn.XLOOKUP($A150,'site variables'!$A:$A,'site variables'!C:C,0,0)</f>
        <v>285.95999999999998</v>
      </c>
      <c r="O150">
        <f>_xlfn.XLOOKUP($A150,'site variables'!$A:$A,'site variables'!D:D,0,0)</f>
        <v>30</v>
      </c>
      <c r="P150">
        <f>_xlfn.XLOOKUP($A150,'site variables'!$A:$A,'site variables'!E:E,0,0)</f>
        <v>21.8</v>
      </c>
      <c r="Q150">
        <f>_xlfn.XLOOKUP($A150,'site variables'!$A:$A,'site variables'!F:F,0,0)</f>
        <v>532</v>
      </c>
      <c r="R150" t="str">
        <f>_xlfn.XLOOKUP($A150,'site variables'!$A:$A,'site variables'!G:G,0,0)</f>
        <v>high</v>
      </c>
      <c r="S150" t="str">
        <f>_xlfn.XLOOKUP($A150,'site variables'!$A:$A,'site variables'!H:H,0,0)</f>
        <v>low</v>
      </c>
      <c r="T150" t="str">
        <f>_xlfn.XLOOKUP($A150,'site variables'!$A:$A,'site variables'!I:I,0,0)</f>
        <v>Vehicle/FootRecreation</v>
      </c>
      <c r="U150">
        <f>_xlfn.XLOOKUP($D150,climatevars!$E:$E,climatevars!J:J,0,)</f>
        <v>133.99973199999999</v>
      </c>
      <c r="V150">
        <f>_xlfn.XLOOKUP($D150,climatevars!$E:$E,climatevars!K:K,0,)</f>
        <v>403.99919199999994</v>
      </c>
      <c r="W150">
        <f>_xlfn.XLOOKUP($D150,climatevars!$E:$E,climatevars!L:L,0,)</f>
        <v>133.99973199999999</v>
      </c>
      <c r="X150">
        <f>_xlfn.XLOOKUP($G150,speciesvars!$D:$D,speciesvars!H:H,0,0)</f>
        <v>0</v>
      </c>
      <c r="Y150">
        <f>_xlfn.XLOOKUP($G150,speciesvars!$D:$D,speciesvars!I:I,0,0)</f>
        <v>0</v>
      </c>
    </row>
    <row r="151" spans="1:25" hidden="1" x14ac:dyDescent="0.25">
      <c r="A151" t="s">
        <v>43</v>
      </c>
      <c r="B151" t="s">
        <v>27</v>
      </c>
      <c r="C151">
        <v>18</v>
      </c>
      <c r="D151" t="str">
        <f t="shared" si="2"/>
        <v>Pleasantfall 2021</v>
      </c>
      <c r="E151" t="s">
        <v>75</v>
      </c>
      <c r="F151" t="s">
        <v>49</v>
      </c>
      <c r="G151" t="s">
        <v>54</v>
      </c>
      <c r="H151" t="s">
        <v>4255</v>
      </c>
      <c r="I151" t="s">
        <v>232</v>
      </c>
      <c r="J151" t="s">
        <v>60</v>
      </c>
      <c r="K151">
        <v>0</v>
      </c>
      <c r="L151">
        <v>0</v>
      </c>
      <c r="M151">
        <v>0</v>
      </c>
      <c r="N151">
        <f>_xlfn.XLOOKUP($A151,'site variables'!$A:$A,'site variables'!C:C,0,0)</f>
        <v>285.95999999999998</v>
      </c>
      <c r="O151">
        <f>_xlfn.XLOOKUP($A151,'site variables'!$A:$A,'site variables'!D:D,0,0)</f>
        <v>30</v>
      </c>
      <c r="P151">
        <f>_xlfn.XLOOKUP($A151,'site variables'!$A:$A,'site variables'!E:E,0,0)</f>
        <v>21.8</v>
      </c>
      <c r="Q151">
        <f>_xlfn.XLOOKUP($A151,'site variables'!$A:$A,'site variables'!F:F,0,0)</f>
        <v>532</v>
      </c>
      <c r="R151" t="str">
        <f>_xlfn.XLOOKUP($A151,'site variables'!$A:$A,'site variables'!G:G,0,0)</f>
        <v>high</v>
      </c>
      <c r="S151" t="str">
        <f>_xlfn.XLOOKUP($A151,'site variables'!$A:$A,'site variables'!H:H,0,0)</f>
        <v>low</v>
      </c>
      <c r="T151" t="str">
        <f>_xlfn.XLOOKUP($A151,'site variables'!$A:$A,'site variables'!I:I,0,0)</f>
        <v>Vehicle/FootRecreation</v>
      </c>
      <c r="U151">
        <f>_xlfn.XLOOKUP($D151,climatevars!$E:$E,climatevars!J:J,0,)</f>
        <v>126.99974599999997</v>
      </c>
      <c r="V151">
        <f>_xlfn.XLOOKUP($D151,climatevars!$E:$E,climatevars!K:K,0,)</f>
        <v>403.99919199999994</v>
      </c>
      <c r="W151">
        <f>_xlfn.XLOOKUP($D151,climatevars!$E:$E,climatevars!L:L,0,)</f>
        <v>349.99929999999995</v>
      </c>
      <c r="X151">
        <f>_xlfn.XLOOKUP($G151,speciesvars!$D:$D,speciesvars!H:H,0,0)</f>
        <v>21.7541668613752</v>
      </c>
      <c r="Y151">
        <f>_xlfn.XLOOKUP($G151,speciesvars!$D:$D,speciesvars!I:I,0,0)</f>
        <v>505</v>
      </c>
    </row>
    <row r="152" spans="1:25" hidden="1" x14ac:dyDescent="0.25">
      <c r="A152" t="s">
        <v>43</v>
      </c>
      <c r="B152" t="s">
        <v>27</v>
      </c>
      <c r="C152">
        <v>18</v>
      </c>
      <c r="D152" t="str">
        <f t="shared" si="2"/>
        <v>Pleasantfall 2021</v>
      </c>
      <c r="E152" t="s">
        <v>75</v>
      </c>
      <c r="F152" t="s">
        <v>49</v>
      </c>
      <c r="G152" t="s">
        <v>35</v>
      </c>
      <c r="H152" t="s">
        <v>4255</v>
      </c>
      <c r="I152" t="s">
        <v>233</v>
      </c>
      <c r="J152" t="s">
        <v>60</v>
      </c>
      <c r="K152">
        <v>0</v>
      </c>
      <c r="L152">
        <v>0</v>
      </c>
      <c r="M152">
        <v>0</v>
      </c>
      <c r="N152">
        <f>_xlfn.XLOOKUP($A152,'site variables'!$A:$A,'site variables'!C:C,0,0)</f>
        <v>285.95999999999998</v>
      </c>
      <c r="O152">
        <f>_xlfn.XLOOKUP($A152,'site variables'!$A:$A,'site variables'!D:D,0,0)</f>
        <v>30</v>
      </c>
      <c r="P152">
        <f>_xlfn.XLOOKUP($A152,'site variables'!$A:$A,'site variables'!E:E,0,0)</f>
        <v>21.8</v>
      </c>
      <c r="Q152">
        <f>_xlfn.XLOOKUP($A152,'site variables'!$A:$A,'site variables'!F:F,0,0)</f>
        <v>532</v>
      </c>
      <c r="R152" t="str">
        <f>_xlfn.XLOOKUP($A152,'site variables'!$A:$A,'site variables'!G:G,0,0)</f>
        <v>high</v>
      </c>
      <c r="S152" t="str">
        <f>_xlfn.XLOOKUP($A152,'site variables'!$A:$A,'site variables'!H:H,0,0)</f>
        <v>low</v>
      </c>
      <c r="T152" t="str">
        <f>_xlfn.XLOOKUP($A152,'site variables'!$A:$A,'site variables'!I:I,0,0)</f>
        <v>Vehicle/FootRecreation</v>
      </c>
      <c r="U152">
        <f>_xlfn.XLOOKUP($D152,climatevars!$E:$E,climatevars!J:J,0,)</f>
        <v>126.99974599999997</v>
      </c>
      <c r="V152">
        <f>_xlfn.XLOOKUP($D152,climatevars!$E:$E,climatevars!K:K,0,)</f>
        <v>403.99919199999994</v>
      </c>
      <c r="W152">
        <f>_xlfn.XLOOKUP($D152,climatevars!$E:$E,climatevars!L:L,0,)</f>
        <v>349.99929999999995</v>
      </c>
      <c r="X152">
        <f>_xlfn.XLOOKUP($G152,speciesvars!$D:$D,speciesvars!H:H,0,0)</f>
        <v>23.5000000198682</v>
      </c>
      <c r="Y152">
        <f>_xlfn.XLOOKUP($G152,speciesvars!$D:$D,speciesvars!I:I,0,0)</f>
        <v>354</v>
      </c>
    </row>
    <row r="153" spans="1:25" hidden="1" x14ac:dyDescent="0.25">
      <c r="A153" t="s">
        <v>43</v>
      </c>
      <c r="B153" t="s">
        <v>27</v>
      </c>
      <c r="C153">
        <v>18</v>
      </c>
      <c r="D153" t="str">
        <f t="shared" si="2"/>
        <v>Pleasantfall 2021</v>
      </c>
      <c r="E153" t="s">
        <v>75</v>
      </c>
      <c r="F153" t="s">
        <v>49</v>
      </c>
      <c r="G153" t="s">
        <v>65</v>
      </c>
      <c r="H153" t="s">
        <v>4255</v>
      </c>
      <c r="I153" t="s">
        <v>234</v>
      </c>
      <c r="J153" t="s">
        <v>60</v>
      </c>
      <c r="K153">
        <v>0</v>
      </c>
      <c r="L153">
        <v>0</v>
      </c>
      <c r="M153">
        <v>0</v>
      </c>
      <c r="N153">
        <f>_xlfn.XLOOKUP($A153,'site variables'!$A:$A,'site variables'!C:C,0,0)</f>
        <v>285.95999999999998</v>
      </c>
      <c r="O153">
        <f>_xlfn.XLOOKUP($A153,'site variables'!$A:$A,'site variables'!D:D,0,0)</f>
        <v>30</v>
      </c>
      <c r="P153">
        <f>_xlfn.XLOOKUP($A153,'site variables'!$A:$A,'site variables'!E:E,0,0)</f>
        <v>21.8</v>
      </c>
      <c r="Q153">
        <f>_xlfn.XLOOKUP($A153,'site variables'!$A:$A,'site variables'!F:F,0,0)</f>
        <v>532</v>
      </c>
      <c r="R153" t="str">
        <f>_xlfn.XLOOKUP($A153,'site variables'!$A:$A,'site variables'!G:G,0,0)</f>
        <v>high</v>
      </c>
      <c r="S153" t="str">
        <f>_xlfn.XLOOKUP($A153,'site variables'!$A:$A,'site variables'!H:H,0,0)</f>
        <v>low</v>
      </c>
      <c r="T153" t="str">
        <f>_xlfn.XLOOKUP($A153,'site variables'!$A:$A,'site variables'!I:I,0,0)</f>
        <v>Vehicle/FootRecreation</v>
      </c>
      <c r="U153">
        <f>_xlfn.XLOOKUP($D153,climatevars!$E:$E,climatevars!J:J,0,)</f>
        <v>126.99974599999997</v>
      </c>
      <c r="V153">
        <f>_xlfn.XLOOKUP($D153,climatevars!$E:$E,climatevars!K:K,0,)</f>
        <v>403.99919199999994</v>
      </c>
      <c r="W153">
        <f>_xlfn.XLOOKUP($D153,climatevars!$E:$E,climatevars!L:L,0,)</f>
        <v>349.99929999999995</v>
      </c>
      <c r="X153">
        <f>_xlfn.XLOOKUP($G153,speciesvars!$D:$D,speciesvars!H:H,0,0)</f>
        <v>21.662499884764401</v>
      </c>
      <c r="Y153">
        <f>_xlfn.XLOOKUP($G153,speciesvars!$D:$D,speciesvars!I:I,0,0)</f>
        <v>767</v>
      </c>
    </row>
    <row r="154" spans="1:25" hidden="1" x14ac:dyDescent="0.25">
      <c r="A154" t="s">
        <v>43</v>
      </c>
      <c r="B154" t="s">
        <v>27</v>
      </c>
      <c r="C154">
        <v>18</v>
      </c>
      <c r="D154" t="str">
        <f t="shared" si="2"/>
        <v>Pleasantfall 2021</v>
      </c>
      <c r="E154" t="s">
        <v>75</v>
      </c>
      <c r="F154" t="s">
        <v>49</v>
      </c>
      <c r="G154" t="s">
        <v>76</v>
      </c>
      <c r="H154" t="s">
        <v>4255</v>
      </c>
      <c r="I154" t="s">
        <v>235</v>
      </c>
      <c r="J154" t="s">
        <v>60</v>
      </c>
      <c r="K154">
        <v>0</v>
      </c>
      <c r="L154">
        <v>0</v>
      </c>
      <c r="M154">
        <v>0</v>
      </c>
      <c r="N154">
        <f>_xlfn.XLOOKUP($A154,'site variables'!$A:$A,'site variables'!C:C,0,0)</f>
        <v>285.95999999999998</v>
      </c>
      <c r="O154">
        <f>_xlfn.XLOOKUP($A154,'site variables'!$A:$A,'site variables'!D:D,0,0)</f>
        <v>30</v>
      </c>
      <c r="P154">
        <f>_xlfn.XLOOKUP($A154,'site variables'!$A:$A,'site variables'!E:E,0,0)</f>
        <v>21.8</v>
      </c>
      <c r="Q154">
        <f>_xlfn.XLOOKUP($A154,'site variables'!$A:$A,'site variables'!F:F,0,0)</f>
        <v>532</v>
      </c>
      <c r="R154" t="str">
        <f>_xlfn.XLOOKUP($A154,'site variables'!$A:$A,'site variables'!G:G,0,0)</f>
        <v>high</v>
      </c>
      <c r="S154" t="str">
        <f>_xlfn.XLOOKUP($A154,'site variables'!$A:$A,'site variables'!H:H,0,0)</f>
        <v>low</v>
      </c>
      <c r="T154" t="str">
        <f>_xlfn.XLOOKUP($A154,'site variables'!$A:$A,'site variables'!I:I,0,0)</f>
        <v>Vehicle/FootRecreation</v>
      </c>
      <c r="U154">
        <f>_xlfn.XLOOKUP($D154,climatevars!$E:$E,climatevars!J:J,0,)</f>
        <v>126.99974599999997</v>
      </c>
      <c r="V154">
        <f>_xlfn.XLOOKUP($D154,climatevars!$E:$E,climatevars!K:K,0,)</f>
        <v>403.99919199999994</v>
      </c>
      <c r="W154">
        <f>_xlfn.XLOOKUP($D154,climatevars!$E:$E,climatevars!L:L,0,)</f>
        <v>349.99929999999995</v>
      </c>
      <c r="X154">
        <f>_xlfn.XLOOKUP($G154,speciesvars!$D:$D,speciesvars!H:H,0,0)</f>
        <v>23.825000166892998</v>
      </c>
      <c r="Y154">
        <f>_xlfn.XLOOKUP($G154,speciesvars!$D:$D,speciesvars!I:I,0,0)</f>
        <v>508</v>
      </c>
    </row>
    <row r="155" spans="1:25" hidden="1" x14ac:dyDescent="0.25">
      <c r="A155" t="s">
        <v>43</v>
      </c>
      <c r="B155" t="s">
        <v>27</v>
      </c>
      <c r="C155">
        <v>18</v>
      </c>
      <c r="D155" t="str">
        <f t="shared" si="2"/>
        <v>Pleasantfall 2021</v>
      </c>
      <c r="E155" t="s">
        <v>75</v>
      </c>
      <c r="F155" t="s">
        <v>49</v>
      </c>
      <c r="G155" t="s">
        <v>1</v>
      </c>
      <c r="H155" t="s">
        <v>4255</v>
      </c>
      <c r="I155" t="s">
        <v>236</v>
      </c>
      <c r="J155" t="s">
        <v>60</v>
      </c>
      <c r="K155">
        <v>0</v>
      </c>
      <c r="L155">
        <v>0</v>
      </c>
      <c r="M155">
        <v>0</v>
      </c>
      <c r="N155">
        <f>_xlfn.XLOOKUP($A155,'site variables'!$A:$A,'site variables'!C:C,0,0)</f>
        <v>285.95999999999998</v>
      </c>
      <c r="O155">
        <f>_xlfn.XLOOKUP($A155,'site variables'!$A:$A,'site variables'!D:D,0,0)</f>
        <v>30</v>
      </c>
      <c r="P155">
        <f>_xlfn.XLOOKUP($A155,'site variables'!$A:$A,'site variables'!E:E,0,0)</f>
        <v>21.8</v>
      </c>
      <c r="Q155">
        <f>_xlfn.XLOOKUP($A155,'site variables'!$A:$A,'site variables'!F:F,0,0)</f>
        <v>532</v>
      </c>
      <c r="R155" t="str">
        <f>_xlfn.XLOOKUP($A155,'site variables'!$A:$A,'site variables'!G:G,0,0)</f>
        <v>high</v>
      </c>
      <c r="S155" t="str">
        <f>_xlfn.XLOOKUP($A155,'site variables'!$A:$A,'site variables'!H:H,0,0)</f>
        <v>low</v>
      </c>
      <c r="T155" t="str">
        <f>_xlfn.XLOOKUP($A155,'site variables'!$A:$A,'site variables'!I:I,0,0)</f>
        <v>Vehicle/FootRecreation</v>
      </c>
      <c r="U155">
        <f>_xlfn.XLOOKUP($D155,climatevars!$E:$E,climatevars!J:J,0,)</f>
        <v>126.99974599999997</v>
      </c>
      <c r="V155">
        <f>_xlfn.XLOOKUP($D155,climatevars!$E:$E,climatevars!K:K,0,)</f>
        <v>403.99919199999994</v>
      </c>
      <c r="W155">
        <f>_xlfn.XLOOKUP($D155,climatevars!$E:$E,climatevars!L:L,0,)</f>
        <v>349.99929999999995</v>
      </c>
      <c r="X155">
        <f>_xlfn.XLOOKUP($G155,speciesvars!$D:$D,speciesvars!H:H,0,0)</f>
        <v>22.9416667421659</v>
      </c>
      <c r="Y155">
        <f>_xlfn.XLOOKUP($G155,speciesvars!$D:$D,speciesvars!I:I,0,0)</f>
        <v>528</v>
      </c>
    </row>
    <row r="156" spans="1:25" hidden="1" x14ac:dyDescent="0.25">
      <c r="A156" t="s">
        <v>43</v>
      </c>
      <c r="B156" t="s">
        <v>27</v>
      </c>
      <c r="C156">
        <v>19</v>
      </c>
      <c r="D156" t="str">
        <f t="shared" si="2"/>
        <v>Pleasantfall 2021</v>
      </c>
      <c r="E156" t="s">
        <v>12</v>
      </c>
      <c r="F156" t="s">
        <v>70</v>
      </c>
      <c r="G156" t="s">
        <v>6</v>
      </c>
      <c r="H156" t="s">
        <v>4256</v>
      </c>
      <c r="I156" t="s">
        <v>237</v>
      </c>
      <c r="J156" t="s">
        <v>60</v>
      </c>
      <c r="K156">
        <v>0</v>
      </c>
      <c r="L156">
        <v>0</v>
      </c>
      <c r="M156">
        <v>0</v>
      </c>
      <c r="N156">
        <f>_xlfn.XLOOKUP($A156,'site variables'!$A:$A,'site variables'!C:C,0,0)</f>
        <v>285.95999999999998</v>
      </c>
      <c r="O156">
        <f>_xlfn.XLOOKUP($A156,'site variables'!$A:$A,'site variables'!D:D,0,0)</f>
        <v>30</v>
      </c>
      <c r="P156">
        <f>_xlfn.XLOOKUP($A156,'site variables'!$A:$A,'site variables'!E:E,0,0)</f>
        <v>21.8</v>
      </c>
      <c r="Q156">
        <f>_xlfn.XLOOKUP($A156,'site variables'!$A:$A,'site variables'!F:F,0,0)</f>
        <v>532</v>
      </c>
      <c r="R156" t="str">
        <f>_xlfn.XLOOKUP($A156,'site variables'!$A:$A,'site variables'!G:G,0,0)</f>
        <v>high</v>
      </c>
      <c r="S156" t="str">
        <f>_xlfn.XLOOKUP($A156,'site variables'!$A:$A,'site variables'!H:H,0,0)</f>
        <v>low</v>
      </c>
      <c r="T156" t="str">
        <f>_xlfn.XLOOKUP($A156,'site variables'!$A:$A,'site variables'!I:I,0,0)</f>
        <v>Vehicle/FootRecreation</v>
      </c>
      <c r="U156">
        <f>_xlfn.XLOOKUP($D156,climatevars!$E:$E,climatevars!J:J,0,)</f>
        <v>126.99974599999997</v>
      </c>
      <c r="V156">
        <f>_xlfn.XLOOKUP($D156,climatevars!$E:$E,climatevars!K:K,0,)</f>
        <v>403.99919199999994</v>
      </c>
      <c r="W156">
        <f>_xlfn.XLOOKUP($D156,climatevars!$E:$E,climatevars!L:L,0,)</f>
        <v>349.99929999999995</v>
      </c>
      <c r="X156">
        <f>_xlfn.XLOOKUP($G156,speciesvars!$D:$D,speciesvars!H:H,0,0)</f>
        <v>21.804166575272902</v>
      </c>
      <c r="Y156">
        <f>_xlfn.XLOOKUP($G156,speciesvars!$D:$D,speciesvars!I:I,0,0)</f>
        <v>504</v>
      </c>
    </row>
    <row r="157" spans="1:25" hidden="1" x14ac:dyDescent="0.25">
      <c r="A157" t="s">
        <v>43</v>
      </c>
      <c r="B157" t="s">
        <v>27</v>
      </c>
      <c r="C157">
        <v>19</v>
      </c>
      <c r="D157" t="str">
        <f t="shared" si="2"/>
        <v>Pleasantfall 2021</v>
      </c>
      <c r="E157" t="s">
        <v>12</v>
      </c>
      <c r="F157" t="s">
        <v>70</v>
      </c>
      <c r="G157" t="s">
        <v>22</v>
      </c>
      <c r="H157" t="s">
        <v>4256</v>
      </c>
      <c r="I157" t="s">
        <v>238</v>
      </c>
      <c r="J157" t="s">
        <v>60</v>
      </c>
      <c r="K157">
        <v>0</v>
      </c>
      <c r="L157">
        <v>0</v>
      </c>
      <c r="M157">
        <v>0</v>
      </c>
      <c r="N157">
        <f>_xlfn.XLOOKUP($A157,'site variables'!$A:$A,'site variables'!C:C,0,0)</f>
        <v>285.95999999999998</v>
      </c>
      <c r="O157">
        <f>_xlfn.XLOOKUP($A157,'site variables'!$A:$A,'site variables'!D:D,0,0)</f>
        <v>30</v>
      </c>
      <c r="P157">
        <f>_xlfn.XLOOKUP($A157,'site variables'!$A:$A,'site variables'!E:E,0,0)</f>
        <v>21.8</v>
      </c>
      <c r="Q157">
        <f>_xlfn.XLOOKUP($A157,'site variables'!$A:$A,'site variables'!F:F,0,0)</f>
        <v>532</v>
      </c>
      <c r="R157" t="str">
        <f>_xlfn.XLOOKUP($A157,'site variables'!$A:$A,'site variables'!G:G,0,0)</f>
        <v>high</v>
      </c>
      <c r="S157" t="str">
        <f>_xlfn.XLOOKUP($A157,'site variables'!$A:$A,'site variables'!H:H,0,0)</f>
        <v>low</v>
      </c>
      <c r="T157" t="str">
        <f>_xlfn.XLOOKUP($A157,'site variables'!$A:$A,'site variables'!I:I,0,0)</f>
        <v>Vehicle/FootRecreation</v>
      </c>
      <c r="U157">
        <f>_xlfn.XLOOKUP($D157,climatevars!$E:$E,climatevars!J:J,0,)</f>
        <v>126.99974599999997</v>
      </c>
      <c r="V157">
        <f>_xlfn.XLOOKUP($D157,climatevars!$E:$E,climatevars!K:K,0,)</f>
        <v>403.99919199999994</v>
      </c>
      <c r="W157">
        <f>_xlfn.XLOOKUP($D157,climatevars!$E:$E,climatevars!L:L,0,)</f>
        <v>349.99929999999995</v>
      </c>
      <c r="X157">
        <f>_xlfn.XLOOKUP($G157,speciesvars!$D:$D,speciesvars!H:H,0,0)</f>
        <v>22.870833317438802</v>
      </c>
      <c r="Y157">
        <f>_xlfn.XLOOKUP($G157,speciesvars!$D:$D,speciesvars!I:I,0,0)</f>
        <v>733</v>
      </c>
    </row>
    <row r="158" spans="1:25" hidden="1" x14ac:dyDescent="0.25">
      <c r="A158" t="s">
        <v>43</v>
      </c>
      <c r="B158" t="s">
        <v>27</v>
      </c>
      <c r="C158">
        <v>19</v>
      </c>
      <c r="D158" t="str">
        <f t="shared" si="2"/>
        <v>Pleasantfall 2021</v>
      </c>
      <c r="E158" t="s">
        <v>12</v>
      </c>
      <c r="F158" t="s">
        <v>70</v>
      </c>
      <c r="G158" t="s">
        <v>54</v>
      </c>
      <c r="H158" t="s">
        <v>4256</v>
      </c>
      <c r="I158" t="s">
        <v>239</v>
      </c>
      <c r="J158" t="s">
        <v>60</v>
      </c>
      <c r="K158">
        <v>0</v>
      </c>
      <c r="L158">
        <v>0</v>
      </c>
      <c r="M158">
        <v>0</v>
      </c>
      <c r="N158">
        <f>_xlfn.XLOOKUP($A158,'site variables'!$A:$A,'site variables'!C:C,0,0)</f>
        <v>285.95999999999998</v>
      </c>
      <c r="O158">
        <f>_xlfn.XLOOKUP($A158,'site variables'!$A:$A,'site variables'!D:D,0,0)</f>
        <v>30</v>
      </c>
      <c r="P158">
        <f>_xlfn.XLOOKUP($A158,'site variables'!$A:$A,'site variables'!E:E,0,0)</f>
        <v>21.8</v>
      </c>
      <c r="Q158">
        <f>_xlfn.XLOOKUP($A158,'site variables'!$A:$A,'site variables'!F:F,0,0)</f>
        <v>532</v>
      </c>
      <c r="R158" t="str">
        <f>_xlfn.XLOOKUP($A158,'site variables'!$A:$A,'site variables'!G:G,0,0)</f>
        <v>high</v>
      </c>
      <c r="S158" t="str">
        <f>_xlfn.XLOOKUP($A158,'site variables'!$A:$A,'site variables'!H:H,0,0)</f>
        <v>low</v>
      </c>
      <c r="T158" t="str">
        <f>_xlfn.XLOOKUP($A158,'site variables'!$A:$A,'site variables'!I:I,0,0)</f>
        <v>Vehicle/FootRecreation</v>
      </c>
      <c r="U158">
        <f>_xlfn.XLOOKUP($D158,climatevars!$E:$E,climatevars!J:J,0,)</f>
        <v>126.99974599999997</v>
      </c>
      <c r="V158">
        <f>_xlfn.XLOOKUP($D158,climatevars!$E:$E,climatevars!K:K,0,)</f>
        <v>403.99919199999994</v>
      </c>
      <c r="W158">
        <f>_xlfn.XLOOKUP($D158,climatevars!$E:$E,climatevars!L:L,0,)</f>
        <v>349.99929999999995</v>
      </c>
      <c r="X158">
        <f>_xlfn.XLOOKUP($G158,speciesvars!$D:$D,speciesvars!H:H,0,0)</f>
        <v>21.7541668613752</v>
      </c>
      <c r="Y158">
        <f>_xlfn.XLOOKUP($G158,speciesvars!$D:$D,speciesvars!I:I,0,0)</f>
        <v>505</v>
      </c>
    </row>
    <row r="159" spans="1:25" hidden="1" x14ac:dyDescent="0.25">
      <c r="A159" t="s">
        <v>43</v>
      </c>
      <c r="B159" t="s">
        <v>27</v>
      </c>
      <c r="C159">
        <v>19</v>
      </c>
      <c r="D159" t="str">
        <f t="shared" si="2"/>
        <v>Pleasantfall 2021</v>
      </c>
      <c r="E159" t="s">
        <v>12</v>
      </c>
      <c r="F159" t="s">
        <v>70</v>
      </c>
      <c r="G159" t="s">
        <v>65</v>
      </c>
      <c r="H159" t="s">
        <v>4256</v>
      </c>
      <c r="I159" t="s">
        <v>240</v>
      </c>
      <c r="J159" t="s">
        <v>60</v>
      </c>
      <c r="K159">
        <v>0</v>
      </c>
      <c r="L159">
        <v>0</v>
      </c>
      <c r="M159">
        <v>0.05</v>
      </c>
      <c r="N159">
        <f>_xlfn.XLOOKUP($A159,'site variables'!$A:$A,'site variables'!C:C,0,0)</f>
        <v>285.95999999999998</v>
      </c>
      <c r="O159">
        <f>_xlfn.XLOOKUP($A159,'site variables'!$A:$A,'site variables'!D:D,0,0)</f>
        <v>30</v>
      </c>
      <c r="P159">
        <f>_xlfn.XLOOKUP($A159,'site variables'!$A:$A,'site variables'!E:E,0,0)</f>
        <v>21.8</v>
      </c>
      <c r="Q159">
        <f>_xlfn.XLOOKUP($A159,'site variables'!$A:$A,'site variables'!F:F,0,0)</f>
        <v>532</v>
      </c>
      <c r="R159" t="str">
        <f>_xlfn.XLOOKUP($A159,'site variables'!$A:$A,'site variables'!G:G,0,0)</f>
        <v>high</v>
      </c>
      <c r="S159" t="str">
        <f>_xlfn.XLOOKUP($A159,'site variables'!$A:$A,'site variables'!H:H,0,0)</f>
        <v>low</v>
      </c>
      <c r="T159" t="str">
        <f>_xlfn.XLOOKUP($A159,'site variables'!$A:$A,'site variables'!I:I,0,0)</f>
        <v>Vehicle/FootRecreation</v>
      </c>
      <c r="U159">
        <f>_xlfn.XLOOKUP($D159,climatevars!$E:$E,climatevars!J:J,0,)</f>
        <v>126.99974599999997</v>
      </c>
      <c r="V159">
        <f>_xlfn.XLOOKUP($D159,climatevars!$E:$E,climatevars!K:K,0,)</f>
        <v>403.99919199999994</v>
      </c>
      <c r="W159">
        <f>_xlfn.XLOOKUP($D159,climatevars!$E:$E,climatevars!L:L,0,)</f>
        <v>349.99929999999995</v>
      </c>
      <c r="X159">
        <f>_xlfn.XLOOKUP($G159,speciesvars!$D:$D,speciesvars!H:H,0,0)</f>
        <v>21.662499884764401</v>
      </c>
      <c r="Y159">
        <f>_xlfn.XLOOKUP($G159,speciesvars!$D:$D,speciesvars!I:I,0,0)</f>
        <v>767</v>
      </c>
    </row>
    <row r="160" spans="1:25" hidden="1" x14ac:dyDescent="0.25">
      <c r="A160" t="s">
        <v>43</v>
      </c>
      <c r="B160" t="s">
        <v>27</v>
      </c>
      <c r="C160">
        <v>19</v>
      </c>
      <c r="D160" t="str">
        <f t="shared" si="2"/>
        <v>Pleasantfall 2021</v>
      </c>
      <c r="E160" t="s">
        <v>12</v>
      </c>
      <c r="F160" t="s">
        <v>70</v>
      </c>
      <c r="G160" t="s">
        <v>1</v>
      </c>
      <c r="H160" t="s">
        <v>4256</v>
      </c>
      <c r="I160" t="s">
        <v>241</v>
      </c>
      <c r="J160" t="s">
        <v>60</v>
      </c>
      <c r="K160">
        <v>0</v>
      </c>
      <c r="L160">
        <v>0</v>
      </c>
      <c r="M160">
        <v>0</v>
      </c>
      <c r="N160">
        <f>_xlfn.XLOOKUP($A160,'site variables'!$A:$A,'site variables'!C:C,0,0)</f>
        <v>285.95999999999998</v>
      </c>
      <c r="O160">
        <f>_xlfn.XLOOKUP($A160,'site variables'!$A:$A,'site variables'!D:D,0,0)</f>
        <v>30</v>
      </c>
      <c r="P160">
        <f>_xlfn.XLOOKUP($A160,'site variables'!$A:$A,'site variables'!E:E,0,0)</f>
        <v>21.8</v>
      </c>
      <c r="Q160">
        <f>_xlfn.XLOOKUP($A160,'site variables'!$A:$A,'site variables'!F:F,0,0)</f>
        <v>532</v>
      </c>
      <c r="R160" t="str">
        <f>_xlfn.XLOOKUP($A160,'site variables'!$A:$A,'site variables'!G:G,0,0)</f>
        <v>high</v>
      </c>
      <c r="S160" t="str">
        <f>_xlfn.XLOOKUP($A160,'site variables'!$A:$A,'site variables'!H:H,0,0)</f>
        <v>low</v>
      </c>
      <c r="T160" t="str">
        <f>_xlfn.XLOOKUP($A160,'site variables'!$A:$A,'site variables'!I:I,0,0)</f>
        <v>Vehicle/FootRecreation</v>
      </c>
      <c r="U160">
        <f>_xlfn.XLOOKUP($D160,climatevars!$E:$E,climatevars!J:J,0,)</f>
        <v>126.99974599999997</v>
      </c>
      <c r="V160">
        <f>_xlfn.XLOOKUP($D160,climatevars!$E:$E,climatevars!K:K,0,)</f>
        <v>403.99919199999994</v>
      </c>
      <c r="W160">
        <f>_xlfn.XLOOKUP($D160,climatevars!$E:$E,climatevars!L:L,0,)</f>
        <v>349.99929999999995</v>
      </c>
      <c r="X160">
        <f>_xlfn.XLOOKUP($G160,speciesvars!$D:$D,speciesvars!H:H,0,0)</f>
        <v>22.9416667421659</v>
      </c>
      <c r="Y160">
        <f>_xlfn.XLOOKUP($G160,speciesvars!$D:$D,speciesvars!I:I,0,0)</f>
        <v>528</v>
      </c>
    </row>
    <row r="161" spans="1:25" hidden="1" x14ac:dyDescent="0.25">
      <c r="A161" t="s">
        <v>43</v>
      </c>
      <c r="B161" t="s">
        <v>27</v>
      </c>
      <c r="C161">
        <v>20</v>
      </c>
      <c r="D161" t="str">
        <f t="shared" si="2"/>
        <v>Pleasantfall 2021</v>
      </c>
      <c r="E161" t="s">
        <v>66</v>
      </c>
      <c r="F161" t="s">
        <v>0</v>
      </c>
      <c r="G161" t="s">
        <v>13</v>
      </c>
      <c r="H161" t="s">
        <v>4254</v>
      </c>
      <c r="I161" t="s">
        <v>242</v>
      </c>
      <c r="J161" t="s">
        <v>60</v>
      </c>
      <c r="K161">
        <v>0</v>
      </c>
      <c r="L161">
        <v>0</v>
      </c>
      <c r="M161">
        <v>0</v>
      </c>
      <c r="N161">
        <f>_xlfn.XLOOKUP($A161,'site variables'!$A:$A,'site variables'!C:C,0,0)</f>
        <v>285.95999999999998</v>
      </c>
      <c r="O161">
        <f>_xlfn.XLOOKUP($A161,'site variables'!$A:$A,'site variables'!D:D,0,0)</f>
        <v>30</v>
      </c>
      <c r="P161">
        <f>_xlfn.XLOOKUP($A161,'site variables'!$A:$A,'site variables'!E:E,0,0)</f>
        <v>21.8</v>
      </c>
      <c r="Q161">
        <f>_xlfn.XLOOKUP($A161,'site variables'!$A:$A,'site variables'!F:F,0,0)</f>
        <v>532</v>
      </c>
      <c r="R161" t="str">
        <f>_xlfn.XLOOKUP($A161,'site variables'!$A:$A,'site variables'!G:G,0,0)</f>
        <v>high</v>
      </c>
      <c r="S161" t="str">
        <f>_xlfn.XLOOKUP($A161,'site variables'!$A:$A,'site variables'!H:H,0,0)</f>
        <v>low</v>
      </c>
      <c r="T161" t="str">
        <f>_xlfn.XLOOKUP($A161,'site variables'!$A:$A,'site variables'!I:I,0,0)</f>
        <v>Vehicle/FootRecreation</v>
      </c>
      <c r="U161">
        <f>_xlfn.XLOOKUP($D161,climatevars!$E:$E,climatevars!J:J,0,)</f>
        <v>126.99974599999997</v>
      </c>
      <c r="V161">
        <f>_xlfn.XLOOKUP($D161,climatevars!$E:$E,climatevars!K:K,0,)</f>
        <v>403.99919199999994</v>
      </c>
      <c r="W161">
        <f>_xlfn.XLOOKUP($D161,climatevars!$E:$E,climatevars!L:L,0,)</f>
        <v>349.99929999999995</v>
      </c>
      <c r="X161">
        <f>_xlfn.XLOOKUP($G161,speciesvars!$D:$D,speciesvars!H:H,0,0)</f>
        <v>23.462500015894602</v>
      </c>
      <c r="Y161">
        <f>_xlfn.XLOOKUP($G161,speciesvars!$D:$D,speciesvars!I:I,0,0)</f>
        <v>846</v>
      </c>
    </row>
    <row r="162" spans="1:25" hidden="1" x14ac:dyDescent="0.25">
      <c r="A162" t="s">
        <v>43</v>
      </c>
      <c r="B162" t="s">
        <v>27</v>
      </c>
      <c r="C162">
        <v>20</v>
      </c>
      <c r="D162" t="str">
        <f t="shared" si="2"/>
        <v>Pleasantfall 2021</v>
      </c>
      <c r="E162" t="s">
        <v>66</v>
      </c>
      <c r="F162" t="s">
        <v>0</v>
      </c>
      <c r="G162" t="s">
        <v>21</v>
      </c>
      <c r="H162" t="s">
        <v>4254</v>
      </c>
      <c r="I162" t="s">
        <v>243</v>
      </c>
      <c r="J162" t="s">
        <v>60</v>
      </c>
      <c r="K162">
        <v>0</v>
      </c>
      <c r="L162">
        <v>0</v>
      </c>
      <c r="M162">
        <v>0</v>
      </c>
      <c r="N162">
        <f>_xlfn.XLOOKUP($A162,'site variables'!$A:$A,'site variables'!C:C,0,0)</f>
        <v>285.95999999999998</v>
      </c>
      <c r="O162">
        <f>_xlfn.XLOOKUP($A162,'site variables'!$A:$A,'site variables'!D:D,0,0)</f>
        <v>30</v>
      </c>
      <c r="P162">
        <f>_xlfn.XLOOKUP($A162,'site variables'!$A:$A,'site variables'!E:E,0,0)</f>
        <v>21.8</v>
      </c>
      <c r="Q162">
        <f>_xlfn.XLOOKUP($A162,'site variables'!$A:$A,'site variables'!F:F,0,0)</f>
        <v>532</v>
      </c>
      <c r="R162" t="str">
        <f>_xlfn.XLOOKUP($A162,'site variables'!$A:$A,'site variables'!G:G,0,0)</f>
        <v>high</v>
      </c>
      <c r="S162" t="str">
        <f>_xlfn.XLOOKUP($A162,'site variables'!$A:$A,'site variables'!H:H,0,0)</f>
        <v>low</v>
      </c>
      <c r="T162" t="str">
        <f>_xlfn.XLOOKUP($A162,'site variables'!$A:$A,'site variables'!I:I,0,0)</f>
        <v>Vehicle/FootRecreation</v>
      </c>
      <c r="U162">
        <f>_xlfn.XLOOKUP($D162,climatevars!$E:$E,climatevars!J:J,0,)</f>
        <v>126.99974599999997</v>
      </c>
      <c r="V162">
        <f>_xlfn.XLOOKUP($D162,climatevars!$E:$E,climatevars!K:K,0,)</f>
        <v>403.99919199999994</v>
      </c>
      <c r="W162">
        <f>_xlfn.XLOOKUP($D162,climatevars!$E:$E,climatevars!L:L,0,)</f>
        <v>349.99929999999995</v>
      </c>
      <c r="X162">
        <f>_xlfn.XLOOKUP($G162,speciesvars!$D:$D,speciesvars!H:H,0,0)</f>
        <v>24.8750001192093</v>
      </c>
      <c r="Y162">
        <f>_xlfn.XLOOKUP($G162,speciesvars!$D:$D,speciesvars!I:I,0,0)</f>
        <v>845</v>
      </c>
    </row>
    <row r="163" spans="1:25" hidden="1" x14ac:dyDescent="0.25">
      <c r="A163" t="s">
        <v>43</v>
      </c>
      <c r="B163" t="s">
        <v>27</v>
      </c>
      <c r="C163">
        <v>20</v>
      </c>
      <c r="D163" t="str">
        <f t="shared" si="2"/>
        <v>Pleasantfall 2021</v>
      </c>
      <c r="E163" t="s">
        <v>66</v>
      </c>
      <c r="F163" t="s">
        <v>0</v>
      </c>
      <c r="G163" t="s">
        <v>53</v>
      </c>
      <c r="H163" t="s">
        <v>4254</v>
      </c>
      <c r="I163" t="s">
        <v>244</v>
      </c>
      <c r="J163" t="s">
        <v>60</v>
      </c>
      <c r="K163">
        <v>0</v>
      </c>
      <c r="L163">
        <v>0</v>
      </c>
      <c r="M163">
        <v>0</v>
      </c>
      <c r="N163">
        <f>_xlfn.XLOOKUP($A163,'site variables'!$A:$A,'site variables'!C:C,0,0)</f>
        <v>285.95999999999998</v>
      </c>
      <c r="O163">
        <f>_xlfn.XLOOKUP($A163,'site variables'!$A:$A,'site variables'!D:D,0,0)</f>
        <v>30</v>
      </c>
      <c r="P163">
        <f>_xlfn.XLOOKUP($A163,'site variables'!$A:$A,'site variables'!E:E,0,0)</f>
        <v>21.8</v>
      </c>
      <c r="Q163">
        <f>_xlfn.XLOOKUP($A163,'site variables'!$A:$A,'site variables'!F:F,0,0)</f>
        <v>532</v>
      </c>
      <c r="R163" t="str">
        <f>_xlfn.XLOOKUP($A163,'site variables'!$A:$A,'site variables'!G:G,0,0)</f>
        <v>high</v>
      </c>
      <c r="S163" t="str">
        <f>_xlfn.XLOOKUP($A163,'site variables'!$A:$A,'site variables'!H:H,0,0)</f>
        <v>low</v>
      </c>
      <c r="T163" t="str">
        <f>_xlfn.XLOOKUP($A163,'site variables'!$A:$A,'site variables'!I:I,0,0)</f>
        <v>Vehicle/FootRecreation</v>
      </c>
      <c r="U163">
        <f>_xlfn.XLOOKUP($D163,climatevars!$E:$E,climatevars!J:J,0,)</f>
        <v>126.99974599999997</v>
      </c>
      <c r="V163">
        <f>_xlfn.XLOOKUP($D163,climatevars!$E:$E,climatevars!K:K,0,)</f>
        <v>403.99919199999994</v>
      </c>
      <c r="W163">
        <f>_xlfn.XLOOKUP($D163,climatevars!$E:$E,climatevars!L:L,0,)</f>
        <v>349.99929999999995</v>
      </c>
      <c r="X163">
        <f>_xlfn.XLOOKUP($G163,speciesvars!$D:$D,speciesvars!H:H,0,0)</f>
        <v>24.200000047683702</v>
      </c>
      <c r="Y163">
        <f>_xlfn.XLOOKUP($G163,speciesvars!$D:$D,speciesvars!I:I,0,0)</f>
        <v>706</v>
      </c>
    </row>
    <row r="164" spans="1:25" hidden="1" x14ac:dyDescent="0.25">
      <c r="A164" t="s">
        <v>43</v>
      </c>
      <c r="B164" t="s">
        <v>27</v>
      </c>
      <c r="C164">
        <v>20</v>
      </c>
      <c r="D164" t="str">
        <f t="shared" si="2"/>
        <v>Pleasantfall 2021</v>
      </c>
      <c r="E164" t="s">
        <v>66</v>
      </c>
      <c r="F164" t="s">
        <v>0</v>
      </c>
      <c r="G164" t="s">
        <v>35</v>
      </c>
      <c r="H164" t="s">
        <v>4254</v>
      </c>
      <c r="I164" t="s">
        <v>245</v>
      </c>
      <c r="J164" t="s">
        <v>60</v>
      </c>
      <c r="K164">
        <v>0</v>
      </c>
      <c r="L164">
        <v>0</v>
      </c>
      <c r="M164">
        <v>0</v>
      </c>
      <c r="N164">
        <f>_xlfn.XLOOKUP($A164,'site variables'!$A:$A,'site variables'!C:C,0,0)</f>
        <v>285.95999999999998</v>
      </c>
      <c r="O164">
        <f>_xlfn.XLOOKUP($A164,'site variables'!$A:$A,'site variables'!D:D,0,0)</f>
        <v>30</v>
      </c>
      <c r="P164">
        <f>_xlfn.XLOOKUP($A164,'site variables'!$A:$A,'site variables'!E:E,0,0)</f>
        <v>21.8</v>
      </c>
      <c r="Q164">
        <f>_xlfn.XLOOKUP($A164,'site variables'!$A:$A,'site variables'!F:F,0,0)</f>
        <v>532</v>
      </c>
      <c r="R164" t="str">
        <f>_xlfn.XLOOKUP($A164,'site variables'!$A:$A,'site variables'!G:G,0,0)</f>
        <v>high</v>
      </c>
      <c r="S164" t="str">
        <f>_xlfn.XLOOKUP($A164,'site variables'!$A:$A,'site variables'!H:H,0,0)</f>
        <v>low</v>
      </c>
      <c r="T164" t="str">
        <f>_xlfn.XLOOKUP($A164,'site variables'!$A:$A,'site variables'!I:I,0,0)</f>
        <v>Vehicle/FootRecreation</v>
      </c>
      <c r="U164">
        <f>_xlfn.XLOOKUP($D164,climatevars!$E:$E,climatevars!J:J,0,)</f>
        <v>126.99974599999997</v>
      </c>
      <c r="V164">
        <f>_xlfn.XLOOKUP($D164,climatevars!$E:$E,climatevars!K:K,0,)</f>
        <v>403.99919199999994</v>
      </c>
      <c r="W164">
        <f>_xlfn.XLOOKUP($D164,climatevars!$E:$E,climatevars!L:L,0,)</f>
        <v>349.99929999999995</v>
      </c>
      <c r="X164">
        <f>_xlfn.XLOOKUP($G164,speciesvars!$D:$D,speciesvars!H:H,0,0)</f>
        <v>23.5000000198682</v>
      </c>
      <c r="Y164">
        <f>_xlfn.XLOOKUP($G164,speciesvars!$D:$D,speciesvars!I:I,0,0)</f>
        <v>354</v>
      </c>
    </row>
    <row r="165" spans="1:25" hidden="1" x14ac:dyDescent="0.25">
      <c r="A165" t="s">
        <v>43</v>
      </c>
      <c r="B165" t="s">
        <v>27</v>
      </c>
      <c r="C165">
        <v>20</v>
      </c>
      <c r="D165" t="str">
        <f t="shared" si="2"/>
        <v>Pleasantfall 2021</v>
      </c>
      <c r="E165" t="s">
        <v>66</v>
      </c>
      <c r="F165" t="s">
        <v>0</v>
      </c>
      <c r="G165" t="s">
        <v>76</v>
      </c>
      <c r="H165" t="s">
        <v>4254</v>
      </c>
      <c r="I165" t="s">
        <v>246</v>
      </c>
      <c r="J165" t="s">
        <v>60</v>
      </c>
      <c r="K165">
        <v>0</v>
      </c>
      <c r="L165">
        <v>0</v>
      </c>
      <c r="M165">
        <v>0.05</v>
      </c>
      <c r="N165">
        <f>_xlfn.XLOOKUP($A165,'site variables'!$A:$A,'site variables'!C:C,0,0)</f>
        <v>285.95999999999998</v>
      </c>
      <c r="O165">
        <f>_xlfn.XLOOKUP($A165,'site variables'!$A:$A,'site variables'!D:D,0,0)</f>
        <v>30</v>
      </c>
      <c r="P165">
        <f>_xlfn.XLOOKUP($A165,'site variables'!$A:$A,'site variables'!E:E,0,0)</f>
        <v>21.8</v>
      </c>
      <c r="Q165">
        <f>_xlfn.XLOOKUP($A165,'site variables'!$A:$A,'site variables'!F:F,0,0)</f>
        <v>532</v>
      </c>
      <c r="R165" t="str">
        <f>_xlfn.XLOOKUP($A165,'site variables'!$A:$A,'site variables'!G:G,0,0)</f>
        <v>high</v>
      </c>
      <c r="S165" t="str">
        <f>_xlfn.XLOOKUP($A165,'site variables'!$A:$A,'site variables'!H:H,0,0)</f>
        <v>low</v>
      </c>
      <c r="T165" t="str">
        <f>_xlfn.XLOOKUP($A165,'site variables'!$A:$A,'site variables'!I:I,0,0)</f>
        <v>Vehicle/FootRecreation</v>
      </c>
      <c r="U165">
        <f>_xlfn.XLOOKUP($D165,climatevars!$E:$E,climatevars!J:J,0,)</f>
        <v>126.99974599999997</v>
      </c>
      <c r="V165">
        <f>_xlfn.XLOOKUP($D165,climatevars!$E:$E,climatevars!K:K,0,)</f>
        <v>403.99919199999994</v>
      </c>
      <c r="W165">
        <f>_xlfn.XLOOKUP($D165,climatevars!$E:$E,climatevars!L:L,0,)</f>
        <v>349.99929999999995</v>
      </c>
      <c r="X165">
        <f>_xlfn.XLOOKUP($G165,speciesvars!$D:$D,speciesvars!H:H,0,0)</f>
        <v>23.825000166892998</v>
      </c>
      <c r="Y165">
        <f>_xlfn.XLOOKUP($G165,speciesvars!$D:$D,speciesvars!I:I,0,0)</f>
        <v>508</v>
      </c>
    </row>
    <row r="166" spans="1:25" hidden="1" x14ac:dyDescent="0.25">
      <c r="A166" t="s">
        <v>43</v>
      </c>
      <c r="B166" t="s">
        <v>32</v>
      </c>
      <c r="C166">
        <v>16</v>
      </c>
      <c r="D166" t="str">
        <f t="shared" si="2"/>
        <v>Pleasantspring 2020</v>
      </c>
      <c r="E166" t="s">
        <v>66</v>
      </c>
      <c r="F166" t="s">
        <v>70</v>
      </c>
      <c r="G166" t="s">
        <v>3</v>
      </c>
      <c r="H166" t="s">
        <v>11</v>
      </c>
      <c r="I166" t="s">
        <v>247</v>
      </c>
      <c r="J166" t="s">
        <v>72</v>
      </c>
      <c r="K166">
        <v>1</v>
      </c>
      <c r="L166">
        <v>140</v>
      </c>
      <c r="N166">
        <f>_xlfn.XLOOKUP($A166,'site variables'!$A:$A,'site variables'!C:C,0,0)</f>
        <v>285.95999999999998</v>
      </c>
      <c r="O166">
        <f>_xlfn.XLOOKUP($A166,'site variables'!$A:$A,'site variables'!D:D,0,0)</f>
        <v>30</v>
      </c>
      <c r="P166">
        <f>_xlfn.XLOOKUP($A166,'site variables'!$A:$A,'site variables'!E:E,0,0)</f>
        <v>21.8</v>
      </c>
      <c r="Q166">
        <f>_xlfn.XLOOKUP($A166,'site variables'!$A:$A,'site variables'!F:F,0,0)</f>
        <v>532</v>
      </c>
      <c r="R166" t="str">
        <f>_xlfn.XLOOKUP($A166,'site variables'!$A:$A,'site variables'!G:G,0,0)</f>
        <v>high</v>
      </c>
      <c r="S166" t="str">
        <f>_xlfn.XLOOKUP($A166,'site variables'!$A:$A,'site variables'!H:H,0,0)</f>
        <v>low</v>
      </c>
      <c r="T166" t="str">
        <f>_xlfn.XLOOKUP($A166,'site variables'!$A:$A,'site variables'!I:I,0,0)</f>
        <v>Vehicle/FootRecreation</v>
      </c>
      <c r="U166">
        <f>_xlfn.XLOOKUP($D166,climatevars!$E:$E,climatevars!J:J,0,)</f>
        <v>133.99973199999999</v>
      </c>
      <c r="V166">
        <f>_xlfn.XLOOKUP($D166,climatevars!$E:$E,climatevars!K:K,0,)</f>
        <v>403.99919199999994</v>
      </c>
      <c r="W166">
        <f>_xlfn.XLOOKUP($D166,climatevars!$E:$E,climatevars!L:L,0,)</f>
        <v>133.99973199999999</v>
      </c>
      <c r="X166">
        <f>_xlfn.XLOOKUP($G166,speciesvars!$D:$D,speciesvars!H:H,0,0)</f>
        <v>0</v>
      </c>
      <c r="Y166">
        <f>_xlfn.XLOOKUP($G166,speciesvars!$D:$D,speciesvars!I:I,0,0)</f>
        <v>0</v>
      </c>
    </row>
    <row r="167" spans="1:25" hidden="1" x14ac:dyDescent="0.25">
      <c r="A167" t="s">
        <v>43</v>
      </c>
      <c r="B167" t="s">
        <v>32</v>
      </c>
      <c r="C167">
        <v>16</v>
      </c>
      <c r="D167" t="str">
        <f t="shared" si="2"/>
        <v>Pleasantspring 2020</v>
      </c>
      <c r="E167" t="s">
        <v>66</v>
      </c>
      <c r="F167" t="s">
        <v>70</v>
      </c>
      <c r="G167" t="s">
        <v>23</v>
      </c>
      <c r="H167" t="s">
        <v>11</v>
      </c>
      <c r="I167" t="s">
        <v>248</v>
      </c>
      <c r="J167" t="s">
        <v>60</v>
      </c>
      <c r="K167">
        <v>1</v>
      </c>
      <c r="L167">
        <v>40</v>
      </c>
      <c r="N167">
        <f>_xlfn.XLOOKUP($A167,'site variables'!$A:$A,'site variables'!C:C,0,0)</f>
        <v>285.95999999999998</v>
      </c>
      <c r="O167">
        <f>_xlfn.XLOOKUP($A167,'site variables'!$A:$A,'site variables'!D:D,0,0)</f>
        <v>30</v>
      </c>
      <c r="P167">
        <f>_xlfn.XLOOKUP($A167,'site variables'!$A:$A,'site variables'!E:E,0,0)</f>
        <v>21.8</v>
      </c>
      <c r="Q167">
        <f>_xlfn.XLOOKUP($A167,'site variables'!$A:$A,'site variables'!F:F,0,0)</f>
        <v>532</v>
      </c>
      <c r="R167" t="str">
        <f>_xlfn.XLOOKUP($A167,'site variables'!$A:$A,'site variables'!G:G,0,0)</f>
        <v>high</v>
      </c>
      <c r="S167" t="str">
        <f>_xlfn.XLOOKUP($A167,'site variables'!$A:$A,'site variables'!H:H,0,0)</f>
        <v>low</v>
      </c>
      <c r="T167" t="str">
        <f>_xlfn.XLOOKUP($A167,'site variables'!$A:$A,'site variables'!I:I,0,0)</f>
        <v>Vehicle/FootRecreation</v>
      </c>
      <c r="U167">
        <f>_xlfn.XLOOKUP($D167,climatevars!$E:$E,climatevars!J:J,0,)</f>
        <v>133.99973199999999</v>
      </c>
      <c r="V167">
        <f>_xlfn.XLOOKUP($D167,climatevars!$E:$E,climatevars!K:K,0,)</f>
        <v>403.99919199999994</v>
      </c>
      <c r="W167">
        <f>_xlfn.XLOOKUP($D167,climatevars!$E:$E,climatevars!L:L,0,)</f>
        <v>133.99973199999999</v>
      </c>
      <c r="X167">
        <f>_xlfn.XLOOKUP($G167,speciesvars!$D:$D,speciesvars!H:H,0,0)</f>
        <v>0</v>
      </c>
      <c r="Y167">
        <f>_xlfn.XLOOKUP($G167,speciesvars!$D:$D,speciesvars!I:I,0,0)</f>
        <v>0</v>
      </c>
    </row>
    <row r="168" spans="1:25" hidden="1" x14ac:dyDescent="0.25">
      <c r="A168" t="s">
        <v>43</v>
      </c>
      <c r="B168" t="s">
        <v>27</v>
      </c>
      <c r="C168">
        <v>21</v>
      </c>
      <c r="D168" t="str">
        <f t="shared" si="2"/>
        <v>Pleasantfall 2021</v>
      </c>
      <c r="E168" t="s">
        <v>12</v>
      </c>
      <c r="F168" t="s">
        <v>0</v>
      </c>
      <c r="G168" t="s">
        <v>13</v>
      </c>
      <c r="H168" t="s">
        <v>4254</v>
      </c>
      <c r="I168" t="s">
        <v>249</v>
      </c>
      <c r="J168" t="s">
        <v>60</v>
      </c>
      <c r="K168">
        <v>0</v>
      </c>
      <c r="L168">
        <v>0</v>
      </c>
      <c r="M168">
        <v>0</v>
      </c>
      <c r="N168">
        <f>_xlfn.XLOOKUP($A168,'site variables'!$A:$A,'site variables'!C:C,0,0)</f>
        <v>285.95999999999998</v>
      </c>
      <c r="O168">
        <f>_xlfn.XLOOKUP($A168,'site variables'!$A:$A,'site variables'!D:D,0,0)</f>
        <v>30</v>
      </c>
      <c r="P168">
        <f>_xlfn.XLOOKUP($A168,'site variables'!$A:$A,'site variables'!E:E,0,0)</f>
        <v>21.8</v>
      </c>
      <c r="Q168">
        <f>_xlfn.XLOOKUP($A168,'site variables'!$A:$A,'site variables'!F:F,0,0)</f>
        <v>532</v>
      </c>
      <c r="R168" t="str">
        <f>_xlfn.XLOOKUP($A168,'site variables'!$A:$A,'site variables'!G:G,0,0)</f>
        <v>high</v>
      </c>
      <c r="S168" t="str">
        <f>_xlfn.XLOOKUP($A168,'site variables'!$A:$A,'site variables'!H:H,0,0)</f>
        <v>low</v>
      </c>
      <c r="T168" t="str">
        <f>_xlfn.XLOOKUP($A168,'site variables'!$A:$A,'site variables'!I:I,0,0)</f>
        <v>Vehicle/FootRecreation</v>
      </c>
      <c r="U168">
        <f>_xlfn.XLOOKUP($D168,climatevars!$E:$E,climatevars!J:J,0,)</f>
        <v>126.99974599999997</v>
      </c>
      <c r="V168">
        <f>_xlfn.XLOOKUP($D168,climatevars!$E:$E,climatevars!K:K,0,)</f>
        <v>403.99919199999994</v>
      </c>
      <c r="W168">
        <f>_xlfn.XLOOKUP($D168,climatevars!$E:$E,climatevars!L:L,0,)</f>
        <v>349.99929999999995</v>
      </c>
      <c r="X168">
        <f>_xlfn.XLOOKUP($G168,speciesvars!$D:$D,speciesvars!H:H,0,0)</f>
        <v>23.462500015894602</v>
      </c>
      <c r="Y168">
        <f>_xlfn.XLOOKUP($G168,speciesvars!$D:$D,speciesvars!I:I,0,0)</f>
        <v>846</v>
      </c>
    </row>
    <row r="169" spans="1:25" hidden="1" x14ac:dyDescent="0.25">
      <c r="A169" t="s">
        <v>43</v>
      </c>
      <c r="B169" t="s">
        <v>27</v>
      </c>
      <c r="C169">
        <v>21</v>
      </c>
      <c r="D169" t="str">
        <f t="shared" si="2"/>
        <v>Pleasantfall 2021</v>
      </c>
      <c r="E169" t="s">
        <v>12</v>
      </c>
      <c r="F169" t="s">
        <v>0</v>
      </c>
      <c r="G169" t="s">
        <v>21</v>
      </c>
      <c r="H169" t="s">
        <v>4254</v>
      </c>
      <c r="I169" t="s">
        <v>250</v>
      </c>
      <c r="J169" t="s">
        <v>60</v>
      </c>
      <c r="K169">
        <v>0</v>
      </c>
      <c r="L169">
        <v>0</v>
      </c>
      <c r="M169">
        <v>0</v>
      </c>
      <c r="N169">
        <f>_xlfn.XLOOKUP($A169,'site variables'!$A:$A,'site variables'!C:C,0,0)</f>
        <v>285.95999999999998</v>
      </c>
      <c r="O169">
        <f>_xlfn.XLOOKUP($A169,'site variables'!$A:$A,'site variables'!D:D,0,0)</f>
        <v>30</v>
      </c>
      <c r="P169">
        <f>_xlfn.XLOOKUP($A169,'site variables'!$A:$A,'site variables'!E:E,0,0)</f>
        <v>21.8</v>
      </c>
      <c r="Q169">
        <f>_xlfn.XLOOKUP($A169,'site variables'!$A:$A,'site variables'!F:F,0,0)</f>
        <v>532</v>
      </c>
      <c r="R169" t="str">
        <f>_xlfn.XLOOKUP($A169,'site variables'!$A:$A,'site variables'!G:G,0,0)</f>
        <v>high</v>
      </c>
      <c r="S169" t="str">
        <f>_xlfn.XLOOKUP($A169,'site variables'!$A:$A,'site variables'!H:H,0,0)</f>
        <v>low</v>
      </c>
      <c r="T169" t="str">
        <f>_xlfn.XLOOKUP($A169,'site variables'!$A:$A,'site variables'!I:I,0,0)</f>
        <v>Vehicle/FootRecreation</v>
      </c>
      <c r="U169">
        <f>_xlfn.XLOOKUP($D169,climatevars!$E:$E,climatevars!J:J,0,)</f>
        <v>126.99974599999997</v>
      </c>
      <c r="V169">
        <f>_xlfn.XLOOKUP($D169,climatevars!$E:$E,climatevars!K:K,0,)</f>
        <v>403.99919199999994</v>
      </c>
      <c r="W169">
        <f>_xlfn.XLOOKUP($D169,climatevars!$E:$E,climatevars!L:L,0,)</f>
        <v>349.99929999999995</v>
      </c>
      <c r="X169">
        <f>_xlfn.XLOOKUP($G169,speciesvars!$D:$D,speciesvars!H:H,0,0)</f>
        <v>24.8750001192093</v>
      </c>
      <c r="Y169">
        <f>_xlfn.XLOOKUP($G169,speciesvars!$D:$D,speciesvars!I:I,0,0)</f>
        <v>845</v>
      </c>
    </row>
    <row r="170" spans="1:25" hidden="1" x14ac:dyDescent="0.25">
      <c r="A170" t="s">
        <v>43</v>
      </c>
      <c r="B170" t="s">
        <v>32</v>
      </c>
      <c r="C170">
        <v>16</v>
      </c>
      <c r="D170" t="str">
        <f t="shared" si="2"/>
        <v>Pleasantspring 2020</v>
      </c>
      <c r="E170" t="s">
        <v>66</v>
      </c>
      <c r="F170" t="s">
        <v>70</v>
      </c>
      <c r="G170" t="s">
        <v>36</v>
      </c>
      <c r="H170" t="s">
        <v>11</v>
      </c>
      <c r="I170" t="s">
        <v>251</v>
      </c>
      <c r="J170" t="s">
        <v>72</v>
      </c>
      <c r="K170">
        <v>1</v>
      </c>
      <c r="L170">
        <v>120</v>
      </c>
      <c r="N170">
        <f>_xlfn.XLOOKUP($A170,'site variables'!$A:$A,'site variables'!C:C,0,0)</f>
        <v>285.95999999999998</v>
      </c>
      <c r="O170">
        <f>_xlfn.XLOOKUP($A170,'site variables'!$A:$A,'site variables'!D:D,0,0)</f>
        <v>30</v>
      </c>
      <c r="P170">
        <f>_xlfn.XLOOKUP($A170,'site variables'!$A:$A,'site variables'!E:E,0,0)</f>
        <v>21.8</v>
      </c>
      <c r="Q170">
        <f>_xlfn.XLOOKUP($A170,'site variables'!$A:$A,'site variables'!F:F,0,0)</f>
        <v>532</v>
      </c>
      <c r="R170" t="str">
        <f>_xlfn.XLOOKUP($A170,'site variables'!$A:$A,'site variables'!G:G,0,0)</f>
        <v>high</v>
      </c>
      <c r="S170" t="str">
        <f>_xlfn.XLOOKUP($A170,'site variables'!$A:$A,'site variables'!H:H,0,0)</f>
        <v>low</v>
      </c>
      <c r="T170" t="str">
        <f>_xlfn.XLOOKUP($A170,'site variables'!$A:$A,'site variables'!I:I,0,0)</f>
        <v>Vehicle/FootRecreation</v>
      </c>
      <c r="U170">
        <f>_xlfn.XLOOKUP($D170,climatevars!$E:$E,climatevars!J:J,0,)</f>
        <v>133.99973199999999</v>
      </c>
      <c r="V170">
        <f>_xlfn.XLOOKUP($D170,climatevars!$E:$E,climatevars!K:K,0,)</f>
        <v>403.99919199999994</v>
      </c>
      <c r="W170">
        <f>_xlfn.XLOOKUP($D170,climatevars!$E:$E,climatevars!L:L,0,)</f>
        <v>133.99973199999999</v>
      </c>
      <c r="X170">
        <f>_xlfn.XLOOKUP($G170,speciesvars!$D:$D,speciesvars!H:H,0,0)</f>
        <v>0</v>
      </c>
      <c r="Y170">
        <f>_xlfn.XLOOKUP($G170,speciesvars!$D:$D,speciesvars!I:I,0,0)</f>
        <v>0</v>
      </c>
    </row>
    <row r="171" spans="1:25" hidden="1" x14ac:dyDescent="0.25">
      <c r="A171" t="s">
        <v>43</v>
      </c>
      <c r="B171" t="s">
        <v>27</v>
      </c>
      <c r="C171">
        <v>21</v>
      </c>
      <c r="D171" t="str">
        <f t="shared" si="2"/>
        <v>Pleasantfall 2021</v>
      </c>
      <c r="E171" t="s">
        <v>12</v>
      </c>
      <c r="F171" t="s">
        <v>0</v>
      </c>
      <c r="G171" t="s">
        <v>53</v>
      </c>
      <c r="H171" t="s">
        <v>4254</v>
      </c>
      <c r="I171" t="s">
        <v>252</v>
      </c>
      <c r="J171" t="s">
        <v>60</v>
      </c>
      <c r="K171">
        <v>0</v>
      </c>
      <c r="L171">
        <v>0</v>
      </c>
      <c r="M171">
        <v>0</v>
      </c>
      <c r="N171">
        <f>_xlfn.XLOOKUP($A171,'site variables'!$A:$A,'site variables'!C:C,0,0)</f>
        <v>285.95999999999998</v>
      </c>
      <c r="O171">
        <f>_xlfn.XLOOKUP($A171,'site variables'!$A:$A,'site variables'!D:D,0,0)</f>
        <v>30</v>
      </c>
      <c r="P171">
        <f>_xlfn.XLOOKUP($A171,'site variables'!$A:$A,'site variables'!E:E,0,0)</f>
        <v>21.8</v>
      </c>
      <c r="Q171">
        <f>_xlfn.XLOOKUP($A171,'site variables'!$A:$A,'site variables'!F:F,0,0)</f>
        <v>532</v>
      </c>
      <c r="R171" t="str">
        <f>_xlfn.XLOOKUP($A171,'site variables'!$A:$A,'site variables'!G:G,0,0)</f>
        <v>high</v>
      </c>
      <c r="S171" t="str">
        <f>_xlfn.XLOOKUP($A171,'site variables'!$A:$A,'site variables'!H:H,0,0)</f>
        <v>low</v>
      </c>
      <c r="T171" t="str">
        <f>_xlfn.XLOOKUP($A171,'site variables'!$A:$A,'site variables'!I:I,0,0)</f>
        <v>Vehicle/FootRecreation</v>
      </c>
      <c r="U171">
        <f>_xlfn.XLOOKUP($D171,climatevars!$E:$E,climatevars!J:J,0,)</f>
        <v>126.99974599999997</v>
      </c>
      <c r="V171">
        <f>_xlfn.XLOOKUP($D171,climatevars!$E:$E,climatevars!K:K,0,)</f>
        <v>403.99919199999994</v>
      </c>
      <c r="W171">
        <f>_xlfn.XLOOKUP($D171,climatevars!$E:$E,climatevars!L:L,0,)</f>
        <v>349.99929999999995</v>
      </c>
      <c r="X171">
        <f>_xlfn.XLOOKUP($G171,speciesvars!$D:$D,speciesvars!H:H,0,0)</f>
        <v>24.200000047683702</v>
      </c>
      <c r="Y171">
        <f>_xlfn.XLOOKUP($G171,speciesvars!$D:$D,speciesvars!I:I,0,0)</f>
        <v>706</v>
      </c>
    </row>
    <row r="172" spans="1:25" hidden="1" x14ac:dyDescent="0.25">
      <c r="A172" t="s">
        <v>43</v>
      </c>
      <c r="B172" t="s">
        <v>27</v>
      </c>
      <c r="C172">
        <v>21</v>
      </c>
      <c r="D172" t="str">
        <f t="shared" si="2"/>
        <v>Pleasantfall 2021</v>
      </c>
      <c r="E172" t="s">
        <v>12</v>
      </c>
      <c r="F172" t="s">
        <v>0</v>
      </c>
      <c r="G172" t="s">
        <v>35</v>
      </c>
      <c r="H172" t="s">
        <v>4254</v>
      </c>
      <c r="I172" t="s">
        <v>253</v>
      </c>
      <c r="J172" t="s">
        <v>60</v>
      </c>
      <c r="K172">
        <v>0</v>
      </c>
      <c r="L172">
        <v>0</v>
      </c>
      <c r="M172">
        <v>0</v>
      </c>
      <c r="N172">
        <f>_xlfn.XLOOKUP($A172,'site variables'!$A:$A,'site variables'!C:C,0,0)</f>
        <v>285.95999999999998</v>
      </c>
      <c r="O172">
        <f>_xlfn.XLOOKUP($A172,'site variables'!$A:$A,'site variables'!D:D,0,0)</f>
        <v>30</v>
      </c>
      <c r="P172">
        <f>_xlfn.XLOOKUP($A172,'site variables'!$A:$A,'site variables'!E:E,0,0)</f>
        <v>21.8</v>
      </c>
      <c r="Q172">
        <f>_xlfn.XLOOKUP($A172,'site variables'!$A:$A,'site variables'!F:F,0,0)</f>
        <v>532</v>
      </c>
      <c r="R172" t="str">
        <f>_xlfn.XLOOKUP($A172,'site variables'!$A:$A,'site variables'!G:G,0,0)</f>
        <v>high</v>
      </c>
      <c r="S172" t="str">
        <f>_xlfn.XLOOKUP($A172,'site variables'!$A:$A,'site variables'!H:H,0,0)</f>
        <v>low</v>
      </c>
      <c r="T172" t="str">
        <f>_xlfn.XLOOKUP($A172,'site variables'!$A:$A,'site variables'!I:I,0,0)</f>
        <v>Vehicle/FootRecreation</v>
      </c>
      <c r="U172">
        <f>_xlfn.XLOOKUP($D172,climatevars!$E:$E,climatevars!J:J,0,)</f>
        <v>126.99974599999997</v>
      </c>
      <c r="V172">
        <f>_xlfn.XLOOKUP($D172,climatevars!$E:$E,climatevars!K:K,0,)</f>
        <v>403.99919199999994</v>
      </c>
      <c r="W172">
        <f>_xlfn.XLOOKUP($D172,climatevars!$E:$E,climatevars!L:L,0,)</f>
        <v>349.99929999999995</v>
      </c>
      <c r="X172">
        <f>_xlfn.XLOOKUP($G172,speciesvars!$D:$D,speciesvars!H:H,0,0)</f>
        <v>23.5000000198682</v>
      </c>
      <c r="Y172">
        <f>_xlfn.XLOOKUP($G172,speciesvars!$D:$D,speciesvars!I:I,0,0)</f>
        <v>354</v>
      </c>
    </row>
    <row r="173" spans="1:25" hidden="1" x14ac:dyDescent="0.25">
      <c r="A173" t="s">
        <v>43</v>
      </c>
      <c r="B173" t="s">
        <v>27</v>
      </c>
      <c r="C173">
        <v>21</v>
      </c>
      <c r="D173" t="str">
        <f t="shared" si="2"/>
        <v>Pleasantfall 2021</v>
      </c>
      <c r="E173" t="s">
        <v>12</v>
      </c>
      <c r="F173" t="s">
        <v>0</v>
      </c>
      <c r="G173" t="s">
        <v>76</v>
      </c>
      <c r="H173" t="s">
        <v>4254</v>
      </c>
      <c r="I173" t="s">
        <v>254</v>
      </c>
      <c r="J173" t="s">
        <v>60</v>
      </c>
      <c r="K173">
        <v>0</v>
      </c>
      <c r="L173">
        <v>0</v>
      </c>
      <c r="M173">
        <v>7.5</v>
      </c>
      <c r="N173">
        <f>_xlfn.XLOOKUP($A173,'site variables'!$A:$A,'site variables'!C:C,0,0)</f>
        <v>285.95999999999998</v>
      </c>
      <c r="O173">
        <f>_xlfn.XLOOKUP($A173,'site variables'!$A:$A,'site variables'!D:D,0,0)</f>
        <v>30</v>
      </c>
      <c r="P173">
        <f>_xlfn.XLOOKUP($A173,'site variables'!$A:$A,'site variables'!E:E,0,0)</f>
        <v>21.8</v>
      </c>
      <c r="Q173">
        <f>_xlfn.XLOOKUP($A173,'site variables'!$A:$A,'site variables'!F:F,0,0)</f>
        <v>532</v>
      </c>
      <c r="R173" t="str">
        <f>_xlfn.XLOOKUP($A173,'site variables'!$A:$A,'site variables'!G:G,0,0)</f>
        <v>high</v>
      </c>
      <c r="S173" t="str">
        <f>_xlfn.XLOOKUP($A173,'site variables'!$A:$A,'site variables'!H:H,0,0)</f>
        <v>low</v>
      </c>
      <c r="T173" t="str">
        <f>_xlfn.XLOOKUP($A173,'site variables'!$A:$A,'site variables'!I:I,0,0)</f>
        <v>Vehicle/FootRecreation</v>
      </c>
      <c r="U173">
        <f>_xlfn.XLOOKUP($D173,climatevars!$E:$E,climatevars!J:J,0,)</f>
        <v>126.99974599999997</v>
      </c>
      <c r="V173">
        <f>_xlfn.XLOOKUP($D173,climatevars!$E:$E,climatevars!K:K,0,)</f>
        <v>403.99919199999994</v>
      </c>
      <c r="W173">
        <f>_xlfn.XLOOKUP($D173,climatevars!$E:$E,climatevars!L:L,0,)</f>
        <v>349.99929999999995</v>
      </c>
      <c r="X173">
        <f>_xlfn.XLOOKUP($G173,speciesvars!$D:$D,speciesvars!H:H,0,0)</f>
        <v>23.825000166892998</v>
      </c>
      <c r="Y173">
        <f>_xlfn.XLOOKUP($G173,speciesvars!$D:$D,speciesvars!I:I,0,0)</f>
        <v>508</v>
      </c>
    </row>
    <row r="174" spans="1:25" hidden="1" x14ac:dyDescent="0.25">
      <c r="A174" t="s">
        <v>43</v>
      </c>
      <c r="B174" t="s">
        <v>32</v>
      </c>
      <c r="C174">
        <v>18</v>
      </c>
      <c r="D174" t="str">
        <f t="shared" si="2"/>
        <v>Pleasantspring 2020</v>
      </c>
      <c r="E174" t="s">
        <v>75</v>
      </c>
      <c r="F174" t="s">
        <v>49</v>
      </c>
      <c r="G174" t="s">
        <v>36</v>
      </c>
      <c r="H174" t="s">
        <v>11</v>
      </c>
      <c r="I174" t="s">
        <v>255</v>
      </c>
      <c r="J174" t="s">
        <v>72</v>
      </c>
      <c r="K174">
        <v>2</v>
      </c>
      <c r="L174">
        <v>80</v>
      </c>
      <c r="N174">
        <f>_xlfn.XLOOKUP($A174,'site variables'!$A:$A,'site variables'!C:C,0,0)</f>
        <v>285.95999999999998</v>
      </c>
      <c r="O174">
        <f>_xlfn.XLOOKUP($A174,'site variables'!$A:$A,'site variables'!D:D,0,0)</f>
        <v>30</v>
      </c>
      <c r="P174">
        <f>_xlfn.XLOOKUP($A174,'site variables'!$A:$A,'site variables'!E:E,0,0)</f>
        <v>21.8</v>
      </c>
      <c r="Q174">
        <f>_xlfn.XLOOKUP($A174,'site variables'!$A:$A,'site variables'!F:F,0,0)</f>
        <v>532</v>
      </c>
      <c r="R174" t="str">
        <f>_xlfn.XLOOKUP($A174,'site variables'!$A:$A,'site variables'!G:G,0,0)</f>
        <v>high</v>
      </c>
      <c r="S174" t="str">
        <f>_xlfn.XLOOKUP($A174,'site variables'!$A:$A,'site variables'!H:H,0,0)</f>
        <v>low</v>
      </c>
      <c r="T174" t="str">
        <f>_xlfn.XLOOKUP($A174,'site variables'!$A:$A,'site variables'!I:I,0,0)</f>
        <v>Vehicle/FootRecreation</v>
      </c>
      <c r="U174">
        <f>_xlfn.XLOOKUP($D174,climatevars!$E:$E,climatevars!J:J,0,)</f>
        <v>133.99973199999999</v>
      </c>
      <c r="V174">
        <f>_xlfn.XLOOKUP($D174,climatevars!$E:$E,climatevars!K:K,0,)</f>
        <v>403.99919199999994</v>
      </c>
      <c r="W174">
        <f>_xlfn.XLOOKUP($D174,climatevars!$E:$E,climatevars!L:L,0,)</f>
        <v>133.99973199999999</v>
      </c>
      <c r="X174">
        <f>_xlfn.XLOOKUP($G174,speciesvars!$D:$D,speciesvars!H:H,0,0)</f>
        <v>0</v>
      </c>
      <c r="Y174">
        <f>_xlfn.XLOOKUP($G174,speciesvars!$D:$D,speciesvars!I:I,0,0)</f>
        <v>0</v>
      </c>
    </row>
    <row r="175" spans="1:25" hidden="1" x14ac:dyDescent="0.25">
      <c r="A175" t="s">
        <v>43</v>
      </c>
      <c r="B175" t="s">
        <v>32</v>
      </c>
      <c r="C175">
        <v>20</v>
      </c>
      <c r="D175" t="str">
        <f t="shared" si="2"/>
        <v>Pleasantspring 2020</v>
      </c>
      <c r="E175" t="s">
        <v>66</v>
      </c>
      <c r="F175" t="s">
        <v>0</v>
      </c>
      <c r="G175" t="s">
        <v>36</v>
      </c>
      <c r="H175" t="s">
        <v>11</v>
      </c>
      <c r="I175" t="s">
        <v>256</v>
      </c>
      <c r="J175" t="s">
        <v>72</v>
      </c>
      <c r="K175">
        <v>5</v>
      </c>
      <c r="L175">
        <v>50</v>
      </c>
      <c r="N175">
        <f>_xlfn.XLOOKUP($A175,'site variables'!$A:$A,'site variables'!C:C,0,0)</f>
        <v>285.95999999999998</v>
      </c>
      <c r="O175">
        <f>_xlfn.XLOOKUP($A175,'site variables'!$A:$A,'site variables'!D:D,0,0)</f>
        <v>30</v>
      </c>
      <c r="P175">
        <f>_xlfn.XLOOKUP($A175,'site variables'!$A:$A,'site variables'!E:E,0,0)</f>
        <v>21.8</v>
      </c>
      <c r="Q175">
        <f>_xlfn.XLOOKUP($A175,'site variables'!$A:$A,'site variables'!F:F,0,0)</f>
        <v>532</v>
      </c>
      <c r="R175" t="str">
        <f>_xlfn.XLOOKUP($A175,'site variables'!$A:$A,'site variables'!G:G,0,0)</f>
        <v>high</v>
      </c>
      <c r="S175" t="str">
        <f>_xlfn.XLOOKUP($A175,'site variables'!$A:$A,'site variables'!H:H,0,0)</f>
        <v>low</v>
      </c>
      <c r="T175" t="str">
        <f>_xlfn.XLOOKUP($A175,'site variables'!$A:$A,'site variables'!I:I,0,0)</f>
        <v>Vehicle/FootRecreation</v>
      </c>
      <c r="U175">
        <f>_xlfn.XLOOKUP($D175,climatevars!$E:$E,climatevars!J:J,0,)</f>
        <v>133.99973199999999</v>
      </c>
      <c r="V175">
        <f>_xlfn.XLOOKUP($D175,climatevars!$E:$E,climatevars!K:K,0,)</f>
        <v>403.99919199999994</v>
      </c>
      <c r="W175">
        <f>_xlfn.XLOOKUP($D175,climatevars!$E:$E,climatevars!L:L,0,)</f>
        <v>133.99973199999999</v>
      </c>
      <c r="X175">
        <f>_xlfn.XLOOKUP($G175,speciesvars!$D:$D,speciesvars!H:H,0,0)</f>
        <v>0</v>
      </c>
      <c r="Y175">
        <f>_xlfn.XLOOKUP($G175,speciesvars!$D:$D,speciesvars!I:I,0,0)</f>
        <v>0</v>
      </c>
    </row>
    <row r="176" spans="1:25" hidden="1" x14ac:dyDescent="0.25">
      <c r="A176" t="s">
        <v>43</v>
      </c>
      <c r="B176" t="s">
        <v>32</v>
      </c>
      <c r="C176">
        <v>21</v>
      </c>
      <c r="D176" t="str">
        <f t="shared" si="2"/>
        <v>Pleasantspring 2020</v>
      </c>
      <c r="E176" t="s">
        <v>12</v>
      </c>
      <c r="F176" t="s">
        <v>0</v>
      </c>
      <c r="G176" t="s">
        <v>227</v>
      </c>
      <c r="H176" t="s">
        <v>11</v>
      </c>
      <c r="I176" t="s">
        <v>257</v>
      </c>
      <c r="J176" t="s">
        <v>60</v>
      </c>
      <c r="K176">
        <v>0</v>
      </c>
      <c r="M176">
        <v>0.05</v>
      </c>
      <c r="N176">
        <f>_xlfn.XLOOKUP($A176,'site variables'!$A:$A,'site variables'!C:C,0,0)</f>
        <v>285.95999999999998</v>
      </c>
      <c r="O176">
        <f>_xlfn.XLOOKUP($A176,'site variables'!$A:$A,'site variables'!D:D,0,0)</f>
        <v>30</v>
      </c>
      <c r="P176">
        <f>_xlfn.XLOOKUP($A176,'site variables'!$A:$A,'site variables'!E:E,0,0)</f>
        <v>21.8</v>
      </c>
      <c r="Q176">
        <f>_xlfn.XLOOKUP($A176,'site variables'!$A:$A,'site variables'!F:F,0,0)</f>
        <v>532</v>
      </c>
      <c r="R176" t="str">
        <f>_xlfn.XLOOKUP($A176,'site variables'!$A:$A,'site variables'!G:G,0,0)</f>
        <v>high</v>
      </c>
      <c r="S176" t="str">
        <f>_xlfn.XLOOKUP($A176,'site variables'!$A:$A,'site variables'!H:H,0,0)</f>
        <v>low</v>
      </c>
      <c r="T176" t="str">
        <f>_xlfn.XLOOKUP($A176,'site variables'!$A:$A,'site variables'!I:I,0,0)</f>
        <v>Vehicle/FootRecreation</v>
      </c>
      <c r="U176">
        <f>_xlfn.XLOOKUP($D176,climatevars!$E:$E,climatevars!J:J,0,)</f>
        <v>133.99973199999999</v>
      </c>
      <c r="V176">
        <f>_xlfn.XLOOKUP($D176,climatevars!$E:$E,climatevars!K:K,0,)</f>
        <v>403.99919199999994</v>
      </c>
      <c r="W176">
        <f>_xlfn.XLOOKUP($D176,climatevars!$E:$E,climatevars!L:L,0,)</f>
        <v>133.99973199999999</v>
      </c>
      <c r="X176">
        <f>_xlfn.XLOOKUP($G176,speciesvars!$D:$D,speciesvars!H:H,0,0)</f>
        <v>23.412499964237199</v>
      </c>
      <c r="Y176">
        <f>_xlfn.XLOOKUP($G176,speciesvars!$D:$D,speciesvars!I:I,0,0)</f>
        <v>423</v>
      </c>
    </row>
    <row r="177" spans="1:25" hidden="1" x14ac:dyDescent="0.25">
      <c r="A177" t="s">
        <v>43</v>
      </c>
      <c r="B177" t="s">
        <v>32</v>
      </c>
      <c r="C177">
        <v>23</v>
      </c>
      <c r="D177" t="str">
        <f t="shared" si="2"/>
        <v>Pleasantspring 2020</v>
      </c>
      <c r="E177" t="s">
        <v>74</v>
      </c>
      <c r="F177" t="s">
        <v>70</v>
      </c>
      <c r="G177" t="s">
        <v>3</v>
      </c>
      <c r="H177" t="s">
        <v>11</v>
      </c>
      <c r="I177" t="s">
        <v>258</v>
      </c>
      <c r="J177" t="s">
        <v>72</v>
      </c>
      <c r="K177">
        <v>1</v>
      </c>
      <c r="L177">
        <v>100</v>
      </c>
      <c r="N177">
        <f>_xlfn.XLOOKUP($A177,'site variables'!$A:$A,'site variables'!C:C,0,0)</f>
        <v>285.95999999999998</v>
      </c>
      <c r="O177">
        <f>_xlfn.XLOOKUP($A177,'site variables'!$A:$A,'site variables'!D:D,0,0)</f>
        <v>30</v>
      </c>
      <c r="P177">
        <f>_xlfn.XLOOKUP($A177,'site variables'!$A:$A,'site variables'!E:E,0,0)</f>
        <v>21.8</v>
      </c>
      <c r="Q177">
        <f>_xlfn.XLOOKUP($A177,'site variables'!$A:$A,'site variables'!F:F,0,0)</f>
        <v>532</v>
      </c>
      <c r="R177" t="str">
        <f>_xlfn.XLOOKUP($A177,'site variables'!$A:$A,'site variables'!G:G,0,0)</f>
        <v>high</v>
      </c>
      <c r="S177" t="str">
        <f>_xlfn.XLOOKUP($A177,'site variables'!$A:$A,'site variables'!H:H,0,0)</f>
        <v>low</v>
      </c>
      <c r="T177" t="str">
        <f>_xlfn.XLOOKUP($A177,'site variables'!$A:$A,'site variables'!I:I,0,0)</f>
        <v>Vehicle/FootRecreation</v>
      </c>
      <c r="U177">
        <f>_xlfn.XLOOKUP($D177,climatevars!$E:$E,climatevars!J:J,0,)</f>
        <v>133.99973199999999</v>
      </c>
      <c r="V177">
        <f>_xlfn.XLOOKUP($D177,climatevars!$E:$E,climatevars!K:K,0,)</f>
        <v>403.99919199999994</v>
      </c>
      <c r="W177">
        <f>_xlfn.XLOOKUP($D177,climatevars!$E:$E,climatevars!L:L,0,)</f>
        <v>133.99973199999999</v>
      </c>
      <c r="X177">
        <f>_xlfn.XLOOKUP($G177,speciesvars!$D:$D,speciesvars!H:H,0,0)</f>
        <v>0</v>
      </c>
      <c r="Y177">
        <f>_xlfn.XLOOKUP($G177,speciesvars!$D:$D,speciesvars!I:I,0,0)</f>
        <v>0</v>
      </c>
    </row>
    <row r="178" spans="1:25" hidden="1" x14ac:dyDescent="0.25">
      <c r="A178" t="s">
        <v>43</v>
      </c>
      <c r="B178" t="s">
        <v>27</v>
      </c>
      <c r="C178">
        <v>22</v>
      </c>
      <c r="D178" t="str">
        <f t="shared" si="2"/>
        <v>Pleasantfall 2021</v>
      </c>
      <c r="E178" t="s">
        <v>74</v>
      </c>
      <c r="F178" t="s">
        <v>0</v>
      </c>
      <c r="G178" t="s">
        <v>13</v>
      </c>
      <c r="H178" t="s">
        <v>4254</v>
      </c>
      <c r="I178" t="s">
        <v>259</v>
      </c>
      <c r="J178" t="s">
        <v>60</v>
      </c>
      <c r="K178">
        <v>0</v>
      </c>
      <c r="L178">
        <v>0</v>
      </c>
      <c r="M178">
        <v>0</v>
      </c>
      <c r="N178">
        <f>_xlfn.XLOOKUP($A178,'site variables'!$A:$A,'site variables'!C:C,0,0)</f>
        <v>285.95999999999998</v>
      </c>
      <c r="O178">
        <f>_xlfn.XLOOKUP($A178,'site variables'!$A:$A,'site variables'!D:D,0,0)</f>
        <v>30</v>
      </c>
      <c r="P178">
        <f>_xlfn.XLOOKUP($A178,'site variables'!$A:$A,'site variables'!E:E,0,0)</f>
        <v>21.8</v>
      </c>
      <c r="Q178">
        <f>_xlfn.XLOOKUP($A178,'site variables'!$A:$A,'site variables'!F:F,0,0)</f>
        <v>532</v>
      </c>
      <c r="R178" t="str">
        <f>_xlfn.XLOOKUP($A178,'site variables'!$A:$A,'site variables'!G:G,0,0)</f>
        <v>high</v>
      </c>
      <c r="S178" t="str">
        <f>_xlfn.XLOOKUP($A178,'site variables'!$A:$A,'site variables'!H:H,0,0)</f>
        <v>low</v>
      </c>
      <c r="T178" t="str">
        <f>_xlfn.XLOOKUP($A178,'site variables'!$A:$A,'site variables'!I:I,0,0)</f>
        <v>Vehicle/FootRecreation</v>
      </c>
      <c r="U178">
        <f>_xlfn.XLOOKUP($D178,climatevars!$E:$E,climatevars!J:J,0,)</f>
        <v>126.99974599999997</v>
      </c>
      <c r="V178">
        <f>_xlfn.XLOOKUP($D178,climatevars!$E:$E,climatevars!K:K,0,)</f>
        <v>403.99919199999994</v>
      </c>
      <c r="W178">
        <f>_xlfn.XLOOKUP($D178,climatevars!$E:$E,climatevars!L:L,0,)</f>
        <v>349.99929999999995</v>
      </c>
      <c r="X178">
        <f>_xlfn.XLOOKUP($G178,speciesvars!$D:$D,speciesvars!H:H,0,0)</f>
        <v>23.462500015894602</v>
      </c>
      <c r="Y178">
        <f>_xlfn.XLOOKUP($G178,speciesvars!$D:$D,speciesvars!I:I,0,0)</f>
        <v>846</v>
      </c>
    </row>
    <row r="179" spans="1:25" hidden="1" x14ac:dyDescent="0.25">
      <c r="A179" t="s">
        <v>43</v>
      </c>
      <c r="B179" t="s">
        <v>32</v>
      </c>
      <c r="C179">
        <v>23</v>
      </c>
      <c r="D179" t="str">
        <f t="shared" si="2"/>
        <v>Pleasantspring 2020</v>
      </c>
      <c r="E179" t="s">
        <v>74</v>
      </c>
      <c r="F179" t="s">
        <v>70</v>
      </c>
      <c r="G179" t="s">
        <v>36</v>
      </c>
      <c r="H179" t="s">
        <v>11</v>
      </c>
      <c r="I179" t="s">
        <v>260</v>
      </c>
      <c r="J179" t="s">
        <v>72</v>
      </c>
      <c r="K179">
        <v>1</v>
      </c>
      <c r="L179">
        <v>90</v>
      </c>
      <c r="N179">
        <f>_xlfn.XLOOKUP($A179,'site variables'!$A:$A,'site variables'!C:C,0,0)</f>
        <v>285.95999999999998</v>
      </c>
      <c r="O179">
        <f>_xlfn.XLOOKUP($A179,'site variables'!$A:$A,'site variables'!D:D,0,0)</f>
        <v>30</v>
      </c>
      <c r="P179">
        <f>_xlfn.XLOOKUP($A179,'site variables'!$A:$A,'site variables'!E:E,0,0)</f>
        <v>21.8</v>
      </c>
      <c r="Q179">
        <f>_xlfn.XLOOKUP($A179,'site variables'!$A:$A,'site variables'!F:F,0,0)</f>
        <v>532</v>
      </c>
      <c r="R179" t="str">
        <f>_xlfn.XLOOKUP($A179,'site variables'!$A:$A,'site variables'!G:G,0,0)</f>
        <v>high</v>
      </c>
      <c r="S179" t="str">
        <f>_xlfn.XLOOKUP($A179,'site variables'!$A:$A,'site variables'!H:H,0,0)</f>
        <v>low</v>
      </c>
      <c r="T179" t="str">
        <f>_xlfn.XLOOKUP($A179,'site variables'!$A:$A,'site variables'!I:I,0,0)</f>
        <v>Vehicle/FootRecreation</v>
      </c>
      <c r="U179">
        <f>_xlfn.XLOOKUP($D179,climatevars!$E:$E,climatevars!J:J,0,)</f>
        <v>133.99973199999999</v>
      </c>
      <c r="V179">
        <f>_xlfn.XLOOKUP($D179,climatevars!$E:$E,climatevars!K:K,0,)</f>
        <v>403.99919199999994</v>
      </c>
      <c r="W179">
        <f>_xlfn.XLOOKUP($D179,climatevars!$E:$E,climatevars!L:L,0,)</f>
        <v>133.99973199999999</v>
      </c>
      <c r="X179">
        <f>_xlfn.XLOOKUP($G179,speciesvars!$D:$D,speciesvars!H:H,0,0)</f>
        <v>0</v>
      </c>
      <c r="Y179">
        <f>_xlfn.XLOOKUP($G179,speciesvars!$D:$D,speciesvars!I:I,0,0)</f>
        <v>0</v>
      </c>
    </row>
    <row r="180" spans="1:25" hidden="1" x14ac:dyDescent="0.25">
      <c r="A180" t="s">
        <v>43</v>
      </c>
      <c r="B180" t="s">
        <v>27</v>
      </c>
      <c r="C180">
        <v>22</v>
      </c>
      <c r="D180" t="str">
        <f t="shared" si="2"/>
        <v>Pleasantfall 2021</v>
      </c>
      <c r="E180" t="s">
        <v>74</v>
      </c>
      <c r="F180" t="s">
        <v>0</v>
      </c>
      <c r="G180" t="s">
        <v>21</v>
      </c>
      <c r="H180" t="s">
        <v>4254</v>
      </c>
      <c r="I180" t="s">
        <v>261</v>
      </c>
      <c r="J180" t="s">
        <v>60</v>
      </c>
      <c r="K180">
        <v>0</v>
      </c>
      <c r="L180">
        <v>0</v>
      </c>
      <c r="M180">
        <v>0</v>
      </c>
      <c r="N180">
        <f>_xlfn.XLOOKUP($A180,'site variables'!$A:$A,'site variables'!C:C,0,0)</f>
        <v>285.95999999999998</v>
      </c>
      <c r="O180">
        <f>_xlfn.XLOOKUP($A180,'site variables'!$A:$A,'site variables'!D:D,0,0)</f>
        <v>30</v>
      </c>
      <c r="P180">
        <f>_xlfn.XLOOKUP($A180,'site variables'!$A:$A,'site variables'!E:E,0,0)</f>
        <v>21.8</v>
      </c>
      <c r="Q180">
        <f>_xlfn.XLOOKUP($A180,'site variables'!$A:$A,'site variables'!F:F,0,0)</f>
        <v>532</v>
      </c>
      <c r="R180" t="str">
        <f>_xlfn.XLOOKUP($A180,'site variables'!$A:$A,'site variables'!G:G,0,0)</f>
        <v>high</v>
      </c>
      <c r="S180" t="str">
        <f>_xlfn.XLOOKUP($A180,'site variables'!$A:$A,'site variables'!H:H,0,0)</f>
        <v>low</v>
      </c>
      <c r="T180" t="str">
        <f>_xlfn.XLOOKUP($A180,'site variables'!$A:$A,'site variables'!I:I,0,0)</f>
        <v>Vehicle/FootRecreation</v>
      </c>
      <c r="U180">
        <f>_xlfn.XLOOKUP($D180,climatevars!$E:$E,climatevars!J:J,0,)</f>
        <v>126.99974599999997</v>
      </c>
      <c r="V180">
        <f>_xlfn.XLOOKUP($D180,climatevars!$E:$E,climatevars!K:K,0,)</f>
        <v>403.99919199999994</v>
      </c>
      <c r="W180">
        <f>_xlfn.XLOOKUP($D180,climatevars!$E:$E,climatevars!L:L,0,)</f>
        <v>349.99929999999995</v>
      </c>
      <c r="X180">
        <f>_xlfn.XLOOKUP($G180,speciesvars!$D:$D,speciesvars!H:H,0,0)</f>
        <v>24.8750001192093</v>
      </c>
      <c r="Y180">
        <f>_xlfn.XLOOKUP($G180,speciesvars!$D:$D,speciesvars!I:I,0,0)</f>
        <v>845</v>
      </c>
    </row>
    <row r="181" spans="1:25" hidden="1" x14ac:dyDescent="0.25">
      <c r="A181" t="s">
        <v>43</v>
      </c>
      <c r="B181" t="s">
        <v>27</v>
      </c>
      <c r="C181">
        <v>22</v>
      </c>
      <c r="D181" t="str">
        <f t="shared" si="2"/>
        <v>Pleasantfall 2021</v>
      </c>
      <c r="E181" t="s">
        <v>74</v>
      </c>
      <c r="F181" t="s">
        <v>0</v>
      </c>
      <c r="G181" t="s">
        <v>53</v>
      </c>
      <c r="H181" t="s">
        <v>4254</v>
      </c>
      <c r="I181" t="s">
        <v>262</v>
      </c>
      <c r="J181" t="s">
        <v>60</v>
      </c>
      <c r="K181">
        <v>0</v>
      </c>
      <c r="L181">
        <v>0</v>
      </c>
      <c r="M181">
        <v>0</v>
      </c>
      <c r="N181">
        <f>_xlfn.XLOOKUP($A181,'site variables'!$A:$A,'site variables'!C:C,0,0)</f>
        <v>285.95999999999998</v>
      </c>
      <c r="O181">
        <f>_xlfn.XLOOKUP($A181,'site variables'!$A:$A,'site variables'!D:D,0,0)</f>
        <v>30</v>
      </c>
      <c r="P181">
        <f>_xlfn.XLOOKUP($A181,'site variables'!$A:$A,'site variables'!E:E,0,0)</f>
        <v>21.8</v>
      </c>
      <c r="Q181">
        <f>_xlfn.XLOOKUP($A181,'site variables'!$A:$A,'site variables'!F:F,0,0)</f>
        <v>532</v>
      </c>
      <c r="R181" t="str">
        <f>_xlfn.XLOOKUP($A181,'site variables'!$A:$A,'site variables'!G:G,0,0)</f>
        <v>high</v>
      </c>
      <c r="S181" t="str">
        <f>_xlfn.XLOOKUP($A181,'site variables'!$A:$A,'site variables'!H:H,0,0)</f>
        <v>low</v>
      </c>
      <c r="T181" t="str">
        <f>_xlfn.XLOOKUP($A181,'site variables'!$A:$A,'site variables'!I:I,0,0)</f>
        <v>Vehicle/FootRecreation</v>
      </c>
      <c r="U181">
        <f>_xlfn.XLOOKUP($D181,climatevars!$E:$E,climatevars!J:J,0,)</f>
        <v>126.99974599999997</v>
      </c>
      <c r="V181">
        <f>_xlfn.XLOOKUP($D181,climatevars!$E:$E,climatevars!K:K,0,)</f>
        <v>403.99919199999994</v>
      </c>
      <c r="W181">
        <f>_xlfn.XLOOKUP($D181,climatevars!$E:$E,climatevars!L:L,0,)</f>
        <v>349.99929999999995</v>
      </c>
      <c r="X181">
        <f>_xlfn.XLOOKUP($G181,speciesvars!$D:$D,speciesvars!H:H,0,0)</f>
        <v>24.200000047683702</v>
      </c>
      <c r="Y181">
        <f>_xlfn.XLOOKUP($G181,speciesvars!$D:$D,speciesvars!I:I,0,0)</f>
        <v>706</v>
      </c>
    </row>
    <row r="182" spans="1:25" hidden="1" x14ac:dyDescent="0.25">
      <c r="A182" t="s">
        <v>43</v>
      </c>
      <c r="B182" t="s">
        <v>27</v>
      </c>
      <c r="C182">
        <v>22</v>
      </c>
      <c r="D182" t="str">
        <f t="shared" si="2"/>
        <v>Pleasantfall 2021</v>
      </c>
      <c r="E182" t="s">
        <v>74</v>
      </c>
      <c r="F182" t="s">
        <v>0</v>
      </c>
      <c r="G182" t="s">
        <v>35</v>
      </c>
      <c r="H182" t="s">
        <v>4254</v>
      </c>
      <c r="I182" t="s">
        <v>263</v>
      </c>
      <c r="J182" t="s">
        <v>60</v>
      </c>
      <c r="K182">
        <v>0</v>
      </c>
      <c r="L182">
        <v>0</v>
      </c>
      <c r="M182">
        <v>0</v>
      </c>
      <c r="N182">
        <f>_xlfn.XLOOKUP($A182,'site variables'!$A:$A,'site variables'!C:C,0,0)</f>
        <v>285.95999999999998</v>
      </c>
      <c r="O182">
        <f>_xlfn.XLOOKUP($A182,'site variables'!$A:$A,'site variables'!D:D,0,0)</f>
        <v>30</v>
      </c>
      <c r="P182">
        <f>_xlfn.XLOOKUP($A182,'site variables'!$A:$A,'site variables'!E:E,0,0)</f>
        <v>21.8</v>
      </c>
      <c r="Q182">
        <f>_xlfn.XLOOKUP($A182,'site variables'!$A:$A,'site variables'!F:F,0,0)</f>
        <v>532</v>
      </c>
      <c r="R182" t="str">
        <f>_xlfn.XLOOKUP($A182,'site variables'!$A:$A,'site variables'!G:G,0,0)</f>
        <v>high</v>
      </c>
      <c r="S182" t="str">
        <f>_xlfn.XLOOKUP($A182,'site variables'!$A:$A,'site variables'!H:H,0,0)</f>
        <v>low</v>
      </c>
      <c r="T182" t="str">
        <f>_xlfn.XLOOKUP($A182,'site variables'!$A:$A,'site variables'!I:I,0,0)</f>
        <v>Vehicle/FootRecreation</v>
      </c>
      <c r="U182">
        <f>_xlfn.XLOOKUP($D182,climatevars!$E:$E,climatevars!J:J,0,)</f>
        <v>126.99974599999997</v>
      </c>
      <c r="V182">
        <f>_xlfn.XLOOKUP($D182,climatevars!$E:$E,climatevars!K:K,0,)</f>
        <v>403.99919199999994</v>
      </c>
      <c r="W182">
        <f>_xlfn.XLOOKUP($D182,climatevars!$E:$E,climatevars!L:L,0,)</f>
        <v>349.99929999999995</v>
      </c>
      <c r="X182">
        <f>_xlfn.XLOOKUP($G182,speciesvars!$D:$D,speciesvars!H:H,0,0)</f>
        <v>23.5000000198682</v>
      </c>
      <c r="Y182">
        <f>_xlfn.XLOOKUP($G182,speciesvars!$D:$D,speciesvars!I:I,0,0)</f>
        <v>354</v>
      </c>
    </row>
    <row r="183" spans="1:25" hidden="1" x14ac:dyDescent="0.25">
      <c r="A183" t="s">
        <v>43</v>
      </c>
      <c r="B183" t="s">
        <v>27</v>
      </c>
      <c r="C183">
        <v>22</v>
      </c>
      <c r="D183" t="str">
        <f t="shared" si="2"/>
        <v>Pleasantfall 2021</v>
      </c>
      <c r="E183" t="s">
        <v>74</v>
      </c>
      <c r="F183" t="s">
        <v>0</v>
      </c>
      <c r="G183" t="s">
        <v>76</v>
      </c>
      <c r="H183" t="s">
        <v>4254</v>
      </c>
      <c r="I183" t="s">
        <v>264</v>
      </c>
      <c r="J183" t="s">
        <v>60</v>
      </c>
      <c r="K183">
        <v>0</v>
      </c>
      <c r="L183">
        <v>0</v>
      </c>
      <c r="M183">
        <v>1.5</v>
      </c>
      <c r="N183">
        <f>_xlfn.XLOOKUP($A183,'site variables'!$A:$A,'site variables'!C:C,0,0)</f>
        <v>285.95999999999998</v>
      </c>
      <c r="O183">
        <f>_xlfn.XLOOKUP($A183,'site variables'!$A:$A,'site variables'!D:D,0,0)</f>
        <v>30</v>
      </c>
      <c r="P183">
        <f>_xlfn.XLOOKUP($A183,'site variables'!$A:$A,'site variables'!E:E,0,0)</f>
        <v>21.8</v>
      </c>
      <c r="Q183">
        <f>_xlfn.XLOOKUP($A183,'site variables'!$A:$A,'site variables'!F:F,0,0)</f>
        <v>532</v>
      </c>
      <c r="R183" t="str">
        <f>_xlfn.XLOOKUP($A183,'site variables'!$A:$A,'site variables'!G:G,0,0)</f>
        <v>high</v>
      </c>
      <c r="S183" t="str">
        <f>_xlfn.XLOOKUP($A183,'site variables'!$A:$A,'site variables'!H:H,0,0)</f>
        <v>low</v>
      </c>
      <c r="T183" t="str">
        <f>_xlfn.XLOOKUP($A183,'site variables'!$A:$A,'site variables'!I:I,0,0)</f>
        <v>Vehicle/FootRecreation</v>
      </c>
      <c r="U183">
        <f>_xlfn.XLOOKUP($D183,climatevars!$E:$E,climatevars!J:J,0,)</f>
        <v>126.99974599999997</v>
      </c>
      <c r="V183">
        <f>_xlfn.XLOOKUP($D183,climatevars!$E:$E,climatevars!K:K,0,)</f>
        <v>403.99919199999994</v>
      </c>
      <c r="W183">
        <f>_xlfn.XLOOKUP($D183,climatevars!$E:$E,climatevars!L:L,0,)</f>
        <v>349.99929999999995</v>
      </c>
      <c r="X183">
        <f>_xlfn.XLOOKUP($G183,speciesvars!$D:$D,speciesvars!H:H,0,0)</f>
        <v>23.825000166892998</v>
      </c>
      <c r="Y183">
        <f>_xlfn.XLOOKUP($G183,speciesvars!$D:$D,speciesvars!I:I,0,0)</f>
        <v>508</v>
      </c>
    </row>
    <row r="184" spans="1:25" hidden="1" x14ac:dyDescent="0.25">
      <c r="A184" t="s">
        <v>43</v>
      </c>
      <c r="B184" t="s">
        <v>27</v>
      </c>
      <c r="C184">
        <v>23</v>
      </c>
      <c r="D184" t="str">
        <f t="shared" si="2"/>
        <v>Pleasantfall 2021</v>
      </c>
      <c r="E184" t="s">
        <v>48</v>
      </c>
      <c r="F184" t="s">
        <v>0</v>
      </c>
      <c r="G184" t="s">
        <v>13</v>
      </c>
      <c r="H184" t="s">
        <v>4254</v>
      </c>
      <c r="I184" t="s">
        <v>265</v>
      </c>
      <c r="J184" t="s">
        <v>60</v>
      </c>
      <c r="K184">
        <v>0</v>
      </c>
      <c r="L184">
        <v>0</v>
      </c>
      <c r="M184">
        <v>0</v>
      </c>
      <c r="N184">
        <f>_xlfn.XLOOKUP($A184,'site variables'!$A:$A,'site variables'!C:C,0,0)</f>
        <v>285.95999999999998</v>
      </c>
      <c r="O184">
        <f>_xlfn.XLOOKUP($A184,'site variables'!$A:$A,'site variables'!D:D,0,0)</f>
        <v>30</v>
      </c>
      <c r="P184">
        <f>_xlfn.XLOOKUP($A184,'site variables'!$A:$A,'site variables'!E:E,0,0)</f>
        <v>21.8</v>
      </c>
      <c r="Q184">
        <f>_xlfn.XLOOKUP($A184,'site variables'!$A:$A,'site variables'!F:F,0,0)</f>
        <v>532</v>
      </c>
      <c r="R184" t="str">
        <f>_xlfn.XLOOKUP($A184,'site variables'!$A:$A,'site variables'!G:G,0,0)</f>
        <v>high</v>
      </c>
      <c r="S184" t="str">
        <f>_xlfn.XLOOKUP($A184,'site variables'!$A:$A,'site variables'!H:H,0,0)</f>
        <v>low</v>
      </c>
      <c r="T184" t="str">
        <f>_xlfn.XLOOKUP($A184,'site variables'!$A:$A,'site variables'!I:I,0,0)</f>
        <v>Vehicle/FootRecreation</v>
      </c>
      <c r="U184">
        <f>_xlfn.XLOOKUP($D184,climatevars!$E:$E,climatevars!J:J,0,)</f>
        <v>126.99974599999997</v>
      </c>
      <c r="V184">
        <f>_xlfn.XLOOKUP($D184,climatevars!$E:$E,climatevars!K:K,0,)</f>
        <v>403.99919199999994</v>
      </c>
      <c r="W184">
        <f>_xlfn.XLOOKUP($D184,climatevars!$E:$E,climatevars!L:L,0,)</f>
        <v>349.99929999999995</v>
      </c>
      <c r="X184">
        <f>_xlfn.XLOOKUP($G184,speciesvars!$D:$D,speciesvars!H:H,0,0)</f>
        <v>23.462500015894602</v>
      </c>
      <c r="Y184">
        <f>_xlfn.XLOOKUP($G184,speciesvars!$D:$D,speciesvars!I:I,0,0)</f>
        <v>846</v>
      </c>
    </row>
    <row r="185" spans="1:25" hidden="1" x14ac:dyDescent="0.25">
      <c r="A185" t="s">
        <v>43</v>
      </c>
      <c r="B185" t="s">
        <v>27</v>
      </c>
      <c r="C185">
        <v>23</v>
      </c>
      <c r="D185" t="str">
        <f t="shared" si="2"/>
        <v>Pleasantfall 2021</v>
      </c>
      <c r="E185" t="s">
        <v>48</v>
      </c>
      <c r="F185" t="s">
        <v>0</v>
      </c>
      <c r="G185" t="s">
        <v>21</v>
      </c>
      <c r="H185" t="s">
        <v>4254</v>
      </c>
      <c r="I185" t="s">
        <v>266</v>
      </c>
      <c r="J185" t="s">
        <v>60</v>
      </c>
      <c r="K185">
        <v>0</v>
      </c>
      <c r="L185">
        <v>0</v>
      </c>
      <c r="M185">
        <v>0</v>
      </c>
      <c r="N185">
        <f>_xlfn.XLOOKUP($A185,'site variables'!$A:$A,'site variables'!C:C,0,0)</f>
        <v>285.95999999999998</v>
      </c>
      <c r="O185">
        <f>_xlfn.XLOOKUP($A185,'site variables'!$A:$A,'site variables'!D:D,0,0)</f>
        <v>30</v>
      </c>
      <c r="P185">
        <f>_xlfn.XLOOKUP($A185,'site variables'!$A:$A,'site variables'!E:E,0,0)</f>
        <v>21.8</v>
      </c>
      <c r="Q185">
        <f>_xlfn.XLOOKUP($A185,'site variables'!$A:$A,'site variables'!F:F,0,0)</f>
        <v>532</v>
      </c>
      <c r="R185" t="str">
        <f>_xlfn.XLOOKUP($A185,'site variables'!$A:$A,'site variables'!G:G,0,0)</f>
        <v>high</v>
      </c>
      <c r="S185" t="str">
        <f>_xlfn.XLOOKUP($A185,'site variables'!$A:$A,'site variables'!H:H,0,0)</f>
        <v>low</v>
      </c>
      <c r="T185" t="str">
        <f>_xlfn.XLOOKUP($A185,'site variables'!$A:$A,'site variables'!I:I,0,0)</f>
        <v>Vehicle/FootRecreation</v>
      </c>
      <c r="U185">
        <f>_xlfn.XLOOKUP($D185,climatevars!$E:$E,climatevars!J:J,0,)</f>
        <v>126.99974599999997</v>
      </c>
      <c r="V185">
        <f>_xlfn.XLOOKUP($D185,climatevars!$E:$E,climatevars!K:K,0,)</f>
        <v>403.99919199999994</v>
      </c>
      <c r="W185">
        <f>_xlfn.XLOOKUP($D185,climatevars!$E:$E,climatevars!L:L,0,)</f>
        <v>349.99929999999995</v>
      </c>
      <c r="X185">
        <f>_xlfn.XLOOKUP($G185,speciesvars!$D:$D,speciesvars!H:H,0,0)</f>
        <v>24.8750001192093</v>
      </c>
      <c r="Y185">
        <f>_xlfn.XLOOKUP($G185,speciesvars!$D:$D,speciesvars!I:I,0,0)</f>
        <v>845</v>
      </c>
    </row>
    <row r="186" spans="1:25" hidden="1" x14ac:dyDescent="0.25">
      <c r="A186" t="s">
        <v>43</v>
      </c>
      <c r="B186" t="s">
        <v>27</v>
      </c>
      <c r="C186">
        <v>23</v>
      </c>
      <c r="D186" t="str">
        <f t="shared" si="2"/>
        <v>Pleasantfall 2021</v>
      </c>
      <c r="E186" t="s">
        <v>48</v>
      </c>
      <c r="F186" t="s">
        <v>0</v>
      </c>
      <c r="G186" t="s">
        <v>53</v>
      </c>
      <c r="H186" t="s">
        <v>4254</v>
      </c>
      <c r="I186" t="s">
        <v>267</v>
      </c>
      <c r="J186" t="s">
        <v>60</v>
      </c>
      <c r="K186">
        <v>0</v>
      </c>
      <c r="L186">
        <v>0</v>
      </c>
      <c r="M186">
        <v>0</v>
      </c>
      <c r="N186">
        <f>_xlfn.XLOOKUP($A186,'site variables'!$A:$A,'site variables'!C:C,0,0)</f>
        <v>285.95999999999998</v>
      </c>
      <c r="O186">
        <f>_xlfn.XLOOKUP($A186,'site variables'!$A:$A,'site variables'!D:D,0,0)</f>
        <v>30</v>
      </c>
      <c r="P186">
        <f>_xlfn.XLOOKUP($A186,'site variables'!$A:$A,'site variables'!E:E,0,0)</f>
        <v>21.8</v>
      </c>
      <c r="Q186">
        <f>_xlfn.XLOOKUP($A186,'site variables'!$A:$A,'site variables'!F:F,0,0)</f>
        <v>532</v>
      </c>
      <c r="R186" t="str">
        <f>_xlfn.XLOOKUP($A186,'site variables'!$A:$A,'site variables'!G:G,0,0)</f>
        <v>high</v>
      </c>
      <c r="S186" t="str">
        <f>_xlfn.XLOOKUP($A186,'site variables'!$A:$A,'site variables'!H:H,0,0)</f>
        <v>low</v>
      </c>
      <c r="T186" t="str">
        <f>_xlfn.XLOOKUP($A186,'site variables'!$A:$A,'site variables'!I:I,0,0)</f>
        <v>Vehicle/FootRecreation</v>
      </c>
      <c r="U186">
        <f>_xlfn.XLOOKUP($D186,climatevars!$E:$E,climatevars!J:J,0,)</f>
        <v>126.99974599999997</v>
      </c>
      <c r="V186">
        <f>_xlfn.XLOOKUP($D186,climatevars!$E:$E,climatevars!K:K,0,)</f>
        <v>403.99919199999994</v>
      </c>
      <c r="W186">
        <f>_xlfn.XLOOKUP($D186,climatevars!$E:$E,climatevars!L:L,0,)</f>
        <v>349.99929999999995</v>
      </c>
      <c r="X186">
        <f>_xlfn.XLOOKUP($G186,speciesvars!$D:$D,speciesvars!H:H,0,0)</f>
        <v>24.200000047683702</v>
      </c>
      <c r="Y186">
        <f>_xlfn.XLOOKUP($G186,speciesvars!$D:$D,speciesvars!I:I,0,0)</f>
        <v>706</v>
      </c>
    </row>
    <row r="187" spans="1:25" hidden="1" x14ac:dyDescent="0.25">
      <c r="A187" t="s">
        <v>43</v>
      </c>
      <c r="B187" t="s">
        <v>27</v>
      </c>
      <c r="C187">
        <v>23</v>
      </c>
      <c r="D187" t="str">
        <f t="shared" si="2"/>
        <v>Pleasantfall 2021</v>
      </c>
      <c r="E187" t="s">
        <v>48</v>
      </c>
      <c r="F187" t="s">
        <v>0</v>
      </c>
      <c r="G187" t="s">
        <v>35</v>
      </c>
      <c r="H187" t="s">
        <v>4254</v>
      </c>
      <c r="I187" t="s">
        <v>268</v>
      </c>
      <c r="J187" t="s">
        <v>60</v>
      </c>
      <c r="K187">
        <v>0</v>
      </c>
      <c r="L187">
        <v>0</v>
      </c>
      <c r="M187">
        <v>0</v>
      </c>
      <c r="N187">
        <f>_xlfn.XLOOKUP($A187,'site variables'!$A:$A,'site variables'!C:C,0,0)</f>
        <v>285.95999999999998</v>
      </c>
      <c r="O187">
        <f>_xlfn.XLOOKUP($A187,'site variables'!$A:$A,'site variables'!D:D,0,0)</f>
        <v>30</v>
      </c>
      <c r="P187">
        <f>_xlfn.XLOOKUP($A187,'site variables'!$A:$A,'site variables'!E:E,0,0)</f>
        <v>21.8</v>
      </c>
      <c r="Q187">
        <f>_xlfn.XLOOKUP($A187,'site variables'!$A:$A,'site variables'!F:F,0,0)</f>
        <v>532</v>
      </c>
      <c r="R187" t="str">
        <f>_xlfn.XLOOKUP($A187,'site variables'!$A:$A,'site variables'!G:G,0,0)</f>
        <v>high</v>
      </c>
      <c r="S187" t="str">
        <f>_xlfn.XLOOKUP($A187,'site variables'!$A:$A,'site variables'!H:H,0,0)</f>
        <v>low</v>
      </c>
      <c r="T187" t="str">
        <f>_xlfn.XLOOKUP($A187,'site variables'!$A:$A,'site variables'!I:I,0,0)</f>
        <v>Vehicle/FootRecreation</v>
      </c>
      <c r="U187">
        <f>_xlfn.XLOOKUP($D187,climatevars!$E:$E,climatevars!J:J,0,)</f>
        <v>126.99974599999997</v>
      </c>
      <c r="V187">
        <f>_xlfn.XLOOKUP($D187,climatevars!$E:$E,climatevars!K:K,0,)</f>
        <v>403.99919199999994</v>
      </c>
      <c r="W187">
        <f>_xlfn.XLOOKUP($D187,climatevars!$E:$E,climatevars!L:L,0,)</f>
        <v>349.99929999999995</v>
      </c>
      <c r="X187">
        <f>_xlfn.XLOOKUP($G187,speciesvars!$D:$D,speciesvars!H:H,0,0)</f>
        <v>23.5000000198682</v>
      </c>
      <c r="Y187">
        <f>_xlfn.XLOOKUP($G187,speciesvars!$D:$D,speciesvars!I:I,0,0)</f>
        <v>354</v>
      </c>
    </row>
    <row r="188" spans="1:25" hidden="1" x14ac:dyDescent="0.25">
      <c r="A188" t="s">
        <v>43</v>
      </c>
      <c r="B188" t="s">
        <v>27</v>
      </c>
      <c r="C188">
        <v>23</v>
      </c>
      <c r="D188" t="str">
        <f t="shared" si="2"/>
        <v>Pleasantfall 2021</v>
      </c>
      <c r="E188" t="s">
        <v>48</v>
      </c>
      <c r="F188" t="s">
        <v>0</v>
      </c>
      <c r="G188" t="s">
        <v>76</v>
      </c>
      <c r="H188" t="s">
        <v>4254</v>
      </c>
      <c r="I188" t="s">
        <v>269</v>
      </c>
      <c r="J188" t="s">
        <v>60</v>
      </c>
      <c r="K188">
        <v>0</v>
      </c>
      <c r="L188">
        <v>0</v>
      </c>
      <c r="M188">
        <v>0</v>
      </c>
      <c r="N188">
        <f>_xlfn.XLOOKUP($A188,'site variables'!$A:$A,'site variables'!C:C,0,0)</f>
        <v>285.95999999999998</v>
      </c>
      <c r="O188">
        <f>_xlfn.XLOOKUP($A188,'site variables'!$A:$A,'site variables'!D:D,0,0)</f>
        <v>30</v>
      </c>
      <c r="P188">
        <f>_xlfn.XLOOKUP($A188,'site variables'!$A:$A,'site variables'!E:E,0,0)</f>
        <v>21.8</v>
      </c>
      <c r="Q188">
        <f>_xlfn.XLOOKUP($A188,'site variables'!$A:$A,'site variables'!F:F,0,0)</f>
        <v>532</v>
      </c>
      <c r="R188" t="str">
        <f>_xlfn.XLOOKUP($A188,'site variables'!$A:$A,'site variables'!G:G,0,0)</f>
        <v>high</v>
      </c>
      <c r="S188" t="str">
        <f>_xlfn.XLOOKUP($A188,'site variables'!$A:$A,'site variables'!H:H,0,0)</f>
        <v>low</v>
      </c>
      <c r="T188" t="str">
        <f>_xlfn.XLOOKUP($A188,'site variables'!$A:$A,'site variables'!I:I,0,0)</f>
        <v>Vehicle/FootRecreation</v>
      </c>
      <c r="U188">
        <f>_xlfn.XLOOKUP($D188,climatevars!$E:$E,climatevars!J:J,0,)</f>
        <v>126.99974599999997</v>
      </c>
      <c r="V188">
        <f>_xlfn.XLOOKUP($D188,climatevars!$E:$E,climatevars!K:K,0,)</f>
        <v>403.99919199999994</v>
      </c>
      <c r="W188">
        <f>_xlfn.XLOOKUP($D188,climatevars!$E:$E,climatevars!L:L,0,)</f>
        <v>349.99929999999995</v>
      </c>
      <c r="X188">
        <f>_xlfn.XLOOKUP($G188,speciesvars!$D:$D,speciesvars!H:H,0,0)</f>
        <v>23.825000166892998</v>
      </c>
      <c r="Y188">
        <f>_xlfn.XLOOKUP($G188,speciesvars!$D:$D,speciesvars!I:I,0,0)</f>
        <v>508</v>
      </c>
    </row>
    <row r="189" spans="1:25" hidden="1" x14ac:dyDescent="0.25">
      <c r="A189" t="s">
        <v>43</v>
      </c>
      <c r="B189" t="s">
        <v>27</v>
      </c>
      <c r="C189">
        <v>24</v>
      </c>
      <c r="D189" t="str">
        <f t="shared" si="2"/>
        <v>Pleasantfall 2021</v>
      </c>
      <c r="E189" t="s">
        <v>48</v>
      </c>
      <c r="F189" t="s">
        <v>0</v>
      </c>
      <c r="G189" t="s">
        <v>13</v>
      </c>
      <c r="H189" t="s">
        <v>4254</v>
      </c>
      <c r="I189" t="s">
        <v>270</v>
      </c>
      <c r="J189" t="s">
        <v>60</v>
      </c>
      <c r="K189">
        <v>0</v>
      </c>
      <c r="L189">
        <v>0</v>
      </c>
      <c r="M189">
        <v>0</v>
      </c>
      <c r="N189">
        <f>_xlfn.XLOOKUP($A189,'site variables'!$A:$A,'site variables'!C:C,0,0)</f>
        <v>285.95999999999998</v>
      </c>
      <c r="O189">
        <f>_xlfn.XLOOKUP($A189,'site variables'!$A:$A,'site variables'!D:D,0,0)</f>
        <v>30</v>
      </c>
      <c r="P189">
        <f>_xlfn.XLOOKUP($A189,'site variables'!$A:$A,'site variables'!E:E,0,0)</f>
        <v>21.8</v>
      </c>
      <c r="Q189">
        <f>_xlfn.XLOOKUP($A189,'site variables'!$A:$A,'site variables'!F:F,0,0)</f>
        <v>532</v>
      </c>
      <c r="R189" t="str">
        <f>_xlfn.XLOOKUP($A189,'site variables'!$A:$A,'site variables'!G:G,0,0)</f>
        <v>high</v>
      </c>
      <c r="S189" t="str">
        <f>_xlfn.XLOOKUP($A189,'site variables'!$A:$A,'site variables'!H:H,0,0)</f>
        <v>low</v>
      </c>
      <c r="T189" t="str">
        <f>_xlfn.XLOOKUP($A189,'site variables'!$A:$A,'site variables'!I:I,0,0)</f>
        <v>Vehicle/FootRecreation</v>
      </c>
      <c r="U189">
        <f>_xlfn.XLOOKUP($D189,climatevars!$E:$E,climatevars!J:J,0,)</f>
        <v>126.99974599999997</v>
      </c>
      <c r="V189">
        <f>_xlfn.XLOOKUP($D189,climatevars!$E:$E,climatevars!K:K,0,)</f>
        <v>403.99919199999994</v>
      </c>
      <c r="W189">
        <f>_xlfn.XLOOKUP($D189,climatevars!$E:$E,climatevars!L:L,0,)</f>
        <v>349.99929999999995</v>
      </c>
      <c r="X189">
        <f>_xlfn.XLOOKUP($G189,speciesvars!$D:$D,speciesvars!H:H,0,0)</f>
        <v>23.462500015894602</v>
      </c>
      <c r="Y189">
        <f>_xlfn.XLOOKUP($G189,speciesvars!$D:$D,speciesvars!I:I,0,0)</f>
        <v>846</v>
      </c>
    </row>
    <row r="190" spans="1:25" hidden="1" x14ac:dyDescent="0.25">
      <c r="A190" t="s">
        <v>43</v>
      </c>
      <c r="B190" t="s">
        <v>27</v>
      </c>
      <c r="C190">
        <v>24</v>
      </c>
      <c r="D190" t="str">
        <f t="shared" si="2"/>
        <v>Pleasantfall 2021</v>
      </c>
      <c r="E190" t="s">
        <v>48</v>
      </c>
      <c r="F190" t="s">
        <v>0</v>
      </c>
      <c r="G190" t="s">
        <v>21</v>
      </c>
      <c r="H190" t="s">
        <v>4254</v>
      </c>
      <c r="I190" t="s">
        <v>271</v>
      </c>
      <c r="J190" t="s">
        <v>60</v>
      </c>
      <c r="K190">
        <v>0</v>
      </c>
      <c r="L190">
        <v>0</v>
      </c>
      <c r="M190">
        <v>0</v>
      </c>
      <c r="N190">
        <f>_xlfn.XLOOKUP($A190,'site variables'!$A:$A,'site variables'!C:C,0,0)</f>
        <v>285.95999999999998</v>
      </c>
      <c r="O190">
        <f>_xlfn.XLOOKUP($A190,'site variables'!$A:$A,'site variables'!D:D,0,0)</f>
        <v>30</v>
      </c>
      <c r="P190">
        <f>_xlfn.XLOOKUP($A190,'site variables'!$A:$A,'site variables'!E:E,0,0)</f>
        <v>21.8</v>
      </c>
      <c r="Q190">
        <f>_xlfn.XLOOKUP($A190,'site variables'!$A:$A,'site variables'!F:F,0,0)</f>
        <v>532</v>
      </c>
      <c r="R190" t="str">
        <f>_xlfn.XLOOKUP($A190,'site variables'!$A:$A,'site variables'!G:G,0,0)</f>
        <v>high</v>
      </c>
      <c r="S190" t="str">
        <f>_xlfn.XLOOKUP($A190,'site variables'!$A:$A,'site variables'!H:H,0,0)</f>
        <v>low</v>
      </c>
      <c r="T190" t="str">
        <f>_xlfn.XLOOKUP($A190,'site variables'!$A:$A,'site variables'!I:I,0,0)</f>
        <v>Vehicle/FootRecreation</v>
      </c>
      <c r="U190">
        <f>_xlfn.XLOOKUP($D190,climatevars!$E:$E,climatevars!J:J,0,)</f>
        <v>126.99974599999997</v>
      </c>
      <c r="V190">
        <f>_xlfn.XLOOKUP($D190,climatevars!$E:$E,climatevars!K:K,0,)</f>
        <v>403.99919199999994</v>
      </c>
      <c r="W190">
        <f>_xlfn.XLOOKUP($D190,climatevars!$E:$E,climatevars!L:L,0,)</f>
        <v>349.99929999999995</v>
      </c>
      <c r="X190">
        <f>_xlfn.XLOOKUP($G190,speciesvars!$D:$D,speciesvars!H:H,0,0)</f>
        <v>24.8750001192093</v>
      </c>
      <c r="Y190">
        <f>_xlfn.XLOOKUP($G190,speciesvars!$D:$D,speciesvars!I:I,0,0)</f>
        <v>845</v>
      </c>
    </row>
    <row r="191" spans="1:25" hidden="1" x14ac:dyDescent="0.25">
      <c r="A191" t="s">
        <v>43</v>
      </c>
      <c r="B191" t="s">
        <v>27</v>
      </c>
      <c r="C191">
        <v>24</v>
      </c>
      <c r="D191" t="str">
        <f t="shared" si="2"/>
        <v>Pleasantfall 2021</v>
      </c>
      <c r="E191" t="s">
        <v>48</v>
      </c>
      <c r="F191" t="s">
        <v>0</v>
      </c>
      <c r="G191" t="s">
        <v>53</v>
      </c>
      <c r="H191" t="s">
        <v>4254</v>
      </c>
      <c r="I191" t="s">
        <v>272</v>
      </c>
      <c r="J191" t="s">
        <v>60</v>
      </c>
      <c r="K191">
        <v>0</v>
      </c>
      <c r="L191">
        <v>0</v>
      </c>
      <c r="M191">
        <v>0</v>
      </c>
      <c r="N191">
        <f>_xlfn.XLOOKUP($A191,'site variables'!$A:$A,'site variables'!C:C,0,0)</f>
        <v>285.95999999999998</v>
      </c>
      <c r="O191">
        <f>_xlfn.XLOOKUP($A191,'site variables'!$A:$A,'site variables'!D:D,0,0)</f>
        <v>30</v>
      </c>
      <c r="P191">
        <f>_xlfn.XLOOKUP($A191,'site variables'!$A:$A,'site variables'!E:E,0,0)</f>
        <v>21.8</v>
      </c>
      <c r="Q191">
        <f>_xlfn.XLOOKUP($A191,'site variables'!$A:$A,'site variables'!F:F,0,0)</f>
        <v>532</v>
      </c>
      <c r="R191" t="str">
        <f>_xlfn.XLOOKUP($A191,'site variables'!$A:$A,'site variables'!G:G,0,0)</f>
        <v>high</v>
      </c>
      <c r="S191" t="str">
        <f>_xlfn.XLOOKUP($A191,'site variables'!$A:$A,'site variables'!H:H,0,0)</f>
        <v>low</v>
      </c>
      <c r="T191" t="str">
        <f>_xlfn.XLOOKUP($A191,'site variables'!$A:$A,'site variables'!I:I,0,0)</f>
        <v>Vehicle/FootRecreation</v>
      </c>
      <c r="U191">
        <f>_xlfn.XLOOKUP($D191,climatevars!$E:$E,climatevars!J:J,0,)</f>
        <v>126.99974599999997</v>
      </c>
      <c r="V191">
        <f>_xlfn.XLOOKUP($D191,climatevars!$E:$E,climatevars!K:K,0,)</f>
        <v>403.99919199999994</v>
      </c>
      <c r="W191">
        <f>_xlfn.XLOOKUP($D191,climatevars!$E:$E,climatevars!L:L,0,)</f>
        <v>349.99929999999995</v>
      </c>
      <c r="X191">
        <f>_xlfn.XLOOKUP($G191,speciesvars!$D:$D,speciesvars!H:H,0,0)</f>
        <v>24.200000047683702</v>
      </c>
      <c r="Y191">
        <f>_xlfn.XLOOKUP($G191,speciesvars!$D:$D,speciesvars!I:I,0,0)</f>
        <v>706</v>
      </c>
    </row>
    <row r="192" spans="1:25" hidden="1" x14ac:dyDescent="0.25">
      <c r="A192" t="s">
        <v>43</v>
      </c>
      <c r="B192" t="s">
        <v>27</v>
      </c>
      <c r="C192">
        <v>24</v>
      </c>
      <c r="D192" t="str">
        <f t="shared" si="2"/>
        <v>Pleasantfall 2021</v>
      </c>
      <c r="E192" t="s">
        <v>48</v>
      </c>
      <c r="F192" t="s">
        <v>0</v>
      </c>
      <c r="G192" t="s">
        <v>35</v>
      </c>
      <c r="H192" t="s">
        <v>4254</v>
      </c>
      <c r="I192" t="s">
        <v>273</v>
      </c>
      <c r="J192" t="s">
        <v>60</v>
      </c>
      <c r="K192">
        <v>0</v>
      </c>
      <c r="L192">
        <v>0</v>
      </c>
      <c r="M192">
        <v>0</v>
      </c>
      <c r="N192">
        <f>_xlfn.XLOOKUP($A192,'site variables'!$A:$A,'site variables'!C:C,0,0)</f>
        <v>285.95999999999998</v>
      </c>
      <c r="O192">
        <f>_xlfn.XLOOKUP($A192,'site variables'!$A:$A,'site variables'!D:D,0,0)</f>
        <v>30</v>
      </c>
      <c r="P192">
        <f>_xlfn.XLOOKUP($A192,'site variables'!$A:$A,'site variables'!E:E,0,0)</f>
        <v>21.8</v>
      </c>
      <c r="Q192">
        <f>_xlfn.XLOOKUP($A192,'site variables'!$A:$A,'site variables'!F:F,0,0)</f>
        <v>532</v>
      </c>
      <c r="R192" t="str">
        <f>_xlfn.XLOOKUP($A192,'site variables'!$A:$A,'site variables'!G:G,0,0)</f>
        <v>high</v>
      </c>
      <c r="S192" t="str">
        <f>_xlfn.XLOOKUP($A192,'site variables'!$A:$A,'site variables'!H:H,0,0)</f>
        <v>low</v>
      </c>
      <c r="T192" t="str">
        <f>_xlfn.XLOOKUP($A192,'site variables'!$A:$A,'site variables'!I:I,0,0)</f>
        <v>Vehicle/FootRecreation</v>
      </c>
      <c r="U192">
        <f>_xlfn.XLOOKUP($D192,climatevars!$E:$E,climatevars!J:J,0,)</f>
        <v>126.99974599999997</v>
      </c>
      <c r="V192">
        <f>_xlfn.XLOOKUP($D192,climatevars!$E:$E,climatevars!K:K,0,)</f>
        <v>403.99919199999994</v>
      </c>
      <c r="W192">
        <f>_xlfn.XLOOKUP($D192,climatevars!$E:$E,climatevars!L:L,0,)</f>
        <v>349.99929999999995</v>
      </c>
      <c r="X192">
        <f>_xlfn.XLOOKUP($G192,speciesvars!$D:$D,speciesvars!H:H,0,0)</f>
        <v>23.5000000198682</v>
      </c>
      <c r="Y192">
        <f>_xlfn.XLOOKUP($G192,speciesvars!$D:$D,speciesvars!I:I,0,0)</f>
        <v>354</v>
      </c>
    </row>
    <row r="193" spans="1:25" hidden="1" x14ac:dyDescent="0.25">
      <c r="A193" t="s">
        <v>43</v>
      </c>
      <c r="B193" t="s">
        <v>32</v>
      </c>
      <c r="C193">
        <v>25</v>
      </c>
      <c r="D193" t="str">
        <f t="shared" si="2"/>
        <v>Pleasantspring 2020</v>
      </c>
      <c r="E193" t="s">
        <v>75</v>
      </c>
      <c r="F193" t="s">
        <v>49</v>
      </c>
      <c r="G193" t="s">
        <v>23</v>
      </c>
      <c r="H193" t="s">
        <v>11</v>
      </c>
      <c r="I193" t="s">
        <v>274</v>
      </c>
      <c r="J193" t="s">
        <v>60</v>
      </c>
      <c r="K193">
        <v>1</v>
      </c>
      <c r="L193">
        <v>45</v>
      </c>
      <c r="N193">
        <f>_xlfn.XLOOKUP($A193,'site variables'!$A:$A,'site variables'!C:C,0,0)</f>
        <v>285.95999999999998</v>
      </c>
      <c r="O193">
        <f>_xlfn.XLOOKUP($A193,'site variables'!$A:$A,'site variables'!D:D,0,0)</f>
        <v>30</v>
      </c>
      <c r="P193">
        <f>_xlfn.XLOOKUP($A193,'site variables'!$A:$A,'site variables'!E:E,0,0)</f>
        <v>21.8</v>
      </c>
      <c r="Q193">
        <f>_xlfn.XLOOKUP($A193,'site variables'!$A:$A,'site variables'!F:F,0,0)</f>
        <v>532</v>
      </c>
      <c r="R193" t="str">
        <f>_xlfn.XLOOKUP($A193,'site variables'!$A:$A,'site variables'!G:G,0,0)</f>
        <v>high</v>
      </c>
      <c r="S193" t="str">
        <f>_xlfn.XLOOKUP($A193,'site variables'!$A:$A,'site variables'!H:H,0,0)</f>
        <v>low</v>
      </c>
      <c r="T193" t="str">
        <f>_xlfn.XLOOKUP($A193,'site variables'!$A:$A,'site variables'!I:I,0,0)</f>
        <v>Vehicle/FootRecreation</v>
      </c>
      <c r="U193">
        <f>_xlfn.XLOOKUP($D193,climatevars!$E:$E,climatevars!J:J,0,)</f>
        <v>133.99973199999999</v>
      </c>
      <c r="V193">
        <f>_xlfn.XLOOKUP($D193,climatevars!$E:$E,climatevars!K:K,0,)</f>
        <v>403.99919199999994</v>
      </c>
      <c r="W193">
        <f>_xlfn.XLOOKUP($D193,climatevars!$E:$E,climatevars!L:L,0,)</f>
        <v>133.99973199999999</v>
      </c>
      <c r="X193">
        <f>_xlfn.XLOOKUP($G193,speciesvars!$D:$D,speciesvars!H:H,0,0)</f>
        <v>0</v>
      </c>
      <c r="Y193">
        <f>_xlfn.XLOOKUP($G193,speciesvars!$D:$D,speciesvars!I:I,0,0)</f>
        <v>0</v>
      </c>
    </row>
    <row r="194" spans="1:25" hidden="1" x14ac:dyDescent="0.25">
      <c r="A194" t="s">
        <v>43</v>
      </c>
      <c r="B194" t="s">
        <v>32</v>
      </c>
      <c r="C194">
        <v>25</v>
      </c>
      <c r="D194" t="str">
        <f t="shared" si="2"/>
        <v>Pleasantspring 2020</v>
      </c>
      <c r="E194" t="s">
        <v>75</v>
      </c>
      <c r="F194" t="s">
        <v>49</v>
      </c>
      <c r="G194" t="s">
        <v>36</v>
      </c>
      <c r="H194" t="s">
        <v>11</v>
      </c>
      <c r="I194" t="s">
        <v>275</v>
      </c>
      <c r="J194" t="s">
        <v>72</v>
      </c>
      <c r="K194">
        <v>3</v>
      </c>
      <c r="L194">
        <v>60</v>
      </c>
      <c r="N194">
        <f>_xlfn.XLOOKUP($A194,'site variables'!$A:$A,'site variables'!C:C,0,0)</f>
        <v>285.95999999999998</v>
      </c>
      <c r="O194">
        <f>_xlfn.XLOOKUP($A194,'site variables'!$A:$A,'site variables'!D:D,0,0)</f>
        <v>30</v>
      </c>
      <c r="P194">
        <f>_xlfn.XLOOKUP($A194,'site variables'!$A:$A,'site variables'!E:E,0,0)</f>
        <v>21.8</v>
      </c>
      <c r="Q194">
        <f>_xlfn.XLOOKUP($A194,'site variables'!$A:$A,'site variables'!F:F,0,0)</f>
        <v>532</v>
      </c>
      <c r="R194" t="str">
        <f>_xlfn.XLOOKUP($A194,'site variables'!$A:$A,'site variables'!G:G,0,0)</f>
        <v>high</v>
      </c>
      <c r="S194" t="str">
        <f>_xlfn.XLOOKUP($A194,'site variables'!$A:$A,'site variables'!H:H,0,0)</f>
        <v>low</v>
      </c>
      <c r="T194" t="str">
        <f>_xlfn.XLOOKUP($A194,'site variables'!$A:$A,'site variables'!I:I,0,0)</f>
        <v>Vehicle/FootRecreation</v>
      </c>
      <c r="U194">
        <f>_xlfn.XLOOKUP($D194,climatevars!$E:$E,climatevars!J:J,0,)</f>
        <v>133.99973199999999</v>
      </c>
      <c r="V194">
        <f>_xlfn.XLOOKUP($D194,climatevars!$E:$E,climatevars!K:K,0,)</f>
        <v>403.99919199999994</v>
      </c>
      <c r="W194">
        <f>_xlfn.XLOOKUP($D194,climatevars!$E:$E,climatevars!L:L,0,)</f>
        <v>133.99973199999999</v>
      </c>
      <c r="X194">
        <f>_xlfn.XLOOKUP($G194,speciesvars!$D:$D,speciesvars!H:H,0,0)</f>
        <v>0</v>
      </c>
      <c r="Y194">
        <f>_xlfn.XLOOKUP($G194,speciesvars!$D:$D,speciesvars!I:I,0,0)</f>
        <v>0</v>
      </c>
    </row>
    <row r="195" spans="1:25" hidden="1" x14ac:dyDescent="0.25">
      <c r="A195" t="s">
        <v>43</v>
      </c>
      <c r="B195" t="s">
        <v>27</v>
      </c>
      <c r="C195">
        <v>24</v>
      </c>
      <c r="D195" t="str">
        <f t="shared" ref="D195:D258" si="3">_xlfn.CONCAT(A195,B195)</f>
        <v>Pleasantfall 2021</v>
      </c>
      <c r="E195" t="s">
        <v>48</v>
      </c>
      <c r="F195" t="s">
        <v>0</v>
      </c>
      <c r="G195" t="s">
        <v>76</v>
      </c>
      <c r="H195" t="s">
        <v>4254</v>
      </c>
      <c r="I195" t="s">
        <v>276</v>
      </c>
      <c r="J195" t="s">
        <v>60</v>
      </c>
      <c r="K195">
        <v>1</v>
      </c>
      <c r="L195">
        <v>85</v>
      </c>
      <c r="M195">
        <v>1.5</v>
      </c>
      <c r="N195">
        <f>_xlfn.XLOOKUP($A195,'site variables'!$A:$A,'site variables'!C:C,0,0)</f>
        <v>285.95999999999998</v>
      </c>
      <c r="O195">
        <f>_xlfn.XLOOKUP($A195,'site variables'!$A:$A,'site variables'!D:D,0,0)</f>
        <v>30</v>
      </c>
      <c r="P195">
        <f>_xlfn.XLOOKUP($A195,'site variables'!$A:$A,'site variables'!E:E,0,0)</f>
        <v>21.8</v>
      </c>
      <c r="Q195">
        <f>_xlfn.XLOOKUP($A195,'site variables'!$A:$A,'site variables'!F:F,0,0)</f>
        <v>532</v>
      </c>
      <c r="R195" t="str">
        <f>_xlfn.XLOOKUP($A195,'site variables'!$A:$A,'site variables'!G:G,0,0)</f>
        <v>high</v>
      </c>
      <c r="S195" t="str">
        <f>_xlfn.XLOOKUP($A195,'site variables'!$A:$A,'site variables'!H:H,0,0)</f>
        <v>low</v>
      </c>
      <c r="T195" t="str">
        <f>_xlfn.XLOOKUP($A195,'site variables'!$A:$A,'site variables'!I:I,0,0)</f>
        <v>Vehicle/FootRecreation</v>
      </c>
      <c r="U195">
        <f>_xlfn.XLOOKUP($D195,climatevars!$E:$E,climatevars!J:J,0,)</f>
        <v>126.99974599999997</v>
      </c>
      <c r="V195">
        <f>_xlfn.XLOOKUP($D195,climatevars!$E:$E,climatevars!K:K,0,)</f>
        <v>403.99919199999994</v>
      </c>
      <c r="W195">
        <f>_xlfn.XLOOKUP($D195,climatevars!$E:$E,climatevars!L:L,0,)</f>
        <v>349.99929999999995</v>
      </c>
      <c r="X195">
        <f>_xlfn.XLOOKUP($G195,speciesvars!$D:$D,speciesvars!H:H,0,0)</f>
        <v>23.825000166892998</v>
      </c>
      <c r="Y195">
        <f>_xlfn.XLOOKUP($G195,speciesvars!$D:$D,speciesvars!I:I,0,0)</f>
        <v>508</v>
      </c>
    </row>
    <row r="196" spans="1:25" hidden="1" x14ac:dyDescent="0.25">
      <c r="A196" t="s">
        <v>43</v>
      </c>
      <c r="B196" t="s">
        <v>32</v>
      </c>
      <c r="C196">
        <v>26</v>
      </c>
      <c r="D196" t="str">
        <f t="shared" si="3"/>
        <v>Pleasantspring 2020</v>
      </c>
      <c r="E196" t="s">
        <v>66</v>
      </c>
      <c r="F196" t="s">
        <v>70</v>
      </c>
      <c r="G196" t="s">
        <v>3</v>
      </c>
      <c r="H196" t="s">
        <v>11</v>
      </c>
      <c r="I196" t="s">
        <v>277</v>
      </c>
      <c r="J196" t="s">
        <v>72</v>
      </c>
      <c r="K196">
        <v>1</v>
      </c>
      <c r="L196">
        <v>180</v>
      </c>
      <c r="N196">
        <f>_xlfn.XLOOKUP($A196,'site variables'!$A:$A,'site variables'!C:C,0,0)</f>
        <v>285.95999999999998</v>
      </c>
      <c r="O196">
        <f>_xlfn.XLOOKUP($A196,'site variables'!$A:$A,'site variables'!D:D,0,0)</f>
        <v>30</v>
      </c>
      <c r="P196">
        <f>_xlfn.XLOOKUP($A196,'site variables'!$A:$A,'site variables'!E:E,0,0)</f>
        <v>21.8</v>
      </c>
      <c r="Q196">
        <f>_xlfn.XLOOKUP($A196,'site variables'!$A:$A,'site variables'!F:F,0,0)</f>
        <v>532</v>
      </c>
      <c r="R196" t="str">
        <f>_xlfn.XLOOKUP($A196,'site variables'!$A:$A,'site variables'!G:G,0,0)</f>
        <v>high</v>
      </c>
      <c r="S196" t="str">
        <f>_xlfn.XLOOKUP($A196,'site variables'!$A:$A,'site variables'!H:H,0,0)</f>
        <v>low</v>
      </c>
      <c r="T196" t="str">
        <f>_xlfn.XLOOKUP($A196,'site variables'!$A:$A,'site variables'!I:I,0,0)</f>
        <v>Vehicle/FootRecreation</v>
      </c>
      <c r="U196">
        <f>_xlfn.XLOOKUP($D196,climatevars!$E:$E,climatevars!J:J,0,)</f>
        <v>133.99973199999999</v>
      </c>
      <c r="V196">
        <f>_xlfn.XLOOKUP($D196,climatevars!$E:$E,climatevars!K:K,0,)</f>
        <v>403.99919199999994</v>
      </c>
      <c r="W196">
        <f>_xlfn.XLOOKUP($D196,climatevars!$E:$E,climatevars!L:L,0,)</f>
        <v>133.99973199999999</v>
      </c>
      <c r="X196">
        <f>_xlfn.XLOOKUP($G196,speciesvars!$D:$D,speciesvars!H:H,0,0)</f>
        <v>0</v>
      </c>
      <c r="Y196">
        <f>_xlfn.XLOOKUP($G196,speciesvars!$D:$D,speciesvars!I:I,0,0)</f>
        <v>0</v>
      </c>
    </row>
    <row r="197" spans="1:25" hidden="1" x14ac:dyDescent="0.25">
      <c r="A197" t="s">
        <v>43</v>
      </c>
      <c r="B197" t="s">
        <v>32</v>
      </c>
      <c r="C197">
        <v>27</v>
      </c>
      <c r="D197" t="str">
        <f t="shared" si="3"/>
        <v>Pleasantspring 2020</v>
      </c>
      <c r="E197" t="s">
        <v>12</v>
      </c>
      <c r="F197" t="s">
        <v>70</v>
      </c>
      <c r="G197" t="s">
        <v>3</v>
      </c>
      <c r="H197" t="s">
        <v>11</v>
      </c>
      <c r="I197" t="s">
        <v>278</v>
      </c>
      <c r="J197" t="s">
        <v>72</v>
      </c>
      <c r="K197">
        <v>4</v>
      </c>
      <c r="L197">
        <v>160</v>
      </c>
      <c r="N197">
        <f>_xlfn.XLOOKUP($A197,'site variables'!$A:$A,'site variables'!C:C,0,0)</f>
        <v>285.95999999999998</v>
      </c>
      <c r="O197">
        <f>_xlfn.XLOOKUP($A197,'site variables'!$A:$A,'site variables'!D:D,0,0)</f>
        <v>30</v>
      </c>
      <c r="P197">
        <f>_xlfn.XLOOKUP($A197,'site variables'!$A:$A,'site variables'!E:E,0,0)</f>
        <v>21.8</v>
      </c>
      <c r="Q197">
        <f>_xlfn.XLOOKUP($A197,'site variables'!$A:$A,'site variables'!F:F,0,0)</f>
        <v>532</v>
      </c>
      <c r="R197" t="str">
        <f>_xlfn.XLOOKUP($A197,'site variables'!$A:$A,'site variables'!G:G,0,0)</f>
        <v>high</v>
      </c>
      <c r="S197" t="str">
        <f>_xlfn.XLOOKUP($A197,'site variables'!$A:$A,'site variables'!H:H,0,0)</f>
        <v>low</v>
      </c>
      <c r="T197" t="str">
        <f>_xlfn.XLOOKUP($A197,'site variables'!$A:$A,'site variables'!I:I,0,0)</f>
        <v>Vehicle/FootRecreation</v>
      </c>
      <c r="U197">
        <f>_xlfn.XLOOKUP($D197,climatevars!$E:$E,climatevars!J:J,0,)</f>
        <v>133.99973199999999</v>
      </c>
      <c r="V197">
        <f>_xlfn.XLOOKUP($D197,climatevars!$E:$E,climatevars!K:K,0,)</f>
        <v>403.99919199999994</v>
      </c>
      <c r="W197">
        <f>_xlfn.XLOOKUP($D197,climatevars!$E:$E,climatevars!L:L,0,)</f>
        <v>133.99973199999999</v>
      </c>
      <c r="X197">
        <f>_xlfn.XLOOKUP($G197,speciesvars!$D:$D,speciesvars!H:H,0,0)</f>
        <v>0</v>
      </c>
      <c r="Y197">
        <f>_xlfn.XLOOKUP($G197,speciesvars!$D:$D,speciesvars!I:I,0,0)</f>
        <v>0</v>
      </c>
    </row>
    <row r="198" spans="1:25" hidden="1" x14ac:dyDescent="0.25">
      <c r="A198" t="s">
        <v>43</v>
      </c>
      <c r="B198" t="s">
        <v>27</v>
      </c>
      <c r="C198">
        <v>25</v>
      </c>
      <c r="D198" t="str">
        <f t="shared" si="3"/>
        <v>Pleasantfall 2021</v>
      </c>
      <c r="E198" t="s">
        <v>75</v>
      </c>
      <c r="F198" t="s">
        <v>49</v>
      </c>
      <c r="G198" t="s">
        <v>13</v>
      </c>
      <c r="H198" t="s">
        <v>4255</v>
      </c>
      <c r="I198" t="s">
        <v>279</v>
      </c>
      <c r="J198" t="s">
        <v>60</v>
      </c>
      <c r="K198">
        <v>0</v>
      </c>
      <c r="L198">
        <v>0</v>
      </c>
      <c r="M198">
        <v>0</v>
      </c>
      <c r="N198">
        <f>_xlfn.XLOOKUP($A198,'site variables'!$A:$A,'site variables'!C:C,0,0)</f>
        <v>285.95999999999998</v>
      </c>
      <c r="O198">
        <f>_xlfn.XLOOKUP($A198,'site variables'!$A:$A,'site variables'!D:D,0,0)</f>
        <v>30</v>
      </c>
      <c r="P198">
        <f>_xlfn.XLOOKUP($A198,'site variables'!$A:$A,'site variables'!E:E,0,0)</f>
        <v>21.8</v>
      </c>
      <c r="Q198">
        <f>_xlfn.XLOOKUP($A198,'site variables'!$A:$A,'site variables'!F:F,0,0)</f>
        <v>532</v>
      </c>
      <c r="R198" t="str">
        <f>_xlfn.XLOOKUP($A198,'site variables'!$A:$A,'site variables'!G:G,0,0)</f>
        <v>high</v>
      </c>
      <c r="S198" t="str">
        <f>_xlfn.XLOOKUP($A198,'site variables'!$A:$A,'site variables'!H:H,0,0)</f>
        <v>low</v>
      </c>
      <c r="T198" t="str">
        <f>_xlfn.XLOOKUP($A198,'site variables'!$A:$A,'site variables'!I:I,0,0)</f>
        <v>Vehicle/FootRecreation</v>
      </c>
      <c r="U198">
        <f>_xlfn.XLOOKUP($D198,climatevars!$E:$E,climatevars!J:J,0,)</f>
        <v>126.99974599999997</v>
      </c>
      <c r="V198">
        <f>_xlfn.XLOOKUP($D198,climatevars!$E:$E,climatevars!K:K,0,)</f>
        <v>403.99919199999994</v>
      </c>
      <c r="W198">
        <f>_xlfn.XLOOKUP($D198,climatevars!$E:$E,climatevars!L:L,0,)</f>
        <v>349.99929999999995</v>
      </c>
      <c r="X198">
        <f>_xlfn.XLOOKUP($G198,speciesvars!$D:$D,speciesvars!H:H,0,0)</f>
        <v>23.462500015894602</v>
      </c>
      <c r="Y198">
        <f>_xlfn.XLOOKUP($G198,speciesvars!$D:$D,speciesvars!I:I,0,0)</f>
        <v>846</v>
      </c>
    </row>
    <row r="199" spans="1:25" hidden="1" x14ac:dyDescent="0.25">
      <c r="A199" t="s">
        <v>43</v>
      </c>
      <c r="B199" t="s">
        <v>32</v>
      </c>
      <c r="C199">
        <v>30</v>
      </c>
      <c r="D199" t="str">
        <f t="shared" si="3"/>
        <v>Pleasantspring 2020</v>
      </c>
      <c r="E199" t="s">
        <v>74</v>
      </c>
      <c r="F199" t="s">
        <v>0</v>
      </c>
      <c r="G199" t="s">
        <v>227</v>
      </c>
      <c r="H199" t="s">
        <v>11</v>
      </c>
      <c r="I199" t="s">
        <v>280</v>
      </c>
      <c r="J199" t="s">
        <v>60</v>
      </c>
      <c r="K199">
        <v>0</v>
      </c>
      <c r="M199">
        <v>0.05</v>
      </c>
      <c r="N199">
        <f>_xlfn.XLOOKUP($A199,'site variables'!$A:$A,'site variables'!C:C,0,0)</f>
        <v>285.95999999999998</v>
      </c>
      <c r="O199">
        <f>_xlfn.XLOOKUP($A199,'site variables'!$A:$A,'site variables'!D:D,0,0)</f>
        <v>30</v>
      </c>
      <c r="P199">
        <f>_xlfn.XLOOKUP($A199,'site variables'!$A:$A,'site variables'!E:E,0,0)</f>
        <v>21.8</v>
      </c>
      <c r="Q199">
        <f>_xlfn.XLOOKUP($A199,'site variables'!$A:$A,'site variables'!F:F,0,0)</f>
        <v>532</v>
      </c>
      <c r="R199" t="str">
        <f>_xlfn.XLOOKUP($A199,'site variables'!$A:$A,'site variables'!G:G,0,0)</f>
        <v>high</v>
      </c>
      <c r="S199" t="str">
        <f>_xlfn.XLOOKUP($A199,'site variables'!$A:$A,'site variables'!H:H,0,0)</f>
        <v>low</v>
      </c>
      <c r="T199" t="str">
        <f>_xlfn.XLOOKUP($A199,'site variables'!$A:$A,'site variables'!I:I,0,0)</f>
        <v>Vehicle/FootRecreation</v>
      </c>
      <c r="U199">
        <f>_xlfn.XLOOKUP($D199,climatevars!$E:$E,climatevars!J:J,0,)</f>
        <v>133.99973199999999</v>
      </c>
      <c r="V199">
        <f>_xlfn.XLOOKUP($D199,climatevars!$E:$E,climatevars!K:K,0,)</f>
        <v>403.99919199999994</v>
      </c>
      <c r="W199">
        <f>_xlfn.XLOOKUP($D199,climatevars!$E:$E,climatevars!L:L,0,)</f>
        <v>133.99973199999999</v>
      </c>
      <c r="X199">
        <f>_xlfn.XLOOKUP($G199,speciesvars!$D:$D,speciesvars!H:H,0,0)</f>
        <v>23.412499964237199</v>
      </c>
      <c r="Y199">
        <f>_xlfn.XLOOKUP($G199,speciesvars!$D:$D,speciesvars!I:I,0,0)</f>
        <v>423</v>
      </c>
    </row>
    <row r="200" spans="1:25" hidden="1" x14ac:dyDescent="0.25">
      <c r="A200" t="s">
        <v>43</v>
      </c>
      <c r="B200" t="s">
        <v>27</v>
      </c>
      <c r="C200">
        <v>25</v>
      </c>
      <c r="D200" t="str">
        <f t="shared" si="3"/>
        <v>Pleasantfall 2021</v>
      </c>
      <c r="E200" t="s">
        <v>75</v>
      </c>
      <c r="F200" t="s">
        <v>49</v>
      </c>
      <c r="G200" t="s">
        <v>6</v>
      </c>
      <c r="H200" t="s">
        <v>4255</v>
      </c>
      <c r="I200" t="s">
        <v>281</v>
      </c>
      <c r="J200" t="s">
        <v>60</v>
      </c>
      <c r="K200">
        <v>0</v>
      </c>
      <c r="L200">
        <v>0</v>
      </c>
      <c r="M200">
        <v>0</v>
      </c>
      <c r="N200">
        <f>_xlfn.XLOOKUP($A200,'site variables'!$A:$A,'site variables'!C:C,0,0)</f>
        <v>285.95999999999998</v>
      </c>
      <c r="O200">
        <f>_xlfn.XLOOKUP($A200,'site variables'!$A:$A,'site variables'!D:D,0,0)</f>
        <v>30</v>
      </c>
      <c r="P200">
        <f>_xlfn.XLOOKUP($A200,'site variables'!$A:$A,'site variables'!E:E,0,0)</f>
        <v>21.8</v>
      </c>
      <c r="Q200">
        <f>_xlfn.XLOOKUP($A200,'site variables'!$A:$A,'site variables'!F:F,0,0)</f>
        <v>532</v>
      </c>
      <c r="R200" t="str">
        <f>_xlfn.XLOOKUP($A200,'site variables'!$A:$A,'site variables'!G:G,0,0)</f>
        <v>high</v>
      </c>
      <c r="S200" t="str">
        <f>_xlfn.XLOOKUP($A200,'site variables'!$A:$A,'site variables'!H:H,0,0)</f>
        <v>low</v>
      </c>
      <c r="T200" t="str">
        <f>_xlfn.XLOOKUP($A200,'site variables'!$A:$A,'site variables'!I:I,0,0)</f>
        <v>Vehicle/FootRecreation</v>
      </c>
      <c r="U200">
        <f>_xlfn.XLOOKUP($D200,climatevars!$E:$E,climatevars!J:J,0,)</f>
        <v>126.99974599999997</v>
      </c>
      <c r="V200">
        <f>_xlfn.XLOOKUP($D200,climatevars!$E:$E,climatevars!K:K,0,)</f>
        <v>403.99919199999994</v>
      </c>
      <c r="W200">
        <f>_xlfn.XLOOKUP($D200,climatevars!$E:$E,climatevars!L:L,0,)</f>
        <v>349.99929999999995</v>
      </c>
      <c r="X200">
        <f>_xlfn.XLOOKUP($G200,speciesvars!$D:$D,speciesvars!H:H,0,0)</f>
        <v>21.804166575272902</v>
      </c>
      <c r="Y200">
        <f>_xlfn.XLOOKUP($G200,speciesvars!$D:$D,speciesvars!I:I,0,0)</f>
        <v>504</v>
      </c>
    </row>
    <row r="201" spans="1:25" hidden="1" x14ac:dyDescent="0.25">
      <c r="A201" t="s">
        <v>43</v>
      </c>
      <c r="B201" t="s">
        <v>27</v>
      </c>
      <c r="C201">
        <v>25</v>
      </c>
      <c r="D201" t="str">
        <f t="shared" si="3"/>
        <v>Pleasantfall 2021</v>
      </c>
      <c r="E201" t="s">
        <v>75</v>
      </c>
      <c r="F201" t="s">
        <v>49</v>
      </c>
      <c r="G201" t="s">
        <v>21</v>
      </c>
      <c r="H201" t="s">
        <v>4255</v>
      </c>
      <c r="I201" t="s">
        <v>282</v>
      </c>
      <c r="J201" t="s">
        <v>60</v>
      </c>
      <c r="K201">
        <v>0</v>
      </c>
      <c r="L201">
        <v>0</v>
      </c>
      <c r="M201">
        <v>0</v>
      </c>
      <c r="N201">
        <f>_xlfn.XLOOKUP($A201,'site variables'!$A:$A,'site variables'!C:C,0,0)</f>
        <v>285.95999999999998</v>
      </c>
      <c r="O201">
        <f>_xlfn.XLOOKUP($A201,'site variables'!$A:$A,'site variables'!D:D,0,0)</f>
        <v>30</v>
      </c>
      <c r="P201">
        <f>_xlfn.XLOOKUP($A201,'site variables'!$A:$A,'site variables'!E:E,0,0)</f>
        <v>21.8</v>
      </c>
      <c r="Q201">
        <f>_xlfn.XLOOKUP($A201,'site variables'!$A:$A,'site variables'!F:F,0,0)</f>
        <v>532</v>
      </c>
      <c r="R201" t="str">
        <f>_xlfn.XLOOKUP($A201,'site variables'!$A:$A,'site variables'!G:G,0,0)</f>
        <v>high</v>
      </c>
      <c r="S201" t="str">
        <f>_xlfn.XLOOKUP($A201,'site variables'!$A:$A,'site variables'!H:H,0,0)</f>
        <v>low</v>
      </c>
      <c r="T201" t="str">
        <f>_xlfn.XLOOKUP($A201,'site variables'!$A:$A,'site variables'!I:I,0,0)</f>
        <v>Vehicle/FootRecreation</v>
      </c>
      <c r="U201">
        <f>_xlfn.XLOOKUP($D201,climatevars!$E:$E,climatevars!J:J,0,)</f>
        <v>126.99974599999997</v>
      </c>
      <c r="V201">
        <f>_xlfn.XLOOKUP($D201,climatevars!$E:$E,climatevars!K:K,0,)</f>
        <v>403.99919199999994</v>
      </c>
      <c r="W201">
        <f>_xlfn.XLOOKUP($D201,climatevars!$E:$E,climatevars!L:L,0,)</f>
        <v>349.99929999999995</v>
      </c>
      <c r="X201">
        <f>_xlfn.XLOOKUP($G201,speciesvars!$D:$D,speciesvars!H:H,0,0)</f>
        <v>24.8750001192093</v>
      </c>
      <c r="Y201">
        <f>_xlfn.XLOOKUP($G201,speciesvars!$D:$D,speciesvars!I:I,0,0)</f>
        <v>845</v>
      </c>
    </row>
    <row r="202" spans="1:25" hidden="1" x14ac:dyDescent="0.25">
      <c r="A202" t="s">
        <v>43</v>
      </c>
      <c r="B202" t="s">
        <v>27</v>
      </c>
      <c r="C202">
        <v>25</v>
      </c>
      <c r="D202" t="str">
        <f t="shared" si="3"/>
        <v>Pleasantfall 2021</v>
      </c>
      <c r="E202" t="s">
        <v>75</v>
      </c>
      <c r="F202" t="s">
        <v>49</v>
      </c>
      <c r="G202" t="s">
        <v>53</v>
      </c>
      <c r="H202" t="s">
        <v>4255</v>
      </c>
      <c r="I202" t="s">
        <v>283</v>
      </c>
      <c r="J202" t="s">
        <v>60</v>
      </c>
      <c r="K202">
        <v>0</v>
      </c>
      <c r="L202">
        <v>0</v>
      </c>
      <c r="M202">
        <v>0</v>
      </c>
      <c r="N202">
        <f>_xlfn.XLOOKUP($A202,'site variables'!$A:$A,'site variables'!C:C,0,0)</f>
        <v>285.95999999999998</v>
      </c>
      <c r="O202">
        <f>_xlfn.XLOOKUP($A202,'site variables'!$A:$A,'site variables'!D:D,0,0)</f>
        <v>30</v>
      </c>
      <c r="P202">
        <f>_xlfn.XLOOKUP($A202,'site variables'!$A:$A,'site variables'!E:E,0,0)</f>
        <v>21.8</v>
      </c>
      <c r="Q202">
        <f>_xlfn.XLOOKUP($A202,'site variables'!$A:$A,'site variables'!F:F,0,0)</f>
        <v>532</v>
      </c>
      <c r="R202" t="str">
        <f>_xlfn.XLOOKUP($A202,'site variables'!$A:$A,'site variables'!G:G,0,0)</f>
        <v>high</v>
      </c>
      <c r="S202" t="str">
        <f>_xlfn.XLOOKUP($A202,'site variables'!$A:$A,'site variables'!H:H,0,0)</f>
        <v>low</v>
      </c>
      <c r="T202" t="str">
        <f>_xlfn.XLOOKUP($A202,'site variables'!$A:$A,'site variables'!I:I,0,0)</f>
        <v>Vehicle/FootRecreation</v>
      </c>
      <c r="U202">
        <f>_xlfn.XLOOKUP($D202,climatevars!$E:$E,climatevars!J:J,0,)</f>
        <v>126.99974599999997</v>
      </c>
      <c r="V202">
        <f>_xlfn.XLOOKUP($D202,climatevars!$E:$E,climatevars!K:K,0,)</f>
        <v>403.99919199999994</v>
      </c>
      <c r="W202">
        <f>_xlfn.XLOOKUP($D202,climatevars!$E:$E,climatevars!L:L,0,)</f>
        <v>349.99929999999995</v>
      </c>
      <c r="X202">
        <f>_xlfn.XLOOKUP($G202,speciesvars!$D:$D,speciesvars!H:H,0,0)</f>
        <v>24.200000047683702</v>
      </c>
      <c r="Y202">
        <f>_xlfn.XLOOKUP($G202,speciesvars!$D:$D,speciesvars!I:I,0,0)</f>
        <v>706</v>
      </c>
    </row>
    <row r="203" spans="1:25" hidden="1" x14ac:dyDescent="0.25">
      <c r="A203" t="s">
        <v>43</v>
      </c>
      <c r="B203" t="s">
        <v>27</v>
      </c>
      <c r="C203">
        <v>25</v>
      </c>
      <c r="D203" t="str">
        <f t="shared" si="3"/>
        <v>Pleasantfall 2021</v>
      </c>
      <c r="E203" t="s">
        <v>75</v>
      </c>
      <c r="F203" t="s">
        <v>49</v>
      </c>
      <c r="G203" t="s">
        <v>22</v>
      </c>
      <c r="H203" t="s">
        <v>4255</v>
      </c>
      <c r="I203" t="s">
        <v>284</v>
      </c>
      <c r="J203" t="s">
        <v>60</v>
      </c>
      <c r="K203">
        <v>0</v>
      </c>
      <c r="L203">
        <v>0</v>
      </c>
      <c r="M203">
        <v>0</v>
      </c>
      <c r="N203">
        <f>_xlfn.XLOOKUP($A203,'site variables'!$A:$A,'site variables'!C:C,0,0)</f>
        <v>285.95999999999998</v>
      </c>
      <c r="O203">
        <f>_xlfn.XLOOKUP($A203,'site variables'!$A:$A,'site variables'!D:D,0,0)</f>
        <v>30</v>
      </c>
      <c r="P203">
        <f>_xlfn.XLOOKUP($A203,'site variables'!$A:$A,'site variables'!E:E,0,0)</f>
        <v>21.8</v>
      </c>
      <c r="Q203">
        <f>_xlfn.XLOOKUP($A203,'site variables'!$A:$A,'site variables'!F:F,0,0)</f>
        <v>532</v>
      </c>
      <c r="R203" t="str">
        <f>_xlfn.XLOOKUP($A203,'site variables'!$A:$A,'site variables'!G:G,0,0)</f>
        <v>high</v>
      </c>
      <c r="S203" t="str">
        <f>_xlfn.XLOOKUP($A203,'site variables'!$A:$A,'site variables'!H:H,0,0)</f>
        <v>low</v>
      </c>
      <c r="T203" t="str">
        <f>_xlfn.XLOOKUP($A203,'site variables'!$A:$A,'site variables'!I:I,0,0)</f>
        <v>Vehicle/FootRecreation</v>
      </c>
      <c r="U203">
        <f>_xlfn.XLOOKUP($D203,climatevars!$E:$E,climatevars!J:J,0,)</f>
        <v>126.99974599999997</v>
      </c>
      <c r="V203">
        <f>_xlfn.XLOOKUP($D203,climatevars!$E:$E,climatevars!K:K,0,)</f>
        <v>403.99919199999994</v>
      </c>
      <c r="W203">
        <f>_xlfn.XLOOKUP($D203,climatevars!$E:$E,climatevars!L:L,0,)</f>
        <v>349.99929999999995</v>
      </c>
      <c r="X203">
        <f>_xlfn.XLOOKUP($G203,speciesvars!$D:$D,speciesvars!H:H,0,0)</f>
        <v>22.870833317438802</v>
      </c>
      <c r="Y203">
        <f>_xlfn.XLOOKUP($G203,speciesvars!$D:$D,speciesvars!I:I,0,0)</f>
        <v>733</v>
      </c>
    </row>
    <row r="204" spans="1:25" hidden="1" x14ac:dyDescent="0.25">
      <c r="A204" t="s">
        <v>43</v>
      </c>
      <c r="B204" t="s">
        <v>27</v>
      </c>
      <c r="C204">
        <v>25</v>
      </c>
      <c r="D204" t="str">
        <f t="shared" si="3"/>
        <v>Pleasantfall 2021</v>
      </c>
      <c r="E204" t="s">
        <v>75</v>
      </c>
      <c r="F204" t="s">
        <v>49</v>
      </c>
      <c r="G204" t="s">
        <v>54</v>
      </c>
      <c r="H204" t="s">
        <v>4255</v>
      </c>
      <c r="I204" t="s">
        <v>285</v>
      </c>
      <c r="J204" t="s">
        <v>60</v>
      </c>
      <c r="K204">
        <v>0</v>
      </c>
      <c r="L204">
        <v>0</v>
      </c>
      <c r="M204">
        <v>0</v>
      </c>
      <c r="N204">
        <f>_xlfn.XLOOKUP($A204,'site variables'!$A:$A,'site variables'!C:C,0,0)</f>
        <v>285.95999999999998</v>
      </c>
      <c r="O204">
        <f>_xlfn.XLOOKUP($A204,'site variables'!$A:$A,'site variables'!D:D,0,0)</f>
        <v>30</v>
      </c>
      <c r="P204">
        <f>_xlfn.XLOOKUP($A204,'site variables'!$A:$A,'site variables'!E:E,0,0)</f>
        <v>21.8</v>
      </c>
      <c r="Q204">
        <f>_xlfn.XLOOKUP($A204,'site variables'!$A:$A,'site variables'!F:F,0,0)</f>
        <v>532</v>
      </c>
      <c r="R204" t="str">
        <f>_xlfn.XLOOKUP($A204,'site variables'!$A:$A,'site variables'!G:G,0,0)</f>
        <v>high</v>
      </c>
      <c r="S204" t="str">
        <f>_xlfn.XLOOKUP($A204,'site variables'!$A:$A,'site variables'!H:H,0,0)</f>
        <v>low</v>
      </c>
      <c r="T204" t="str">
        <f>_xlfn.XLOOKUP($A204,'site variables'!$A:$A,'site variables'!I:I,0,0)</f>
        <v>Vehicle/FootRecreation</v>
      </c>
      <c r="U204">
        <f>_xlfn.XLOOKUP($D204,climatevars!$E:$E,climatevars!J:J,0,)</f>
        <v>126.99974599999997</v>
      </c>
      <c r="V204">
        <f>_xlfn.XLOOKUP($D204,climatevars!$E:$E,climatevars!K:K,0,)</f>
        <v>403.99919199999994</v>
      </c>
      <c r="W204">
        <f>_xlfn.XLOOKUP($D204,climatevars!$E:$E,climatevars!L:L,0,)</f>
        <v>349.99929999999995</v>
      </c>
      <c r="X204">
        <f>_xlfn.XLOOKUP($G204,speciesvars!$D:$D,speciesvars!H:H,0,0)</f>
        <v>21.7541668613752</v>
      </c>
      <c r="Y204">
        <f>_xlfn.XLOOKUP($G204,speciesvars!$D:$D,speciesvars!I:I,0,0)</f>
        <v>505</v>
      </c>
    </row>
    <row r="205" spans="1:25" hidden="1" x14ac:dyDescent="0.25">
      <c r="A205" t="s">
        <v>43</v>
      </c>
      <c r="B205" t="s">
        <v>32</v>
      </c>
      <c r="C205">
        <v>31</v>
      </c>
      <c r="D205" t="str">
        <f t="shared" si="3"/>
        <v>Pleasantspring 2020</v>
      </c>
      <c r="E205" t="s">
        <v>66</v>
      </c>
      <c r="F205" t="s">
        <v>0</v>
      </c>
      <c r="G205" t="s">
        <v>3</v>
      </c>
      <c r="H205" t="s">
        <v>11</v>
      </c>
      <c r="I205" t="s">
        <v>286</v>
      </c>
      <c r="J205" t="s">
        <v>72</v>
      </c>
      <c r="K205">
        <v>3</v>
      </c>
      <c r="L205">
        <v>65</v>
      </c>
      <c r="N205">
        <f>_xlfn.XLOOKUP($A205,'site variables'!$A:$A,'site variables'!C:C,0,0)</f>
        <v>285.95999999999998</v>
      </c>
      <c r="O205">
        <f>_xlfn.XLOOKUP($A205,'site variables'!$A:$A,'site variables'!D:D,0,0)</f>
        <v>30</v>
      </c>
      <c r="P205">
        <f>_xlfn.XLOOKUP($A205,'site variables'!$A:$A,'site variables'!E:E,0,0)</f>
        <v>21.8</v>
      </c>
      <c r="Q205">
        <f>_xlfn.XLOOKUP($A205,'site variables'!$A:$A,'site variables'!F:F,0,0)</f>
        <v>532</v>
      </c>
      <c r="R205" t="str">
        <f>_xlfn.XLOOKUP($A205,'site variables'!$A:$A,'site variables'!G:G,0,0)</f>
        <v>high</v>
      </c>
      <c r="S205" t="str">
        <f>_xlfn.XLOOKUP($A205,'site variables'!$A:$A,'site variables'!H:H,0,0)</f>
        <v>low</v>
      </c>
      <c r="T205" t="str">
        <f>_xlfn.XLOOKUP($A205,'site variables'!$A:$A,'site variables'!I:I,0,0)</f>
        <v>Vehicle/FootRecreation</v>
      </c>
      <c r="U205">
        <f>_xlfn.XLOOKUP($D205,climatevars!$E:$E,climatevars!J:J,0,)</f>
        <v>133.99973199999999</v>
      </c>
      <c r="V205">
        <f>_xlfn.XLOOKUP($D205,climatevars!$E:$E,climatevars!K:K,0,)</f>
        <v>403.99919199999994</v>
      </c>
      <c r="W205">
        <f>_xlfn.XLOOKUP($D205,climatevars!$E:$E,climatevars!L:L,0,)</f>
        <v>133.99973199999999</v>
      </c>
      <c r="X205">
        <f>_xlfn.XLOOKUP($G205,speciesvars!$D:$D,speciesvars!H:H,0,0)</f>
        <v>0</v>
      </c>
      <c r="Y205">
        <f>_xlfn.XLOOKUP($G205,speciesvars!$D:$D,speciesvars!I:I,0,0)</f>
        <v>0</v>
      </c>
    </row>
    <row r="206" spans="1:25" hidden="1" x14ac:dyDescent="0.25">
      <c r="A206" t="s">
        <v>43</v>
      </c>
      <c r="B206" t="s">
        <v>32</v>
      </c>
      <c r="C206">
        <v>31</v>
      </c>
      <c r="D206" t="str">
        <f t="shared" si="3"/>
        <v>Pleasantspring 2020</v>
      </c>
      <c r="E206" t="s">
        <v>66</v>
      </c>
      <c r="F206" t="s">
        <v>0</v>
      </c>
      <c r="G206" t="s">
        <v>36</v>
      </c>
      <c r="H206" t="s">
        <v>11</v>
      </c>
      <c r="I206" t="s">
        <v>287</v>
      </c>
      <c r="J206" t="s">
        <v>72</v>
      </c>
      <c r="K206">
        <v>1</v>
      </c>
      <c r="L206">
        <v>100</v>
      </c>
      <c r="N206">
        <f>_xlfn.XLOOKUP($A206,'site variables'!$A:$A,'site variables'!C:C,0,0)</f>
        <v>285.95999999999998</v>
      </c>
      <c r="O206">
        <f>_xlfn.XLOOKUP($A206,'site variables'!$A:$A,'site variables'!D:D,0,0)</f>
        <v>30</v>
      </c>
      <c r="P206">
        <f>_xlfn.XLOOKUP($A206,'site variables'!$A:$A,'site variables'!E:E,0,0)</f>
        <v>21.8</v>
      </c>
      <c r="Q206">
        <f>_xlfn.XLOOKUP($A206,'site variables'!$A:$A,'site variables'!F:F,0,0)</f>
        <v>532</v>
      </c>
      <c r="R206" t="str">
        <f>_xlfn.XLOOKUP($A206,'site variables'!$A:$A,'site variables'!G:G,0,0)</f>
        <v>high</v>
      </c>
      <c r="S206" t="str">
        <f>_xlfn.XLOOKUP($A206,'site variables'!$A:$A,'site variables'!H:H,0,0)</f>
        <v>low</v>
      </c>
      <c r="T206" t="str">
        <f>_xlfn.XLOOKUP($A206,'site variables'!$A:$A,'site variables'!I:I,0,0)</f>
        <v>Vehicle/FootRecreation</v>
      </c>
      <c r="U206">
        <f>_xlfn.XLOOKUP($D206,climatevars!$E:$E,climatevars!J:J,0,)</f>
        <v>133.99973199999999</v>
      </c>
      <c r="V206">
        <f>_xlfn.XLOOKUP($D206,climatevars!$E:$E,climatevars!K:K,0,)</f>
        <v>403.99919199999994</v>
      </c>
      <c r="W206">
        <f>_xlfn.XLOOKUP($D206,climatevars!$E:$E,climatevars!L:L,0,)</f>
        <v>133.99973199999999</v>
      </c>
      <c r="X206">
        <f>_xlfn.XLOOKUP($G206,speciesvars!$D:$D,speciesvars!H:H,0,0)</f>
        <v>0</v>
      </c>
      <c r="Y206">
        <f>_xlfn.XLOOKUP($G206,speciesvars!$D:$D,speciesvars!I:I,0,0)</f>
        <v>0</v>
      </c>
    </row>
    <row r="207" spans="1:25" hidden="1" x14ac:dyDescent="0.25">
      <c r="A207" t="s">
        <v>43</v>
      </c>
      <c r="B207" t="s">
        <v>32</v>
      </c>
      <c r="C207">
        <v>34</v>
      </c>
      <c r="D207" t="str">
        <f t="shared" si="3"/>
        <v>Pleasantspring 2020</v>
      </c>
      <c r="E207" t="s">
        <v>48</v>
      </c>
      <c r="F207" t="s">
        <v>0</v>
      </c>
      <c r="G207" t="s">
        <v>227</v>
      </c>
      <c r="H207" t="s">
        <v>11</v>
      </c>
      <c r="I207" t="s">
        <v>288</v>
      </c>
      <c r="J207" t="s">
        <v>60</v>
      </c>
      <c r="K207">
        <v>0</v>
      </c>
      <c r="M207">
        <v>0.05</v>
      </c>
      <c r="N207">
        <f>_xlfn.XLOOKUP($A207,'site variables'!$A:$A,'site variables'!C:C,0,0)</f>
        <v>285.95999999999998</v>
      </c>
      <c r="O207">
        <f>_xlfn.XLOOKUP($A207,'site variables'!$A:$A,'site variables'!D:D,0,0)</f>
        <v>30</v>
      </c>
      <c r="P207">
        <f>_xlfn.XLOOKUP($A207,'site variables'!$A:$A,'site variables'!E:E,0,0)</f>
        <v>21.8</v>
      </c>
      <c r="Q207">
        <f>_xlfn.XLOOKUP($A207,'site variables'!$A:$A,'site variables'!F:F,0,0)</f>
        <v>532</v>
      </c>
      <c r="R207" t="str">
        <f>_xlfn.XLOOKUP($A207,'site variables'!$A:$A,'site variables'!G:G,0,0)</f>
        <v>high</v>
      </c>
      <c r="S207" t="str">
        <f>_xlfn.XLOOKUP($A207,'site variables'!$A:$A,'site variables'!H:H,0,0)</f>
        <v>low</v>
      </c>
      <c r="T207" t="str">
        <f>_xlfn.XLOOKUP($A207,'site variables'!$A:$A,'site variables'!I:I,0,0)</f>
        <v>Vehicle/FootRecreation</v>
      </c>
      <c r="U207">
        <f>_xlfn.XLOOKUP($D207,climatevars!$E:$E,climatevars!J:J,0,)</f>
        <v>133.99973199999999</v>
      </c>
      <c r="V207">
        <f>_xlfn.XLOOKUP($D207,climatevars!$E:$E,climatevars!K:K,0,)</f>
        <v>403.99919199999994</v>
      </c>
      <c r="W207">
        <f>_xlfn.XLOOKUP($D207,climatevars!$E:$E,climatevars!L:L,0,)</f>
        <v>133.99973199999999</v>
      </c>
      <c r="X207">
        <f>_xlfn.XLOOKUP($G207,speciesvars!$D:$D,speciesvars!H:H,0,0)</f>
        <v>23.412499964237199</v>
      </c>
      <c r="Y207">
        <f>_xlfn.XLOOKUP($G207,speciesvars!$D:$D,speciesvars!I:I,0,0)</f>
        <v>423</v>
      </c>
    </row>
    <row r="208" spans="1:25" hidden="1" x14ac:dyDescent="0.25">
      <c r="A208" t="s">
        <v>43</v>
      </c>
      <c r="B208" t="s">
        <v>27</v>
      </c>
      <c r="C208">
        <v>25</v>
      </c>
      <c r="D208" t="str">
        <f t="shared" si="3"/>
        <v>Pleasantfall 2021</v>
      </c>
      <c r="E208" t="s">
        <v>75</v>
      </c>
      <c r="F208" t="s">
        <v>49</v>
      </c>
      <c r="G208" t="s">
        <v>35</v>
      </c>
      <c r="H208" t="s">
        <v>4255</v>
      </c>
      <c r="I208" t="s">
        <v>289</v>
      </c>
      <c r="J208" t="s">
        <v>60</v>
      </c>
      <c r="K208">
        <v>0</v>
      </c>
      <c r="L208">
        <v>0</v>
      </c>
      <c r="M208">
        <v>0</v>
      </c>
      <c r="N208">
        <f>_xlfn.XLOOKUP($A208,'site variables'!$A:$A,'site variables'!C:C,0,0)</f>
        <v>285.95999999999998</v>
      </c>
      <c r="O208">
        <f>_xlfn.XLOOKUP($A208,'site variables'!$A:$A,'site variables'!D:D,0,0)</f>
        <v>30</v>
      </c>
      <c r="P208">
        <f>_xlfn.XLOOKUP($A208,'site variables'!$A:$A,'site variables'!E:E,0,0)</f>
        <v>21.8</v>
      </c>
      <c r="Q208">
        <f>_xlfn.XLOOKUP($A208,'site variables'!$A:$A,'site variables'!F:F,0,0)</f>
        <v>532</v>
      </c>
      <c r="R208" t="str">
        <f>_xlfn.XLOOKUP($A208,'site variables'!$A:$A,'site variables'!G:G,0,0)</f>
        <v>high</v>
      </c>
      <c r="S208" t="str">
        <f>_xlfn.XLOOKUP($A208,'site variables'!$A:$A,'site variables'!H:H,0,0)</f>
        <v>low</v>
      </c>
      <c r="T208" t="str">
        <f>_xlfn.XLOOKUP($A208,'site variables'!$A:$A,'site variables'!I:I,0,0)</f>
        <v>Vehicle/FootRecreation</v>
      </c>
      <c r="U208">
        <f>_xlfn.XLOOKUP($D208,climatevars!$E:$E,climatevars!J:J,0,)</f>
        <v>126.99974599999997</v>
      </c>
      <c r="V208">
        <f>_xlfn.XLOOKUP($D208,climatevars!$E:$E,climatevars!K:K,0,)</f>
        <v>403.99919199999994</v>
      </c>
      <c r="W208">
        <f>_xlfn.XLOOKUP($D208,climatevars!$E:$E,climatevars!L:L,0,)</f>
        <v>349.99929999999995</v>
      </c>
      <c r="X208">
        <f>_xlfn.XLOOKUP($G208,speciesvars!$D:$D,speciesvars!H:H,0,0)</f>
        <v>23.5000000198682</v>
      </c>
      <c r="Y208">
        <f>_xlfn.XLOOKUP($G208,speciesvars!$D:$D,speciesvars!I:I,0,0)</f>
        <v>354</v>
      </c>
    </row>
    <row r="209" spans="1:25" hidden="1" x14ac:dyDescent="0.25">
      <c r="A209" t="s">
        <v>43</v>
      </c>
      <c r="B209" t="s">
        <v>52</v>
      </c>
      <c r="C209">
        <v>1</v>
      </c>
      <c r="D209" t="str">
        <f t="shared" si="3"/>
        <v>Pleasantspring 2021</v>
      </c>
      <c r="E209" t="s">
        <v>66</v>
      </c>
      <c r="F209" t="s">
        <v>0</v>
      </c>
      <c r="G209" t="s">
        <v>77</v>
      </c>
      <c r="H209" t="s">
        <v>11</v>
      </c>
      <c r="I209" t="s">
        <v>290</v>
      </c>
      <c r="J209" t="s">
        <v>72</v>
      </c>
      <c r="K209">
        <v>1</v>
      </c>
      <c r="L209">
        <v>50</v>
      </c>
      <c r="N209">
        <f>_xlfn.XLOOKUP($A209,'site variables'!$A:$A,'site variables'!C:C,0,0)</f>
        <v>285.95999999999998</v>
      </c>
      <c r="O209">
        <f>_xlfn.XLOOKUP($A209,'site variables'!$A:$A,'site variables'!D:D,0,0)</f>
        <v>30</v>
      </c>
      <c r="P209">
        <f>_xlfn.XLOOKUP($A209,'site variables'!$A:$A,'site variables'!E:E,0,0)</f>
        <v>21.8</v>
      </c>
      <c r="Q209">
        <f>_xlfn.XLOOKUP($A209,'site variables'!$A:$A,'site variables'!F:F,0,0)</f>
        <v>532</v>
      </c>
      <c r="R209" t="str">
        <f>_xlfn.XLOOKUP($A209,'site variables'!$A:$A,'site variables'!G:G,0,0)</f>
        <v>high</v>
      </c>
      <c r="S209" t="str">
        <f>_xlfn.XLOOKUP($A209,'site variables'!$A:$A,'site variables'!H:H,0,0)</f>
        <v>low</v>
      </c>
      <c r="T209" t="str">
        <f>_xlfn.XLOOKUP($A209,'site variables'!$A:$A,'site variables'!I:I,0,0)</f>
        <v>Vehicle/FootRecreation</v>
      </c>
      <c r="U209">
        <f>_xlfn.XLOOKUP($D209,climatevars!$E:$E,climatevars!J:J,0,)</f>
        <v>54.999889999999986</v>
      </c>
      <c r="V209">
        <f>_xlfn.XLOOKUP($D209,climatevars!$E:$E,climatevars!K:K,0,)</f>
        <v>403.99919199999994</v>
      </c>
      <c r="W209">
        <f>_xlfn.XLOOKUP($D209,climatevars!$E:$E,climatevars!L:L,0,)</f>
        <v>222.99955399999999</v>
      </c>
      <c r="X209">
        <f>_xlfn.XLOOKUP($G209,speciesvars!$D:$D,speciesvars!H:H,0,0)</f>
        <v>0</v>
      </c>
      <c r="Y209">
        <f>_xlfn.XLOOKUP($G209,speciesvars!$D:$D,speciesvars!I:I,0,0)</f>
        <v>0</v>
      </c>
    </row>
    <row r="210" spans="1:25" hidden="1" x14ac:dyDescent="0.25">
      <c r="A210" t="s">
        <v>43</v>
      </c>
      <c r="B210" t="s">
        <v>27</v>
      </c>
      <c r="C210">
        <v>25</v>
      </c>
      <c r="D210" t="str">
        <f t="shared" si="3"/>
        <v>Pleasantfall 2021</v>
      </c>
      <c r="E210" t="s">
        <v>75</v>
      </c>
      <c r="F210" t="s">
        <v>49</v>
      </c>
      <c r="G210" t="s">
        <v>65</v>
      </c>
      <c r="H210" t="s">
        <v>4255</v>
      </c>
      <c r="I210" t="s">
        <v>291</v>
      </c>
      <c r="J210" t="s">
        <v>60</v>
      </c>
      <c r="K210">
        <v>0</v>
      </c>
      <c r="L210">
        <v>0</v>
      </c>
      <c r="M210">
        <v>0</v>
      </c>
      <c r="N210">
        <f>_xlfn.XLOOKUP($A210,'site variables'!$A:$A,'site variables'!C:C,0,0)</f>
        <v>285.95999999999998</v>
      </c>
      <c r="O210">
        <f>_xlfn.XLOOKUP($A210,'site variables'!$A:$A,'site variables'!D:D,0,0)</f>
        <v>30</v>
      </c>
      <c r="P210">
        <f>_xlfn.XLOOKUP($A210,'site variables'!$A:$A,'site variables'!E:E,0,0)</f>
        <v>21.8</v>
      </c>
      <c r="Q210">
        <f>_xlfn.XLOOKUP($A210,'site variables'!$A:$A,'site variables'!F:F,0,0)</f>
        <v>532</v>
      </c>
      <c r="R210" t="str">
        <f>_xlfn.XLOOKUP($A210,'site variables'!$A:$A,'site variables'!G:G,0,0)</f>
        <v>high</v>
      </c>
      <c r="S210" t="str">
        <f>_xlfn.XLOOKUP($A210,'site variables'!$A:$A,'site variables'!H:H,0,0)</f>
        <v>low</v>
      </c>
      <c r="T210" t="str">
        <f>_xlfn.XLOOKUP($A210,'site variables'!$A:$A,'site variables'!I:I,0,0)</f>
        <v>Vehicle/FootRecreation</v>
      </c>
      <c r="U210">
        <f>_xlfn.XLOOKUP($D210,climatevars!$E:$E,climatevars!J:J,0,)</f>
        <v>126.99974599999997</v>
      </c>
      <c r="V210">
        <f>_xlfn.XLOOKUP($D210,climatevars!$E:$E,climatevars!K:K,0,)</f>
        <v>403.99919199999994</v>
      </c>
      <c r="W210">
        <f>_xlfn.XLOOKUP($D210,climatevars!$E:$E,climatevars!L:L,0,)</f>
        <v>349.99929999999995</v>
      </c>
      <c r="X210">
        <f>_xlfn.XLOOKUP($G210,speciesvars!$D:$D,speciesvars!H:H,0,0)</f>
        <v>21.662499884764401</v>
      </c>
      <c r="Y210">
        <f>_xlfn.XLOOKUP($G210,speciesvars!$D:$D,speciesvars!I:I,0,0)</f>
        <v>767</v>
      </c>
    </row>
    <row r="211" spans="1:25" hidden="1" x14ac:dyDescent="0.25">
      <c r="A211" t="s">
        <v>43</v>
      </c>
      <c r="B211" t="s">
        <v>27</v>
      </c>
      <c r="C211">
        <v>25</v>
      </c>
      <c r="D211" t="str">
        <f t="shared" si="3"/>
        <v>Pleasantfall 2021</v>
      </c>
      <c r="E211" t="s">
        <v>75</v>
      </c>
      <c r="F211" t="s">
        <v>49</v>
      </c>
      <c r="G211" t="s">
        <v>76</v>
      </c>
      <c r="H211" t="s">
        <v>4255</v>
      </c>
      <c r="I211" t="s">
        <v>292</v>
      </c>
      <c r="J211" t="s">
        <v>60</v>
      </c>
      <c r="K211">
        <v>0</v>
      </c>
      <c r="L211">
        <v>0</v>
      </c>
      <c r="M211">
        <v>0</v>
      </c>
      <c r="N211">
        <f>_xlfn.XLOOKUP($A211,'site variables'!$A:$A,'site variables'!C:C,0,0)</f>
        <v>285.95999999999998</v>
      </c>
      <c r="O211">
        <f>_xlfn.XLOOKUP($A211,'site variables'!$A:$A,'site variables'!D:D,0,0)</f>
        <v>30</v>
      </c>
      <c r="P211">
        <f>_xlfn.XLOOKUP($A211,'site variables'!$A:$A,'site variables'!E:E,0,0)</f>
        <v>21.8</v>
      </c>
      <c r="Q211">
        <f>_xlfn.XLOOKUP($A211,'site variables'!$A:$A,'site variables'!F:F,0,0)</f>
        <v>532</v>
      </c>
      <c r="R211" t="str">
        <f>_xlfn.XLOOKUP($A211,'site variables'!$A:$A,'site variables'!G:G,0,0)</f>
        <v>high</v>
      </c>
      <c r="S211" t="str">
        <f>_xlfn.XLOOKUP($A211,'site variables'!$A:$A,'site variables'!H:H,0,0)</f>
        <v>low</v>
      </c>
      <c r="T211" t="str">
        <f>_xlfn.XLOOKUP($A211,'site variables'!$A:$A,'site variables'!I:I,0,0)</f>
        <v>Vehicle/FootRecreation</v>
      </c>
      <c r="U211">
        <f>_xlfn.XLOOKUP($D211,climatevars!$E:$E,climatevars!J:J,0,)</f>
        <v>126.99974599999997</v>
      </c>
      <c r="V211">
        <f>_xlfn.XLOOKUP($D211,climatevars!$E:$E,climatevars!K:K,0,)</f>
        <v>403.99919199999994</v>
      </c>
      <c r="W211">
        <f>_xlfn.XLOOKUP($D211,climatevars!$E:$E,climatevars!L:L,0,)</f>
        <v>349.99929999999995</v>
      </c>
      <c r="X211">
        <f>_xlfn.XLOOKUP($G211,speciesvars!$D:$D,speciesvars!H:H,0,0)</f>
        <v>23.825000166892998</v>
      </c>
      <c r="Y211">
        <f>_xlfn.XLOOKUP($G211,speciesvars!$D:$D,speciesvars!I:I,0,0)</f>
        <v>508</v>
      </c>
    </row>
    <row r="212" spans="1:25" hidden="1" x14ac:dyDescent="0.25">
      <c r="A212" t="s">
        <v>43</v>
      </c>
      <c r="B212" t="s">
        <v>27</v>
      </c>
      <c r="C212">
        <v>25</v>
      </c>
      <c r="D212" t="str">
        <f t="shared" si="3"/>
        <v>Pleasantfall 2021</v>
      </c>
      <c r="E212" t="s">
        <v>75</v>
      </c>
      <c r="F212" t="s">
        <v>49</v>
      </c>
      <c r="G212" t="s">
        <v>1</v>
      </c>
      <c r="H212" t="s">
        <v>4255</v>
      </c>
      <c r="I212" t="s">
        <v>293</v>
      </c>
      <c r="J212" t="s">
        <v>60</v>
      </c>
      <c r="K212">
        <v>0</v>
      </c>
      <c r="L212">
        <v>0</v>
      </c>
      <c r="M212">
        <v>0</v>
      </c>
      <c r="N212">
        <f>_xlfn.XLOOKUP($A212,'site variables'!$A:$A,'site variables'!C:C,0,0)</f>
        <v>285.95999999999998</v>
      </c>
      <c r="O212">
        <f>_xlfn.XLOOKUP($A212,'site variables'!$A:$A,'site variables'!D:D,0,0)</f>
        <v>30</v>
      </c>
      <c r="P212">
        <f>_xlfn.XLOOKUP($A212,'site variables'!$A:$A,'site variables'!E:E,0,0)</f>
        <v>21.8</v>
      </c>
      <c r="Q212">
        <f>_xlfn.XLOOKUP($A212,'site variables'!$A:$A,'site variables'!F:F,0,0)</f>
        <v>532</v>
      </c>
      <c r="R212" t="str">
        <f>_xlfn.XLOOKUP($A212,'site variables'!$A:$A,'site variables'!G:G,0,0)</f>
        <v>high</v>
      </c>
      <c r="S212" t="str">
        <f>_xlfn.XLOOKUP($A212,'site variables'!$A:$A,'site variables'!H:H,0,0)</f>
        <v>low</v>
      </c>
      <c r="T212" t="str">
        <f>_xlfn.XLOOKUP($A212,'site variables'!$A:$A,'site variables'!I:I,0,0)</f>
        <v>Vehicle/FootRecreation</v>
      </c>
      <c r="U212">
        <f>_xlfn.XLOOKUP($D212,climatevars!$E:$E,climatevars!J:J,0,)</f>
        <v>126.99974599999997</v>
      </c>
      <c r="V212">
        <f>_xlfn.XLOOKUP($D212,climatevars!$E:$E,climatevars!K:K,0,)</f>
        <v>403.99919199999994</v>
      </c>
      <c r="W212">
        <f>_xlfn.XLOOKUP($D212,climatevars!$E:$E,climatevars!L:L,0,)</f>
        <v>349.99929999999995</v>
      </c>
      <c r="X212">
        <f>_xlfn.XLOOKUP($G212,speciesvars!$D:$D,speciesvars!H:H,0,0)</f>
        <v>22.9416667421659</v>
      </c>
      <c r="Y212">
        <f>_xlfn.XLOOKUP($G212,speciesvars!$D:$D,speciesvars!I:I,0,0)</f>
        <v>528</v>
      </c>
    </row>
    <row r="213" spans="1:25" hidden="1" x14ac:dyDescent="0.25">
      <c r="A213" t="s">
        <v>43</v>
      </c>
      <c r="B213" t="s">
        <v>27</v>
      </c>
      <c r="C213">
        <v>26</v>
      </c>
      <c r="D213" t="str">
        <f t="shared" si="3"/>
        <v>Pleasantfall 2021</v>
      </c>
      <c r="E213" t="s">
        <v>66</v>
      </c>
      <c r="F213" t="s">
        <v>70</v>
      </c>
      <c r="G213" t="s">
        <v>6</v>
      </c>
      <c r="H213" t="s">
        <v>4256</v>
      </c>
      <c r="I213" t="s">
        <v>294</v>
      </c>
      <c r="J213" t="s">
        <v>60</v>
      </c>
      <c r="K213">
        <v>0</v>
      </c>
      <c r="L213">
        <v>0</v>
      </c>
      <c r="M213">
        <v>0</v>
      </c>
      <c r="N213">
        <f>_xlfn.XLOOKUP($A213,'site variables'!$A:$A,'site variables'!C:C,0,0)</f>
        <v>285.95999999999998</v>
      </c>
      <c r="O213">
        <f>_xlfn.XLOOKUP($A213,'site variables'!$A:$A,'site variables'!D:D,0,0)</f>
        <v>30</v>
      </c>
      <c r="P213">
        <f>_xlfn.XLOOKUP($A213,'site variables'!$A:$A,'site variables'!E:E,0,0)</f>
        <v>21.8</v>
      </c>
      <c r="Q213">
        <f>_xlfn.XLOOKUP($A213,'site variables'!$A:$A,'site variables'!F:F,0,0)</f>
        <v>532</v>
      </c>
      <c r="R213" t="str">
        <f>_xlfn.XLOOKUP($A213,'site variables'!$A:$A,'site variables'!G:G,0,0)</f>
        <v>high</v>
      </c>
      <c r="S213" t="str">
        <f>_xlfn.XLOOKUP($A213,'site variables'!$A:$A,'site variables'!H:H,0,0)</f>
        <v>low</v>
      </c>
      <c r="T213" t="str">
        <f>_xlfn.XLOOKUP($A213,'site variables'!$A:$A,'site variables'!I:I,0,0)</f>
        <v>Vehicle/FootRecreation</v>
      </c>
      <c r="U213">
        <f>_xlfn.XLOOKUP($D213,climatevars!$E:$E,climatevars!J:J,0,)</f>
        <v>126.99974599999997</v>
      </c>
      <c r="V213">
        <f>_xlfn.XLOOKUP($D213,climatevars!$E:$E,climatevars!K:K,0,)</f>
        <v>403.99919199999994</v>
      </c>
      <c r="W213">
        <f>_xlfn.XLOOKUP($D213,climatevars!$E:$E,climatevars!L:L,0,)</f>
        <v>349.99929999999995</v>
      </c>
      <c r="X213">
        <f>_xlfn.XLOOKUP($G213,speciesvars!$D:$D,speciesvars!H:H,0,0)</f>
        <v>21.804166575272902</v>
      </c>
      <c r="Y213">
        <f>_xlfn.XLOOKUP($G213,speciesvars!$D:$D,speciesvars!I:I,0,0)</f>
        <v>504</v>
      </c>
    </row>
    <row r="214" spans="1:25" hidden="1" x14ac:dyDescent="0.25">
      <c r="A214" t="s">
        <v>43</v>
      </c>
      <c r="B214" t="s">
        <v>27</v>
      </c>
      <c r="C214">
        <v>26</v>
      </c>
      <c r="D214" t="str">
        <f t="shared" si="3"/>
        <v>Pleasantfall 2021</v>
      </c>
      <c r="E214" t="s">
        <v>66</v>
      </c>
      <c r="F214" t="s">
        <v>70</v>
      </c>
      <c r="G214" t="s">
        <v>22</v>
      </c>
      <c r="H214" t="s">
        <v>4256</v>
      </c>
      <c r="I214" t="s">
        <v>295</v>
      </c>
      <c r="J214" t="s">
        <v>60</v>
      </c>
      <c r="K214">
        <v>0</v>
      </c>
      <c r="L214">
        <v>0</v>
      </c>
      <c r="M214">
        <v>0</v>
      </c>
      <c r="N214">
        <f>_xlfn.XLOOKUP($A214,'site variables'!$A:$A,'site variables'!C:C,0,0)</f>
        <v>285.95999999999998</v>
      </c>
      <c r="O214">
        <f>_xlfn.XLOOKUP($A214,'site variables'!$A:$A,'site variables'!D:D,0,0)</f>
        <v>30</v>
      </c>
      <c r="P214">
        <f>_xlfn.XLOOKUP($A214,'site variables'!$A:$A,'site variables'!E:E,0,0)</f>
        <v>21.8</v>
      </c>
      <c r="Q214">
        <f>_xlfn.XLOOKUP($A214,'site variables'!$A:$A,'site variables'!F:F,0,0)</f>
        <v>532</v>
      </c>
      <c r="R214" t="str">
        <f>_xlfn.XLOOKUP($A214,'site variables'!$A:$A,'site variables'!G:G,0,0)</f>
        <v>high</v>
      </c>
      <c r="S214" t="str">
        <f>_xlfn.XLOOKUP($A214,'site variables'!$A:$A,'site variables'!H:H,0,0)</f>
        <v>low</v>
      </c>
      <c r="T214" t="str">
        <f>_xlfn.XLOOKUP($A214,'site variables'!$A:$A,'site variables'!I:I,0,0)</f>
        <v>Vehicle/FootRecreation</v>
      </c>
      <c r="U214">
        <f>_xlfn.XLOOKUP($D214,climatevars!$E:$E,climatevars!J:J,0,)</f>
        <v>126.99974599999997</v>
      </c>
      <c r="V214">
        <f>_xlfn.XLOOKUP($D214,climatevars!$E:$E,climatevars!K:K,0,)</f>
        <v>403.99919199999994</v>
      </c>
      <c r="W214">
        <f>_xlfn.XLOOKUP($D214,climatevars!$E:$E,climatevars!L:L,0,)</f>
        <v>349.99929999999995</v>
      </c>
      <c r="X214">
        <f>_xlfn.XLOOKUP($G214,speciesvars!$D:$D,speciesvars!H:H,0,0)</f>
        <v>22.870833317438802</v>
      </c>
      <c r="Y214">
        <f>_xlfn.XLOOKUP($G214,speciesvars!$D:$D,speciesvars!I:I,0,0)</f>
        <v>733</v>
      </c>
    </row>
    <row r="215" spans="1:25" hidden="1" x14ac:dyDescent="0.25">
      <c r="A215" t="s">
        <v>43</v>
      </c>
      <c r="B215" t="s">
        <v>52</v>
      </c>
      <c r="C215">
        <v>1</v>
      </c>
      <c r="D215" t="str">
        <f t="shared" si="3"/>
        <v>Pleasantspring 2021</v>
      </c>
      <c r="E215" t="s">
        <v>66</v>
      </c>
      <c r="F215" t="s">
        <v>0</v>
      </c>
      <c r="G215" t="s">
        <v>3</v>
      </c>
      <c r="H215" t="s">
        <v>11</v>
      </c>
      <c r="I215" t="s">
        <v>296</v>
      </c>
      <c r="J215" t="s">
        <v>72</v>
      </c>
      <c r="K215">
        <v>5</v>
      </c>
      <c r="L215">
        <v>20</v>
      </c>
      <c r="N215">
        <f>_xlfn.XLOOKUP($A215,'site variables'!$A:$A,'site variables'!C:C,0,0)</f>
        <v>285.95999999999998</v>
      </c>
      <c r="O215">
        <f>_xlfn.XLOOKUP($A215,'site variables'!$A:$A,'site variables'!D:D,0,0)</f>
        <v>30</v>
      </c>
      <c r="P215">
        <f>_xlfn.XLOOKUP($A215,'site variables'!$A:$A,'site variables'!E:E,0,0)</f>
        <v>21.8</v>
      </c>
      <c r="Q215">
        <f>_xlfn.XLOOKUP($A215,'site variables'!$A:$A,'site variables'!F:F,0,0)</f>
        <v>532</v>
      </c>
      <c r="R215" t="str">
        <f>_xlfn.XLOOKUP($A215,'site variables'!$A:$A,'site variables'!G:G,0,0)</f>
        <v>high</v>
      </c>
      <c r="S215" t="str">
        <f>_xlfn.XLOOKUP($A215,'site variables'!$A:$A,'site variables'!H:H,0,0)</f>
        <v>low</v>
      </c>
      <c r="T215" t="str">
        <f>_xlfn.XLOOKUP($A215,'site variables'!$A:$A,'site variables'!I:I,0,0)</f>
        <v>Vehicle/FootRecreation</v>
      </c>
      <c r="U215">
        <f>_xlfn.XLOOKUP($D215,climatevars!$E:$E,climatevars!J:J,0,)</f>
        <v>54.999889999999986</v>
      </c>
      <c r="V215">
        <f>_xlfn.XLOOKUP($D215,climatevars!$E:$E,climatevars!K:K,0,)</f>
        <v>403.99919199999994</v>
      </c>
      <c r="W215">
        <f>_xlfn.XLOOKUP($D215,climatevars!$E:$E,climatevars!L:L,0,)</f>
        <v>222.99955399999999</v>
      </c>
      <c r="X215">
        <f>_xlfn.XLOOKUP($G215,speciesvars!$D:$D,speciesvars!H:H,0,0)</f>
        <v>0</v>
      </c>
      <c r="Y215">
        <f>_xlfn.XLOOKUP($G215,speciesvars!$D:$D,speciesvars!I:I,0,0)</f>
        <v>0</v>
      </c>
    </row>
    <row r="216" spans="1:25" hidden="1" x14ac:dyDescent="0.25">
      <c r="A216" t="s">
        <v>43</v>
      </c>
      <c r="B216" t="s">
        <v>27</v>
      </c>
      <c r="C216">
        <v>26</v>
      </c>
      <c r="D216" t="str">
        <f t="shared" si="3"/>
        <v>Pleasantfall 2021</v>
      </c>
      <c r="E216" t="s">
        <v>66</v>
      </c>
      <c r="F216" t="s">
        <v>70</v>
      </c>
      <c r="G216" t="s">
        <v>54</v>
      </c>
      <c r="H216" t="s">
        <v>4256</v>
      </c>
      <c r="I216" t="s">
        <v>297</v>
      </c>
      <c r="J216" t="s">
        <v>60</v>
      </c>
      <c r="K216">
        <v>0</v>
      </c>
      <c r="L216">
        <v>0</v>
      </c>
      <c r="M216">
        <v>0</v>
      </c>
      <c r="N216">
        <f>_xlfn.XLOOKUP($A216,'site variables'!$A:$A,'site variables'!C:C,0,0)</f>
        <v>285.95999999999998</v>
      </c>
      <c r="O216">
        <f>_xlfn.XLOOKUP($A216,'site variables'!$A:$A,'site variables'!D:D,0,0)</f>
        <v>30</v>
      </c>
      <c r="P216">
        <f>_xlfn.XLOOKUP($A216,'site variables'!$A:$A,'site variables'!E:E,0,0)</f>
        <v>21.8</v>
      </c>
      <c r="Q216">
        <f>_xlfn.XLOOKUP($A216,'site variables'!$A:$A,'site variables'!F:F,0,0)</f>
        <v>532</v>
      </c>
      <c r="R216" t="str">
        <f>_xlfn.XLOOKUP($A216,'site variables'!$A:$A,'site variables'!G:G,0,0)</f>
        <v>high</v>
      </c>
      <c r="S216" t="str">
        <f>_xlfn.XLOOKUP($A216,'site variables'!$A:$A,'site variables'!H:H,0,0)</f>
        <v>low</v>
      </c>
      <c r="T216" t="str">
        <f>_xlfn.XLOOKUP($A216,'site variables'!$A:$A,'site variables'!I:I,0,0)</f>
        <v>Vehicle/FootRecreation</v>
      </c>
      <c r="U216">
        <f>_xlfn.XLOOKUP($D216,climatevars!$E:$E,climatevars!J:J,0,)</f>
        <v>126.99974599999997</v>
      </c>
      <c r="V216">
        <f>_xlfn.XLOOKUP($D216,climatevars!$E:$E,climatevars!K:K,0,)</f>
        <v>403.99919199999994</v>
      </c>
      <c r="W216">
        <f>_xlfn.XLOOKUP($D216,climatevars!$E:$E,climatevars!L:L,0,)</f>
        <v>349.99929999999995</v>
      </c>
      <c r="X216">
        <f>_xlfn.XLOOKUP($G216,speciesvars!$D:$D,speciesvars!H:H,0,0)</f>
        <v>21.7541668613752</v>
      </c>
      <c r="Y216">
        <f>_xlfn.XLOOKUP($G216,speciesvars!$D:$D,speciesvars!I:I,0,0)</f>
        <v>505</v>
      </c>
    </row>
    <row r="217" spans="1:25" hidden="1" x14ac:dyDescent="0.25">
      <c r="A217" t="s">
        <v>43</v>
      </c>
      <c r="B217" t="s">
        <v>27</v>
      </c>
      <c r="C217">
        <v>26</v>
      </c>
      <c r="D217" t="str">
        <f t="shared" si="3"/>
        <v>Pleasantfall 2021</v>
      </c>
      <c r="E217" t="s">
        <v>66</v>
      </c>
      <c r="F217" t="s">
        <v>70</v>
      </c>
      <c r="G217" t="s">
        <v>65</v>
      </c>
      <c r="H217" t="s">
        <v>4256</v>
      </c>
      <c r="I217" t="s">
        <v>298</v>
      </c>
      <c r="J217" t="s">
        <v>60</v>
      </c>
      <c r="K217">
        <v>0</v>
      </c>
      <c r="L217">
        <v>0</v>
      </c>
      <c r="M217">
        <v>0.05</v>
      </c>
      <c r="N217">
        <f>_xlfn.XLOOKUP($A217,'site variables'!$A:$A,'site variables'!C:C,0,0)</f>
        <v>285.95999999999998</v>
      </c>
      <c r="O217">
        <f>_xlfn.XLOOKUP($A217,'site variables'!$A:$A,'site variables'!D:D,0,0)</f>
        <v>30</v>
      </c>
      <c r="P217">
        <f>_xlfn.XLOOKUP($A217,'site variables'!$A:$A,'site variables'!E:E,0,0)</f>
        <v>21.8</v>
      </c>
      <c r="Q217">
        <f>_xlfn.XLOOKUP($A217,'site variables'!$A:$A,'site variables'!F:F,0,0)</f>
        <v>532</v>
      </c>
      <c r="R217" t="str">
        <f>_xlfn.XLOOKUP($A217,'site variables'!$A:$A,'site variables'!G:G,0,0)</f>
        <v>high</v>
      </c>
      <c r="S217" t="str">
        <f>_xlfn.XLOOKUP($A217,'site variables'!$A:$A,'site variables'!H:H,0,0)</f>
        <v>low</v>
      </c>
      <c r="T217" t="str">
        <f>_xlfn.XLOOKUP($A217,'site variables'!$A:$A,'site variables'!I:I,0,0)</f>
        <v>Vehicle/FootRecreation</v>
      </c>
      <c r="U217">
        <f>_xlfn.XLOOKUP($D217,climatevars!$E:$E,climatevars!J:J,0,)</f>
        <v>126.99974599999997</v>
      </c>
      <c r="V217">
        <f>_xlfn.XLOOKUP($D217,climatevars!$E:$E,climatevars!K:K,0,)</f>
        <v>403.99919199999994</v>
      </c>
      <c r="W217">
        <f>_xlfn.XLOOKUP($D217,climatevars!$E:$E,climatevars!L:L,0,)</f>
        <v>349.99929999999995</v>
      </c>
      <c r="X217">
        <f>_xlfn.XLOOKUP($G217,speciesvars!$D:$D,speciesvars!H:H,0,0)</f>
        <v>21.662499884764401</v>
      </c>
      <c r="Y217">
        <f>_xlfn.XLOOKUP($G217,speciesvars!$D:$D,speciesvars!I:I,0,0)</f>
        <v>767</v>
      </c>
    </row>
    <row r="218" spans="1:25" hidden="1" x14ac:dyDescent="0.25">
      <c r="A218" t="s">
        <v>43</v>
      </c>
      <c r="B218" t="s">
        <v>52</v>
      </c>
      <c r="C218">
        <v>1</v>
      </c>
      <c r="D218" t="str">
        <f t="shared" si="3"/>
        <v>Pleasantspring 2021</v>
      </c>
      <c r="E218" t="s">
        <v>66</v>
      </c>
      <c r="F218" t="s">
        <v>0</v>
      </c>
      <c r="G218" t="s">
        <v>299</v>
      </c>
      <c r="H218" t="s">
        <v>11</v>
      </c>
      <c r="I218" t="s">
        <v>300</v>
      </c>
      <c r="J218" t="s">
        <v>60</v>
      </c>
      <c r="K218">
        <v>1</v>
      </c>
      <c r="L218">
        <v>25</v>
      </c>
      <c r="N218">
        <f>_xlfn.XLOOKUP($A218,'site variables'!$A:$A,'site variables'!C:C,0,0)</f>
        <v>285.95999999999998</v>
      </c>
      <c r="O218">
        <f>_xlfn.XLOOKUP($A218,'site variables'!$A:$A,'site variables'!D:D,0,0)</f>
        <v>30</v>
      </c>
      <c r="P218">
        <f>_xlfn.XLOOKUP($A218,'site variables'!$A:$A,'site variables'!E:E,0,0)</f>
        <v>21.8</v>
      </c>
      <c r="Q218">
        <f>_xlfn.XLOOKUP($A218,'site variables'!$A:$A,'site variables'!F:F,0,0)</f>
        <v>532</v>
      </c>
      <c r="R218" t="str">
        <f>_xlfn.XLOOKUP($A218,'site variables'!$A:$A,'site variables'!G:G,0,0)</f>
        <v>high</v>
      </c>
      <c r="S218" t="str">
        <f>_xlfn.XLOOKUP($A218,'site variables'!$A:$A,'site variables'!H:H,0,0)</f>
        <v>low</v>
      </c>
      <c r="T218" t="str">
        <f>_xlfn.XLOOKUP($A218,'site variables'!$A:$A,'site variables'!I:I,0,0)</f>
        <v>Vehicle/FootRecreation</v>
      </c>
      <c r="U218">
        <f>_xlfn.XLOOKUP($D218,climatevars!$E:$E,climatevars!J:J,0,)</f>
        <v>54.999889999999986</v>
      </c>
      <c r="V218">
        <f>_xlfn.XLOOKUP($D218,climatevars!$E:$E,climatevars!K:K,0,)</f>
        <v>403.99919199999994</v>
      </c>
      <c r="W218">
        <f>_xlfn.XLOOKUP($D218,climatevars!$E:$E,climatevars!L:L,0,)</f>
        <v>222.99955399999999</v>
      </c>
      <c r="X218">
        <f>_xlfn.XLOOKUP($G218,speciesvars!$D:$D,speciesvars!H:H,0,0)</f>
        <v>0</v>
      </c>
      <c r="Y218">
        <f>_xlfn.XLOOKUP($G218,speciesvars!$D:$D,speciesvars!I:I,0,0)</f>
        <v>0</v>
      </c>
    </row>
    <row r="219" spans="1:25" hidden="1" x14ac:dyDescent="0.25">
      <c r="A219" t="s">
        <v>43</v>
      </c>
      <c r="B219" t="s">
        <v>27</v>
      </c>
      <c r="C219">
        <v>26</v>
      </c>
      <c r="D219" t="str">
        <f t="shared" si="3"/>
        <v>Pleasantfall 2021</v>
      </c>
      <c r="E219" t="s">
        <v>66</v>
      </c>
      <c r="F219" t="s">
        <v>70</v>
      </c>
      <c r="G219" t="s">
        <v>1</v>
      </c>
      <c r="H219" t="s">
        <v>4256</v>
      </c>
      <c r="I219" t="s">
        <v>301</v>
      </c>
      <c r="J219" t="s">
        <v>60</v>
      </c>
      <c r="K219">
        <v>0</v>
      </c>
      <c r="L219">
        <v>0</v>
      </c>
      <c r="M219">
        <v>0</v>
      </c>
      <c r="N219">
        <f>_xlfn.XLOOKUP($A219,'site variables'!$A:$A,'site variables'!C:C,0,0)</f>
        <v>285.95999999999998</v>
      </c>
      <c r="O219">
        <f>_xlfn.XLOOKUP($A219,'site variables'!$A:$A,'site variables'!D:D,0,0)</f>
        <v>30</v>
      </c>
      <c r="P219">
        <f>_xlfn.XLOOKUP($A219,'site variables'!$A:$A,'site variables'!E:E,0,0)</f>
        <v>21.8</v>
      </c>
      <c r="Q219">
        <f>_xlfn.XLOOKUP($A219,'site variables'!$A:$A,'site variables'!F:F,0,0)</f>
        <v>532</v>
      </c>
      <c r="R219" t="str">
        <f>_xlfn.XLOOKUP($A219,'site variables'!$A:$A,'site variables'!G:G,0,0)</f>
        <v>high</v>
      </c>
      <c r="S219" t="str">
        <f>_xlfn.XLOOKUP($A219,'site variables'!$A:$A,'site variables'!H:H,0,0)</f>
        <v>low</v>
      </c>
      <c r="T219" t="str">
        <f>_xlfn.XLOOKUP($A219,'site variables'!$A:$A,'site variables'!I:I,0,0)</f>
        <v>Vehicle/FootRecreation</v>
      </c>
      <c r="U219">
        <f>_xlfn.XLOOKUP($D219,climatevars!$E:$E,climatevars!J:J,0,)</f>
        <v>126.99974599999997</v>
      </c>
      <c r="V219">
        <f>_xlfn.XLOOKUP($D219,climatevars!$E:$E,climatevars!K:K,0,)</f>
        <v>403.99919199999994</v>
      </c>
      <c r="W219">
        <f>_xlfn.XLOOKUP($D219,climatevars!$E:$E,climatevars!L:L,0,)</f>
        <v>349.99929999999995</v>
      </c>
      <c r="X219">
        <f>_xlfn.XLOOKUP($G219,speciesvars!$D:$D,speciesvars!H:H,0,0)</f>
        <v>22.9416667421659</v>
      </c>
      <c r="Y219">
        <f>_xlfn.XLOOKUP($G219,speciesvars!$D:$D,speciesvars!I:I,0,0)</f>
        <v>528</v>
      </c>
    </row>
    <row r="220" spans="1:25" hidden="1" x14ac:dyDescent="0.25">
      <c r="A220" t="s">
        <v>43</v>
      </c>
      <c r="B220" t="s">
        <v>52</v>
      </c>
      <c r="C220">
        <v>1</v>
      </c>
      <c r="D220" t="str">
        <f t="shared" si="3"/>
        <v>Pleasantspring 2021</v>
      </c>
      <c r="E220" t="s">
        <v>66</v>
      </c>
      <c r="F220" t="s">
        <v>0</v>
      </c>
      <c r="G220" t="s">
        <v>24</v>
      </c>
      <c r="H220" t="s">
        <v>11</v>
      </c>
      <c r="I220" t="s">
        <v>302</v>
      </c>
      <c r="J220" t="s">
        <v>60</v>
      </c>
      <c r="K220">
        <v>1</v>
      </c>
      <c r="L220">
        <v>50</v>
      </c>
      <c r="N220">
        <f>_xlfn.XLOOKUP($A220,'site variables'!$A:$A,'site variables'!C:C,0,0)</f>
        <v>285.95999999999998</v>
      </c>
      <c r="O220">
        <f>_xlfn.XLOOKUP($A220,'site variables'!$A:$A,'site variables'!D:D,0,0)</f>
        <v>30</v>
      </c>
      <c r="P220">
        <f>_xlfn.XLOOKUP($A220,'site variables'!$A:$A,'site variables'!E:E,0,0)</f>
        <v>21.8</v>
      </c>
      <c r="Q220">
        <f>_xlfn.XLOOKUP($A220,'site variables'!$A:$A,'site variables'!F:F,0,0)</f>
        <v>532</v>
      </c>
      <c r="R220" t="str">
        <f>_xlfn.XLOOKUP($A220,'site variables'!$A:$A,'site variables'!G:G,0,0)</f>
        <v>high</v>
      </c>
      <c r="S220" t="str">
        <f>_xlfn.XLOOKUP($A220,'site variables'!$A:$A,'site variables'!H:H,0,0)</f>
        <v>low</v>
      </c>
      <c r="T220" t="str">
        <f>_xlfn.XLOOKUP($A220,'site variables'!$A:$A,'site variables'!I:I,0,0)</f>
        <v>Vehicle/FootRecreation</v>
      </c>
      <c r="U220">
        <f>_xlfn.XLOOKUP($D220,climatevars!$E:$E,climatevars!J:J,0,)</f>
        <v>54.999889999999986</v>
      </c>
      <c r="V220">
        <f>_xlfn.XLOOKUP($D220,climatevars!$E:$E,climatevars!K:K,0,)</f>
        <v>403.99919199999994</v>
      </c>
      <c r="W220">
        <f>_xlfn.XLOOKUP($D220,climatevars!$E:$E,climatevars!L:L,0,)</f>
        <v>222.99955399999999</v>
      </c>
      <c r="X220">
        <f>_xlfn.XLOOKUP($G220,speciesvars!$D:$D,speciesvars!H:H,0,0)</f>
        <v>0</v>
      </c>
      <c r="Y220">
        <f>_xlfn.XLOOKUP($G220,speciesvars!$D:$D,speciesvars!I:I,0,0)</f>
        <v>0</v>
      </c>
    </row>
    <row r="221" spans="1:25" hidden="1" x14ac:dyDescent="0.25">
      <c r="A221" t="s">
        <v>43</v>
      </c>
      <c r="B221" t="s">
        <v>27</v>
      </c>
      <c r="C221">
        <v>27</v>
      </c>
      <c r="D221" t="str">
        <f t="shared" si="3"/>
        <v>Pleasantfall 2021</v>
      </c>
      <c r="E221" t="s">
        <v>12</v>
      </c>
      <c r="F221" t="s">
        <v>0</v>
      </c>
      <c r="G221" t="s">
        <v>13</v>
      </c>
      <c r="H221" t="s">
        <v>4254</v>
      </c>
      <c r="I221" t="s">
        <v>303</v>
      </c>
      <c r="J221" t="s">
        <v>60</v>
      </c>
      <c r="K221">
        <v>0</v>
      </c>
      <c r="L221">
        <v>0</v>
      </c>
      <c r="M221">
        <v>0</v>
      </c>
      <c r="N221">
        <f>_xlfn.XLOOKUP($A221,'site variables'!$A:$A,'site variables'!C:C,0,0)</f>
        <v>285.95999999999998</v>
      </c>
      <c r="O221">
        <f>_xlfn.XLOOKUP($A221,'site variables'!$A:$A,'site variables'!D:D,0,0)</f>
        <v>30</v>
      </c>
      <c r="P221">
        <f>_xlfn.XLOOKUP($A221,'site variables'!$A:$A,'site variables'!E:E,0,0)</f>
        <v>21.8</v>
      </c>
      <c r="Q221">
        <f>_xlfn.XLOOKUP($A221,'site variables'!$A:$A,'site variables'!F:F,0,0)</f>
        <v>532</v>
      </c>
      <c r="R221" t="str">
        <f>_xlfn.XLOOKUP($A221,'site variables'!$A:$A,'site variables'!G:G,0,0)</f>
        <v>high</v>
      </c>
      <c r="S221" t="str">
        <f>_xlfn.XLOOKUP($A221,'site variables'!$A:$A,'site variables'!H:H,0,0)</f>
        <v>low</v>
      </c>
      <c r="T221" t="str">
        <f>_xlfn.XLOOKUP($A221,'site variables'!$A:$A,'site variables'!I:I,0,0)</f>
        <v>Vehicle/FootRecreation</v>
      </c>
      <c r="U221">
        <f>_xlfn.XLOOKUP($D221,climatevars!$E:$E,climatevars!J:J,0,)</f>
        <v>126.99974599999997</v>
      </c>
      <c r="V221">
        <f>_xlfn.XLOOKUP($D221,climatevars!$E:$E,climatevars!K:K,0,)</f>
        <v>403.99919199999994</v>
      </c>
      <c r="W221">
        <f>_xlfn.XLOOKUP($D221,climatevars!$E:$E,climatevars!L:L,0,)</f>
        <v>349.99929999999995</v>
      </c>
      <c r="X221">
        <f>_xlfn.XLOOKUP($G221,speciesvars!$D:$D,speciesvars!H:H,0,0)</f>
        <v>23.462500015894602</v>
      </c>
      <c r="Y221">
        <f>_xlfn.XLOOKUP($G221,speciesvars!$D:$D,speciesvars!I:I,0,0)</f>
        <v>846</v>
      </c>
    </row>
    <row r="222" spans="1:25" hidden="1" x14ac:dyDescent="0.25">
      <c r="A222" t="s">
        <v>43</v>
      </c>
      <c r="B222" t="s">
        <v>27</v>
      </c>
      <c r="C222">
        <v>27</v>
      </c>
      <c r="D222" t="str">
        <f t="shared" si="3"/>
        <v>Pleasantfall 2021</v>
      </c>
      <c r="E222" t="s">
        <v>12</v>
      </c>
      <c r="F222" t="s">
        <v>0</v>
      </c>
      <c r="G222" t="s">
        <v>21</v>
      </c>
      <c r="H222" t="s">
        <v>4254</v>
      </c>
      <c r="I222" t="s">
        <v>304</v>
      </c>
      <c r="J222" t="s">
        <v>60</v>
      </c>
      <c r="K222">
        <v>0</v>
      </c>
      <c r="L222">
        <v>0</v>
      </c>
      <c r="M222">
        <v>0</v>
      </c>
      <c r="N222">
        <f>_xlfn.XLOOKUP($A222,'site variables'!$A:$A,'site variables'!C:C,0,0)</f>
        <v>285.95999999999998</v>
      </c>
      <c r="O222">
        <f>_xlfn.XLOOKUP($A222,'site variables'!$A:$A,'site variables'!D:D,0,0)</f>
        <v>30</v>
      </c>
      <c r="P222">
        <f>_xlfn.XLOOKUP($A222,'site variables'!$A:$A,'site variables'!E:E,0,0)</f>
        <v>21.8</v>
      </c>
      <c r="Q222">
        <f>_xlfn.XLOOKUP($A222,'site variables'!$A:$A,'site variables'!F:F,0,0)</f>
        <v>532</v>
      </c>
      <c r="R222" t="str">
        <f>_xlfn.XLOOKUP($A222,'site variables'!$A:$A,'site variables'!G:G,0,0)</f>
        <v>high</v>
      </c>
      <c r="S222" t="str">
        <f>_xlfn.XLOOKUP($A222,'site variables'!$A:$A,'site variables'!H:H,0,0)</f>
        <v>low</v>
      </c>
      <c r="T222" t="str">
        <f>_xlfn.XLOOKUP($A222,'site variables'!$A:$A,'site variables'!I:I,0,0)</f>
        <v>Vehicle/FootRecreation</v>
      </c>
      <c r="U222">
        <f>_xlfn.XLOOKUP($D222,climatevars!$E:$E,climatevars!J:J,0,)</f>
        <v>126.99974599999997</v>
      </c>
      <c r="V222">
        <f>_xlfn.XLOOKUP($D222,climatevars!$E:$E,climatevars!K:K,0,)</f>
        <v>403.99919199999994</v>
      </c>
      <c r="W222">
        <f>_xlfn.XLOOKUP($D222,climatevars!$E:$E,climatevars!L:L,0,)</f>
        <v>349.99929999999995</v>
      </c>
      <c r="X222">
        <f>_xlfn.XLOOKUP($G222,speciesvars!$D:$D,speciesvars!H:H,0,0)</f>
        <v>24.8750001192093</v>
      </c>
      <c r="Y222">
        <f>_xlfn.XLOOKUP($G222,speciesvars!$D:$D,speciesvars!I:I,0,0)</f>
        <v>845</v>
      </c>
    </row>
    <row r="223" spans="1:25" hidden="1" x14ac:dyDescent="0.25">
      <c r="A223" t="s">
        <v>43</v>
      </c>
      <c r="B223" t="s">
        <v>27</v>
      </c>
      <c r="C223">
        <v>27</v>
      </c>
      <c r="D223" t="str">
        <f t="shared" si="3"/>
        <v>Pleasantfall 2021</v>
      </c>
      <c r="E223" t="s">
        <v>12</v>
      </c>
      <c r="F223" t="s">
        <v>0</v>
      </c>
      <c r="G223" t="s">
        <v>53</v>
      </c>
      <c r="H223" t="s">
        <v>4254</v>
      </c>
      <c r="I223" t="s">
        <v>305</v>
      </c>
      <c r="J223" t="s">
        <v>60</v>
      </c>
      <c r="K223">
        <v>0</v>
      </c>
      <c r="L223">
        <v>0</v>
      </c>
      <c r="M223">
        <v>0</v>
      </c>
      <c r="N223">
        <f>_xlfn.XLOOKUP($A223,'site variables'!$A:$A,'site variables'!C:C,0,0)</f>
        <v>285.95999999999998</v>
      </c>
      <c r="O223">
        <f>_xlfn.XLOOKUP($A223,'site variables'!$A:$A,'site variables'!D:D,0,0)</f>
        <v>30</v>
      </c>
      <c r="P223">
        <f>_xlfn.XLOOKUP($A223,'site variables'!$A:$A,'site variables'!E:E,0,0)</f>
        <v>21.8</v>
      </c>
      <c r="Q223">
        <f>_xlfn.XLOOKUP($A223,'site variables'!$A:$A,'site variables'!F:F,0,0)</f>
        <v>532</v>
      </c>
      <c r="R223" t="str">
        <f>_xlfn.XLOOKUP($A223,'site variables'!$A:$A,'site variables'!G:G,0,0)</f>
        <v>high</v>
      </c>
      <c r="S223" t="str">
        <f>_xlfn.XLOOKUP($A223,'site variables'!$A:$A,'site variables'!H:H,0,0)</f>
        <v>low</v>
      </c>
      <c r="T223" t="str">
        <f>_xlfn.XLOOKUP($A223,'site variables'!$A:$A,'site variables'!I:I,0,0)</f>
        <v>Vehicle/FootRecreation</v>
      </c>
      <c r="U223">
        <f>_xlfn.XLOOKUP($D223,climatevars!$E:$E,climatevars!J:J,0,)</f>
        <v>126.99974599999997</v>
      </c>
      <c r="V223">
        <f>_xlfn.XLOOKUP($D223,climatevars!$E:$E,climatevars!K:K,0,)</f>
        <v>403.99919199999994</v>
      </c>
      <c r="W223">
        <f>_xlfn.XLOOKUP($D223,climatevars!$E:$E,climatevars!L:L,0,)</f>
        <v>349.99929999999995</v>
      </c>
      <c r="X223">
        <f>_xlfn.XLOOKUP($G223,speciesvars!$D:$D,speciesvars!H:H,0,0)</f>
        <v>24.200000047683702</v>
      </c>
      <c r="Y223">
        <f>_xlfn.XLOOKUP($G223,speciesvars!$D:$D,speciesvars!I:I,0,0)</f>
        <v>706</v>
      </c>
    </row>
    <row r="224" spans="1:25" hidden="1" x14ac:dyDescent="0.25">
      <c r="A224" t="s">
        <v>43</v>
      </c>
      <c r="B224" t="s">
        <v>27</v>
      </c>
      <c r="C224">
        <v>27</v>
      </c>
      <c r="D224" t="str">
        <f t="shared" si="3"/>
        <v>Pleasantfall 2021</v>
      </c>
      <c r="E224" t="s">
        <v>12</v>
      </c>
      <c r="F224" t="s">
        <v>0</v>
      </c>
      <c r="G224" t="s">
        <v>35</v>
      </c>
      <c r="H224" t="s">
        <v>4254</v>
      </c>
      <c r="I224" t="s">
        <v>306</v>
      </c>
      <c r="J224" t="s">
        <v>60</v>
      </c>
      <c r="K224">
        <v>0</v>
      </c>
      <c r="L224">
        <v>0</v>
      </c>
      <c r="M224">
        <v>0</v>
      </c>
      <c r="N224">
        <f>_xlfn.XLOOKUP($A224,'site variables'!$A:$A,'site variables'!C:C,0,0)</f>
        <v>285.95999999999998</v>
      </c>
      <c r="O224">
        <f>_xlfn.XLOOKUP($A224,'site variables'!$A:$A,'site variables'!D:D,0,0)</f>
        <v>30</v>
      </c>
      <c r="P224">
        <f>_xlfn.XLOOKUP($A224,'site variables'!$A:$A,'site variables'!E:E,0,0)</f>
        <v>21.8</v>
      </c>
      <c r="Q224">
        <f>_xlfn.XLOOKUP($A224,'site variables'!$A:$A,'site variables'!F:F,0,0)</f>
        <v>532</v>
      </c>
      <c r="R224" t="str">
        <f>_xlfn.XLOOKUP($A224,'site variables'!$A:$A,'site variables'!G:G,0,0)</f>
        <v>high</v>
      </c>
      <c r="S224" t="str">
        <f>_xlfn.XLOOKUP($A224,'site variables'!$A:$A,'site variables'!H:H,0,0)</f>
        <v>low</v>
      </c>
      <c r="T224" t="str">
        <f>_xlfn.XLOOKUP($A224,'site variables'!$A:$A,'site variables'!I:I,0,0)</f>
        <v>Vehicle/FootRecreation</v>
      </c>
      <c r="U224">
        <f>_xlfn.XLOOKUP($D224,climatevars!$E:$E,climatevars!J:J,0,)</f>
        <v>126.99974599999997</v>
      </c>
      <c r="V224">
        <f>_xlfn.XLOOKUP($D224,climatevars!$E:$E,climatevars!K:K,0,)</f>
        <v>403.99919199999994</v>
      </c>
      <c r="W224">
        <f>_xlfn.XLOOKUP($D224,climatevars!$E:$E,climatevars!L:L,0,)</f>
        <v>349.99929999999995</v>
      </c>
      <c r="X224">
        <f>_xlfn.XLOOKUP($G224,speciesvars!$D:$D,speciesvars!H:H,0,0)</f>
        <v>23.5000000198682</v>
      </c>
      <c r="Y224">
        <f>_xlfn.XLOOKUP($G224,speciesvars!$D:$D,speciesvars!I:I,0,0)</f>
        <v>354</v>
      </c>
    </row>
    <row r="225" spans="1:25" hidden="1" x14ac:dyDescent="0.25">
      <c r="A225" t="s">
        <v>43</v>
      </c>
      <c r="B225" t="s">
        <v>27</v>
      </c>
      <c r="C225">
        <v>27</v>
      </c>
      <c r="D225" t="str">
        <f t="shared" si="3"/>
        <v>Pleasantfall 2021</v>
      </c>
      <c r="E225" t="s">
        <v>12</v>
      </c>
      <c r="F225" t="s">
        <v>0</v>
      </c>
      <c r="G225" t="s">
        <v>76</v>
      </c>
      <c r="H225" t="s">
        <v>4254</v>
      </c>
      <c r="I225" t="s">
        <v>307</v>
      </c>
      <c r="J225" t="s">
        <v>60</v>
      </c>
      <c r="K225">
        <v>0</v>
      </c>
      <c r="L225">
        <v>0</v>
      </c>
      <c r="M225">
        <v>0</v>
      </c>
      <c r="N225">
        <f>_xlfn.XLOOKUP($A225,'site variables'!$A:$A,'site variables'!C:C,0,0)</f>
        <v>285.95999999999998</v>
      </c>
      <c r="O225">
        <f>_xlfn.XLOOKUP($A225,'site variables'!$A:$A,'site variables'!D:D,0,0)</f>
        <v>30</v>
      </c>
      <c r="P225">
        <f>_xlfn.XLOOKUP($A225,'site variables'!$A:$A,'site variables'!E:E,0,0)</f>
        <v>21.8</v>
      </c>
      <c r="Q225">
        <f>_xlfn.XLOOKUP($A225,'site variables'!$A:$A,'site variables'!F:F,0,0)</f>
        <v>532</v>
      </c>
      <c r="R225" t="str">
        <f>_xlfn.XLOOKUP($A225,'site variables'!$A:$A,'site variables'!G:G,0,0)</f>
        <v>high</v>
      </c>
      <c r="S225" t="str">
        <f>_xlfn.XLOOKUP($A225,'site variables'!$A:$A,'site variables'!H:H,0,0)</f>
        <v>low</v>
      </c>
      <c r="T225" t="str">
        <f>_xlfn.XLOOKUP($A225,'site variables'!$A:$A,'site variables'!I:I,0,0)</f>
        <v>Vehicle/FootRecreation</v>
      </c>
      <c r="U225">
        <f>_xlfn.XLOOKUP($D225,climatevars!$E:$E,climatevars!J:J,0,)</f>
        <v>126.99974599999997</v>
      </c>
      <c r="V225">
        <f>_xlfn.XLOOKUP($D225,climatevars!$E:$E,climatevars!K:K,0,)</f>
        <v>403.99919199999994</v>
      </c>
      <c r="W225">
        <f>_xlfn.XLOOKUP($D225,climatevars!$E:$E,climatevars!L:L,0,)</f>
        <v>349.99929999999995</v>
      </c>
      <c r="X225">
        <f>_xlfn.XLOOKUP($G225,speciesvars!$D:$D,speciesvars!H:H,0,0)</f>
        <v>23.825000166892998</v>
      </c>
      <c r="Y225">
        <f>_xlfn.XLOOKUP($G225,speciesvars!$D:$D,speciesvars!I:I,0,0)</f>
        <v>508</v>
      </c>
    </row>
    <row r="226" spans="1:25" hidden="1" x14ac:dyDescent="0.25">
      <c r="A226" t="s">
        <v>43</v>
      </c>
      <c r="B226" t="s">
        <v>52</v>
      </c>
      <c r="C226">
        <v>1</v>
      </c>
      <c r="D226" t="str">
        <f t="shared" si="3"/>
        <v>Pleasantspring 2021</v>
      </c>
      <c r="E226" t="s">
        <v>66</v>
      </c>
      <c r="F226" t="s">
        <v>0</v>
      </c>
      <c r="G226" t="s">
        <v>67</v>
      </c>
      <c r="H226" t="s">
        <v>11</v>
      </c>
      <c r="I226" t="s">
        <v>308</v>
      </c>
      <c r="J226" t="s">
        <v>60</v>
      </c>
      <c r="K226">
        <v>5</v>
      </c>
      <c r="L226">
        <v>25</v>
      </c>
      <c r="N226">
        <f>_xlfn.XLOOKUP($A226,'site variables'!$A:$A,'site variables'!C:C,0,0)</f>
        <v>285.95999999999998</v>
      </c>
      <c r="O226">
        <f>_xlfn.XLOOKUP($A226,'site variables'!$A:$A,'site variables'!D:D,0,0)</f>
        <v>30</v>
      </c>
      <c r="P226">
        <f>_xlfn.XLOOKUP($A226,'site variables'!$A:$A,'site variables'!E:E,0,0)</f>
        <v>21.8</v>
      </c>
      <c r="Q226">
        <f>_xlfn.XLOOKUP($A226,'site variables'!$A:$A,'site variables'!F:F,0,0)</f>
        <v>532</v>
      </c>
      <c r="R226" t="str">
        <f>_xlfn.XLOOKUP($A226,'site variables'!$A:$A,'site variables'!G:G,0,0)</f>
        <v>high</v>
      </c>
      <c r="S226" t="str">
        <f>_xlfn.XLOOKUP($A226,'site variables'!$A:$A,'site variables'!H:H,0,0)</f>
        <v>low</v>
      </c>
      <c r="T226" t="str">
        <f>_xlfn.XLOOKUP($A226,'site variables'!$A:$A,'site variables'!I:I,0,0)</f>
        <v>Vehicle/FootRecreation</v>
      </c>
      <c r="U226">
        <f>_xlfn.XLOOKUP($D226,climatevars!$E:$E,climatevars!J:J,0,)</f>
        <v>54.999889999999986</v>
      </c>
      <c r="V226">
        <f>_xlfn.XLOOKUP($D226,climatevars!$E:$E,climatevars!K:K,0,)</f>
        <v>403.99919199999994</v>
      </c>
      <c r="W226">
        <f>_xlfn.XLOOKUP($D226,climatevars!$E:$E,climatevars!L:L,0,)</f>
        <v>222.99955399999999</v>
      </c>
      <c r="X226">
        <f>_xlfn.XLOOKUP($G226,speciesvars!$D:$D,speciesvars!H:H,0,0)</f>
        <v>0</v>
      </c>
      <c r="Y226">
        <f>_xlfn.XLOOKUP($G226,speciesvars!$D:$D,speciesvars!I:I,0,0)</f>
        <v>0</v>
      </c>
    </row>
    <row r="227" spans="1:25" hidden="1" x14ac:dyDescent="0.25">
      <c r="A227" t="s">
        <v>43</v>
      </c>
      <c r="B227" t="s">
        <v>52</v>
      </c>
      <c r="C227">
        <v>1</v>
      </c>
      <c r="D227" t="str">
        <f t="shared" si="3"/>
        <v>Pleasantspring 2021</v>
      </c>
      <c r="E227" t="s">
        <v>66</v>
      </c>
      <c r="F227" t="s">
        <v>0</v>
      </c>
      <c r="G227" t="s">
        <v>36</v>
      </c>
      <c r="H227" t="s">
        <v>11</v>
      </c>
      <c r="I227" t="s">
        <v>309</v>
      </c>
      <c r="J227" t="s">
        <v>72</v>
      </c>
      <c r="K227">
        <v>1</v>
      </c>
      <c r="L227">
        <v>15</v>
      </c>
      <c r="N227">
        <f>_xlfn.XLOOKUP($A227,'site variables'!$A:$A,'site variables'!C:C,0,0)</f>
        <v>285.95999999999998</v>
      </c>
      <c r="O227">
        <f>_xlfn.XLOOKUP($A227,'site variables'!$A:$A,'site variables'!D:D,0,0)</f>
        <v>30</v>
      </c>
      <c r="P227">
        <f>_xlfn.XLOOKUP($A227,'site variables'!$A:$A,'site variables'!E:E,0,0)</f>
        <v>21.8</v>
      </c>
      <c r="Q227">
        <f>_xlfn.XLOOKUP($A227,'site variables'!$A:$A,'site variables'!F:F,0,0)</f>
        <v>532</v>
      </c>
      <c r="R227" t="str">
        <f>_xlfn.XLOOKUP($A227,'site variables'!$A:$A,'site variables'!G:G,0,0)</f>
        <v>high</v>
      </c>
      <c r="S227" t="str">
        <f>_xlfn.XLOOKUP($A227,'site variables'!$A:$A,'site variables'!H:H,0,0)</f>
        <v>low</v>
      </c>
      <c r="T227" t="str">
        <f>_xlfn.XLOOKUP($A227,'site variables'!$A:$A,'site variables'!I:I,0,0)</f>
        <v>Vehicle/FootRecreation</v>
      </c>
      <c r="U227">
        <f>_xlfn.XLOOKUP($D227,climatevars!$E:$E,climatevars!J:J,0,)</f>
        <v>54.999889999999986</v>
      </c>
      <c r="V227">
        <f>_xlfn.XLOOKUP($D227,climatevars!$E:$E,climatevars!K:K,0,)</f>
        <v>403.99919199999994</v>
      </c>
      <c r="W227">
        <f>_xlfn.XLOOKUP($D227,climatevars!$E:$E,climatevars!L:L,0,)</f>
        <v>222.99955399999999</v>
      </c>
      <c r="X227">
        <f>_xlfn.XLOOKUP($G227,speciesvars!$D:$D,speciesvars!H:H,0,0)</f>
        <v>0</v>
      </c>
      <c r="Y227">
        <f>_xlfn.XLOOKUP($G227,speciesvars!$D:$D,speciesvars!I:I,0,0)</f>
        <v>0</v>
      </c>
    </row>
    <row r="228" spans="1:25" hidden="1" x14ac:dyDescent="0.25">
      <c r="A228" t="s">
        <v>43</v>
      </c>
      <c r="B228" t="s">
        <v>52</v>
      </c>
      <c r="C228">
        <v>2</v>
      </c>
      <c r="D228" t="str">
        <f t="shared" si="3"/>
        <v>Pleasantspring 2021</v>
      </c>
      <c r="E228" t="s">
        <v>75</v>
      </c>
      <c r="F228" t="s">
        <v>49</v>
      </c>
      <c r="G228" t="s">
        <v>77</v>
      </c>
      <c r="H228" t="s">
        <v>11</v>
      </c>
      <c r="I228" t="s">
        <v>310</v>
      </c>
      <c r="J228" t="s">
        <v>72</v>
      </c>
      <c r="K228">
        <v>4</v>
      </c>
      <c r="L228">
        <v>70</v>
      </c>
      <c r="N228">
        <f>_xlfn.XLOOKUP($A228,'site variables'!$A:$A,'site variables'!C:C,0,0)</f>
        <v>285.95999999999998</v>
      </c>
      <c r="O228">
        <f>_xlfn.XLOOKUP($A228,'site variables'!$A:$A,'site variables'!D:D,0,0)</f>
        <v>30</v>
      </c>
      <c r="P228">
        <f>_xlfn.XLOOKUP($A228,'site variables'!$A:$A,'site variables'!E:E,0,0)</f>
        <v>21.8</v>
      </c>
      <c r="Q228">
        <f>_xlfn.XLOOKUP($A228,'site variables'!$A:$A,'site variables'!F:F,0,0)</f>
        <v>532</v>
      </c>
      <c r="R228" t="str">
        <f>_xlfn.XLOOKUP($A228,'site variables'!$A:$A,'site variables'!G:G,0,0)</f>
        <v>high</v>
      </c>
      <c r="S228" t="str">
        <f>_xlfn.XLOOKUP($A228,'site variables'!$A:$A,'site variables'!H:H,0,0)</f>
        <v>low</v>
      </c>
      <c r="T228" t="str">
        <f>_xlfn.XLOOKUP($A228,'site variables'!$A:$A,'site variables'!I:I,0,0)</f>
        <v>Vehicle/FootRecreation</v>
      </c>
      <c r="U228">
        <f>_xlfn.XLOOKUP($D228,climatevars!$E:$E,climatevars!J:J,0,)</f>
        <v>54.999889999999986</v>
      </c>
      <c r="V228">
        <f>_xlfn.XLOOKUP($D228,climatevars!$E:$E,climatevars!K:K,0,)</f>
        <v>403.99919199999994</v>
      </c>
      <c r="W228">
        <f>_xlfn.XLOOKUP($D228,climatevars!$E:$E,climatevars!L:L,0,)</f>
        <v>222.99955399999999</v>
      </c>
      <c r="X228">
        <f>_xlfn.XLOOKUP($G228,speciesvars!$D:$D,speciesvars!H:H,0,0)</f>
        <v>0</v>
      </c>
      <c r="Y228">
        <f>_xlfn.XLOOKUP($G228,speciesvars!$D:$D,speciesvars!I:I,0,0)</f>
        <v>0</v>
      </c>
    </row>
    <row r="229" spans="1:25" hidden="1" x14ac:dyDescent="0.25">
      <c r="A229" t="s">
        <v>43</v>
      </c>
      <c r="B229" t="s">
        <v>27</v>
      </c>
      <c r="C229">
        <v>28</v>
      </c>
      <c r="D229" t="str">
        <f t="shared" si="3"/>
        <v>Pleasantfall 2021</v>
      </c>
      <c r="E229" t="s">
        <v>12</v>
      </c>
      <c r="F229" t="s">
        <v>0</v>
      </c>
      <c r="G229" t="s">
        <v>13</v>
      </c>
      <c r="H229" t="s">
        <v>4254</v>
      </c>
      <c r="I229" t="s">
        <v>311</v>
      </c>
      <c r="J229" t="s">
        <v>60</v>
      </c>
      <c r="K229">
        <v>0</v>
      </c>
      <c r="L229">
        <v>0</v>
      </c>
      <c r="M229">
        <v>0</v>
      </c>
      <c r="N229">
        <f>_xlfn.XLOOKUP($A229,'site variables'!$A:$A,'site variables'!C:C,0,0)</f>
        <v>285.95999999999998</v>
      </c>
      <c r="O229">
        <f>_xlfn.XLOOKUP($A229,'site variables'!$A:$A,'site variables'!D:D,0,0)</f>
        <v>30</v>
      </c>
      <c r="P229">
        <f>_xlfn.XLOOKUP($A229,'site variables'!$A:$A,'site variables'!E:E,0,0)</f>
        <v>21.8</v>
      </c>
      <c r="Q229">
        <f>_xlfn.XLOOKUP($A229,'site variables'!$A:$A,'site variables'!F:F,0,0)</f>
        <v>532</v>
      </c>
      <c r="R229" t="str">
        <f>_xlfn.XLOOKUP($A229,'site variables'!$A:$A,'site variables'!G:G,0,0)</f>
        <v>high</v>
      </c>
      <c r="S229" t="str">
        <f>_xlfn.XLOOKUP($A229,'site variables'!$A:$A,'site variables'!H:H,0,0)</f>
        <v>low</v>
      </c>
      <c r="T229" t="str">
        <f>_xlfn.XLOOKUP($A229,'site variables'!$A:$A,'site variables'!I:I,0,0)</f>
        <v>Vehicle/FootRecreation</v>
      </c>
      <c r="U229">
        <f>_xlfn.XLOOKUP($D229,climatevars!$E:$E,climatevars!J:J,0,)</f>
        <v>126.99974599999997</v>
      </c>
      <c r="V229">
        <f>_xlfn.XLOOKUP($D229,climatevars!$E:$E,climatevars!K:K,0,)</f>
        <v>403.99919199999994</v>
      </c>
      <c r="W229">
        <f>_xlfn.XLOOKUP($D229,climatevars!$E:$E,climatevars!L:L,0,)</f>
        <v>349.99929999999995</v>
      </c>
      <c r="X229">
        <f>_xlfn.XLOOKUP($G229,speciesvars!$D:$D,speciesvars!H:H,0,0)</f>
        <v>23.462500015894602</v>
      </c>
      <c r="Y229">
        <f>_xlfn.XLOOKUP($G229,speciesvars!$D:$D,speciesvars!I:I,0,0)</f>
        <v>846</v>
      </c>
    </row>
    <row r="230" spans="1:25" hidden="1" x14ac:dyDescent="0.25">
      <c r="A230" t="s">
        <v>43</v>
      </c>
      <c r="B230" t="s">
        <v>52</v>
      </c>
      <c r="C230">
        <v>2</v>
      </c>
      <c r="D230" t="str">
        <f t="shared" si="3"/>
        <v>Pleasantspring 2021</v>
      </c>
      <c r="E230" t="s">
        <v>75</v>
      </c>
      <c r="F230" t="s">
        <v>49</v>
      </c>
      <c r="G230" t="s">
        <v>3</v>
      </c>
      <c r="H230" t="s">
        <v>11</v>
      </c>
      <c r="I230" t="s">
        <v>312</v>
      </c>
      <c r="J230" t="s">
        <v>72</v>
      </c>
      <c r="K230">
        <v>18</v>
      </c>
      <c r="L230">
        <v>30</v>
      </c>
      <c r="N230">
        <f>_xlfn.XLOOKUP($A230,'site variables'!$A:$A,'site variables'!C:C,0,0)</f>
        <v>285.95999999999998</v>
      </c>
      <c r="O230">
        <f>_xlfn.XLOOKUP($A230,'site variables'!$A:$A,'site variables'!D:D,0,0)</f>
        <v>30</v>
      </c>
      <c r="P230">
        <f>_xlfn.XLOOKUP($A230,'site variables'!$A:$A,'site variables'!E:E,0,0)</f>
        <v>21.8</v>
      </c>
      <c r="Q230">
        <f>_xlfn.XLOOKUP($A230,'site variables'!$A:$A,'site variables'!F:F,0,0)</f>
        <v>532</v>
      </c>
      <c r="R230" t="str">
        <f>_xlfn.XLOOKUP($A230,'site variables'!$A:$A,'site variables'!G:G,0,0)</f>
        <v>high</v>
      </c>
      <c r="S230" t="str">
        <f>_xlfn.XLOOKUP($A230,'site variables'!$A:$A,'site variables'!H:H,0,0)</f>
        <v>low</v>
      </c>
      <c r="T230" t="str">
        <f>_xlfn.XLOOKUP($A230,'site variables'!$A:$A,'site variables'!I:I,0,0)</f>
        <v>Vehicle/FootRecreation</v>
      </c>
      <c r="U230">
        <f>_xlfn.XLOOKUP($D230,climatevars!$E:$E,climatevars!J:J,0,)</f>
        <v>54.999889999999986</v>
      </c>
      <c r="V230">
        <f>_xlfn.XLOOKUP($D230,climatevars!$E:$E,climatevars!K:K,0,)</f>
        <v>403.99919199999994</v>
      </c>
      <c r="W230">
        <f>_xlfn.XLOOKUP($D230,climatevars!$E:$E,climatevars!L:L,0,)</f>
        <v>222.99955399999999</v>
      </c>
      <c r="X230">
        <f>_xlfn.XLOOKUP($G230,speciesvars!$D:$D,speciesvars!H:H,0,0)</f>
        <v>0</v>
      </c>
      <c r="Y230">
        <f>_xlfn.XLOOKUP($G230,speciesvars!$D:$D,speciesvars!I:I,0,0)</f>
        <v>0</v>
      </c>
    </row>
    <row r="231" spans="1:25" hidden="1" x14ac:dyDescent="0.25">
      <c r="A231" t="s">
        <v>43</v>
      </c>
      <c r="B231" t="s">
        <v>52</v>
      </c>
      <c r="C231">
        <v>2</v>
      </c>
      <c r="D231" t="str">
        <f t="shared" si="3"/>
        <v>Pleasantspring 2021</v>
      </c>
      <c r="E231" t="s">
        <v>75</v>
      </c>
      <c r="F231" t="s">
        <v>49</v>
      </c>
      <c r="G231" t="s">
        <v>24</v>
      </c>
      <c r="H231" t="s">
        <v>11</v>
      </c>
      <c r="I231" t="s">
        <v>313</v>
      </c>
      <c r="J231" t="s">
        <v>60</v>
      </c>
      <c r="K231">
        <v>1</v>
      </c>
      <c r="L231">
        <v>20</v>
      </c>
      <c r="N231">
        <f>_xlfn.XLOOKUP($A231,'site variables'!$A:$A,'site variables'!C:C,0,0)</f>
        <v>285.95999999999998</v>
      </c>
      <c r="O231">
        <f>_xlfn.XLOOKUP($A231,'site variables'!$A:$A,'site variables'!D:D,0,0)</f>
        <v>30</v>
      </c>
      <c r="P231">
        <f>_xlfn.XLOOKUP($A231,'site variables'!$A:$A,'site variables'!E:E,0,0)</f>
        <v>21.8</v>
      </c>
      <c r="Q231">
        <f>_xlfn.XLOOKUP($A231,'site variables'!$A:$A,'site variables'!F:F,0,0)</f>
        <v>532</v>
      </c>
      <c r="R231" t="str">
        <f>_xlfn.XLOOKUP($A231,'site variables'!$A:$A,'site variables'!G:G,0,0)</f>
        <v>high</v>
      </c>
      <c r="S231" t="str">
        <f>_xlfn.XLOOKUP($A231,'site variables'!$A:$A,'site variables'!H:H,0,0)</f>
        <v>low</v>
      </c>
      <c r="T231" t="str">
        <f>_xlfn.XLOOKUP($A231,'site variables'!$A:$A,'site variables'!I:I,0,0)</f>
        <v>Vehicle/FootRecreation</v>
      </c>
      <c r="U231">
        <f>_xlfn.XLOOKUP($D231,climatevars!$E:$E,climatevars!J:J,0,)</f>
        <v>54.999889999999986</v>
      </c>
      <c r="V231">
        <f>_xlfn.XLOOKUP($D231,climatevars!$E:$E,climatevars!K:K,0,)</f>
        <v>403.99919199999994</v>
      </c>
      <c r="W231">
        <f>_xlfn.XLOOKUP($D231,climatevars!$E:$E,climatevars!L:L,0,)</f>
        <v>222.99955399999999</v>
      </c>
      <c r="X231">
        <f>_xlfn.XLOOKUP($G231,speciesvars!$D:$D,speciesvars!H:H,0,0)</f>
        <v>0</v>
      </c>
      <c r="Y231">
        <f>_xlfn.XLOOKUP($G231,speciesvars!$D:$D,speciesvars!I:I,0,0)</f>
        <v>0</v>
      </c>
    </row>
    <row r="232" spans="1:25" hidden="1" x14ac:dyDescent="0.25">
      <c r="A232" t="s">
        <v>43</v>
      </c>
      <c r="B232" t="s">
        <v>52</v>
      </c>
      <c r="C232">
        <v>2</v>
      </c>
      <c r="D232" t="str">
        <f t="shared" si="3"/>
        <v>Pleasantspring 2021</v>
      </c>
      <c r="E232" t="s">
        <v>75</v>
      </c>
      <c r="F232" t="s">
        <v>49</v>
      </c>
      <c r="G232" t="s">
        <v>67</v>
      </c>
      <c r="H232" t="s">
        <v>11</v>
      </c>
      <c r="I232" t="s">
        <v>314</v>
      </c>
      <c r="J232" t="s">
        <v>60</v>
      </c>
      <c r="K232">
        <v>2</v>
      </c>
      <c r="L232">
        <v>30</v>
      </c>
      <c r="N232">
        <f>_xlfn.XLOOKUP($A232,'site variables'!$A:$A,'site variables'!C:C,0,0)</f>
        <v>285.95999999999998</v>
      </c>
      <c r="O232">
        <f>_xlfn.XLOOKUP($A232,'site variables'!$A:$A,'site variables'!D:D,0,0)</f>
        <v>30</v>
      </c>
      <c r="P232">
        <f>_xlfn.XLOOKUP($A232,'site variables'!$A:$A,'site variables'!E:E,0,0)</f>
        <v>21.8</v>
      </c>
      <c r="Q232">
        <f>_xlfn.XLOOKUP($A232,'site variables'!$A:$A,'site variables'!F:F,0,0)</f>
        <v>532</v>
      </c>
      <c r="R232" t="str">
        <f>_xlfn.XLOOKUP($A232,'site variables'!$A:$A,'site variables'!G:G,0,0)</f>
        <v>high</v>
      </c>
      <c r="S232" t="str">
        <f>_xlfn.XLOOKUP($A232,'site variables'!$A:$A,'site variables'!H:H,0,0)</f>
        <v>low</v>
      </c>
      <c r="T232" t="str">
        <f>_xlfn.XLOOKUP($A232,'site variables'!$A:$A,'site variables'!I:I,0,0)</f>
        <v>Vehicle/FootRecreation</v>
      </c>
      <c r="U232">
        <f>_xlfn.XLOOKUP($D232,climatevars!$E:$E,climatevars!J:J,0,)</f>
        <v>54.999889999999986</v>
      </c>
      <c r="V232">
        <f>_xlfn.XLOOKUP($D232,climatevars!$E:$E,climatevars!K:K,0,)</f>
        <v>403.99919199999994</v>
      </c>
      <c r="W232">
        <f>_xlfn.XLOOKUP($D232,climatevars!$E:$E,climatevars!L:L,0,)</f>
        <v>222.99955399999999</v>
      </c>
      <c r="X232">
        <f>_xlfn.XLOOKUP($G232,speciesvars!$D:$D,speciesvars!H:H,0,0)</f>
        <v>0</v>
      </c>
      <c r="Y232">
        <f>_xlfn.XLOOKUP($G232,speciesvars!$D:$D,speciesvars!I:I,0,0)</f>
        <v>0</v>
      </c>
    </row>
    <row r="233" spans="1:25" hidden="1" x14ac:dyDescent="0.25">
      <c r="A233" t="s">
        <v>43</v>
      </c>
      <c r="B233" t="s">
        <v>27</v>
      </c>
      <c r="C233">
        <v>28</v>
      </c>
      <c r="D233" t="str">
        <f t="shared" si="3"/>
        <v>Pleasantfall 2021</v>
      </c>
      <c r="E233" t="s">
        <v>12</v>
      </c>
      <c r="F233" t="s">
        <v>0</v>
      </c>
      <c r="G233" t="s">
        <v>21</v>
      </c>
      <c r="H233" t="s">
        <v>4254</v>
      </c>
      <c r="I233" t="s">
        <v>315</v>
      </c>
      <c r="J233" t="s">
        <v>60</v>
      </c>
      <c r="K233">
        <v>0</v>
      </c>
      <c r="L233">
        <v>0</v>
      </c>
      <c r="M233">
        <v>0</v>
      </c>
      <c r="N233">
        <f>_xlfn.XLOOKUP($A233,'site variables'!$A:$A,'site variables'!C:C,0,0)</f>
        <v>285.95999999999998</v>
      </c>
      <c r="O233">
        <f>_xlfn.XLOOKUP($A233,'site variables'!$A:$A,'site variables'!D:D,0,0)</f>
        <v>30</v>
      </c>
      <c r="P233">
        <f>_xlfn.XLOOKUP($A233,'site variables'!$A:$A,'site variables'!E:E,0,0)</f>
        <v>21.8</v>
      </c>
      <c r="Q233">
        <f>_xlfn.XLOOKUP($A233,'site variables'!$A:$A,'site variables'!F:F,0,0)</f>
        <v>532</v>
      </c>
      <c r="R233" t="str">
        <f>_xlfn.XLOOKUP($A233,'site variables'!$A:$A,'site variables'!G:G,0,0)</f>
        <v>high</v>
      </c>
      <c r="S233" t="str">
        <f>_xlfn.XLOOKUP($A233,'site variables'!$A:$A,'site variables'!H:H,0,0)</f>
        <v>low</v>
      </c>
      <c r="T233" t="str">
        <f>_xlfn.XLOOKUP($A233,'site variables'!$A:$A,'site variables'!I:I,0,0)</f>
        <v>Vehicle/FootRecreation</v>
      </c>
      <c r="U233">
        <f>_xlfn.XLOOKUP($D233,climatevars!$E:$E,climatevars!J:J,0,)</f>
        <v>126.99974599999997</v>
      </c>
      <c r="V233">
        <f>_xlfn.XLOOKUP($D233,climatevars!$E:$E,climatevars!K:K,0,)</f>
        <v>403.99919199999994</v>
      </c>
      <c r="W233">
        <f>_xlfn.XLOOKUP($D233,climatevars!$E:$E,climatevars!L:L,0,)</f>
        <v>349.99929999999995</v>
      </c>
      <c r="X233">
        <f>_xlfn.XLOOKUP($G233,speciesvars!$D:$D,speciesvars!H:H,0,0)</f>
        <v>24.8750001192093</v>
      </c>
      <c r="Y233">
        <f>_xlfn.XLOOKUP($G233,speciesvars!$D:$D,speciesvars!I:I,0,0)</f>
        <v>845</v>
      </c>
    </row>
    <row r="234" spans="1:25" hidden="1" x14ac:dyDescent="0.25">
      <c r="A234" t="s">
        <v>43</v>
      </c>
      <c r="B234" t="s">
        <v>52</v>
      </c>
      <c r="C234">
        <v>2</v>
      </c>
      <c r="D234" t="str">
        <f t="shared" si="3"/>
        <v>Pleasantspring 2021</v>
      </c>
      <c r="E234" t="s">
        <v>75</v>
      </c>
      <c r="F234" t="s">
        <v>49</v>
      </c>
      <c r="G234" t="s">
        <v>36</v>
      </c>
      <c r="H234" t="s">
        <v>11</v>
      </c>
      <c r="I234" t="s">
        <v>316</v>
      </c>
      <c r="J234" t="s">
        <v>72</v>
      </c>
      <c r="K234">
        <v>18</v>
      </c>
      <c r="L234">
        <v>20</v>
      </c>
      <c r="N234">
        <f>_xlfn.XLOOKUP($A234,'site variables'!$A:$A,'site variables'!C:C,0,0)</f>
        <v>285.95999999999998</v>
      </c>
      <c r="O234">
        <f>_xlfn.XLOOKUP($A234,'site variables'!$A:$A,'site variables'!D:D,0,0)</f>
        <v>30</v>
      </c>
      <c r="P234">
        <f>_xlfn.XLOOKUP($A234,'site variables'!$A:$A,'site variables'!E:E,0,0)</f>
        <v>21.8</v>
      </c>
      <c r="Q234">
        <f>_xlfn.XLOOKUP($A234,'site variables'!$A:$A,'site variables'!F:F,0,0)</f>
        <v>532</v>
      </c>
      <c r="R234" t="str">
        <f>_xlfn.XLOOKUP($A234,'site variables'!$A:$A,'site variables'!G:G,0,0)</f>
        <v>high</v>
      </c>
      <c r="S234" t="str">
        <f>_xlfn.XLOOKUP($A234,'site variables'!$A:$A,'site variables'!H:H,0,0)</f>
        <v>low</v>
      </c>
      <c r="T234" t="str">
        <f>_xlfn.XLOOKUP($A234,'site variables'!$A:$A,'site variables'!I:I,0,0)</f>
        <v>Vehicle/FootRecreation</v>
      </c>
      <c r="U234">
        <f>_xlfn.XLOOKUP($D234,climatevars!$E:$E,climatevars!J:J,0,)</f>
        <v>54.999889999999986</v>
      </c>
      <c r="V234">
        <f>_xlfn.XLOOKUP($D234,climatevars!$E:$E,climatevars!K:K,0,)</f>
        <v>403.99919199999994</v>
      </c>
      <c r="W234">
        <f>_xlfn.XLOOKUP($D234,climatevars!$E:$E,climatevars!L:L,0,)</f>
        <v>222.99955399999999</v>
      </c>
      <c r="X234">
        <f>_xlfn.XLOOKUP($G234,speciesvars!$D:$D,speciesvars!H:H,0,0)</f>
        <v>0</v>
      </c>
      <c r="Y234">
        <f>_xlfn.XLOOKUP($G234,speciesvars!$D:$D,speciesvars!I:I,0,0)</f>
        <v>0</v>
      </c>
    </row>
    <row r="235" spans="1:25" hidden="1" x14ac:dyDescent="0.25">
      <c r="A235" t="s">
        <v>43</v>
      </c>
      <c r="B235" t="s">
        <v>27</v>
      </c>
      <c r="C235">
        <v>28</v>
      </c>
      <c r="D235" t="str">
        <f t="shared" si="3"/>
        <v>Pleasantfall 2021</v>
      </c>
      <c r="E235" t="s">
        <v>12</v>
      </c>
      <c r="F235" t="s">
        <v>0</v>
      </c>
      <c r="G235" t="s">
        <v>53</v>
      </c>
      <c r="H235" t="s">
        <v>4254</v>
      </c>
      <c r="I235" t="s">
        <v>317</v>
      </c>
      <c r="J235" t="s">
        <v>60</v>
      </c>
      <c r="K235">
        <v>0</v>
      </c>
      <c r="L235">
        <v>0</v>
      </c>
      <c r="M235">
        <v>0</v>
      </c>
      <c r="N235">
        <f>_xlfn.XLOOKUP($A235,'site variables'!$A:$A,'site variables'!C:C,0,0)</f>
        <v>285.95999999999998</v>
      </c>
      <c r="O235">
        <f>_xlfn.XLOOKUP($A235,'site variables'!$A:$A,'site variables'!D:D,0,0)</f>
        <v>30</v>
      </c>
      <c r="P235">
        <f>_xlfn.XLOOKUP($A235,'site variables'!$A:$A,'site variables'!E:E,0,0)</f>
        <v>21.8</v>
      </c>
      <c r="Q235">
        <f>_xlfn.XLOOKUP($A235,'site variables'!$A:$A,'site variables'!F:F,0,0)</f>
        <v>532</v>
      </c>
      <c r="R235" t="str">
        <f>_xlfn.XLOOKUP($A235,'site variables'!$A:$A,'site variables'!G:G,0,0)</f>
        <v>high</v>
      </c>
      <c r="S235" t="str">
        <f>_xlfn.XLOOKUP($A235,'site variables'!$A:$A,'site variables'!H:H,0,0)</f>
        <v>low</v>
      </c>
      <c r="T235" t="str">
        <f>_xlfn.XLOOKUP($A235,'site variables'!$A:$A,'site variables'!I:I,0,0)</f>
        <v>Vehicle/FootRecreation</v>
      </c>
      <c r="U235">
        <f>_xlfn.XLOOKUP($D235,climatevars!$E:$E,climatevars!J:J,0,)</f>
        <v>126.99974599999997</v>
      </c>
      <c r="V235">
        <f>_xlfn.XLOOKUP($D235,climatevars!$E:$E,climatevars!K:K,0,)</f>
        <v>403.99919199999994</v>
      </c>
      <c r="W235">
        <f>_xlfn.XLOOKUP($D235,climatevars!$E:$E,climatevars!L:L,0,)</f>
        <v>349.99929999999995</v>
      </c>
      <c r="X235">
        <f>_xlfn.XLOOKUP($G235,speciesvars!$D:$D,speciesvars!H:H,0,0)</f>
        <v>24.200000047683702</v>
      </c>
      <c r="Y235">
        <f>_xlfn.XLOOKUP($G235,speciesvars!$D:$D,speciesvars!I:I,0,0)</f>
        <v>706</v>
      </c>
    </row>
    <row r="236" spans="1:25" hidden="1" x14ac:dyDescent="0.25">
      <c r="A236" t="s">
        <v>43</v>
      </c>
      <c r="B236" t="s">
        <v>27</v>
      </c>
      <c r="C236">
        <v>28</v>
      </c>
      <c r="D236" t="str">
        <f t="shared" si="3"/>
        <v>Pleasantfall 2021</v>
      </c>
      <c r="E236" t="s">
        <v>12</v>
      </c>
      <c r="F236" t="s">
        <v>0</v>
      </c>
      <c r="G236" t="s">
        <v>35</v>
      </c>
      <c r="H236" t="s">
        <v>4254</v>
      </c>
      <c r="I236" t="s">
        <v>318</v>
      </c>
      <c r="J236" t="s">
        <v>60</v>
      </c>
      <c r="K236">
        <v>0</v>
      </c>
      <c r="L236">
        <v>0</v>
      </c>
      <c r="M236">
        <v>0</v>
      </c>
      <c r="N236">
        <f>_xlfn.XLOOKUP($A236,'site variables'!$A:$A,'site variables'!C:C,0,0)</f>
        <v>285.95999999999998</v>
      </c>
      <c r="O236">
        <f>_xlfn.XLOOKUP($A236,'site variables'!$A:$A,'site variables'!D:D,0,0)</f>
        <v>30</v>
      </c>
      <c r="P236">
        <f>_xlfn.XLOOKUP($A236,'site variables'!$A:$A,'site variables'!E:E,0,0)</f>
        <v>21.8</v>
      </c>
      <c r="Q236">
        <f>_xlfn.XLOOKUP($A236,'site variables'!$A:$A,'site variables'!F:F,0,0)</f>
        <v>532</v>
      </c>
      <c r="R236" t="str">
        <f>_xlfn.XLOOKUP($A236,'site variables'!$A:$A,'site variables'!G:G,0,0)</f>
        <v>high</v>
      </c>
      <c r="S236" t="str">
        <f>_xlfn.XLOOKUP($A236,'site variables'!$A:$A,'site variables'!H:H,0,0)</f>
        <v>low</v>
      </c>
      <c r="T236" t="str">
        <f>_xlfn.XLOOKUP($A236,'site variables'!$A:$A,'site variables'!I:I,0,0)</f>
        <v>Vehicle/FootRecreation</v>
      </c>
      <c r="U236">
        <f>_xlfn.XLOOKUP($D236,climatevars!$E:$E,climatevars!J:J,0,)</f>
        <v>126.99974599999997</v>
      </c>
      <c r="V236">
        <f>_xlfn.XLOOKUP($D236,climatevars!$E:$E,climatevars!K:K,0,)</f>
        <v>403.99919199999994</v>
      </c>
      <c r="W236">
        <f>_xlfn.XLOOKUP($D236,climatevars!$E:$E,climatevars!L:L,0,)</f>
        <v>349.99929999999995</v>
      </c>
      <c r="X236">
        <f>_xlfn.XLOOKUP($G236,speciesvars!$D:$D,speciesvars!H:H,0,0)</f>
        <v>23.5000000198682</v>
      </c>
      <c r="Y236">
        <f>_xlfn.XLOOKUP($G236,speciesvars!$D:$D,speciesvars!I:I,0,0)</f>
        <v>354</v>
      </c>
    </row>
    <row r="237" spans="1:25" hidden="1" x14ac:dyDescent="0.25">
      <c r="A237" t="s">
        <v>43</v>
      </c>
      <c r="B237" t="s">
        <v>27</v>
      </c>
      <c r="C237">
        <v>28</v>
      </c>
      <c r="D237" t="str">
        <f t="shared" si="3"/>
        <v>Pleasantfall 2021</v>
      </c>
      <c r="E237" t="s">
        <v>12</v>
      </c>
      <c r="F237" t="s">
        <v>0</v>
      </c>
      <c r="G237" t="s">
        <v>65</v>
      </c>
      <c r="H237" t="s">
        <v>4256</v>
      </c>
      <c r="I237" t="s">
        <v>319</v>
      </c>
      <c r="J237" t="s">
        <v>60</v>
      </c>
      <c r="K237">
        <v>0</v>
      </c>
      <c r="L237">
        <v>0</v>
      </c>
      <c r="M237">
        <v>0.05</v>
      </c>
      <c r="N237">
        <f>_xlfn.XLOOKUP($A237,'site variables'!$A:$A,'site variables'!C:C,0,0)</f>
        <v>285.95999999999998</v>
      </c>
      <c r="O237">
        <f>_xlfn.XLOOKUP($A237,'site variables'!$A:$A,'site variables'!D:D,0,0)</f>
        <v>30</v>
      </c>
      <c r="P237">
        <f>_xlfn.XLOOKUP($A237,'site variables'!$A:$A,'site variables'!E:E,0,0)</f>
        <v>21.8</v>
      </c>
      <c r="Q237">
        <f>_xlfn.XLOOKUP($A237,'site variables'!$A:$A,'site variables'!F:F,0,0)</f>
        <v>532</v>
      </c>
      <c r="R237" t="str">
        <f>_xlfn.XLOOKUP($A237,'site variables'!$A:$A,'site variables'!G:G,0,0)</f>
        <v>high</v>
      </c>
      <c r="S237" t="str">
        <f>_xlfn.XLOOKUP($A237,'site variables'!$A:$A,'site variables'!H:H,0,0)</f>
        <v>low</v>
      </c>
      <c r="T237" t="str">
        <f>_xlfn.XLOOKUP($A237,'site variables'!$A:$A,'site variables'!I:I,0,0)</f>
        <v>Vehicle/FootRecreation</v>
      </c>
      <c r="U237">
        <f>_xlfn.XLOOKUP($D237,climatevars!$E:$E,climatevars!J:J,0,)</f>
        <v>126.99974599999997</v>
      </c>
      <c r="V237">
        <f>_xlfn.XLOOKUP($D237,climatevars!$E:$E,climatevars!K:K,0,)</f>
        <v>403.99919199999994</v>
      </c>
      <c r="W237">
        <f>_xlfn.XLOOKUP($D237,climatevars!$E:$E,climatevars!L:L,0,)</f>
        <v>349.99929999999995</v>
      </c>
      <c r="X237">
        <f>_xlfn.XLOOKUP($G237,speciesvars!$D:$D,speciesvars!H:H,0,0)</f>
        <v>21.662499884764401</v>
      </c>
      <c r="Y237">
        <f>_xlfn.XLOOKUP($G237,speciesvars!$D:$D,speciesvars!I:I,0,0)</f>
        <v>767</v>
      </c>
    </row>
    <row r="238" spans="1:25" x14ac:dyDescent="0.25">
      <c r="A238" t="s">
        <v>43</v>
      </c>
      <c r="B238" t="s">
        <v>52</v>
      </c>
      <c r="C238">
        <v>3</v>
      </c>
      <c r="D238" t="str">
        <f t="shared" si="3"/>
        <v>Pleasantspring 2021</v>
      </c>
      <c r="E238" t="s">
        <v>48</v>
      </c>
      <c r="F238" t="s">
        <v>0</v>
      </c>
      <c r="G238" t="s">
        <v>58</v>
      </c>
      <c r="H238" t="s">
        <v>11</v>
      </c>
      <c r="I238" t="s">
        <v>320</v>
      </c>
      <c r="J238" t="s">
        <v>60</v>
      </c>
      <c r="K238">
        <v>0</v>
      </c>
      <c r="M238">
        <v>1.5</v>
      </c>
      <c r="N238">
        <f>_xlfn.XLOOKUP($A238,'site variables'!$A:$A,'site variables'!C:C,0,0)</f>
        <v>285.95999999999998</v>
      </c>
      <c r="O238">
        <f>_xlfn.XLOOKUP($A238,'site variables'!$A:$A,'site variables'!D:D,0,0)</f>
        <v>30</v>
      </c>
      <c r="P238">
        <f>_xlfn.XLOOKUP($A238,'site variables'!$A:$A,'site variables'!E:E,0,0)</f>
        <v>21.8</v>
      </c>
      <c r="Q238">
        <f>_xlfn.XLOOKUP($A238,'site variables'!$A:$A,'site variables'!F:F,0,0)</f>
        <v>532</v>
      </c>
      <c r="R238" t="str">
        <f>_xlfn.XLOOKUP($A238,'site variables'!$A:$A,'site variables'!G:G,0,0)</f>
        <v>high</v>
      </c>
      <c r="S238" t="str">
        <f>_xlfn.XLOOKUP($A238,'site variables'!$A:$A,'site variables'!H:H,0,0)</f>
        <v>low</v>
      </c>
      <c r="T238" t="str">
        <f>_xlfn.XLOOKUP($A238,'site variables'!$A:$A,'site variables'!I:I,0,0)</f>
        <v>Vehicle/FootRecreation</v>
      </c>
      <c r="U238">
        <f>_xlfn.XLOOKUP($D238,climatevars!$E:$E,climatevars!J:J,0,)</f>
        <v>54.999889999999986</v>
      </c>
      <c r="V238">
        <f>_xlfn.XLOOKUP($D238,climatevars!$E:$E,climatevars!K:K,0,)</f>
        <v>403.99919199999994</v>
      </c>
      <c r="W238">
        <f>_xlfn.XLOOKUP($D238,climatevars!$E:$E,climatevars!L:L,0,)</f>
        <v>222.99955399999999</v>
      </c>
      <c r="X238">
        <f>_xlfn.XLOOKUP($G238,speciesvars!$D:$D,speciesvars!H:H,0,0)</f>
        <v>22.887500206629401</v>
      </c>
      <c r="Y238">
        <f>_xlfn.XLOOKUP($G238,speciesvars!$D:$D,speciesvars!I:I,0,0)</f>
        <v>421</v>
      </c>
    </row>
    <row r="239" spans="1:25" hidden="1" x14ac:dyDescent="0.25">
      <c r="A239" t="s">
        <v>43</v>
      </c>
      <c r="B239" t="s">
        <v>52</v>
      </c>
      <c r="C239">
        <v>3</v>
      </c>
      <c r="D239" t="str">
        <f t="shared" si="3"/>
        <v>Pleasantspring 2021</v>
      </c>
      <c r="E239" t="s">
        <v>48</v>
      </c>
      <c r="F239" t="s">
        <v>0</v>
      </c>
      <c r="G239" t="s">
        <v>3</v>
      </c>
      <c r="H239" t="s">
        <v>11</v>
      </c>
      <c r="I239" t="s">
        <v>321</v>
      </c>
      <c r="J239" t="s">
        <v>72</v>
      </c>
      <c r="K239">
        <v>22</v>
      </c>
      <c r="L239">
        <v>25</v>
      </c>
      <c r="N239">
        <f>_xlfn.XLOOKUP($A239,'site variables'!$A:$A,'site variables'!C:C,0,0)</f>
        <v>285.95999999999998</v>
      </c>
      <c r="O239">
        <f>_xlfn.XLOOKUP($A239,'site variables'!$A:$A,'site variables'!D:D,0,0)</f>
        <v>30</v>
      </c>
      <c r="P239">
        <f>_xlfn.XLOOKUP($A239,'site variables'!$A:$A,'site variables'!E:E,0,0)</f>
        <v>21.8</v>
      </c>
      <c r="Q239">
        <f>_xlfn.XLOOKUP($A239,'site variables'!$A:$A,'site variables'!F:F,0,0)</f>
        <v>532</v>
      </c>
      <c r="R239" t="str">
        <f>_xlfn.XLOOKUP($A239,'site variables'!$A:$A,'site variables'!G:G,0,0)</f>
        <v>high</v>
      </c>
      <c r="S239" t="str">
        <f>_xlfn.XLOOKUP($A239,'site variables'!$A:$A,'site variables'!H:H,0,0)</f>
        <v>low</v>
      </c>
      <c r="T239" t="str">
        <f>_xlfn.XLOOKUP($A239,'site variables'!$A:$A,'site variables'!I:I,0,0)</f>
        <v>Vehicle/FootRecreation</v>
      </c>
      <c r="U239">
        <f>_xlfn.XLOOKUP($D239,climatevars!$E:$E,climatevars!J:J,0,)</f>
        <v>54.999889999999986</v>
      </c>
      <c r="V239">
        <f>_xlfn.XLOOKUP($D239,climatevars!$E:$E,climatevars!K:K,0,)</f>
        <v>403.99919199999994</v>
      </c>
      <c r="W239">
        <f>_xlfn.XLOOKUP($D239,climatevars!$E:$E,climatevars!L:L,0,)</f>
        <v>222.99955399999999</v>
      </c>
      <c r="X239">
        <f>_xlfn.XLOOKUP($G239,speciesvars!$D:$D,speciesvars!H:H,0,0)</f>
        <v>0</v>
      </c>
      <c r="Y239">
        <f>_xlfn.XLOOKUP($G239,speciesvars!$D:$D,speciesvars!I:I,0,0)</f>
        <v>0</v>
      </c>
    </row>
    <row r="240" spans="1:25" hidden="1" x14ac:dyDescent="0.25">
      <c r="A240" t="s">
        <v>43</v>
      </c>
      <c r="B240" t="s">
        <v>52</v>
      </c>
      <c r="C240">
        <v>3</v>
      </c>
      <c r="D240" t="str">
        <f t="shared" si="3"/>
        <v>Pleasantspring 2021</v>
      </c>
      <c r="E240" t="s">
        <v>48</v>
      </c>
      <c r="F240" t="s">
        <v>0</v>
      </c>
      <c r="G240" t="s">
        <v>44</v>
      </c>
      <c r="H240" t="s">
        <v>11</v>
      </c>
      <c r="I240" t="s">
        <v>322</v>
      </c>
      <c r="J240" t="s">
        <v>60</v>
      </c>
      <c r="K240">
        <v>2</v>
      </c>
      <c r="L240">
        <v>8</v>
      </c>
      <c r="M240">
        <v>0</v>
      </c>
      <c r="N240">
        <f>_xlfn.XLOOKUP($A240,'site variables'!$A:$A,'site variables'!C:C,0,0)</f>
        <v>285.95999999999998</v>
      </c>
      <c r="O240">
        <f>_xlfn.XLOOKUP($A240,'site variables'!$A:$A,'site variables'!D:D,0,0)</f>
        <v>30</v>
      </c>
      <c r="P240">
        <f>_xlfn.XLOOKUP($A240,'site variables'!$A:$A,'site variables'!E:E,0,0)</f>
        <v>21.8</v>
      </c>
      <c r="Q240">
        <f>_xlfn.XLOOKUP($A240,'site variables'!$A:$A,'site variables'!F:F,0,0)</f>
        <v>532</v>
      </c>
      <c r="R240" t="str">
        <f>_xlfn.XLOOKUP($A240,'site variables'!$A:$A,'site variables'!G:G,0,0)</f>
        <v>high</v>
      </c>
      <c r="S240" t="str">
        <f>_xlfn.XLOOKUP($A240,'site variables'!$A:$A,'site variables'!H:H,0,0)</f>
        <v>low</v>
      </c>
      <c r="T240" t="str">
        <f>_xlfn.XLOOKUP($A240,'site variables'!$A:$A,'site variables'!I:I,0,0)</f>
        <v>Vehicle/FootRecreation</v>
      </c>
      <c r="U240">
        <f>_xlfn.XLOOKUP($D240,climatevars!$E:$E,climatevars!J:J,0,)</f>
        <v>54.999889999999986</v>
      </c>
      <c r="V240">
        <f>_xlfn.XLOOKUP($D240,climatevars!$E:$E,climatevars!K:K,0,)</f>
        <v>403.99919199999994</v>
      </c>
      <c r="W240">
        <f>_xlfn.XLOOKUP($D240,climatevars!$E:$E,climatevars!L:L,0,)</f>
        <v>222.99955399999999</v>
      </c>
      <c r="X240">
        <f>_xlfn.XLOOKUP($G240,speciesvars!$D:$D,speciesvars!H:H,0,0)</f>
        <v>0</v>
      </c>
      <c r="Y240">
        <f>_xlfn.XLOOKUP($G240,speciesvars!$D:$D,speciesvars!I:I,0,0)</f>
        <v>0</v>
      </c>
    </row>
    <row r="241" spans="1:25" hidden="1" x14ac:dyDescent="0.25">
      <c r="A241" t="s">
        <v>43</v>
      </c>
      <c r="B241" t="s">
        <v>27</v>
      </c>
      <c r="C241">
        <v>28</v>
      </c>
      <c r="D241" t="str">
        <f t="shared" si="3"/>
        <v>Pleasantfall 2021</v>
      </c>
      <c r="E241" t="s">
        <v>12</v>
      </c>
      <c r="F241" t="s">
        <v>0</v>
      </c>
      <c r="G241" t="s">
        <v>76</v>
      </c>
      <c r="H241" t="s">
        <v>4254</v>
      </c>
      <c r="I241" t="s">
        <v>323</v>
      </c>
      <c r="J241" t="s">
        <v>60</v>
      </c>
      <c r="K241">
        <v>0</v>
      </c>
      <c r="L241">
        <v>0</v>
      </c>
      <c r="M241">
        <v>0</v>
      </c>
      <c r="N241">
        <f>_xlfn.XLOOKUP($A241,'site variables'!$A:$A,'site variables'!C:C,0,0)</f>
        <v>285.95999999999998</v>
      </c>
      <c r="O241">
        <f>_xlfn.XLOOKUP($A241,'site variables'!$A:$A,'site variables'!D:D,0,0)</f>
        <v>30</v>
      </c>
      <c r="P241">
        <f>_xlfn.XLOOKUP($A241,'site variables'!$A:$A,'site variables'!E:E,0,0)</f>
        <v>21.8</v>
      </c>
      <c r="Q241">
        <f>_xlfn.XLOOKUP($A241,'site variables'!$A:$A,'site variables'!F:F,0,0)</f>
        <v>532</v>
      </c>
      <c r="R241" t="str">
        <f>_xlfn.XLOOKUP($A241,'site variables'!$A:$A,'site variables'!G:G,0,0)</f>
        <v>high</v>
      </c>
      <c r="S241" t="str">
        <f>_xlfn.XLOOKUP($A241,'site variables'!$A:$A,'site variables'!H:H,0,0)</f>
        <v>low</v>
      </c>
      <c r="T241" t="str">
        <f>_xlfn.XLOOKUP($A241,'site variables'!$A:$A,'site variables'!I:I,0,0)</f>
        <v>Vehicle/FootRecreation</v>
      </c>
      <c r="U241">
        <f>_xlfn.XLOOKUP($D241,climatevars!$E:$E,climatevars!J:J,0,)</f>
        <v>126.99974599999997</v>
      </c>
      <c r="V241">
        <f>_xlfn.XLOOKUP($D241,climatevars!$E:$E,climatevars!K:K,0,)</f>
        <v>403.99919199999994</v>
      </c>
      <c r="W241">
        <f>_xlfn.XLOOKUP($D241,climatevars!$E:$E,climatevars!L:L,0,)</f>
        <v>349.99929999999995</v>
      </c>
      <c r="X241">
        <f>_xlfn.XLOOKUP($G241,speciesvars!$D:$D,speciesvars!H:H,0,0)</f>
        <v>23.825000166892998</v>
      </c>
      <c r="Y241">
        <f>_xlfn.XLOOKUP($G241,speciesvars!$D:$D,speciesvars!I:I,0,0)</f>
        <v>508</v>
      </c>
    </row>
    <row r="242" spans="1:25" hidden="1" x14ac:dyDescent="0.25">
      <c r="A242" t="s">
        <v>43</v>
      </c>
      <c r="B242" t="s">
        <v>52</v>
      </c>
      <c r="C242">
        <v>3</v>
      </c>
      <c r="D242" t="str">
        <f t="shared" si="3"/>
        <v>Pleasantspring 2021</v>
      </c>
      <c r="E242" t="s">
        <v>48</v>
      </c>
      <c r="F242" t="s">
        <v>0</v>
      </c>
      <c r="G242" t="s">
        <v>24</v>
      </c>
      <c r="H242" t="s">
        <v>11</v>
      </c>
      <c r="I242" t="s">
        <v>324</v>
      </c>
      <c r="J242" t="s">
        <v>60</v>
      </c>
      <c r="K242">
        <v>2</v>
      </c>
      <c r="L242">
        <v>15</v>
      </c>
      <c r="M242">
        <v>0</v>
      </c>
      <c r="N242">
        <f>_xlfn.XLOOKUP($A242,'site variables'!$A:$A,'site variables'!C:C,0,0)</f>
        <v>285.95999999999998</v>
      </c>
      <c r="O242">
        <f>_xlfn.XLOOKUP($A242,'site variables'!$A:$A,'site variables'!D:D,0,0)</f>
        <v>30</v>
      </c>
      <c r="P242">
        <f>_xlfn.XLOOKUP($A242,'site variables'!$A:$A,'site variables'!E:E,0,0)</f>
        <v>21.8</v>
      </c>
      <c r="Q242">
        <f>_xlfn.XLOOKUP($A242,'site variables'!$A:$A,'site variables'!F:F,0,0)</f>
        <v>532</v>
      </c>
      <c r="R242" t="str">
        <f>_xlfn.XLOOKUP($A242,'site variables'!$A:$A,'site variables'!G:G,0,0)</f>
        <v>high</v>
      </c>
      <c r="S242" t="str">
        <f>_xlfn.XLOOKUP($A242,'site variables'!$A:$A,'site variables'!H:H,0,0)</f>
        <v>low</v>
      </c>
      <c r="T242" t="str">
        <f>_xlfn.XLOOKUP($A242,'site variables'!$A:$A,'site variables'!I:I,0,0)</f>
        <v>Vehicle/FootRecreation</v>
      </c>
      <c r="U242">
        <f>_xlfn.XLOOKUP($D242,climatevars!$E:$E,climatevars!J:J,0,)</f>
        <v>54.999889999999986</v>
      </c>
      <c r="V242">
        <f>_xlfn.XLOOKUP($D242,climatevars!$E:$E,climatevars!K:K,0,)</f>
        <v>403.99919199999994</v>
      </c>
      <c r="W242">
        <f>_xlfn.XLOOKUP($D242,climatevars!$E:$E,climatevars!L:L,0,)</f>
        <v>222.99955399999999</v>
      </c>
      <c r="X242">
        <f>_xlfn.XLOOKUP($G242,speciesvars!$D:$D,speciesvars!H:H,0,0)</f>
        <v>0</v>
      </c>
      <c r="Y242">
        <f>_xlfn.XLOOKUP($G242,speciesvars!$D:$D,speciesvars!I:I,0,0)</f>
        <v>0</v>
      </c>
    </row>
    <row r="243" spans="1:25" hidden="1" x14ac:dyDescent="0.25">
      <c r="A243" t="s">
        <v>43</v>
      </c>
      <c r="B243" t="s">
        <v>52</v>
      </c>
      <c r="C243">
        <v>3</v>
      </c>
      <c r="D243" t="str">
        <f t="shared" si="3"/>
        <v>Pleasantspring 2021</v>
      </c>
      <c r="E243" t="s">
        <v>48</v>
      </c>
      <c r="F243" t="s">
        <v>0</v>
      </c>
      <c r="G243" t="s">
        <v>8</v>
      </c>
      <c r="H243" t="s">
        <v>11</v>
      </c>
      <c r="I243" t="s">
        <v>325</v>
      </c>
      <c r="J243" t="s">
        <v>60</v>
      </c>
      <c r="K243">
        <v>2</v>
      </c>
      <c r="L243">
        <v>45</v>
      </c>
      <c r="N243">
        <f>_xlfn.XLOOKUP($A243,'site variables'!$A:$A,'site variables'!C:C,0,0)</f>
        <v>285.95999999999998</v>
      </c>
      <c r="O243">
        <f>_xlfn.XLOOKUP($A243,'site variables'!$A:$A,'site variables'!D:D,0,0)</f>
        <v>30</v>
      </c>
      <c r="P243">
        <f>_xlfn.XLOOKUP($A243,'site variables'!$A:$A,'site variables'!E:E,0,0)</f>
        <v>21.8</v>
      </c>
      <c r="Q243">
        <f>_xlfn.XLOOKUP($A243,'site variables'!$A:$A,'site variables'!F:F,0,0)</f>
        <v>532</v>
      </c>
      <c r="R243" t="str">
        <f>_xlfn.XLOOKUP($A243,'site variables'!$A:$A,'site variables'!G:G,0,0)</f>
        <v>high</v>
      </c>
      <c r="S243" t="str">
        <f>_xlfn.XLOOKUP($A243,'site variables'!$A:$A,'site variables'!H:H,0,0)</f>
        <v>low</v>
      </c>
      <c r="T243" t="str">
        <f>_xlfn.XLOOKUP($A243,'site variables'!$A:$A,'site variables'!I:I,0,0)</f>
        <v>Vehicle/FootRecreation</v>
      </c>
      <c r="U243">
        <f>_xlfn.XLOOKUP($D243,climatevars!$E:$E,climatevars!J:J,0,)</f>
        <v>54.999889999999986</v>
      </c>
      <c r="V243">
        <f>_xlfn.XLOOKUP($D243,climatevars!$E:$E,climatevars!K:K,0,)</f>
        <v>403.99919199999994</v>
      </c>
      <c r="W243">
        <f>_xlfn.XLOOKUP($D243,climatevars!$E:$E,climatevars!L:L,0,)</f>
        <v>222.99955399999999</v>
      </c>
      <c r="X243">
        <f>_xlfn.XLOOKUP($G243,speciesvars!$D:$D,speciesvars!H:H,0,0)</f>
        <v>0</v>
      </c>
      <c r="Y243">
        <f>_xlfn.XLOOKUP($G243,speciesvars!$D:$D,speciesvars!I:I,0,0)</f>
        <v>0</v>
      </c>
    </row>
    <row r="244" spans="1:25" hidden="1" x14ac:dyDescent="0.25">
      <c r="A244" t="s">
        <v>43</v>
      </c>
      <c r="B244" t="s">
        <v>27</v>
      </c>
      <c r="C244">
        <v>29</v>
      </c>
      <c r="D244" t="str">
        <f t="shared" si="3"/>
        <v>Pleasantfall 2021</v>
      </c>
      <c r="E244" t="s">
        <v>48</v>
      </c>
      <c r="F244" t="s">
        <v>70</v>
      </c>
      <c r="G244" t="s">
        <v>6</v>
      </c>
      <c r="H244" t="s">
        <v>4256</v>
      </c>
      <c r="I244" t="s">
        <v>326</v>
      </c>
      <c r="J244" t="s">
        <v>60</v>
      </c>
      <c r="K244">
        <v>0</v>
      </c>
      <c r="L244">
        <v>0</v>
      </c>
      <c r="M244">
        <v>0</v>
      </c>
      <c r="N244">
        <f>_xlfn.XLOOKUP($A244,'site variables'!$A:$A,'site variables'!C:C,0,0)</f>
        <v>285.95999999999998</v>
      </c>
      <c r="O244">
        <f>_xlfn.XLOOKUP($A244,'site variables'!$A:$A,'site variables'!D:D,0,0)</f>
        <v>30</v>
      </c>
      <c r="P244">
        <f>_xlfn.XLOOKUP($A244,'site variables'!$A:$A,'site variables'!E:E,0,0)</f>
        <v>21.8</v>
      </c>
      <c r="Q244">
        <f>_xlfn.XLOOKUP($A244,'site variables'!$A:$A,'site variables'!F:F,0,0)</f>
        <v>532</v>
      </c>
      <c r="R244" t="str">
        <f>_xlfn.XLOOKUP($A244,'site variables'!$A:$A,'site variables'!G:G,0,0)</f>
        <v>high</v>
      </c>
      <c r="S244" t="str">
        <f>_xlfn.XLOOKUP($A244,'site variables'!$A:$A,'site variables'!H:H,0,0)</f>
        <v>low</v>
      </c>
      <c r="T244" t="str">
        <f>_xlfn.XLOOKUP($A244,'site variables'!$A:$A,'site variables'!I:I,0,0)</f>
        <v>Vehicle/FootRecreation</v>
      </c>
      <c r="U244">
        <f>_xlfn.XLOOKUP($D244,climatevars!$E:$E,climatevars!J:J,0,)</f>
        <v>126.99974599999997</v>
      </c>
      <c r="V244">
        <f>_xlfn.XLOOKUP($D244,climatevars!$E:$E,climatevars!K:K,0,)</f>
        <v>403.99919199999994</v>
      </c>
      <c r="W244">
        <f>_xlfn.XLOOKUP($D244,climatevars!$E:$E,climatevars!L:L,0,)</f>
        <v>349.99929999999995</v>
      </c>
      <c r="X244">
        <f>_xlfn.XLOOKUP($G244,speciesvars!$D:$D,speciesvars!H:H,0,0)</f>
        <v>21.804166575272902</v>
      </c>
      <c r="Y244">
        <f>_xlfn.XLOOKUP($G244,speciesvars!$D:$D,speciesvars!I:I,0,0)</f>
        <v>504</v>
      </c>
    </row>
    <row r="245" spans="1:25" hidden="1" x14ac:dyDescent="0.25">
      <c r="A245" t="s">
        <v>43</v>
      </c>
      <c r="B245" t="s">
        <v>52</v>
      </c>
      <c r="C245">
        <v>3</v>
      </c>
      <c r="D245" t="str">
        <f t="shared" si="3"/>
        <v>Pleasantspring 2021</v>
      </c>
      <c r="E245" t="s">
        <v>48</v>
      </c>
      <c r="F245" t="s">
        <v>0</v>
      </c>
      <c r="G245" t="s">
        <v>67</v>
      </c>
      <c r="H245" t="s">
        <v>11</v>
      </c>
      <c r="I245" t="s">
        <v>327</v>
      </c>
      <c r="J245" t="s">
        <v>60</v>
      </c>
      <c r="K245">
        <v>3</v>
      </c>
      <c r="L245">
        <v>25</v>
      </c>
      <c r="M245">
        <v>0</v>
      </c>
      <c r="N245">
        <f>_xlfn.XLOOKUP($A245,'site variables'!$A:$A,'site variables'!C:C,0,0)</f>
        <v>285.95999999999998</v>
      </c>
      <c r="O245">
        <f>_xlfn.XLOOKUP($A245,'site variables'!$A:$A,'site variables'!D:D,0,0)</f>
        <v>30</v>
      </c>
      <c r="P245">
        <f>_xlfn.XLOOKUP($A245,'site variables'!$A:$A,'site variables'!E:E,0,0)</f>
        <v>21.8</v>
      </c>
      <c r="Q245">
        <f>_xlfn.XLOOKUP($A245,'site variables'!$A:$A,'site variables'!F:F,0,0)</f>
        <v>532</v>
      </c>
      <c r="R245" t="str">
        <f>_xlfn.XLOOKUP($A245,'site variables'!$A:$A,'site variables'!G:G,0,0)</f>
        <v>high</v>
      </c>
      <c r="S245" t="str">
        <f>_xlfn.XLOOKUP($A245,'site variables'!$A:$A,'site variables'!H:H,0,0)</f>
        <v>low</v>
      </c>
      <c r="T245" t="str">
        <f>_xlfn.XLOOKUP($A245,'site variables'!$A:$A,'site variables'!I:I,0,0)</f>
        <v>Vehicle/FootRecreation</v>
      </c>
      <c r="U245">
        <f>_xlfn.XLOOKUP($D245,climatevars!$E:$E,climatevars!J:J,0,)</f>
        <v>54.999889999999986</v>
      </c>
      <c r="V245">
        <f>_xlfn.XLOOKUP($D245,climatevars!$E:$E,climatevars!K:K,0,)</f>
        <v>403.99919199999994</v>
      </c>
      <c r="W245">
        <f>_xlfn.XLOOKUP($D245,climatevars!$E:$E,climatevars!L:L,0,)</f>
        <v>222.99955399999999</v>
      </c>
      <c r="X245">
        <f>_xlfn.XLOOKUP($G245,speciesvars!$D:$D,speciesvars!H:H,0,0)</f>
        <v>0</v>
      </c>
      <c r="Y245">
        <f>_xlfn.XLOOKUP($G245,speciesvars!$D:$D,speciesvars!I:I,0,0)</f>
        <v>0</v>
      </c>
    </row>
    <row r="246" spans="1:25" hidden="1" x14ac:dyDescent="0.25">
      <c r="A246" t="s">
        <v>43</v>
      </c>
      <c r="B246" t="s">
        <v>27</v>
      </c>
      <c r="C246">
        <v>29</v>
      </c>
      <c r="D246" t="str">
        <f t="shared" si="3"/>
        <v>Pleasantfall 2021</v>
      </c>
      <c r="E246" t="s">
        <v>48</v>
      </c>
      <c r="F246" t="s">
        <v>70</v>
      </c>
      <c r="G246" t="s">
        <v>22</v>
      </c>
      <c r="H246" t="s">
        <v>4256</v>
      </c>
      <c r="I246" t="s">
        <v>328</v>
      </c>
      <c r="J246" t="s">
        <v>60</v>
      </c>
      <c r="K246">
        <v>0</v>
      </c>
      <c r="L246">
        <v>0</v>
      </c>
      <c r="M246">
        <v>0</v>
      </c>
      <c r="N246">
        <f>_xlfn.XLOOKUP($A246,'site variables'!$A:$A,'site variables'!C:C,0,0)</f>
        <v>285.95999999999998</v>
      </c>
      <c r="O246">
        <f>_xlfn.XLOOKUP($A246,'site variables'!$A:$A,'site variables'!D:D,0,0)</f>
        <v>30</v>
      </c>
      <c r="P246">
        <f>_xlfn.XLOOKUP($A246,'site variables'!$A:$A,'site variables'!E:E,0,0)</f>
        <v>21.8</v>
      </c>
      <c r="Q246">
        <f>_xlfn.XLOOKUP($A246,'site variables'!$A:$A,'site variables'!F:F,0,0)</f>
        <v>532</v>
      </c>
      <c r="R246" t="str">
        <f>_xlfn.XLOOKUP($A246,'site variables'!$A:$A,'site variables'!G:G,0,0)</f>
        <v>high</v>
      </c>
      <c r="S246" t="str">
        <f>_xlfn.XLOOKUP($A246,'site variables'!$A:$A,'site variables'!H:H,0,0)</f>
        <v>low</v>
      </c>
      <c r="T246" t="str">
        <f>_xlfn.XLOOKUP($A246,'site variables'!$A:$A,'site variables'!I:I,0,0)</f>
        <v>Vehicle/FootRecreation</v>
      </c>
      <c r="U246">
        <f>_xlfn.XLOOKUP($D246,climatevars!$E:$E,climatevars!J:J,0,)</f>
        <v>126.99974599999997</v>
      </c>
      <c r="V246">
        <f>_xlfn.XLOOKUP($D246,climatevars!$E:$E,climatevars!K:K,0,)</f>
        <v>403.99919199999994</v>
      </c>
      <c r="W246">
        <f>_xlfn.XLOOKUP($D246,climatevars!$E:$E,climatevars!L:L,0,)</f>
        <v>349.99929999999995</v>
      </c>
      <c r="X246">
        <f>_xlfn.XLOOKUP($G246,speciesvars!$D:$D,speciesvars!H:H,0,0)</f>
        <v>22.870833317438802</v>
      </c>
      <c r="Y246">
        <f>_xlfn.XLOOKUP($G246,speciesvars!$D:$D,speciesvars!I:I,0,0)</f>
        <v>733</v>
      </c>
    </row>
    <row r="247" spans="1:25" hidden="1" x14ac:dyDescent="0.25">
      <c r="A247" t="s">
        <v>43</v>
      </c>
      <c r="B247" t="s">
        <v>27</v>
      </c>
      <c r="C247">
        <v>29</v>
      </c>
      <c r="D247" t="str">
        <f t="shared" si="3"/>
        <v>Pleasantfall 2021</v>
      </c>
      <c r="E247" t="s">
        <v>48</v>
      </c>
      <c r="F247" t="s">
        <v>70</v>
      </c>
      <c r="G247" t="s">
        <v>54</v>
      </c>
      <c r="H247" t="s">
        <v>4256</v>
      </c>
      <c r="I247" t="s">
        <v>329</v>
      </c>
      <c r="J247" t="s">
        <v>60</v>
      </c>
      <c r="K247">
        <v>0</v>
      </c>
      <c r="L247">
        <v>0</v>
      </c>
      <c r="M247">
        <v>0</v>
      </c>
      <c r="N247">
        <f>_xlfn.XLOOKUP($A247,'site variables'!$A:$A,'site variables'!C:C,0,0)</f>
        <v>285.95999999999998</v>
      </c>
      <c r="O247">
        <f>_xlfn.XLOOKUP($A247,'site variables'!$A:$A,'site variables'!D:D,0,0)</f>
        <v>30</v>
      </c>
      <c r="P247">
        <f>_xlfn.XLOOKUP($A247,'site variables'!$A:$A,'site variables'!E:E,0,0)</f>
        <v>21.8</v>
      </c>
      <c r="Q247">
        <f>_xlfn.XLOOKUP($A247,'site variables'!$A:$A,'site variables'!F:F,0,0)</f>
        <v>532</v>
      </c>
      <c r="R247" t="str">
        <f>_xlfn.XLOOKUP($A247,'site variables'!$A:$A,'site variables'!G:G,0,0)</f>
        <v>high</v>
      </c>
      <c r="S247" t="str">
        <f>_xlfn.XLOOKUP($A247,'site variables'!$A:$A,'site variables'!H:H,0,0)</f>
        <v>low</v>
      </c>
      <c r="T247" t="str">
        <f>_xlfn.XLOOKUP($A247,'site variables'!$A:$A,'site variables'!I:I,0,0)</f>
        <v>Vehicle/FootRecreation</v>
      </c>
      <c r="U247">
        <f>_xlfn.XLOOKUP($D247,climatevars!$E:$E,climatevars!J:J,0,)</f>
        <v>126.99974599999997</v>
      </c>
      <c r="V247">
        <f>_xlfn.XLOOKUP($D247,climatevars!$E:$E,climatevars!K:K,0,)</f>
        <v>403.99919199999994</v>
      </c>
      <c r="W247">
        <f>_xlfn.XLOOKUP($D247,climatevars!$E:$E,climatevars!L:L,0,)</f>
        <v>349.99929999999995</v>
      </c>
      <c r="X247">
        <f>_xlfn.XLOOKUP($G247,speciesvars!$D:$D,speciesvars!H:H,0,0)</f>
        <v>21.7541668613752</v>
      </c>
      <c r="Y247">
        <f>_xlfn.XLOOKUP($G247,speciesvars!$D:$D,speciesvars!I:I,0,0)</f>
        <v>505</v>
      </c>
    </row>
    <row r="248" spans="1:25" hidden="1" x14ac:dyDescent="0.25">
      <c r="A248" t="s">
        <v>43</v>
      </c>
      <c r="B248" t="s">
        <v>27</v>
      </c>
      <c r="C248">
        <v>29</v>
      </c>
      <c r="D248" t="str">
        <f t="shared" si="3"/>
        <v>Pleasantfall 2021</v>
      </c>
      <c r="E248" t="s">
        <v>48</v>
      </c>
      <c r="F248" t="s">
        <v>70</v>
      </c>
      <c r="G248" t="s">
        <v>65</v>
      </c>
      <c r="H248" t="s">
        <v>4256</v>
      </c>
      <c r="I248" t="s">
        <v>330</v>
      </c>
      <c r="J248" t="s">
        <v>60</v>
      </c>
      <c r="K248">
        <v>0</v>
      </c>
      <c r="L248">
        <v>0</v>
      </c>
      <c r="M248">
        <v>0.05</v>
      </c>
      <c r="N248">
        <f>_xlfn.XLOOKUP($A248,'site variables'!$A:$A,'site variables'!C:C,0,0)</f>
        <v>285.95999999999998</v>
      </c>
      <c r="O248">
        <f>_xlfn.XLOOKUP($A248,'site variables'!$A:$A,'site variables'!D:D,0,0)</f>
        <v>30</v>
      </c>
      <c r="P248">
        <f>_xlfn.XLOOKUP($A248,'site variables'!$A:$A,'site variables'!E:E,0,0)</f>
        <v>21.8</v>
      </c>
      <c r="Q248">
        <f>_xlfn.XLOOKUP($A248,'site variables'!$A:$A,'site variables'!F:F,0,0)</f>
        <v>532</v>
      </c>
      <c r="R248" t="str">
        <f>_xlfn.XLOOKUP($A248,'site variables'!$A:$A,'site variables'!G:G,0,0)</f>
        <v>high</v>
      </c>
      <c r="S248" t="str">
        <f>_xlfn.XLOOKUP($A248,'site variables'!$A:$A,'site variables'!H:H,0,0)</f>
        <v>low</v>
      </c>
      <c r="T248" t="str">
        <f>_xlfn.XLOOKUP($A248,'site variables'!$A:$A,'site variables'!I:I,0,0)</f>
        <v>Vehicle/FootRecreation</v>
      </c>
      <c r="U248">
        <f>_xlfn.XLOOKUP($D248,climatevars!$E:$E,climatevars!J:J,0,)</f>
        <v>126.99974599999997</v>
      </c>
      <c r="V248">
        <f>_xlfn.XLOOKUP($D248,climatevars!$E:$E,climatevars!K:K,0,)</f>
        <v>403.99919199999994</v>
      </c>
      <c r="W248">
        <f>_xlfn.XLOOKUP($D248,climatevars!$E:$E,climatevars!L:L,0,)</f>
        <v>349.99929999999995</v>
      </c>
      <c r="X248">
        <f>_xlfn.XLOOKUP($G248,speciesvars!$D:$D,speciesvars!H:H,0,0)</f>
        <v>21.662499884764401</v>
      </c>
      <c r="Y248">
        <f>_xlfn.XLOOKUP($G248,speciesvars!$D:$D,speciesvars!I:I,0,0)</f>
        <v>767</v>
      </c>
    </row>
    <row r="249" spans="1:25" hidden="1" x14ac:dyDescent="0.25">
      <c r="A249" t="s">
        <v>43</v>
      </c>
      <c r="B249" t="s">
        <v>27</v>
      </c>
      <c r="C249">
        <v>29</v>
      </c>
      <c r="D249" t="str">
        <f t="shared" si="3"/>
        <v>Pleasantfall 2021</v>
      </c>
      <c r="E249" t="s">
        <v>48</v>
      </c>
      <c r="F249" t="s">
        <v>70</v>
      </c>
      <c r="G249" t="s">
        <v>1</v>
      </c>
      <c r="H249" t="s">
        <v>4256</v>
      </c>
      <c r="I249" t="s">
        <v>331</v>
      </c>
      <c r="J249" t="s">
        <v>60</v>
      </c>
      <c r="K249">
        <v>0</v>
      </c>
      <c r="L249">
        <v>0</v>
      </c>
      <c r="M249">
        <v>1.5</v>
      </c>
      <c r="N249">
        <f>_xlfn.XLOOKUP($A249,'site variables'!$A:$A,'site variables'!C:C,0,0)</f>
        <v>285.95999999999998</v>
      </c>
      <c r="O249">
        <f>_xlfn.XLOOKUP($A249,'site variables'!$A:$A,'site variables'!D:D,0,0)</f>
        <v>30</v>
      </c>
      <c r="P249">
        <f>_xlfn.XLOOKUP($A249,'site variables'!$A:$A,'site variables'!E:E,0,0)</f>
        <v>21.8</v>
      </c>
      <c r="Q249">
        <f>_xlfn.XLOOKUP($A249,'site variables'!$A:$A,'site variables'!F:F,0,0)</f>
        <v>532</v>
      </c>
      <c r="R249" t="str">
        <f>_xlfn.XLOOKUP($A249,'site variables'!$A:$A,'site variables'!G:G,0,0)</f>
        <v>high</v>
      </c>
      <c r="S249" t="str">
        <f>_xlfn.XLOOKUP($A249,'site variables'!$A:$A,'site variables'!H:H,0,0)</f>
        <v>low</v>
      </c>
      <c r="T249" t="str">
        <f>_xlfn.XLOOKUP($A249,'site variables'!$A:$A,'site variables'!I:I,0,0)</f>
        <v>Vehicle/FootRecreation</v>
      </c>
      <c r="U249">
        <f>_xlfn.XLOOKUP($D249,climatevars!$E:$E,climatevars!J:J,0,)</f>
        <v>126.99974599999997</v>
      </c>
      <c r="V249">
        <f>_xlfn.XLOOKUP($D249,climatevars!$E:$E,climatevars!K:K,0,)</f>
        <v>403.99919199999994</v>
      </c>
      <c r="W249">
        <f>_xlfn.XLOOKUP($D249,climatevars!$E:$E,climatevars!L:L,0,)</f>
        <v>349.99929999999995</v>
      </c>
      <c r="X249">
        <f>_xlfn.XLOOKUP($G249,speciesvars!$D:$D,speciesvars!H:H,0,0)</f>
        <v>22.9416667421659</v>
      </c>
      <c r="Y249">
        <f>_xlfn.XLOOKUP($G249,speciesvars!$D:$D,speciesvars!I:I,0,0)</f>
        <v>528</v>
      </c>
    </row>
    <row r="250" spans="1:25" hidden="1" x14ac:dyDescent="0.25">
      <c r="A250" t="s">
        <v>43</v>
      </c>
      <c r="B250" t="s">
        <v>27</v>
      </c>
      <c r="C250">
        <v>30</v>
      </c>
      <c r="D250" t="str">
        <f t="shared" si="3"/>
        <v>Pleasantfall 2021</v>
      </c>
      <c r="E250" t="s">
        <v>74</v>
      </c>
      <c r="F250" t="s">
        <v>0</v>
      </c>
      <c r="G250" t="s">
        <v>13</v>
      </c>
      <c r="H250" t="s">
        <v>4254</v>
      </c>
      <c r="I250" t="s">
        <v>332</v>
      </c>
      <c r="J250" t="s">
        <v>60</v>
      </c>
      <c r="K250">
        <v>0</v>
      </c>
      <c r="L250">
        <v>0</v>
      </c>
      <c r="M250">
        <v>0</v>
      </c>
      <c r="N250">
        <f>_xlfn.XLOOKUP($A250,'site variables'!$A:$A,'site variables'!C:C,0,0)</f>
        <v>285.95999999999998</v>
      </c>
      <c r="O250">
        <f>_xlfn.XLOOKUP($A250,'site variables'!$A:$A,'site variables'!D:D,0,0)</f>
        <v>30</v>
      </c>
      <c r="P250">
        <f>_xlfn.XLOOKUP($A250,'site variables'!$A:$A,'site variables'!E:E,0,0)</f>
        <v>21.8</v>
      </c>
      <c r="Q250">
        <f>_xlfn.XLOOKUP($A250,'site variables'!$A:$A,'site variables'!F:F,0,0)</f>
        <v>532</v>
      </c>
      <c r="R250" t="str">
        <f>_xlfn.XLOOKUP($A250,'site variables'!$A:$A,'site variables'!G:G,0,0)</f>
        <v>high</v>
      </c>
      <c r="S250" t="str">
        <f>_xlfn.XLOOKUP($A250,'site variables'!$A:$A,'site variables'!H:H,0,0)</f>
        <v>low</v>
      </c>
      <c r="T250" t="str">
        <f>_xlfn.XLOOKUP($A250,'site variables'!$A:$A,'site variables'!I:I,0,0)</f>
        <v>Vehicle/FootRecreation</v>
      </c>
      <c r="U250">
        <f>_xlfn.XLOOKUP($D250,climatevars!$E:$E,climatevars!J:J,0,)</f>
        <v>126.99974599999997</v>
      </c>
      <c r="V250">
        <f>_xlfn.XLOOKUP($D250,climatevars!$E:$E,climatevars!K:K,0,)</f>
        <v>403.99919199999994</v>
      </c>
      <c r="W250">
        <f>_xlfn.XLOOKUP($D250,climatevars!$E:$E,climatevars!L:L,0,)</f>
        <v>349.99929999999995</v>
      </c>
      <c r="X250">
        <f>_xlfn.XLOOKUP($G250,speciesvars!$D:$D,speciesvars!H:H,0,0)</f>
        <v>23.462500015894602</v>
      </c>
      <c r="Y250">
        <f>_xlfn.XLOOKUP($G250,speciesvars!$D:$D,speciesvars!I:I,0,0)</f>
        <v>846</v>
      </c>
    </row>
    <row r="251" spans="1:25" hidden="1" x14ac:dyDescent="0.25">
      <c r="A251" t="s">
        <v>43</v>
      </c>
      <c r="B251" t="s">
        <v>27</v>
      </c>
      <c r="C251">
        <v>30</v>
      </c>
      <c r="D251" t="str">
        <f t="shared" si="3"/>
        <v>Pleasantfall 2021</v>
      </c>
      <c r="E251" t="s">
        <v>74</v>
      </c>
      <c r="F251" t="s">
        <v>0</v>
      </c>
      <c r="G251" t="s">
        <v>21</v>
      </c>
      <c r="H251" t="s">
        <v>4254</v>
      </c>
      <c r="I251" t="s">
        <v>333</v>
      </c>
      <c r="J251" t="s">
        <v>60</v>
      </c>
      <c r="K251">
        <v>0</v>
      </c>
      <c r="L251">
        <v>0</v>
      </c>
      <c r="M251">
        <v>0</v>
      </c>
      <c r="N251">
        <f>_xlfn.XLOOKUP($A251,'site variables'!$A:$A,'site variables'!C:C,0,0)</f>
        <v>285.95999999999998</v>
      </c>
      <c r="O251">
        <f>_xlfn.XLOOKUP($A251,'site variables'!$A:$A,'site variables'!D:D,0,0)</f>
        <v>30</v>
      </c>
      <c r="P251">
        <f>_xlfn.XLOOKUP($A251,'site variables'!$A:$A,'site variables'!E:E,0,0)</f>
        <v>21.8</v>
      </c>
      <c r="Q251">
        <f>_xlfn.XLOOKUP($A251,'site variables'!$A:$A,'site variables'!F:F,0,0)</f>
        <v>532</v>
      </c>
      <c r="R251" t="str">
        <f>_xlfn.XLOOKUP($A251,'site variables'!$A:$A,'site variables'!G:G,0,0)</f>
        <v>high</v>
      </c>
      <c r="S251" t="str">
        <f>_xlfn.XLOOKUP($A251,'site variables'!$A:$A,'site variables'!H:H,0,0)</f>
        <v>low</v>
      </c>
      <c r="T251" t="str">
        <f>_xlfn.XLOOKUP($A251,'site variables'!$A:$A,'site variables'!I:I,0,0)</f>
        <v>Vehicle/FootRecreation</v>
      </c>
      <c r="U251">
        <f>_xlfn.XLOOKUP($D251,climatevars!$E:$E,climatevars!J:J,0,)</f>
        <v>126.99974599999997</v>
      </c>
      <c r="V251">
        <f>_xlfn.XLOOKUP($D251,climatevars!$E:$E,climatevars!K:K,0,)</f>
        <v>403.99919199999994</v>
      </c>
      <c r="W251">
        <f>_xlfn.XLOOKUP($D251,climatevars!$E:$E,climatevars!L:L,0,)</f>
        <v>349.99929999999995</v>
      </c>
      <c r="X251">
        <f>_xlfn.XLOOKUP($G251,speciesvars!$D:$D,speciesvars!H:H,0,0)</f>
        <v>24.8750001192093</v>
      </c>
      <c r="Y251">
        <f>_xlfn.XLOOKUP($G251,speciesvars!$D:$D,speciesvars!I:I,0,0)</f>
        <v>845</v>
      </c>
    </row>
    <row r="252" spans="1:25" hidden="1" x14ac:dyDescent="0.25">
      <c r="A252" t="s">
        <v>43</v>
      </c>
      <c r="B252" t="s">
        <v>27</v>
      </c>
      <c r="C252">
        <v>30</v>
      </c>
      <c r="D252" t="str">
        <f t="shared" si="3"/>
        <v>Pleasantfall 2021</v>
      </c>
      <c r="E252" t="s">
        <v>74</v>
      </c>
      <c r="F252" t="s">
        <v>0</v>
      </c>
      <c r="G252" t="s">
        <v>53</v>
      </c>
      <c r="H252" t="s">
        <v>4254</v>
      </c>
      <c r="I252" t="s">
        <v>334</v>
      </c>
      <c r="J252" t="s">
        <v>60</v>
      </c>
      <c r="K252">
        <v>0</v>
      </c>
      <c r="L252">
        <v>0</v>
      </c>
      <c r="M252">
        <v>0</v>
      </c>
      <c r="N252">
        <f>_xlfn.XLOOKUP($A252,'site variables'!$A:$A,'site variables'!C:C,0,0)</f>
        <v>285.95999999999998</v>
      </c>
      <c r="O252">
        <f>_xlfn.XLOOKUP($A252,'site variables'!$A:$A,'site variables'!D:D,0,0)</f>
        <v>30</v>
      </c>
      <c r="P252">
        <f>_xlfn.XLOOKUP($A252,'site variables'!$A:$A,'site variables'!E:E,0,0)</f>
        <v>21.8</v>
      </c>
      <c r="Q252">
        <f>_xlfn.XLOOKUP($A252,'site variables'!$A:$A,'site variables'!F:F,0,0)</f>
        <v>532</v>
      </c>
      <c r="R252" t="str">
        <f>_xlfn.XLOOKUP($A252,'site variables'!$A:$A,'site variables'!G:G,0,0)</f>
        <v>high</v>
      </c>
      <c r="S252" t="str">
        <f>_xlfn.XLOOKUP($A252,'site variables'!$A:$A,'site variables'!H:H,0,0)</f>
        <v>low</v>
      </c>
      <c r="T252" t="str">
        <f>_xlfn.XLOOKUP($A252,'site variables'!$A:$A,'site variables'!I:I,0,0)</f>
        <v>Vehicle/FootRecreation</v>
      </c>
      <c r="U252">
        <f>_xlfn.XLOOKUP($D252,climatevars!$E:$E,climatevars!J:J,0,)</f>
        <v>126.99974599999997</v>
      </c>
      <c r="V252">
        <f>_xlfn.XLOOKUP($D252,climatevars!$E:$E,climatevars!K:K,0,)</f>
        <v>403.99919199999994</v>
      </c>
      <c r="W252">
        <f>_xlfn.XLOOKUP($D252,climatevars!$E:$E,climatevars!L:L,0,)</f>
        <v>349.99929999999995</v>
      </c>
      <c r="X252">
        <f>_xlfn.XLOOKUP($G252,speciesvars!$D:$D,speciesvars!H:H,0,0)</f>
        <v>24.200000047683702</v>
      </c>
      <c r="Y252">
        <f>_xlfn.XLOOKUP($G252,speciesvars!$D:$D,speciesvars!I:I,0,0)</f>
        <v>706</v>
      </c>
    </row>
    <row r="253" spans="1:25" hidden="1" x14ac:dyDescent="0.25">
      <c r="A253" t="s">
        <v>43</v>
      </c>
      <c r="B253" t="s">
        <v>27</v>
      </c>
      <c r="C253">
        <v>30</v>
      </c>
      <c r="D253" t="str">
        <f t="shared" si="3"/>
        <v>Pleasantfall 2021</v>
      </c>
      <c r="E253" t="s">
        <v>74</v>
      </c>
      <c r="F253" t="s">
        <v>0</v>
      </c>
      <c r="G253" t="s">
        <v>35</v>
      </c>
      <c r="H253" t="s">
        <v>4254</v>
      </c>
      <c r="I253" t="s">
        <v>335</v>
      </c>
      <c r="J253" t="s">
        <v>60</v>
      </c>
      <c r="K253">
        <v>0</v>
      </c>
      <c r="L253">
        <v>0</v>
      </c>
      <c r="M253">
        <v>0</v>
      </c>
      <c r="N253">
        <f>_xlfn.XLOOKUP($A253,'site variables'!$A:$A,'site variables'!C:C,0,0)</f>
        <v>285.95999999999998</v>
      </c>
      <c r="O253">
        <f>_xlfn.XLOOKUP($A253,'site variables'!$A:$A,'site variables'!D:D,0,0)</f>
        <v>30</v>
      </c>
      <c r="P253">
        <f>_xlfn.XLOOKUP($A253,'site variables'!$A:$A,'site variables'!E:E,0,0)</f>
        <v>21.8</v>
      </c>
      <c r="Q253">
        <f>_xlfn.XLOOKUP($A253,'site variables'!$A:$A,'site variables'!F:F,0,0)</f>
        <v>532</v>
      </c>
      <c r="R253" t="str">
        <f>_xlfn.XLOOKUP($A253,'site variables'!$A:$A,'site variables'!G:G,0,0)</f>
        <v>high</v>
      </c>
      <c r="S253" t="str">
        <f>_xlfn.XLOOKUP($A253,'site variables'!$A:$A,'site variables'!H:H,0,0)</f>
        <v>low</v>
      </c>
      <c r="T253" t="str">
        <f>_xlfn.XLOOKUP($A253,'site variables'!$A:$A,'site variables'!I:I,0,0)</f>
        <v>Vehicle/FootRecreation</v>
      </c>
      <c r="U253">
        <f>_xlfn.XLOOKUP($D253,climatevars!$E:$E,climatevars!J:J,0,)</f>
        <v>126.99974599999997</v>
      </c>
      <c r="V253">
        <f>_xlfn.XLOOKUP($D253,climatevars!$E:$E,climatevars!K:K,0,)</f>
        <v>403.99919199999994</v>
      </c>
      <c r="W253">
        <f>_xlfn.XLOOKUP($D253,climatevars!$E:$E,climatevars!L:L,0,)</f>
        <v>349.99929999999995</v>
      </c>
      <c r="X253">
        <f>_xlfn.XLOOKUP($G253,speciesvars!$D:$D,speciesvars!H:H,0,0)</f>
        <v>23.5000000198682</v>
      </c>
      <c r="Y253">
        <f>_xlfn.XLOOKUP($G253,speciesvars!$D:$D,speciesvars!I:I,0,0)</f>
        <v>354</v>
      </c>
    </row>
    <row r="254" spans="1:25" hidden="1" x14ac:dyDescent="0.25">
      <c r="A254" t="s">
        <v>43</v>
      </c>
      <c r="B254" t="s">
        <v>52</v>
      </c>
      <c r="C254">
        <v>4</v>
      </c>
      <c r="D254" t="str">
        <f t="shared" si="3"/>
        <v>Pleasantspring 2021</v>
      </c>
      <c r="E254" t="s">
        <v>74</v>
      </c>
      <c r="F254" t="s">
        <v>0</v>
      </c>
      <c r="G254" t="s">
        <v>77</v>
      </c>
      <c r="H254" t="s">
        <v>11</v>
      </c>
      <c r="I254" t="s">
        <v>336</v>
      </c>
      <c r="J254" t="s">
        <v>72</v>
      </c>
      <c r="K254">
        <v>1</v>
      </c>
      <c r="L254">
        <v>60</v>
      </c>
      <c r="N254">
        <f>_xlfn.XLOOKUP($A254,'site variables'!$A:$A,'site variables'!C:C,0,0)</f>
        <v>285.95999999999998</v>
      </c>
      <c r="O254">
        <f>_xlfn.XLOOKUP($A254,'site variables'!$A:$A,'site variables'!D:D,0,0)</f>
        <v>30</v>
      </c>
      <c r="P254">
        <f>_xlfn.XLOOKUP($A254,'site variables'!$A:$A,'site variables'!E:E,0,0)</f>
        <v>21.8</v>
      </c>
      <c r="Q254">
        <f>_xlfn.XLOOKUP($A254,'site variables'!$A:$A,'site variables'!F:F,0,0)</f>
        <v>532</v>
      </c>
      <c r="R254" t="str">
        <f>_xlfn.XLOOKUP($A254,'site variables'!$A:$A,'site variables'!G:G,0,0)</f>
        <v>high</v>
      </c>
      <c r="S254" t="str">
        <f>_xlfn.XLOOKUP($A254,'site variables'!$A:$A,'site variables'!H:H,0,0)</f>
        <v>low</v>
      </c>
      <c r="T254" t="str">
        <f>_xlfn.XLOOKUP($A254,'site variables'!$A:$A,'site variables'!I:I,0,0)</f>
        <v>Vehicle/FootRecreation</v>
      </c>
      <c r="U254">
        <f>_xlfn.XLOOKUP($D254,climatevars!$E:$E,climatevars!J:J,0,)</f>
        <v>54.999889999999986</v>
      </c>
      <c r="V254">
        <f>_xlfn.XLOOKUP($D254,climatevars!$E:$E,climatevars!K:K,0,)</f>
        <v>403.99919199999994</v>
      </c>
      <c r="W254">
        <f>_xlfn.XLOOKUP($D254,climatevars!$E:$E,climatevars!L:L,0,)</f>
        <v>222.99955399999999</v>
      </c>
      <c r="X254">
        <f>_xlfn.XLOOKUP($G254,speciesvars!$D:$D,speciesvars!H:H,0,0)</f>
        <v>0</v>
      </c>
      <c r="Y254">
        <f>_xlfn.XLOOKUP($G254,speciesvars!$D:$D,speciesvars!I:I,0,0)</f>
        <v>0</v>
      </c>
    </row>
    <row r="255" spans="1:25" hidden="1" x14ac:dyDescent="0.25">
      <c r="A255" t="s">
        <v>43</v>
      </c>
      <c r="B255" t="s">
        <v>52</v>
      </c>
      <c r="C255">
        <v>4</v>
      </c>
      <c r="D255" t="str">
        <f t="shared" si="3"/>
        <v>Pleasantspring 2021</v>
      </c>
      <c r="E255" t="s">
        <v>74</v>
      </c>
      <c r="F255" t="s">
        <v>0</v>
      </c>
      <c r="G255" t="s">
        <v>3</v>
      </c>
      <c r="H255" t="s">
        <v>11</v>
      </c>
      <c r="I255" t="s">
        <v>337</v>
      </c>
      <c r="J255" t="s">
        <v>72</v>
      </c>
      <c r="K255">
        <v>5</v>
      </c>
      <c r="L255">
        <v>25</v>
      </c>
      <c r="N255">
        <f>_xlfn.XLOOKUP($A255,'site variables'!$A:$A,'site variables'!C:C,0,0)</f>
        <v>285.95999999999998</v>
      </c>
      <c r="O255">
        <f>_xlfn.XLOOKUP($A255,'site variables'!$A:$A,'site variables'!D:D,0,0)</f>
        <v>30</v>
      </c>
      <c r="P255">
        <f>_xlfn.XLOOKUP($A255,'site variables'!$A:$A,'site variables'!E:E,0,0)</f>
        <v>21.8</v>
      </c>
      <c r="Q255">
        <f>_xlfn.XLOOKUP($A255,'site variables'!$A:$A,'site variables'!F:F,0,0)</f>
        <v>532</v>
      </c>
      <c r="R255" t="str">
        <f>_xlfn.XLOOKUP($A255,'site variables'!$A:$A,'site variables'!G:G,0,0)</f>
        <v>high</v>
      </c>
      <c r="S255" t="str">
        <f>_xlfn.XLOOKUP($A255,'site variables'!$A:$A,'site variables'!H:H,0,0)</f>
        <v>low</v>
      </c>
      <c r="T255" t="str">
        <f>_xlfn.XLOOKUP($A255,'site variables'!$A:$A,'site variables'!I:I,0,0)</f>
        <v>Vehicle/FootRecreation</v>
      </c>
      <c r="U255">
        <f>_xlfn.XLOOKUP($D255,climatevars!$E:$E,climatevars!J:J,0,)</f>
        <v>54.999889999999986</v>
      </c>
      <c r="V255">
        <f>_xlfn.XLOOKUP($D255,climatevars!$E:$E,climatevars!K:K,0,)</f>
        <v>403.99919199999994</v>
      </c>
      <c r="W255">
        <f>_xlfn.XLOOKUP($D255,climatevars!$E:$E,climatevars!L:L,0,)</f>
        <v>222.99955399999999</v>
      </c>
      <c r="X255">
        <f>_xlfn.XLOOKUP($G255,speciesvars!$D:$D,speciesvars!H:H,0,0)</f>
        <v>0</v>
      </c>
      <c r="Y255">
        <f>_xlfn.XLOOKUP($G255,speciesvars!$D:$D,speciesvars!I:I,0,0)</f>
        <v>0</v>
      </c>
    </row>
    <row r="256" spans="1:25" hidden="1" x14ac:dyDescent="0.25">
      <c r="A256" t="s">
        <v>43</v>
      </c>
      <c r="B256" t="s">
        <v>27</v>
      </c>
      <c r="C256">
        <v>30</v>
      </c>
      <c r="D256" t="str">
        <f t="shared" si="3"/>
        <v>Pleasantfall 2021</v>
      </c>
      <c r="E256" t="s">
        <v>74</v>
      </c>
      <c r="F256" t="s">
        <v>0</v>
      </c>
      <c r="G256" t="s">
        <v>76</v>
      </c>
      <c r="H256" t="s">
        <v>4254</v>
      </c>
      <c r="I256" t="s">
        <v>338</v>
      </c>
      <c r="J256" t="s">
        <v>60</v>
      </c>
      <c r="K256">
        <v>0</v>
      </c>
      <c r="L256">
        <v>0</v>
      </c>
      <c r="M256">
        <v>3.5</v>
      </c>
      <c r="N256">
        <f>_xlfn.XLOOKUP($A256,'site variables'!$A:$A,'site variables'!C:C,0,0)</f>
        <v>285.95999999999998</v>
      </c>
      <c r="O256">
        <f>_xlfn.XLOOKUP($A256,'site variables'!$A:$A,'site variables'!D:D,0,0)</f>
        <v>30</v>
      </c>
      <c r="P256">
        <f>_xlfn.XLOOKUP($A256,'site variables'!$A:$A,'site variables'!E:E,0,0)</f>
        <v>21.8</v>
      </c>
      <c r="Q256">
        <f>_xlfn.XLOOKUP($A256,'site variables'!$A:$A,'site variables'!F:F,0,0)</f>
        <v>532</v>
      </c>
      <c r="R256" t="str">
        <f>_xlfn.XLOOKUP($A256,'site variables'!$A:$A,'site variables'!G:G,0,0)</f>
        <v>high</v>
      </c>
      <c r="S256" t="str">
        <f>_xlfn.XLOOKUP($A256,'site variables'!$A:$A,'site variables'!H:H,0,0)</f>
        <v>low</v>
      </c>
      <c r="T256" t="str">
        <f>_xlfn.XLOOKUP($A256,'site variables'!$A:$A,'site variables'!I:I,0,0)</f>
        <v>Vehicle/FootRecreation</v>
      </c>
      <c r="U256">
        <f>_xlfn.XLOOKUP($D256,climatevars!$E:$E,climatevars!J:J,0,)</f>
        <v>126.99974599999997</v>
      </c>
      <c r="V256">
        <f>_xlfn.XLOOKUP($D256,climatevars!$E:$E,climatevars!K:K,0,)</f>
        <v>403.99919199999994</v>
      </c>
      <c r="W256">
        <f>_xlfn.XLOOKUP($D256,climatevars!$E:$E,climatevars!L:L,0,)</f>
        <v>349.99929999999995</v>
      </c>
      <c r="X256">
        <f>_xlfn.XLOOKUP($G256,speciesvars!$D:$D,speciesvars!H:H,0,0)</f>
        <v>23.825000166892998</v>
      </c>
      <c r="Y256">
        <f>_xlfn.XLOOKUP($G256,speciesvars!$D:$D,speciesvars!I:I,0,0)</f>
        <v>508</v>
      </c>
    </row>
    <row r="257" spans="1:25" hidden="1" x14ac:dyDescent="0.25">
      <c r="A257" t="s">
        <v>43</v>
      </c>
      <c r="B257" t="s">
        <v>52</v>
      </c>
      <c r="C257">
        <v>4</v>
      </c>
      <c r="D257" t="str">
        <f t="shared" si="3"/>
        <v>Pleasantspring 2021</v>
      </c>
      <c r="E257" t="s">
        <v>74</v>
      </c>
      <c r="F257" t="s">
        <v>0</v>
      </c>
      <c r="G257" t="s">
        <v>44</v>
      </c>
      <c r="H257" t="s">
        <v>11</v>
      </c>
      <c r="I257" t="s">
        <v>339</v>
      </c>
      <c r="J257" t="s">
        <v>60</v>
      </c>
      <c r="K257">
        <v>3</v>
      </c>
      <c r="L257">
        <v>10</v>
      </c>
      <c r="N257">
        <f>_xlfn.XLOOKUP($A257,'site variables'!$A:$A,'site variables'!C:C,0,0)</f>
        <v>285.95999999999998</v>
      </c>
      <c r="O257">
        <f>_xlfn.XLOOKUP($A257,'site variables'!$A:$A,'site variables'!D:D,0,0)</f>
        <v>30</v>
      </c>
      <c r="P257">
        <f>_xlfn.XLOOKUP($A257,'site variables'!$A:$A,'site variables'!E:E,0,0)</f>
        <v>21.8</v>
      </c>
      <c r="Q257">
        <f>_xlfn.XLOOKUP($A257,'site variables'!$A:$A,'site variables'!F:F,0,0)</f>
        <v>532</v>
      </c>
      <c r="R257" t="str">
        <f>_xlfn.XLOOKUP($A257,'site variables'!$A:$A,'site variables'!G:G,0,0)</f>
        <v>high</v>
      </c>
      <c r="S257" t="str">
        <f>_xlfn.XLOOKUP($A257,'site variables'!$A:$A,'site variables'!H:H,0,0)</f>
        <v>low</v>
      </c>
      <c r="T257" t="str">
        <f>_xlfn.XLOOKUP($A257,'site variables'!$A:$A,'site variables'!I:I,0,0)</f>
        <v>Vehicle/FootRecreation</v>
      </c>
      <c r="U257">
        <f>_xlfn.XLOOKUP($D257,climatevars!$E:$E,climatevars!J:J,0,)</f>
        <v>54.999889999999986</v>
      </c>
      <c r="V257">
        <f>_xlfn.XLOOKUP($D257,climatevars!$E:$E,climatevars!K:K,0,)</f>
        <v>403.99919199999994</v>
      </c>
      <c r="W257">
        <f>_xlfn.XLOOKUP($D257,climatevars!$E:$E,climatevars!L:L,0,)</f>
        <v>222.99955399999999</v>
      </c>
      <c r="X257">
        <f>_xlfn.XLOOKUP($G257,speciesvars!$D:$D,speciesvars!H:H,0,0)</f>
        <v>0</v>
      </c>
      <c r="Y257">
        <f>_xlfn.XLOOKUP($G257,speciesvars!$D:$D,speciesvars!I:I,0,0)</f>
        <v>0</v>
      </c>
    </row>
    <row r="258" spans="1:25" hidden="1" x14ac:dyDescent="0.25">
      <c r="A258" t="s">
        <v>43</v>
      </c>
      <c r="B258" t="s">
        <v>27</v>
      </c>
      <c r="C258">
        <v>31</v>
      </c>
      <c r="D258" t="str">
        <f t="shared" si="3"/>
        <v>Pleasantfall 2021</v>
      </c>
      <c r="E258" t="s">
        <v>66</v>
      </c>
      <c r="F258" t="s">
        <v>0</v>
      </c>
      <c r="G258" t="s">
        <v>13</v>
      </c>
      <c r="H258" t="s">
        <v>4254</v>
      </c>
      <c r="I258" t="s">
        <v>340</v>
      </c>
      <c r="J258" t="s">
        <v>60</v>
      </c>
      <c r="K258">
        <v>0</v>
      </c>
      <c r="L258">
        <v>0</v>
      </c>
      <c r="M258">
        <v>0</v>
      </c>
      <c r="N258">
        <f>_xlfn.XLOOKUP($A258,'site variables'!$A:$A,'site variables'!C:C,0,0)</f>
        <v>285.95999999999998</v>
      </c>
      <c r="O258">
        <f>_xlfn.XLOOKUP($A258,'site variables'!$A:$A,'site variables'!D:D,0,0)</f>
        <v>30</v>
      </c>
      <c r="P258">
        <f>_xlfn.XLOOKUP($A258,'site variables'!$A:$A,'site variables'!E:E,0,0)</f>
        <v>21.8</v>
      </c>
      <c r="Q258">
        <f>_xlfn.XLOOKUP($A258,'site variables'!$A:$A,'site variables'!F:F,0,0)</f>
        <v>532</v>
      </c>
      <c r="R258" t="str">
        <f>_xlfn.XLOOKUP($A258,'site variables'!$A:$A,'site variables'!G:G,0,0)</f>
        <v>high</v>
      </c>
      <c r="S258" t="str">
        <f>_xlfn.XLOOKUP($A258,'site variables'!$A:$A,'site variables'!H:H,0,0)</f>
        <v>low</v>
      </c>
      <c r="T258" t="str">
        <f>_xlfn.XLOOKUP($A258,'site variables'!$A:$A,'site variables'!I:I,0,0)</f>
        <v>Vehicle/FootRecreation</v>
      </c>
      <c r="U258">
        <f>_xlfn.XLOOKUP($D258,climatevars!$E:$E,climatevars!J:J,0,)</f>
        <v>126.99974599999997</v>
      </c>
      <c r="V258">
        <f>_xlfn.XLOOKUP($D258,climatevars!$E:$E,climatevars!K:K,0,)</f>
        <v>403.99919199999994</v>
      </c>
      <c r="W258">
        <f>_xlfn.XLOOKUP($D258,climatevars!$E:$E,climatevars!L:L,0,)</f>
        <v>349.99929999999995</v>
      </c>
      <c r="X258">
        <f>_xlfn.XLOOKUP($G258,speciesvars!$D:$D,speciesvars!H:H,0,0)</f>
        <v>23.462500015894602</v>
      </c>
      <c r="Y258">
        <f>_xlfn.XLOOKUP($G258,speciesvars!$D:$D,speciesvars!I:I,0,0)</f>
        <v>846</v>
      </c>
    </row>
    <row r="259" spans="1:25" hidden="1" x14ac:dyDescent="0.25">
      <c r="A259" t="s">
        <v>43</v>
      </c>
      <c r="B259" t="s">
        <v>52</v>
      </c>
      <c r="C259">
        <v>4</v>
      </c>
      <c r="D259" t="str">
        <f t="shared" ref="D259:D322" si="4">_xlfn.CONCAT(A259,B259)</f>
        <v>Pleasantspring 2021</v>
      </c>
      <c r="E259" t="s">
        <v>74</v>
      </c>
      <c r="F259" t="s">
        <v>0</v>
      </c>
      <c r="G259" t="s">
        <v>8</v>
      </c>
      <c r="H259" t="s">
        <v>11</v>
      </c>
      <c r="I259" t="s">
        <v>341</v>
      </c>
      <c r="J259" t="s">
        <v>60</v>
      </c>
      <c r="K259">
        <v>1</v>
      </c>
      <c r="L259">
        <v>50</v>
      </c>
      <c r="N259">
        <f>_xlfn.XLOOKUP($A259,'site variables'!$A:$A,'site variables'!C:C,0,0)</f>
        <v>285.95999999999998</v>
      </c>
      <c r="O259">
        <f>_xlfn.XLOOKUP($A259,'site variables'!$A:$A,'site variables'!D:D,0,0)</f>
        <v>30</v>
      </c>
      <c r="P259">
        <f>_xlfn.XLOOKUP($A259,'site variables'!$A:$A,'site variables'!E:E,0,0)</f>
        <v>21.8</v>
      </c>
      <c r="Q259">
        <f>_xlfn.XLOOKUP($A259,'site variables'!$A:$A,'site variables'!F:F,0,0)</f>
        <v>532</v>
      </c>
      <c r="R259" t="str">
        <f>_xlfn.XLOOKUP($A259,'site variables'!$A:$A,'site variables'!G:G,0,0)</f>
        <v>high</v>
      </c>
      <c r="S259" t="str">
        <f>_xlfn.XLOOKUP($A259,'site variables'!$A:$A,'site variables'!H:H,0,0)</f>
        <v>low</v>
      </c>
      <c r="T259" t="str">
        <f>_xlfn.XLOOKUP($A259,'site variables'!$A:$A,'site variables'!I:I,0,0)</f>
        <v>Vehicle/FootRecreation</v>
      </c>
      <c r="U259">
        <f>_xlfn.XLOOKUP($D259,climatevars!$E:$E,climatevars!J:J,0,)</f>
        <v>54.999889999999986</v>
      </c>
      <c r="V259">
        <f>_xlfn.XLOOKUP($D259,climatevars!$E:$E,climatevars!K:K,0,)</f>
        <v>403.99919199999994</v>
      </c>
      <c r="W259">
        <f>_xlfn.XLOOKUP($D259,climatevars!$E:$E,climatevars!L:L,0,)</f>
        <v>222.99955399999999</v>
      </c>
      <c r="X259">
        <f>_xlfn.XLOOKUP($G259,speciesvars!$D:$D,speciesvars!H:H,0,0)</f>
        <v>0</v>
      </c>
      <c r="Y259">
        <f>_xlfn.XLOOKUP($G259,speciesvars!$D:$D,speciesvars!I:I,0,0)</f>
        <v>0</v>
      </c>
    </row>
    <row r="260" spans="1:25" hidden="1" x14ac:dyDescent="0.25">
      <c r="A260" t="s">
        <v>43</v>
      </c>
      <c r="B260" t="s">
        <v>27</v>
      </c>
      <c r="C260">
        <v>31</v>
      </c>
      <c r="D260" t="str">
        <f t="shared" si="4"/>
        <v>Pleasantfall 2021</v>
      </c>
      <c r="E260" t="s">
        <v>66</v>
      </c>
      <c r="F260" t="s">
        <v>0</v>
      </c>
      <c r="G260" t="s">
        <v>21</v>
      </c>
      <c r="H260" t="s">
        <v>4254</v>
      </c>
      <c r="I260" t="s">
        <v>342</v>
      </c>
      <c r="J260" t="s">
        <v>60</v>
      </c>
      <c r="K260">
        <v>0</v>
      </c>
      <c r="L260">
        <v>0</v>
      </c>
      <c r="M260">
        <v>0</v>
      </c>
      <c r="N260">
        <f>_xlfn.XLOOKUP($A260,'site variables'!$A:$A,'site variables'!C:C,0,0)</f>
        <v>285.95999999999998</v>
      </c>
      <c r="O260">
        <f>_xlfn.XLOOKUP($A260,'site variables'!$A:$A,'site variables'!D:D,0,0)</f>
        <v>30</v>
      </c>
      <c r="P260">
        <f>_xlfn.XLOOKUP($A260,'site variables'!$A:$A,'site variables'!E:E,0,0)</f>
        <v>21.8</v>
      </c>
      <c r="Q260">
        <f>_xlfn.XLOOKUP($A260,'site variables'!$A:$A,'site variables'!F:F,0,0)</f>
        <v>532</v>
      </c>
      <c r="R260" t="str">
        <f>_xlfn.XLOOKUP($A260,'site variables'!$A:$A,'site variables'!G:G,0,0)</f>
        <v>high</v>
      </c>
      <c r="S260" t="str">
        <f>_xlfn.XLOOKUP($A260,'site variables'!$A:$A,'site variables'!H:H,0,0)</f>
        <v>low</v>
      </c>
      <c r="T260" t="str">
        <f>_xlfn.XLOOKUP($A260,'site variables'!$A:$A,'site variables'!I:I,0,0)</f>
        <v>Vehicle/FootRecreation</v>
      </c>
      <c r="U260">
        <f>_xlfn.XLOOKUP($D260,climatevars!$E:$E,climatevars!J:J,0,)</f>
        <v>126.99974599999997</v>
      </c>
      <c r="V260">
        <f>_xlfn.XLOOKUP($D260,climatevars!$E:$E,climatevars!K:K,0,)</f>
        <v>403.99919199999994</v>
      </c>
      <c r="W260">
        <f>_xlfn.XLOOKUP($D260,climatevars!$E:$E,climatevars!L:L,0,)</f>
        <v>349.99929999999995</v>
      </c>
      <c r="X260">
        <f>_xlfn.XLOOKUP($G260,speciesvars!$D:$D,speciesvars!H:H,0,0)</f>
        <v>24.8750001192093</v>
      </c>
      <c r="Y260">
        <f>_xlfn.XLOOKUP($G260,speciesvars!$D:$D,speciesvars!I:I,0,0)</f>
        <v>845</v>
      </c>
    </row>
    <row r="261" spans="1:25" hidden="1" x14ac:dyDescent="0.25">
      <c r="A261" t="s">
        <v>43</v>
      </c>
      <c r="B261" t="s">
        <v>27</v>
      </c>
      <c r="C261">
        <v>31</v>
      </c>
      <c r="D261" t="str">
        <f t="shared" si="4"/>
        <v>Pleasantfall 2021</v>
      </c>
      <c r="E261" t="s">
        <v>66</v>
      </c>
      <c r="F261" t="s">
        <v>0</v>
      </c>
      <c r="G261" t="s">
        <v>53</v>
      </c>
      <c r="H261" t="s">
        <v>4254</v>
      </c>
      <c r="I261" t="s">
        <v>343</v>
      </c>
      <c r="J261" t="s">
        <v>60</v>
      </c>
      <c r="K261">
        <v>0</v>
      </c>
      <c r="L261">
        <v>0</v>
      </c>
      <c r="M261">
        <v>0</v>
      </c>
      <c r="N261">
        <f>_xlfn.XLOOKUP($A261,'site variables'!$A:$A,'site variables'!C:C,0,0)</f>
        <v>285.95999999999998</v>
      </c>
      <c r="O261">
        <f>_xlfn.XLOOKUP($A261,'site variables'!$A:$A,'site variables'!D:D,0,0)</f>
        <v>30</v>
      </c>
      <c r="P261">
        <f>_xlfn.XLOOKUP($A261,'site variables'!$A:$A,'site variables'!E:E,0,0)</f>
        <v>21.8</v>
      </c>
      <c r="Q261">
        <f>_xlfn.XLOOKUP($A261,'site variables'!$A:$A,'site variables'!F:F,0,0)</f>
        <v>532</v>
      </c>
      <c r="R261" t="str">
        <f>_xlfn.XLOOKUP($A261,'site variables'!$A:$A,'site variables'!G:G,0,0)</f>
        <v>high</v>
      </c>
      <c r="S261" t="str">
        <f>_xlfn.XLOOKUP($A261,'site variables'!$A:$A,'site variables'!H:H,0,0)</f>
        <v>low</v>
      </c>
      <c r="T261" t="str">
        <f>_xlfn.XLOOKUP($A261,'site variables'!$A:$A,'site variables'!I:I,0,0)</f>
        <v>Vehicle/FootRecreation</v>
      </c>
      <c r="U261">
        <f>_xlfn.XLOOKUP($D261,climatevars!$E:$E,climatevars!J:J,0,)</f>
        <v>126.99974599999997</v>
      </c>
      <c r="V261">
        <f>_xlfn.XLOOKUP($D261,climatevars!$E:$E,climatevars!K:K,0,)</f>
        <v>403.99919199999994</v>
      </c>
      <c r="W261">
        <f>_xlfn.XLOOKUP($D261,climatevars!$E:$E,climatevars!L:L,0,)</f>
        <v>349.99929999999995</v>
      </c>
      <c r="X261">
        <f>_xlfn.XLOOKUP($G261,speciesvars!$D:$D,speciesvars!H:H,0,0)</f>
        <v>24.200000047683702</v>
      </c>
      <c r="Y261">
        <f>_xlfn.XLOOKUP($G261,speciesvars!$D:$D,speciesvars!I:I,0,0)</f>
        <v>706</v>
      </c>
    </row>
    <row r="262" spans="1:25" hidden="1" x14ac:dyDescent="0.25">
      <c r="A262" t="s">
        <v>43</v>
      </c>
      <c r="B262" t="s">
        <v>27</v>
      </c>
      <c r="C262">
        <v>31</v>
      </c>
      <c r="D262" t="str">
        <f t="shared" si="4"/>
        <v>Pleasantfall 2021</v>
      </c>
      <c r="E262" t="s">
        <v>66</v>
      </c>
      <c r="F262" t="s">
        <v>0</v>
      </c>
      <c r="G262" t="s">
        <v>35</v>
      </c>
      <c r="H262" t="s">
        <v>4254</v>
      </c>
      <c r="I262" t="s">
        <v>344</v>
      </c>
      <c r="J262" t="s">
        <v>60</v>
      </c>
      <c r="K262">
        <v>0</v>
      </c>
      <c r="L262">
        <v>0</v>
      </c>
      <c r="M262">
        <v>0</v>
      </c>
      <c r="N262">
        <f>_xlfn.XLOOKUP($A262,'site variables'!$A:$A,'site variables'!C:C,0,0)</f>
        <v>285.95999999999998</v>
      </c>
      <c r="O262">
        <f>_xlfn.XLOOKUP($A262,'site variables'!$A:$A,'site variables'!D:D,0,0)</f>
        <v>30</v>
      </c>
      <c r="P262">
        <f>_xlfn.XLOOKUP($A262,'site variables'!$A:$A,'site variables'!E:E,0,0)</f>
        <v>21.8</v>
      </c>
      <c r="Q262">
        <f>_xlfn.XLOOKUP($A262,'site variables'!$A:$A,'site variables'!F:F,0,0)</f>
        <v>532</v>
      </c>
      <c r="R262" t="str">
        <f>_xlfn.XLOOKUP($A262,'site variables'!$A:$A,'site variables'!G:G,0,0)</f>
        <v>high</v>
      </c>
      <c r="S262" t="str">
        <f>_xlfn.XLOOKUP($A262,'site variables'!$A:$A,'site variables'!H:H,0,0)</f>
        <v>low</v>
      </c>
      <c r="T262" t="str">
        <f>_xlfn.XLOOKUP($A262,'site variables'!$A:$A,'site variables'!I:I,0,0)</f>
        <v>Vehicle/FootRecreation</v>
      </c>
      <c r="U262">
        <f>_xlfn.XLOOKUP($D262,climatevars!$E:$E,climatevars!J:J,0,)</f>
        <v>126.99974599999997</v>
      </c>
      <c r="V262">
        <f>_xlfn.XLOOKUP($D262,climatevars!$E:$E,climatevars!K:K,0,)</f>
        <v>403.99919199999994</v>
      </c>
      <c r="W262">
        <f>_xlfn.XLOOKUP($D262,climatevars!$E:$E,climatevars!L:L,0,)</f>
        <v>349.99929999999995</v>
      </c>
      <c r="X262">
        <f>_xlfn.XLOOKUP($G262,speciesvars!$D:$D,speciesvars!H:H,0,0)</f>
        <v>23.5000000198682</v>
      </c>
      <c r="Y262">
        <f>_xlfn.XLOOKUP($G262,speciesvars!$D:$D,speciesvars!I:I,0,0)</f>
        <v>354</v>
      </c>
    </row>
    <row r="263" spans="1:25" hidden="1" x14ac:dyDescent="0.25">
      <c r="A263" t="s">
        <v>43</v>
      </c>
      <c r="B263" t="s">
        <v>52</v>
      </c>
      <c r="C263">
        <v>4</v>
      </c>
      <c r="D263" t="str">
        <f t="shared" si="4"/>
        <v>Pleasantspring 2021</v>
      </c>
      <c r="E263" t="s">
        <v>74</v>
      </c>
      <c r="F263" t="s">
        <v>0</v>
      </c>
      <c r="G263" t="s">
        <v>36</v>
      </c>
      <c r="H263" t="s">
        <v>11</v>
      </c>
      <c r="I263" t="s">
        <v>345</v>
      </c>
      <c r="J263" t="s">
        <v>72</v>
      </c>
      <c r="K263">
        <v>23</v>
      </c>
      <c r="L263">
        <v>20</v>
      </c>
      <c r="N263">
        <f>_xlfn.XLOOKUP($A263,'site variables'!$A:$A,'site variables'!C:C,0,0)</f>
        <v>285.95999999999998</v>
      </c>
      <c r="O263">
        <f>_xlfn.XLOOKUP($A263,'site variables'!$A:$A,'site variables'!D:D,0,0)</f>
        <v>30</v>
      </c>
      <c r="P263">
        <f>_xlfn.XLOOKUP($A263,'site variables'!$A:$A,'site variables'!E:E,0,0)</f>
        <v>21.8</v>
      </c>
      <c r="Q263">
        <f>_xlfn.XLOOKUP($A263,'site variables'!$A:$A,'site variables'!F:F,0,0)</f>
        <v>532</v>
      </c>
      <c r="R263" t="str">
        <f>_xlfn.XLOOKUP($A263,'site variables'!$A:$A,'site variables'!G:G,0,0)</f>
        <v>high</v>
      </c>
      <c r="S263" t="str">
        <f>_xlfn.XLOOKUP($A263,'site variables'!$A:$A,'site variables'!H:H,0,0)</f>
        <v>low</v>
      </c>
      <c r="T263" t="str">
        <f>_xlfn.XLOOKUP($A263,'site variables'!$A:$A,'site variables'!I:I,0,0)</f>
        <v>Vehicle/FootRecreation</v>
      </c>
      <c r="U263">
        <f>_xlfn.XLOOKUP($D263,climatevars!$E:$E,climatevars!J:J,0,)</f>
        <v>54.999889999999986</v>
      </c>
      <c r="V263">
        <f>_xlfn.XLOOKUP($D263,climatevars!$E:$E,climatevars!K:K,0,)</f>
        <v>403.99919199999994</v>
      </c>
      <c r="W263">
        <f>_xlfn.XLOOKUP($D263,climatevars!$E:$E,climatevars!L:L,0,)</f>
        <v>222.99955399999999</v>
      </c>
      <c r="X263">
        <f>_xlfn.XLOOKUP($G263,speciesvars!$D:$D,speciesvars!H:H,0,0)</f>
        <v>0</v>
      </c>
      <c r="Y263">
        <f>_xlfn.XLOOKUP($G263,speciesvars!$D:$D,speciesvars!I:I,0,0)</f>
        <v>0</v>
      </c>
    </row>
    <row r="264" spans="1:25" hidden="1" x14ac:dyDescent="0.25">
      <c r="A264" t="s">
        <v>43</v>
      </c>
      <c r="B264" t="s">
        <v>52</v>
      </c>
      <c r="C264">
        <v>5</v>
      </c>
      <c r="D264" t="str">
        <f t="shared" si="4"/>
        <v>Pleasantspring 2021</v>
      </c>
      <c r="E264" t="s">
        <v>12</v>
      </c>
      <c r="F264" t="s">
        <v>0</v>
      </c>
      <c r="G264" t="s">
        <v>227</v>
      </c>
      <c r="H264" t="s">
        <v>11</v>
      </c>
      <c r="I264" t="s">
        <v>346</v>
      </c>
      <c r="J264" t="s">
        <v>60</v>
      </c>
      <c r="K264">
        <v>0</v>
      </c>
      <c r="M264">
        <v>0.05</v>
      </c>
      <c r="N264">
        <f>_xlfn.XLOOKUP($A264,'site variables'!$A:$A,'site variables'!C:C,0,0)</f>
        <v>285.95999999999998</v>
      </c>
      <c r="O264">
        <f>_xlfn.XLOOKUP($A264,'site variables'!$A:$A,'site variables'!D:D,0,0)</f>
        <v>30</v>
      </c>
      <c r="P264">
        <f>_xlfn.XLOOKUP($A264,'site variables'!$A:$A,'site variables'!E:E,0,0)</f>
        <v>21.8</v>
      </c>
      <c r="Q264">
        <f>_xlfn.XLOOKUP($A264,'site variables'!$A:$A,'site variables'!F:F,0,0)</f>
        <v>532</v>
      </c>
      <c r="R264" t="str">
        <f>_xlfn.XLOOKUP($A264,'site variables'!$A:$A,'site variables'!G:G,0,0)</f>
        <v>high</v>
      </c>
      <c r="S264" t="str">
        <f>_xlfn.XLOOKUP($A264,'site variables'!$A:$A,'site variables'!H:H,0,0)</f>
        <v>low</v>
      </c>
      <c r="T264" t="str">
        <f>_xlfn.XLOOKUP($A264,'site variables'!$A:$A,'site variables'!I:I,0,0)</f>
        <v>Vehicle/FootRecreation</v>
      </c>
      <c r="U264">
        <f>_xlfn.XLOOKUP($D264,climatevars!$E:$E,climatevars!J:J,0,)</f>
        <v>54.999889999999986</v>
      </c>
      <c r="V264">
        <f>_xlfn.XLOOKUP($D264,climatevars!$E:$E,climatevars!K:K,0,)</f>
        <v>403.99919199999994</v>
      </c>
      <c r="W264">
        <f>_xlfn.XLOOKUP($D264,climatevars!$E:$E,climatevars!L:L,0,)</f>
        <v>222.99955399999999</v>
      </c>
      <c r="X264">
        <f>_xlfn.XLOOKUP($G264,speciesvars!$D:$D,speciesvars!H:H,0,0)</f>
        <v>23.412499964237199</v>
      </c>
      <c r="Y264">
        <f>_xlfn.XLOOKUP($G264,speciesvars!$D:$D,speciesvars!I:I,0,0)</f>
        <v>423</v>
      </c>
    </row>
    <row r="265" spans="1:25" hidden="1" x14ac:dyDescent="0.25">
      <c r="A265" t="s">
        <v>43</v>
      </c>
      <c r="B265" t="s">
        <v>52</v>
      </c>
      <c r="C265">
        <v>5</v>
      </c>
      <c r="D265" t="str">
        <f t="shared" si="4"/>
        <v>Pleasantspring 2021</v>
      </c>
      <c r="E265" t="s">
        <v>12</v>
      </c>
      <c r="F265" t="s">
        <v>0</v>
      </c>
      <c r="G265" t="s">
        <v>24</v>
      </c>
      <c r="H265" t="s">
        <v>11</v>
      </c>
      <c r="I265" t="s">
        <v>347</v>
      </c>
      <c r="J265" t="s">
        <v>60</v>
      </c>
      <c r="K265">
        <v>1</v>
      </c>
      <c r="L265">
        <v>15</v>
      </c>
      <c r="N265">
        <f>_xlfn.XLOOKUP($A265,'site variables'!$A:$A,'site variables'!C:C,0,0)</f>
        <v>285.95999999999998</v>
      </c>
      <c r="O265">
        <f>_xlfn.XLOOKUP($A265,'site variables'!$A:$A,'site variables'!D:D,0,0)</f>
        <v>30</v>
      </c>
      <c r="P265">
        <f>_xlfn.XLOOKUP($A265,'site variables'!$A:$A,'site variables'!E:E,0,0)</f>
        <v>21.8</v>
      </c>
      <c r="Q265">
        <f>_xlfn.XLOOKUP($A265,'site variables'!$A:$A,'site variables'!F:F,0,0)</f>
        <v>532</v>
      </c>
      <c r="R265" t="str">
        <f>_xlfn.XLOOKUP($A265,'site variables'!$A:$A,'site variables'!G:G,0,0)</f>
        <v>high</v>
      </c>
      <c r="S265" t="str">
        <f>_xlfn.XLOOKUP($A265,'site variables'!$A:$A,'site variables'!H:H,0,0)</f>
        <v>low</v>
      </c>
      <c r="T265" t="str">
        <f>_xlfn.XLOOKUP($A265,'site variables'!$A:$A,'site variables'!I:I,0,0)</f>
        <v>Vehicle/FootRecreation</v>
      </c>
      <c r="U265">
        <f>_xlfn.XLOOKUP($D265,climatevars!$E:$E,climatevars!J:J,0,)</f>
        <v>54.999889999999986</v>
      </c>
      <c r="V265">
        <f>_xlfn.XLOOKUP($D265,climatevars!$E:$E,climatevars!K:K,0,)</f>
        <v>403.99919199999994</v>
      </c>
      <c r="W265">
        <f>_xlfn.XLOOKUP($D265,climatevars!$E:$E,climatevars!L:L,0,)</f>
        <v>222.99955399999999</v>
      </c>
      <c r="X265">
        <f>_xlfn.XLOOKUP($G265,speciesvars!$D:$D,speciesvars!H:H,0,0)</f>
        <v>0</v>
      </c>
      <c r="Y265">
        <f>_xlfn.XLOOKUP($G265,speciesvars!$D:$D,speciesvars!I:I,0,0)</f>
        <v>0</v>
      </c>
    </row>
    <row r="266" spans="1:25" hidden="1" x14ac:dyDescent="0.25">
      <c r="A266" t="s">
        <v>43</v>
      </c>
      <c r="B266" t="s">
        <v>52</v>
      </c>
      <c r="C266">
        <v>5</v>
      </c>
      <c r="D266" t="str">
        <f t="shared" si="4"/>
        <v>Pleasantspring 2021</v>
      </c>
      <c r="E266" t="s">
        <v>12</v>
      </c>
      <c r="F266" t="s">
        <v>0</v>
      </c>
      <c r="G266" t="s">
        <v>36</v>
      </c>
      <c r="H266" t="s">
        <v>11</v>
      </c>
      <c r="I266" t="s">
        <v>348</v>
      </c>
      <c r="J266" t="s">
        <v>72</v>
      </c>
      <c r="K266">
        <v>6</v>
      </c>
      <c r="L266">
        <v>15</v>
      </c>
      <c r="N266">
        <f>_xlfn.XLOOKUP($A266,'site variables'!$A:$A,'site variables'!C:C,0,0)</f>
        <v>285.95999999999998</v>
      </c>
      <c r="O266">
        <f>_xlfn.XLOOKUP($A266,'site variables'!$A:$A,'site variables'!D:D,0,0)</f>
        <v>30</v>
      </c>
      <c r="P266">
        <f>_xlfn.XLOOKUP($A266,'site variables'!$A:$A,'site variables'!E:E,0,0)</f>
        <v>21.8</v>
      </c>
      <c r="Q266">
        <f>_xlfn.XLOOKUP($A266,'site variables'!$A:$A,'site variables'!F:F,0,0)</f>
        <v>532</v>
      </c>
      <c r="R266" t="str">
        <f>_xlfn.XLOOKUP($A266,'site variables'!$A:$A,'site variables'!G:G,0,0)</f>
        <v>high</v>
      </c>
      <c r="S266" t="str">
        <f>_xlfn.XLOOKUP($A266,'site variables'!$A:$A,'site variables'!H:H,0,0)</f>
        <v>low</v>
      </c>
      <c r="T266" t="str">
        <f>_xlfn.XLOOKUP($A266,'site variables'!$A:$A,'site variables'!I:I,0,0)</f>
        <v>Vehicle/FootRecreation</v>
      </c>
      <c r="U266">
        <f>_xlfn.XLOOKUP($D266,climatevars!$E:$E,climatevars!J:J,0,)</f>
        <v>54.999889999999986</v>
      </c>
      <c r="V266">
        <f>_xlfn.XLOOKUP($D266,climatevars!$E:$E,climatevars!K:K,0,)</f>
        <v>403.99919199999994</v>
      </c>
      <c r="W266">
        <f>_xlfn.XLOOKUP($D266,climatevars!$E:$E,climatevars!L:L,0,)</f>
        <v>222.99955399999999</v>
      </c>
      <c r="X266">
        <f>_xlfn.XLOOKUP($G266,speciesvars!$D:$D,speciesvars!H:H,0,0)</f>
        <v>0</v>
      </c>
      <c r="Y266">
        <f>_xlfn.XLOOKUP($G266,speciesvars!$D:$D,speciesvars!I:I,0,0)</f>
        <v>0</v>
      </c>
    </row>
    <row r="267" spans="1:25" hidden="1" x14ac:dyDescent="0.25">
      <c r="A267" t="s">
        <v>43</v>
      </c>
      <c r="B267" t="s">
        <v>52</v>
      </c>
      <c r="C267">
        <v>6</v>
      </c>
      <c r="D267" t="str">
        <f t="shared" si="4"/>
        <v>Pleasantspring 2021</v>
      </c>
      <c r="E267" t="s">
        <v>48</v>
      </c>
      <c r="F267" t="s">
        <v>70</v>
      </c>
      <c r="G267" t="s">
        <v>38</v>
      </c>
      <c r="H267" t="s">
        <v>11</v>
      </c>
      <c r="I267" t="s">
        <v>349</v>
      </c>
      <c r="J267" t="s">
        <v>60</v>
      </c>
      <c r="K267">
        <v>1</v>
      </c>
      <c r="L267">
        <v>20</v>
      </c>
      <c r="N267">
        <f>_xlfn.XLOOKUP($A267,'site variables'!$A:$A,'site variables'!C:C,0,0)</f>
        <v>285.95999999999998</v>
      </c>
      <c r="O267">
        <f>_xlfn.XLOOKUP($A267,'site variables'!$A:$A,'site variables'!D:D,0,0)</f>
        <v>30</v>
      </c>
      <c r="P267">
        <f>_xlfn.XLOOKUP($A267,'site variables'!$A:$A,'site variables'!E:E,0,0)</f>
        <v>21.8</v>
      </c>
      <c r="Q267">
        <f>_xlfn.XLOOKUP($A267,'site variables'!$A:$A,'site variables'!F:F,0,0)</f>
        <v>532</v>
      </c>
      <c r="R267" t="str">
        <f>_xlfn.XLOOKUP($A267,'site variables'!$A:$A,'site variables'!G:G,0,0)</f>
        <v>high</v>
      </c>
      <c r="S267" t="str">
        <f>_xlfn.XLOOKUP($A267,'site variables'!$A:$A,'site variables'!H:H,0,0)</f>
        <v>low</v>
      </c>
      <c r="T267" t="str">
        <f>_xlfn.XLOOKUP($A267,'site variables'!$A:$A,'site variables'!I:I,0,0)</f>
        <v>Vehicle/FootRecreation</v>
      </c>
      <c r="U267">
        <f>_xlfn.XLOOKUP($D267,climatevars!$E:$E,climatevars!J:J,0,)</f>
        <v>54.999889999999986</v>
      </c>
      <c r="V267">
        <f>_xlfn.XLOOKUP($D267,climatevars!$E:$E,climatevars!K:K,0,)</f>
        <v>403.99919199999994</v>
      </c>
      <c r="W267">
        <f>_xlfn.XLOOKUP($D267,climatevars!$E:$E,climatevars!L:L,0,)</f>
        <v>222.99955399999999</v>
      </c>
      <c r="X267">
        <f>_xlfn.XLOOKUP($G267,speciesvars!$D:$D,speciesvars!H:H,0,0)</f>
        <v>0</v>
      </c>
      <c r="Y267">
        <f>_xlfn.XLOOKUP($G267,speciesvars!$D:$D,speciesvars!I:I,0,0)</f>
        <v>0</v>
      </c>
    </row>
    <row r="268" spans="1:25" hidden="1" x14ac:dyDescent="0.25">
      <c r="A268" t="s">
        <v>43</v>
      </c>
      <c r="B268" t="s">
        <v>27</v>
      </c>
      <c r="C268">
        <v>31</v>
      </c>
      <c r="D268" t="str">
        <f t="shared" si="4"/>
        <v>Pleasantfall 2021</v>
      </c>
      <c r="E268" t="s">
        <v>66</v>
      </c>
      <c r="F268" t="s">
        <v>0</v>
      </c>
      <c r="G268" t="s">
        <v>76</v>
      </c>
      <c r="H268" t="s">
        <v>4254</v>
      </c>
      <c r="I268" t="s">
        <v>350</v>
      </c>
      <c r="J268" t="s">
        <v>60</v>
      </c>
      <c r="K268">
        <v>1</v>
      </c>
      <c r="L268">
        <v>35</v>
      </c>
      <c r="M268">
        <v>0.55000000000000004</v>
      </c>
      <c r="N268">
        <f>_xlfn.XLOOKUP($A268,'site variables'!$A:$A,'site variables'!C:C,0,0)</f>
        <v>285.95999999999998</v>
      </c>
      <c r="O268">
        <f>_xlfn.XLOOKUP($A268,'site variables'!$A:$A,'site variables'!D:D,0,0)</f>
        <v>30</v>
      </c>
      <c r="P268">
        <f>_xlfn.XLOOKUP($A268,'site variables'!$A:$A,'site variables'!E:E,0,0)</f>
        <v>21.8</v>
      </c>
      <c r="Q268">
        <f>_xlfn.XLOOKUP($A268,'site variables'!$A:$A,'site variables'!F:F,0,0)</f>
        <v>532</v>
      </c>
      <c r="R268" t="str">
        <f>_xlfn.XLOOKUP($A268,'site variables'!$A:$A,'site variables'!G:G,0,0)</f>
        <v>high</v>
      </c>
      <c r="S268" t="str">
        <f>_xlfn.XLOOKUP($A268,'site variables'!$A:$A,'site variables'!H:H,0,0)</f>
        <v>low</v>
      </c>
      <c r="T268" t="str">
        <f>_xlfn.XLOOKUP($A268,'site variables'!$A:$A,'site variables'!I:I,0,0)</f>
        <v>Vehicle/FootRecreation</v>
      </c>
      <c r="U268">
        <f>_xlfn.XLOOKUP($D268,climatevars!$E:$E,climatevars!J:J,0,)</f>
        <v>126.99974599999997</v>
      </c>
      <c r="V268">
        <f>_xlfn.XLOOKUP($D268,climatevars!$E:$E,climatevars!K:K,0,)</f>
        <v>403.99919199999994</v>
      </c>
      <c r="W268">
        <f>_xlfn.XLOOKUP($D268,climatevars!$E:$E,climatevars!L:L,0,)</f>
        <v>349.99929999999995</v>
      </c>
      <c r="X268">
        <f>_xlfn.XLOOKUP($G268,speciesvars!$D:$D,speciesvars!H:H,0,0)</f>
        <v>23.825000166892998</v>
      </c>
      <c r="Y268">
        <f>_xlfn.XLOOKUP($G268,speciesvars!$D:$D,speciesvars!I:I,0,0)</f>
        <v>508</v>
      </c>
    </row>
    <row r="269" spans="1:25" hidden="1" x14ac:dyDescent="0.25">
      <c r="A269" t="s">
        <v>43</v>
      </c>
      <c r="B269" t="s">
        <v>52</v>
      </c>
      <c r="C269">
        <v>6</v>
      </c>
      <c r="D269" t="str">
        <f t="shared" si="4"/>
        <v>Pleasantspring 2021</v>
      </c>
      <c r="E269" t="s">
        <v>48</v>
      </c>
      <c r="F269" t="s">
        <v>70</v>
      </c>
      <c r="G269" t="s">
        <v>3</v>
      </c>
      <c r="H269" t="s">
        <v>11</v>
      </c>
      <c r="I269" t="s">
        <v>351</v>
      </c>
      <c r="J269" t="s">
        <v>72</v>
      </c>
      <c r="K269">
        <v>34</v>
      </c>
      <c r="L269">
        <v>25</v>
      </c>
      <c r="N269">
        <f>_xlfn.XLOOKUP($A269,'site variables'!$A:$A,'site variables'!C:C,0,0)</f>
        <v>285.95999999999998</v>
      </c>
      <c r="O269">
        <f>_xlfn.XLOOKUP($A269,'site variables'!$A:$A,'site variables'!D:D,0,0)</f>
        <v>30</v>
      </c>
      <c r="P269">
        <f>_xlfn.XLOOKUP($A269,'site variables'!$A:$A,'site variables'!E:E,0,0)</f>
        <v>21.8</v>
      </c>
      <c r="Q269">
        <f>_xlfn.XLOOKUP($A269,'site variables'!$A:$A,'site variables'!F:F,0,0)</f>
        <v>532</v>
      </c>
      <c r="R269" t="str">
        <f>_xlfn.XLOOKUP($A269,'site variables'!$A:$A,'site variables'!G:G,0,0)</f>
        <v>high</v>
      </c>
      <c r="S269" t="str">
        <f>_xlfn.XLOOKUP($A269,'site variables'!$A:$A,'site variables'!H:H,0,0)</f>
        <v>low</v>
      </c>
      <c r="T269" t="str">
        <f>_xlfn.XLOOKUP($A269,'site variables'!$A:$A,'site variables'!I:I,0,0)</f>
        <v>Vehicle/FootRecreation</v>
      </c>
      <c r="U269">
        <f>_xlfn.XLOOKUP($D269,climatevars!$E:$E,climatevars!J:J,0,)</f>
        <v>54.999889999999986</v>
      </c>
      <c r="V269">
        <f>_xlfn.XLOOKUP($D269,climatevars!$E:$E,climatevars!K:K,0,)</f>
        <v>403.99919199999994</v>
      </c>
      <c r="W269">
        <f>_xlfn.XLOOKUP($D269,climatevars!$E:$E,climatevars!L:L,0,)</f>
        <v>222.99955399999999</v>
      </c>
      <c r="X269">
        <f>_xlfn.XLOOKUP($G269,speciesvars!$D:$D,speciesvars!H:H,0,0)</f>
        <v>0</v>
      </c>
      <c r="Y269">
        <f>_xlfn.XLOOKUP($G269,speciesvars!$D:$D,speciesvars!I:I,0,0)</f>
        <v>0</v>
      </c>
    </row>
    <row r="270" spans="1:25" hidden="1" x14ac:dyDescent="0.25">
      <c r="A270" t="s">
        <v>43</v>
      </c>
      <c r="B270" t="s">
        <v>27</v>
      </c>
      <c r="C270">
        <v>32</v>
      </c>
      <c r="D270" t="str">
        <f t="shared" si="4"/>
        <v>Pleasantfall 2021</v>
      </c>
      <c r="E270" t="s">
        <v>74</v>
      </c>
      <c r="F270" t="s">
        <v>70</v>
      </c>
      <c r="G270" t="s">
        <v>6</v>
      </c>
      <c r="H270" t="s">
        <v>4256</v>
      </c>
      <c r="I270" t="s">
        <v>352</v>
      </c>
      <c r="J270" t="s">
        <v>60</v>
      </c>
      <c r="K270">
        <v>0</v>
      </c>
      <c r="L270">
        <v>0</v>
      </c>
      <c r="M270">
        <v>0</v>
      </c>
      <c r="N270">
        <f>_xlfn.XLOOKUP($A270,'site variables'!$A:$A,'site variables'!C:C,0,0)</f>
        <v>285.95999999999998</v>
      </c>
      <c r="O270">
        <f>_xlfn.XLOOKUP($A270,'site variables'!$A:$A,'site variables'!D:D,0,0)</f>
        <v>30</v>
      </c>
      <c r="P270">
        <f>_xlfn.XLOOKUP($A270,'site variables'!$A:$A,'site variables'!E:E,0,0)</f>
        <v>21.8</v>
      </c>
      <c r="Q270">
        <f>_xlfn.XLOOKUP($A270,'site variables'!$A:$A,'site variables'!F:F,0,0)</f>
        <v>532</v>
      </c>
      <c r="R270" t="str">
        <f>_xlfn.XLOOKUP($A270,'site variables'!$A:$A,'site variables'!G:G,0,0)</f>
        <v>high</v>
      </c>
      <c r="S270" t="str">
        <f>_xlfn.XLOOKUP($A270,'site variables'!$A:$A,'site variables'!H:H,0,0)</f>
        <v>low</v>
      </c>
      <c r="T270" t="str">
        <f>_xlfn.XLOOKUP($A270,'site variables'!$A:$A,'site variables'!I:I,0,0)</f>
        <v>Vehicle/FootRecreation</v>
      </c>
      <c r="U270">
        <f>_xlfn.XLOOKUP($D270,climatevars!$E:$E,climatevars!J:J,0,)</f>
        <v>126.99974599999997</v>
      </c>
      <c r="V270">
        <f>_xlfn.XLOOKUP($D270,climatevars!$E:$E,climatevars!K:K,0,)</f>
        <v>403.99919199999994</v>
      </c>
      <c r="W270">
        <f>_xlfn.XLOOKUP($D270,climatevars!$E:$E,climatevars!L:L,0,)</f>
        <v>349.99929999999995</v>
      </c>
      <c r="X270">
        <f>_xlfn.XLOOKUP($G270,speciesvars!$D:$D,speciesvars!H:H,0,0)</f>
        <v>21.804166575272902</v>
      </c>
      <c r="Y270">
        <f>_xlfn.XLOOKUP($G270,speciesvars!$D:$D,speciesvars!I:I,0,0)</f>
        <v>504</v>
      </c>
    </row>
    <row r="271" spans="1:25" hidden="1" x14ac:dyDescent="0.25">
      <c r="A271" t="s">
        <v>43</v>
      </c>
      <c r="B271" t="s">
        <v>27</v>
      </c>
      <c r="C271">
        <v>32</v>
      </c>
      <c r="D271" t="str">
        <f t="shared" si="4"/>
        <v>Pleasantfall 2021</v>
      </c>
      <c r="E271" t="s">
        <v>74</v>
      </c>
      <c r="F271" t="s">
        <v>70</v>
      </c>
      <c r="G271" t="s">
        <v>22</v>
      </c>
      <c r="H271" t="s">
        <v>4256</v>
      </c>
      <c r="I271" t="s">
        <v>353</v>
      </c>
      <c r="J271" t="s">
        <v>60</v>
      </c>
      <c r="K271">
        <v>0</v>
      </c>
      <c r="L271">
        <v>0</v>
      </c>
      <c r="M271">
        <v>0</v>
      </c>
      <c r="N271">
        <f>_xlfn.XLOOKUP($A271,'site variables'!$A:$A,'site variables'!C:C,0,0)</f>
        <v>285.95999999999998</v>
      </c>
      <c r="O271">
        <f>_xlfn.XLOOKUP($A271,'site variables'!$A:$A,'site variables'!D:D,0,0)</f>
        <v>30</v>
      </c>
      <c r="P271">
        <f>_xlfn.XLOOKUP($A271,'site variables'!$A:$A,'site variables'!E:E,0,0)</f>
        <v>21.8</v>
      </c>
      <c r="Q271">
        <f>_xlfn.XLOOKUP($A271,'site variables'!$A:$A,'site variables'!F:F,0,0)</f>
        <v>532</v>
      </c>
      <c r="R271" t="str">
        <f>_xlfn.XLOOKUP($A271,'site variables'!$A:$A,'site variables'!G:G,0,0)</f>
        <v>high</v>
      </c>
      <c r="S271" t="str">
        <f>_xlfn.XLOOKUP($A271,'site variables'!$A:$A,'site variables'!H:H,0,0)</f>
        <v>low</v>
      </c>
      <c r="T271" t="str">
        <f>_xlfn.XLOOKUP($A271,'site variables'!$A:$A,'site variables'!I:I,0,0)</f>
        <v>Vehicle/FootRecreation</v>
      </c>
      <c r="U271">
        <f>_xlfn.XLOOKUP($D271,climatevars!$E:$E,climatevars!J:J,0,)</f>
        <v>126.99974599999997</v>
      </c>
      <c r="V271">
        <f>_xlfn.XLOOKUP($D271,climatevars!$E:$E,climatevars!K:K,0,)</f>
        <v>403.99919199999994</v>
      </c>
      <c r="W271">
        <f>_xlfn.XLOOKUP($D271,climatevars!$E:$E,climatevars!L:L,0,)</f>
        <v>349.99929999999995</v>
      </c>
      <c r="X271">
        <f>_xlfn.XLOOKUP($G271,speciesvars!$D:$D,speciesvars!H:H,0,0)</f>
        <v>22.870833317438802</v>
      </c>
      <c r="Y271">
        <f>_xlfn.XLOOKUP($G271,speciesvars!$D:$D,speciesvars!I:I,0,0)</f>
        <v>733</v>
      </c>
    </row>
    <row r="272" spans="1:25" hidden="1" x14ac:dyDescent="0.25">
      <c r="A272" t="s">
        <v>43</v>
      </c>
      <c r="B272" t="s">
        <v>27</v>
      </c>
      <c r="C272">
        <v>32</v>
      </c>
      <c r="D272" t="str">
        <f t="shared" si="4"/>
        <v>Pleasantfall 2021</v>
      </c>
      <c r="E272" t="s">
        <v>74</v>
      </c>
      <c r="F272" t="s">
        <v>70</v>
      </c>
      <c r="G272" t="s">
        <v>54</v>
      </c>
      <c r="H272" t="s">
        <v>4256</v>
      </c>
      <c r="I272" t="s">
        <v>354</v>
      </c>
      <c r="J272" t="s">
        <v>60</v>
      </c>
      <c r="K272">
        <v>0</v>
      </c>
      <c r="L272">
        <v>0</v>
      </c>
      <c r="M272">
        <v>0</v>
      </c>
      <c r="N272">
        <f>_xlfn.XLOOKUP($A272,'site variables'!$A:$A,'site variables'!C:C,0,0)</f>
        <v>285.95999999999998</v>
      </c>
      <c r="O272">
        <f>_xlfn.XLOOKUP($A272,'site variables'!$A:$A,'site variables'!D:D,0,0)</f>
        <v>30</v>
      </c>
      <c r="P272">
        <f>_xlfn.XLOOKUP($A272,'site variables'!$A:$A,'site variables'!E:E,0,0)</f>
        <v>21.8</v>
      </c>
      <c r="Q272">
        <f>_xlfn.XLOOKUP($A272,'site variables'!$A:$A,'site variables'!F:F,0,0)</f>
        <v>532</v>
      </c>
      <c r="R272" t="str">
        <f>_xlfn.XLOOKUP($A272,'site variables'!$A:$A,'site variables'!G:G,0,0)</f>
        <v>high</v>
      </c>
      <c r="S272" t="str">
        <f>_xlfn.XLOOKUP($A272,'site variables'!$A:$A,'site variables'!H:H,0,0)</f>
        <v>low</v>
      </c>
      <c r="T272" t="str">
        <f>_xlfn.XLOOKUP($A272,'site variables'!$A:$A,'site variables'!I:I,0,0)</f>
        <v>Vehicle/FootRecreation</v>
      </c>
      <c r="U272">
        <f>_xlfn.XLOOKUP($D272,climatevars!$E:$E,climatevars!J:J,0,)</f>
        <v>126.99974599999997</v>
      </c>
      <c r="V272">
        <f>_xlfn.XLOOKUP($D272,climatevars!$E:$E,climatevars!K:K,0,)</f>
        <v>403.99919199999994</v>
      </c>
      <c r="W272">
        <f>_xlfn.XLOOKUP($D272,climatevars!$E:$E,climatevars!L:L,0,)</f>
        <v>349.99929999999995</v>
      </c>
      <c r="X272">
        <f>_xlfn.XLOOKUP($G272,speciesvars!$D:$D,speciesvars!H:H,0,0)</f>
        <v>21.7541668613752</v>
      </c>
      <c r="Y272">
        <f>_xlfn.XLOOKUP($G272,speciesvars!$D:$D,speciesvars!I:I,0,0)</f>
        <v>505</v>
      </c>
    </row>
    <row r="273" spans="1:25" hidden="1" x14ac:dyDescent="0.25">
      <c r="A273" t="s">
        <v>43</v>
      </c>
      <c r="B273" t="s">
        <v>27</v>
      </c>
      <c r="C273">
        <v>32</v>
      </c>
      <c r="D273" t="str">
        <f t="shared" si="4"/>
        <v>Pleasantfall 2021</v>
      </c>
      <c r="E273" t="s">
        <v>74</v>
      </c>
      <c r="F273" t="s">
        <v>70</v>
      </c>
      <c r="G273" t="s">
        <v>65</v>
      </c>
      <c r="H273" t="s">
        <v>4256</v>
      </c>
      <c r="I273" t="s">
        <v>355</v>
      </c>
      <c r="J273" t="s">
        <v>60</v>
      </c>
      <c r="K273">
        <v>0</v>
      </c>
      <c r="L273">
        <v>0</v>
      </c>
      <c r="M273">
        <v>0</v>
      </c>
      <c r="N273">
        <f>_xlfn.XLOOKUP($A273,'site variables'!$A:$A,'site variables'!C:C,0,0)</f>
        <v>285.95999999999998</v>
      </c>
      <c r="O273">
        <f>_xlfn.XLOOKUP($A273,'site variables'!$A:$A,'site variables'!D:D,0,0)</f>
        <v>30</v>
      </c>
      <c r="P273">
        <f>_xlfn.XLOOKUP($A273,'site variables'!$A:$A,'site variables'!E:E,0,0)</f>
        <v>21.8</v>
      </c>
      <c r="Q273">
        <f>_xlfn.XLOOKUP($A273,'site variables'!$A:$A,'site variables'!F:F,0,0)</f>
        <v>532</v>
      </c>
      <c r="R273" t="str">
        <f>_xlfn.XLOOKUP($A273,'site variables'!$A:$A,'site variables'!G:G,0,0)</f>
        <v>high</v>
      </c>
      <c r="S273" t="str">
        <f>_xlfn.XLOOKUP($A273,'site variables'!$A:$A,'site variables'!H:H,0,0)</f>
        <v>low</v>
      </c>
      <c r="T273" t="str">
        <f>_xlfn.XLOOKUP($A273,'site variables'!$A:$A,'site variables'!I:I,0,0)</f>
        <v>Vehicle/FootRecreation</v>
      </c>
      <c r="U273">
        <f>_xlfn.XLOOKUP($D273,climatevars!$E:$E,climatevars!J:J,0,)</f>
        <v>126.99974599999997</v>
      </c>
      <c r="V273">
        <f>_xlfn.XLOOKUP($D273,climatevars!$E:$E,climatevars!K:K,0,)</f>
        <v>403.99919199999994</v>
      </c>
      <c r="W273">
        <f>_xlfn.XLOOKUP($D273,climatevars!$E:$E,climatevars!L:L,0,)</f>
        <v>349.99929999999995</v>
      </c>
      <c r="X273">
        <f>_xlfn.XLOOKUP($G273,speciesvars!$D:$D,speciesvars!H:H,0,0)</f>
        <v>21.662499884764401</v>
      </c>
      <c r="Y273">
        <f>_xlfn.XLOOKUP($G273,speciesvars!$D:$D,speciesvars!I:I,0,0)</f>
        <v>767</v>
      </c>
    </row>
    <row r="274" spans="1:25" hidden="1" x14ac:dyDescent="0.25">
      <c r="A274" t="s">
        <v>43</v>
      </c>
      <c r="B274" t="s">
        <v>27</v>
      </c>
      <c r="C274">
        <v>32</v>
      </c>
      <c r="D274" t="str">
        <f t="shared" si="4"/>
        <v>Pleasantfall 2021</v>
      </c>
      <c r="E274" t="s">
        <v>74</v>
      </c>
      <c r="F274" t="s">
        <v>70</v>
      </c>
      <c r="G274" t="s">
        <v>76</v>
      </c>
      <c r="H274" t="s">
        <v>4254</v>
      </c>
      <c r="I274" t="s">
        <v>356</v>
      </c>
      <c r="J274" t="s">
        <v>60</v>
      </c>
      <c r="K274">
        <v>0</v>
      </c>
      <c r="L274">
        <v>0</v>
      </c>
      <c r="M274">
        <v>0.55000000000000004</v>
      </c>
      <c r="N274">
        <f>_xlfn.XLOOKUP($A274,'site variables'!$A:$A,'site variables'!C:C,0,0)</f>
        <v>285.95999999999998</v>
      </c>
      <c r="O274">
        <f>_xlfn.XLOOKUP($A274,'site variables'!$A:$A,'site variables'!D:D,0,0)</f>
        <v>30</v>
      </c>
      <c r="P274">
        <f>_xlfn.XLOOKUP($A274,'site variables'!$A:$A,'site variables'!E:E,0,0)</f>
        <v>21.8</v>
      </c>
      <c r="Q274">
        <f>_xlfn.XLOOKUP($A274,'site variables'!$A:$A,'site variables'!F:F,0,0)</f>
        <v>532</v>
      </c>
      <c r="R274" t="str">
        <f>_xlfn.XLOOKUP($A274,'site variables'!$A:$A,'site variables'!G:G,0,0)</f>
        <v>high</v>
      </c>
      <c r="S274" t="str">
        <f>_xlfn.XLOOKUP($A274,'site variables'!$A:$A,'site variables'!H:H,0,0)</f>
        <v>low</v>
      </c>
      <c r="T274" t="str">
        <f>_xlfn.XLOOKUP($A274,'site variables'!$A:$A,'site variables'!I:I,0,0)</f>
        <v>Vehicle/FootRecreation</v>
      </c>
      <c r="U274">
        <f>_xlfn.XLOOKUP($D274,climatevars!$E:$E,climatevars!J:J,0,)</f>
        <v>126.99974599999997</v>
      </c>
      <c r="V274">
        <f>_xlfn.XLOOKUP($D274,climatevars!$E:$E,climatevars!K:K,0,)</f>
        <v>403.99919199999994</v>
      </c>
      <c r="W274">
        <f>_xlfn.XLOOKUP($D274,climatevars!$E:$E,climatevars!L:L,0,)</f>
        <v>349.99929999999995</v>
      </c>
      <c r="X274">
        <f>_xlfn.XLOOKUP($G274,speciesvars!$D:$D,speciesvars!H:H,0,0)</f>
        <v>23.825000166892998</v>
      </c>
      <c r="Y274">
        <f>_xlfn.XLOOKUP($G274,speciesvars!$D:$D,speciesvars!I:I,0,0)</f>
        <v>508</v>
      </c>
    </row>
    <row r="275" spans="1:25" hidden="1" x14ac:dyDescent="0.25">
      <c r="A275" t="s">
        <v>43</v>
      </c>
      <c r="B275" t="s">
        <v>27</v>
      </c>
      <c r="C275">
        <v>32</v>
      </c>
      <c r="D275" t="str">
        <f t="shared" si="4"/>
        <v>Pleasantfall 2021</v>
      </c>
      <c r="E275" t="s">
        <v>74</v>
      </c>
      <c r="F275" t="s">
        <v>70</v>
      </c>
      <c r="G275" t="s">
        <v>1</v>
      </c>
      <c r="H275" t="s">
        <v>4256</v>
      </c>
      <c r="I275" t="s">
        <v>357</v>
      </c>
      <c r="J275" t="s">
        <v>60</v>
      </c>
      <c r="K275">
        <v>0</v>
      </c>
      <c r="L275">
        <v>0</v>
      </c>
      <c r="M275">
        <v>0</v>
      </c>
      <c r="N275">
        <f>_xlfn.XLOOKUP($A275,'site variables'!$A:$A,'site variables'!C:C,0,0)</f>
        <v>285.95999999999998</v>
      </c>
      <c r="O275">
        <f>_xlfn.XLOOKUP($A275,'site variables'!$A:$A,'site variables'!D:D,0,0)</f>
        <v>30</v>
      </c>
      <c r="P275">
        <f>_xlfn.XLOOKUP($A275,'site variables'!$A:$A,'site variables'!E:E,0,0)</f>
        <v>21.8</v>
      </c>
      <c r="Q275">
        <f>_xlfn.XLOOKUP($A275,'site variables'!$A:$A,'site variables'!F:F,0,0)</f>
        <v>532</v>
      </c>
      <c r="R275" t="str">
        <f>_xlfn.XLOOKUP($A275,'site variables'!$A:$A,'site variables'!G:G,0,0)</f>
        <v>high</v>
      </c>
      <c r="S275" t="str">
        <f>_xlfn.XLOOKUP($A275,'site variables'!$A:$A,'site variables'!H:H,0,0)</f>
        <v>low</v>
      </c>
      <c r="T275" t="str">
        <f>_xlfn.XLOOKUP($A275,'site variables'!$A:$A,'site variables'!I:I,0,0)</f>
        <v>Vehicle/FootRecreation</v>
      </c>
      <c r="U275">
        <f>_xlfn.XLOOKUP($D275,climatevars!$E:$E,climatevars!J:J,0,)</f>
        <v>126.99974599999997</v>
      </c>
      <c r="V275">
        <f>_xlfn.XLOOKUP($D275,climatevars!$E:$E,climatevars!K:K,0,)</f>
        <v>403.99919199999994</v>
      </c>
      <c r="W275">
        <f>_xlfn.XLOOKUP($D275,climatevars!$E:$E,climatevars!L:L,0,)</f>
        <v>349.99929999999995</v>
      </c>
      <c r="X275">
        <f>_xlfn.XLOOKUP($G275,speciesvars!$D:$D,speciesvars!H:H,0,0)</f>
        <v>22.9416667421659</v>
      </c>
      <c r="Y275">
        <f>_xlfn.XLOOKUP($G275,speciesvars!$D:$D,speciesvars!I:I,0,0)</f>
        <v>528</v>
      </c>
    </row>
    <row r="276" spans="1:25" hidden="1" x14ac:dyDescent="0.25">
      <c r="A276" t="s">
        <v>43</v>
      </c>
      <c r="B276" t="s">
        <v>52</v>
      </c>
      <c r="C276">
        <v>6</v>
      </c>
      <c r="D276" t="str">
        <f t="shared" si="4"/>
        <v>Pleasantspring 2021</v>
      </c>
      <c r="E276" t="s">
        <v>48</v>
      </c>
      <c r="F276" t="s">
        <v>70</v>
      </c>
      <c r="G276" t="s">
        <v>8</v>
      </c>
      <c r="H276" t="s">
        <v>11</v>
      </c>
      <c r="I276" t="s">
        <v>358</v>
      </c>
      <c r="J276" t="s">
        <v>60</v>
      </c>
      <c r="K276">
        <v>1</v>
      </c>
      <c r="L276">
        <v>45</v>
      </c>
      <c r="N276">
        <f>_xlfn.XLOOKUP($A276,'site variables'!$A:$A,'site variables'!C:C,0,0)</f>
        <v>285.95999999999998</v>
      </c>
      <c r="O276">
        <f>_xlfn.XLOOKUP($A276,'site variables'!$A:$A,'site variables'!D:D,0,0)</f>
        <v>30</v>
      </c>
      <c r="P276">
        <f>_xlfn.XLOOKUP($A276,'site variables'!$A:$A,'site variables'!E:E,0,0)</f>
        <v>21.8</v>
      </c>
      <c r="Q276">
        <f>_xlfn.XLOOKUP($A276,'site variables'!$A:$A,'site variables'!F:F,0,0)</f>
        <v>532</v>
      </c>
      <c r="R276" t="str">
        <f>_xlfn.XLOOKUP($A276,'site variables'!$A:$A,'site variables'!G:G,0,0)</f>
        <v>high</v>
      </c>
      <c r="S276" t="str">
        <f>_xlfn.XLOOKUP($A276,'site variables'!$A:$A,'site variables'!H:H,0,0)</f>
        <v>low</v>
      </c>
      <c r="T276" t="str">
        <f>_xlfn.XLOOKUP($A276,'site variables'!$A:$A,'site variables'!I:I,0,0)</f>
        <v>Vehicle/FootRecreation</v>
      </c>
      <c r="U276">
        <f>_xlfn.XLOOKUP($D276,climatevars!$E:$E,climatevars!J:J,0,)</f>
        <v>54.999889999999986</v>
      </c>
      <c r="V276">
        <f>_xlfn.XLOOKUP($D276,climatevars!$E:$E,climatevars!K:K,0,)</f>
        <v>403.99919199999994</v>
      </c>
      <c r="W276">
        <f>_xlfn.XLOOKUP($D276,climatevars!$E:$E,climatevars!L:L,0,)</f>
        <v>222.99955399999999</v>
      </c>
      <c r="X276">
        <f>_xlfn.XLOOKUP($G276,speciesvars!$D:$D,speciesvars!H:H,0,0)</f>
        <v>0</v>
      </c>
      <c r="Y276">
        <f>_xlfn.XLOOKUP($G276,speciesvars!$D:$D,speciesvars!I:I,0,0)</f>
        <v>0</v>
      </c>
    </row>
    <row r="277" spans="1:25" hidden="1" x14ac:dyDescent="0.25">
      <c r="A277" t="s">
        <v>43</v>
      </c>
      <c r="B277" t="s">
        <v>52</v>
      </c>
      <c r="C277">
        <v>6</v>
      </c>
      <c r="D277" t="str">
        <f t="shared" si="4"/>
        <v>Pleasantspring 2021</v>
      </c>
      <c r="E277" t="s">
        <v>48</v>
      </c>
      <c r="F277" t="s">
        <v>70</v>
      </c>
      <c r="G277" t="s">
        <v>67</v>
      </c>
      <c r="H277" t="s">
        <v>11</v>
      </c>
      <c r="I277" t="s">
        <v>359</v>
      </c>
      <c r="J277" t="s">
        <v>60</v>
      </c>
      <c r="K277">
        <v>5</v>
      </c>
      <c r="L277">
        <v>30</v>
      </c>
      <c r="N277">
        <f>_xlfn.XLOOKUP($A277,'site variables'!$A:$A,'site variables'!C:C,0,0)</f>
        <v>285.95999999999998</v>
      </c>
      <c r="O277">
        <f>_xlfn.XLOOKUP($A277,'site variables'!$A:$A,'site variables'!D:D,0,0)</f>
        <v>30</v>
      </c>
      <c r="P277">
        <f>_xlfn.XLOOKUP($A277,'site variables'!$A:$A,'site variables'!E:E,0,0)</f>
        <v>21.8</v>
      </c>
      <c r="Q277">
        <f>_xlfn.XLOOKUP($A277,'site variables'!$A:$A,'site variables'!F:F,0,0)</f>
        <v>532</v>
      </c>
      <c r="R277" t="str">
        <f>_xlfn.XLOOKUP($A277,'site variables'!$A:$A,'site variables'!G:G,0,0)</f>
        <v>high</v>
      </c>
      <c r="S277" t="str">
        <f>_xlfn.XLOOKUP($A277,'site variables'!$A:$A,'site variables'!H:H,0,0)</f>
        <v>low</v>
      </c>
      <c r="T277" t="str">
        <f>_xlfn.XLOOKUP($A277,'site variables'!$A:$A,'site variables'!I:I,0,0)</f>
        <v>Vehicle/FootRecreation</v>
      </c>
      <c r="U277">
        <f>_xlfn.XLOOKUP($D277,climatevars!$E:$E,climatevars!J:J,0,)</f>
        <v>54.999889999999986</v>
      </c>
      <c r="V277">
        <f>_xlfn.XLOOKUP($D277,climatevars!$E:$E,climatevars!K:K,0,)</f>
        <v>403.99919199999994</v>
      </c>
      <c r="W277">
        <f>_xlfn.XLOOKUP($D277,climatevars!$E:$E,climatevars!L:L,0,)</f>
        <v>222.99955399999999</v>
      </c>
      <c r="X277">
        <f>_xlfn.XLOOKUP($G277,speciesvars!$D:$D,speciesvars!H:H,0,0)</f>
        <v>0</v>
      </c>
      <c r="Y277">
        <f>_xlfn.XLOOKUP($G277,speciesvars!$D:$D,speciesvars!I:I,0,0)</f>
        <v>0</v>
      </c>
    </row>
    <row r="278" spans="1:25" hidden="1" x14ac:dyDescent="0.25">
      <c r="A278" t="s">
        <v>43</v>
      </c>
      <c r="B278" t="s">
        <v>52</v>
      </c>
      <c r="C278">
        <v>6</v>
      </c>
      <c r="D278" t="str">
        <f t="shared" si="4"/>
        <v>Pleasantspring 2021</v>
      </c>
      <c r="E278" t="s">
        <v>48</v>
      </c>
      <c r="F278" t="s">
        <v>70</v>
      </c>
      <c r="G278" t="s">
        <v>36</v>
      </c>
      <c r="H278" t="s">
        <v>11</v>
      </c>
      <c r="I278" t="s">
        <v>360</v>
      </c>
      <c r="J278" t="s">
        <v>72</v>
      </c>
      <c r="K278">
        <v>2</v>
      </c>
      <c r="L278">
        <v>15</v>
      </c>
      <c r="N278">
        <f>_xlfn.XLOOKUP($A278,'site variables'!$A:$A,'site variables'!C:C,0,0)</f>
        <v>285.95999999999998</v>
      </c>
      <c r="O278">
        <f>_xlfn.XLOOKUP($A278,'site variables'!$A:$A,'site variables'!D:D,0,0)</f>
        <v>30</v>
      </c>
      <c r="P278">
        <f>_xlfn.XLOOKUP($A278,'site variables'!$A:$A,'site variables'!E:E,0,0)</f>
        <v>21.8</v>
      </c>
      <c r="Q278">
        <f>_xlfn.XLOOKUP($A278,'site variables'!$A:$A,'site variables'!F:F,0,0)</f>
        <v>532</v>
      </c>
      <c r="R278" t="str">
        <f>_xlfn.XLOOKUP($A278,'site variables'!$A:$A,'site variables'!G:G,0,0)</f>
        <v>high</v>
      </c>
      <c r="S278" t="str">
        <f>_xlfn.XLOOKUP($A278,'site variables'!$A:$A,'site variables'!H:H,0,0)</f>
        <v>low</v>
      </c>
      <c r="T278" t="str">
        <f>_xlfn.XLOOKUP($A278,'site variables'!$A:$A,'site variables'!I:I,0,0)</f>
        <v>Vehicle/FootRecreation</v>
      </c>
      <c r="U278">
        <f>_xlfn.XLOOKUP($D278,climatevars!$E:$E,climatevars!J:J,0,)</f>
        <v>54.999889999999986</v>
      </c>
      <c r="V278">
        <f>_xlfn.XLOOKUP($D278,climatevars!$E:$E,climatevars!K:K,0,)</f>
        <v>403.99919199999994</v>
      </c>
      <c r="W278">
        <f>_xlfn.XLOOKUP($D278,climatevars!$E:$E,climatevars!L:L,0,)</f>
        <v>222.99955399999999</v>
      </c>
      <c r="X278">
        <f>_xlfn.XLOOKUP($G278,speciesvars!$D:$D,speciesvars!H:H,0,0)</f>
        <v>0</v>
      </c>
      <c r="Y278">
        <f>_xlfn.XLOOKUP($G278,speciesvars!$D:$D,speciesvars!I:I,0,0)</f>
        <v>0</v>
      </c>
    </row>
    <row r="279" spans="1:25" hidden="1" x14ac:dyDescent="0.25">
      <c r="A279" t="s">
        <v>43</v>
      </c>
      <c r="B279" t="s">
        <v>27</v>
      </c>
      <c r="C279">
        <v>33</v>
      </c>
      <c r="D279" t="str">
        <f t="shared" si="4"/>
        <v>Pleasantfall 2021</v>
      </c>
      <c r="E279" t="s">
        <v>66</v>
      </c>
      <c r="F279" t="s">
        <v>70</v>
      </c>
      <c r="G279" t="s">
        <v>6</v>
      </c>
      <c r="H279" t="s">
        <v>4256</v>
      </c>
      <c r="I279" t="s">
        <v>361</v>
      </c>
      <c r="J279" t="s">
        <v>60</v>
      </c>
      <c r="K279">
        <v>0</v>
      </c>
      <c r="L279">
        <v>0</v>
      </c>
      <c r="M279">
        <v>0</v>
      </c>
      <c r="N279">
        <f>_xlfn.XLOOKUP($A279,'site variables'!$A:$A,'site variables'!C:C,0,0)</f>
        <v>285.95999999999998</v>
      </c>
      <c r="O279">
        <f>_xlfn.XLOOKUP($A279,'site variables'!$A:$A,'site variables'!D:D,0,0)</f>
        <v>30</v>
      </c>
      <c r="P279">
        <f>_xlfn.XLOOKUP($A279,'site variables'!$A:$A,'site variables'!E:E,0,0)</f>
        <v>21.8</v>
      </c>
      <c r="Q279">
        <f>_xlfn.XLOOKUP($A279,'site variables'!$A:$A,'site variables'!F:F,0,0)</f>
        <v>532</v>
      </c>
      <c r="R279" t="str">
        <f>_xlfn.XLOOKUP($A279,'site variables'!$A:$A,'site variables'!G:G,0,0)</f>
        <v>high</v>
      </c>
      <c r="S279" t="str">
        <f>_xlfn.XLOOKUP($A279,'site variables'!$A:$A,'site variables'!H:H,0,0)</f>
        <v>low</v>
      </c>
      <c r="T279" t="str">
        <f>_xlfn.XLOOKUP($A279,'site variables'!$A:$A,'site variables'!I:I,0,0)</f>
        <v>Vehicle/FootRecreation</v>
      </c>
      <c r="U279">
        <f>_xlfn.XLOOKUP($D279,climatevars!$E:$E,climatevars!J:J,0,)</f>
        <v>126.99974599999997</v>
      </c>
      <c r="V279">
        <f>_xlfn.XLOOKUP($D279,climatevars!$E:$E,climatevars!K:K,0,)</f>
        <v>403.99919199999994</v>
      </c>
      <c r="W279">
        <f>_xlfn.XLOOKUP($D279,climatevars!$E:$E,climatevars!L:L,0,)</f>
        <v>349.99929999999995</v>
      </c>
      <c r="X279">
        <f>_xlfn.XLOOKUP($G279,speciesvars!$D:$D,speciesvars!H:H,0,0)</f>
        <v>21.804166575272902</v>
      </c>
      <c r="Y279">
        <f>_xlfn.XLOOKUP($G279,speciesvars!$D:$D,speciesvars!I:I,0,0)</f>
        <v>504</v>
      </c>
    </row>
    <row r="280" spans="1:25" hidden="1" x14ac:dyDescent="0.25">
      <c r="A280" t="s">
        <v>43</v>
      </c>
      <c r="B280" t="s">
        <v>27</v>
      </c>
      <c r="C280">
        <v>33</v>
      </c>
      <c r="D280" t="str">
        <f t="shared" si="4"/>
        <v>Pleasantfall 2021</v>
      </c>
      <c r="E280" t="s">
        <v>66</v>
      </c>
      <c r="F280" t="s">
        <v>70</v>
      </c>
      <c r="G280" t="s">
        <v>22</v>
      </c>
      <c r="H280" t="s">
        <v>4256</v>
      </c>
      <c r="I280" t="s">
        <v>362</v>
      </c>
      <c r="J280" t="s">
        <v>60</v>
      </c>
      <c r="K280">
        <v>0</v>
      </c>
      <c r="L280">
        <v>0</v>
      </c>
      <c r="M280">
        <v>0</v>
      </c>
      <c r="N280">
        <f>_xlfn.XLOOKUP($A280,'site variables'!$A:$A,'site variables'!C:C,0,0)</f>
        <v>285.95999999999998</v>
      </c>
      <c r="O280">
        <f>_xlfn.XLOOKUP($A280,'site variables'!$A:$A,'site variables'!D:D,0,0)</f>
        <v>30</v>
      </c>
      <c r="P280">
        <f>_xlfn.XLOOKUP($A280,'site variables'!$A:$A,'site variables'!E:E,0,0)</f>
        <v>21.8</v>
      </c>
      <c r="Q280">
        <f>_xlfn.XLOOKUP($A280,'site variables'!$A:$A,'site variables'!F:F,0,0)</f>
        <v>532</v>
      </c>
      <c r="R280" t="str">
        <f>_xlfn.XLOOKUP($A280,'site variables'!$A:$A,'site variables'!G:G,0,0)</f>
        <v>high</v>
      </c>
      <c r="S280" t="str">
        <f>_xlfn.XLOOKUP($A280,'site variables'!$A:$A,'site variables'!H:H,0,0)</f>
        <v>low</v>
      </c>
      <c r="T280" t="str">
        <f>_xlfn.XLOOKUP($A280,'site variables'!$A:$A,'site variables'!I:I,0,0)</f>
        <v>Vehicle/FootRecreation</v>
      </c>
      <c r="U280">
        <f>_xlfn.XLOOKUP($D280,climatevars!$E:$E,climatevars!J:J,0,)</f>
        <v>126.99974599999997</v>
      </c>
      <c r="V280">
        <f>_xlfn.XLOOKUP($D280,climatevars!$E:$E,climatevars!K:K,0,)</f>
        <v>403.99919199999994</v>
      </c>
      <c r="W280">
        <f>_xlfn.XLOOKUP($D280,climatevars!$E:$E,climatevars!L:L,0,)</f>
        <v>349.99929999999995</v>
      </c>
      <c r="X280">
        <f>_xlfn.XLOOKUP($G280,speciesvars!$D:$D,speciesvars!H:H,0,0)</f>
        <v>22.870833317438802</v>
      </c>
      <c r="Y280">
        <f>_xlfn.XLOOKUP($G280,speciesvars!$D:$D,speciesvars!I:I,0,0)</f>
        <v>733</v>
      </c>
    </row>
    <row r="281" spans="1:25" hidden="1" x14ac:dyDescent="0.25">
      <c r="A281" t="s">
        <v>43</v>
      </c>
      <c r="B281" t="s">
        <v>27</v>
      </c>
      <c r="C281">
        <v>33</v>
      </c>
      <c r="D281" t="str">
        <f t="shared" si="4"/>
        <v>Pleasantfall 2021</v>
      </c>
      <c r="E281" t="s">
        <v>66</v>
      </c>
      <c r="F281" t="s">
        <v>70</v>
      </c>
      <c r="G281" t="s">
        <v>54</v>
      </c>
      <c r="H281" t="s">
        <v>4256</v>
      </c>
      <c r="I281" t="s">
        <v>363</v>
      </c>
      <c r="J281" t="s">
        <v>60</v>
      </c>
      <c r="K281">
        <v>0</v>
      </c>
      <c r="L281">
        <v>0</v>
      </c>
      <c r="M281">
        <v>0</v>
      </c>
      <c r="N281">
        <f>_xlfn.XLOOKUP($A281,'site variables'!$A:$A,'site variables'!C:C,0,0)</f>
        <v>285.95999999999998</v>
      </c>
      <c r="O281">
        <f>_xlfn.XLOOKUP($A281,'site variables'!$A:$A,'site variables'!D:D,0,0)</f>
        <v>30</v>
      </c>
      <c r="P281">
        <f>_xlfn.XLOOKUP($A281,'site variables'!$A:$A,'site variables'!E:E,0,0)</f>
        <v>21.8</v>
      </c>
      <c r="Q281">
        <f>_xlfn.XLOOKUP($A281,'site variables'!$A:$A,'site variables'!F:F,0,0)</f>
        <v>532</v>
      </c>
      <c r="R281" t="str">
        <f>_xlfn.XLOOKUP($A281,'site variables'!$A:$A,'site variables'!G:G,0,0)</f>
        <v>high</v>
      </c>
      <c r="S281" t="str">
        <f>_xlfn.XLOOKUP($A281,'site variables'!$A:$A,'site variables'!H:H,0,0)</f>
        <v>low</v>
      </c>
      <c r="T281" t="str">
        <f>_xlfn.XLOOKUP($A281,'site variables'!$A:$A,'site variables'!I:I,0,0)</f>
        <v>Vehicle/FootRecreation</v>
      </c>
      <c r="U281">
        <f>_xlfn.XLOOKUP($D281,climatevars!$E:$E,climatevars!J:J,0,)</f>
        <v>126.99974599999997</v>
      </c>
      <c r="V281">
        <f>_xlfn.XLOOKUP($D281,climatevars!$E:$E,climatevars!K:K,0,)</f>
        <v>403.99919199999994</v>
      </c>
      <c r="W281">
        <f>_xlfn.XLOOKUP($D281,climatevars!$E:$E,climatevars!L:L,0,)</f>
        <v>349.99929999999995</v>
      </c>
      <c r="X281">
        <f>_xlfn.XLOOKUP($G281,speciesvars!$D:$D,speciesvars!H:H,0,0)</f>
        <v>21.7541668613752</v>
      </c>
      <c r="Y281">
        <f>_xlfn.XLOOKUP($G281,speciesvars!$D:$D,speciesvars!I:I,0,0)</f>
        <v>505</v>
      </c>
    </row>
    <row r="282" spans="1:25" hidden="1" x14ac:dyDescent="0.25">
      <c r="A282" t="s">
        <v>43</v>
      </c>
      <c r="B282" t="s">
        <v>27</v>
      </c>
      <c r="C282">
        <v>33</v>
      </c>
      <c r="D282" t="str">
        <f t="shared" si="4"/>
        <v>Pleasantfall 2021</v>
      </c>
      <c r="E282" t="s">
        <v>66</v>
      </c>
      <c r="F282" t="s">
        <v>70</v>
      </c>
      <c r="G282" t="s">
        <v>65</v>
      </c>
      <c r="H282" t="s">
        <v>4256</v>
      </c>
      <c r="I282" t="s">
        <v>364</v>
      </c>
      <c r="J282" t="s">
        <v>60</v>
      </c>
      <c r="K282">
        <v>0</v>
      </c>
      <c r="L282">
        <v>0</v>
      </c>
      <c r="M282">
        <v>0</v>
      </c>
      <c r="N282">
        <f>_xlfn.XLOOKUP($A282,'site variables'!$A:$A,'site variables'!C:C,0,0)</f>
        <v>285.95999999999998</v>
      </c>
      <c r="O282">
        <f>_xlfn.XLOOKUP($A282,'site variables'!$A:$A,'site variables'!D:D,0,0)</f>
        <v>30</v>
      </c>
      <c r="P282">
        <f>_xlfn.XLOOKUP($A282,'site variables'!$A:$A,'site variables'!E:E,0,0)</f>
        <v>21.8</v>
      </c>
      <c r="Q282">
        <f>_xlfn.XLOOKUP($A282,'site variables'!$A:$A,'site variables'!F:F,0,0)</f>
        <v>532</v>
      </c>
      <c r="R282" t="str">
        <f>_xlfn.XLOOKUP($A282,'site variables'!$A:$A,'site variables'!G:G,0,0)</f>
        <v>high</v>
      </c>
      <c r="S282" t="str">
        <f>_xlfn.XLOOKUP($A282,'site variables'!$A:$A,'site variables'!H:H,0,0)</f>
        <v>low</v>
      </c>
      <c r="T282" t="str">
        <f>_xlfn.XLOOKUP($A282,'site variables'!$A:$A,'site variables'!I:I,0,0)</f>
        <v>Vehicle/FootRecreation</v>
      </c>
      <c r="U282">
        <f>_xlfn.XLOOKUP($D282,climatevars!$E:$E,climatevars!J:J,0,)</f>
        <v>126.99974599999997</v>
      </c>
      <c r="V282">
        <f>_xlfn.XLOOKUP($D282,climatevars!$E:$E,climatevars!K:K,0,)</f>
        <v>403.99919199999994</v>
      </c>
      <c r="W282">
        <f>_xlfn.XLOOKUP($D282,climatevars!$E:$E,climatevars!L:L,0,)</f>
        <v>349.99929999999995</v>
      </c>
      <c r="X282">
        <f>_xlfn.XLOOKUP($G282,speciesvars!$D:$D,speciesvars!H:H,0,0)</f>
        <v>21.662499884764401</v>
      </c>
      <c r="Y282">
        <f>_xlfn.XLOOKUP($G282,speciesvars!$D:$D,speciesvars!I:I,0,0)</f>
        <v>767</v>
      </c>
    </row>
    <row r="283" spans="1:25" hidden="1" x14ac:dyDescent="0.25">
      <c r="A283" t="s">
        <v>43</v>
      </c>
      <c r="B283" t="s">
        <v>27</v>
      </c>
      <c r="C283">
        <v>33</v>
      </c>
      <c r="D283" t="str">
        <f t="shared" si="4"/>
        <v>Pleasantfall 2021</v>
      </c>
      <c r="E283" t="s">
        <v>66</v>
      </c>
      <c r="F283" t="s">
        <v>70</v>
      </c>
      <c r="G283" t="s">
        <v>1</v>
      </c>
      <c r="H283" t="s">
        <v>4256</v>
      </c>
      <c r="I283" t="s">
        <v>365</v>
      </c>
      <c r="J283" t="s">
        <v>60</v>
      </c>
      <c r="K283">
        <v>0</v>
      </c>
      <c r="L283">
        <v>0</v>
      </c>
      <c r="M283">
        <v>0</v>
      </c>
      <c r="N283">
        <f>_xlfn.XLOOKUP($A283,'site variables'!$A:$A,'site variables'!C:C,0,0)</f>
        <v>285.95999999999998</v>
      </c>
      <c r="O283">
        <f>_xlfn.XLOOKUP($A283,'site variables'!$A:$A,'site variables'!D:D,0,0)</f>
        <v>30</v>
      </c>
      <c r="P283">
        <f>_xlfn.XLOOKUP($A283,'site variables'!$A:$A,'site variables'!E:E,0,0)</f>
        <v>21.8</v>
      </c>
      <c r="Q283">
        <f>_xlfn.XLOOKUP($A283,'site variables'!$A:$A,'site variables'!F:F,0,0)</f>
        <v>532</v>
      </c>
      <c r="R283" t="str">
        <f>_xlfn.XLOOKUP($A283,'site variables'!$A:$A,'site variables'!G:G,0,0)</f>
        <v>high</v>
      </c>
      <c r="S283" t="str">
        <f>_xlfn.XLOOKUP($A283,'site variables'!$A:$A,'site variables'!H:H,0,0)</f>
        <v>low</v>
      </c>
      <c r="T283" t="str">
        <f>_xlfn.XLOOKUP($A283,'site variables'!$A:$A,'site variables'!I:I,0,0)</f>
        <v>Vehicle/FootRecreation</v>
      </c>
      <c r="U283">
        <f>_xlfn.XLOOKUP($D283,climatevars!$E:$E,climatevars!J:J,0,)</f>
        <v>126.99974599999997</v>
      </c>
      <c r="V283">
        <f>_xlfn.XLOOKUP($D283,climatevars!$E:$E,climatevars!K:K,0,)</f>
        <v>403.99919199999994</v>
      </c>
      <c r="W283">
        <f>_xlfn.XLOOKUP($D283,climatevars!$E:$E,climatevars!L:L,0,)</f>
        <v>349.99929999999995</v>
      </c>
      <c r="X283">
        <f>_xlfn.XLOOKUP($G283,speciesvars!$D:$D,speciesvars!H:H,0,0)</f>
        <v>22.9416667421659</v>
      </c>
      <c r="Y283">
        <f>_xlfn.XLOOKUP($G283,speciesvars!$D:$D,speciesvars!I:I,0,0)</f>
        <v>528</v>
      </c>
    </row>
    <row r="284" spans="1:25" x14ac:dyDescent="0.25">
      <c r="A284" t="s">
        <v>43</v>
      </c>
      <c r="B284" t="s">
        <v>52</v>
      </c>
      <c r="C284">
        <v>7</v>
      </c>
      <c r="D284" t="str">
        <f t="shared" si="4"/>
        <v>Pleasantspring 2021</v>
      </c>
      <c r="E284" t="s">
        <v>12</v>
      </c>
      <c r="F284" t="s">
        <v>70</v>
      </c>
      <c r="G284" t="s">
        <v>58</v>
      </c>
      <c r="H284" t="s">
        <v>11</v>
      </c>
      <c r="I284" t="s">
        <v>366</v>
      </c>
      <c r="J284" t="s">
        <v>60</v>
      </c>
      <c r="K284">
        <v>0</v>
      </c>
      <c r="M284">
        <v>0.55000000000000004</v>
      </c>
      <c r="N284">
        <f>_xlfn.XLOOKUP($A284,'site variables'!$A:$A,'site variables'!C:C,0,0)</f>
        <v>285.95999999999998</v>
      </c>
      <c r="O284">
        <f>_xlfn.XLOOKUP($A284,'site variables'!$A:$A,'site variables'!D:D,0,0)</f>
        <v>30</v>
      </c>
      <c r="P284">
        <f>_xlfn.XLOOKUP($A284,'site variables'!$A:$A,'site variables'!E:E,0,0)</f>
        <v>21.8</v>
      </c>
      <c r="Q284">
        <f>_xlfn.XLOOKUP($A284,'site variables'!$A:$A,'site variables'!F:F,0,0)</f>
        <v>532</v>
      </c>
      <c r="R284" t="str">
        <f>_xlfn.XLOOKUP($A284,'site variables'!$A:$A,'site variables'!G:G,0,0)</f>
        <v>high</v>
      </c>
      <c r="S284" t="str">
        <f>_xlfn.XLOOKUP($A284,'site variables'!$A:$A,'site variables'!H:H,0,0)</f>
        <v>low</v>
      </c>
      <c r="T284" t="str">
        <f>_xlfn.XLOOKUP($A284,'site variables'!$A:$A,'site variables'!I:I,0,0)</f>
        <v>Vehicle/FootRecreation</v>
      </c>
      <c r="U284">
        <f>_xlfn.XLOOKUP($D284,climatevars!$E:$E,climatevars!J:J,0,)</f>
        <v>54.999889999999986</v>
      </c>
      <c r="V284">
        <f>_xlfn.XLOOKUP($D284,climatevars!$E:$E,climatevars!K:K,0,)</f>
        <v>403.99919199999994</v>
      </c>
      <c r="W284">
        <f>_xlfn.XLOOKUP($D284,climatevars!$E:$E,climatevars!L:L,0,)</f>
        <v>222.99955399999999</v>
      </c>
      <c r="X284">
        <f>_xlfn.XLOOKUP($G284,speciesvars!$D:$D,speciesvars!H:H,0,0)</f>
        <v>22.887500206629401</v>
      </c>
      <c r="Y284">
        <f>_xlfn.XLOOKUP($G284,speciesvars!$D:$D,speciesvars!I:I,0,0)</f>
        <v>421</v>
      </c>
    </row>
    <row r="285" spans="1:25" hidden="1" x14ac:dyDescent="0.25">
      <c r="A285" t="s">
        <v>43</v>
      </c>
      <c r="B285" t="s">
        <v>27</v>
      </c>
      <c r="C285">
        <v>34</v>
      </c>
      <c r="D285" t="str">
        <f t="shared" si="4"/>
        <v>Pleasantfall 2021</v>
      </c>
      <c r="E285" t="s">
        <v>48</v>
      </c>
      <c r="F285" t="s">
        <v>0</v>
      </c>
      <c r="G285" t="s">
        <v>13</v>
      </c>
      <c r="H285" t="s">
        <v>4254</v>
      </c>
      <c r="I285" t="s">
        <v>367</v>
      </c>
      <c r="J285" t="s">
        <v>60</v>
      </c>
      <c r="K285">
        <v>0</v>
      </c>
      <c r="L285">
        <v>0</v>
      </c>
      <c r="M285">
        <v>0</v>
      </c>
      <c r="N285">
        <f>_xlfn.XLOOKUP($A285,'site variables'!$A:$A,'site variables'!C:C,0,0)</f>
        <v>285.95999999999998</v>
      </c>
      <c r="O285">
        <f>_xlfn.XLOOKUP($A285,'site variables'!$A:$A,'site variables'!D:D,0,0)</f>
        <v>30</v>
      </c>
      <c r="P285">
        <f>_xlfn.XLOOKUP($A285,'site variables'!$A:$A,'site variables'!E:E,0,0)</f>
        <v>21.8</v>
      </c>
      <c r="Q285">
        <f>_xlfn.XLOOKUP($A285,'site variables'!$A:$A,'site variables'!F:F,0,0)</f>
        <v>532</v>
      </c>
      <c r="R285" t="str">
        <f>_xlfn.XLOOKUP($A285,'site variables'!$A:$A,'site variables'!G:G,0,0)</f>
        <v>high</v>
      </c>
      <c r="S285" t="str">
        <f>_xlfn.XLOOKUP($A285,'site variables'!$A:$A,'site variables'!H:H,0,0)</f>
        <v>low</v>
      </c>
      <c r="T285" t="str">
        <f>_xlfn.XLOOKUP($A285,'site variables'!$A:$A,'site variables'!I:I,0,0)</f>
        <v>Vehicle/FootRecreation</v>
      </c>
      <c r="U285">
        <f>_xlfn.XLOOKUP($D285,climatevars!$E:$E,climatevars!J:J,0,)</f>
        <v>126.99974599999997</v>
      </c>
      <c r="V285">
        <f>_xlfn.XLOOKUP($D285,climatevars!$E:$E,climatevars!K:K,0,)</f>
        <v>403.99919199999994</v>
      </c>
      <c r="W285">
        <f>_xlfn.XLOOKUP($D285,climatevars!$E:$E,climatevars!L:L,0,)</f>
        <v>349.99929999999995</v>
      </c>
      <c r="X285">
        <f>_xlfn.XLOOKUP($G285,speciesvars!$D:$D,speciesvars!H:H,0,0)</f>
        <v>23.462500015894602</v>
      </c>
      <c r="Y285">
        <f>_xlfn.XLOOKUP($G285,speciesvars!$D:$D,speciesvars!I:I,0,0)</f>
        <v>846</v>
      </c>
    </row>
    <row r="286" spans="1:25" hidden="1" x14ac:dyDescent="0.25">
      <c r="A286" t="s">
        <v>43</v>
      </c>
      <c r="B286" t="s">
        <v>27</v>
      </c>
      <c r="C286">
        <v>34</v>
      </c>
      <c r="D286" t="str">
        <f t="shared" si="4"/>
        <v>Pleasantfall 2021</v>
      </c>
      <c r="E286" t="s">
        <v>48</v>
      </c>
      <c r="F286" t="s">
        <v>0</v>
      </c>
      <c r="G286" t="s">
        <v>21</v>
      </c>
      <c r="H286" t="s">
        <v>4254</v>
      </c>
      <c r="I286" t="s">
        <v>368</v>
      </c>
      <c r="J286" t="s">
        <v>60</v>
      </c>
      <c r="K286">
        <v>0</v>
      </c>
      <c r="L286">
        <v>0</v>
      </c>
      <c r="M286">
        <v>0</v>
      </c>
      <c r="N286">
        <f>_xlfn.XLOOKUP($A286,'site variables'!$A:$A,'site variables'!C:C,0,0)</f>
        <v>285.95999999999998</v>
      </c>
      <c r="O286">
        <f>_xlfn.XLOOKUP($A286,'site variables'!$A:$A,'site variables'!D:D,0,0)</f>
        <v>30</v>
      </c>
      <c r="P286">
        <f>_xlfn.XLOOKUP($A286,'site variables'!$A:$A,'site variables'!E:E,0,0)</f>
        <v>21.8</v>
      </c>
      <c r="Q286">
        <f>_xlfn.XLOOKUP($A286,'site variables'!$A:$A,'site variables'!F:F,0,0)</f>
        <v>532</v>
      </c>
      <c r="R286" t="str">
        <f>_xlfn.XLOOKUP($A286,'site variables'!$A:$A,'site variables'!G:G,0,0)</f>
        <v>high</v>
      </c>
      <c r="S286" t="str">
        <f>_xlfn.XLOOKUP($A286,'site variables'!$A:$A,'site variables'!H:H,0,0)</f>
        <v>low</v>
      </c>
      <c r="T286" t="str">
        <f>_xlfn.XLOOKUP($A286,'site variables'!$A:$A,'site variables'!I:I,0,0)</f>
        <v>Vehicle/FootRecreation</v>
      </c>
      <c r="U286">
        <f>_xlfn.XLOOKUP($D286,climatevars!$E:$E,climatevars!J:J,0,)</f>
        <v>126.99974599999997</v>
      </c>
      <c r="V286">
        <f>_xlfn.XLOOKUP($D286,climatevars!$E:$E,climatevars!K:K,0,)</f>
        <v>403.99919199999994</v>
      </c>
      <c r="W286">
        <f>_xlfn.XLOOKUP($D286,climatevars!$E:$E,climatevars!L:L,0,)</f>
        <v>349.99929999999995</v>
      </c>
      <c r="X286">
        <f>_xlfn.XLOOKUP($G286,speciesvars!$D:$D,speciesvars!H:H,0,0)</f>
        <v>24.8750001192093</v>
      </c>
      <c r="Y286">
        <f>_xlfn.XLOOKUP($G286,speciesvars!$D:$D,speciesvars!I:I,0,0)</f>
        <v>845</v>
      </c>
    </row>
    <row r="287" spans="1:25" hidden="1" x14ac:dyDescent="0.25">
      <c r="A287" t="s">
        <v>43</v>
      </c>
      <c r="B287" t="s">
        <v>27</v>
      </c>
      <c r="C287">
        <v>34</v>
      </c>
      <c r="D287" t="str">
        <f t="shared" si="4"/>
        <v>Pleasantfall 2021</v>
      </c>
      <c r="E287" t="s">
        <v>48</v>
      </c>
      <c r="F287" t="s">
        <v>0</v>
      </c>
      <c r="G287" t="s">
        <v>53</v>
      </c>
      <c r="H287" t="s">
        <v>4254</v>
      </c>
      <c r="I287" t="s">
        <v>369</v>
      </c>
      <c r="J287" t="s">
        <v>60</v>
      </c>
      <c r="K287">
        <v>0</v>
      </c>
      <c r="L287">
        <v>0</v>
      </c>
      <c r="M287">
        <v>0</v>
      </c>
      <c r="N287">
        <f>_xlfn.XLOOKUP($A287,'site variables'!$A:$A,'site variables'!C:C,0,0)</f>
        <v>285.95999999999998</v>
      </c>
      <c r="O287">
        <f>_xlfn.XLOOKUP($A287,'site variables'!$A:$A,'site variables'!D:D,0,0)</f>
        <v>30</v>
      </c>
      <c r="P287">
        <f>_xlfn.XLOOKUP($A287,'site variables'!$A:$A,'site variables'!E:E,0,0)</f>
        <v>21.8</v>
      </c>
      <c r="Q287">
        <f>_xlfn.XLOOKUP($A287,'site variables'!$A:$A,'site variables'!F:F,0,0)</f>
        <v>532</v>
      </c>
      <c r="R287" t="str">
        <f>_xlfn.XLOOKUP($A287,'site variables'!$A:$A,'site variables'!G:G,0,0)</f>
        <v>high</v>
      </c>
      <c r="S287" t="str">
        <f>_xlfn.XLOOKUP($A287,'site variables'!$A:$A,'site variables'!H:H,0,0)</f>
        <v>low</v>
      </c>
      <c r="T287" t="str">
        <f>_xlfn.XLOOKUP($A287,'site variables'!$A:$A,'site variables'!I:I,0,0)</f>
        <v>Vehicle/FootRecreation</v>
      </c>
      <c r="U287">
        <f>_xlfn.XLOOKUP($D287,climatevars!$E:$E,climatevars!J:J,0,)</f>
        <v>126.99974599999997</v>
      </c>
      <c r="V287">
        <f>_xlfn.XLOOKUP($D287,climatevars!$E:$E,climatevars!K:K,0,)</f>
        <v>403.99919199999994</v>
      </c>
      <c r="W287">
        <f>_xlfn.XLOOKUP($D287,climatevars!$E:$E,climatevars!L:L,0,)</f>
        <v>349.99929999999995</v>
      </c>
      <c r="X287">
        <f>_xlfn.XLOOKUP($G287,speciesvars!$D:$D,speciesvars!H:H,0,0)</f>
        <v>24.200000047683702</v>
      </c>
      <c r="Y287">
        <f>_xlfn.XLOOKUP($G287,speciesvars!$D:$D,speciesvars!I:I,0,0)</f>
        <v>706</v>
      </c>
    </row>
    <row r="288" spans="1:25" hidden="1" x14ac:dyDescent="0.25">
      <c r="A288" t="s">
        <v>43</v>
      </c>
      <c r="B288" t="s">
        <v>27</v>
      </c>
      <c r="C288">
        <v>34</v>
      </c>
      <c r="D288" t="str">
        <f t="shared" si="4"/>
        <v>Pleasantfall 2021</v>
      </c>
      <c r="E288" t="s">
        <v>48</v>
      </c>
      <c r="F288" t="s">
        <v>0</v>
      </c>
      <c r="G288" t="s">
        <v>35</v>
      </c>
      <c r="H288" t="s">
        <v>4254</v>
      </c>
      <c r="I288" t="s">
        <v>370</v>
      </c>
      <c r="J288" t="s">
        <v>60</v>
      </c>
      <c r="K288">
        <v>0</v>
      </c>
      <c r="L288">
        <v>0</v>
      </c>
      <c r="M288">
        <v>0</v>
      </c>
      <c r="N288">
        <f>_xlfn.XLOOKUP($A288,'site variables'!$A:$A,'site variables'!C:C,0,0)</f>
        <v>285.95999999999998</v>
      </c>
      <c r="O288">
        <f>_xlfn.XLOOKUP($A288,'site variables'!$A:$A,'site variables'!D:D,0,0)</f>
        <v>30</v>
      </c>
      <c r="P288">
        <f>_xlfn.XLOOKUP($A288,'site variables'!$A:$A,'site variables'!E:E,0,0)</f>
        <v>21.8</v>
      </c>
      <c r="Q288">
        <f>_xlfn.XLOOKUP($A288,'site variables'!$A:$A,'site variables'!F:F,0,0)</f>
        <v>532</v>
      </c>
      <c r="R288" t="str">
        <f>_xlfn.XLOOKUP($A288,'site variables'!$A:$A,'site variables'!G:G,0,0)</f>
        <v>high</v>
      </c>
      <c r="S288" t="str">
        <f>_xlfn.XLOOKUP($A288,'site variables'!$A:$A,'site variables'!H:H,0,0)</f>
        <v>low</v>
      </c>
      <c r="T288" t="str">
        <f>_xlfn.XLOOKUP($A288,'site variables'!$A:$A,'site variables'!I:I,0,0)</f>
        <v>Vehicle/FootRecreation</v>
      </c>
      <c r="U288">
        <f>_xlfn.XLOOKUP($D288,climatevars!$E:$E,climatevars!J:J,0,)</f>
        <v>126.99974599999997</v>
      </c>
      <c r="V288">
        <f>_xlfn.XLOOKUP($D288,climatevars!$E:$E,climatevars!K:K,0,)</f>
        <v>403.99919199999994</v>
      </c>
      <c r="W288">
        <f>_xlfn.XLOOKUP($D288,climatevars!$E:$E,climatevars!L:L,0,)</f>
        <v>349.99929999999995</v>
      </c>
      <c r="X288">
        <f>_xlfn.XLOOKUP($G288,speciesvars!$D:$D,speciesvars!H:H,0,0)</f>
        <v>23.5000000198682</v>
      </c>
      <c r="Y288">
        <f>_xlfn.XLOOKUP($G288,speciesvars!$D:$D,speciesvars!I:I,0,0)</f>
        <v>354</v>
      </c>
    </row>
    <row r="289" spans="1:25" hidden="1" x14ac:dyDescent="0.25">
      <c r="A289" t="s">
        <v>43</v>
      </c>
      <c r="B289" t="s">
        <v>27</v>
      </c>
      <c r="C289">
        <v>34</v>
      </c>
      <c r="D289" t="str">
        <f t="shared" si="4"/>
        <v>Pleasantfall 2021</v>
      </c>
      <c r="E289" t="s">
        <v>48</v>
      </c>
      <c r="F289" t="s">
        <v>0</v>
      </c>
      <c r="G289" t="s">
        <v>65</v>
      </c>
      <c r="H289" t="s">
        <v>4256</v>
      </c>
      <c r="I289" t="s">
        <v>371</v>
      </c>
      <c r="J289" t="s">
        <v>60</v>
      </c>
      <c r="K289">
        <v>0</v>
      </c>
      <c r="L289">
        <v>0</v>
      </c>
      <c r="M289">
        <v>0.05</v>
      </c>
      <c r="N289">
        <f>_xlfn.XLOOKUP($A289,'site variables'!$A:$A,'site variables'!C:C,0,0)</f>
        <v>285.95999999999998</v>
      </c>
      <c r="O289">
        <f>_xlfn.XLOOKUP($A289,'site variables'!$A:$A,'site variables'!D:D,0,0)</f>
        <v>30</v>
      </c>
      <c r="P289">
        <f>_xlfn.XLOOKUP($A289,'site variables'!$A:$A,'site variables'!E:E,0,0)</f>
        <v>21.8</v>
      </c>
      <c r="Q289">
        <f>_xlfn.XLOOKUP($A289,'site variables'!$A:$A,'site variables'!F:F,0,0)</f>
        <v>532</v>
      </c>
      <c r="R289" t="str">
        <f>_xlfn.XLOOKUP($A289,'site variables'!$A:$A,'site variables'!G:G,0,0)</f>
        <v>high</v>
      </c>
      <c r="S289" t="str">
        <f>_xlfn.XLOOKUP($A289,'site variables'!$A:$A,'site variables'!H:H,0,0)</f>
        <v>low</v>
      </c>
      <c r="T289" t="str">
        <f>_xlfn.XLOOKUP($A289,'site variables'!$A:$A,'site variables'!I:I,0,0)</f>
        <v>Vehicle/FootRecreation</v>
      </c>
      <c r="U289">
        <f>_xlfn.XLOOKUP($D289,climatevars!$E:$E,climatevars!J:J,0,)</f>
        <v>126.99974599999997</v>
      </c>
      <c r="V289">
        <f>_xlfn.XLOOKUP($D289,climatevars!$E:$E,climatevars!K:K,0,)</f>
        <v>403.99919199999994</v>
      </c>
      <c r="W289">
        <f>_xlfn.XLOOKUP($D289,climatevars!$E:$E,climatevars!L:L,0,)</f>
        <v>349.99929999999995</v>
      </c>
      <c r="X289">
        <f>_xlfn.XLOOKUP($G289,speciesvars!$D:$D,speciesvars!H:H,0,0)</f>
        <v>21.662499884764401</v>
      </c>
      <c r="Y289">
        <f>_xlfn.XLOOKUP($G289,speciesvars!$D:$D,speciesvars!I:I,0,0)</f>
        <v>767</v>
      </c>
    </row>
    <row r="290" spans="1:25" hidden="1" x14ac:dyDescent="0.25">
      <c r="A290" t="s">
        <v>43</v>
      </c>
      <c r="B290" t="s">
        <v>27</v>
      </c>
      <c r="C290">
        <v>34</v>
      </c>
      <c r="D290" t="str">
        <f t="shared" si="4"/>
        <v>Pleasantfall 2021</v>
      </c>
      <c r="E290" t="s">
        <v>48</v>
      </c>
      <c r="F290" t="s">
        <v>0</v>
      </c>
      <c r="G290" t="s">
        <v>76</v>
      </c>
      <c r="H290" t="s">
        <v>4254</v>
      </c>
      <c r="I290" t="s">
        <v>372</v>
      </c>
      <c r="J290" t="s">
        <v>60</v>
      </c>
      <c r="K290">
        <v>0</v>
      </c>
      <c r="L290">
        <v>0</v>
      </c>
      <c r="M290">
        <v>3.5</v>
      </c>
      <c r="N290">
        <f>_xlfn.XLOOKUP($A290,'site variables'!$A:$A,'site variables'!C:C,0,0)</f>
        <v>285.95999999999998</v>
      </c>
      <c r="O290">
        <f>_xlfn.XLOOKUP($A290,'site variables'!$A:$A,'site variables'!D:D,0,0)</f>
        <v>30</v>
      </c>
      <c r="P290">
        <f>_xlfn.XLOOKUP($A290,'site variables'!$A:$A,'site variables'!E:E,0,0)</f>
        <v>21.8</v>
      </c>
      <c r="Q290">
        <f>_xlfn.XLOOKUP($A290,'site variables'!$A:$A,'site variables'!F:F,0,0)</f>
        <v>532</v>
      </c>
      <c r="R290" t="str">
        <f>_xlfn.XLOOKUP($A290,'site variables'!$A:$A,'site variables'!G:G,0,0)</f>
        <v>high</v>
      </c>
      <c r="S290" t="str">
        <f>_xlfn.XLOOKUP($A290,'site variables'!$A:$A,'site variables'!H:H,0,0)</f>
        <v>low</v>
      </c>
      <c r="T290" t="str">
        <f>_xlfn.XLOOKUP($A290,'site variables'!$A:$A,'site variables'!I:I,0,0)</f>
        <v>Vehicle/FootRecreation</v>
      </c>
      <c r="U290">
        <f>_xlfn.XLOOKUP($D290,climatevars!$E:$E,climatevars!J:J,0,)</f>
        <v>126.99974599999997</v>
      </c>
      <c r="V290">
        <f>_xlfn.XLOOKUP($D290,climatevars!$E:$E,climatevars!K:K,0,)</f>
        <v>403.99919199999994</v>
      </c>
      <c r="W290">
        <f>_xlfn.XLOOKUP($D290,climatevars!$E:$E,climatevars!L:L,0,)</f>
        <v>349.99929999999995</v>
      </c>
      <c r="X290">
        <f>_xlfn.XLOOKUP($G290,speciesvars!$D:$D,speciesvars!H:H,0,0)</f>
        <v>23.825000166892998</v>
      </c>
      <c r="Y290">
        <f>_xlfn.XLOOKUP($G290,speciesvars!$D:$D,speciesvars!I:I,0,0)</f>
        <v>508</v>
      </c>
    </row>
    <row r="291" spans="1:25" hidden="1" x14ac:dyDescent="0.25">
      <c r="A291" t="s">
        <v>43</v>
      </c>
      <c r="B291" t="s">
        <v>27</v>
      </c>
      <c r="C291">
        <v>35</v>
      </c>
      <c r="D291" t="str">
        <f t="shared" si="4"/>
        <v>Pleasantfall 2021</v>
      </c>
      <c r="E291" t="s">
        <v>12</v>
      </c>
      <c r="F291" t="s">
        <v>70</v>
      </c>
      <c r="G291" t="s">
        <v>6</v>
      </c>
      <c r="H291" t="s">
        <v>4256</v>
      </c>
      <c r="I291" t="s">
        <v>373</v>
      </c>
      <c r="J291" t="s">
        <v>60</v>
      </c>
      <c r="K291">
        <v>0</v>
      </c>
      <c r="L291">
        <v>0</v>
      </c>
      <c r="M291">
        <v>0</v>
      </c>
      <c r="N291">
        <f>_xlfn.XLOOKUP($A291,'site variables'!$A:$A,'site variables'!C:C,0,0)</f>
        <v>285.95999999999998</v>
      </c>
      <c r="O291">
        <f>_xlfn.XLOOKUP($A291,'site variables'!$A:$A,'site variables'!D:D,0,0)</f>
        <v>30</v>
      </c>
      <c r="P291">
        <f>_xlfn.XLOOKUP($A291,'site variables'!$A:$A,'site variables'!E:E,0,0)</f>
        <v>21.8</v>
      </c>
      <c r="Q291">
        <f>_xlfn.XLOOKUP($A291,'site variables'!$A:$A,'site variables'!F:F,0,0)</f>
        <v>532</v>
      </c>
      <c r="R291" t="str">
        <f>_xlfn.XLOOKUP($A291,'site variables'!$A:$A,'site variables'!G:G,0,0)</f>
        <v>high</v>
      </c>
      <c r="S291" t="str">
        <f>_xlfn.XLOOKUP($A291,'site variables'!$A:$A,'site variables'!H:H,0,0)</f>
        <v>low</v>
      </c>
      <c r="T291" t="str">
        <f>_xlfn.XLOOKUP($A291,'site variables'!$A:$A,'site variables'!I:I,0,0)</f>
        <v>Vehicle/FootRecreation</v>
      </c>
      <c r="U291">
        <f>_xlfn.XLOOKUP($D291,climatevars!$E:$E,climatevars!J:J,0,)</f>
        <v>126.99974599999997</v>
      </c>
      <c r="V291">
        <f>_xlfn.XLOOKUP($D291,climatevars!$E:$E,climatevars!K:K,0,)</f>
        <v>403.99919199999994</v>
      </c>
      <c r="W291">
        <f>_xlfn.XLOOKUP($D291,climatevars!$E:$E,climatevars!L:L,0,)</f>
        <v>349.99929999999995</v>
      </c>
      <c r="X291">
        <f>_xlfn.XLOOKUP($G291,speciesvars!$D:$D,speciesvars!H:H,0,0)</f>
        <v>21.804166575272902</v>
      </c>
      <c r="Y291">
        <f>_xlfn.XLOOKUP($G291,speciesvars!$D:$D,speciesvars!I:I,0,0)</f>
        <v>504</v>
      </c>
    </row>
    <row r="292" spans="1:25" hidden="1" x14ac:dyDescent="0.25">
      <c r="A292" t="s">
        <v>43</v>
      </c>
      <c r="B292" t="s">
        <v>27</v>
      </c>
      <c r="C292">
        <v>35</v>
      </c>
      <c r="D292" t="str">
        <f t="shared" si="4"/>
        <v>Pleasantfall 2021</v>
      </c>
      <c r="E292" t="s">
        <v>12</v>
      </c>
      <c r="F292" t="s">
        <v>70</v>
      </c>
      <c r="G292" t="s">
        <v>22</v>
      </c>
      <c r="H292" t="s">
        <v>4256</v>
      </c>
      <c r="I292" t="s">
        <v>374</v>
      </c>
      <c r="J292" t="s">
        <v>60</v>
      </c>
      <c r="K292">
        <v>0</v>
      </c>
      <c r="L292">
        <v>0</v>
      </c>
      <c r="M292">
        <v>0</v>
      </c>
      <c r="N292">
        <f>_xlfn.XLOOKUP($A292,'site variables'!$A:$A,'site variables'!C:C,0,0)</f>
        <v>285.95999999999998</v>
      </c>
      <c r="O292">
        <f>_xlfn.XLOOKUP($A292,'site variables'!$A:$A,'site variables'!D:D,0,0)</f>
        <v>30</v>
      </c>
      <c r="P292">
        <f>_xlfn.XLOOKUP($A292,'site variables'!$A:$A,'site variables'!E:E,0,0)</f>
        <v>21.8</v>
      </c>
      <c r="Q292">
        <f>_xlfn.XLOOKUP($A292,'site variables'!$A:$A,'site variables'!F:F,0,0)</f>
        <v>532</v>
      </c>
      <c r="R292" t="str">
        <f>_xlfn.XLOOKUP($A292,'site variables'!$A:$A,'site variables'!G:G,0,0)</f>
        <v>high</v>
      </c>
      <c r="S292" t="str">
        <f>_xlfn.XLOOKUP($A292,'site variables'!$A:$A,'site variables'!H:H,0,0)</f>
        <v>low</v>
      </c>
      <c r="T292" t="str">
        <f>_xlfn.XLOOKUP($A292,'site variables'!$A:$A,'site variables'!I:I,0,0)</f>
        <v>Vehicle/FootRecreation</v>
      </c>
      <c r="U292">
        <f>_xlfn.XLOOKUP($D292,climatevars!$E:$E,climatevars!J:J,0,)</f>
        <v>126.99974599999997</v>
      </c>
      <c r="V292">
        <f>_xlfn.XLOOKUP($D292,climatevars!$E:$E,climatevars!K:K,0,)</f>
        <v>403.99919199999994</v>
      </c>
      <c r="W292">
        <f>_xlfn.XLOOKUP($D292,climatevars!$E:$E,climatevars!L:L,0,)</f>
        <v>349.99929999999995</v>
      </c>
      <c r="X292">
        <f>_xlfn.XLOOKUP($G292,speciesvars!$D:$D,speciesvars!H:H,0,0)</f>
        <v>22.870833317438802</v>
      </c>
      <c r="Y292">
        <f>_xlfn.XLOOKUP($G292,speciesvars!$D:$D,speciesvars!I:I,0,0)</f>
        <v>733</v>
      </c>
    </row>
    <row r="293" spans="1:25" hidden="1" x14ac:dyDescent="0.25">
      <c r="A293" t="s">
        <v>43</v>
      </c>
      <c r="B293" t="s">
        <v>27</v>
      </c>
      <c r="C293">
        <v>35</v>
      </c>
      <c r="D293" t="str">
        <f t="shared" si="4"/>
        <v>Pleasantfall 2021</v>
      </c>
      <c r="E293" t="s">
        <v>12</v>
      </c>
      <c r="F293" t="s">
        <v>70</v>
      </c>
      <c r="G293" t="s">
        <v>54</v>
      </c>
      <c r="H293" t="s">
        <v>4256</v>
      </c>
      <c r="I293" t="s">
        <v>375</v>
      </c>
      <c r="J293" t="s">
        <v>60</v>
      </c>
      <c r="K293">
        <v>0</v>
      </c>
      <c r="L293">
        <v>0</v>
      </c>
      <c r="M293">
        <v>0</v>
      </c>
      <c r="N293">
        <f>_xlfn.XLOOKUP($A293,'site variables'!$A:$A,'site variables'!C:C,0,0)</f>
        <v>285.95999999999998</v>
      </c>
      <c r="O293">
        <f>_xlfn.XLOOKUP($A293,'site variables'!$A:$A,'site variables'!D:D,0,0)</f>
        <v>30</v>
      </c>
      <c r="P293">
        <f>_xlfn.XLOOKUP($A293,'site variables'!$A:$A,'site variables'!E:E,0,0)</f>
        <v>21.8</v>
      </c>
      <c r="Q293">
        <f>_xlfn.XLOOKUP($A293,'site variables'!$A:$A,'site variables'!F:F,0,0)</f>
        <v>532</v>
      </c>
      <c r="R293" t="str">
        <f>_xlfn.XLOOKUP($A293,'site variables'!$A:$A,'site variables'!G:G,0,0)</f>
        <v>high</v>
      </c>
      <c r="S293" t="str">
        <f>_xlfn.XLOOKUP($A293,'site variables'!$A:$A,'site variables'!H:H,0,0)</f>
        <v>low</v>
      </c>
      <c r="T293" t="str">
        <f>_xlfn.XLOOKUP($A293,'site variables'!$A:$A,'site variables'!I:I,0,0)</f>
        <v>Vehicle/FootRecreation</v>
      </c>
      <c r="U293">
        <f>_xlfn.XLOOKUP($D293,climatevars!$E:$E,climatevars!J:J,0,)</f>
        <v>126.99974599999997</v>
      </c>
      <c r="V293">
        <f>_xlfn.XLOOKUP($D293,climatevars!$E:$E,climatevars!K:K,0,)</f>
        <v>403.99919199999994</v>
      </c>
      <c r="W293">
        <f>_xlfn.XLOOKUP($D293,climatevars!$E:$E,climatevars!L:L,0,)</f>
        <v>349.99929999999995</v>
      </c>
      <c r="X293">
        <f>_xlfn.XLOOKUP($G293,speciesvars!$D:$D,speciesvars!H:H,0,0)</f>
        <v>21.7541668613752</v>
      </c>
      <c r="Y293">
        <f>_xlfn.XLOOKUP($G293,speciesvars!$D:$D,speciesvars!I:I,0,0)</f>
        <v>505</v>
      </c>
    </row>
    <row r="294" spans="1:25" hidden="1" x14ac:dyDescent="0.25">
      <c r="A294" t="s">
        <v>43</v>
      </c>
      <c r="B294" t="s">
        <v>52</v>
      </c>
      <c r="C294">
        <v>7</v>
      </c>
      <c r="D294" t="str">
        <f t="shared" si="4"/>
        <v>Pleasantspring 2021</v>
      </c>
      <c r="E294" t="s">
        <v>12</v>
      </c>
      <c r="F294" t="s">
        <v>70</v>
      </c>
      <c r="G294" t="s">
        <v>3</v>
      </c>
      <c r="H294" t="s">
        <v>11</v>
      </c>
      <c r="I294" t="s">
        <v>376</v>
      </c>
      <c r="J294" t="s">
        <v>72</v>
      </c>
      <c r="K294">
        <v>22</v>
      </c>
      <c r="L294">
        <v>20</v>
      </c>
      <c r="N294">
        <f>_xlfn.XLOOKUP($A294,'site variables'!$A:$A,'site variables'!C:C,0,0)</f>
        <v>285.95999999999998</v>
      </c>
      <c r="O294">
        <f>_xlfn.XLOOKUP($A294,'site variables'!$A:$A,'site variables'!D:D,0,0)</f>
        <v>30</v>
      </c>
      <c r="P294">
        <f>_xlfn.XLOOKUP($A294,'site variables'!$A:$A,'site variables'!E:E,0,0)</f>
        <v>21.8</v>
      </c>
      <c r="Q294">
        <f>_xlfn.XLOOKUP($A294,'site variables'!$A:$A,'site variables'!F:F,0,0)</f>
        <v>532</v>
      </c>
      <c r="R294" t="str">
        <f>_xlfn.XLOOKUP($A294,'site variables'!$A:$A,'site variables'!G:G,0,0)</f>
        <v>high</v>
      </c>
      <c r="S294" t="str">
        <f>_xlfn.XLOOKUP($A294,'site variables'!$A:$A,'site variables'!H:H,0,0)</f>
        <v>low</v>
      </c>
      <c r="T294" t="str">
        <f>_xlfn.XLOOKUP($A294,'site variables'!$A:$A,'site variables'!I:I,0,0)</f>
        <v>Vehicle/FootRecreation</v>
      </c>
      <c r="U294">
        <f>_xlfn.XLOOKUP($D294,climatevars!$E:$E,climatevars!J:J,0,)</f>
        <v>54.999889999999986</v>
      </c>
      <c r="V294">
        <f>_xlfn.XLOOKUP($D294,climatevars!$E:$E,climatevars!K:K,0,)</f>
        <v>403.99919199999994</v>
      </c>
      <c r="W294">
        <f>_xlfn.XLOOKUP($D294,climatevars!$E:$E,climatevars!L:L,0,)</f>
        <v>222.99955399999999</v>
      </c>
      <c r="X294">
        <f>_xlfn.XLOOKUP($G294,speciesvars!$D:$D,speciesvars!H:H,0,0)</f>
        <v>0</v>
      </c>
      <c r="Y294">
        <f>_xlfn.XLOOKUP($G294,speciesvars!$D:$D,speciesvars!I:I,0,0)</f>
        <v>0</v>
      </c>
    </row>
    <row r="295" spans="1:25" hidden="1" x14ac:dyDescent="0.25">
      <c r="A295" t="s">
        <v>43</v>
      </c>
      <c r="B295" t="s">
        <v>27</v>
      </c>
      <c r="C295">
        <v>35</v>
      </c>
      <c r="D295" t="str">
        <f t="shared" si="4"/>
        <v>Pleasantfall 2021</v>
      </c>
      <c r="E295" t="s">
        <v>12</v>
      </c>
      <c r="F295" t="s">
        <v>70</v>
      </c>
      <c r="G295" t="s">
        <v>65</v>
      </c>
      <c r="H295" t="s">
        <v>4256</v>
      </c>
      <c r="I295" t="s">
        <v>377</v>
      </c>
      <c r="J295" t="s">
        <v>60</v>
      </c>
      <c r="K295">
        <v>1</v>
      </c>
      <c r="L295">
        <v>3</v>
      </c>
      <c r="M295">
        <v>0.05</v>
      </c>
      <c r="N295">
        <f>_xlfn.XLOOKUP($A295,'site variables'!$A:$A,'site variables'!C:C,0,0)</f>
        <v>285.95999999999998</v>
      </c>
      <c r="O295">
        <f>_xlfn.XLOOKUP($A295,'site variables'!$A:$A,'site variables'!D:D,0,0)</f>
        <v>30</v>
      </c>
      <c r="P295">
        <f>_xlfn.XLOOKUP($A295,'site variables'!$A:$A,'site variables'!E:E,0,0)</f>
        <v>21.8</v>
      </c>
      <c r="Q295">
        <f>_xlfn.XLOOKUP($A295,'site variables'!$A:$A,'site variables'!F:F,0,0)</f>
        <v>532</v>
      </c>
      <c r="R295" t="str">
        <f>_xlfn.XLOOKUP($A295,'site variables'!$A:$A,'site variables'!G:G,0,0)</f>
        <v>high</v>
      </c>
      <c r="S295" t="str">
        <f>_xlfn.XLOOKUP($A295,'site variables'!$A:$A,'site variables'!H:H,0,0)</f>
        <v>low</v>
      </c>
      <c r="T295" t="str">
        <f>_xlfn.XLOOKUP($A295,'site variables'!$A:$A,'site variables'!I:I,0,0)</f>
        <v>Vehicle/FootRecreation</v>
      </c>
      <c r="U295">
        <f>_xlfn.XLOOKUP($D295,climatevars!$E:$E,climatevars!J:J,0,)</f>
        <v>126.99974599999997</v>
      </c>
      <c r="V295">
        <f>_xlfn.XLOOKUP($D295,climatevars!$E:$E,climatevars!K:K,0,)</f>
        <v>403.99919199999994</v>
      </c>
      <c r="W295">
        <f>_xlfn.XLOOKUP($D295,climatevars!$E:$E,climatevars!L:L,0,)</f>
        <v>349.99929999999995</v>
      </c>
      <c r="X295">
        <f>_xlfn.XLOOKUP($G295,speciesvars!$D:$D,speciesvars!H:H,0,0)</f>
        <v>21.662499884764401</v>
      </c>
      <c r="Y295">
        <f>_xlfn.XLOOKUP($G295,speciesvars!$D:$D,speciesvars!I:I,0,0)</f>
        <v>767</v>
      </c>
    </row>
    <row r="296" spans="1:25" hidden="1" x14ac:dyDescent="0.25">
      <c r="A296" t="s">
        <v>43</v>
      </c>
      <c r="B296" t="s">
        <v>52</v>
      </c>
      <c r="C296">
        <v>7</v>
      </c>
      <c r="D296" t="str">
        <f t="shared" si="4"/>
        <v>Pleasantspring 2021</v>
      </c>
      <c r="E296" t="s">
        <v>12</v>
      </c>
      <c r="F296" t="s">
        <v>70</v>
      </c>
      <c r="G296" t="s">
        <v>44</v>
      </c>
      <c r="H296" t="s">
        <v>11</v>
      </c>
      <c r="I296" t="s">
        <v>378</v>
      </c>
      <c r="J296" t="s">
        <v>60</v>
      </c>
      <c r="K296">
        <v>1</v>
      </c>
      <c r="L296">
        <v>6</v>
      </c>
      <c r="N296">
        <f>_xlfn.XLOOKUP($A296,'site variables'!$A:$A,'site variables'!C:C,0,0)</f>
        <v>285.95999999999998</v>
      </c>
      <c r="O296">
        <f>_xlfn.XLOOKUP($A296,'site variables'!$A:$A,'site variables'!D:D,0,0)</f>
        <v>30</v>
      </c>
      <c r="P296">
        <f>_xlfn.XLOOKUP($A296,'site variables'!$A:$A,'site variables'!E:E,0,0)</f>
        <v>21.8</v>
      </c>
      <c r="Q296">
        <f>_xlfn.XLOOKUP($A296,'site variables'!$A:$A,'site variables'!F:F,0,0)</f>
        <v>532</v>
      </c>
      <c r="R296" t="str">
        <f>_xlfn.XLOOKUP($A296,'site variables'!$A:$A,'site variables'!G:G,0,0)</f>
        <v>high</v>
      </c>
      <c r="S296" t="str">
        <f>_xlfn.XLOOKUP($A296,'site variables'!$A:$A,'site variables'!H:H,0,0)</f>
        <v>low</v>
      </c>
      <c r="T296" t="str">
        <f>_xlfn.XLOOKUP($A296,'site variables'!$A:$A,'site variables'!I:I,0,0)</f>
        <v>Vehicle/FootRecreation</v>
      </c>
      <c r="U296">
        <f>_xlfn.XLOOKUP($D296,climatevars!$E:$E,climatevars!J:J,0,)</f>
        <v>54.999889999999986</v>
      </c>
      <c r="V296">
        <f>_xlfn.XLOOKUP($D296,climatevars!$E:$E,climatevars!K:K,0,)</f>
        <v>403.99919199999994</v>
      </c>
      <c r="W296">
        <f>_xlfn.XLOOKUP($D296,climatevars!$E:$E,climatevars!L:L,0,)</f>
        <v>222.99955399999999</v>
      </c>
      <c r="X296">
        <f>_xlfn.XLOOKUP($G296,speciesvars!$D:$D,speciesvars!H:H,0,0)</f>
        <v>0</v>
      </c>
      <c r="Y296">
        <f>_xlfn.XLOOKUP($G296,speciesvars!$D:$D,speciesvars!I:I,0,0)</f>
        <v>0</v>
      </c>
    </row>
    <row r="297" spans="1:25" hidden="1" x14ac:dyDescent="0.25">
      <c r="A297" t="s">
        <v>43</v>
      </c>
      <c r="B297" t="s">
        <v>52</v>
      </c>
      <c r="C297">
        <v>7</v>
      </c>
      <c r="D297" t="str">
        <f t="shared" si="4"/>
        <v>Pleasantspring 2021</v>
      </c>
      <c r="E297" t="s">
        <v>12</v>
      </c>
      <c r="F297" t="s">
        <v>70</v>
      </c>
      <c r="G297" t="s">
        <v>68</v>
      </c>
      <c r="H297" t="s">
        <v>11</v>
      </c>
      <c r="I297" t="s">
        <v>379</v>
      </c>
      <c r="J297" t="s">
        <v>72</v>
      </c>
      <c r="K297">
        <v>1</v>
      </c>
      <c r="L297">
        <v>22</v>
      </c>
      <c r="N297">
        <f>_xlfn.XLOOKUP($A297,'site variables'!$A:$A,'site variables'!C:C,0,0)</f>
        <v>285.95999999999998</v>
      </c>
      <c r="O297">
        <f>_xlfn.XLOOKUP($A297,'site variables'!$A:$A,'site variables'!D:D,0,0)</f>
        <v>30</v>
      </c>
      <c r="P297">
        <f>_xlfn.XLOOKUP($A297,'site variables'!$A:$A,'site variables'!E:E,0,0)</f>
        <v>21.8</v>
      </c>
      <c r="Q297">
        <f>_xlfn.XLOOKUP($A297,'site variables'!$A:$A,'site variables'!F:F,0,0)</f>
        <v>532</v>
      </c>
      <c r="R297" t="str">
        <f>_xlfn.XLOOKUP($A297,'site variables'!$A:$A,'site variables'!G:G,0,0)</f>
        <v>high</v>
      </c>
      <c r="S297" t="str">
        <f>_xlfn.XLOOKUP($A297,'site variables'!$A:$A,'site variables'!H:H,0,0)</f>
        <v>low</v>
      </c>
      <c r="T297" t="str">
        <f>_xlfn.XLOOKUP($A297,'site variables'!$A:$A,'site variables'!I:I,0,0)</f>
        <v>Vehicle/FootRecreation</v>
      </c>
      <c r="U297">
        <f>_xlfn.XLOOKUP($D297,climatevars!$E:$E,climatevars!J:J,0,)</f>
        <v>54.999889999999986</v>
      </c>
      <c r="V297">
        <f>_xlfn.XLOOKUP($D297,climatevars!$E:$E,climatevars!K:K,0,)</f>
        <v>403.99919199999994</v>
      </c>
      <c r="W297">
        <f>_xlfn.XLOOKUP($D297,climatevars!$E:$E,climatevars!L:L,0,)</f>
        <v>222.99955399999999</v>
      </c>
      <c r="X297">
        <f>_xlfn.XLOOKUP($G297,speciesvars!$D:$D,speciesvars!H:H,0,0)</f>
        <v>0</v>
      </c>
      <c r="Y297">
        <f>_xlfn.XLOOKUP($G297,speciesvars!$D:$D,speciesvars!I:I,0,0)</f>
        <v>0</v>
      </c>
    </row>
    <row r="298" spans="1:25" hidden="1" x14ac:dyDescent="0.25">
      <c r="A298" t="s">
        <v>43</v>
      </c>
      <c r="B298" t="s">
        <v>52</v>
      </c>
      <c r="C298">
        <v>7</v>
      </c>
      <c r="D298" t="str">
        <f t="shared" si="4"/>
        <v>Pleasantspring 2021</v>
      </c>
      <c r="E298" t="s">
        <v>12</v>
      </c>
      <c r="F298" t="s">
        <v>70</v>
      </c>
      <c r="G298" t="s">
        <v>8</v>
      </c>
      <c r="H298" t="s">
        <v>11</v>
      </c>
      <c r="I298" t="s">
        <v>380</v>
      </c>
      <c r="J298" t="s">
        <v>60</v>
      </c>
      <c r="K298">
        <v>3</v>
      </c>
      <c r="L298">
        <v>30</v>
      </c>
      <c r="N298">
        <f>_xlfn.XLOOKUP($A298,'site variables'!$A:$A,'site variables'!C:C,0,0)</f>
        <v>285.95999999999998</v>
      </c>
      <c r="O298">
        <f>_xlfn.XLOOKUP($A298,'site variables'!$A:$A,'site variables'!D:D,0,0)</f>
        <v>30</v>
      </c>
      <c r="P298">
        <f>_xlfn.XLOOKUP($A298,'site variables'!$A:$A,'site variables'!E:E,0,0)</f>
        <v>21.8</v>
      </c>
      <c r="Q298">
        <f>_xlfn.XLOOKUP($A298,'site variables'!$A:$A,'site variables'!F:F,0,0)</f>
        <v>532</v>
      </c>
      <c r="R298" t="str">
        <f>_xlfn.XLOOKUP($A298,'site variables'!$A:$A,'site variables'!G:G,0,0)</f>
        <v>high</v>
      </c>
      <c r="S298" t="str">
        <f>_xlfn.XLOOKUP($A298,'site variables'!$A:$A,'site variables'!H:H,0,0)</f>
        <v>low</v>
      </c>
      <c r="T298" t="str">
        <f>_xlfn.XLOOKUP($A298,'site variables'!$A:$A,'site variables'!I:I,0,0)</f>
        <v>Vehicle/FootRecreation</v>
      </c>
      <c r="U298">
        <f>_xlfn.XLOOKUP($D298,climatevars!$E:$E,climatevars!J:J,0,)</f>
        <v>54.999889999999986</v>
      </c>
      <c r="V298">
        <f>_xlfn.XLOOKUP($D298,climatevars!$E:$E,climatevars!K:K,0,)</f>
        <v>403.99919199999994</v>
      </c>
      <c r="W298">
        <f>_xlfn.XLOOKUP($D298,climatevars!$E:$E,climatevars!L:L,0,)</f>
        <v>222.99955399999999</v>
      </c>
      <c r="X298">
        <f>_xlfn.XLOOKUP($G298,speciesvars!$D:$D,speciesvars!H:H,0,0)</f>
        <v>0</v>
      </c>
      <c r="Y298">
        <f>_xlfn.XLOOKUP($G298,speciesvars!$D:$D,speciesvars!I:I,0,0)</f>
        <v>0</v>
      </c>
    </row>
    <row r="299" spans="1:25" hidden="1" x14ac:dyDescent="0.25">
      <c r="A299" t="s">
        <v>43</v>
      </c>
      <c r="B299" t="s">
        <v>27</v>
      </c>
      <c r="C299">
        <v>35</v>
      </c>
      <c r="D299" t="str">
        <f t="shared" si="4"/>
        <v>Pleasantfall 2021</v>
      </c>
      <c r="E299" t="s">
        <v>12</v>
      </c>
      <c r="F299" t="s">
        <v>70</v>
      </c>
      <c r="G299" t="s">
        <v>1</v>
      </c>
      <c r="H299" t="s">
        <v>4256</v>
      </c>
      <c r="I299" t="s">
        <v>381</v>
      </c>
      <c r="J299" t="s">
        <v>60</v>
      </c>
      <c r="K299">
        <v>0</v>
      </c>
      <c r="L299">
        <v>0</v>
      </c>
      <c r="M299">
        <v>0</v>
      </c>
      <c r="N299">
        <f>_xlfn.XLOOKUP($A299,'site variables'!$A:$A,'site variables'!C:C,0,0)</f>
        <v>285.95999999999998</v>
      </c>
      <c r="O299">
        <f>_xlfn.XLOOKUP($A299,'site variables'!$A:$A,'site variables'!D:D,0,0)</f>
        <v>30</v>
      </c>
      <c r="P299">
        <f>_xlfn.XLOOKUP($A299,'site variables'!$A:$A,'site variables'!E:E,0,0)</f>
        <v>21.8</v>
      </c>
      <c r="Q299">
        <f>_xlfn.XLOOKUP($A299,'site variables'!$A:$A,'site variables'!F:F,0,0)</f>
        <v>532</v>
      </c>
      <c r="R299" t="str">
        <f>_xlfn.XLOOKUP($A299,'site variables'!$A:$A,'site variables'!G:G,0,0)</f>
        <v>high</v>
      </c>
      <c r="S299" t="str">
        <f>_xlfn.XLOOKUP($A299,'site variables'!$A:$A,'site variables'!H:H,0,0)</f>
        <v>low</v>
      </c>
      <c r="T299" t="str">
        <f>_xlfn.XLOOKUP($A299,'site variables'!$A:$A,'site variables'!I:I,0,0)</f>
        <v>Vehicle/FootRecreation</v>
      </c>
      <c r="U299">
        <f>_xlfn.XLOOKUP($D299,climatevars!$E:$E,climatevars!J:J,0,)</f>
        <v>126.99974599999997</v>
      </c>
      <c r="V299">
        <f>_xlfn.XLOOKUP($D299,climatevars!$E:$E,climatevars!K:K,0,)</f>
        <v>403.99919199999994</v>
      </c>
      <c r="W299">
        <f>_xlfn.XLOOKUP($D299,climatevars!$E:$E,climatevars!L:L,0,)</f>
        <v>349.99929999999995</v>
      </c>
      <c r="X299">
        <f>_xlfn.XLOOKUP($G299,speciesvars!$D:$D,speciesvars!H:H,0,0)</f>
        <v>22.9416667421659</v>
      </c>
      <c r="Y299">
        <f>_xlfn.XLOOKUP($G299,speciesvars!$D:$D,speciesvars!I:I,0,0)</f>
        <v>528</v>
      </c>
    </row>
    <row r="300" spans="1:25" hidden="1" x14ac:dyDescent="0.25">
      <c r="A300" t="s">
        <v>43</v>
      </c>
      <c r="B300" t="s">
        <v>27</v>
      </c>
      <c r="C300">
        <v>36</v>
      </c>
      <c r="D300" t="str">
        <f t="shared" si="4"/>
        <v>Pleasantfall 2021</v>
      </c>
      <c r="E300" t="s">
        <v>48</v>
      </c>
      <c r="F300" t="s">
        <v>70</v>
      </c>
      <c r="G300" t="s">
        <v>6</v>
      </c>
      <c r="H300" t="s">
        <v>4256</v>
      </c>
      <c r="I300" t="s">
        <v>382</v>
      </c>
      <c r="J300" t="s">
        <v>60</v>
      </c>
      <c r="K300">
        <v>0</v>
      </c>
      <c r="L300">
        <v>0</v>
      </c>
      <c r="M300">
        <v>0</v>
      </c>
      <c r="N300">
        <f>_xlfn.XLOOKUP($A300,'site variables'!$A:$A,'site variables'!C:C,0,0)</f>
        <v>285.95999999999998</v>
      </c>
      <c r="O300">
        <f>_xlfn.XLOOKUP($A300,'site variables'!$A:$A,'site variables'!D:D,0,0)</f>
        <v>30</v>
      </c>
      <c r="P300">
        <f>_xlfn.XLOOKUP($A300,'site variables'!$A:$A,'site variables'!E:E,0,0)</f>
        <v>21.8</v>
      </c>
      <c r="Q300">
        <f>_xlfn.XLOOKUP($A300,'site variables'!$A:$A,'site variables'!F:F,0,0)</f>
        <v>532</v>
      </c>
      <c r="R300" t="str">
        <f>_xlfn.XLOOKUP($A300,'site variables'!$A:$A,'site variables'!G:G,0,0)</f>
        <v>high</v>
      </c>
      <c r="S300" t="str">
        <f>_xlfn.XLOOKUP($A300,'site variables'!$A:$A,'site variables'!H:H,0,0)</f>
        <v>low</v>
      </c>
      <c r="T300" t="str">
        <f>_xlfn.XLOOKUP($A300,'site variables'!$A:$A,'site variables'!I:I,0,0)</f>
        <v>Vehicle/FootRecreation</v>
      </c>
      <c r="U300">
        <f>_xlfn.XLOOKUP($D300,climatevars!$E:$E,climatevars!J:J,0,)</f>
        <v>126.99974599999997</v>
      </c>
      <c r="V300">
        <f>_xlfn.XLOOKUP($D300,climatevars!$E:$E,climatevars!K:K,0,)</f>
        <v>403.99919199999994</v>
      </c>
      <c r="W300">
        <f>_xlfn.XLOOKUP($D300,climatevars!$E:$E,climatevars!L:L,0,)</f>
        <v>349.99929999999995</v>
      </c>
      <c r="X300">
        <f>_xlfn.XLOOKUP($G300,speciesvars!$D:$D,speciesvars!H:H,0,0)</f>
        <v>21.804166575272902</v>
      </c>
      <c r="Y300">
        <f>_xlfn.XLOOKUP($G300,speciesvars!$D:$D,speciesvars!I:I,0,0)</f>
        <v>504</v>
      </c>
    </row>
    <row r="301" spans="1:25" hidden="1" x14ac:dyDescent="0.25">
      <c r="A301" t="s">
        <v>43</v>
      </c>
      <c r="B301" t="s">
        <v>52</v>
      </c>
      <c r="C301">
        <v>7</v>
      </c>
      <c r="D301" t="str">
        <f t="shared" si="4"/>
        <v>Pleasantspring 2021</v>
      </c>
      <c r="E301" t="s">
        <v>12</v>
      </c>
      <c r="F301" t="s">
        <v>70</v>
      </c>
      <c r="G301" t="s">
        <v>67</v>
      </c>
      <c r="H301" t="s">
        <v>11</v>
      </c>
      <c r="I301" t="s">
        <v>383</v>
      </c>
      <c r="J301" t="s">
        <v>60</v>
      </c>
      <c r="K301">
        <v>2</v>
      </c>
      <c r="L301">
        <v>25</v>
      </c>
      <c r="N301">
        <f>_xlfn.XLOOKUP($A301,'site variables'!$A:$A,'site variables'!C:C,0,0)</f>
        <v>285.95999999999998</v>
      </c>
      <c r="O301">
        <f>_xlfn.XLOOKUP($A301,'site variables'!$A:$A,'site variables'!D:D,0,0)</f>
        <v>30</v>
      </c>
      <c r="P301">
        <f>_xlfn.XLOOKUP($A301,'site variables'!$A:$A,'site variables'!E:E,0,0)</f>
        <v>21.8</v>
      </c>
      <c r="Q301">
        <f>_xlfn.XLOOKUP($A301,'site variables'!$A:$A,'site variables'!F:F,0,0)</f>
        <v>532</v>
      </c>
      <c r="R301" t="str">
        <f>_xlfn.XLOOKUP($A301,'site variables'!$A:$A,'site variables'!G:G,0,0)</f>
        <v>high</v>
      </c>
      <c r="S301" t="str">
        <f>_xlfn.XLOOKUP($A301,'site variables'!$A:$A,'site variables'!H:H,0,0)</f>
        <v>low</v>
      </c>
      <c r="T301" t="str">
        <f>_xlfn.XLOOKUP($A301,'site variables'!$A:$A,'site variables'!I:I,0,0)</f>
        <v>Vehicle/FootRecreation</v>
      </c>
      <c r="U301">
        <f>_xlfn.XLOOKUP($D301,climatevars!$E:$E,climatevars!J:J,0,)</f>
        <v>54.999889999999986</v>
      </c>
      <c r="V301">
        <f>_xlfn.XLOOKUP($D301,climatevars!$E:$E,climatevars!K:K,0,)</f>
        <v>403.99919199999994</v>
      </c>
      <c r="W301">
        <f>_xlfn.XLOOKUP($D301,climatevars!$E:$E,climatevars!L:L,0,)</f>
        <v>222.99955399999999</v>
      </c>
      <c r="X301">
        <f>_xlfn.XLOOKUP($G301,speciesvars!$D:$D,speciesvars!H:H,0,0)</f>
        <v>0</v>
      </c>
      <c r="Y301">
        <f>_xlfn.XLOOKUP($G301,speciesvars!$D:$D,speciesvars!I:I,0,0)</f>
        <v>0</v>
      </c>
    </row>
    <row r="302" spans="1:25" hidden="1" x14ac:dyDescent="0.25">
      <c r="A302" t="s">
        <v>43</v>
      </c>
      <c r="B302" t="s">
        <v>27</v>
      </c>
      <c r="C302">
        <v>36</v>
      </c>
      <c r="D302" t="str">
        <f t="shared" si="4"/>
        <v>Pleasantfall 2021</v>
      </c>
      <c r="E302" t="s">
        <v>48</v>
      </c>
      <c r="F302" t="s">
        <v>70</v>
      </c>
      <c r="G302" t="s">
        <v>22</v>
      </c>
      <c r="H302" t="s">
        <v>4256</v>
      </c>
      <c r="I302" t="s">
        <v>384</v>
      </c>
      <c r="J302" t="s">
        <v>60</v>
      </c>
      <c r="K302">
        <v>0</v>
      </c>
      <c r="L302">
        <v>0</v>
      </c>
      <c r="M302">
        <v>0</v>
      </c>
      <c r="N302">
        <f>_xlfn.XLOOKUP($A302,'site variables'!$A:$A,'site variables'!C:C,0,0)</f>
        <v>285.95999999999998</v>
      </c>
      <c r="O302">
        <f>_xlfn.XLOOKUP($A302,'site variables'!$A:$A,'site variables'!D:D,0,0)</f>
        <v>30</v>
      </c>
      <c r="P302">
        <f>_xlfn.XLOOKUP($A302,'site variables'!$A:$A,'site variables'!E:E,0,0)</f>
        <v>21.8</v>
      </c>
      <c r="Q302">
        <f>_xlfn.XLOOKUP($A302,'site variables'!$A:$A,'site variables'!F:F,0,0)</f>
        <v>532</v>
      </c>
      <c r="R302" t="str">
        <f>_xlfn.XLOOKUP($A302,'site variables'!$A:$A,'site variables'!G:G,0,0)</f>
        <v>high</v>
      </c>
      <c r="S302" t="str">
        <f>_xlfn.XLOOKUP($A302,'site variables'!$A:$A,'site variables'!H:H,0,0)</f>
        <v>low</v>
      </c>
      <c r="T302" t="str">
        <f>_xlfn.XLOOKUP($A302,'site variables'!$A:$A,'site variables'!I:I,0,0)</f>
        <v>Vehicle/FootRecreation</v>
      </c>
      <c r="U302">
        <f>_xlfn.XLOOKUP($D302,climatevars!$E:$E,climatevars!J:J,0,)</f>
        <v>126.99974599999997</v>
      </c>
      <c r="V302">
        <f>_xlfn.XLOOKUP($D302,climatevars!$E:$E,climatevars!K:K,0,)</f>
        <v>403.99919199999994</v>
      </c>
      <c r="W302">
        <f>_xlfn.XLOOKUP($D302,climatevars!$E:$E,climatevars!L:L,0,)</f>
        <v>349.99929999999995</v>
      </c>
      <c r="X302">
        <f>_xlfn.XLOOKUP($G302,speciesvars!$D:$D,speciesvars!H:H,0,0)</f>
        <v>22.870833317438802</v>
      </c>
      <c r="Y302">
        <f>_xlfn.XLOOKUP($G302,speciesvars!$D:$D,speciesvars!I:I,0,0)</f>
        <v>733</v>
      </c>
    </row>
    <row r="303" spans="1:25" hidden="1" x14ac:dyDescent="0.25">
      <c r="A303" t="s">
        <v>43</v>
      </c>
      <c r="B303" t="s">
        <v>27</v>
      </c>
      <c r="C303">
        <v>36</v>
      </c>
      <c r="D303" t="str">
        <f t="shared" si="4"/>
        <v>Pleasantfall 2021</v>
      </c>
      <c r="E303" t="s">
        <v>48</v>
      </c>
      <c r="F303" t="s">
        <v>70</v>
      </c>
      <c r="G303" t="s">
        <v>54</v>
      </c>
      <c r="H303" t="s">
        <v>4256</v>
      </c>
      <c r="I303" t="s">
        <v>385</v>
      </c>
      <c r="J303" t="s">
        <v>60</v>
      </c>
      <c r="K303">
        <v>0</v>
      </c>
      <c r="L303">
        <v>0</v>
      </c>
      <c r="M303">
        <v>0</v>
      </c>
      <c r="N303">
        <f>_xlfn.XLOOKUP($A303,'site variables'!$A:$A,'site variables'!C:C,0,0)</f>
        <v>285.95999999999998</v>
      </c>
      <c r="O303">
        <f>_xlfn.XLOOKUP($A303,'site variables'!$A:$A,'site variables'!D:D,0,0)</f>
        <v>30</v>
      </c>
      <c r="P303">
        <f>_xlfn.XLOOKUP($A303,'site variables'!$A:$A,'site variables'!E:E,0,0)</f>
        <v>21.8</v>
      </c>
      <c r="Q303">
        <f>_xlfn.XLOOKUP($A303,'site variables'!$A:$A,'site variables'!F:F,0,0)</f>
        <v>532</v>
      </c>
      <c r="R303" t="str">
        <f>_xlfn.XLOOKUP($A303,'site variables'!$A:$A,'site variables'!G:G,0,0)</f>
        <v>high</v>
      </c>
      <c r="S303" t="str">
        <f>_xlfn.XLOOKUP($A303,'site variables'!$A:$A,'site variables'!H:H,0,0)</f>
        <v>low</v>
      </c>
      <c r="T303" t="str">
        <f>_xlfn.XLOOKUP($A303,'site variables'!$A:$A,'site variables'!I:I,0,0)</f>
        <v>Vehicle/FootRecreation</v>
      </c>
      <c r="U303">
        <f>_xlfn.XLOOKUP($D303,climatevars!$E:$E,climatevars!J:J,0,)</f>
        <v>126.99974599999997</v>
      </c>
      <c r="V303">
        <f>_xlfn.XLOOKUP($D303,climatevars!$E:$E,climatevars!K:K,0,)</f>
        <v>403.99919199999994</v>
      </c>
      <c r="W303">
        <f>_xlfn.XLOOKUP($D303,climatevars!$E:$E,climatevars!L:L,0,)</f>
        <v>349.99929999999995</v>
      </c>
      <c r="X303">
        <f>_xlfn.XLOOKUP($G303,speciesvars!$D:$D,speciesvars!H:H,0,0)</f>
        <v>21.7541668613752</v>
      </c>
      <c r="Y303">
        <f>_xlfn.XLOOKUP($G303,speciesvars!$D:$D,speciesvars!I:I,0,0)</f>
        <v>505</v>
      </c>
    </row>
    <row r="304" spans="1:25" hidden="1" x14ac:dyDescent="0.25">
      <c r="A304" t="s">
        <v>43</v>
      </c>
      <c r="B304" t="s">
        <v>27</v>
      </c>
      <c r="C304">
        <v>36</v>
      </c>
      <c r="D304" t="str">
        <f t="shared" si="4"/>
        <v>Pleasantfall 2021</v>
      </c>
      <c r="E304" t="s">
        <v>48</v>
      </c>
      <c r="F304" t="s">
        <v>70</v>
      </c>
      <c r="G304" t="s">
        <v>65</v>
      </c>
      <c r="H304" t="s">
        <v>4256</v>
      </c>
      <c r="I304" t="s">
        <v>386</v>
      </c>
      <c r="J304" t="s">
        <v>60</v>
      </c>
      <c r="K304">
        <v>0</v>
      </c>
      <c r="L304">
        <v>0</v>
      </c>
      <c r="M304">
        <v>0</v>
      </c>
      <c r="N304">
        <f>_xlfn.XLOOKUP($A304,'site variables'!$A:$A,'site variables'!C:C,0,0)</f>
        <v>285.95999999999998</v>
      </c>
      <c r="O304">
        <f>_xlfn.XLOOKUP($A304,'site variables'!$A:$A,'site variables'!D:D,0,0)</f>
        <v>30</v>
      </c>
      <c r="P304">
        <f>_xlfn.XLOOKUP($A304,'site variables'!$A:$A,'site variables'!E:E,0,0)</f>
        <v>21.8</v>
      </c>
      <c r="Q304">
        <f>_xlfn.XLOOKUP($A304,'site variables'!$A:$A,'site variables'!F:F,0,0)</f>
        <v>532</v>
      </c>
      <c r="R304" t="str">
        <f>_xlfn.XLOOKUP($A304,'site variables'!$A:$A,'site variables'!G:G,0,0)</f>
        <v>high</v>
      </c>
      <c r="S304" t="str">
        <f>_xlfn.XLOOKUP($A304,'site variables'!$A:$A,'site variables'!H:H,0,0)</f>
        <v>low</v>
      </c>
      <c r="T304" t="str">
        <f>_xlfn.XLOOKUP($A304,'site variables'!$A:$A,'site variables'!I:I,0,0)</f>
        <v>Vehicle/FootRecreation</v>
      </c>
      <c r="U304">
        <f>_xlfn.XLOOKUP($D304,climatevars!$E:$E,climatevars!J:J,0,)</f>
        <v>126.99974599999997</v>
      </c>
      <c r="V304">
        <f>_xlfn.XLOOKUP($D304,climatevars!$E:$E,climatevars!K:K,0,)</f>
        <v>403.99919199999994</v>
      </c>
      <c r="W304">
        <f>_xlfn.XLOOKUP($D304,climatevars!$E:$E,climatevars!L:L,0,)</f>
        <v>349.99929999999995</v>
      </c>
      <c r="X304">
        <f>_xlfn.XLOOKUP($G304,speciesvars!$D:$D,speciesvars!H:H,0,0)</f>
        <v>21.662499884764401</v>
      </c>
      <c r="Y304">
        <f>_xlfn.XLOOKUP($G304,speciesvars!$D:$D,speciesvars!I:I,0,0)</f>
        <v>767</v>
      </c>
    </row>
    <row r="305" spans="1:25" hidden="1" x14ac:dyDescent="0.25">
      <c r="A305" t="s">
        <v>43</v>
      </c>
      <c r="B305" t="s">
        <v>27</v>
      </c>
      <c r="C305">
        <v>36</v>
      </c>
      <c r="D305" t="str">
        <f t="shared" si="4"/>
        <v>Pleasantfall 2021</v>
      </c>
      <c r="E305" t="s">
        <v>48</v>
      </c>
      <c r="F305" t="s">
        <v>70</v>
      </c>
      <c r="G305" t="s">
        <v>1</v>
      </c>
      <c r="H305" t="s">
        <v>4256</v>
      </c>
      <c r="I305" t="s">
        <v>387</v>
      </c>
      <c r="J305" t="s">
        <v>60</v>
      </c>
      <c r="K305">
        <v>0</v>
      </c>
      <c r="L305">
        <v>0</v>
      </c>
      <c r="M305">
        <v>0</v>
      </c>
      <c r="N305">
        <f>_xlfn.XLOOKUP($A305,'site variables'!$A:$A,'site variables'!C:C,0,0)</f>
        <v>285.95999999999998</v>
      </c>
      <c r="O305">
        <f>_xlfn.XLOOKUP($A305,'site variables'!$A:$A,'site variables'!D:D,0,0)</f>
        <v>30</v>
      </c>
      <c r="P305">
        <f>_xlfn.XLOOKUP($A305,'site variables'!$A:$A,'site variables'!E:E,0,0)</f>
        <v>21.8</v>
      </c>
      <c r="Q305">
        <f>_xlfn.XLOOKUP($A305,'site variables'!$A:$A,'site variables'!F:F,0,0)</f>
        <v>532</v>
      </c>
      <c r="R305" t="str">
        <f>_xlfn.XLOOKUP($A305,'site variables'!$A:$A,'site variables'!G:G,0,0)</f>
        <v>high</v>
      </c>
      <c r="S305" t="str">
        <f>_xlfn.XLOOKUP($A305,'site variables'!$A:$A,'site variables'!H:H,0,0)</f>
        <v>low</v>
      </c>
      <c r="T305" t="str">
        <f>_xlfn.XLOOKUP($A305,'site variables'!$A:$A,'site variables'!I:I,0,0)</f>
        <v>Vehicle/FootRecreation</v>
      </c>
      <c r="U305">
        <f>_xlfn.XLOOKUP($D305,climatevars!$E:$E,climatevars!J:J,0,)</f>
        <v>126.99974599999997</v>
      </c>
      <c r="V305">
        <f>_xlfn.XLOOKUP($D305,climatevars!$E:$E,climatevars!K:K,0,)</f>
        <v>403.99919199999994</v>
      </c>
      <c r="W305">
        <f>_xlfn.XLOOKUP($D305,climatevars!$E:$E,climatevars!L:L,0,)</f>
        <v>349.99929999999995</v>
      </c>
      <c r="X305">
        <f>_xlfn.XLOOKUP($G305,speciesvars!$D:$D,speciesvars!H:H,0,0)</f>
        <v>22.9416667421659</v>
      </c>
      <c r="Y305">
        <f>_xlfn.XLOOKUP($G305,speciesvars!$D:$D,speciesvars!I:I,0,0)</f>
        <v>528</v>
      </c>
    </row>
    <row r="306" spans="1:25" hidden="1" x14ac:dyDescent="0.25">
      <c r="A306" t="s">
        <v>43</v>
      </c>
      <c r="B306" t="s">
        <v>52</v>
      </c>
      <c r="C306">
        <v>7</v>
      </c>
      <c r="D306" t="str">
        <f t="shared" si="4"/>
        <v>Pleasantspring 2021</v>
      </c>
      <c r="E306" t="s">
        <v>12</v>
      </c>
      <c r="F306" t="s">
        <v>70</v>
      </c>
      <c r="G306" t="s">
        <v>36</v>
      </c>
      <c r="H306" t="s">
        <v>11</v>
      </c>
      <c r="I306" t="s">
        <v>388</v>
      </c>
      <c r="J306" t="s">
        <v>72</v>
      </c>
      <c r="K306">
        <v>9</v>
      </c>
      <c r="L306">
        <v>25</v>
      </c>
      <c r="N306">
        <f>_xlfn.XLOOKUP($A306,'site variables'!$A:$A,'site variables'!C:C,0,0)</f>
        <v>285.95999999999998</v>
      </c>
      <c r="O306">
        <f>_xlfn.XLOOKUP($A306,'site variables'!$A:$A,'site variables'!D:D,0,0)</f>
        <v>30</v>
      </c>
      <c r="P306">
        <f>_xlfn.XLOOKUP($A306,'site variables'!$A:$A,'site variables'!E:E,0,0)</f>
        <v>21.8</v>
      </c>
      <c r="Q306">
        <f>_xlfn.XLOOKUP($A306,'site variables'!$A:$A,'site variables'!F:F,0,0)</f>
        <v>532</v>
      </c>
      <c r="R306" t="str">
        <f>_xlfn.XLOOKUP($A306,'site variables'!$A:$A,'site variables'!G:G,0,0)</f>
        <v>high</v>
      </c>
      <c r="S306" t="str">
        <f>_xlfn.XLOOKUP($A306,'site variables'!$A:$A,'site variables'!H:H,0,0)</f>
        <v>low</v>
      </c>
      <c r="T306" t="str">
        <f>_xlfn.XLOOKUP($A306,'site variables'!$A:$A,'site variables'!I:I,0,0)</f>
        <v>Vehicle/FootRecreation</v>
      </c>
      <c r="U306">
        <f>_xlfn.XLOOKUP($D306,climatevars!$E:$E,climatevars!J:J,0,)</f>
        <v>54.999889999999986</v>
      </c>
      <c r="V306">
        <f>_xlfn.XLOOKUP($D306,climatevars!$E:$E,climatevars!K:K,0,)</f>
        <v>403.99919199999994</v>
      </c>
      <c r="W306">
        <f>_xlfn.XLOOKUP($D306,climatevars!$E:$E,climatevars!L:L,0,)</f>
        <v>222.99955399999999</v>
      </c>
      <c r="X306">
        <f>_xlfn.XLOOKUP($G306,speciesvars!$D:$D,speciesvars!H:H,0,0)</f>
        <v>0</v>
      </c>
      <c r="Y306">
        <f>_xlfn.XLOOKUP($G306,speciesvars!$D:$D,speciesvars!I:I,0,0)</f>
        <v>0</v>
      </c>
    </row>
    <row r="307" spans="1:25" hidden="1" x14ac:dyDescent="0.25">
      <c r="A307" t="s">
        <v>43</v>
      </c>
      <c r="B307" t="s">
        <v>52</v>
      </c>
      <c r="C307">
        <v>8</v>
      </c>
      <c r="D307" t="str">
        <f t="shared" si="4"/>
        <v>Pleasantspring 2021</v>
      </c>
      <c r="E307" t="s">
        <v>74</v>
      </c>
      <c r="F307" t="s">
        <v>70</v>
      </c>
      <c r="G307" t="s">
        <v>3</v>
      </c>
      <c r="H307" t="s">
        <v>11</v>
      </c>
      <c r="I307" t="s">
        <v>389</v>
      </c>
      <c r="J307" t="s">
        <v>72</v>
      </c>
      <c r="K307">
        <v>1</v>
      </c>
      <c r="L307">
        <v>10</v>
      </c>
      <c r="N307">
        <f>_xlfn.XLOOKUP($A307,'site variables'!$A:$A,'site variables'!C:C,0,0)</f>
        <v>285.95999999999998</v>
      </c>
      <c r="O307">
        <f>_xlfn.XLOOKUP($A307,'site variables'!$A:$A,'site variables'!D:D,0,0)</f>
        <v>30</v>
      </c>
      <c r="P307">
        <f>_xlfn.XLOOKUP($A307,'site variables'!$A:$A,'site variables'!E:E,0,0)</f>
        <v>21.8</v>
      </c>
      <c r="Q307">
        <f>_xlfn.XLOOKUP($A307,'site variables'!$A:$A,'site variables'!F:F,0,0)</f>
        <v>532</v>
      </c>
      <c r="R307" t="str">
        <f>_xlfn.XLOOKUP($A307,'site variables'!$A:$A,'site variables'!G:G,0,0)</f>
        <v>high</v>
      </c>
      <c r="S307" t="str">
        <f>_xlfn.XLOOKUP($A307,'site variables'!$A:$A,'site variables'!H:H,0,0)</f>
        <v>low</v>
      </c>
      <c r="T307" t="str">
        <f>_xlfn.XLOOKUP($A307,'site variables'!$A:$A,'site variables'!I:I,0,0)</f>
        <v>Vehicle/FootRecreation</v>
      </c>
      <c r="U307">
        <f>_xlfn.XLOOKUP($D307,climatevars!$E:$E,climatevars!J:J,0,)</f>
        <v>54.999889999999986</v>
      </c>
      <c r="V307">
        <f>_xlfn.XLOOKUP($D307,climatevars!$E:$E,climatevars!K:K,0,)</f>
        <v>403.99919199999994</v>
      </c>
      <c r="W307">
        <f>_xlfn.XLOOKUP($D307,climatevars!$E:$E,climatevars!L:L,0,)</f>
        <v>222.99955399999999</v>
      </c>
      <c r="X307">
        <f>_xlfn.XLOOKUP($G307,speciesvars!$D:$D,speciesvars!H:H,0,0)</f>
        <v>0</v>
      </c>
      <c r="Y307">
        <f>_xlfn.XLOOKUP($G307,speciesvars!$D:$D,speciesvars!I:I,0,0)</f>
        <v>0</v>
      </c>
    </row>
    <row r="308" spans="1:25" hidden="1" x14ac:dyDescent="0.25">
      <c r="A308" t="s">
        <v>43</v>
      </c>
      <c r="B308" t="s">
        <v>52</v>
      </c>
      <c r="C308">
        <v>8</v>
      </c>
      <c r="D308" t="str">
        <f t="shared" si="4"/>
        <v>Pleasantspring 2021</v>
      </c>
      <c r="E308" t="s">
        <v>74</v>
      </c>
      <c r="F308" t="s">
        <v>70</v>
      </c>
      <c r="G308" t="s">
        <v>24</v>
      </c>
      <c r="H308" t="s">
        <v>11</v>
      </c>
      <c r="I308" t="s">
        <v>390</v>
      </c>
      <c r="J308" t="s">
        <v>60</v>
      </c>
      <c r="K308">
        <v>1</v>
      </c>
      <c r="L308">
        <v>11</v>
      </c>
      <c r="N308">
        <f>_xlfn.XLOOKUP($A308,'site variables'!$A:$A,'site variables'!C:C,0,0)</f>
        <v>285.95999999999998</v>
      </c>
      <c r="O308">
        <f>_xlfn.XLOOKUP($A308,'site variables'!$A:$A,'site variables'!D:D,0,0)</f>
        <v>30</v>
      </c>
      <c r="P308">
        <f>_xlfn.XLOOKUP($A308,'site variables'!$A:$A,'site variables'!E:E,0,0)</f>
        <v>21.8</v>
      </c>
      <c r="Q308">
        <f>_xlfn.XLOOKUP($A308,'site variables'!$A:$A,'site variables'!F:F,0,0)</f>
        <v>532</v>
      </c>
      <c r="R308" t="str">
        <f>_xlfn.XLOOKUP($A308,'site variables'!$A:$A,'site variables'!G:G,0,0)</f>
        <v>high</v>
      </c>
      <c r="S308" t="str">
        <f>_xlfn.XLOOKUP($A308,'site variables'!$A:$A,'site variables'!H:H,0,0)</f>
        <v>low</v>
      </c>
      <c r="T308" t="str">
        <f>_xlfn.XLOOKUP($A308,'site variables'!$A:$A,'site variables'!I:I,0,0)</f>
        <v>Vehicle/FootRecreation</v>
      </c>
      <c r="U308">
        <f>_xlfn.XLOOKUP($D308,climatevars!$E:$E,climatevars!J:J,0,)</f>
        <v>54.999889999999986</v>
      </c>
      <c r="V308">
        <f>_xlfn.XLOOKUP($D308,climatevars!$E:$E,climatevars!K:K,0,)</f>
        <v>403.99919199999994</v>
      </c>
      <c r="W308">
        <f>_xlfn.XLOOKUP($D308,climatevars!$E:$E,climatevars!L:L,0,)</f>
        <v>222.99955399999999</v>
      </c>
      <c r="X308">
        <f>_xlfn.XLOOKUP($G308,speciesvars!$D:$D,speciesvars!H:H,0,0)</f>
        <v>0</v>
      </c>
      <c r="Y308">
        <f>_xlfn.XLOOKUP($G308,speciesvars!$D:$D,speciesvars!I:I,0,0)</f>
        <v>0</v>
      </c>
    </row>
    <row r="309" spans="1:25" hidden="1" x14ac:dyDescent="0.25">
      <c r="A309" t="s">
        <v>43</v>
      </c>
      <c r="B309" t="s">
        <v>52</v>
      </c>
      <c r="C309">
        <v>8</v>
      </c>
      <c r="D309" t="str">
        <f t="shared" si="4"/>
        <v>Pleasantspring 2021</v>
      </c>
      <c r="E309" t="s">
        <v>74</v>
      </c>
      <c r="F309" t="s">
        <v>70</v>
      </c>
      <c r="G309" t="s">
        <v>8</v>
      </c>
      <c r="H309" t="s">
        <v>11</v>
      </c>
      <c r="I309" t="s">
        <v>391</v>
      </c>
      <c r="J309" t="s">
        <v>60</v>
      </c>
      <c r="K309">
        <v>1</v>
      </c>
      <c r="L309">
        <v>23</v>
      </c>
      <c r="N309">
        <f>_xlfn.XLOOKUP($A309,'site variables'!$A:$A,'site variables'!C:C,0,0)</f>
        <v>285.95999999999998</v>
      </c>
      <c r="O309">
        <f>_xlfn.XLOOKUP($A309,'site variables'!$A:$A,'site variables'!D:D,0,0)</f>
        <v>30</v>
      </c>
      <c r="P309">
        <f>_xlfn.XLOOKUP($A309,'site variables'!$A:$A,'site variables'!E:E,0,0)</f>
        <v>21.8</v>
      </c>
      <c r="Q309">
        <f>_xlfn.XLOOKUP($A309,'site variables'!$A:$A,'site variables'!F:F,0,0)</f>
        <v>532</v>
      </c>
      <c r="R309" t="str">
        <f>_xlfn.XLOOKUP($A309,'site variables'!$A:$A,'site variables'!G:G,0,0)</f>
        <v>high</v>
      </c>
      <c r="S309" t="str">
        <f>_xlfn.XLOOKUP($A309,'site variables'!$A:$A,'site variables'!H:H,0,0)</f>
        <v>low</v>
      </c>
      <c r="T309" t="str">
        <f>_xlfn.XLOOKUP($A309,'site variables'!$A:$A,'site variables'!I:I,0,0)</f>
        <v>Vehicle/FootRecreation</v>
      </c>
      <c r="U309">
        <f>_xlfn.XLOOKUP($D309,climatevars!$E:$E,climatevars!J:J,0,)</f>
        <v>54.999889999999986</v>
      </c>
      <c r="V309">
        <f>_xlfn.XLOOKUP($D309,climatevars!$E:$E,climatevars!K:K,0,)</f>
        <v>403.99919199999994</v>
      </c>
      <c r="W309">
        <f>_xlfn.XLOOKUP($D309,climatevars!$E:$E,climatevars!L:L,0,)</f>
        <v>222.99955399999999</v>
      </c>
      <c r="X309">
        <f>_xlfn.XLOOKUP($G309,speciesvars!$D:$D,speciesvars!H:H,0,0)</f>
        <v>0</v>
      </c>
      <c r="Y309">
        <f>_xlfn.XLOOKUP($G309,speciesvars!$D:$D,speciesvars!I:I,0,0)</f>
        <v>0</v>
      </c>
    </row>
    <row r="310" spans="1:25" hidden="1" x14ac:dyDescent="0.25">
      <c r="A310" t="s">
        <v>43</v>
      </c>
      <c r="B310" t="s">
        <v>52</v>
      </c>
      <c r="C310">
        <v>8</v>
      </c>
      <c r="D310" t="str">
        <f t="shared" si="4"/>
        <v>Pleasantspring 2021</v>
      </c>
      <c r="E310" t="s">
        <v>74</v>
      </c>
      <c r="F310" t="s">
        <v>70</v>
      </c>
      <c r="G310" t="s">
        <v>67</v>
      </c>
      <c r="H310" t="s">
        <v>11</v>
      </c>
      <c r="I310" t="s">
        <v>392</v>
      </c>
      <c r="J310" t="s">
        <v>60</v>
      </c>
      <c r="K310">
        <v>5</v>
      </c>
      <c r="L310">
        <v>15</v>
      </c>
      <c r="N310">
        <f>_xlfn.XLOOKUP($A310,'site variables'!$A:$A,'site variables'!C:C,0,0)</f>
        <v>285.95999999999998</v>
      </c>
      <c r="O310">
        <f>_xlfn.XLOOKUP($A310,'site variables'!$A:$A,'site variables'!D:D,0,0)</f>
        <v>30</v>
      </c>
      <c r="P310">
        <f>_xlfn.XLOOKUP($A310,'site variables'!$A:$A,'site variables'!E:E,0,0)</f>
        <v>21.8</v>
      </c>
      <c r="Q310">
        <f>_xlfn.XLOOKUP($A310,'site variables'!$A:$A,'site variables'!F:F,0,0)</f>
        <v>532</v>
      </c>
      <c r="R310" t="str">
        <f>_xlfn.XLOOKUP($A310,'site variables'!$A:$A,'site variables'!G:G,0,0)</f>
        <v>high</v>
      </c>
      <c r="S310" t="str">
        <f>_xlfn.XLOOKUP($A310,'site variables'!$A:$A,'site variables'!H:H,0,0)</f>
        <v>low</v>
      </c>
      <c r="T310" t="str">
        <f>_xlfn.XLOOKUP($A310,'site variables'!$A:$A,'site variables'!I:I,0,0)</f>
        <v>Vehicle/FootRecreation</v>
      </c>
      <c r="U310">
        <f>_xlfn.XLOOKUP($D310,climatevars!$E:$E,climatevars!J:J,0,)</f>
        <v>54.999889999999986</v>
      </c>
      <c r="V310">
        <f>_xlfn.XLOOKUP($D310,climatevars!$E:$E,climatevars!K:K,0,)</f>
        <v>403.99919199999994</v>
      </c>
      <c r="W310">
        <f>_xlfn.XLOOKUP($D310,climatevars!$E:$E,climatevars!L:L,0,)</f>
        <v>222.99955399999999</v>
      </c>
      <c r="X310">
        <f>_xlfn.XLOOKUP($G310,speciesvars!$D:$D,speciesvars!H:H,0,0)</f>
        <v>0</v>
      </c>
      <c r="Y310">
        <f>_xlfn.XLOOKUP($G310,speciesvars!$D:$D,speciesvars!I:I,0,0)</f>
        <v>0</v>
      </c>
    </row>
    <row r="311" spans="1:25" hidden="1" x14ac:dyDescent="0.25">
      <c r="A311" t="s">
        <v>43</v>
      </c>
      <c r="B311" t="s">
        <v>32</v>
      </c>
      <c r="C311">
        <v>1</v>
      </c>
      <c r="D311" t="str">
        <f t="shared" si="4"/>
        <v>Pleasantspring 2020</v>
      </c>
      <c r="E311" t="s">
        <v>66</v>
      </c>
      <c r="F311" t="s">
        <v>0</v>
      </c>
      <c r="G311" t="s">
        <v>13</v>
      </c>
      <c r="H311" t="s">
        <v>4254</v>
      </c>
      <c r="I311" t="s">
        <v>393</v>
      </c>
      <c r="J311" t="s">
        <v>60</v>
      </c>
      <c r="K311">
        <v>0</v>
      </c>
      <c r="L311">
        <v>0</v>
      </c>
      <c r="M311">
        <v>0</v>
      </c>
      <c r="N311">
        <f>_xlfn.XLOOKUP($A311,'site variables'!$A:$A,'site variables'!C:C,0,0)</f>
        <v>285.95999999999998</v>
      </c>
      <c r="O311">
        <f>_xlfn.XLOOKUP($A311,'site variables'!$A:$A,'site variables'!D:D,0,0)</f>
        <v>30</v>
      </c>
      <c r="P311">
        <f>_xlfn.XLOOKUP($A311,'site variables'!$A:$A,'site variables'!E:E,0,0)</f>
        <v>21.8</v>
      </c>
      <c r="Q311">
        <f>_xlfn.XLOOKUP($A311,'site variables'!$A:$A,'site variables'!F:F,0,0)</f>
        <v>532</v>
      </c>
      <c r="R311" t="str">
        <f>_xlfn.XLOOKUP($A311,'site variables'!$A:$A,'site variables'!G:G,0,0)</f>
        <v>high</v>
      </c>
      <c r="S311" t="str">
        <f>_xlfn.XLOOKUP($A311,'site variables'!$A:$A,'site variables'!H:H,0,0)</f>
        <v>low</v>
      </c>
      <c r="T311" t="str">
        <f>_xlfn.XLOOKUP($A311,'site variables'!$A:$A,'site variables'!I:I,0,0)</f>
        <v>Vehicle/FootRecreation</v>
      </c>
      <c r="U311">
        <f>_xlfn.XLOOKUP($D311,climatevars!$E:$E,climatevars!J:J,0,)</f>
        <v>133.99973199999999</v>
      </c>
      <c r="V311">
        <f>_xlfn.XLOOKUP($D311,climatevars!$E:$E,climatevars!K:K,0,)</f>
        <v>403.99919199999994</v>
      </c>
      <c r="W311">
        <f>_xlfn.XLOOKUP($D311,climatevars!$E:$E,climatevars!L:L,0,)</f>
        <v>133.99973199999999</v>
      </c>
      <c r="X311">
        <f>_xlfn.XLOOKUP($G311,speciesvars!$D:$D,speciesvars!H:H,0,0)</f>
        <v>23.462500015894602</v>
      </c>
      <c r="Y311">
        <f>_xlfn.XLOOKUP($G311,speciesvars!$D:$D,speciesvars!I:I,0,0)</f>
        <v>846</v>
      </c>
    </row>
    <row r="312" spans="1:25" hidden="1" x14ac:dyDescent="0.25">
      <c r="A312" t="s">
        <v>43</v>
      </c>
      <c r="B312" t="s">
        <v>32</v>
      </c>
      <c r="C312">
        <v>1</v>
      </c>
      <c r="D312" t="str">
        <f t="shared" si="4"/>
        <v>Pleasantspring 2020</v>
      </c>
      <c r="E312" t="s">
        <v>66</v>
      </c>
      <c r="F312" t="s">
        <v>0</v>
      </c>
      <c r="G312" t="s">
        <v>21</v>
      </c>
      <c r="H312" t="s">
        <v>4254</v>
      </c>
      <c r="I312" t="s">
        <v>394</v>
      </c>
      <c r="J312" t="s">
        <v>60</v>
      </c>
      <c r="K312">
        <v>0</v>
      </c>
      <c r="L312">
        <v>0</v>
      </c>
      <c r="M312">
        <v>0</v>
      </c>
      <c r="N312">
        <f>_xlfn.XLOOKUP($A312,'site variables'!$A:$A,'site variables'!C:C,0,0)</f>
        <v>285.95999999999998</v>
      </c>
      <c r="O312">
        <f>_xlfn.XLOOKUP($A312,'site variables'!$A:$A,'site variables'!D:D,0,0)</f>
        <v>30</v>
      </c>
      <c r="P312">
        <f>_xlfn.XLOOKUP($A312,'site variables'!$A:$A,'site variables'!E:E,0,0)</f>
        <v>21.8</v>
      </c>
      <c r="Q312">
        <f>_xlfn.XLOOKUP($A312,'site variables'!$A:$A,'site variables'!F:F,0,0)</f>
        <v>532</v>
      </c>
      <c r="R312" t="str">
        <f>_xlfn.XLOOKUP($A312,'site variables'!$A:$A,'site variables'!G:G,0,0)</f>
        <v>high</v>
      </c>
      <c r="S312" t="str">
        <f>_xlfn.XLOOKUP($A312,'site variables'!$A:$A,'site variables'!H:H,0,0)</f>
        <v>low</v>
      </c>
      <c r="T312" t="str">
        <f>_xlfn.XLOOKUP($A312,'site variables'!$A:$A,'site variables'!I:I,0,0)</f>
        <v>Vehicle/FootRecreation</v>
      </c>
      <c r="U312">
        <f>_xlfn.XLOOKUP($D312,climatevars!$E:$E,climatevars!J:J,0,)</f>
        <v>133.99973199999999</v>
      </c>
      <c r="V312">
        <f>_xlfn.XLOOKUP($D312,climatevars!$E:$E,climatevars!K:K,0,)</f>
        <v>403.99919199999994</v>
      </c>
      <c r="W312">
        <f>_xlfn.XLOOKUP($D312,climatevars!$E:$E,climatevars!L:L,0,)</f>
        <v>133.99973199999999</v>
      </c>
      <c r="X312">
        <f>_xlfn.XLOOKUP($G312,speciesvars!$D:$D,speciesvars!H:H,0,0)</f>
        <v>24.8750001192093</v>
      </c>
      <c r="Y312">
        <f>_xlfn.XLOOKUP($G312,speciesvars!$D:$D,speciesvars!I:I,0,0)</f>
        <v>845</v>
      </c>
    </row>
    <row r="313" spans="1:25" hidden="1" x14ac:dyDescent="0.25">
      <c r="A313" t="s">
        <v>43</v>
      </c>
      <c r="B313" t="s">
        <v>52</v>
      </c>
      <c r="C313">
        <v>8</v>
      </c>
      <c r="D313" t="str">
        <f t="shared" si="4"/>
        <v>Pleasantspring 2021</v>
      </c>
      <c r="E313" t="s">
        <v>74</v>
      </c>
      <c r="F313" t="s">
        <v>70</v>
      </c>
      <c r="G313" t="s">
        <v>395</v>
      </c>
      <c r="H313" t="s">
        <v>11</v>
      </c>
      <c r="I313" t="s">
        <v>396</v>
      </c>
      <c r="J313" t="s">
        <v>60</v>
      </c>
      <c r="K313">
        <v>1</v>
      </c>
      <c r="L313">
        <v>9</v>
      </c>
      <c r="N313">
        <f>_xlfn.XLOOKUP($A313,'site variables'!$A:$A,'site variables'!C:C,0,0)</f>
        <v>285.95999999999998</v>
      </c>
      <c r="O313">
        <f>_xlfn.XLOOKUP($A313,'site variables'!$A:$A,'site variables'!D:D,0,0)</f>
        <v>30</v>
      </c>
      <c r="P313">
        <f>_xlfn.XLOOKUP($A313,'site variables'!$A:$A,'site variables'!E:E,0,0)</f>
        <v>21.8</v>
      </c>
      <c r="Q313">
        <f>_xlfn.XLOOKUP($A313,'site variables'!$A:$A,'site variables'!F:F,0,0)</f>
        <v>532</v>
      </c>
      <c r="R313" t="str">
        <f>_xlfn.XLOOKUP($A313,'site variables'!$A:$A,'site variables'!G:G,0,0)</f>
        <v>high</v>
      </c>
      <c r="S313" t="str">
        <f>_xlfn.XLOOKUP($A313,'site variables'!$A:$A,'site variables'!H:H,0,0)</f>
        <v>low</v>
      </c>
      <c r="T313" t="str">
        <f>_xlfn.XLOOKUP($A313,'site variables'!$A:$A,'site variables'!I:I,0,0)</f>
        <v>Vehicle/FootRecreation</v>
      </c>
      <c r="U313">
        <f>_xlfn.XLOOKUP($D313,climatevars!$E:$E,climatevars!J:J,0,)</f>
        <v>54.999889999999986</v>
      </c>
      <c r="V313">
        <f>_xlfn.XLOOKUP($D313,climatevars!$E:$E,climatevars!K:K,0,)</f>
        <v>403.99919199999994</v>
      </c>
      <c r="W313">
        <f>_xlfn.XLOOKUP($D313,climatevars!$E:$E,climatevars!L:L,0,)</f>
        <v>222.99955399999999</v>
      </c>
      <c r="X313">
        <f>_xlfn.XLOOKUP($G313,speciesvars!$D:$D,speciesvars!H:H,0,0)</f>
        <v>0</v>
      </c>
      <c r="Y313">
        <f>_xlfn.XLOOKUP($G313,speciesvars!$D:$D,speciesvars!I:I,0,0)</f>
        <v>0</v>
      </c>
    </row>
    <row r="314" spans="1:25" hidden="1" x14ac:dyDescent="0.25">
      <c r="A314" t="s">
        <v>43</v>
      </c>
      <c r="B314" t="s">
        <v>32</v>
      </c>
      <c r="C314">
        <v>1</v>
      </c>
      <c r="D314" t="str">
        <f t="shared" si="4"/>
        <v>Pleasantspring 2020</v>
      </c>
      <c r="E314" t="s">
        <v>66</v>
      </c>
      <c r="F314" t="s">
        <v>0</v>
      </c>
      <c r="G314" t="s">
        <v>53</v>
      </c>
      <c r="H314" t="s">
        <v>4254</v>
      </c>
      <c r="I314" t="s">
        <v>397</v>
      </c>
      <c r="J314" t="s">
        <v>60</v>
      </c>
      <c r="K314">
        <v>0</v>
      </c>
      <c r="L314">
        <v>0</v>
      </c>
      <c r="M314">
        <v>0</v>
      </c>
      <c r="N314">
        <f>_xlfn.XLOOKUP($A314,'site variables'!$A:$A,'site variables'!C:C,0,0)</f>
        <v>285.95999999999998</v>
      </c>
      <c r="O314">
        <f>_xlfn.XLOOKUP($A314,'site variables'!$A:$A,'site variables'!D:D,0,0)</f>
        <v>30</v>
      </c>
      <c r="P314">
        <f>_xlfn.XLOOKUP($A314,'site variables'!$A:$A,'site variables'!E:E,0,0)</f>
        <v>21.8</v>
      </c>
      <c r="Q314">
        <f>_xlfn.XLOOKUP($A314,'site variables'!$A:$A,'site variables'!F:F,0,0)</f>
        <v>532</v>
      </c>
      <c r="R314" t="str">
        <f>_xlfn.XLOOKUP($A314,'site variables'!$A:$A,'site variables'!G:G,0,0)</f>
        <v>high</v>
      </c>
      <c r="S314" t="str">
        <f>_xlfn.XLOOKUP($A314,'site variables'!$A:$A,'site variables'!H:H,0,0)</f>
        <v>low</v>
      </c>
      <c r="T314" t="str">
        <f>_xlfn.XLOOKUP($A314,'site variables'!$A:$A,'site variables'!I:I,0,0)</f>
        <v>Vehicle/FootRecreation</v>
      </c>
      <c r="U314">
        <f>_xlfn.XLOOKUP($D314,climatevars!$E:$E,climatevars!J:J,0,)</f>
        <v>133.99973199999999</v>
      </c>
      <c r="V314">
        <f>_xlfn.XLOOKUP($D314,climatevars!$E:$E,climatevars!K:K,0,)</f>
        <v>403.99919199999994</v>
      </c>
      <c r="W314">
        <f>_xlfn.XLOOKUP($D314,climatevars!$E:$E,climatevars!L:L,0,)</f>
        <v>133.99973199999999</v>
      </c>
      <c r="X314">
        <f>_xlfn.XLOOKUP($G314,speciesvars!$D:$D,speciesvars!H:H,0,0)</f>
        <v>24.200000047683702</v>
      </c>
      <c r="Y314">
        <f>_xlfn.XLOOKUP($G314,speciesvars!$D:$D,speciesvars!I:I,0,0)</f>
        <v>706</v>
      </c>
    </row>
    <row r="315" spans="1:25" hidden="1" x14ac:dyDescent="0.25">
      <c r="A315" t="s">
        <v>43</v>
      </c>
      <c r="B315" t="s">
        <v>32</v>
      </c>
      <c r="C315">
        <v>1</v>
      </c>
      <c r="D315" t="str">
        <f t="shared" si="4"/>
        <v>Pleasantspring 2020</v>
      </c>
      <c r="E315" t="s">
        <v>66</v>
      </c>
      <c r="F315" t="s">
        <v>0</v>
      </c>
      <c r="G315" t="s">
        <v>35</v>
      </c>
      <c r="H315" t="s">
        <v>4254</v>
      </c>
      <c r="I315" t="s">
        <v>398</v>
      </c>
      <c r="J315" t="s">
        <v>60</v>
      </c>
      <c r="K315">
        <v>7</v>
      </c>
      <c r="L315">
        <v>45</v>
      </c>
      <c r="M315">
        <v>3.5</v>
      </c>
      <c r="N315">
        <f>_xlfn.XLOOKUP($A315,'site variables'!$A:$A,'site variables'!C:C,0,0)</f>
        <v>285.95999999999998</v>
      </c>
      <c r="O315">
        <f>_xlfn.XLOOKUP($A315,'site variables'!$A:$A,'site variables'!D:D,0,0)</f>
        <v>30</v>
      </c>
      <c r="P315">
        <f>_xlfn.XLOOKUP($A315,'site variables'!$A:$A,'site variables'!E:E,0,0)</f>
        <v>21.8</v>
      </c>
      <c r="Q315">
        <f>_xlfn.XLOOKUP($A315,'site variables'!$A:$A,'site variables'!F:F,0,0)</f>
        <v>532</v>
      </c>
      <c r="R315" t="str">
        <f>_xlfn.XLOOKUP($A315,'site variables'!$A:$A,'site variables'!G:G,0,0)</f>
        <v>high</v>
      </c>
      <c r="S315" t="str">
        <f>_xlfn.XLOOKUP($A315,'site variables'!$A:$A,'site variables'!H:H,0,0)</f>
        <v>low</v>
      </c>
      <c r="T315" t="str">
        <f>_xlfn.XLOOKUP($A315,'site variables'!$A:$A,'site variables'!I:I,0,0)</f>
        <v>Vehicle/FootRecreation</v>
      </c>
      <c r="U315">
        <f>_xlfn.XLOOKUP($D315,climatevars!$E:$E,climatevars!J:J,0,)</f>
        <v>133.99973199999999</v>
      </c>
      <c r="V315">
        <f>_xlfn.XLOOKUP($D315,climatevars!$E:$E,climatevars!K:K,0,)</f>
        <v>403.99919199999994</v>
      </c>
      <c r="W315">
        <f>_xlfn.XLOOKUP($D315,climatevars!$E:$E,climatevars!L:L,0,)</f>
        <v>133.99973199999999</v>
      </c>
      <c r="X315">
        <f>_xlfn.XLOOKUP($G315,speciesvars!$D:$D,speciesvars!H:H,0,0)</f>
        <v>23.5000000198682</v>
      </c>
      <c r="Y315">
        <f>_xlfn.XLOOKUP($G315,speciesvars!$D:$D,speciesvars!I:I,0,0)</f>
        <v>354</v>
      </c>
    </row>
    <row r="316" spans="1:25" hidden="1" x14ac:dyDescent="0.25">
      <c r="A316" t="s">
        <v>43</v>
      </c>
      <c r="B316" t="s">
        <v>32</v>
      </c>
      <c r="C316">
        <v>1</v>
      </c>
      <c r="D316" t="str">
        <f t="shared" si="4"/>
        <v>Pleasantspring 2020</v>
      </c>
      <c r="E316" t="s">
        <v>66</v>
      </c>
      <c r="F316" t="s">
        <v>0</v>
      </c>
      <c r="G316" t="s">
        <v>76</v>
      </c>
      <c r="H316" t="s">
        <v>4254</v>
      </c>
      <c r="I316" t="s">
        <v>399</v>
      </c>
      <c r="J316" t="s">
        <v>60</v>
      </c>
      <c r="K316">
        <v>0</v>
      </c>
      <c r="L316">
        <v>0</v>
      </c>
      <c r="M316">
        <v>0.05</v>
      </c>
      <c r="N316">
        <f>_xlfn.XLOOKUP($A316,'site variables'!$A:$A,'site variables'!C:C,0,0)</f>
        <v>285.95999999999998</v>
      </c>
      <c r="O316">
        <f>_xlfn.XLOOKUP($A316,'site variables'!$A:$A,'site variables'!D:D,0,0)</f>
        <v>30</v>
      </c>
      <c r="P316">
        <f>_xlfn.XLOOKUP($A316,'site variables'!$A:$A,'site variables'!E:E,0,0)</f>
        <v>21.8</v>
      </c>
      <c r="Q316">
        <f>_xlfn.XLOOKUP($A316,'site variables'!$A:$A,'site variables'!F:F,0,0)</f>
        <v>532</v>
      </c>
      <c r="R316" t="str">
        <f>_xlfn.XLOOKUP($A316,'site variables'!$A:$A,'site variables'!G:G,0,0)</f>
        <v>high</v>
      </c>
      <c r="S316" t="str">
        <f>_xlfn.XLOOKUP($A316,'site variables'!$A:$A,'site variables'!H:H,0,0)</f>
        <v>low</v>
      </c>
      <c r="T316" t="str">
        <f>_xlfn.XLOOKUP($A316,'site variables'!$A:$A,'site variables'!I:I,0,0)</f>
        <v>Vehicle/FootRecreation</v>
      </c>
      <c r="U316">
        <f>_xlfn.XLOOKUP($D316,climatevars!$E:$E,climatevars!J:J,0,)</f>
        <v>133.99973199999999</v>
      </c>
      <c r="V316">
        <f>_xlfn.XLOOKUP($D316,climatevars!$E:$E,climatevars!K:K,0,)</f>
        <v>403.99919199999994</v>
      </c>
      <c r="W316">
        <f>_xlfn.XLOOKUP($D316,climatevars!$E:$E,climatevars!L:L,0,)</f>
        <v>133.99973199999999</v>
      </c>
      <c r="X316">
        <f>_xlfn.XLOOKUP($G316,speciesvars!$D:$D,speciesvars!H:H,0,0)</f>
        <v>23.825000166892998</v>
      </c>
      <c r="Y316">
        <f>_xlfn.XLOOKUP($G316,speciesvars!$D:$D,speciesvars!I:I,0,0)</f>
        <v>508</v>
      </c>
    </row>
    <row r="317" spans="1:25" hidden="1" x14ac:dyDescent="0.25">
      <c r="A317" t="s">
        <v>43</v>
      </c>
      <c r="B317" t="s">
        <v>32</v>
      </c>
      <c r="C317">
        <v>2</v>
      </c>
      <c r="D317" t="str">
        <f t="shared" si="4"/>
        <v>Pleasantspring 2020</v>
      </c>
      <c r="E317" t="s">
        <v>75</v>
      </c>
      <c r="F317" t="s">
        <v>49</v>
      </c>
      <c r="G317" t="s">
        <v>13</v>
      </c>
      <c r="H317" t="s">
        <v>4255</v>
      </c>
      <c r="I317" t="s">
        <v>400</v>
      </c>
      <c r="J317" t="s">
        <v>60</v>
      </c>
      <c r="K317">
        <v>0</v>
      </c>
      <c r="L317">
        <v>0</v>
      </c>
      <c r="M317">
        <v>0</v>
      </c>
      <c r="N317">
        <f>_xlfn.XLOOKUP($A317,'site variables'!$A:$A,'site variables'!C:C,0,0)</f>
        <v>285.95999999999998</v>
      </c>
      <c r="O317">
        <f>_xlfn.XLOOKUP($A317,'site variables'!$A:$A,'site variables'!D:D,0,0)</f>
        <v>30</v>
      </c>
      <c r="P317">
        <f>_xlfn.XLOOKUP($A317,'site variables'!$A:$A,'site variables'!E:E,0,0)</f>
        <v>21.8</v>
      </c>
      <c r="Q317">
        <f>_xlfn.XLOOKUP($A317,'site variables'!$A:$A,'site variables'!F:F,0,0)</f>
        <v>532</v>
      </c>
      <c r="R317" t="str">
        <f>_xlfn.XLOOKUP($A317,'site variables'!$A:$A,'site variables'!G:G,0,0)</f>
        <v>high</v>
      </c>
      <c r="S317" t="str">
        <f>_xlfn.XLOOKUP($A317,'site variables'!$A:$A,'site variables'!H:H,0,0)</f>
        <v>low</v>
      </c>
      <c r="T317" t="str">
        <f>_xlfn.XLOOKUP($A317,'site variables'!$A:$A,'site variables'!I:I,0,0)</f>
        <v>Vehicle/FootRecreation</v>
      </c>
      <c r="U317">
        <f>_xlfn.XLOOKUP($D317,climatevars!$E:$E,climatevars!J:J,0,)</f>
        <v>133.99973199999999</v>
      </c>
      <c r="V317">
        <f>_xlfn.XLOOKUP($D317,climatevars!$E:$E,climatevars!K:K,0,)</f>
        <v>403.99919199999994</v>
      </c>
      <c r="W317">
        <f>_xlfn.XLOOKUP($D317,climatevars!$E:$E,climatevars!L:L,0,)</f>
        <v>133.99973199999999</v>
      </c>
      <c r="X317">
        <f>_xlfn.XLOOKUP($G317,speciesvars!$D:$D,speciesvars!H:H,0,0)</f>
        <v>23.462500015894602</v>
      </c>
      <c r="Y317">
        <f>_xlfn.XLOOKUP($G317,speciesvars!$D:$D,speciesvars!I:I,0,0)</f>
        <v>846</v>
      </c>
    </row>
    <row r="318" spans="1:25" hidden="1" x14ac:dyDescent="0.25">
      <c r="A318" t="s">
        <v>43</v>
      </c>
      <c r="B318" t="s">
        <v>32</v>
      </c>
      <c r="C318">
        <v>2</v>
      </c>
      <c r="D318" t="str">
        <f t="shared" si="4"/>
        <v>Pleasantspring 2020</v>
      </c>
      <c r="E318" t="s">
        <v>75</v>
      </c>
      <c r="F318" t="s">
        <v>49</v>
      </c>
      <c r="G318" t="s">
        <v>6</v>
      </c>
      <c r="H318" t="s">
        <v>4255</v>
      </c>
      <c r="I318" t="s">
        <v>401</v>
      </c>
      <c r="J318" t="s">
        <v>60</v>
      </c>
      <c r="K318">
        <v>0</v>
      </c>
      <c r="L318">
        <v>0</v>
      </c>
      <c r="M318">
        <v>0</v>
      </c>
      <c r="N318">
        <f>_xlfn.XLOOKUP($A318,'site variables'!$A:$A,'site variables'!C:C,0,0)</f>
        <v>285.95999999999998</v>
      </c>
      <c r="O318">
        <f>_xlfn.XLOOKUP($A318,'site variables'!$A:$A,'site variables'!D:D,0,0)</f>
        <v>30</v>
      </c>
      <c r="P318">
        <f>_xlfn.XLOOKUP($A318,'site variables'!$A:$A,'site variables'!E:E,0,0)</f>
        <v>21.8</v>
      </c>
      <c r="Q318">
        <f>_xlfn.XLOOKUP($A318,'site variables'!$A:$A,'site variables'!F:F,0,0)</f>
        <v>532</v>
      </c>
      <c r="R318" t="str">
        <f>_xlfn.XLOOKUP($A318,'site variables'!$A:$A,'site variables'!G:G,0,0)</f>
        <v>high</v>
      </c>
      <c r="S318" t="str">
        <f>_xlfn.XLOOKUP($A318,'site variables'!$A:$A,'site variables'!H:H,0,0)</f>
        <v>low</v>
      </c>
      <c r="T318" t="str">
        <f>_xlfn.XLOOKUP($A318,'site variables'!$A:$A,'site variables'!I:I,0,0)</f>
        <v>Vehicle/FootRecreation</v>
      </c>
      <c r="U318">
        <f>_xlfn.XLOOKUP($D318,climatevars!$E:$E,climatevars!J:J,0,)</f>
        <v>133.99973199999999</v>
      </c>
      <c r="V318">
        <f>_xlfn.XLOOKUP($D318,climatevars!$E:$E,climatevars!K:K,0,)</f>
        <v>403.99919199999994</v>
      </c>
      <c r="W318">
        <f>_xlfn.XLOOKUP($D318,climatevars!$E:$E,climatevars!L:L,0,)</f>
        <v>133.99973199999999</v>
      </c>
      <c r="X318">
        <f>_xlfn.XLOOKUP($G318,speciesvars!$D:$D,speciesvars!H:H,0,0)</f>
        <v>21.804166575272902</v>
      </c>
      <c r="Y318">
        <f>_xlfn.XLOOKUP($G318,speciesvars!$D:$D,speciesvars!I:I,0,0)</f>
        <v>504</v>
      </c>
    </row>
    <row r="319" spans="1:25" hidden="1" x14ac:dyDescent="0.25">
      <c r="A319" t="s">
        <v>43</v>
      </c>
      <c r="B319" t="s">
        <v>32</v>
      </c>
      <c r="C319">
        <v>2</v>
      </c>
      <c r="D319" t="str">
        <f t="shared" si="4"/>
        <v>Pleasantspring 2020</v>
      </c>
      <c r="E319" t="s">
        <v>75</v>
      </c>
      <c r="F319" t="s">
        <v>49</v>
      </c>
      <c r="G319" t="s">
        <v>21</v>
      </c>
      <c r="H319" t="s">
        <v>4255</v>
      </c>
      <c r="I319" t="s">
        <v>402</v>
      </c>
      <c r="J319" t="s">
        <v>60</v>
      </c>
      <c r="K319">
        <v>0</v>
      </c>
      <c r="L319">
        <v>0</v>
      </c>
      <c r="M319">
        <v>0</v>
      </c>
      <c r="N319">
        <f>_xlfn.XLOOKUP($A319,'site variables'!$A:$A,'site variables'!C:C,0,0)</f>
        <v>285.95999999999998</v>
      </c>
      <c r="O319">
        <f>_xlfn.XLOOKUP($A319,'site variables'!$A:$A,'site variables'!D:D,0,0)</f>
        <v>30</v>
      </c>
      <c r="P319">
        <f>_xlfn.XLOOKUP($A319,'site variables'!$A:$A,'site variables'!E:E,0,0)</f>
        <v>21.8</v>
      </c>
      <c r="Q319">
        <f>_xlfn.XLOOKUP($A319,'site variables'!$A:$A,'site variables'!F:F,0,0)</f>
        <v>532</v>
      </c>
      <c r="R319" t="str">
        <f>_xlfn.XLOOKUP($A319,'site variables'!$A:$A,'site variables'!G:G,0,0)</f>
        <v>high</v>
      </c>
      <c r="S319" t="str">
        <f>_xlfn.XLOOKUP($A319,'site variables'!$A:$A,'site variables'!H:H,0,0)</f>
        <v>low</v>
      </c>
      <c r="T319" t="str">
        <f>_xlfn.XLOOKUP($A319,'site variables'!$A:$A,'site variables'!I:I,0,0)</f>
        <v>Vehicle/FootRecreation</v>
      </c>
      <c r="U319">
        <f>_xlfn.XLOOKUP($D319,climatevars!$E:$E,climatevars!J:J,0,)</f>
        <v>133.99973199999999</v>
      </c>
      <c r="V319">
        <f>_xlfn.XLOOKUP($D319,climatevars!$E:$E,climatevars!K:K,0,)</f>
        <v>403.99919199999994</v>
      </c>
      <c r="W319">
        <f>_xlfn.XLOOKUP($D319,climatevars!$E:$E,climatevars!L:L,0,)</f>
        <v>133.99973199999999</v>
      </c>
      <c r="X319">
        <f>_xlfn.XLOOKUP($G319,speciesvars!$D:$D,speciesvars!H:H,0,0)</f>
        <v>24.8750001192093</v>
      </c>
      <c r="Y319">
        <f>_xlfn.XLOOKUP($G319,speciesvars!$D:$D,speciesvars!I:I,0,0)</f>
        <v>845</v>
      </c>
    </row>
    <row r="320" spans="1:25" hidden="1" x14ac:dyDescent="0.25">
      <c r="A320" t="s">
        <v>43</v>
      </c>
      <c r="B320" t="s">
        <v>32</v>
      </c>
      <c r="C320">
        <v>2</v>
      </c>
      <c r="D320" t="str">
        <f t="shared" si="4"/>
        <v>Pleasantspring 2020</v>
      </c>
      <c r="E320" t="s">
        <v>75</v>
      </c>
      <c r="F320" t="s">
        <v>49</v>
      </c>
      <c r="G320" t="s">
        <v>53</v>
      </c>
      <c r="H320" t="s">
        <v>4255</v>
      </c>
      <c r="I320" t="s">
        <v>403</v>
      </c>
      <c r="J320" t="s">
        <v>60</v>
      </c>
      <c r="K320">
        <v>0</v>
      </c>
      <c r="L320">
        <v>0</v>
      </c>
      <c r="M320">
        <v>0</v>
      </c>
      <c r="N320">
        <f>_xlfn.XLOOKUP($A320,'site variables'!$A:$A,'site variables'!C:C,0,0)</f>
        <v>285.95999999999998</v>
      </c>
      <c r="O320">
        <f>_xlfn.XLOOKUP($A320,'site variables'!$A:$A,'site variables'!D:D,0,0)</f>
        <v>30</v>
      </c>
      <c r="P320">
        <f>_xlfn.XLOOKUP($A320,'site variables'!$A:$A,'site variables'!E:E,0,0)</f>
        <v>21.8</v>
      </c>
      <c r="Q320">
        <f>_xlfn.XLOOKUP($A320,'site variables'!$A:$A,'site variables'!F:F,0,0)</f>
        <v>532</v>
      </c>
      <c r="R320" t="str">
        <f>_xlfn.XLOOKUP($A320,'site variables'!$A:$A,'site variables'!G:G,0,0)</f>
        <v>high</v>
      </c>
      <c r="S320" t="str">
        <f>_xlfn.XLOOKUP($A320,'site variables'!$A:$A,'site variables'!H:H,0,0)</f>
        <v>low</v>
      </c>
      <c r="T320" t="str">
        <f>_xlfn.XLOOKUP($A320,'site variables'!$A:$A,'site variables'!I:I,0,0)</f>
        <v>Vehicle/FootRecreation</v>
      </c>
      <c r="U320">
        <f>_xlfn.XLOOKUP($D320,climatevars!$E:$E,climatevars!J:J,0,)</f>
        <v>133.99973199999999</v>
      </c>
      <c r="V320">
        <f>_xlfn.XLOOKUP($D320,climatevars!$E:$E,climatevars!K:K,0,)</f>
        <v>403.99919199999994</v>
      </c>
      <c r="W320">
        <f>_xlfn.XLOOKUP($D320,climatevars!$E:$E,climatevars!L:L,0,)</f>
        <v>133.99973199999999</v>
      </c>
      <c r="X320">
        <f>_xlfn.XLOOKUP($G320,speciesvars!$D:$D,speciesvars!H:H,0,0)</f>
        <v>24.200000047683702</v>
      </c>
      <c r="Y320">
        <f>_xlfn.XLOOKUP($G320,speciesvars!$D:$D,speciesvars!I:I,0,0)</f>
        <v>706</v>
      </c>
    </row>
    <row r="321" spans="1:25" hidden="1" x14ac:dyDescent="0.25">
      <c r="A321" t="s">
        <v>43</v>
      </c>
      <c r="B321" t="s">
        <v>32</v>
      </c>
      <c r="C321">
        <v>2</v>
      </c>
      <c r="D321" t="str">
        <f t="shared" si="4"/>
        <v>Pleasantspring 2020</v>
      </c>
      <c r="E321" t="s">
        <v>75</v>
      </c>
      <c r="F321" t="s">
        <v>49</v>
      </c>
      <c r="G321" t="s">
        <v>22</v>
      </c>
      <c r="H321" t="s">
        <v>4255</v>
      </c>
      <c r="I321" t="s">
        <v>404</v>
      </c>
      <c r="J321" t="s">
        <v>60</v>
      </c>
      <c r="K321">
        <v>0</v>
      </c>
      <c r="L321">
        <v>0</v>
      </c>
      <c r="M321">
        <v>0</v>
      </c>
      <c r="N321">
        <f>_xlfn.XLOOKUP($A321,'site variables'!$A:$A,'site variables'!C:C,0,0)</f>
        <v>285.95999999999998</v>
      </c>
      <c r="O321">
        <f>_xlfn.XLOOKUP($A321,'site variables'!$A:$A,'site variables'!D:D,0,0)</f>
        <v>30</v>
      </c>
      <c r="P321">
        <f>_xlfn.XLOOKUP($A321,'site variables'!$A:$A,'site variables'!E:E,0,0)</f>
        <v>21.8</v>
      </c>
      <c r="Q321">
        <f>_xlfn.XLOOKUP($A321,'site variables'!$A:$A,'site variables'!F:F,0,0)</f>
        <v>532</v>
      </c>
      <c r="R321" t="str">
        <f>_xlfn.XLOOKUP($A321,'site variables'!$A:$A,'site variables'!G:G,0,0)</f>
        <v>high</v>
      </c>
      <c r="S321" t="str">
        <f>_xlfn.XLOOKUP($A321,'site variables'!$A:$A,'site variables'!H:H,0,0)</f>
        <v>low</v>
      </c>
      <c r="T321" t="str">
        <f>_xlfn.XLOOKUP($A321,'site variables'!$A:$A,'site variables'!I:I,0,0)</f>
        <v>Vehicle/FootRecreation</v>
      </c>
      <c r="U321">
        <f>_xlfn.XLOOKUP($D321,climatevars!$E:$E,climatevars!J:J,0,)</f>
        <v>133.99973199999999</v>
      </c>
      <c r="V321">
        <f>_xlfn.XLOOKUP($D321,climatevars!$E:$E,climatevars!K:K,0,)</f>
        <v>403.99919199999994</v>
      </c>
      <c r="W321">
        <f>_xlfn.XLOOKUP($D321,climatevars!$E:$E,climatevars!L:L,0,)</f>
        <v>133.99973199999999</v>
      </c>
      <c r="X321">
        <f>_xlfn.XLOOKUP($G321,speciesvars!$D:$D,speciesvars!H:H,0,0)</f>
        <v>22.870833317438802</v>
      </c>
      <c r="Y321">
        <f>_xlfn.XLOOKUP($G321,speciesvars!$D:$D,speciesvars!I:I,0,0)</f>
        <v>733</v>
      </c>
    </row>
    <row r="322" spans="1:25" hidden="1" x14ac:dyDescent="0.25">
      <c r="A322" t="s">
        <v>43</v>
      </c>
      <c r="B322" t="s">
        <v>32</v>
      </c>
      <c r="C322">
        <v>2</v>
      </c>
      <c r="D322" t="str">
        <f t="shared" si="4"/>
        <v>Pleasantspring 2020</v>
      </c>
      <c r="E322" t="s">
        <v>75</v>
      </c>
      <c r="F322" t="s">
        <v>49</v>
      </c>
      <c r="G322" t="s">
        <v>54</v>
      </c>
      <c r="H322" t="s">
        <v>4255</v>
      </c>
      <c r="I322" t="s">
        <v>405</v>
      </c>
      <c r="J322" t="s">
        <v>60</v>
      </c>
      <c r="K322">
        <v>0</v>
      </c>
      <c r="L322">
        <v>0</v>
      </c>
      <c r="M322">
        <v>0</v>
      </c>
      <c r="N322">
        <f>_xlfn.XLOOKUP($A322,'site variables'!$A:$A,'site variables'!C:C,0,0)</f>
        <v>285.95999999999998</v>
      </c>
      <c r="O322">
        <f>_xlfn.XLOOKUP($A322,'site variables'!$A:$A,'site variables'!D:D,0,0)</f>
        <v>30</v>
      </c>
      <c r="P322">
        <f>_xlfn.XLOOKUP($A322,'site variables'!$A:$A,'site variables'!E:E,0,0)</f>
        <v>21.8</v>
      </c>
      <c r="Q322">
        <f>_xlfn.XLOOKUP($A322,'site variables'!$A:$A,'site variables'!F:F,0,0)</f>
        <v>532</v>
      </c>
      <c r="R322" t="str">
        <f>_xlfn.XLOOKUP($A322,'site variables'!$A:$A,'site variables'!G:G,0,0)</f>
        <v>high</v>
      </c>
      <c r="S322" t="str">
        <f>_xlfn.XLOOKUP($A322,'site variables'!$A:$A,'site variables'!H:H,0,0)</f>
        <v>low</v>
      </c>
      <c r="T322" t="str">
        <f>_xlfn.XLOOKUP($A322,'site variables'!$A:$A,'site variables'!I:I,0,0)</f>
        <v>Vehicle/FootRecreation</v>
      </c>
      <c r="U322">
        <f>_xlfn.XLOOKUP($D322,climatevars!$E:$E,climatevars!J:J,0,)</f>
        <v>133.99973199999999</v>
      </c>
      <c r="V322">
        <f>_xlfn.XLOOKUP($D322,climatevars!$E:$E,climatevars!K:K,0,)</f>
        <v>403.99919199999994</v>
      </c>
      <c r="W322">
        <f>_xlfn.XLOOKUP($D322,climatevars!$E:$E,climatevars!L:L,0,)</f>
        <v>133.99973199999999</v>
      </c>
      <c r="X322">
        <f>_xlfn.XLOOKUP($G322,speciesvars!$D:$D,speciesvars!H:H,0,0)</f>
        <v>21.7541668613752</v>
      </c>
      <c r="Y322">
        <f>_xlfn.XLOOKUP($G322,speciesvars!$D:$D,speciesvars!I:I,0,0)</f>
        <v>505</v>
      </c>
    </row>
    <row r="323" spans="1:25" hidden="1" x14ac:dyDescent="0.25">
      <c r="A323" t="s">
        <v>43</v>
      </c>
      <c r="B323" t="s">
        <v>32</v>
      </c>
      <c r="C323">
        <v>2</v>
      </c>
      <c r="D323" t="str">
        <f t="shared" ref="D323:D386" si="5">_xlfn.CONCAT(A323,B323)</f>
        <v>Pleasantspring 2020</v>
      </c>
      <c r="E323" t="s">
        <v>75</v>
      </c>
      <c r="F323" t="s">
        <v>49</v>
      </c>
      <c r="G323" t="s">
        <v>35</v>
      </c>
      <c r="H323" t="s">
        <v>4255</v>
      </c>
      <c r="I323" t="s">
        <v>406</v>
      </c>
      <c r="J323" t="s">
        <v>60</v>
      </c>
      <c r="K323">
        <v>0</v>
      </c>
      <c r="L323">
        <v>0</v>
      </c>
      <c r="M323">
        <v>0</v>
      </c>
      <c r="N323">
        <f>_xlfn.XLOOKUP($A323,'site variables'!$A:$A,'site variables'!C:C,0,0)</f>
        <v>285.95999999999998</v>
      </c>
      <c r="O323">
        <f>_xlfn.XLOOKUP($A323,'site variables'!$A:$A,'site variables'!D:D,0,0)</f>
        <v>30</v>
      </c>
      <c r="P323">
        <f>_xlfn.XLOOKUP($A323,'site variables'!$A:$A,'site variables'!E:E,0,0)</f>
        <v>21.8</v>
      </c>
      <c r="Q323">
        <f>_xlfn.XLOOKUP($A323,'site variables'!$A:$A,'site variables'!F:F,0,0)</f>
        <v>532</v>
      </c>
      <c r="R323" t="str">
        <f>_xlfn.XLOOKUP($A323,'site variables'!$A:$A,'site variables'!G:G,0,0)</f>
        <v>high</v>
      </c>
      <c r="S323" t="str">
        <f>_xlfn.XLOOKUP($A323,'site variables'!$A:$A,'site variables'!H:H,0,0)</f>
        <v>low</v>
      </c>
      <c r="T323" t="str">
        <f>_xlfn.XLOOKUP($A323,'site variables'!$A:$A,'site variables'!I:I,0,0)</f>
        <v>Vehicle/FootRecreation</v>
      </c>
      <c r="U323">
        <f>_xlfn.XLOOKUP($D323,climatevars!$E:$E,climatevars!J:J,0,)</f>
        <v>133.99973199999999</v>
      </c>
      <c r="V323">
        <f>_xlfn.XLOOKUP($D323,climatevars!$E:$E,climatevars!K:K,0,)</f>
        <v>403.99919199999994</v>
      </c>
      <c r="W323">
        <f>_xlfn.XLOOKUP($D323,climatevars!$E:$E,climatevars!L:L,0,)</f>
        <v>133.99973199999999</v>
      </c>
      <c r="X323">
        <f>_xlfn.XLOOKUP($G323,speciesvars!$D:$D,speciesvars!H:H,0,0)</f>
        <v>23.5000000198682</v>
      </c>
      <c r="Y323">
        <f>_xlfn.XLOOKUP($G323,speciesvars!$D:$D,speciesvars!I:I,0,0)</f>
        <v>354</v>
      </c>
    </row>
    <row r="324" spans="1:25" hidden="1" x14ac:dyDescent="0.25">
      <c r="A324" t="s">
        <v>43</v>
      </c>
      <c r="B324" t="s">
        <v>32</v>
      </c>
      <c r="C324">
        <v>2</v>
      </c>
      <c r="D324" t="str">
        <f t="shared" si="5"/>
        <v>Pleasantspring 2020</v>
      </c>
      <c r="E324" t="s">
        <v>75</v>
      </c>
      <c r="F324" t="s">
        <v>49</v>
      </c>
      <c r="G324" t="s">
        <v>65</v>
      </c>
      <c r="H324" t="s">
        <v>4255</v>
      </c>
      <c r="I324" t="s">
        <v>407</v>
      </c>
      <c r="J324" t="s">
        <v>60</v>
      </c>
      <c r="K324">
        <v>0</v>
      </c>
      <c r="L324">
        <v>0</v>
      </c>
      <c r="M324">
        <v>0</v>
      </c>
      <c r="N324">
        <f>_xlfn.XLOOKUP($A324,'site variables'!$A:$A,'site variables'!C:C,0,0)</f>
        <v>285.95999999999998</v>
      </c>
      <c r="O324">
        <f>_xlfn.XLOOKUP($A324,'site variables'!$A:$A,'site variables'!D:D,0,0)</f>
        <v>30</v>
      </c>
      <c r="P324">
        <f>_xlfn.XLOOKUP($A324,'site variables'!$A:$A,'site variables'!E:E,0,0)</f>
        <v>21.8</v>
      </c>
      <c r="Q324">
        <f>_xlfn.XLOOKUP($A324,'site variables'!$A:$A,'site variables'!F:F,0,0)</f>
        <v>532</v>
      </c>
      <c r="R324" t="str">
        <f>_xlfn.XLOOKUP($A324,'site variables'!$A:$A,'site variables'!G:G,0,0)</f>
        <v>high</v>
      </c>
      <c r="S324" t="str">
        <f>_xlfn.XLOOKUP($A324,'site variables'!$A:$A,'site variables'!H:H,0,0)</f>
        <v>low</v>
      </c>
      <c r="T324" t="str">
        <f>_xlfn.XLOOKUP($A324,'site variables'!$A:$A,'site variables'!I:I,0,0)</f>
        <v>Vehicle/FootRecreation</v>
      </c>
      <c r="U324">
        <f>_xlfn.XLOOKUP($D324,climatevars!$E:$E,climatevars!J:J,0,)</f>
        <v>133.99973199999999</v>
      </c>
      <c r="V324">
        <f>_xlfn.XLOOKUP($D324,climatevars!$E:$E,climatevars!K:K,0,)</f>
        <v>403.99919199999994</v>
      </c>
      <c r="W324">
        <f>_xlfn.XLOOKUP($D324,climatevars!$E:$E,climatevars!L:L,0,)</f>
        <v>133.99973199999999</v>
      </c>
      <c r="X324">
        <f>_xlfn.XLOOKUP($G324,speciesvars!$D:$D,speciesvars!H:H,0,0)</f>
        <v>21.662499884764401</v>
      </c>
      <c r="Y324">
        <f>_xlfn.XLOOKUP($G324,speciesvars!$D:$D,speciesvars!I:I,0,0)</f>
        <v>767</v>
      </c>
    </row>
    <row r="325" spans="1:25" hidden="1" x14ac:dyDescent="0.25">
      <c r="A325" t="s">
        <v>43</v>
      </c>
      <c r="B325" t="s">
        <v>32</v>
      </c>
      <c r="C325">
        <v>2</v>
      </c>
      <c r="D325" t="str">
        <f t="shared" si="5"/>
        <v>Pleasantspring 2020</v>
      </c>
      <c r="E325" t="s">
        <v>75</v>
      </c>
      <c r="F325" t="s">
        <v>49</v>
      </c>
      <c r="G325" t="s">
        <v>76</v>
      </c>
      <c r="H325" t="s">
        <v>4255</v>
      </c>
      <c r="I325" t="s">
        <v>408</v>
      </c>
      <c r="J325" t="s">
        <v>60</v>
      </c>
      <c r="K325">
        <v>0</v>
      </c>
      <c r="L325">
        <v>0</v>
      </c>
      <c r="M325">
        <v>0</v>
      </c>
      <c r="N325">
        <f>_xlfn.XLOOKUP($A325,'site variables'!$A:$A,'site variables'!C:C,0,0)</f>
        <v>285.95999999999998</v>
      </c>
      <c r="O325">
        <f>_xlfn.XLOOKUP($A325,'site variables'!$A:$A,'site variables'!D:D,0,0)</f>
        <v>30</v>
      </c>
      <c r="P325">
        <f>_xlfn.XLOOKUP($A325,'site variables'!$A:$A,'site variables'!E:E,0,0)</f>
        <v>21.8</v>
      </c>
      <c r="Q325">
        <f>_xlfn.XLOOKUP($A325,'site variables'!$A:$A,'site variables'!F:F,0,0)</f>
        <v>532</v>
      </c>
      <c r="R325" t="str">
        <f>_xlfn.XLOOKUP($A325,'site variables'!$A:$A,'site variables'!G:G,0,0)</f>
        <v>high</v>
      </c>
      <c r="S325" t="str">
        <f>_xlfn.XLOOKUP($A325,'site variables'!$A:$A,'site variables'!H:H,0,0)</f>
        <v>low</v>
      </c>
      <c r="T325" t="str">
        <f>_xlfn.XLOOKUP($A325,'site variables'!$A:$A,'site variables'!I:I,0,0)</f>
        <v>Vehicle/FootRecreation</v>
      </c>
      <c r="U325">
        <f>_xlfn.XLOOKUP($D325,climatevars!$E:$E,climatevars!J:J,0,)</f>
        <v>133.99973199999999</v>
      </c>
      <c r="V325">
        <f>_xlfn.XLOOKUP($D325,climatevars!$E:$E,climatevars!K:K,0,)</f>
        <v>403.99919199999994</v>
      </c>
      <c r="W325">
        <f>_xlfn.XLOOKUP($D325,climatevars!$E:$E,climatevars!L:L,0,)</f>
        <v>133.99973199999999</v>
      </c>
      <c r="X325">
        <f>_xlfn.XLOOKUP($G325,speciesvars!$D:$D,speciesvars!H:H,0,0)</f>
        <v>23.825000166892998</v>
      </c>
      <c r="Y325">
        <f>_xlfn.XLOOKUP($G325,speciesvars!$D:$D,speciesvars!I:I,0,0)</f>
        <v>508</v>
      </c>
    </row>
    <row r="326" spans="1:25" hidden="1" x14ac:dyDescent="0.25">
      <c r="A326" t="s">
        <v>43</v>
      </c>
      <c r="B326" t="s">
        <v>32</v>
      </c>
      <c r="C326">
        <v>2</v>
      </c>
      <c r="D326" t="str">
        <f t="shared" si="5"/>
        <v>Pleasantspring 2020</v>
      </c>
      <c r="E326" t="s">
        <v>75</v>
      </c>
      <c r="F326" t="s">
        <v>49</v>
      </c>
      <c r="G326" t="s">
        <v>1</v>
      </c>
      <c r="H326" t="s">
        <v>4255</v>
      </c>
      <c r="I326" t="s">
        <v>409</v>
      </c>
      <c r="J326" t="s">
        <v>60</v>
      </c>
      <c r="K326">
        <v>0</v>
      </c>
      <c r="L326">
        <v>0</v>
      </c>
      <c r="M326">
        <v>0</v>
      </c>
      <c r="N326">
        <f>_xlfn.XLOOKUP($A326,'site variables'!$A:$A,'site variables'!C:C,0,0)</f>
        <v>285.95999999999998</v>
      </c>
      <c r="O326">
        <f>_xlfn.XLOOKUP($A326,'site variables'!$A:$A,'site variables'!D:D,0,0)</f>
        <v>30</v>
      </c>
      <c r="P326">
        <f>_xlfn.XLOOKUP($A326,'site variables'!$A:$A,'site variables'!E:E,0,0)</f>
        <v>21.8</v>
      </c>
      <c r="Q326">
        <f>_xlfn.XLOOKUP($A326,'site variables'!$A:$A,'site variables'!F:F,0,0)</f>
        <v>532</v>
      </c>
      <c r="R326" t="str">
        <f>_xlfn.XLOOKUP($A326,'site variables'!$A:$A,'site variables'!G:G,0,0)</f>
        <v>high</v>
      </c>
      <c r="S326" t="str">
        <f>_xlfn.XLOOKUP($A326,'site variables'!$A:$A,'site variables'!H:H,0,0)</f>
        <v>low</v>
      </c>
      <c r="T326" t="str">
        <f>_xlfn.XLOOKUP($A326,'site variables'!$A:$A,'site variables'!I:I,0,0)</f>
        <v>Vehicle/FootRecreation</v>
      </c>
      <c r="U326">
        <f>_xlfn.XLOOKUP($D326,climatevars!$E:$E,climatevars!J:J,0,)</f>
        <v>133.99973199999999</v>
      </c>
      <c r="V326">
        <f>_xlfn.XLOOKUP($D326,climatevars!$E:$E,climatevars!K:K,0,)</f>
        <v>403.99919199999994</v>
      </c>
      <c r="W326">
        <f>_xlfn.XLOOKUP($D326,climatevars!$E:$E,climatevars!L:L,0,)</f>
        <v>133.99973199999999</v>
      </c>
      <c r="X326">
        <f>_xlfn.XLOOKUP($G326,speciesvars!$D:$D,speciesvars!H:H,0,0)</f>
        <v>22.9416667421659</v>
      </c>
      <c r="Y326">
        <f>_xlfn.XLOOKUP($G326,speciesvars!$D:$D,speciesvars!I:I,0,0)</f>
        <v>528</v>
      </c>
    </row>
    <row r="327" spans="1:25" hidden="1" x14ac:dyDescent="0.25">
      <c r="A327" t="s">
        <v>43</v>
      </c>
      <c r="B327" t="s">
        <v>32</v>
      </c>
      <c r="C327">
        <v>3</v>
      </c>
      <c r="D327" t="str">
        <f t="shared" si="5"/>
        <v>Pleasantspring 2020</v>
      </c>
      <c r="E327" t="s">
        <v>48</v>
      </c>
      <c r="F327" t="s">
        <v>0</v>
      </c>
      <c r="G327" t="s">
        <v>13</v>
      </c>
      <c r="H327" t="s">
        <v>4254</v>
      </c>
      <c r="I327" t="s">
        <v>410</v>
      </c>
      <c r="J327" t="s">
        <v>60</v>
      </c>
      <c r="K327">
        <v>1</v>
      </c>
      <c r="L327">
        <v>12</v>
      </c>
      <c r="M327">
        <v>0.05</v>
      </c>
      <c r="N327">
        <f>_xlfn.XLOOKUP($A327,'site variables'!$A:$A,'site variables'!C:C,0,0)</f>
        <v>285.95999999999998</v>
      </c>
      <c r="O327">
        <f>_xlfn.XLOOKUP($A327,'site variables'!$A:$A,'site variables'!D:D,0,0)</f>
        <v>30</v>
      </c>
      <c r="P327">
        <f>_xlfn.XLOOKUP($A327,'site variables'!$A:$A,'site variables'!E:E,0,0)</f>
        <v>21.8</v>
      </c>
      <c r="Q327">
        <f>_xlfn.XLOOKUP($A327,'site variables'!$A:$A,'site variables'!F:F,0,0)</f>
        <v>532</v>
      </c>
      <c r="R327" t="str">
        <f>_xlfn.XLOOKUP($A327,'site variables'!$A:$A,'site variables'!G:G,0,0)</f>
        <v>high</v>
      </c>
      <c r="S327" t="str">
        <f>_xlfn.XLOOKUP($A327,'site variables'!$A:$A,'site variables'!H:H,0,0)</f>
        <v>low</v>
      </c>
      <c r="T327" t="str">
        <f>_xlfn.XLOOKUP($A327,'site variables'!$A:$A,'site variables'!I:I,0,0)</f>
        <v>Vehicle/FootRecreation</v>
      </c>
      <c r="U327">
        <f>_xlfn.XLOOKUP($D327,climatevars!$E:$E,climatevars!J:J,0,)</f>
        <v>133.99973199999999</v>
      </c>
      <c r="V327">
        <f>_xlfn.XLOOKUP($D327,climatevars!$E:$E,climatevars!K:K,0,)</f>
        <v>403.99919199999994</v>
      </c>
      <c r="W327">
        <f>_xlfn.XLOOKUP($D327,climatevars!$E:$E,climatevars!L:L,0,)</f>
        <v>133.99973199999999</v>
      </c>
      <c r="X327">
        <f>_xlfn.XLOOKUP($G327,speciesvars!$D:$D,speciesvars!H:H,0,0)</f>
        <v>23.462500015894602</v>
      </c>
      <c r="Y327">
        <f>_xlfn.XLOOKUP($G327,speciesvars!$D:$D,speciesvars!I:I,0,0)</f>
        <v>846</v>
      </c>
    </row>
    <row r="328" spans="1:25" hidden="1" x14ac:dyDescent="0.25">
      <c r="A328" t="s">
        <v>43</v>
      </c>
      <c r="B328" t="s">
        <v>32</v>
      </c>
      <c r="C328">
        <v>3</v>
      </c>
      <c r="D328" t="str">
        <f t="shared" si="5"/>
        <v>Pleasantspring 2020</v>
      </c>
      <c r="E328" t="s">
        <v>48</v>
      </c>
      <c r="F328" t="s">
        <v>0</v>
      </c>
      <c r="G328" t="s">
        <v>21</v>
      </c>
      <c r="H328" t="s">
        <v>4254</v>
      </c>
      <c r="I328" t="s">
        <v>411</v>
      </c>
      <c r="J328" t="s">
        <v>60</v>
      </c>
      <c r="K328">
        <v>0</v>
      </c>
      <c r="L328">
        <v>0</v>
      </c>
      <c r="M328">
        <v>0</v>
      </c>
      <c r="N328">
        <f>_xlfn.XLOOKUP($A328,'site variables'!$A:$A,'site variables'!C:C,0,0)</f>
        <v>285.95999999999998</v>
      </c>
      <c r="O328">
        <f>_xlfn.XLOOKUP($A328,'site variables'!$A:$A,'site variables'!D:D,0,0)</f>
        <v>30</v>
      </c>
      <c r="P328">
        <f>_xlfn.XLOOKUP($A328,'site variables'!$A:$A,'site variables'!E:E,0,0)</f>
        <v>21.8</v>
      </c>
      <c r="Q328">
        <f>_xlfn.XLOOKUP($A328,'site variables'!$A:$A,'site variables'!F:F,0,0)</f>
        <v>532</v>
      </c>
      <c r="R328" t="str">
        <f>_xlfn.XLOOKUP($A328,'site variables'!$A:$A,'site variables'!G:G,0,0)</f>
        <v>high</v>
      </c>
      <c r="S328" t="str">
        <f>_xlfn.XLOOKUP($A328,'site variables'!$A:$A,'site variables'!H:H,0,0)</f>
        <v>low</v>
      </c>
      <c r="T328" t="str">
        <f>_xlfn.XLOOKUP($A328,'site variables'!$A:$A,'site variables'!I:I,0,0)</f>
        <v>Vehicle/FootRecreation</v>
      </c>
      <c r="U328">
        <f>_xlfn.XLOOKUP($D328,climatevars!$E:$E,climatevars!J:J,0,)</f>
        <v>133.99973199999999</v>
      </c>
      <c r="V328">
        <f>_xlfn.XLOOKUP($D328,climatevars!$E:$E,climatevars!K:K,0,)</f>
        <v>403.99919199999994</v>
      </c>
      <c r="W328">
        <f>_xlfn.XLOOKUP($D328,climatevars!$E:$E,climatevars!L:L,0,)</f>
        <v>133.99973199999999</v>
      </c>
      <c r="X328">
        <f>_xlfn.XLOOKUP($G328,speciesvars!$D:$D,speciesvars!H:H,0,0)</f>
        <v>24.8750001192093</v>
      </c>
      <c r="Y328">
        <f>_xlfn.XLOOKUP($G328,speciesvars!$D:$D,speciesvars!I:I,0,0)</f>
        <v>845</v>
      </c>
    </row>
    <row r="329" spans="1:25" hidden="1" x14ac:dyDescent="0.25">
      <c r="A329" t="s">
        <v>43</v>
      </c>
      <c r="B329" t="s">
        <v>32</v>
      </c>
      <c r="C329">
        <v>3</v>
      </c>
      <c r="D329" t="str">
        <f t="shared" si="5"/>
        <v>Pleasantspring 2020</v>
      </c>
      <c r="E329" t="s">
        <v>48</v>
      </c>
      <c r="F329" t="s">
        <v>0</v>
      </c>
      <c r="G329" t="s">
        <v>53</v>
      </c>
      <c r="H329" t="s">
        <v>4254</v>
      </c>
      <c r="I329" t="s">
        <v>412</v>
      </c>
      <c r="J329" t="s">
        <v>60</v>
      </c>
      <c r="K329">
        <v>0</v>
      </c>
      <c r="L329">
        <v>0</v>
      </c>
      <c r="M329">
        <v>0</v>
      </c>
      <c r="N329">
        <f>_xlfn.XLOOKUP($A329,'site variables'!$A:$A,'site variables'!C:C,0,0)</f>
        <v>285.95999999999998</v>
      </c>
      <c r="O329">
        <f>_xlfn.XLOOKUP($A329,'site variables'!$A:$A,'site variables'!D:D,0,0)</f>
        <v>30</v>
      </c>
      <c r="P329">
        <f>_xlfn.XLOOKUP($A329,'site variables'!$A:$A,'site variables'!E:E,0,0)</f>
        <v>21.8</v>
      </c>
      <c r="Q329">
        <f>_xlfn.XLOOKUP($A329,'site variables'!$A:$A,'site variables'!F:F,0,0)</f>
        <v>532</v>
      </c>
      <c r="R329" t="str">
        <f>_xlfn.XLOOKUP($A329,'site variables'!$A:$A,'site variables'!G:G,0,0)</f>
        <v>high</v>
      </c>
      <c r="S329" t="str">
        <f>_xlfn.XLOOKUP($A329,'site variables'!$A:$A,'site variables'!H:H,0,0)</f>
        <v>low</v>
      </c>
      <c r="T329" t="str">
        <f>_xlfn.XLOOKUP($A329,'site variables'!$A:$A,'site variables'!I:I,0,0)</f>
        <v>Vehicle/FootRecreation</v>
      </c>
      <c r="U329">
        <f>_xlfn.XLOOKUP($D329,climatevars!$E:$E,climatevars!J:J,0,)</f>
        <v>133.99973199999999</v>
      </c>
      <c r="V329">
        <f>_xlfn.XLOOKUP($D329,climatevars!$E:$E,climatevars!K:K,0,)</f>
        <v>403.99919199999994</v>
      </c>
      <c r="W329">
        <f>_xlfn.XLOOKUP($D329,climatevars!$E:$E,climatevars!L:L,0,)</f>
        <v>133.99973199999999</v>
      </c>
      <c r="X329">
        <f>_xlfn.XLOOKUP($G329,speciesvars!$D:$D,speciesvars!H:H,0,0)</f>
        <v>24.200000047683702</v>
      </c>
      <c r="Y329">
        <f>_xlfn.XLOOKUP($G329,speciesvars!$D:$D,speciesvars!I:I,0,0)</f>
        <v>706</v>
      </c>
    </row>
    <row r="330" spans="1:25" hidden="1" x14ac:dyDescent="0.25">
      <c r="A330" t="s">
        <v>43</v>
      </c>
      <c r="B330" t="s">
        <v>32</v>
      </c>
      <c r="C330">
        <v>3</v>
      </c>
      <c r="D330" t="str">
        <f t="shared" si="5"/>
        <v>Pleasantspring 2020</v>
      </c>
      <c r="E330" t="s">
        <v>48</v>
      </c>
      <c r="F330" t="s">
        <v>0</v>
      </c>
      <c r="G330" t="s">
        <v>35</v>
      </c>
      <c r="H330" t="s">
        <v>4254</v>
      </c>
      <c r="I330" t="s">
        <v>413</v>
      </c>
      <c r="J330" t="s">
        <v>60</v>
      </c>
      <c r="K330">
        <v>3</v>
      </c>
      <c r="L330">
        <v>60</v>
      </c>
      <c r="M330">
        <v>7.5</v>
      </c>
      <c r="N330">
        <f>_xlfn.XLOOKUP($A330,'site variables'!$A:$A,'site variables'!C:C,0,0)</f>
        <v>285.95999999999998</v>
      </c>
      <c r="O330">
        <f>_xlfn.XLOOKUP($A330,'site variables'!$A:$A,'site variables'!D:D,0,0)</f>
        <v>30</v>
      </c>
      <c r="P330">
        <f>_xlfn.XLOOKUP($A330,'site variables'!$A:$A,'site variables'!E:E,0,0)</f>
        <v>21.8</v>
      </c>
      <c r="Q330">
        <f>_xlfn.XLOOKUP($A330,'site variables'!$A:$A,'site variables'!F:F,0,0)</f>
        <v>532</v>
      </c>
      <c r="R330" t="str">
        <f>_xlfn.XLOOKUP($A330,'site variables'!$A:$A,'site variables'!G:G,0,0)</f>
        <v>high</v>
      </c>
      <c r="S330" t="str">
        <f>_xlfn.XLOOKUP($A330,'site variables'!$A:$A,'site variables'!H:H,0,0)</f>
        <v>low</v>
      </c>
      <c r="T330" t="str">
        <f>_xlfn.XLOOKUP($A330,'site variables'!$A:$A,'site variables'!I:I,0,0)</f>
        <v>Vehicle/FootRecreation</v>
      </c>
      <c r="U330">
        <f>_xlfn.XLOOKUP($D330,climatevars!$E:$E,climatevars!J:J,0,)</f>
        <v>133.99973199999999</v>
      </c>
      <c r="V330">
        <f>_xlfn.XLOOKUP($D330,climatevars!$E:$E,climatevars!K:K,0,)</f>
        <v>403.99919199999994</v>
      </c>
      <c r="W330">
        <f>_xlfn.XLOOKUP($D330,climatevars!$E:$E,climatevars!L:L,0,)</f>
        <v>133.99973199999999</v>
      </c>
      <c r="X330">
        <f>_xlfn.XLOOKUP($G330,speciesvars!$D:$D,speciesvars!H:H,0,0)</f>
        <v>23.5000000198682</v>
      </c>
      <c r="Y330">
        <f>_xlfn.XLOOKUP($G330,speciesvars!$D:$D,speciesvars!I:I,0,0)</f>
        <v>354</v>
      </c>
    </row>
    <row r="331" spans="1:25" hidden="1" x14ac:dyDescent="0.25">
      <c r="A331" t="s">
        <v>43</v>
      </c>
      <c r="B331" t="s">
        <v>32</v>
      </c>
      <c r="C331">
        <v>3</v>
      </c>
      <c r="D331" t="str">
        <f t="shared" si="5"/>
        <v>Pleasantspring 2020</v>
      </c>
      <c r="E331" t="s">
        <v>48</v>
      </c>
      <c r="F331" t="s">
        <v>0</v>
      </c>
      <c r="G331" t="s">
        <v>76</v>
      </c>
      <c r="H331" t="s">
        <v>4254</v>
      </c>
      <c r="I331" t="s">
        <v>414</v>
      </c>
      <c r="J331" t="s">
        <v>60</v>
      </c>
      <c r="K331">
        <v>0</v>
      </c>
      <c r="L331">
        <v>0</v>
      </c>
      <c r="M331">
        <v>0</v>
      </c>
      <c r="N331">
        <f>_xlfn.XLOOKUP($A331,'site variables'!$A:$A,'site variables'!C:C,0,0)</f>
        <v>285.95999999999998</v>
      </c>
      <c r="O331">
        <f>_xlfn.XLOOKUP($A331,'site variables'!$A:$A,'site variables'!D:D,0,0)</f>
        <v>30</v>
      </c>
      <c r="P331">
        <f>_xlfn.XLOOKUP($A331,'site variables'!$A:$A,'site variables'!E:E,0,0)</f>
        <v>21.8</v>
      </c>
      <c r="Q331">
        <f>_xlfn.XLOOKUP($A331,'site variables'!$A:$A,'site variables'!F:F,0,0)</f>
        <v>532</v>
      </c>
      <c r="R331" t="str">
        <f>_xlfn.XLOOKUP($A331,'site variables'!$A:$A,'site variables'!G:G,0,0)</f>
        <v>high</v>
      </c>
      <c r="S331" t="str">
        <f>_xlfn.XLOOKUP($A331,'site variables'!$A:$A,'site variables'!H:H,0,0)</f>
        <v>low</v>
      </c>
      <c r="T331" t="str">
        <f>_xlfn.XLOOKUP($A331,'site variables'!$A:$A,'site variables'!I:I,0,0)</f>
        <v>Vehicle/FootRecreation</v>
      </c>
      <c r="U331">
        <f>_xlfn.XLOOKUP($D331,climatevars!$E:$E,climatevars!J:J,0,)</f>
        <v>133.99973199999999</v>
      </c>
      <c r="V331">
        <f>_xlfn.XLOOKUP($D331,climatevars!$E:$E,climatevars!K:K,0,)</f>
        <v>403.99919199999994</v>
      </c>
      <c r="W331">
        <f>_xlfn.XLOOKUP($D331,climatevars!$E:$E,climatevars!L:L,0,)</f>
        <v>133.99973199999999</v>
      </c>
      <c r="X331">
        <f>_xlfn.XLOOKUP($G331,speciesvars!$D:$D,speciesvars!H:H,0,0)</f>
        <v>23.825000166892998</v>
      </c>
      <c r="Y331">
        <f>_xlfn.XLOOKUP($G331,speciesvars!$D:$D,speciesvars!I:I,0,0)</f>
        <v>508</v>
      </c>
    </row>
    <row r="332" spans="1:25" hidden="1" x14ac:dyDescent="0.25">
      <c r="A332" t="s">
        <v>43</v>
      </c>
      <c r="B332" t="s">
        <v>32</v>
      </c>
      <c r="C332">
        <v>4</v>
      </c>
      <c r="D332" t="str">
        <f t="shared" si="5"/>
        <v>Pleasantspring 2020</v>
      </c>
      <c r="E332" t="s">
        <v>74</v>
      </c>
      <c r="F332" t="s">
        <v>0</v>
      </c>
      <c r="G332" t="s">
        <v>13</v>
      </c>
      <c r="H332" t="s">
        <v>4254</v>
      </c>
      <c r="I332" t="s">
        <v>415</v>
      </c>
      <c r="J332" t="s">
        <v>60</v>
      </c>
      <c r="K332">
        <v>0</v>
      </c>
      <c r="L332">
        <v>0</v>
      </c>
      <c r="M332">
        <v>0.05</v>
      </c>
      <c r="N332">
        <f>_xlfn.XLOOKUP($A332,'site variables'!$A:$A,'site variables'!C:C,0,0)</f>
        <v>285.95999999999998</v>
      </c>
      <c r="O332">
        <f>_xlfn.XLOOKUP($A332,'site variables'!$A:$A,'site variables'!D:D,0,0)</f>
        <v>30</v>
      </c>
      <c r="P332">
        <f>_xlfn.XLOOKUP($A332,'site variables'!$A:$A,'site variables'!E:E,0,0)</f>
        <v>21.8</v>
      </c>
      <c r="Q332">
        <f>_xlfn.XLOOKUP($A332,'site variables'!$A:$A,'site variables'!F:F,0,0)</f>
        <v>532</v>
      </c>
      <c r="R332" t="str">
        <f>_xlfn.XLOOKUP($A332,'site variables'!$A:$A,'site variables'!G:G,0,0)</f>
        <v>high</v>
      </c>
      <c r="S332" t="str">
        <f>_xlfn.XLOOKUP($A332,'site variables'!$A:$A,'site variables'!H:H,0,0)</f>
        <v>low</v>
      </c>
      <c r="T332" t="str">
        <f>_xlfn.XLOOKUP($A332,'site variables'!$A:$A,'site variables'!I:I,0,0)</f>
        <v>Vehicle/FootRecreation</v>
      </c>
      <c r="U332">
        <f>_xlfn.XLOOKUP($D332,climatevars!$E:$E,climatevars!J:J,0,)</f>
        <v>133.99973199999999</v>
      </c>
      <c r="V332">
        <f>_xlfn.XLOOKUP($D332,climatevars!$E:$E,climatevars!K:K,0,)</f>
        <v>403.99919199999994</v>
      </c>
      <c r="W332">
        <f>_xlfn.XLOOKUP($D332,climatevars!$E:$E,climatevars!L:L,0,)</f>
        <v>133.99973199999999</v>
      </c>
      <c r="X332">
        <f>_xlfn.XLOOKUP($G332,speciesvars!$D:$D,speciesvars!H:H,0,0)</f>
        <v>23.462500015894602</v>
      </c>
      <c r="Y332">
        <f>_xlfn.XLOOKUP($G332,speciesvars!$D:$D,speciesvars!I:I,0,0)</f>
        <v>846</v>
      </c>
    </row>
    <row r="333" spans="1:25" hidden="1" x14ac:dyDescent="0.25">
      <c r="A333" t="s">
        <v>43</v>
      </c>
      <c r="B333" t="s">
        <v>32</v>
      </c>
      <c r="C333">
        <v>4</v>
      </c>
      <c r="D333" t="str">
        <f t="shared" si="5"/>
        <v>Pleasantspring 2020</v>
      </c>
      <c r="E333" t="s">
        <v>74</v>
      </c>
      <c r="F333" t="s">
        <v>0</v>
      </c>
      <c r="G333" t="s">
        <v>21</v>
      </c>
      <c r="H333" t="s">
        <v>4254</v>
      </c>
      <c r="I333" t="s">
        <v>416</v>
      </c>
      <c r="J333" t="s">
        <v>60</v>
      </c>
      <c r="K333">
        <v>0</v>
      </c>
      <c r="L333">
        <v>0</v>
      </c>
      <c r="M333">
        <v>0</v>
      </c>
      <c r="N333">
        <f>_xlfn.XLOOKUP($A333,'site variables'!$A:$A,'site variables'!C:C,0,0)</f>
        <v>285.95999999999998</v>
      </c>
      <c r="O333">
        <f>_xlfn.XLOOKUP($A333,'site variables'!$A:$A,'site variables'!D:D,0,0)</f>
        <v>30</v>
      </c>
      <c r="P333">
        <f>_xlfn.XLOOKUP($A333,'site variables'!$A:$A,'site variables'!E:E,0,0)</f>
        <v>21.8</v>
      </c>
      <c r="Q333">
        <f>_xlfn.XLOOKUP($A333,'site variables'!$A:$A,'site variables'!F:F,0,0)</f>
        <v>532</v>
      </c>
      <c r="R333" t="str">
        <f>_xlfn.XLOOKUP($A333,'site variables'!$A:$A,'site variables'!G:G,0,0)</f>
        <v>high</v>
      </c>
      <c r="S333" t="str">
        <f>_xlfn.XLOOKUP($A333,'site variables'!$A:$A,'site variables'!H:H,0,0)</f>
        <v>low</v>
      </c>
      <c r="T333" t="str">
        <f>_xlfn.XLOOKUP($A333,'site variables'!$A:$A,'site variables'!I:I,0,0)</f>
        <v>Vehicle/FootRecreation</v>
      </c>
      <c r="U333">
        <f>_xlfn.XLOOKUP($D333,climatevars!$E:$E,climatevars!J:J,0,)</f>
        <v>133.99973199999999</v>
      </c>
      <c r="V333">
        <f>_xlfn.XLOOKUP($D333,climatevars!$E:$E,climatevars!K:K,0,)</f>
        <v>403.99919199999994</v>
      </c>
      <c r="W333">
        <f>_xlfn.XLOOKUP($D333,climatevars!$E:$E,climatevars!L:L,0,)</f>
        <v>133.99973199999999</v>
      </c>
      <c r="X333">
        <f>_xlfn.XLOOKUP($G333,speciesvars!$D:$D,speciesvars!H:H,0,0)</f>
        <v>24.8750001192093</v>
      </c>
      <c r="Y333">
        <f>_xlfn.XLOOKUP($G333,speciesvars!$D:$D,speciesvars!I:I,0,0)</f>
        <v>845</v>
      </c>
    </row>
    <row r="334" spans="1:25" hidden="1" x14ac:dyDescent="0.25">
      <c r="A334" t="s">
        <v>43</v>
      </c>
      <c r="B334" t="s">
        <v>32</v>
      </c>
      <c r="C334">
        <v>4</v>
      </c>
      <c r="D334" t="str">
        <f t="shared" si="5"/>
        <v>Pleasantspring 2020</v>
      </c>
      <c r="E334" t="s">
        <v>74</v>
      </c>
      <c r="F334" t="s">
        <v>0</v>
      </c>
      <c r="G334" t="s">
        <v>53</v>
      </c>
      <c r="H334" t="s">
        <v>4254</v>
      </c>
      <c r="I334" t="s">
        <v>417</v>
      </c>
      <c r="J334" t="s">
        <v>60</v>
      </c>
      <c r="K334">
        <v>0</v>
      </c>
      <c r="L334">
        <v>0</v>
      </c>
      <c r="M334">
        <v>0</v>
      </c>
      <c r="N334">
        <f>_xlfn.XLOOKUP($A334,'site variables'!$A:$A,'site variables'!C:C,0,0)</f>
        <v>285.95999999999998</v>
      </c>
      <c r="O334">
        <f>_xlfn.XLOOKUP($A334,'site variables'!$A:$A,'site variables'!D:D,0,0)</f>
        <v>30</v>
      </c>
      <c r="P334">
        <f>_xlfn.XLOOKUP($A334,'site variables'!$A:$A,'site variables'!E:E,0,0)</f>
        <v>21.8</v>
      </c>
      <c r="Q334">
        <f>_xlfn.XLOOKUP($A334,'site variables'!$A:$A,'site variables'!F:F,0,0)</f>
        <v>532</v>
      </c>
      <c r="R334" t="str">
        <f>_xlfn.XLOOKUP($A334,'site variables'!$A:$A,'site variables'!G:G,0,0)</f>
        <v>high</v>
      </c>
      <c r="S334" t="str">
        <f>_xlfn.XLOOKUP($A334,'site variables'!$A:$A,'site variables'!H:H,0,0)</f>
        <v>low</v>
      </c>
      <c r="T334" t="str">
        <f>_xlfn.XLOOKUP($A334,'site variables'!$A:$A,'site variables'!I:I,0,0)</f>
        <v>Vehicle/FootRecreation</v>
      </c>
      <c r="U334">
        <f>_xlfn.XLOOKUP($D334,climatevars!$E:$E,climatevars!J:J,0,)</f>
        <v>133.99973199999999</v>
      </c>
      <c r="V334">
        <f>_xlfn.XLOOKUP($D334,climatevars!$E:$E,climatevars!K:K,0,)</f>
        <v>403.99919199999994</v>
      </c>
      <c r="W334">
        <f>_xlfn.XLOOKUP($D334,climatevars!$E:$E,climatevars!L:L,0,)</f>
        <v>133.99973199999999</v>
      </c>
      <c r="X334">
        <f>_xlfn.XLOOKUP($G334,speciesvars!$D:$D,speciesvars!H:H,0,0)</f>
        <v>24.200000047683702</v>
      </c>
      <c r="Y334">
        <f>_xlfn.XLOOKUP($G334,speciesvars!$D:$D,speciesvars!I:I,0,0)</f>
        <v>706</v>
      </c>
    </row>
    <row r="335" spans="1:25" hidden="1" x14ac:dyDescent="0.25">
      <c r="A335" t="s">
        <v>43</v>
      </c>
      <c r="B335" t="s">
        <v>52</v>
      </c>
      <c r="C335">
        <v>8</v>
      </c>
      <c r="D335" t="str">
        <f t="shared" si="5"/>
        <v>Pleasantspring 2021</v>
      </c>
      <c r="E335" t="s">
        <v>74</v>
      </c>
      <c r="F335" t="s">
        <v>70</v>
      </c>
      <c r="G335" t="s">
        <v>36</v>
      </c>
      <c r="H335" t="s">
        <v>11</v>
      </c>
      <c r="I335" t="s">
        <v>418</v>
      </c>
      <c r="J335" t="s">
        <v>72</v>
      </c>
      <c r="K335">
        <v>34</v>
      </c>
      <c r="L335">
        <v>15</v>
      </c>
      <c r="N335">
        <f>_xlfn.XLOOKUP($A335,'site variables'!$A:$A,'site variables'!C:C,0,0)</f>
        <v>285.95999999999998</v>
      </c>
      <c r="O335">
        <f>_xlfn.XLOOKUP($A335,'site variables'!$A:$A,'site variables'!D:D,0,0)</f>
        <v>30</v>
      </c>
      <c r="P335">
        <f>_xlfn.XLOOKUP($A335,'site variables'!$A:$A,'site variables'!E:E,0,0)</f>
        <v>21.8</v>
      </c>
      <c r="Q335">
        <f>_xlfn.XLOOKUP($A335,'site variables'!$A:$A,'site variables'!F:F,0,0)</f>
        <v>532</v>
      </c>
      <c r="R335" t="str">
        <f>_xlfn.XLOOKUP($A335,'site variables'!$A:$A,'site variables'!G:G,0,0)</f>
        <v>high</v>
      </c>
      <c r="S335" t="str">
        <f>_xlfn.XLOOKUP($A335,'site variables'!$A:$A,'site variables'!H:H,0,0)</f>
        <v>low</v>
      </c>
      <c r="T335" t="str">
        <f>_xlfn.XLOOKUP($A335,'site variables'!$A:$A,'site variables'!I:I,0,0)</f>
        <v>Vehicle/FootRecreation</v>
      </c>
      <c r="U335">
        <f>_xlfn.XLOOKUP($D335,climatevars!$E:$E,climatevars!J:J,0,)</f>
        <v>54.999889999999986</v>
      </c>
      <c r="V335">
        <f>_xlfn.XLOOKUP($D335,climatevars!$E:$E,climatevars!K:K,0,)</f>
        <v>403.99919199999994</v>
      </c>
      <c r="W335">
        <f>_xlfn.XLOOKUP($D335,climatevars!$E:$E,climatevars!L:L,0,)</f>
        <v>222.99955399999999</v>
      </c>
      <c r="X335">
        <f>_xlfn.XLOOKUP($G335,speciesvars!$D:$D,speciesvars!H:H,0,0)</f>
        <v>0</v>
      </c>
      <c r="Y335">
        <f>_xlfn.XLOOKUP($G335,speciesvars!$D:$D,speciesvars!I:I,0,0)</f>
        <v>0</v>
      </c>
    </row>
    <row r="336" spans="1:25" hidden="1" x14ac:dyDescent="0.25">
      <c r="A336" t="s">
        <v>43</v>
      </c>
      <c r="B336" t="s">
        <v>32</v>
      </c>
      <c r="C336">
        <v>4</v>
      </c>
      <c r="D336" t="str">
        <f t="shared" si="5"/>
        <v>Pleasantspring 2020</v>
      </c>
      <c r="E336" t="s">
        <v>74</v>
      </c>
      <c r="F336" t="s">
        <v>0</v>
      </c>
      <c r="G336" t="s">
        <v>35</v>
      </c>
      <c r="H336" t="s">
        <v>4254</v>
      </c>
      <c r="I336" t="s">
        <v>419</v>
      </c>
      <c r="J336" t="s">
        <v>60</v>
      </c>
      <c r="K336">
        <v>23</v>
      </c>
      <c r="L336">
        <v>50</v>
      </c>
      <c r="M336">
        <v>17.5</v>
      </c>
      <c r="N336">
        <f>_xlfn.XLOOKUP($A336,'site variables'!$A:$A,'site variables'!C:C,0,0)</f>
        <v>285.95999999999998</v>
      </c>
      <c r="O336">
        <f>_xlfn.XLOOKUP($A336,'site variables'!$A:$A,'site variables'!D:D,0,0)</f>
        <v>30</v>
      </c>
      <c r="P336">
        <f>_xlfn.XLOOKUP($A336,'site variables'!$A:$A,'site variables'!E:E,0,0)</f>
        <v>21.8</v>
      </c>
      <c r="Q336">
        <f>_xlfn.XLOOKUP($A336,'site variables'!$A:$A,'site variables'!F:F,0,0)</f>
        <v>532</v>
      </c>
      <c r="R336" t="str">
        <f>_xlfn.XLOOKUP($A336,'site variables'!$A:$A,'site variables'!G:G,0,0)</f>
        <v>high</v>
      </c>
      <c r="S336" t="str">
        <f>_xlfn.XLOOKUP($A336,'site variables'!$A:$A,'site variables'!H:H,0,0)</f>
        <v>low</v>
      </c>
      <c r="T336" t="str">
        <f>_xlfn.XLOOKUP($A336,'site variables'!$A:$A,'site variables'!I:I,0,0)</f>
        <v>Vehicle/FootRecreation</v>
      </c>
      <c r="U336">
        <f>_xlfn.XLOOKUP($D336,climatevars!$E:$E,climatevars!J:J,0,)</f>
        <v>133.99973199999999</v>
      </c>
      <c r="V336">
        <f>_xlfn.XLOOKUP($D336,climatevars!$E:$E,climatevars!K:K,0,)</f>
        <v>403.99919199999994</v>
      </c>
      <c r="W336">
        <f>_xlfn.XLOOKUP($D336,climatevars!$E:$E,climatevars!L:L,0,)</f>
        <v>133.99973199999999</v>
      </c>
      <c r="X336">
        <f>_xlfn.XLOOKUP($G336,speciesvars!$D:$D,speciesvars!H:H,0,0)</f>
        <v>23.5000000198682</v>
      </c>
      <c r="Y336">
        <f>_xlfn.XLOOKUP($G336,speciesvars!$D:$D,speciesvars!I:I,0,0)</f>
        <v>354</v>
      </c>
    </row>
    <row r="337" spans="1:25" hidden="1" x14ac:dyDescent="0.25">
      <c r="A337" t="s">
        <v>43</v>
      </c>
      <c r="B337" t="s">
        <v>32</v>
      </c>
      <c r="C337">
        <v>4</v>
      </c>
      <c r="D337" t="str">
        <f t="shared" si="5"/>
        <v>Pleasantspring 2020</v>
      </c>
      <c r="E337" t="s">
        <v>74</v>
      </c>
      <c r="F337" t="s">
        <v>0</v>
      </c>
      <c r="G337" t="s">
        <v>76</v>
      </c>
      <c r="H337" t="s">
        <v>4254</v>
      </c>
      <c r="I337" t="s">
        <v>420</v>
      </c>
      <c r="J337" t="s">
        <v>60</v>
      </c>
      <c r="K337">
        <v>0</v>
      </c>
      <c r="L337">
        <v>0</v>
      </c>
      <c r="M337">
        <v>0</v>
      </c>
      <c r="N337">
        <f>_xlfn.XLOOKUP($A337,'site variables'!$A:$A,'site variables'!C:C,0,0)</f>
        <v>285.95999999999998</v>
      </c>
      <c r="O337">
        <f>_xlfn.XLOOKUP($A337,'site variables'!$A:$A,'site variables'!D:D,0,0)</f>
        <v>30</v>
      </c>
      <c r="P337">
        <f>_xlfn.XLOOKUP($A337,'site variables'!$A:$A,'site variables'!E:E,0,0)</f>
        <v>21.8</v>
      </c>
      <c r="Q337">
        <f>_xlfn.XLOOKUP($A337,'site variables'!$A:$A,'site variables'!F:F,0,0)</f>
        <v>532</v>
      </c>
      <c r="R337" t="str">
        <f>_xlfn.XLOOKUP($A337,'site variables'!$A:$A,'site variables'!G:G,0,0)</f>
        <v>high</v>
      </c>
      <c r="S337" t="str">
        <f>_xlfn.XLOOKUP($A337,'site variables'!$A:$A,'site variables'!H:H,0,0)</f>
        <v>low</v>
      </c>
      <c r="T337" t="str">
        <f>_xlfn.XLOOKUP($A337,'site variables'!$A:$A,'site variables'!I:I,0,0)</f>
        <v>Vehicle/FootRecreation</v>
      </c>
      <c r="U337">
        <f>_xlfn.XLOOKUP($D337,climatevars!$E:$E,climatevars!J:J,0,)</f>
        <v>133.99973199999999</v>
      </c>
      <c r="V337">
        <f>_xlfn.XLOOKUP($D337,climatevars!$E:$E,climatevars!K:K,0,)</f>
        <v>403.99919199999994</v>
      </c>
      <c r="W337">
        <f>_xlfn.XLOOKUP($D337,climatevars!$E:$E,climatevars!L:L,0,)</f>
        <v>133.99973199999999</v>
      </c>
      <c r="X337">
        <f>_xlfn.XLOOKUP($G337,speciesvars!$D:$D,speciesvars!H:H,0,0)</f>
        <v>23.825000166892998</v>
      </c>
      <c r="Y337">
        <f>_xlfn.XLOOKUP($G337,speciesvars!$D:$D,speciesvars!I:I,0,0)</f>
        <v>508</v>
      </c>
    </row>
    <row r="338" spans="1:25" hidden="1" x14ac:dyDescent="0.25">
      <c r="A338" t="s">
        <v>43</v>
      </c>
      <c r="B338" t="s">
        <v>32</v>
      </c>
      <c r="C338">
        <v>5</v>
      </c>
      <c r="D338" t="str">
        <f t="shared" si="5"/>
        <v>Pleasantspring 2020</v>
      </c>
      <c r="E338" t="s">
        <v>12</v>
      </c>
      <c r="F338" t="s">
        <v>0</v>
      </c>
      <c r="G338" t="s">
        <v>13</v>
      </c>
      <c r="H338" t="s">
        <v>4254</v>
      </c>
      <c r="I338" t="s">
        <v>421</v>
      </c>
      <c r="J338" t="s">
        <v>60</v>
      </c>
      <c r="K338">
        <v>3</v>
      </c>
      <c r="L338">
        <v>20</v>
      </c>
      <c r="M338">
        <v>0.05</v>
      </c>
      <c r="N338">
        <f>_xlfn.XLOOKUP($A338,'site variables'!$A:$A,'site variables'!C:C,0,0)</f>
        <v>285.95999999999998</v>
      </c>
      <c r="O338">
        <f>_xlfn.XLOOKUP($A338,'site variables'!$A:$A,'site variables'!D:D,0,0)</f>
        <v>30</v>
      </c>
      <c r="P338">
        <f>_xlfn.XLOOKUP($A338,'site variables'!$A:$A,'site variables'!E:E,0,0)</f>
        <v>21.8</v>
      </c>
      <c r="Q338">
        <f>_xlfn.XLOOKUP($A338,'site variables'!$A:$A,'site variables'!F:F,0,0)</f>
        <v>532</v>
      </c>
      <c r="R338" t="str">
        <f>_xlfn.XLOOKUP($A338,'site variables'!$A:$A,'site variables'!G:G,0,0)</f>
        <v>high</v>
      </c>
      <c r="S338" t="str">
        <f>_xlfn.XLOOKUP($A338,'site variables'!$A:$A,'site variables'!H:H,0,0)</f>
        <v>low</v>
      </c>
      <c r="T338" t="str">
        <f>_xlfn.XLOOKUP($A338,'site variables'!$A:$A,'site variables'!I:I,0,0)</f>
        <v>Vehicle/FootRecreation</v>
      </c>
      <c r="U338">
        <f>_xlfn.XLOOKUP($D338,climatevars!$E:$E,climatevars!J:J,0,)</f>
        <v>133.99973199999999</v>
      </c>
      <c r="V338">
        <f>_xlfn.XLOOKUP($D338,climatevars!$E:$E,climatevars!K:K,0,)</f>
        <v>403.99919199999994</v>
      </c>
      <c r="W338">
        <f>_xlfn.XLOOKUP($D338,climatevars!$E:$E,climatevars!L:L,0,)</f>
        <v>133.99973199999999</v>
      </c>
      <c r="X338">
        <f>_xlfn.XLOOKUP($G338,speciesvars!$D:$D,speciesvars!H:H,0,0)</f>
        <v>23.462500015894602</v>
      </c>
      <c r="Y338">
        <f>_xlfn.XLOOKUP($G338,speciesvars!$D:$D,speciesvars!I:I,0,0)</f>
        <v>846</v>
      </c>
    </row>
    <row r="339" spans="1:25" hidden="1" x14ac:dyDescent="0.25">
      <c r="A339" t="s">
        <v>43</v>
      </c>
      <c r="B339" t="s">
        <v>32</v>
      </c>
      <c r="C339">
        <v>5</v>
      </c>
      <c r="D339" t="str">
        <f t="shared" si="5"/>
        <v>Pleasantspring 2020</v>
      </c>
      <c r="E339" t="s">
        <v>12</v>
      </c>
      <c r="F339" t="s">
        <v>0</v>
      </c>
      <c r="G339" t="s">
        <v>21</v>
      </c>
      <c r="H339" t="s">
        <v>4254</v>
      </c>
      <c r="I339" t="s">
        <v>422</v>
      </c>
      <c r="J339" t="s">
        <v>60</v>
      </c>
      <c r="K339">
        <v>0</v>
      </c>
      <c r="L339">
        <v>0</v>
      </c>
      <c r="M339">
        <v>0</v>
      </c>
      <c r="N339">
        <f>_xlfn.XLOOKUP($A339,'site variables'!$A:$A,'site variables'!C:C,0,0)</f>
        <v>285.95999999999998</v>
      </c>
      <c r="O339">
        <f>_xlfn.XLOOKUP($A339,'site variables'!$A:$A,'site variables'!D:D,0,0)</f>
        <v>30</v>
      </c>
      <c r="P339">
        <f>_xlfn.XLOOKUP($A339,'site variables'!$A:$A,'site variables'!E:E,0,0)</f>
        <v>21.8</v>
      </c>
      <c r="Q339">
        <f>_xlfn.XLOOKUP($A339,'site variables'!$A:$A,'site variables'!F:F,0,0)</f>
        <v>532</v>
      </c>
      <c r="R339" t="str">
        <f>_xlfn.XLOOKUP($A339,'site variables'!$A:$A,'site variables'!G:G,0,0)</f>
        <v>high</v>
      </c>
      <c r="S339" t="str">
        <f>_xlfn.XLOOKUP($A339,'site variables'!$A:$A,'site variables'!H:H,0,0)</f>
        <v>low</v>
      </c>
      <c r="T339" t="str">
        <f>_xlfn.XLOOKUP($A339,'site variables'!$A:$A,'site variables'!I:I,0,0)</f>
        <v>Vehicle/FootRecreation</v>
      </c>
      <c r="U339">
        <f>_xlfn.XLOOKUP($D339,climatevars!$E:$E,climatevars!J:J,0,)</f>
        <v>133.99973199999999</v>
      </c>
      <c r="V339">
        <f>_xlfn.XLOOKUP($D339,climatevars!$E:$E,climatevars!K:K,0,)</f>
        <v>403.99919199999994</v>
      </c>
      <c r="W339">
        <f>_xlfn.XLOOKUP($D339,climatevars!$E:$E,climatevars!L:L,0,)</f>
        <v>133.99973199999999</v>
      </c>
      <c r="X339">
        <f>_xlfn.XLOOKUP($G339,speciesvars!$D:$D,speciesvars!H:H,0,0)</f>
        <v>24.8750001192093</v>
      </c>
      <c r="Y339">
        <f>_xlfn.XLOOKUP($G339,speciesvars!$D:$D,speciesvars!I:I,0,0)</f>
        <v>845</v>
      </c>
    </row>
    <row r="340" spans="1:25" hidden="1" x14ac:dyDescent="0.25">
      <c r="A340" t="s">
        <v>43</v>
      </c>
      <c r="B340" t="s">
        <v>32</v>
      </c>
      <c r="C340">
        <v>5</v>
      </c>
      <c r="D340" t="str">
        <f t="shared" si="5"/>
        <v>Pleasantspring 2020</v>
      </c>
      <c r="E340" t="s">
        <v>12</v>
      </c>
      <c r="F340" t="s">
        <v>0</v>
      </c>
      <c r="G340" t="s">
        <v>53</v>
      </c>
      <c r="H340" t="s">
        <v>4254</v>
      </c>
      <c r="I340" t="s">
        <v>423</v>
      </c>
      <c r="J340" t="s">
        <v>60</v>
      </c>
      <c r="K340">
        <v>0</v>
      </c>
      <c r="L340">
        <v>0</v>
      </c>
      <c r="M340">
        <v>0</v>
      </c>
      <c r="N340">
        <f>_xlfn.XLOOKUP($A340,'site variables'!$A:$A,'site variables'!C:C,0,0)</f>
        <v>285.95999999999998</v>
      </c>
      <c r="O340">
        <f>_xlfn.XLOOKUP($A340,'site variables'!$A:$A,'site variables'!D:D,0,0)</f>
        <v>30</v>
      </c>
      <c r="P340">
        <f>_xlfn.XLOOKUP($A340,'site variables'!$A:$A,'site variables'!E:E,0,0)</f>
        <v>21.8</v>
      </c>
      <c r="Q340">
        <f>_xlfn.XLOOKUP($A340,'site variables'!$A:$A,'site variables'!F:F,0,0)</f>
        <v>532</v>
      </c>
      <c r="R340" t="str">
        <f>_xlfn.XLOOKUP($A340,'site variables'!$A:$A,'site variables'!G:G,0,0)</f>
        <v>high</v>
      </c>
      <c r="S340" t="str">
        <f>_xlfn.XLOOKUP($A340,'site variables'!$A:$A,'site variables'!H:H,0,0)</f>
        <v>low</v>
      </c>
      <c r="T340" t="str">
        <f>_xlfn.XLOOKUP($A340,'site variables'!$A:$A,'site variables'!I:I,0,0)</f>
        <v>Vehicle/FootRecreation</v>
      </c>
      <c r="U340">
        <f>_xlfn.XLOOKUP($D340,climatevars!$E:$E,climatevars!J:J,0,)</f>
        <v>133.99973199999999</v>
      </c>
      <c r="V340">
        <f>_xlfn.XLOOKUP($D340,climatevars!$E:$E,climatevars!K:K,0,)</f>
        <v>403.99919199999994</v>
      </c>
      <c r="W340">
        <f>_xlfn.XLOOKUP($D340,climatevars!$E:$E,climatevars!L:L,0,)</f>
        <v>133.99973199999999</v>
      </c>
      <c r="X340">
        <f>_xlfn.XLOOKUP($G340,speciesvars!$D:$D,speciesvars!H:H,0,0)</f>
        <v>24.200000047683702</v>
      </c>
      <c r="Y340">
        <f>_xlfn.XLOOKUP($G340,speciesvars!$D:$D,speciesvars!I:I,0,0)</f>
        <v>706</v>
      </c>
    </row>
    <row r="341" spans="1:25" hidden="1" x14ac:dyDescent="0.25">
      <c r="A341" t="s">
        <v>43</v>
      </c>
      <c r="B341" t="s">
        <v>32</v>
      </c>
      <c r="C341">
        <v>5</v>
      </c>
      <c r="D341" t="str">
        <f t="shared" si="5"/>
        <v>Pleasantspring 2020</v>
      </c>
      <c r="E341" t="s">
        <v>12</v>
      </c>
      <c r="F341" t="s">
        <v>0</v>
      </c>
      <c r="G341" t="s">
        <v>35</v>
      </c>
      <c r="H341" t="s">
        <v>4254</v>
      </c>
      <c r="I341" t="s">
        <v>424</v>
      </c>
      <c r="J341" t="s">
        <v>60</v>
      </c>
      <c r="K341">
        <v>9</v>
      </c>
      <c r="L341">
        <v>85</v>
      </c>
      <c r="M341">
        <v>17.5</v>
      </c>
      <c r="N341">
        <f>_xlfn.XLOOKUP($A341,'site variables'!$A:$A,'site variables'!C:C,0,0)</f>
        <v>285.95999999999998</v>
      </c>
      <c r="O341">
        <f>_xlfn.XLOOKUP($A341,'site variables'!$A:$A,'site variables'!D:D,0,0)</f>
        <v>30</v>
      </c>
      <c r="P341">
        <f>_xlfn.XLOOKUP($A341,'site variables'!$A:$A,'site variables'!E:E,0,0)</f>
        <v>21.8</v>
      </c>
      <c r="Q341">
        <f>_xlfn.XLOOKUP($A341,'site variables'!$A:$A,'site variables'!F:F,0,0)</f>
        <v>532</v>
      </c>
      <c r="R341" t="str">
        <f>_xlfn.XLOOKUP($A341,'site variables'!$A:$A,'site variables'!G:G,0,0)</f>
        <v>high</v>
      </c>
      <c r="S341" t="str">
        <f>_xlfn.XLOOKUP($A341,'site variables'!$A:$A,'site variables'!H:H,0,0)</f>
        <v>low</v>
      </c>
      <c r="T341" t="str">
        <f>_xlfn.XLOOKUP($A341,'site variables'!$A:$A,'site variables'!I:I,0,0)</f>
        <v>Vehicle/FootRecreation</v>
      </c>
      <c r="U341">
        <f>_xlfn.XLOOKUP($D341,climatevars!$E:$E,climatevars!J:J,0,)</f>
        <v>133.99973199999999</v>
      </c>
      <c r="V341">
        <f>_xlfn.XLOOKUP($D341,climatevars!$E:$E,climatevars!K:K,0,)</f>
        <v>403.99919199999994</v>
      </c>
      <c r="W341">
        <f>_xlfn.XLOOKUP($D341,climatevars!$E:$E,climatevars!L:L,0,)</f>
        <v>133.99973199999999</v>
      </c>
      <c r="X341">
        <f>_xlfn.XLOOKUP($G341,speciesvars!$D:$D,speciesvars!H:H,0,0)</f>
        <v>23.5000000198682</v>
      </c>
      <c r="Y341">
        <f>_xlfn.XLOOKUP($G341,speciesvars!$D:$D,speciesvars!I:I,0,0)</f>
        <v>354</v>
      </c>
    </row>
    <row r="342" spans="1:25" hidden="1" x14ac:dyDescent="0.25">
      <c r="A342" t="s">
        <v>43</v>
      </c>
      <c r="B342" t="s">
        <v>32</v>
      </c>
      <c r="C342">
        <v>5</v>
      </c>
      <c r="D342" t="str">
        <f t="shared" si="5"/>
        <v>Pleasantspring 2020</v>
      </c>
      <c r="E342" t="s">
        <v>12</v>
      </c>
      <c r="F342" t="s">
        <v>0</v>
      </c>
      <c r="G342" t="s">
        <v>76</v>
      </c>
      <c r="H342" t="s">
        <v>4254</v>
      </c>
      <c r="I342" t="s">
        <v>425</v>
      </c>
      <c r="J342" t="s">
        <v>60</v>
      </c>
      <c r="K342">
        <v>0</v>
      </c>
      <c r="L342">
        <v>0</v>
      </c>
      <c r="M342">
        <v>0</v>
      </c>
      <c r="N342">
        <f>_xlfn.XLOOKUP($A342,'site variables'!$A:$A,'site variables'!C:C,0,0)</f>
        <v>285.95999999999998</v>
      </c>
      <c r="O342">
        <f>_xlfn.XLOOKUP($A342,'site variables'!$A:$A,'site variables'!D:D,0,0)</f>
        <v>30</v>
      </c>
      <c r="P342">
        <f>_xlfn.XLOOKUP($A342,'site variables'!$A:$A,'site variables'!E:E,0,0)</f>
        <v>21.8</v>
      </c>
      <c r="Q342">
        <f>_xlfn.XLOOKUP($A342,'site variables'!$A:$A,'site variables'!F:F,0,0)</f>
        <v>532</v>
      </c>
      <c r="R342" t="str">
        <f>_xlfn.XLOOKUP($A342,'site variables'!$A:$A,'site variables'!G:G,0,0)</f>
        <v>high</v>
      </c>
      <c r="S342" t="str">
        <f>_xlfn.XLOOKUP($A342,'site variables'!$A:$A,'site variables'!H:H,0,0)</f>
        <v>low</v>
      </c>
      <c r="T342" t="str">
        <f>_xlfn.XLOOKUP($A342,'site variables'!$A:$A,'site variables'!I:I,0,0)</f>
        <v>Vehicle/FootRecreation</v>
      </c>
      <c r="U342">
        <f>_xlfn.XLOOKUP($D342,climatevars!$E:$E,climatevars!J:J,0,)</f>
        <v>133.99973199999999</v>
      </c>
      <c r="V342">
        <f>_xlfn.XLOOKUP($D342,climatevars!$E:$E,climatevars!K:K,0,)</f>
        <v>403.99919199999994</v>
      </c>
      <c r="W342">
        <f>_xlfn.XLOOKUP($D342,climatevars!$E:$E,climatevars!L:L,0,)</f>
        <v>133.99973199999999</v>
      </c>
      <c r="X342">
        <f>_xlfn.XLOOKUP($G342,speciesvars!$D:$D,speciesvars!H:H,0,0)</f>
        <v>23.825000166892998</v>
      </c>
      <c r="Y342">
        <f>_xlfn.XLOOKUP($G342,speciesvars!$D:$D,speciesvars!I:I,0,0)</f>
        <v>508</v>
      </c>
    </row>
    <row r="343" spans="1:25" hidden="1" x14ac:dyDescent="0.25">
      <c r="A343" t="s">
        <v>43</v>
      </c>
      <c r="B343" t="s">
        <v>32</v>
      </c>
      <c r="C343">
        <v>6</v>
      </c>
      <c r="D343" t="str">
        <f t="shared" si="5"/>
        <v>Pleasantspring 2020</v>
      </c>
      <c r="E343" t="s">
        <v>48</v>
      </c>
      <c r="F343" t="s">
        <v>70</v>
      </c>
      <c r="G343" t="s">
        <v>6</v>
      </c>
      <c r="H343" t="s">
        <v>4256</v>
      </c>
      <c r="I343" t="s">
        <v>426</v>
      </c>
      <c r="J343" t="s">
        <v>60</v>
      </c>
      <c r="K343">
        <v>0</v>
      </c>
      <c r="L343">
        <v>0</v>
      </c>
      <c r="M343">
        <v>0</v>
      </c>
      <c r="N343">
        <f>_xlfn.XLOOKUP($A343,'site variables'!$A:$A,'site variables'!C:C,0,0)</f>
        <v>285.95999999999998</v>
      </c>
      <c r="O343">
        <f>_xlfn.XLOOKUP($A343,'site variables'!$A:$A,'site variables'!D:D,0,0)</f>
        <v>30</v>
      </c>
      <c r="P343">
        <f>_xlfn.XLOOKUP($A343,'site variables'!$A:$A,'site variables'!E:E,0,0)</f>
        <v>21.8</v>
      </c>
      <c r="Q343">
        <f>_xlfn.XLOOKUP($A343,'site variables'!$A:$A,'site variables'!F:F,0,0)</f>
        <v>532</v>
      </c>
      <c r="R343" t="str">
        <f>_xlfn.XLOOKUP($A343,'site variables'!$A:$A,'site variables'!G:G,0,0)</f>
        <v>high</v>
      </c>
      <c r="S343" t="str">
        <f>_xlfn.XLOOKUP($A343,'site variables'!$A:$A,'site variables'!H:H,0,0)</f>
        <v>low</v>
      </c>
      <c r="T343" t="str">
        <f>_xlfn.XLOOKUP($A343,'site variables'!$A:$A,'site variables'!I:I,0,0)</f>
        <v>Vehicle/FootRecreation</v>
      </c>
      <c r="U343">
        <f>_xlfn.XLOOKUP($D343,climatevars!$E:$E,climatevars!J:J,0,)</f>
        <v>133.99973199999999</v>
      </c>
      <c r="V343">
        <f>_xlfn.XLOOKUP($D343,climatevars!$E:$E,climatevars!K:K,0,)</f>
        <v>403.99919199999994</v>
      </c>
      <c r="W343">
        <f>_xlfn.XLOOKUP($D343,climatevars!$E:$E,climatevars!L:L,0,)</f>
        <v>133.99973199999999</v>
      </c>
      <c r="X343">
        <f>_xlfn.XLOOKUP($G343,speciesvars!$D:$D,speciesvars!H:H,0,0)</f>
        <v>21.804166575272902</v>
      </c>
      <c r="Y343">
        <f>_xlfn.XLOOKUP($G343,speciesvars!$D:$D,speciesvars!I:I,0,0)</f>
        <v>504</v>
      </c>
    </row>
    <row r="344" spans="1:25" hidden="1" x14ac:dyDescent="0.25">
      <c r="A344" t="s">
        <v>43</v>
      </c>
      <c r="B344" t="s">
        <v>52</v>
      </c>
      <c r="C344">
        <v>9</v>
      </c>
      <c r="D344" t="str">
        <f t="shared" si="5"/>
        <v>Pleasantspring 2021</v>
      </c>
      <c r="E344" t="s">
        <v>66</v>
      </c>
      <c r="F344" t="s">
        <v>70</v>
      </c>
      <c r="G344" t="s">
        <v>77</v>
      </c>
      <c r="H344" t="s">
        <v>11</v>
      </c>
      <c r="I344" t="s">
        <v>427</v>
      </c>
      <c r="J344" t="s">
        <v>72</v>
      </c>
      <c r="K344">
        <v>1</v>
      </c>
      <c r="L344">
        <v>62</v>
      </c>
      <c r="N344">
        <f>_xlfn.XLOOKUP($A344,'site variables'!$A:$A,'site variables'!C:C,0,0)</f>
        <v>285.95999999999998</v>
      </c>
      <c r="O344">
        <f>_xlfn.XLOOKUP($A344,'site variables'!$A:$A,'site variables'!D:D,0,0)</f>
        <v>30</v>
      </c>
      <c r="P344">
        <f>_xlfn.XLOOKUP($A344,'site variables'!$A:$A,'site variables'!E:E,0,0)</f>
        <v>21.8</v>
      </c>
      <c r="Q344">
        <f>_xlfn.XLOOKUP($A344,'site variables'!$A:$A,'site variables'!F:F,0,0)</f>
        <v>532</v>
      </c>
      <c r="R344" t="str">
        <f>_xlfn.XLOOKUP($A344,'site variables'!$A:$A,'site variables'!G:G,0,0)</f>
        <v>high</v>
      </c>
      <c r="S344" t="str">
        <f>_xlfn.XLOOKUP($A344,'site variables'!$A:$A,'site variables'!H:H,0,0)</f>
        <v>low</v>
      </c>
      <c r="T344" t="str">
        <f>_xlfn.XLOOKUP($A344,'site variables'!$A:$A,'site variables'!I:I,0,0)</f>
        <v>Vehicle/FootRecreation</v>
      </c>
      <c r="U344">
        <f>_xlfn.XLOOKUP($D344,climatevars!$E:$E,climatevars!J:J,0,)</f>
        <v>54.999889999999986</v>
      </c>
      <c r="V344">
        <f>_xlfn.XLOOKUP($D344,climatevars!$E:$E,climatevars!K:K,0,)</f>
        <v>403.99919199999994</v>
      </c>
      <c r="W344">
        <f>_xlfn.XLOOKUP($D344,climatevars!$E:$E,climatevars!L:L,0,)</f>
        <v>222.99955399999999</v>
      </c>
      <c r="X344">
        <f>_xlfn.XLOOKUP($G344,speciesvars!$D:$D,speciesvars!H:H,0,0)</f>
        <v>0</v>
      </c>
      <c r="Y344">
        <f>_xlfn.XLOOKUP($G344,speciesvars!$D:$D,speciesvars!I:I,0,0)</f>
        <v>0</v>
      </c>
    </row>
    <row r="345" spans="1:25" hidden="1" x14ac:dyDescent="0.25">
      <c r="A345" t="s">
        <v>43</v>
      </c>
      <c r="B345" t="s">
        <v>52</v>
      </c>
      <c r="C345">
        <v>9</v>
      </c>
      <c r="D345" t="str">
        <f t="shared" si="5"/>
        <v>Pleasantspring 2021</v>
      </c>
      <c r="E345" t="s">
        <v>66</v>
      </c>
      <c r="F345" t="s">
        <v>70</v>
      </c>
      <c r="G345" t="s">
        <v>24</v>
      </c>
      <c r="H345" t="s">
        <v>11</v>
      </c>
      <c r="I345" t="s">
        <v>428</v>
      </c>
      <c r="J345" t="s">
        <v>60</v>
      </c>
      <c r="K345">
        <v>1</v>
      </c>
      <c r="L345">
        <v>10</v>
      </c>
      <c r="N345">
        <f>_xlfn.XLOOKUP($A345,'site variables'!$A:$A,'site variables'!C:C,0,0)</f>
        <v>285.95999999999998</v>
      </c>
      <c r="O345">
        <f>_xlfn.XLOOKUP($A345,'site variables'!$A:$A,'site variables'!D:D,0,0)</f>
        <v>30</v>
      </c>
      <c r="P345">
        <f>_xlfn.XLOOKUP($A345,'site variables'!$A:$A,'site variables'!E:E,0,0)</f>
        <v>21.8</v>
      </c>
      <c r="Q345">
        <f>_xlfn.XLOOKUP($A345,'site variables'!$A:$A,'site variables'!F:F,0,0)</f>
        <v>532</v>
      </c>
      <c r="R345" t="str">
        <f>_xlfn.XLOOKUP($A345,'site variables'!$A:$A,'site variables'!G:G,0,0)</f>
        <v>high</v>
      </c>
      <c r="S345" t="str">
        <f>_xlfn.XLOOKUP($A345,'site variables'!$A:$A,'site variables'!H:H,0,0)</f>
        <v>low</v>
      </c>
      <c r="T345" t="str">
        <f>_xlfn.XLOOKUP($A345,'site variables'!$A:$A,'site variables'!I:I,0,0)</f>
        <v>Vehicle/FootRecreation</v>
      </c>
      <c r="U345">
        <f>_xlfn.XLOOKUP($D345,climatevars!$E:$E,climatevars!J:J,0,)</f>
        <v>54.999889999999986</v>
      </c>
      <c r="V345">
        <f>_xlfn.XLOOKUP($D345,climatevars!$E:$E,climatevars!K:K,0,)</f>
        <v>403.99919199999994</v>
      </c>
      <c r="W345">
        <f>_xlfn.XLOOKUP($D345,climatevars!$E:$E,climatevars!L:L,0,)</f>
        <v>222.99955399999999</v>
      </c>
      <c r="X345">
        <f>_xlfn.XLOOKUP($G345,speciesvars!$D:$D,speciesvars!H:H,0,0)</f>
        <v>0</v>
      </c>
      <c r="Y345">
        <f>_xlfn.XLOOKUP($G345,speciesvars!$D:$D,speciesvars!I:I,0,0)</f>
        <v>0</v>
      </c>
    </row>
    <row r="346" spans="1:25" hidden="1" x14ac:dyDescent="0.25">
      <c r="A346" t="s">
        <v>43</v>
      </c>
      <c r="B346" t="s">
        <v>52</v>
      </c>
      <c r="C346">
        <v>9</v>
      </c>
      <c r="D346" t="str">
        <f t="shared" si="5"/>
        <v>Pleasantspring 2021</v>
      </c>
      <c r="E346" t="s">
        <v>66</v>
      </c>
      <c r="F346" t="s">
        <v>70</v>
      </c>
      <c r="G346" t="s">
        <v>8</v>
      </c>
      <c r="H346" t="s">
        <v>11</v>
      </c>
      <c r="I346" t="s">
        <v>429</v>
      </c>
      <c r="J346" t="s">
        <v>60</v>
      </c>
      <c r="K346">
        <v>2</v>
      </c>
      <c r="L346">
        <v>60</v>
      </c>
      <c r="N346">
        <f>_xlfn.XLOOKUP($A346,'site variables'!$A:$A,'site variables'!C:C,0,0)</f>
        <v>285.95999999999998</v>
      </c>
      <c r="O346">
        <f>_xlfn.XLOOKUP($A346,'site variables'!$A:$A,'site variables'!D:D,0,0)</f>
        <v>30</v>
      </c>
      <c r="P346">
        <f>_xlfn.XLOOKUP($A346,'site variables'!$A:$A,'site variables'!E:E,0,0)</f>
        <v>21.8</v>
      </c>
      <c r="Q346">
        <f>_xlfn.XLOOKUP($A346,'site variables'!$A:$A,'site variables'!F:F,0,0)</f>
        <v>532</v>
      </c>
      <c r="R346" t="str">
        <f>_xlfn.XLOOKUP($A346,'site variables'!$A:$A,'site variables'!G:G,0,0)</f>
        <v>high</v>
      </c>
      <c r="S346" t="str">
        <f>_xlfn.XLOOKUP($A346,'site variables'!$A:$A,'site variables'!H:H,0,0)</f>
        <v>low</v>
      </c>
      <c r="T346" t="str">
        <f>_xlfn.XLOOKUP($A346,'site variables'!$A:$A,'site variables'!I:I,0,0)</f>
        <v>Vehicle/FootRecreation</v>
      </c>
      <c r="U346">
        <f>_xlfn.XLOOKUP($D346,climatevars!$E:$E,climatevars!J:J,0,)</f>
        <v>54.999889999999986</v>
      </c>
      <c r="V346">
        <f>_xlfn.XLOOKUP($D346,climatevars!$E:$E,climatevars!K:K,0,)</f>
        <v>403.99919199999994</v>
      </c>
      <c r="W346">
        <f>_xlfn.XLOOKUP($D346,climatevars!$E:$E,climatevars!L:L,0,)</f>
        <v>222.99955399999999</v>
      </c>
      <c r="X346">
        <f>_xlfn.XLOOKUP($G346,speciesvars!$D:$D,speciesvars!H:H,0,0)</f>
        <v>0</v>
      </c>
      <c r="Y346">
        <f>_xlfn.XLOOKUP($G346,speciesvars!$D:$D,speciesvars!I:I,0,0)</f>
        <v>0</v>
      </c>
    </row>
    <row r="347" spans="1:25" hidden="1" x14ac:dyDescent="0.25">
      <c r="A347" t="s">
        <v>43</v>
      </c>
      <c r="B347" t="s">
        <v>32</v>
      </c>
      <c r="C347">
        <v>6</v>
      </c>
      <c r="D347" t="str">
        <f t="shared" si="5"/>
        <v>Pleasantspring 2020</v>
      </c>
      <c r="E347" t="s">
        <v>48</v>
      </c>
      <c r="F347" t="s">
        <v>70</v>
      </c>
      <c r="G347" t="s">
        <v>22</v>
      </c>
      <c r="H347" t="s">
        <v>4256</v>
      </c>
      <c r="I347" t="s">
        <v>430</v>
      </c>
      <c r="J347" t="s">
        <v>60</v>
      </c>
      <c r="K347">
        <v>0</v>
      </c>
      <c r="L347">
        <v>0</v>
      </c>
      <c r="M347">
        <v>0</v>
      </c>
      <c r="N347">
        <f>_xlfn.XLOOKUP($A347,'site variables'!$A:$A,'site variables'!C:C,0,0)</f>
        <v>285.95999999999998</v>
      </c>
      <c r="O347">
        <f>_xlfn.XLOOKUP($A347,'site variables'!$A:$A,'site variables'!D:D,0,0)</f>
        <v>30</v>
      </c>
      <c r="P347">
        <f>_xlfn.XLOOKUP($A347,'site variables'!$A:$A,'site variables'!E:E,0,0)</f>
        <v>21.8</v>
      </c>
      <c r="Q347">
        <f>_xlfn.XLOOKUP($A347,'site variables'!$A:$A,'site variables'!F:F,0,0)</f>
        <v>532</v>
      </c>
      <c r="R347" t="str">
        <f>_xlfn.XLOOKUP($A347,'site variables'!$A:$A,'site variables'!G:G,0,0)</f>
        <v>high</v>
      </c>
      <c r="S347" t="str">
        <f>_xlfn.XLOOKUP($A347,'site variables'!$A:$A,'site variables'!H:H,0,0)</f>
        <v>low</v>
      </c>
      <c r="T347" t="str">
        <f>_xlfn.XLOOKUP($A347,'site variables'!$A:$A,'site variables'!I:I,0,0)</f>
        <v>Vehicle/FootRecreation</v>
      </c>
      <c r="U347">
        <f>_xlfn.XLOOKUP($D347,climatevars!$E:$E,climatevars!J:J,0,)</f>
        <v>133.99973199999999</v>
      </c>
      <c r="V347">
        <f>_xlfn.XLOOKUP($D347,climatevars!$E:$E,climatevars!K:K,0,)</f>
        <v>403.99919199999994</v>
      </c>
      <c r="W347">
        <f>_xlfn.XLOOKUP($D347,climatevars!$E:$E,climatevars!L:L,0,)</f>
        <v>133.99973199999999</v>
      </c>
      <c r="X347">
        <f>_xlfn.XLOOKUP($G347,speciesvars!$D:$D,speciesvars!H:H,0,0)</f>
        <v>22.870833317438802</v>
      </c>
      <c r="Y347">
        <f>_xlfn.XLOOKUP($G347,speciesvars!$D:$D,speciesvars!I:I,0,0)</f>
        <v>733</v>
      </c>
    </row>
    <row r="348" spans="1:25" hidden="1" x14ac:dyDescent="0.25">
      <c r="A348" t="s">
        <v>43</v>
      </c>
      <c r="B348" t="s">
        <v>32</v>
      </c>
      <c r="C348">
        <v>6</v>
      </c>
      <c r="D348" t="str">
        <f t="shared" si="5"/>
        <v>Pleasantspring 2020</v>
      </c>
      <c r="E348" t="s">
        <v>48</v>
      </c>
      <c r="F348" t="s">
        <v>70</v>
      </c>
      <c r="G348" t="s">
        <v>54</v>
      </c>
      <c r="H348" t="s">
        <v>4256</v>
      </c>
      <c r="I348" t="s">
        <v>431</v>
      </c>
      <c r="J348" t="s">
        <v>60</v>
      </c>
      <c r="K348">
        <v>5</v>
      </c>
      <c r="L348">
        <v>25</v>
      </c>
      <c r="M348">
        <v>3.5</v>
      </c>
      <c r="N348">
        <f>_xlfn.XLOOKUP($A348,'site variables'!$A:$A,'site variables'!C:C,0,0)</f>
        <v>285.95999999999998</v>
      </c>
      <c r="O348">
        <f>_xlfn.XLOOKUP($A348,'site variables'!$A:$A,'site variables'!D:D,0,0)</f>
        <v>30</v>
      </c>
      <c r="P348">
        <f>_xlfn.XLOOKUP($A348,'site variables'!$A:$A,'site variables'!E:E,0,0)</f>
        <v>21.8</v>
      </c>
      <c r="Q348">
        <f>_xlfn.XLOOKUP($A348,'site variables'!$A:$A,'site variables'!F:F,0,0)</f>
        <v>532</v>
      </c>
      <c r="R348" t="str">
        <f>_xlfn.XLOOKUP($A348,'site variables'!$A:$A,'site variables'!G:G,0,0)</f>
        <v>high</v>
      </c>
      <c r="S348" t="str">
        <f>_xlfn.XLOOKUP($A348,'site variables'!$A:$A,'site variables'!H:H,0,0)</f>
        <v>low</v>
      </c>
      <c r="T348" t="str">
        <f>_xlfn.XLOOKUP($A348,'site variables'!$A:$A,'site variables'!I:I,0,0)</f>
        <v>Vehicle/FootRecreation</v>
      </c>
      <c r="U348">
        <f>_xlfn.XLOOKUP($D348,climatevars!$E:$E,climatevars!J:J,0,)</f>
        <v>133.99973199999999</v>
      </c>
      <c r="V348">
        <f>_xlfn.XLOOKUP($D348,climatevars!$E:$E,climatevars!K:K,0,)</f>
        <v>403.99919199999994</v>
      </c>
      <c r="W348">
        <f>_xlfn.XLOOKUP($D348,climatevars!$E:$E,climatevars!L:L,0,)</f>
        <v>133.99973199999999</v>
      </c>
      <c r="X348">
        <f>_xlfn.XLOOKUP($G348,speciesvars!$D:$D,speciesvars!H:H,0,0)</f>
        <v>21.7541668613752</v>
      </c>
      <c r="Y348">
        <f>_xlfn.XLOOKUP($G348,speciesvars!$D:$D,speciesvars!I:I,0,0)</f>
        <v>505</v>
      </c>
    </row>
    <row r="349" spans="1:25" hidden="1" x14ac:dyDescent="0.25">
      <c r="A349" t="s">
        <v>43</v>
      </c>
      <c r="B349" t="s">
        <v>52</v>
      </c>
      <c r="C349">
        <v>9</v>
      </c>
      <c r="D349" t="str">
        <f t="shared" si="5"/>
        <v>Pleasantspring 2021</v>
      </c>
      <c r="E349" t="s">
        <v>66</v>
      </c>
      <c r="F349" t="s">
        <v>70</v>
      </c>
      <c r="G349" t="s">
        <v>67</v>
      </c>
      <c r="H349" t="s">
        <v>11</v>
      </c>
      <c r="I349" t="s">
        <v>432</v>
      </c>
      <c r="J349" t="s">
        <v>60</v>
      </c>
      <c r="K349">
        <v>2</v>
      </c>
      <c r="L349">
        <v>42</v>
      </c>
      <c r="N349">
        <f>_xlfn.XLOOKUP($A349,'site variables'!$A:$A,'site variables'!C:C,0,0)</f>
        <v>285.95999999999998</v>
      </c>
      <c r="O349">
        <f>_xlfn.XLOOKUP($A349,'site variables'!$A:$A,'site variables'!D:D,0,0)</f>
        <v>30</v>
      </c>
      <c r="P349">
        <f>_xlfn.XLOOKUP($A349,'site variables'!$A:$A,'site variables'!E:E,0,0)</f>
        <v>21.8</v>
      </c>
      <c r="Q349">
        <f>_xlfn.XLOOKUP($A349,'site variables'!$A:$A,'site variables'!F:F,0,0)</f>
        <v>532</v>
      </c>
      <c r="R349" t="str">
        <f>_xlfn.XLOOKUP($A349,'site variables'!$A:$A,'site variables'!G:G,0,0)</f>
        <v>high</v>
      </c>
      <c r="S349" t="str">
        <f>_xlfn.XLOOKUP($A349,'site variables'!$A:$A,'site variables'!H:H,0,0)</f>
        <v>low</v>
      </c>
      <c r="T349" t="str">
        <f>_xlfn.XLOOKUP($A349,'site variables'!$A:$A,'site variables'!I:I,0,0)</f>
        <v>Vehicle/FootRecreation</v>
      </c>
      <c r="U349">
        <f>_xlfn.XLOOKUP($D349,climatevars!$E:$E,climatevars!J:J,0,)</f>
        <v>54.999889999999986</v>
      </c>
      <c r="V349">
        <f>_xlfn.XLOOKUP($D349,climatevars!$E:$E,climatevars!K:K,0,)</f>
        <v>403.99919199999994</v>
      </c>
      <c r="W349">
        <f>_xlfn.XLOOKUP($D349,climatevars!$E:$E,climatevars!L:L,0,)</f>
        <v>222.99955399999999</v>
      </c>
      <c r="X349">
        <f>_xlfn.XLOOKUP($G349,speciesvars!$D:$D,speciesvars!H:H,0,0)</f>
        <v>0</v>
      </c>
      <c r="Y349">
        <f>_xlfn.XLOOKUP($G349,speciesvars!$D:$D,speciesvars!I:I,0,0)</f>
        <v>0</v>
      </c>
    </row>
    <row r="350" spans="1:25" hidden="1" x14ac:dyDescent="0.25">
      <c r="A350" t="s">
        <v>43</v>
      </c>
      <c r="B350" t="s">
        <v>32</v>
      </c>
      <c r="C350">
        <v>6</v>
      </c>
      <c r="D350" t="str">
        <f t="shared" si="5"/>
        <v>Pleasantspring 2020</v>
      </c>
      <c r="E350" t="s">
        <v>48</v>
      </c>
      <c r="F350" t="s">
        <v>70</v>
      </c>
      <c r="G350" t="s">
        <v>65</v>
      </c>
      <c r="H350" t="s">
        <v>4256</v>
      </c>
      <c r="I350" t="s">
        <v>433</v>
      </c>
      <c r="J350" t="s">
        <v>60</v>
      </c>
      <c r="K350">
        <v>1</v>
      </c>
      <c r="L350">
        <v>15</v>
      </c>
      <c r="M350">
        <v>7.5</v>
      </c>
      <c r="N350">
        <f>_xlfn.XLOOKUP($A350,'site variables'!$A:$A,'site variables'!C:C,0,0)</f>
        <v>285.95999999999998</v>
      </c>
      <c r="O350">
        <f>_xlfn.XLOOKUP($A350,'site variables'!$A:$A,'site variables'!D:D,0,0)</f>
        <v>30</v>
      </c>
      <c r="P350">
        <f>_xlfn.XLOOKUP($A350,'site variables'!$A:$A,'site variables'!E:E,0,0)</f>
        <v>21.8</v>
      </c>
      <c r="Q350">
        <f>_xlfn.XLOOKUP($A350,'site variables'!$A:$A,'site variables'!F:F,0,0)</f>
        <v>532</v>
      </c>
      <c r="R350" t="str">
        <f>_xlfn.XLOOKUP($A350,'site variables'!$A:$A,'site variables'!G:G,0,0)</f>
        <v>high</v>
      </c>
      <c r="S350" t="str">
        <f>_xlfn.XLOOKUP($A350,'site variables'!$A:$A,'site variables'!H:H,0,0)</f>
        <v>low</v>
      </c>
      <c r="T350" t="str">
        <f>_xlfn.XLOOKUP($A350,'site variables'!$A:$A,'site variables'!I:I,0,0)</f>
        <v>Vehicle/FootRecreation</v>
      </c>
      <c r="U350">
        <f>_xlfn.XLOOKUP($D350,climatevars!$E:$E,climatevars!J:J,0,)</f>
        <v>133.99973199999999</v>
      </c>
      <c r="V350">
        <f>_xlfn.XLOOKUP($D350,climatevars!$E:$E,climatevars!K:K,0,)</f>
        <v>403.99919199999994</v>
      </c>
      <c r="W350">
        <f>_xlfn.XLOOKUP($D350,climatevars!$E:$E,climatevars!L:L,0,)</f>
        <v>133.99973199999999</v>
      </c>
      <c r="X350">
        <f>_xlfn.XLOOKUP($G350,speciesvars!$D:$D,speciesvars!H:H,0,0)</f>
        <v>21.662499884764401</v>
      </c>
      <c r="Y350">
        <f>_xlfn.XLOOKUP($G350,speciesvars!$D:$D,speciesvars!I:I,0,0)</f>
        <v>767</v>
      </c>
    </row>
    <row r="351" spans="1:25" hidden="1" x14ac:dyDescent="0.25">
      <c r="A351" t="s">
        <v>43</v>
      </c>
      <c r="B351" t="s">
        <v>32</v>
      </c>
      <c r="C351">
        <v>6</v>
      </c>
      <c r="D351" t="str">
        <f t="shared" si="5"/>
        <v>Pleasantspring 2020</v>
      </c>
      <c r="E351" t="s">
        <v>48</v>
      </c>
      <c r="F351" t="s">
        <v>70</v>
      </c>
      <c r="G351" t="s">
        <v>1</v>
      </c>
      <c r="H351" t="s">
        <v>4256</v>
      </c>
      <c r="I351" t="s">
        <v>434</v>
      </c>
      <c r="J351" t="s">
        <v>60</v>
      </c>
      <c r="K351">
        <v>0</v>
      </c>
      <c r="L351">
        <v>0</v>
      </c>
      <c r="M351">
        <v>0</v>
      </c>
      <c r="N351">
        <f>_xlfn.XLOOKUP($A351,'site variables'!$A:$A,'site variables'!C:C,0,0)</f>
        <v>285.95999999999998</v>
      </c>
      <c r="O351">
        <f>_xlfn.XLOOKUP($A351,'site variables'!$A:$A,'site variables'!D:D,0,0)</f>
        <v>30</v>
      </c>
      <c r="P351">
        <f>_xlfn.XLOOKUP($A351,'site variables'!$A:$A,'site variables'!E:E,0,0)</f>
        <v>21.8</v>
      </c>
      <c r="Q351">
        <f>_xlfn.XLOOKUP($A351,'site variables'!$A:$A,'site variables'!F:F,0,0)</f>
        <v>532</v>
      </c>
      <c r="R351" t="str">
        <f>_xlfn.XLOOKUP($A351,'site variables'!$A:$A,'site variables'!G:G,0,0)</f>
        <v>high</v>
      </c>
      <c r="S351" t="str">
        <f>_xlfn.XLOOKUP($A351,'site variables'!$A:$A,'site variables'!H:H,0,0)</f>
        <v>low</v>
      </c>
      <c r="T351" t="str">
        <f>_xlfn.XLOOKUP($A351,'site variables'!$A:$A,'site variables'!I:I,0,0)</f>
        <v>Vehicle/FootRecreation</v>
      </c>
      <c r="U351">
        <f>_xlfn.XLOOKUP($D351,climatevars!$E:$E,climatevars!J:J,0,)</f>
        <v>133.99973199999999</v>
      </c>
      <c r="V351">
        <f>_xlfn.XLOOKUP($D351,climatevars!$E:$E,climatevars!K:K,0,)</f>
        <v>403.99919199999994</v>
      </c>
      <c r="W351">
        <f>_xlfn.XLOOKUP($D351,climatevars!$E:$E,climatevars!L:L,0,)</f>
        <v>133.99973199999999</v>
      </c>
      <c r="X351">
        <f>_xlfn.XLOOKUP($G351,speciesvars!$D:$D,speciesvars!H:H,0,0)</f>
        <v>22.9416667421659</v>
      </c>
      <c r="Y351">
        <f>_xlfn.XLOOKUP($G351,speciesvars!$D:$D,speciesvars!I:I,0,0)</f>
        <v>528</v>
      </c>
    </row>
    <row r="352" spans="1:25" hidden="1" x14ac:dyDescent="0.25">
      <c r="A352" t="s">
        <v>43</v>
      </c>
      <c r="B352" t="s">
        <v>32</v>
      </c>
      <c r="C352">
        <v>7</v>
      </c>
      <c r="D352" t="str">
        <f t="shared" si="5"/>
        <v>Pleasantspring 2020</v>
      </c>
      <c r="E352" t="s">
        <v>12</v>
      </c>
      <c r="F352" t="s">
        <v>70</v>
      </c>
      <c r="G352" t="s">
        <v>6</v>
      </c>
      <c r="H352" t="s">
        <v>4256</v>
      </c>
      <c r="I352" t="s">
        <v>435</v>
      </c>
      <c r="J352" t="s">
        <v>60</v>
      </c>
      <c r="K352">
        <v>0</v>
      </c>
      <c r="L352">
        <v>0</v>
      </c>
      <c r="M352">
        <v>0.05</v>
      </c>
      <c r="N352">
        <f>_xlfn.XLOOKUP($A352,'site variables'!$A:$A,'site variables'!C:C,0,0)</f>
        <v>285.95999999999998</v>
      </c>
      <c r="O352">
        <f>_xlfn.XLOOKUP($A352,'site variables'!$A:$A,'site variables'!D:D,0,0)</f>
        <v>30</v>
      </c>
      <c r="P352">
        <f>_xlfn.XLOOKUP($A352,'site variables'!$A:$A,'site variables'!E:E,0,0)</f>
        <v>21.8</v>
      </c>
      <c r="Q352">
        <f>_xlfn.XLOOKUP($A352,'site variables'!$A:$A,'site variables'!F:F,0,0)</f>
        <v>532</v>
      </c>
      <c r="R352" t="str">
        <f>_xlfn.XLOOKUP($A352,'site variables'!$A:$A,'site variables'!G:G,0,0)</f>
        <v>high</v>
      </c>
      <c r="S352" t="str">
        <f>_xlfn.XLOOKUP($A352,'site variables'!$A:$A,'site variables'!H:H,0,0)</f>
        <v>low</v>
      </c>
      <c r="T352" t="str">
        <f>_xlfn.XLOOKUP($A352,'site variables'!$A:$A,'site variables'!I:I,0,0)</f>
        <v>Vehicle/FootRecreation</v>
      </c>
      <c r="U352">
        <f>_xlfn.XLOOKUP($D352,climatevars!$E:$E,climatevars!J:J,0,)</f>
        <v>133.99973199999999</v>
      </c>
      <c r="V352">
        <f>_xlfn.XLOOKUP($D352,climatevars!$E:$E,climatevars!K:K,0,)</f>
        <v>403.99919199999994</v>
      </c>
      <c r="W352">
        <f>_xlfn.XLOOKUP($D352,climatevars!$E:$E,climatevars!L:L,0,)</f>
        <v>133.99973199999999</v>
      </c>
      <c r="X352">
        <f>_xlfn.XLOOKUP($G352,speciesvars!$D:$D,speciesvars!H:H,0,0)</f>
        <v>21.804166575272902</v>
      </c>
      <c r="Y352">
        <f>_xlfn.XLOOKUP($G352,speciesvars!$D:$D,speciesvars!I:I,0,0)</f>
        <v>504</v>
      </c>
    </row>
    <row r="353" spans="1:25" hidden="1" x14ac:dyDescent="0.25">
      <c r="A353" t="s">
        <v>43</v>
      </c>
      <c r="B353" t="s">
        <v>32</v>
      </c>
      <c r="C353">
        <v>7</v>
      </c>
      <c r="D353" t="str">
        <f t="shared" si="5"/>
        <v>Pleasantspring 2020</v>
      </c>
      <c r="E353" t="s">
        <v>12</v>
      </c>
      <c r="F353" t="s">
        <v>70</v>
      </c>
      <c r="G353" t="s">
        <v>22</v>
      </c>
      <c r="H353" t="s">
        <v>4256</v>
      </c>
      <c r="I353" t="s">
        <v>436</v>
      </c>
      <c r="J353" t="s">
        <v>60</v>
      </c>
      <c r="K353">
        <v>0</v>
      </c>
      <c r="L353">
        <v>0</v>
      </c>
      <c r="M353">
        <v>0</v>
      </c>
      <c r="N353">
        <f>_xlfn.XLOOKUP($A353,'site variables'!$A:$A,'site variables'!C:C,0,0)</f>
        <v>285.95999999999998</v>
      </c>
      <c r="O353">
        <f>_xlfn.XLOOKUP($A353,'site variables'!$A:$A,'site variables'!D:D,0,0)</f>
        <v>30</v>
      </c>
      <c r="P353">
        <f>_xlfn.XLOOKUP($A353,'site variables'!$A:$A,'site variables'!E:E,0,0)</f>
        <v>21.8</v>
      </c>
      <c r="Q353">
        <f>_xlfn.XLOOKUP($A353,'site variables'!$A:$A,'site variables'!F:F,0,0)</f>
        <v>532</v>
      </c>
      <c r="R353" t="str">
        <f>_xlfn.XLOOKUP($A353,'site variables'!$A:$A,'site variables'!G:G,0,0)</f>
        <v>high</v>
      </c>
      <c r="S353" t="str">
        <f>_xlfn.XLOOKUP($A353,'site variables'!$A:$A,'site variables'!H:H,0,0)</f>
        <v>low</v>
      </c>
      <c r="T353" t="str">
        <f>_xlfn.XLOOKUP($A353,'site variables'!$A:$A,'site variables'!I:I,0,0)</f>
        <v>Vehicle/FootRecreation</v>
      </c>
      <c r="U353">
        <f>_xlfn.XLOOKUP($D353,climatevars!$E:$E,climatevars!J:J,0,)</f>
        <v>133.99973199999999</v>
      </c>
      <c r="V353">
        <f>_xlfn.XLOOKUP($D353,climatevars!$E:$E,climatevars!K:K,0,)</f>
        <v>403.99919199999994</v>
      </c>
      <c r="W353">
        <f>_xlfn.XLOOKUP($D353,climatevars!$E:$E,climatevars!L:L,0,)</f>
        <v>133.99973199999999</v>
      </c>
      <c r="X353">
        <f>_xlfn.XLOOKUP($G353,speciesvars!$D:$D,speciesvars!H:H,0,0)</f>
        <v>22.870833317438802</v>
      </c>
      <c r="Y353">
        <f>_xlfn.XLOOKUP($G353,speciesvars!$D:$D,speciesvars!I:I,0,0)</f>
        <v>733</v>
      </c>
    </row>
    <row r="354" spans="1:25" hidden="1" x14ac:dyDescent="0.25">
      <c r="A354" t="s">
        <v>43</v>
      </c>
      <c r="B354" t="s">
        <v>32</v>
      </c>
      <c r="C354">
        <v>7</v>
      </c>
      <c r="D354" t="str">
        <f t="shared" si="5"/>
        <v>Pleasantspring 2020</v>
      </c>
      <c r="E354" t="s">
        <v>12</v>
      </c>
      <c r="F354" t="s">
        <v>70</v>
      </c>
      <c r="G354" t="s">
        <v>54</v>
      </c>
      <c r="H354" t="s">
        <v>4256</v>
      </c>
      <c r="I354" t="s">
        <v>437</v>
      </c>
      <c r="J354" t="s">
        <v>60</v>
      </c>
      <c r="K354">
        <v>0</v>
      </c>
      <c r="L354">
        <v>0</v>
      </c>
      <c r="M354">
        <v>3.5</v>
      </c>
      <c r="N354">
        <f>_xlfn.XLOOKUP($A354,'site variables'!$A:$A,'site variables'!C:C,0,0)</f>
        <v>285.95999999999998</v>
      </c>
      <c r="O354">
        <f>_xlfn.XLOOKUP($A354,'site variables'!$A:$A,'site variables'!D:D,0,0)</f>
        <v>30</v>
      </c>
      <c r="P354">
        <f>_xlfn.XLOOKUP($A354,'site variables'!$A:$A,'site variables'!E:E,0,0)</f>
        <v>21.8</v>
      </c>
      <c r="Q354">
        <f>_xlfn.XLOOKUP($A354,'site variables'!$A:$A,'site variables'!F:F,0,0)</f>
        <v>532</v>
      </c>
      <c r="R354" t="str">
        <f>_xlfn.XLOOKUP($A354,'site variables'!$A:$A,'site variables'!G:G,0,0)</f>
        <v>high</v>
      </c>
      <c r="S354" t="str">
        <f>_xlfn.XLOOKUP($A354,'site variables'!$A:$A,'site variables'!H:H,0,0)</f>
        <v>low</v>
      </c>
      <c r="T354" t="str">
        <f>_xlfn.XLOOKUP($A354,'site variables'!$A:$A,'site variables'!I:I,0,0)</f>
        <v>Vehicle/FootRecreation</v>
      </c>
      <c r="U354">
        <f>_xlfn.XLOOKUP($D354,climatevars!$E:$E,climatevars!J:J,0,)</f>
        <v>133.99973199999999</v>
      </c>
      <c r="V354">
        <f>_xlfn.XLOOKUP($D354,climatevars!$E:$E,climatevars!K:K,0,)</f>
        <v>403.99919199999994</v>
      </c>
      <c r="W354">
        <f>_xlfn.XLOOKUP($D354,climatevars!$E:$E,climatevars!L:L,0,)</f>
        <v>133.99973199999999</v>
      </c>
      <c r="X354">
        <f>_xlfn.XLOOKUP($G354,speciesvars!$D:$D,speciesvars!H:H,0,0)</f>
        <v>21.7541668613752</v>
      </c>
      <c r="Y354">
        <f>_xlfn.XLOOKUP($G354,speciesvars!$D:$D,speciesvars!I:I,0,0)</f>
        <v>505</v>
      </c>
    </row>
    <row r="355" spans="1:25" hidden="1" x14ac:dyDescent="0.25">
      <c r="A355" t="s">
        <v>43</v>
      </c>
      <c r="B355" t="s">
        <v>32</v>
      </c>
      <c r="C355">
        <v>7</v>
      </c>
      <c r="D355" t="str">
        <f t="shared" si="5"/>
        <v>Pleasantspring 2020</v>
      </c>
      <c r="E355" t="s">
        <v>12</v>
      </c>
      <c r="F355" t="s">
        <v>70</v>
      </c>
      <c r="G355" t="s">
        <v>65</v>
      </c>
      <c r="H355" t="s">
        <v>4256</v>
      </c>
      <c r="I355" t="s">
        <v>438</v>
      </c>
      <c r="J355" t="s">
        <v>60</v>
      </c>
      <c r="K355">
        <v>2</v>
      </c>
      <c r="L355">
        <v>75</v>
      </c>
      <c r="M355">
        <v>3.5</v>
      </c>
      <c r="N355">
        <f>_xlfn.XLOOKUP($A355,'site variables'!$A:$A,'site variables'!C:C,0,0)</f>
        <v>285.95999999999998</v>
      </c>
      <c r="O355">
        <f>_xlfn.XLOOKUP($A355,'site variables'!$A:$A,'site variables'!D:D,0,0)</f>
        <v>30</v>
      </c>
      <c r="P355">
        <f>_xlfn.XLOOKUP($A355,'site variables'!$A:$A,'site variables'!E:E,0,0)</f>
        <v>21.8</v>
      </c>
      <c r="Q355">
        <f>_xlfn.XLOOKUP($A355,'site variables'!$A:$A,'site variables'!F:F,0,0)</f>
        <v>532</v>
      </c>
      <c r="R355" t="str">
        <f>_xlfn.XLOOKUP($A355,'site variables'!$A:$A,'site variables'!G:G,0,0)</f>
        <v>high</v>
      </c>
      <c r="S355" t="str">
        <f>_xlfn.XLOOKUP($A355,'site variables'!$A:$A,'site variables'!H:H,0,0)</f>
        <v>low</v>
      </c>
      <c r="T355" t="str">
        <f>_xlfn.XLOOKUP($A355,'site variables'!$A:$A,'site variables'!I:I,0,0)</f>
        <v>Vehicle/FootRecreation</v>
      </c>
      <c r="U355">
        <f>_xlfn.XLOOKUP($D355,climatevars!$E:$E,climatevars!J:J,0,)</f>
        <v>133.99973199999999</v>
      </c>
      <c r="V355">
        <f>_xlfn.XLOOKUP($D355,climatevars!$E:$E,climatevars!K:K,0,)</f>
        <v>403.99919199999994</v>
      </c>
      <c r="W355">
        <f>_xlfn.XLOOKUP($D355,climatevars!$E:$E,climatevars!L:L,0,)</f>
        <v>133.99973199999999</v>
      </c>
      <c r="X355">
        <f>_xlfn.XLOOKUP($G355,speciesvars!$D:$D,speciesvars!H:H,0,0)</f>
        <v>21.662499884764401</v>
      </c>
      <c r="Y355">
        <f>_xlfn.XLOOKUP($G355,speciesvars!$D:$D,speciesvars!I:I,0,0)</f>
        <v>767</v>
      </c>
    </row>
    <row r="356" spans="1:25" hidden="1" x14ac:dyDescent="0.25">
      <c r="A356" t="s">
        <v>43</v>
      </c>
      <c r="B356" t="s">
        <v>32</v>
      </c>
      <c r="C356">
        <v>7</v>
      </c>
      <c r="D356" t="str">
        <f t="shared" si="5"/>
        <v>Pleasantspring 2020</v>
      </c>
      <c r="E356" t="s">
        <v>12</v>
      </c>
      <c r="F356" t="s">
        <v>70</v>
      </c>
      <c r="G356" t="s">
        <v>1</v>
      </c>
      <c r="H356" t="s">
        <v>4256</v>
      </c>
      <c r="I356" t="s">
        <v>439</v>
      </c>
      <c r="J356" t="s">
        <v>60</v>
      </c>
      <c r="K356">
        <v>0</v>
      </c>
      <c r="L356">
        <v>0</v>
      </c>
      <c r="M356">
        <v>0</v>
      </c>
      <c r="N356">
        <f>_xlfn.XLOOKUP($A356,'site variables'!$A:$A,'site variables'!C:C,0,0)</f>
        <v>285.95999999999998</v>
      </c>
      <c r="O356">
        <f>_xlfn.XLOOKUP($A356,'site variables'!$A:$A,'site variables'!D:D,0,0)</f>
        <v>30</v>
      </c>
      <c r="P356">
        <f>_xlfn.XLOOKUP($A356,'site variables'!$A:$A,'site variables'!E:E,0,0)</f>
        <v>21.8</v>
      </c>
      <c r="Q356">
        <f>_xlfn.XLOOKUP($A356,'site variables'!$A:$A,'site variables'!F:F,0,0)</f>
        <v>532</v>
      </c>
      <c r="R356" t="str">
        <f>_xlfn.XLOOKUP($A356,'site variables'!$A:$A,'site variables'!G:G,0,0)</f>
        <v>high</v>
      </c>
      <c r="S356" t="str">
        <f>_xlfn.XLOOKUP($A356,'site variables'!$A:$A,'site variables'!H:H,0,0)</f>
        <v>low</v>
      </c>
      <c r="T356" t="str">
        <f>_xlfn.XLOOKUP($A356,'site variables'!$A:$A,'site variables'!I:I,0,0)</f>
        <v>Vehicle/FootRecreation</v>
      </c>
      <c r="U356">
        <f>_xlfn.XLOOKUP($D356,climatevars!$E:$E,climatevars!J:J,0,)</f>
        <v>133.99973199999999</v>
      </c>
      <c r="V356">
        <f>_xlfn.XLOOKUP($D356,climatevars!$E:$E,climatevars!K:K,0,)</f>
        <v>403.99919199999994</v>
      </c>
      <c r="W356">
        <f>_xlfn.XLOOKUP($D356,climatevars!$E:$E,climatevars!L:L,0,)</f>
        <v>133.99973199999999</v>
      </c>
      <c r="X356">
        <f>_xlfn.XLOOKUP($G356,speciesvars!$D:$D,speciesvars!H:H,0,0)</f>
        <v>22.9416667421659</v>
      </c>
      <c r="Y356">
        <f>_xlfn.XLOOKUP($G356,speciesvars!$D:$D,speciesvars!I:I,0,0)</f>
        <v>528</v>
      </c>
    </row>
    <row r="357" spans="1:25" hidden="1" x14ac:dyDescent="0.25">
      <c r="A357" t="s">
        <v>43</v>
      </c>
      <c r="B357" t="s">
        <v>32</v>
      </c>
      <c r="C357">
        <v>8</v>
      </c>
      <c r="D357" t="str">
        <f t="shared" si="5"/>
        <v>Pleasantspring 2020</v>
      </c>
      <c r="E357" t="s">
        <v>74</v>
      </c>
      <c r="F357" t="s">
        <v>70</v>
      </c>
      <c r="G357" t="s">
        <v>6</v>
      </c>
      <c r="H357" t="s">
        <v>4256</v>
      </c>
      <c r="I357" t="s">
        <v>440</v>
      </c>
      <c r="J357" t="s">
        <v>60</v>
      </c>
      <c r="K357">
        <v>0</v>
      </c>
      <c r="L357">
        <v>0</v>
      </c>
      <c r="M357">
        <v>0</v>
      </c>
      <c r="N357">
        <f>_xlfn.XLOOKUP($A357,'site variables'!$A:$A,'site variables'!C:C,0,0)</f>
        <v>285.95999999999998</v>
      </c>
      <c r="O357">
        <f>_xlfn.XLOOKUP($A357,'site variables'!$A:$A,'site variables'!D:D,0,0)</f>
        <v>30</v>
      </c>
      <c r="P357">
        <f>_xlfn.XLOOKUP($A357,'site variables'!$A:$A,'site variables'!E:E,0,0)</f>
        <v>21.8</v>
      </c>
      <c r="Q357">
        <f>_xlfn.XLOOKUP($A357,'site variables'!$A:$A,'site variables'!F:F,0,0)</f>
        <v>532</v>
      </c>
      <c r="R357" t="str">
        <f>_xlfn.XLOOKUP($A357,'site variables'!$A:$A,'site variables'!G:G,0,0)</f>
        <v>high</v>
      </c>
      <c r="S357" t="str">
        <f>_xlfn.XLOOKUP($A357,'site variables'!$A:$A,'site variables'!H:H,0,0)</f>
        <v>low</v>
      </c>
      <c r="T357" t="str">
        <f>_xlfn.XLOOKUP($A357,'site variables'!$A:$A,'site variables'!I:I,0,0)</f>
        <v>Vehicle/FootRecreation</v>
      </c>
      <c r="U357">
        <f>_xlfn.XLOOKUP($D357,climatevars!$E:$E,climatevars!J:J,0,)</f>
        <v>133.99973199999999</v>
      </c>
      <c r="V357">
        <f>_xlfn.XLOOKUP($D357,climatevars!$E:$E,climatevars!K:K,0,)</f>
        <v>403.99919199999994</v>
      </c>
      <c r="W357">
        <f>_xlfn.XLOOKUP($D357,climatevars!$E:$E,climatevars!L:L,0,)</f>
        <v>133.99973199999999</v>
      </c>
      <c r="X357">
        <f>_xlfn.XLOOKUP($G357,speciesvars!$D:$D,speciesvars!H:H,0,0)</f>
        <v>21.804166575272902</v>
      </c>
      <c r="Y357">
        <f>_xlfn.XLOOKUP($G357,speciesvars!$D:$D,speciesvars!I:I,0,0)</f>
        <v>504</v>
      </c>
    </row>
    <row r="358" spans="1:25" hidden="1" x14ac:dyDescent="0.25">
      <c r="A358" t="s">
        <v>43</v>
      </c>
      <c r="B358" t="s">
        <v>32</v>
      </c>
      <c r="C358">
        <v>8</v>
      </c>
      <c r="D358" t="str">
        <f t="shared" si="5"/>
        <v>Pleasantspring 2020</v>
      </c>
      <c r="E358" t="s">
        <v>74</v>
      </c>
      <c r="F358" t="s">
        <v>70</v>
      </c>
      <c r="G358" t="s">
        <v>22</v>
      </c>
      <c r="H358" t="s">
        <v>4256</v>
      </c>
      <c r="I358" t="s">
        <v>441</v>
      </c>
      <c r="J358" t="s">
        <v>60</v>
      </c>
      <c r="K358">
        <v>0</v>
      </c>
      <c r="L358">
        <v>0</v>
      </c>
      <c r="M358">
        <v>0</v>
      </c>
      <c r="N358">
        <f>_xlfn.XLOOKUP($A358,'site variables'!$A:$A,'site variables'!C:C,0,0)</f>
        <v>285.95999999999998</v>
      </c>
      <c r="O358">
        <f>_xlfn.XLOOKUP($A358,'site variables'!$A:$A,'site variables'!D:D,0,0)</f>
        <v>30</v>
      </c>
      <c r="P358">
        <f>_xlfn.XLOOKUP($A358,'site variables'!$A:$A,'site variables'!E:E,0,0)</f>
        <v>21.8</v>
      </c>
      <c r="Q358">
        <f>_xlfn.XLOOKUP($A358,'site variables'!$A:$A,'site variables'!F:F,0,0)</f>
        <v>532</v>
      </c>
      <c r="R358" t="str">
        <f>_xlfn.XLOOKUP($A358,'site variables'!$A:$A,'site variables'!G:G,0,0)</f>
        <v>high</v>
      </c>
      <c r="S358" t="str">
        <f>_xlfn.XLOOKUP($A358,'site variables'!$A:$A,'site variables'!H:H,0,0)</f>
        <v>low</v>
      </c>
      <c r="T358" t="str">
        <f>_xlfn.XLOOKUP($A358,'site variables'!$A:$A,'site variables'!I:I,0,0)</f>
        <v>Vehicle/FootRecreation</v>
      </c>
      <c r="U358">
        <f>_xlfn.XLOOKUP($D358,climatevars!$E:$E,climatevars!J:J,0,)</f>
        <v>133.99973199999999</v>
      </c>
      <c r="V358">
        <f>_xlfn.XLOOKUP($D358,climatevars!$E:$E,climatevars!K:K,0,)</f>
        <v>403.99919199999994</v>
      </c>
      <c r="W358">
        <f>_xlfn.XLOOKUP($D358,climatevars!$E:$E,climatevars!L:L,0,)</f>
        <v>133.99973199999999</v>
      </c>
      <c r="X358">
        <f>_xlfn.XLOOKUP($G358,speciesvars!$D:$D,speciesvars!H:H,0,0)</f>
        <v>22.870833317438802</v>
      </c>
      <c r="Y358">
        <f>_xlfn.XLOOKUP($G358,speciesvars!$D:$D,speciesvars!I:I,0,0)</f>
        <v>733</v>
      </c>
    </row>
    <row r="359" spans="1:25" hidden="1" x14ac:dyDescent="0.25">
      <c r="A359" t="s">
        <v>43</v>
      </c>
      <c r="B359" t="s">
        <v>52</v>
      </c>
      <c r="C359">
        <v>9</v>
      </c>
      <c r="D359" t="str">
        <f t="shared" si="5"/>
        <v>Pleasantspring 2021</v>
      </c>
      <c r="E359" t="s">
        <v>66</v>
      </c>
      <c r="F359" t="s">
        <v>70</v>
      </c>
      <c r="G359" t="s">
        <v>36</v>
      </c>
      <c r="H359" t="s">
        <v>11</v>
      </c>
      <c r="I359" t="s">
        <v>442</v>
      </c>
      <c r="J359" t="s">
        <v>72</v>
      </c>
      <c r="K359">
        <v>1</v>
      </c>
      <c r="L359">
        <v>33</v>
      </c>
      <c r="N359">
        <f>_xlfn.XLOOKUP($A359,'site variables'!$A:$A,'site variables'!C:C,0,0)</f>
        <v>285.95999999999998</v>
      </c>
      <c r="O359">
        <f>_xlfn.XLOOKUP($A359,'site variables'!$A:$A,'site variables'!D:D,0,0)</f>
        <v>30</v>
      </c>
      <c r="P359">
        <f>_xlfn.XLOOKUP($A359,'site variables'!$A:$A,'site variables'!E:E,0,0)</f>
        <v>21.8</v>
      </c>
      <c r="Q359">
        <f>_xlfn.XLOOKUP($A359,'site variables'!$A:$A,'site variables'!F:F,0,0)</f>
        <v>532</v>
      </c>
      <c r="R359" t="str">
        <f>_xlfn.XLOOKUP($A359,'site variables'!$A:$A,'site variables'!G:G,0,0)</f>
        <v>high</v>
      </c>
      <c r="S359" t="str">
        <f>_xlfn.XLOOKUP($A359,'site variables'!$A:$A,'site variables'!H:H,0,0)</f>
        <v>low</v>
      </c>
      <c r="T359" t="str">
        <f>_xlfn.XLOOKUP($A359,'site variables'!$A:$A,'site variables'!I:I,0,0)</f>
        <v>Vehicle/FootRecreation</v>
      </c>
      <c r="U359">
        <f>_xlfn.XLOOKUP($D359,climatevars!$E:$E,climatevars!J:J,0,)</f>
        <v>54.999889999999986</v>
      </c>
      <c r="V359">
        <f>_xlfn.XLOOKUP($D359,climatevars!$E:$E,climatevars!K:K,0,)</f>
        <v>403.99919199999994</v>
      </c>
      <c r="W359">
        <f>_xlfn.XLOOKUP($D359,climatevars!$E:$E,climatevars!L:L,0,)</f>
        <v>222.99955399999999</v>
      </c>
      <c r="X359">
        <f>_xlfn.XLOOKUP($G359,speciesvars!$D:$D,speciesvars!H:H,0,0)</f>
        <v>0</v>
      </c>
      <c r="Y359">
        <f>_xlfn.XLOOKUP($G359,speciesvars!$D:$D,speciesvars!I:I,0,0)</f>
        <v>0</v>
      </c>
    </row>
    <row r="360" spans="1:25" hidden="1" x14ac:dyDescent="0.25">
      <c r="A360" t="s">
        <v>43</v>
      </c>
      <c r="B360" t="s">
        <v>32</v>
      </c>
      <c r="C360">
        <v>8</v>
      </c>
      <c r="D360" t="str">
        <f t="shared" si="5"/>
        <v>Pleasantspring 2020</v>
      </c>
      <c r="E360" t="s">
        <v>74</v>
      </c>
      <c r="F360" t="s">
        <v>70</v>
      </c>
      <c r="G360" t="s">
        <v>54</v>
      </c>
      <c r="H360" t="s">
        <v>4256</v>
      </c>
      <c r="I360" t="s">
        <v>443</v>
      </c>
      <c r="J360" t="s">
        <v>60</v>
      </c>
      <c r="K360">
        <v>1</v>
      </c>
      <c r="L360">
        <v>25</v>
      </c>
      <c r="M360">
        <v>7.5</v>
      </c>
      <c r="N360">
        <f>_xlfn.XLOOKUP($A360,'site variables'!$A:$A,'site variables'!C:C,0,0)</f>
        <v>285.95999999999998</v>
      </c>
      <c r="O360">
        <f>_xlfn.XLOOKUP($A360,'site variables'!$A:$A,'site variables'!D:D,0,0)</f>
        <v>30</v>
      </c>
      <c r="P360">
        <f>_xlfn.XLOOKUP($A360,'site variables'!$A:$A,'site variables'!E:E,0,0)</f>
        <v>21.8</v>
      </c>
      <c r="Q360">
        <f>_xlfn.XLOOKUP($A360,'site variables'!$A:$A,'site variables'!F:F,0,0)</f>
        <v>532</v>
      </c>
      <c r="R360" t="str">
        <f>_xlfn.XLOOKUP($A360,'site variables'!$A:$A,'site variables'!G:G,0,0)</f>
        <v>high</v>
      </c>
      <c r="S360" t="str">
        <f>_xlfn.XLOOKUP($A360,'site variables'!$A:$A,'site variables'!H:H,0,0)</f>
        <v>low</v>
      </c>
      <c r="T360" t="str">
        <f>_xlfn.XLOOKUP($A360,'site variables'!$A:$A,'site variables'!I:I,0,0)</f>
        <v>Vehicle/FootRecreation</v>
      </c>
      <c r="U360">
        <f>_xlfn.XLOOKUP($D360,climatevars!$E:$E,climatevars!J:J,0,)</f>
        <v>133.99973199999999</v>
      </c>
      <c r="V360">
        <f>_xlfn.XLOOKUP($D360,climatevars!$E:$E,climatevars!K:K,0,)</f>
        <v>403.99919199999994</v>
      </c>
      <c r="W360">
        <f>_xlfn.XLOOKUP($D360,climatevars!$E:$E,climatevars!L:L,0,)</f>
        <v>133.99973199999999</v>
      </c>
      <c r="X360">
        <f>_xlfn.XLOOKUP($G360,speciesvars!$D:$D,speciesvars!H:H,0,0)</f>
        <v>21.7541668613752</v>
      </c>
      <c r="Y360">
        <f>_xlfn.XLOOKUP($G360,speciesvars!$D:$D,speciesvars!I:I,0,0)</f>
        <v>505</v>
      </c>
    </row>
    <row r="361" spans="1:25" hidden="1" x14ac:dyDescent="0.25">
      <c r="A361" t="s">
        <v>43</v>
      </c>
      <c r="B361" t="s">
        <v>32</v>
      </c>
      <c r="C361">
        <v>8</v>
      </c>
      <c r="D361" t="str">
        <f t="shared" si="5"/>
        <v>Pleasantspring 2020</v>
      </c>
      <c r="E361" t="s">
        <v>74</v>
      </c>
      <c r="F361" t="s">
        <v>70</v>
      </c>
      <c r="G361" t="s">
        <v>65</v>
      </c>
      <c r="H361" t="s">
        <v>4256</v>
      </c>
      <c r="I361" t="s">
        <v>444</v>
      </c>
      <c r="J361" t="s">
        <v>60</v>
      </c>
      <c r="K361">
        <v>0</v>
      </c>
      <c r="L361">
        <v>0</v>
      </c>
      <c r="M361">
        <v>0.55000000000000004</v>
      </c>
      <c r="N361">
        <f>_xlfn.XLOOKUP($A361,'site variables'!$A:$A,'site variables'!C:C,0,0)</f>
        <v>285.95999999999998</v>
      </c>
      <c r="O361">
        <f>_xlfn.XLOOKUP($A361,'site variables'!$A:$A,'site variables'!D:D,0,0)</f>
        <v>30</v>
      </c>
      <c r="P361">
        <f>_xlfn.XLOOKUP($A361,'site variables'!$A:$A,'site variables'!E:E,0,0)</f>
        <v>21.8</v>
      </c>
      <c r="Q361">
        <f>_xlfn.XLOOKUP($A361,'site variables'!$A:$A,'site variables'!F:F,0,0)</f>
        <v>532</v>
      </c>
      <c r="R361" t="str">
        <f>_xlfn.XLOOKUP($A361,'site variables'!$A:$A,'site variables'!G:G,0,0)</f>
        <v>high</v>
      </c>
      <c r="S361" t="str">
        <f>_xlfn.XLOOKUP($A361,'site variables'!$A:$A,'site variables'!H:H,0,0)</f>
        <v>low</v>
      </c>
      <c r="T361" t="str">
        <f>_xlfn.XLOOKUP($A361,'site variables'!$A:$A,'site variables'!I:I,0,0)</f>
        <v>Vehicle/FootRecreation</v>
      </c>
      <c r="U361">
        <f>_xlfn.XLOOKUP($D361,climatevars!$E:$E,climatevars!J:J,0,)</f>
        <v>133.99973199999999</v>
      </c>
      <c r="V361">
        <f>_xlfn.XLOOKUP($D361,climatevars!$E:$E,climatevars!K:K,0,)</f>
        <v>403.99919199999994</v>
      </c>
      <c r="W361">
        <f>_xlfn.XLOOKUP($D361,climatevars!$E:$E,climatevars!L:L,0,)</f>
        <v>133.99973199999999</v>
      </c>
      <c r="X361">
        <f>_xlfn.XLOOKUP($G361,speciesvars!$D:$D,speciesvars!H:H,0,0)</f>
        <v>21.662499884764401</v>
      </c>
      <c r="Y361">
        <f>_xlfn.XLOOKUP($G361,speciesvars!$D:$D,speciesvars!I:I,0,0)</f>
        <v>767</v>
      </c>
    </row>
    <row r="362" spans="1:25" hidden="1" x14ac:dyDescent="0.25">
      <c r="A362" t="s">
        <v>43</v>
      </c>
      <c r="B362" t="s">
        <v>32</v>
      </c>
      <c r="C362">
        <v>8</v>
      </c>
      <c r="D362" t="str">
        <f t="shared" si="5"/>
        <v>Pleasantspring 2020</v>
      </c>
      <c r="E362" t="s">
        <v>74</v>
      </c>
      <c r="F362" t="s">
        <v>70</v>
      </c>
      <c r="G362" t="s">
        <v>1</v>
      </c>
      <c r="H362" t="s">
        <v>4256</v>
      </c>
      <c r="I362" t="s">
        <v>445</v>
      </c>
      <c r="J362" t="s">
        <v>60</v>
      </c>
      <c r="K362">
        <v>0</v>
      </c>
      <c r="L362">
        <v>0</v>
      </c>
      <c r="M362">
        <v>0</v>
      </c>
      <c r="N362">
        <f>_xlfn.XLOOKUP($A362,'site variables'!$A:$A,'site variables'!C:C,0,0)</f>
        <v>285.95999999999998</v>
      </c>
      <c r="O362">
        <f>_xlfn.XLOOKUP($A362,'site variables'!$A:$A,'site variables'!D:D,0,0)</f>
        <v>30</v>
      </c>
      <c r="P362">
        <f>_xlfn.XLOOKUP($A362,'site variables'!$A:$A,'site variables'!E:E,0,0)</f>
        <v>21.8</v>
      </c>
      <c r="Q362">
        <f>_xlfn.XLOOKUP($A362,'site variables'!$A:$A,'site variables'!F:F,0,0)</f>
        <v>532</v>
      </c>
      <c r="R362" t="str">
        <f>_xlfn.XLOOKUP($A362,'site variables'!$A:$A,'site variables'!G:G,0,0)</f>
        <v>high</v>
      </c>
      <c r="S362" t="str">
        <f>_xlfn.XLOOKUP($A362,'site variables'!$A:$A,'site variables'!H:H,0,0)</f>
        <v>low</v>
      </c>
      <c r="T362" t="str">
        <f>_xlfn.XLOOKUP($A362,'site variables'!$A:$A,'site variables'!I:I,0,0)</f>
        <v>Vehicle/FootRecreation</v>
      </c>
      <c r="U362">
        <f>_xlfn.XLOOKUP($D362,climatevars!$E:$E,climatevars!J:J,0,)</f>
        <v>133.99973199999999</v>
      </c>
      <c r="V362">
        <f>_xlfn.XLOOKUP($D362,climatevars!$E:$E,climatevars!K:K,0,)</f>
        <v>403.99919199999994</v>
      </c>
      <c r="W362">
        <f>_xlfn.XLOOKUP($D362,climatevars!$E:$E,climatevars!L:L,0,)</f>
        <v>133.99973199999999</v>
      </c>
      <c r="X362">
        <f>_xlfn.XLOOKUP($G362,speciesvars!$D:$D,speciesvars!H:H,0,0)</f>
        <v>22.9416667421659</v>
      </c>
      <c r="Y362">
        <f>_xlfn.XLOOKUP($G362,speciesvars!$D:$D,speciesvars!I:I,0,0)</f>
        <v>528</v>
      </c>
    </row>
    <row r="363" spans="1:25" hidden="1" x14ac:dyDescent="0.25">
      <c r="A363" t="s">
        <v>43</v>
      </c>
      <c r="B363" t="s">
        <v>32</v>
      </c>
      <c r="C363">
        <v>9</v>
      </c>
      <c r="D363" t="str">
        <f t="shared" si="5"/>
        <v>Pleasantspring 2020</v>
      </c>
      <c r="E363" t="s">
        <v>66</v>
      </c>
      <c r="F363" t="s">
        <v>70</v>
      </c>
      <c r="G363" t="s">
        <v>6</v>
      </c>
      <c r="H363" t="s">
        <v>4256</v>
      </c>
      <c r="I363" t="s">
        <v>446</v>
      </c>
      <c r="J363" t="s">
        <v>60</v>
      </c>
      <c r="K363">
        <v>0</v>
      </c>
      <c r="L363">
        <v>0</v>
      </c>
      <c r="M363">
        <v>0.55000000000000004</v>
      </c>
      <c r="N363">
        <f>_xlfn.XLOOKUP($A363,'site variables'!$A:$A,'site variables'!C:C,0,0)</f>
        <v>285.95999999999998</v>
      </c>
      <c r="O363">
        <f>_xlfn.XLOOKUP($A363,'site variables'!$A:$A,'site variables'!D:D,0,0)</f>
        <v>30</v>
      </c>
      <c r="P363">
        <f>_xlfn.XLOOKUP($A363,'site variables'!$A:$A,'site variables'!E:E,0,0)</f>
        <v>21.8</v>
      </c>
      <c r="Q363">
        <f>_xlfn.XLOOKUP($A363,'site variables'!$A:$A,'site variables'!F:F,0,0)</f>
        <v>532</v>
      </c>
      <c r="R363" t="str">
        <f>_xlfn.XLOOKUP($A363,'site variables'!$A:$A,'site variables'!G:G,0,0)</f>
        <v>high</v>
      </c>
      <c r="S363" t="str">
        <f>_xlfn.XLOOKUP($A363,'site variables'!$A:$A,'site variables'!H:H,0,0)</f>
        <v>low</v>
      </c>
      <c r="T363" t="str">
        <f>_xlfn.XLOOKUP($A363,'site variables'!$A:$A,'site variables'!I:I,0,0)</f>
        <v>Vehicle/FootRecreation</v>
      </c>
      <c r="U363">
        <f>_xlfn.XLOOKUP($D363,climatevars!$E:$E,climatevars!J:J,0,)</f>
        <v>133.99973199999999</v>
      </c>
      <c r="V363">
        <f>_xlfn.XLOOKUP($D363,climatevars!$E:$E,climatevars!K:K,0,)</f>
        <v>403.99919199999994</v>
      </c>
      <c r="W363">
        <f>_xlfn.XLOOKUP($D363,climatevars!$E:$E,climatevars!L:L,0,)</f>
        <v>133.99973199999999</v>
      </c>
      <c r="X363">
        <f>_xlfn.XLOOKUP($G363,speciesvars!$D:$D,speciesvars!H:H,0,0)</f>
        <v>21.804166575272902</v>
      </c>
      <c r="Y363">
        <f>_xlfn.XLOOKUP($G363,speciesvars!$D:$D,speciesvars!I:I,0,0)</f>
        <v>504</v>
      </c>
    </row>
    <row r="364" spans="1:25" hidden="1" x14ac:dyDescent="0.25">
      <c r="A364" t="s">
        <v>43</v>
      </c>
      <c r="B364" t="s">
        <v>32</v>
      </c>
      <c r="C364">
        <v>9</v>
      </c>
      <c r="D364" t="str">
        <f t="shared" si="5"/>
        <v>Pleasantspring 2020</v>
      </c>
      <c r="E364" t="s">
        <v>66</v>
      </c>
      <c r="F364" t="s">
        <v>70</v>
      </c>
      <c r="G364" t="s">
        <v>22</v>
      </c>
      <c r="H364" t="s">
        <v>4256</v>
      </c>
      <c r="I364" t="s">
        <v>447</v>
      </c>
      <c r="J364" t="s">
        <v>60</v>
      </c>
      <c r="K364">
        <v>0</v>
      </c>
      <c r="L364">
        <v>0</v>
      </c>
      <c r="M364">
        <v>0.05</v>
      </c>
      <c r="N364">
        <f>_xlfn.XLOOKUP($A364,'site variables'!$A:$A,'site variables'!C:C,0,0)</f>
        <v>285.95999999999998</v>
      </c>
      <c r="O364">
        <f>_xlfn.XLOOKUP($A364,'site variables'!$A:$A,'site variables'!D:D,0,0)</f>
        <v>30</v>
      </c>
      <c r="P364">
        <f>_xlfn.XLOOKUP($A364,'site variables'!$A:$A,'site variables'!E:E,0,0)</f>
        <v>21.8</v>
      </c>
      <c r="Q364">
        <f>_xlfn.XLOOKUP($A364,'site variables'!$A:$A,'site variables'!F:F,0,0)</f>
        <v>532</v>
      </c>
      <c r="R364" t="str">
        <f>_xlfn.XLOOKUP($A364,'site variables'!$A:$A,'site variables'!G:G,0,0)</f>
        <v>high</v>
      </c>
      <c r="S364" t="str">
        <f>_xlfn.XLOOKUP($A364,'site variables'!$A:$A,'site variables'!H:H,0,0)</f>
        <v>low</v>
      </c>
      <c r="T364" t="str">
        <f>_xlfn.XLOOKUP($A364,'site variables'!$A:$A,'site variables'!I:I,0,0)</f>
        <v>Vehicle/FootRecreation</v>
      </c>
      <c r="U364">
        <f>_xlfn.XLOOKUP($D364,climatevars!$E:$E,climatevars!J:J,0,)</f>
        <v>133.99973199999999</v>
      </c>
      <c r="V364">
        <f>_xlfn.XLOOKUP($D364,climatevars!$E:$E,climatevars!K:K,0,)</f>
        <v>403.99919199999994</v>
      </c>
      <c r="W364">
        <f>_xlfn.XLOOKUP($D364,climatevars!$E:$E,climatevars!L:L,0,)</f>
        <v>133.99973199999999</v>
      </c>
      <c r="X364">
        <f>_xlfn.XLOOKUP($G364,speciesvars!$D:$D,speciesvars!H:H,0,0)</f>
        <v>22.870833317438802</v>
      </c>
      <c r="Y364">
        <f>_xlfn.XLOOKUP($G364,speciesvars!$D:$D,speciesvars!I:I,0,0)</f>
        <v>733</v>
      </c>
    </row>
    <row r="365" spans="1:25" hidden="1" x14ac:dyDescent="0.25">
      <c r="A365" t="s">
        <v>43</v>
      </c>
      <c r="B365" t="s">
        <v>52</v>
      </c>
      <c r="C365">
        <v>10</v>
      </c>
      <c r="D365" t="str">
        <f t="shared" si="5"/>
        <v>Pleasantspring 2021</v>
      </c>
      <c r="E365" t="s">
        <v>75</v>
      </c>
      <c r="F365" t="s">
        <v>49</v>
      </c>
      <c r="G365" t="s">
        <v>77</v>
      </c>
      <c r="H365" t="s">
        <v>11</v>
      </c>
      <c r="I365" t="s">
        <v>448</v>
      </c>
      <c r="J365" t="s">
        <v>72</v>
      </c>
      <c r="K365">
        <v>1</v>
      </c>
      <c r="L365">
        <v>15</v>
      </c>
      <c r="N365">
        <f>_xlfn.XLOOKUP($A365,'site variables'!$A:$A,'site variables'!C:C,0,0)</f>
        <v>285.95999999999998</v>
      </c>
      <c r="O365">
        <f>_xlfn.XLOOKUP($A365,'site variables'!$A:$A,'site variables'!D:D,0,0)</f>
        <v>30</v>
      </c>
      <c r="P365">
        <f>_xlfn.XLOOKUP($A365,'site variables'!$A:$A,'site variables'!E:E,0,0)</f>
        <v>21.8</v>
      </c>
      <c r="Q365">
        <f>_xlfn.XLOOKUP($A365,'site variables'!$A:$A,'site variables'!F:F,0,0)</f>
        <v>532</v>
      </c>
      <c r="R365" t="str">
        <f>_xlfn.XLOOKUP($A365,'site variables'!$A:$A,'site variables'!G:G,0,0)</f>
        <v>high</v>
      </c>
      <c r="S365" t="str">
        <f>_xlfn.XLOOKUP($A365,'site variables'!$A:$A,'site variables'!H:H,0,0)</f>
        <v>low</v>
      </c>
      <c r="T365" t="str">
        <f>_xlfn.XLOOKUP($A365,'site variables'!$A:$A,'site variables'!I:I,0,0)</f>
        <v>Vehicle/FootRecreation</v>
      </c>
      <c r="U365">
        <f>_xlfn.XLOOKUP($D365,climatevars!$E:$E,climatevars!J:J,0,)</f>
        <v>54.999889999999986</v>
      </c>
      <c r="V365">
        <f>_xlfn.XLOOKUP($D365,climatevars!$E:$E,climatevars!K:K,0,)</f>
        <v>403.99919199999994</v>
      </c>
      <c r="W365">
        <f>_xlfn.XLOOKUP($D365,climatevars!$E:$E,climatevars!L:L,0,)</f>
        <v>222.99955399999999</v>
      </c>
      <c r="X365">
        <f>_xlfn.XLOOKUP($G365,speciesvars!$D:$D,speciesvars!H:H,0,0)</f>
        <v>0</v>
      </c>
      <c r="Y365">
        <f>_xlfn.XLOOKUP($G365,speciesvars!$D:$D,speciesvars!I:I,0,0)</f>
        <v>0</v>
      </c>
    </row>
    <row r="366" spans="1:25" hidden="1" x14ac:dyDescent="0.25">
      <c r="A366" t="s">
        <v>43</v>
      </c>
      <c r="B366" t="s">
        <v>32</v>
      </c>
      <c r="C366">
        <v>9</v>
      </c>
      <c r="D366" t="str">
        <f t="shared" si="5"/>
        <v>Pleasantspring 2020</v>
      </c>
      <c r="E366" t="s">
        <v>66</v>
      </c>
      <c r="F366" t="s">
        <v>70</v>
      </c>
      <c r="G366" t="s">
        <v>54</v>
      </c>
      <c r="H366" t="s">
        <v>4256</v>
      </c>
      <c r="I366" t="s">
        <v>449</v>
      </c>
      <c r="J366" t="s">
        <v>60</v>
      </c>
      <c r="K366">
        <v>3</v>
      </c>
      <c r="L366">
        <v>25</v>
      </c>
      <c r="M366">
        <v>3.5</v>
      </c>
      <c r="N366">
        <f>_xlfn.XLOOKUP($A366,'site variables'!$A:$A,'site variables'!C:C,0,0)</f>
        <v>285.95999999999998</v>
      </c>
      <c r="O366">
        <f>_xlfn.XLOOKUP($A366,'site variables'!$A:$A,'site variables'!D:D,0,0)</f>
        <v>30</v>
      </c>
      <c r="P366">
        <f>_xlfn.XLOOKUP($A366,'site variables'!$A:$A,'site variables'!E:E,0,0)</f>
        <v>21.8</v>
      </c>
      <c r="Q366">
        <f>_xlfn.XLOOKUP($A366,'site variables'!$A:$A,'site variables'!F:F,0,0)</f>
        <v>532</v>
      </c>
      <c r="R366" t="str">
        <f>_xlfn.XLOOKUP($A366,'site variables'!$A:$A,'site variables'!G:G,0,0)</f>
        <v>high</v>
      </c>
      <c r="S366" t="str">
        <f>_xlfn.XLOOKUP($A366,'site variables'!$A:$A,'site variables'!H:H,0,0)</f>
        <v>low</v>
      </c>
      <c r="T366" t="str">
        <f>_xlfn.XLOOKUP($A366,'site variables'!$A:$A,'site variables'!I:I,0,0)</f>
        <v>Vehicle/FootRecreation</v>
      </c>
      <c r="U366">
        <f>_xlfn.XLOOKUP($D366,climatevars!$E:$E,climatevars!J:J,0,)</f>
        <v>133.99973199999999</v>
      </c>
      <c r="V366">
        <f>_xlfn.XLOOKUP($D366,climatevars!$E:$E,climatevars!K:K,0,)</f>
        <v>403.99919199999994</v>
      </c>
      <c r="W366">
        <f>_xlfn.XLOOKUP($D366,climatevars!$E:$E,climatevars!L:L,0,)</f>
        <v>133.99973199999999</v>
      </c>
      <c r="X366">
        <f>_xlfn.XLOOKUP($G366,speciesvars!$D:$D,speciesvars!H:H,0,0)</f>
        <v>21.7541668613752</v>
      </c>
      <c r="Y366">
        <f>_xlfn.XLOOKUP($G366,speciesvars!$D:$D,speciesvars!I:I,0,0)</f>
        <v>505</v>
      </c>
    </row>
    <row r="367" spans="1:25" hidden="1" x14ac:dyDescent="0.25">
      <c r="A367" t="s">
        <v>43</v>
      </c>
      <c r="B367" t="s">
        <v>32</v>
      </c>
      <c r="C367">
        <v>9</v>
      </c>
      <c r="D367" t="str">
        <f t="shared" si="5"/>
        <v>Pleasantspring 2020</v>
      </c>
      <c r="E367" t="s">
        <v>66</v>
      </c>
      <c r="F367" t="s">
        <v>70</v>
      </c>
      <c r="G367" t="s">
        <v>65</v>
      </c>
      <c r="H367" t="s">
        <v>4256</v>
      </c>
      <c r="I367" t="s">
        <v>450</v>
      </c>
      <c r="J367" t="s">
        <v>60</v>
      </c>
      <c r="K367">
        <v>0</v>
      </c>
      <c r="L367">
        <v>0</v>
      </c>
      <c r="M367">
        <v>0.55000000000000004</v>
      </c>
      <c r="N367">
        <f>_xlfn.XLOOKUP($A367,'site variables'!$A:$A,'site variables'!C:C,0,0)</f>
        <v>285.95999999999998</v>
      </c>
      <c r="O367">
        <f>_xlfn.XLOOKUP($A367,'site variables'!$A:$A,'site variables'!D:D,0,0)</f>
        <v>30</v>
      </c>
      <c r="P367">
        <f>_xlfn.XLOOKUP($A367,'site variables'!$A:$A,'site variables'!E:E,0,0)</f>
        <v>21.8</v>
      </c>
      <c r="Q367">
        <f>_xlfn.XLOOKUP($A367,'site variables'!$A:$A,'site variables'!F:F,0,0)</f>
        <v>532</v>
      </c>
      <c r="R367" t="str">
        <f>_xlfn.XLOOKUP($A367,'site variables'!$A:$A,'site variables'!G:G,0,0)</f>
        <v>high</v>
      </c>
      <c r="S367" t="str">
        <f>_xlfn.XLOOKUP($A367,'site variables'!$A:$A,'site variables'!H:H,0,0)</f>
        <v>low</v>
      </c>
      <c r="T367" t="str">
        <f>_xlfn.XLOOKUP($A367,'site variables'!$A:$A,'site variables'!I:I,0,0)</f>
        <v>Vehicle/FootRecreation</v>
      </c>
      <c r="U367">
        <f>_xlfn.XLOOKUP($D367,climatevars!$E:$E,climatevars!J:J,0,)</f>
        <v>133.99973199999999</v>
      </c>
      <c r="V367">
        <f>_xlfn.XLOOKUP($D367,climatevars!$E:$E,climatevars!K:K,0,)</f>
        <v>403.99919199999994</v>
      </c>
      <c r="W367">
        <f>_xlfn.XLOOKUP($D367,climatevars!$E:$E,climatevars!L:L,0,)</f>
        <v>133.99973199999999</v>
      </c>
      <c r="X367">
        <f>_xlfn.XLOOKUP($G367,speciesvars!$D:$D,speciesvars!H:H,0,0)</f>
        <v>21.662499884764401</v>
      </c>
      <c r="Y367">
        <f>_xlfn.XLOOKUP($G367,speciesvars!$D:$D,speciesvars!I:I,0,0)</f>
        <v>767</v>
      </c>
    </row>
    <row r="368" spans="1:25" hidden="1" x14ac:dyDescent="0.25">
      <c r="A368" t="s">
        <v>43</v>
      </c>
      <c r="B368" t="s">
        <v>32</v>
      </c>
      <c r="C368">
        <v>9</v>
      </c>
      <c r="D368" t="str">
        <f t="shared" si="5"/>
        <v>Pleasantspring 2020</v>
      </c>
      <c r="E368" t="s">
        <v>66</v>
      </c>
      <c r="F368" t="s">
        <v>70</v>
      </c>
      <c r="G368" t="s">
        <v>1</v>
      </c>
      <c r="H368" t="s">
        <v>4256</v>
      </c>
      <c r="I368" t="s">
        <v>451</v>
      </c>
      <c r="J368" t="s">
        <v>60</v>
      </c>
      <c r="K368">
        <v>0</v>
      </c>
      <c r="L368">
        <v>0</v>
      </c>
      <c r="M368">
        <v>0.55000000000000004</v>
      </c>
      <c r="N368">
        <f>_xlfn.XLOOKUP($A368,'site variables'!$A:$A,'site variables'!C:C,0,0)</f>
        <v>285.95999999999998</v>
      </c>
      <c r="O368">
        <f>_xlfn.XLOOKUP($A368,'site variables'!$A:$A,'site variables'!D:D,0,0)</f>
        <v>30</v>
      </c>
      <c r="P368">
        <f>_xlfn.XLOOKUP($A368,'site variables'!$A:$A,'site variables'!E:E,0,0)</f>
        <v>21.8</v>
      </c>
      <c r="Q368">
        <f>_xlfn.XLOOKUP($A368,'site variables'!$A:$A,'site variables'!F:F,0,0)</f>
        <v>532</v>
      </c>
      <c r="R368" t="str">
        <f>_xlfn.XLOOKUP($A368,'site variables'!$A:$A,'site variables'!G:G,0,0)</f>
        <v>high</v>
      </c>
      <c r="S368" t="str">
        <f>_xlfn.XLOOKUP($A368,'site variables'!$A:$A,'site variables'!H:H,0,0)</f>
        <v>low</v>
      </c>
      <c r="T368" t="str">
        <f>_xlfn.XLOOKUP($A368,'site variables'!$A:$A,'site variables'!I:I,0,0)</f>
        <v>Vehicle/FootRecreation</v>
      </c>
      <c r="U368">
        <f>_xlfn.XLOOKUP($D368,climatevars!$E:$E,climatevars!J:J,0,)</f>
        <v>133.99973199999999</v>
      </c>
      <c r="V368">
        <f>_xlfn.XLOOKUP($D368,climatevars!$E:$E,climatevars!K:K,0,)</f>
        <v>403.99919199999994</v>
      </c>
      <c r="W368">
        <f>_xlfn.XLOOKUP($D368,climatevars!$E:$E,climatevars!L:L,0,)</f>
        <v>133.99973199999999</v>
      </c>
      <c r="X368">
        <f>_xlfn.XLOOKUP($G368,speciesvars!$D:$D,speciesvars!H:H,0,0)</f>
        <v>22.9416667421659</v>
      </c>
      <c r="Y368">
        <f>_xlfn.XLOOKUP($G368,speciesvars!$D:$D,speciesvars!I:I,0,0)</f>
        <v>528</v>
      </c>
    </row>
    <row r="369" spans="1:25" hidden="1" x14ac:dyDescent="0.25">
      <c r="A369" t="s">
        <v>43</v>
      </c>
      <c r="B369" t="s">
        <v>32</v>
      </c>
      <c r="C369">
        <v>10</v>
      </c>
      <c r="D369" t="str">
        <f t="shared" si="5"/>
        <v>Pleasantspring 2020</v>
      </c>
      <c r="E369" t="s">
        <v>75</v>
      </c>
      <c r="F369" t="s">
        <v>49</v>
      </c>
      <c r="G369" t="s">
        <v>13</v>
      </c>
      <c r="H369" t="s">
        <v>4255</v>
      </c>
      <c r="I369" t="s">
        <v>452</v>
      </c>
      <c r="J369" t="s">
        <v>60</v>
      </c>
      <c r="K369">
        <v>0</v>
      </c>
      <c r="L369">
        <v>0</v>
      </c>
      <c r="M369">
        <v>0</v>
      </c>
      <c r="N369">
        <f>_xlfn.XLOOKUP($A369,'site variables'!$A:$A,'site variables'!C:C,0,0)</f>
        <v>285.95999999999998</v>
      </c>
      <c r="O369">
        <f>_xlfn.XLOOKUP($A369,'site variables'!$A:$A,'site variables'!D:D,0,0)</f>
        <v>30</v>
      </c>
      <c r="P369">
        <f>_xlfn.XLOOKUP($A369,'site variables'!$A:$A,'site variables'!E:E,0,0)</f>
        <v>21.8</v>
      </c>
      <c r="Q369">
        <f>_xlfn.XLOOKUP($A369,'site variables'!$A:$A,'site variables'!F:F,0,0)</f>
        <v>532</v>
      </c>
      <c r="R369" t="str">
        <f>_xlfn.XLOOKUP($A369,'site variables'!$A:$A,'site variables'!G:G,0,0)</f>
        <v>high</v>
      </c>
      <c r="S369" t="str">
        <f>_xlfn.XLOOKUP($A369,'site variables'!$A:$A,'site variables'!H:H,0,0)</f>
        <v>low</v>
      </c>
      <c r="T369" t="str">
        <f>_xlfn.XLOOKUP($A369,'site variables'!$A:$A,'site variables'!I:I,0,0)</f>
        <v>Vehicle/FootRecreation</v>
      </c>
      <c r="U369">
        <f>_xlfn.XLOOKUP($D369,climatevars!$E:$E,climatevars!J:J,0,)</f>
        <v>133.99973199999999</v>
      </c>
      <c r="V369">
        <f>_xlfn.XLOOKUP($D369,climatevars!$E:$E,climatevars!K:K,0,)</f>
        <v>403.99919199999994</v>
      </c>
      <c r="W369">
        <f>_xlfn.XLOOKUP($D369,climatevars!$E:$E,climatevars!L:L,0,)</f>
        <v>133.99973199999999</v>
      </c>
      <c r="X369">
        <f>_xlfn.XLOOKUP($G369,speciesvars!$D:$D,speciesvars!H:H,0,0)</f>
        <v>23.462500015894602</v>
      </c>
      <c r="Y369">
        <f>_xlfn.XLOOKUP($G369,speciesvars!$D:$D,speciesvars!I:I,0,0)</f>
        <v>846</v>
      </c>
    </row>
    <row r="370" spans="1:25" hidden="1" x14ac:dyDescent="0.25">
      <c r="A370" t="s">
        <v>43</v>
      </c>
      <c r="B370" t="s">
        <v>32</v>
      </c>
      <c r="C370">
        <v>10</v>
      </c>
      <c r="D370" t="str">
        <f t="shared" si="5"/>
        <v>Pleasantspring 2020</v>
      </c>
      <c r="E370" t="s">
        <v>75</v>
      </c>
      <c r="F370" t="s">
        <v>49</v>
      </c>
      <c r="G370" t="s">
        <v>6</v>
      </c>
      <c r="H370" t="s">
        <v>4255</v>
      </c>
      <c r="I370" t="s">
        <v>453</v>
      </c>
      <c r="J370" t="s">
        <v>60</v>
      </c>
      <c r="K370">
        <v>0</v>
      </c>
      <c r="L370">
        <v>0</v>
      </c>
      <c r="M370">
        <v>0</v>
      </c>
      <c r="N370">
        <f>_xlfn.XLOOKUP($A370,'site variables'!$A:$A,'site variables'!C:C,0,0)</f>
        <v>285.95999999999998</v>
      </c>
      <c r="O370">
        <f>_xlfn.XLOOKUP($A370,'site variables'!$A:$A,'site variables'!D:D,0,0)</f>
        <v>30</v>
      </c>
      <c r="P370">
        <f>_xlfn.XLOOKUP($A370,'site variables'!$A:$A,'site variables'!E:E,0,0)</f>
        <v>21.8</v>
      </c>
      <c r="Q370">
        <f>_xlfn.XLOOKUP($A370,'site variables'!$A:$A,'site variables'!F:F,0,0)</f>
        <v>532</v>
      </c>
      <c r="R370" t="str">
        <f>_xlfn.XLOOKUP($A370,'site variables'!$A:$A,'site variables'!G:G,0,0)</f>
        <v>high</v>
      </c>
      <c r="S370" t="str">
        <f>_xlfn.XLOOKUP($A370,'site variables'!$A:$A,'site variables'!H:H,0,0)</f>
        <v>low</v>
      </c>
      <c r="T370" t="str">
        <f>_xlfn.XLOOKUP($A370,'site variables'!$A:$A,'site variables'!I:I,0,0)</f>
        <v>Vehicle/FootRecreation</v>
      </c>
      <c r="U370">
        <f>_xlfn.XLOOKUP($D370,climatevars!$E:$E,climatevars!J:J,0,)</f>
        <v>133.99973199999999</v>
      </c>
      <c r="V370">
        <f>_xlfn.XLOOKUP($D370,climatevars!$E:$E,climatevars!K:K,0,)</f>
        <v>403.99919199999994</v>
      </c>
      <c r="W370">
        <f>_xlfn.XLOOKUP($D370,climatevars!$E:$E,climatevars!L:L,0,)</f>
        <v>133.99973199999999</v>
      </c>
      <c r="X370">
        <f>_xlfn.XLOOKUP($G370,speciesvars!$D:$D,speciesvars!H:H,0,0)</f>
        <v>21.804166575272902</v>
      </c>
      <c r="Y370">
        <f>_xlfn.XLOOKUP($G370,speciesvars!$D:$D,speciesvars!I:I,0,0)</f>
        <v>504</v>
      </c>
    </row>
    <row r="371" spans="1:25" hidden="1" x14ac:dyDescent="0.25">
      <c r="A371" t="s">
        <v>43</v>
      </c>
      <c r="B371" t="s">
        <v>52</v>
      </c>
      <c r="C371">
        <v>10</v>
      </c>
      <c r="D371" t="str">
        <f t="shared" si="5"/>
        <v>Pleasantspring 2021</v>
      </c>
      <c r="E371" t="s">
        <v>75</v>
      </c>
      <c r="F371" t="s">
        <v>49</v>
      </c>
      <c r="G371" t="s">
        <v>3</v>
      </c>
      <c r="H371" t="s">
        <v>11</v>
      </c>
      <c r="I371" t="s">
        <v>454</v>
      </c>
      <c r="J371" t="s">
        <v>72</v>
      </c>
      <c r="K371">
        <v>1</v>
      </c>
      <c r="L371">
        <v>13</v>
      </c>
      <c r="N371">
        <f>_xlfn.XLOOKUP($A371,'site variables'!$A:$A,'site variables'!C:C,0,0)</f>
        <v>285.95999999999998</v>
      </c>
      <c r="O371">
        <f>_xlfn.XLOOKUP($A371,'site variables'!$A:$A,'site variables'!D:D,0,0)</f>
        <v>30</v>
      </c>
      <c r="P371">
        <f>_xlfn.XLOOKUP($A371,'site variables'!$A:$A,'site variables'!E:E,0,0)</f>
        <v>21.8</v>
      </c>
      <c r="Q371">
        <f>_xlfn.XLOOKUP($A371,'site variables'!$A:$A,'site variables'!F:F,0,0)</f>
        <v>532</v>
      </c>
      <c r="R371" t="str">
        <f>_xlfn.XLOOKUP($A371,'site variables'!$A:$A,'site variables'!G:G,0,0)</f>
        <v>high</v>
      </c>
      <c r="S371" t="str">
        <f>_xlfn.XLOOKUP($A371,'site variables'!$A:$A,'site variables'!H:H,0,0)</f>
        <v>low</v>
      </c>
      <c r="T371" t="str">
        <f>_xlfn.XLOOKUP($A371,'site variables'!$A:$A,'site variables'!I:I,0,0)</f>
        <v>Vehicle/FootRecreation</v>
      </c>
      <c r="U371">
        <f>_xlfn.XLOOKUP($D371,climatevars!$E:$E,climatevars!J:J,0,)</f>
        <v>54.999889999999986</v>
      </c>
      <c r="V371">
        <f>_xlfn.XLOOKUP($D371,climatevars!$E:$E,climatevars!K:K,0,)</f>
        <v>403.99919199999994</v>
      </c>
      <c r="W371">
        <f>_xlfn.XLOOKUP($D371,climatevars!$E:$E,climatevars!L:L,0,)</f>
        <v>222.99955399999999</v>
      </c>
      <c r="X371">
        <f>_xlfn.XLOOKUP($G371,speciesvars!$D:$D,speciesvars!H:H,0,0)</f>
        <v>0</v>
      </c>
      <c r="Y371">
        <f>_xlfn.XLOOKUP($G371,speciesvars!$D:$D,speciesvars!I:I,0,0)</f>
        <v>0</v>
      </c>
    </row>
    <row r="372" spans="1:25" hidden="1" x14ac:dyDescent="0.25">
      <c r="A372" t="s">
        <v>43</v>
      </c>
      <c r="B372" t="s">
        <v>32</v>
      </c>
      <c r="C372">
        <v>10</v>
      </c>
      <c r="D372" t="str">
        <f t="shared" si="5"/>
        <v>Pleasantspring 2020</v>
      </c>
      <c r="E372" t="s">
        <v>75</v>
      </c>
      <c r="F372" t="s">
        <v>49</v>
      </c>
      <c r="G372" t="s">
        <v>21</v>
      </c>
      <c r="H372" t="s">
        <v>4255</v>
      </c>
      <c r="I372" t="s">
        <v>455</v>
      </c>
      <c r="J372" t="s">
        <v>60</v>
      </c>
      <c r="K372">
        <v>0</v>
      </c>
      <c r="L372">
        <v>0</v>
      </c>
      <c r="M372">
        <v>0</v>
      </c>
      <c r="N372">
        <f>_xlfn.XLOOKUP($A372,'site variables'!$A:$A,'site variables'!C:C,0,0)</f>
        <v>285.95999999999998</v>
      </c>
      <c r="O372">
        <f>_xlfn.XLOOKUP($A372,'site variables'!$A:$A,'site variables'!D:D,0,0)</f>
        <v>30</v>
      </c>
      <c r="P372">
        <f>_xlfn.XLOOKUP($A372,'site variables'!$A:$A,'site variables'!E:E,0,0)</f>
        <v>21.8</v>
      </c>
      <c r="Q372">
        <f>_xlfn.XLOOKUP($A372,'site variables'!$A:$A,'site variables'!F:F,0,0)</f>
        <v>532</v>
      </c>
      <c r="R372" t="str">
        <f>_xlfn.XLOOKUP($A372,'site variables'!$A:$A,'site variables'!G:G,0,0)</f>
        <v>high</v>
      </c>
      <c r="S372" t="str">
        <f>_xlfn.XLOOKUP($A372,'site variables'!$A:$A,'site variables'!H:H,0,0)</f>
        <v>low</v>
      </c>
      <c r="T372" t="str">
        <f>_xlfn.XLOOKUP($A372,'site variables'!$A:$A,'site variables'!I:I,0,0)</f>
        <v>Vehicle/FootRecreation</v>
      </c>
      <c r="U372">
        <f>_xlfn.XLOOKUP($D372,climatevars!$E:$E,climatevars!J:J,0,)</f>
        <v>133.99973199999999</v>
      </c>
      <c r="V372">
        <f>_xlfn.XLOOKUP($D372,climatevars!$E:$E,climatevars!K:K,0,)</f>
        <v>403.99919199999994</v>
      </c>
      <c r="W372">
        <f>_xlfn.XLOOKUP($D372,climatevars!$E:$E,climatevars!L:L,0,)</f>
        <v>133.99973199999999</v>
      </c>
      <c r="X372">
        <f>_xlfn.XLOOKUP($G372,speciesvars!$D:$D,speciesvars!H:H,0,0)</f>
        <v>24.8750001192093</v>
      </c>
      <c r="Y372">
        <f>_xlfn.XLOOKUP($G372,speciesvars!$D:$D,speciesvars!I:I,0,0)</f>
        <v>845</v>
      </c>
    </row>
    <row r="373" spans="1:25" hidden="1" x14ac:dyDescent="0.25">
      <c r="A373" t="s">
        <v>43</v>
      </c>
      <c r="B373" t="s">
        <v>52</v>
      </c>
      <c r="C373">
        <v>10</v>
      </c>
      <c r="D373" t="str">
        <f t="shared" si="5"/>
        <v>Pleasantspring 2021</v>
      </c>
      <c r="E373" t="s">
        <v>75</v>
      </c>
      <c r="F373" t="s">
        <v>49</v>
      </c>
      <c r="G373" t="s">
        <v>67</v>
      </c>
      <c r="H373" t="s">
        <v>11</v>
      </c>
      <c r="I373" t="s">
        <v>456</v>
      </c>
      <c r="J373" t="s">
        <v>60</v>
      </c>
      <c r="K373">
        <v>1</v>
      </c>
      <c r="L373">
        <v>18</v>
      </c>
      <c r="N373">
        <f>_xlfn.XLOOKUP($A373,'site variables'!$A:$A,'site variables'!C:C,0,0)</f>
        <v>285.95999999999998</v>
      </c>
      <c r="O373">
        <f>_xlfn.XLOOKUP($A373,'site variables'!$A:$A,'site variables'!D:D,0,0)</f>
        <v>30</v>
      </c>
      <c r="P373">
        <f>_xlfn.XLOOKUP($A373,'site variables'!$A:$A,'site variables'!E:E,0,0)</f>
        <v>21.8</v>
      </c>
      <c r="Q373">
        <f>_xlfn.XLOOKUP($A373,'site variables'!$A:$A,'site variables'!F:F,0,0)</f>
        <v>532</v>
      </c>
      <c r="R373" t="str">
        <f>_xlfn.XLOOKUP($A373,'site variables'!$A:$A,'site variables'!G:G,0,0)</f>
        <v>high</v>
      </c>
      <c r="S373" t="str">
        <f>_xlfn.XLOOKUP($A373,'site variables'!$A:$A,'site variables'!H:H,0,0)</f>
        <v>low</v>
      </c>
      <c r="T373" t="str">
        <f>_xlfn.XLOOKUP($A373,'site variables'!$A:$A,'site variables'!I:I,0,0)</f>
        <v>Vehicle/FootRecreation</v>
      </c>
      <c r="U373">
        <f>_xlfn.XLOOKUP($D373,climatevars!$E:$E,climatevars!J:J,0,)</f>
        <v>54.999889999999986</v>
      </c>
      <c r="V373">
        <f>_xlfn.XLOOKUP($D373,climatevars!$E:$E,climatevars!K:K,0,)</f>
        <v>403.99919199999994</v>
      </c>
      <c r="W373">
        <f>_xlfn.XLOOKUP($D373,climatevars!$E:$E,climatevars!L:L,0,)</f>
        <v>222.99955399999999</v>
      </c>
      <c r="X373">
        <f>_xlfn.XLOOKUP($G373,speciesvars!$D:$D,speciesvars!H:H,0,0)</f>
        <v>0</v>
      </c>
      <c r="Y373">
        <f>_xlfn.XLOOKUP($G373,speciesvars!$D:$D,speciesvars!I:I,0,0)</f>
        <v>0</v>
      </c>
    </row>
    <row r="374" spans="1:25" hidden="1" x14ac:dyDescent="0.25">
      <c r="A374" t="s">
        <v>43</v>
      </c>
      <c r="B374" t="s">
        <v>32</v>
      </c>
      <c r="C374">
        <v>10</v>
      </c>
      <c r="D374" t="str">
        <f t="shared" si="5"/>
        <v>Pleasantspring 2020</v>
      </c>
      <c r="E374" t="s">
        <v>75</v>
      </c>
      <c r="F374" t="s">
        <v>49</v>
      </c>
      <c r="G374" t="s">
        <v>53</v>
      </c>
      <c r="H374" t="s">
        <v>4255</v>
      </c>
      <c r="I374" t="s">
        <v>457</v>
      </c>
      <c r="J374" t="s">
        <v>60</v>
      </c>
      <c r="K374">
        <v>0</v>
      </c>
      <c r="L374">
        <v>0</v>
      </c>
      <c r="M374">
        <v>0</v>
      </c>
      <c r="N374">
        <f>_xlfn.XLOOKUP($A374,'site variables'!$A:$A,'site variables'!C:C,0,0)</f>
        <v>285.95999999999998</v>
      </c>
      <c r="O374">
        <f>_xlfn.XLOOKUP($A374,'site variables'!$A:$A,'site variables'!D:D,0,0)</f>
        <v>30</v>
      </c>
      <c r="P374">
        <f>_xlfn.XLOOKUP($A374,'site variables'!$A:$A,'site variables'!E:E,0,0)</f>
        <v>21.8</v>
      </c>
      <c r="Q374">
        <f>_xlfn.XLOOKUP($A374,'site variables'!$A:$A,'site variables'!F:F,0,0)</f>
        <v>532</v>
      </c>
      <c r="R374" t="str">
        <f>_xlfn.XLOOKUP($A374,'site variables'!$A:$A,'site variables'!G:G,0,0)</f>
        <v>high</v>
      </c>
      <c r="S374" t="str">
        <f>_xlfn.XLOOKUP($A374,'site variables'!$A:$A,'site variables'!H:H,0,0)</f>
        <v>low</v>
      </c>
      <c r="T374" t="str">
        <f>_xlfn.XLOOKUP($A374,'site variables'!$A:$A,'site variables'!I:I,0,0)</f>
        <v>Vehicle/FootRecreation</v>
      </c>
      <c r="U374">
        <f>_xlfn.XLOOKUP($D374,climatevars!$E:$E,climatevars!J:J,0,)</f>
        <v>133.99973199999999</v>
      </c>
      <c r="V374">
        <f>_xlfn.XLOOKUP($D374,climatevars!$E:$E,climatevars!K:K,0,)</f>
        <v>403.99919199999994</v>
      </c>
      <c r="W374">
        <f>_xlfn.XLOOKUP($D374,climatevars!$E:$E,climatevars!L:L,0,)</f>
        <v>133.99973199999999</v>
      </c>
      <c r="X374">
        <f>_xlfn.XLOOKUP($G374,speciesvars!$D:$D,speciesvars!H:H,0,0)</f>
        <v>24.200000047683702</v>
      </c>
      <c r="Y374">
        <f>_xlfn.XLOOKUP($G374,speciesvars!$D:$D,speciesvars!I:I,0,0)</f>
        <v>706</v>
      </c>
    </row>
    <row r="375" spans="1:25" hidden="1" x14ac:dyDescent="0.25">
      <c r="A375" t="s">
        <v>43</v>
      </c>
      <c r="B375" t="s">
        <v>32</v>
      </c>
      <c r="C375">
        <v>10</v>
      </c>
      <c r="D375" t="str">
        <f t="shared" si="5"/>
        <v>Pleasantspring 2020</v>
      </c>
      <c r="E375" t="s">
        <v>75</v>
      </c>
      <c r="F375" t="s">
        <v>49</v>
      </c>
      <c r="G375" t="s">
        <v>22</v>
      </c>
      <c r="H375" t="s">
        <v>4255</v>
      </c>
      <c r="I375" t="s">
        <v>458</v>
      </c>
      <c r="J375" t="s">
        <v>60</v>
      </c>
      <c r="K375">
        <v>0</v>
      </c>
      <c r="L375">
        <v>0</v>
      </c>
      <c r="M375">
        <v>0</v>
      </c>
      <c r="N375">
        <f>_xlfn.XLOOKUP($A375,'site variables'!$A:$A,'site variables'!C:C,0,0)</f>
        <v>285.95999999999998</v>
      </c>
      <c r="O375">
        <f>_xlfn.XLOOKUP($A375,'site variables'!$A:$A,'site variables'!D:D,0,0)</f>
        <v>30</v>
      </c>
      <c r="P375">
        <f>_xlfn.XLOOKUP($A375,'site variables'!$A:$A,'site variables'!E:E,0,0)</f>
        <v>21.8</v>
      </c>
      <c r="Q375">
        <f>_xlfn.XLOOKUP($A375,'site variables'!$A:$A,'site variables'!F:F,0,0)</f>
        <v>532</v>
      </c>
      <c r="R375" t="str">
        <f>_xlfn.XLOOKUP($A375,'site variables'!$A:$A,'site variables'!G:G,0,0)</f>
        <v>high</v>
      </c>
      <c r="S375" t="str">
        <f>_xlfn.XLOOKUP($A375,'site variables'!$A:$A,'site variables'!H:H,0,0)</f>
        <v>low</v>
      </c>
      <c r="T375" t="str">
        <f>_xlfn.XLOOKUP($A375,'site variables'!$A:$A,'site variables'!I:I,0,0)</f>
        <v>Vehicle/FootRecreation</v>
      </c>
      <c r="U375">
        <f>_xlfn.XLOOKUP($D375,climatevars!$E:$E,climatevars!J:J,0,)</f>
        <v>133.99973199999999</v>
      </c>
      <c r="V375">
        <f>_xlfn.XLOOKUP($D375,climatevars!$E:$E,climatevars!K:K,0,)</f>
        <v>403.99919199999994</v>
      </c>
      <c r="W375">
        <f>_xlfn.XLOOKUP($D375,climatevars!$E:$E,climatevars!L:L,0,)</f>
        <v>133.99973199999999</v>
      </c>
      <c r="X375">
        <f>_xlfn.XLOOKUP($G375,speciesvars!$D:$D,speciesvars!H:H,0,0)</f>
        <v>22.870833317438802</v>
      </c>
      <c r="Y375">
        <f>_xlfn.XLOOKUP($G375,speciesvars!$D:$D,speciesvars!I:I,0,0)</f>
        <v>733</v>
      </c>
    </row>
    <row r="376" spans="1:25" hidden="1" x14ac:dyDescent="0.25">
      <c r="A376" t="s">
        <v>43</v>
      </c>
      <c r="B376" t="s">
        <v>32</v>
      </c>
      <c r="C376">
        <v>10</v>
      </c>
      <c r="D376" t="str">
        <f t="shared" si="5"/>
        <v>Pleasantspring 2020</v>
      </c>
      <c r="E376" t="s">
        <v>75</v>
      </c>
      <c r="F376" t="s">
        <v>49</v>
      </c>
      <c r="G376" t="s">
        <v>54</v>
      </c>
      <c r="H376" t="s">
        <v>4255</v>
      </c>
      <c r="I376" t="s">
        <v>459</v>
      </c>
      <c r="J376" t="s">
        <v>60</v>
      </c>
      <c r="K376">
        <v>0</v>
      </c>
      <c r="L376">
        <v>0</v>
      </c>
      <c r="M376">
        <v>0</v>
      </c>
      <c r="N376">
        <f>_xlfn.XLOOKUP($A376,'site variables'!$A:$A,'site variables'!C:C,0,0)</f>
        <v>285.95999999999998</v>
      </c>
      <c r="O376">
        <f>_xlfn.XLOOKUP($A376,'site variables'!$A:$A,'site variables'!D:D,0,0)</f>
        <v>30</v>
      </c>
      <c r="P376">
        <f>_xlfn.XLOOKUP($A376,'site variables'!$A:$A,'site variables'!E:E,0,0)</f>
        <v>21.8</v>
      </c>
      <c r="Q376">
        <f>_xlfn.XLOOKUP($A376,'site variables'!$A:$A,'site variables'!F:F,0,0)</f>
        <v>532</v>
      </c>
      <c r="R376" t="str">
        <f>_xlfn.XLOOKUP($A376,'site variables'!$A:$A,'site variables'!G:G,0,0)</f>
        <v>high</v>
      </c>
      <c r="S376" t="str">
        <f>_xlfn.XLOOKUP($A376,'site variables'!$A:$A,'site variables'!H:H,0,0)</f>
        <v>low</v>
      </c>
      <c r="T376" t="str">
        <f>_xlfn.XLOOKUP($A376,'site variables'!$A:$A,'site variables'!I:I,0,0)</f>
        <v>Vehicle/FootRecreation</v>
      </c>
      <c r="U376">
        <f>_xlfn.XLOOKUP($D376,climatevars!$E:$E,climatevars!J:J,0,)</f>
        <v>133.99973199999999</v>
      </c>
      <c r="V376">
        <f>_xlfn.XLOOKUP($D376,climatevars!$E:$E,climatevars!K:K,0,)</f>
        <v>403.99919199999994</v>
      </c>
      <c r="W376">
        <f>_xlfn.XLOOKUP($D376,climatevars!$E:$E,climatevars!L:L,0,)</f>
        <v>133.99973199999999</v>
      </c>
      <c r="X376">
        <f>_xlfn.XLOOKUP($G376,speciesvars!$D:$D,speciesvars!H:H,0,0)</f>
        <v>21.7541668613752</v>
      </c>
      <c r="Y376">
        <f>_xlfn.XLOOKUP($G376,speciesvars!$D:$D,speciesvars!I:I,0,0)</f>
        <v>505</v>
      </c>
    </row>
    <row r="377" spans="1:25" hidden="1" x14ac:dyDescent="0.25">
      <c r="A377" t="s">
        <v>43</v>
      </c>
      <c r="B377" t="s">
        <v>32</v>
      </c>
      <c r="C377">
        <v>10</v>
      </c>
      <c r="D377" t="str">
        <f t="shared" si="5"/>
        <v>Pleasantspring 2020</v>
      </c>
      <c r="E377" t="s">
        <v>75</v>
      </c>
      <c r="F377" t="s">
        <v>49</v>
      </c>
      <c r="G377" t="s">
        <v>35</v>
      </c>
      <c r="H377" t="s">
        <v>4255</v>
      </c>
      <c r="I377" t="s">
        <v>460</v>
      </c>
      <c r="J377" t="s">
        <v>60</v>
      </c>
      <c r="K377">
        <v>0</v>
      </c>
      <c r="L377">
        <v>0</v>
      </c>
      <c r="M377">
        <v>0</v>
      </c>
      <c r="N377">
        <f>_xlfn.XLOOKUP($A377,'site variables'!$A:$A,'site variables'!C:C,0,0)</f>
        <v>285.95999999999998</v>
      </c>
      <c r="O377">
        <f>_xlfn.XLOOKUP($A377,'site variables'!$A:$A,'site variables'!D:D,0,0)</f>
        <v>30</v>
      </c>
      <c r="P377">
        <f>_xlfn.XLOOKUP($A377,'site variables'!$A:$A,'site variables'!E:E,0,0)</f>
        <v>21.8</v>
      </c>
      <c r="Q377">
        <f>_xlfn.XLOOKUP($A377,'site variables'!$A:$A,'site variables'!F:F,0,0)</f>
        <v>532</v>
      </c>
      <c r="R377" t="str">
        <f>_xlfn.XLOOKUP($A377,'site variables'!$A:$A,'site variables'!G:G,0,0)</f>
        <v>high</v>
      </c>
      <c r="S377" t="str">
        <f>_xlfn.XLOOKUP($A377,'site variables'!$A:$A,'site variables'!H:H,0,0)</f>
        <v>low</v>
      </c>
      <c r="T377" t="str">
        <f>_xlfn.XLOOKUP($A377,'site variables'!$A:$A,'site variables'!I:I,0,0)</f>
        <v>Vehicle/FootRecreation</v>
      </c>
      <c r="U377">
        <f>_xlfn.XLOOKUP($D377,climatevars!$E:$E,climatevars!J:J,0,)</f>
        <v>133.99973199999999</v>
      </c>
      <c r="V377">
        <f>_xlfn.XLOOKUP($D377,climatevars!$E:$E,climatevars!K:K,0,)</f>
        <v>403.99919199999994</v>
      </c>
      <c r="W377">
        <f>_xlfn.XLOOKUP($D377,climatevars!$E:$E,climatevars!L:L,0,)</f>
        <v>133.99973199999999</v>
      </c>
      <c r="X377">
        <f>_xlfn.XLOOKUP($G377,speciesvars!$D:$D,speciesvars!H:H,0,0)</f>
        <v>23.5000000198682</v>
      </c>
      <c r="Y377">
        <f>_xlfn.XLOOKUP($G377,speciesvars!$D:$D,speciesvars!I:I,0,0)</f>
        <v>354</v>
      </c>
    </row>
    <row r="378" spans="1:25" hidden="1" x14ac:dyDescent="0.25">
      <c r="A378" t="s">
        <v>43</v>
      </c>
      <c r="B378" t="s">
        <v>52</v>
      </c>
      <c r="C378">
        <v>10</v>
      </c>
      <c r="D378" t="str">
        <f t="shared" si="5"/>
        <v>Pleasantspring 2021</v>
      </c>
      <c r="E378" t="s">
        <v>75</v>
      </c>
      <c r="F378" t="s">
        <v>49</v>
      </c>
      <c r="G378" t="s">
        <v>36</v>
      </c>
      <c r="H378" t="s">
        <v>11</v>
      </c>
      <c r="I378" t="s">
        <v>461</v>
      </c>
      <c r="J378" t="s">
        <v>72</v>
      </c>
      <c r="K378">
        <v>11</v>
      </c>
      <c r="L378">
        <v>20</v>
      </c>
      <c r="N378">
        <f>_xlfn.XLOOKUP($A378,'site variables'!$A:$A,'site variables'!C:C,0,0)</f>
        <v>285.95999999999998</v>
      </c>
      <c r="O378">
        <f>_xlfn.XLOOKUP($A378,'site variables'!$A:$A,'site variables'!D:D,0,0)</f>
        <v>30</v>
      </c>
      <c r="P378">
        <f>_xlfn.XLOOKUP($A378,'site variables'!$A:$A,'site variables'!E:E,0,0)</f>
        <v>21.8</v>
      </c>
      <c r="Q378">
        <f>_xlfn.XLOOKUP($A378,'site variables'!$A:$A,'site variables'!F:F,0,0)</f>
        <v>532</v>
      </c>
      <c r="R378" t="str">
        <f>_xlfn.XLOOKUP($A378,'site variables'!$A:$A,'site variables'!G:G,0,0)</f>
        <v>high</v>
      </c>
      <c r="S378" t="str">
        <f>_xlfn.XLOOKUP($A378,'site variables'!$A:$A,'site variables'!H:H,0,0)</f>
        <v>low</v>
      </c>
      <c r="T378" t="str">
        <f>_xlfn.XLOOKUP($A378,'site variables'!$A:$A,'site variables'!I:I,0,0)</f>
        <v>Vehicle/FootRecreation</v>
      </c>
      <c r="U378">
        <f>_xlfn.XLOOKUP($D378,climatevars!$E:$E,climatevars!J:J,0,)</f>
        <v>54.999889999999986</v>
      </c>
      <c r="V378">
        <f>_xlfn.XLOOKUP($D378,climatevars!$E:$E,climatevars!K:K,0,)</f>
        <v>403.99919199999994</v>
      </c>
      <c r="W378">
        <f>_xlfn.XLOOKUP($D378,climatevars!$E:$E,climatevars!L:L,0,)</f>
        <v>222.99955399999999</v>
      </c>
      <c r="X378">
        <f>_xlfn.XLOOKUP($G378,speciesvars!$D:$D,speciesvars!H:H,0,0)</f>
        <v>0</v>
      </c>
      <c r="Y378">
        <f>_xlfn.XLOOKUP($G378,speciesvars!$D:$D,speciesvars!I:I,0,0)</f>
        <v>0</v>
      </c>
    </row>
    <row r="379" spans="1:25" hidden="1" x14ac:dyDescent="0.25">
      <c r="A379" t="s">
        <v>43</v>
      </c>
      <c r="B379" t="s">
        <v>52</v>
      </c>
      <c r="C379">
        <v>11</v>
      </c>
      <c r="D379" t="str">
        <f t="shared" si="5"/>
        <v>Pleasantspring 2021</v>
      </c>
      <c r="E379" t="s">
        <v>12</v>
      </c>
      <c r="F379" t="s">
        <v>0</v>
      </c>
      <c r="G379" t="s">
        <v>3</v>
      </c>
      <c r="H379" t="s">
        <v>11</v>
      </c>
      <c r="I379" t="s">
        <v>462</v>
      </c>
      <c r="J379" t="s">
        <v>72</v>
      </c>
      <c r="K379">
        <v>9</v>
      </c>
      <c r="L379">
        <v>25</v>
      </c>
      <c r="N379">
        <f>_xlfn.XLOOKUP($A379,'site variables'!$A:$A,'site variables'!C:C,0,0)</f>
        <v>285.95999999999998</v>
      </c>
      <c r="O379">
        <f>_xlfn.XLOOKUP($A379,'site variables'!$A:$A,'site variables'!D:D,0,0)</f>
        <v>30</v>
      </c>
      <c r="P379">
        <f>_xlfn.XLOOKUP($A379,'site variables'!$A:$A,'site variables'!E:E,0,0)</f>
        <v>21.8</v>
      </c>
      <c r="Q379">
        <f>_xlfn.XLOOKUP($A379,'site variables'!$A:$A,'site variables'!F:F,0,0)</f>
        <v>532</v>
      </c>
      <c r="R379" t="str">
        <f>_xlfn.XLOOKUP($A379,'site variables'!$A:$A,'site variables'!G:G,0,0)</f>
        <v>high</v>
      </c>
      <c r="S379" t="str">
        <f>_xlfn.XLOOKUP($A379,'site variables'!$A:$A,'site variables'!H:H,0,0)</f>
        <v>low</v>
      </c>
      <c r="T379" t="str">
        <f>_xlfn.XLOOKUP($A379,'site variables'!$A:$A,'site variables'!I:I,0,0)</f>
        <v>Vehicle/FootRecreation</v>
      </c>
      <c r="U379">
        <f>_xlfn.XLOOKUP($D379,climatevars!$E:$E,climatevars!J:J,0,)</f>
        <v>54.999889999999986</v>
      </c>
      <c r="V379">
        <f>_xlfn.XLOOKUP($D379,climatevars!$E:$E,climatevars!K:K,0,)</f>
        <v>403.99919199999994</v>
      </c>
      <c r="W379">
        <f>_xlfn.XLOOKUP($D379,climatevars!$E:$E,climatevars!L:L,0,)</f>
        <v>222.99955399999999</v>
      </c>
      <c r="X379">
        <f>_xlfn.XLOOKUP($G379,speciesvars!$D:$D,speciesvars!H:H,0,0)</f>
        <v>0</v>
      </c>
      <c r="Y379">
        <f>_xlfn.XLOOKUP($G379,speciesvars!$D:$D,speciesvars!I:I,0,0)</f>
        <v>0</v>
      </c>
    </row>
    <row r="380" spans="1:25" hidden="1" x14ac:dyDescent="0.25">
      <c r="A380" t="s">
        <v>43</v>
      </c>
      <c r="B380" t="s">
        <v>52</v>
      </c>
      <c r="C380">
        <v>11</v>
      </c>
      <c r="D380" t="str">
        <f t="shared" si="5"/>
        <v>Pleasantspring 2021</v>
      </c>
      <c r="E380" t="s">
        <v>12</v>
      </c>
      <c r="F380" t="s">
        <v>0</v>
      </c>
      <c r="G380" t="s">
        <v>24</v>
      </c>
      <c r="H380" t="s">
        <v>11</v>
      </c>
      <c r="I380" t="s">
        <v>463</v>
      </c>
      <c r="J380" t="s">
        <v>60</v>
      </c>
      <c r="K380">
        <v>1</v>
      </c>
      <c r="L380">
        <v>25</v>
      </c>
      <c r="N380">
        <f>_xlfn.XLOOKUP($A380,'site variables'!$A:$A,'site variables'!C:C,0,0)</f>
        <v>285.95999999999998</v>
      </c>
      <c r="O380">
        <f>_xlfn.XLOOKUP($A380,'site variables'!$A:$A,'site variables'!D:D,0,0)</f>
        <v>30</v>
      </c>
      <c r="P380">
        <f>_xlfn.XLOOKUP($A380,'site variables'!$A:$A,'site variables'!E:E,0,0)</f>
        <v>21.8</v>
      </c>
      <c r="Q380">
        <f>_xlfn.XLOOKUP($A380,'site variables'!$A:$A,'site variables'!F:F,0,0)</f>
        <v>532</v>
      </c>
      <c r="R380" t="str">
        <f>_xlfn.XLOOKUP($A380,'site variables'!$A:$A,'site variables'!G:G,0,0)</f>
        <v>high</v>
      </c>
      <c r="S380" t="str">
        <f>_xlfn.XLOOKUP($A380,'site variables'!$A:$A,'site variables'!H:H,0,0)</f>
        <v>low</v>
      </c>
      <c r="T380" t="str">
        <f>_xlfn.XLOOKUP($A380,'site variables'!$A:$A,'site variables'!I:I,0,0)</f>
        <v>Vehicle/FootRecreation</v>
      </c>
      <c r="U380">
        <f>_xlfn.XLOOKUP($D380,climatevars!$E:$E,climatevars!J:J,0,)</f>
        <v>54.999889999999986</v>
      </c>
      <c r="V380">
        <f>_xlfn.XLOOKUP($D380,climatevars!$E:$E,climatevars!K:K,0,)</f>
        <v>403.99919199999994</v>
      </c>
      <c r="W380">
        <f>_xlfn.XLOOKUP($D380,climatevars!$E:$E,climatevars!L:L,0,)</f>
        <v>222.99955399999999</v>
      </c>
      <c r="X380">
        <f>_xlfn.XLOOKUP($G380,speciesvars!$D:$D,speciesvars!H:H,0,0)</f>
        <v>0</v>
      </c>
      <c r="Y380">
        <f>_xlfn.XLOOKUP($G380,speciesvars!$D:$D,speciesvars!I:I,0,0)</f>
        <v>0</v>
      </c>
    </row>
    <row r="381" spans="1:25" hidden="1" x14ac:dyDescent="0.25">
      <c r="A381" t="s">
        <v>43</v>
      </c>
      <c r="B381" t="s">
        <v>52</v>
      </c>
      <c r="C381">
        <v>11</v>
      </c>
      <c r="D381" t="str">
        <f t="shared" si="5"/>
        <v>Pleasantspring 2021</v>
      </c>
      <c r="E381" t="s">
        <v>12</v>
      </c>
      <c r="F381" t="s">
        <v>0</v>
      </c>
      <c r="G381" t="s">
        <v>8</v>
      </c>
      <c r="H381" t="s">
        <v>11</v>
      </c>
      <c r="I381" t="s">
        <v>464</v>
      </c>
      <c r="J381" t="s">
        <v>60</v>
      </c>
      <c r="K381">
        <v>7</v>
      </c>
      <c r="L381">
        <v>25</v>
      </c>
      <c r="N381">
        <f>_xlfn.XLOOKUP($A381,'site variables'!$A:$A,'site variables'!C:C,0,0)</f>
        <v>285.95999999999998</v>
      </c>
      <c r="O381">
        <f>_xlfn.XLOOKUP($A381,'site variables'!$A:$A,'site variables'!D:D,0,0)</f>
        <v>30</v>
      </c>
      <c r="P381">
        <f>_xlfn.XLOOKUP($A381,'site variables'!$A:$A,'site variables'!E:E,0,0)</f>
        <v>21.8</v>
      </c>
      <c r="Q381">
        <f>_xlfn.XLOOKUP($A381,'site variables'!$A:$A,'site variables'!F:F,0,0)</f>
        <v>532</v>
      </c>
      <c r="R381" t="str">
        <f>_xlfn.XLOOKUP($A381,'site variables'!$A:$A,'site variables'!G:G,0,0)</f>
        <v>high</v>
      </c>
      <c r="S381" t="str">
        <f>_xlfn.XLOOKUP($A381,'site variables'!$A:$A,'site variables'!H:H,0,0)</f>
        <v>low</v>
      </c>
      <c r="T381" t="str">
        <f>_xlfn.XLOOKUP($A381,'site variables'!$A:$A,'site variables'!I:I,0,0)</f>
        <v>Vehicle/FootRecreation</v>
      </c>
      <c r="U381">
        <f>_xlfn.XLOOKUP($D381,climatevars!$E:$E,climatevars!J:J,0,)</f>
        <v>54.999889999999986</v>
      </c>
      <c r="V381">
        <f>_xlfn.XLOOKUP($D381,climatevars!$E:$E,climatevars!K:K,0,)</f>
        <v>403.99919199999994</v>
      </c>
      <c r="W381">
        <f>_xlfn.XLOOKUP($D381,climatevars!$E:$E,climatevars!L:L,0,)</f>
        <v>222.99955399999999</v>
      </c>
      <c r="X381">
        <f>_xlfn.XLOOKUP($G381,speciesvars!$D:$D,speciesvars!H:H,0,0)</f>
        <v>0</v>
      </c>
      <c r="Y381">
        <f>_xlfn.XLOOKUP($G381,speciesvars!$D:$D,speciesvars!I:I,0,0)</f>
        <v>0</v>
      </c>
    </row>
    <row r="382" spans="1:25" hidden="1" x14ac:dyDescent="0.25">
      <c r="A382" t="s">
        <v>43</v>
      </c>
      <c r="B382" t="s">
        <v>52</v>
      </c>
      <c r="C382">
        <v>11</v>
      </c>
      <c r="D382" t="str">
        <f t="shared" si="5"/>
        <v>Pleasantspring 2021</v>
      </c>
      <c r="E382" t="s">
        <v>12</v>
      </c>
      <c r="F382" t="s">
        <v>0</v>
      </c>
      <c r="G382" t="s">
        <v>67</v>
      </c>
      <c r="H382" t="s">
        <v>11</v>
      </c>
      <c r="I382" t="s">
        <v>465</v>
      </c>
      <c r="J382" t="s">
        <v>60</v>
      </c>
      <c r="K382">
        <v>5</v>
      </c>
      <c r="L382">
        <v>25</v>
      </c>
      <c r="N382">
        <f>_xlfn.XLOOKUP($A382,'site variables'!$A:$A,'site variables'!C:C,0,0)</f>
        <v>285.95999999999998</v>
      </c>
      <c r="O382">
        <f>_xlfn.XLOOKUP($A382,'site variables'!$A:$A,'site variables'!D:D,0,0)</f>
        <v>30</v>
      </c>
      <c r="P382">
        <f>_xlfn.XLOOKUP($A382,'site variables'!$A:$A,'site variables'!E:E,0,0)</f>
        <v>21.8</v>
      </c>
      <c r="Q382">
        <f>_xlfn.XLOOKUP($A382,'site variables'!$A:$A,'site variables'!F:F,0,0)</f>
        <v>532</v>
      </c>
      <c r="R382" t="str">
        <f>_xlfn.XLOOKUP($A382,'site variables'!$A:$A,'site variables'!G:G,0,0)</f>
        <v>high</v>
      </c>
      <c r="S382" t="str">
        <f>_xlfn.XLOOKUP($A382,'site variables'!$A:$A,'site variables'!H:H,0,0)</f>
        <v>low</v>
      </c>
      <c r="T382" t="str">
        <f>_xlfn.XLOOKUP($A382,'site variables'!$A:$A,'site variables'!I:I,0,0)</f>
        <v>Vehicle/FootRecreation</v>
      </c>
      <c r="U382">
        <f>_xlfn.XLOOKUP($D382,climatevars!$E:$E,climatevars!J:J,0,)</f>
        <v>54.999889999999986</v>
      </c>
      <c r="V382">
        <f>_xlfn.XLOOKUP($D382,climatevars!$E:$E,climatevars!K:K,0,)</f>
        <v>403.99919199999994</v>
      </c>
      <c r="W382">
        <f>_xlfn.XLOOKUP($D382,climatevars!$E:$E,climatevars!L:L,0,)</f>
        <v>222.99955399999999</v>
      </c>
      <c r="X382">
        <f>_xlfn.XLOOKUP($G382,speciesvars!$D:$D,speciesvars!H:H,0,0)</f>
        <v>0</v>
      </c>
      <c r="Y382">
        <f>_xlfn.XLOOKUP($G382,speciesvars!$D:$D,speciesvars!I:I,0,0)</f>
        <v>0</v>
      </c>
    </row>
    <row r="383" spans="1:25" hidden="1" x14ac:dyDescent="0.25">
      <c r="A383" t="s">
        <v>43</v>
      </c>
      <c r="B383" t="s">
        <v>32</v>
      </c>
      <c r="C383">
        <v>10</v>
      </c>
      <c r="D383" t="str">
        <f t="shared" si="5"/>
        <v>Pleasantspring 2020</v>
      </c>
      <c r="E383" t="s">
        <v>75</v>
      </c>
      <c r="F383" t="s">
        <v>49</v>
      </c>
      <c r="G383" t="s">
        <v>65</v>
      </c>
      <c r="H383" t="s">
        <v>4255</v>
      </c>
      <c r="I383" t="s">
        <v>466</v>
      </c>
      <c r="J383" t="s">
        <v>60</v>
      </c>
      <c r="K383">
        <v>0</v>
      </c>
      <c r="L383">
        <v>0</v>
      </c>
      <c r="M383">
        <v>0</v>
      </c>
      <c r="N383">
        <f>_xlfn.XLOOKUP($A383,'site variables'!$A:$A,'site variables'!C:C,0,0)</f>
        <v>285.95999999999998</v>
      </c>
      <c r="O383">
        <f>_xlfn.XLOOKUP($A383,'site variables'!$A:$A,'site variables'!D:D,0,0)</f>
        <v>30</v>
      </c>
      <c r="P383">
        <f>_xlfn.XLOOKUP($A383,'site variables'!$A:$A,'site variables'!E:E,0,0)</f>
        <v>21.8</v>
      </c>
      <c r="Q383">
        <f>_xlfn.XLOOKUP($A383,'site variables'!$A:$A,'site variables'!F:F,0,0)</f>
        <v>532</v>
      </c>
      <c r="R383" t="str">
        <f>_xlfn.XLOOKUP($A383,'site variables'!$A:$A,'site variables'!G:G,0,0)</f>
        <v>high</v>
      </c>
      <c r="S383" t="str">
        <f>_xlfn.XLOOKUP($A383,'site variables'!$A:$A,'site variables'!H:H,0,0)</f>
        <v>low</v>
      </c>
      <c r="T383" t="str">
        <f>_xlfn.XLOOKUP($A383,'site variables'!$A:$A,'site variables'!I:I,0,0)</f>
        <v>Vehicle/FootRecreation</v>
      </c>
      <c r="U383">
        <f>_xlfn.XLOOKUP($D383,climatevars!$E:$E,climatevars!J:J,0,)</f>
        <v>133.99973199999999</v>
      </c>
      <c r="V383">
        <f>_xlfn.XLOOKUP($D383,climatevars!$E:$E,climatevars!K:K,0,)</f>
        <v>403.99919199999994</v>
      </c>
      <c r="W383">
        <f>_xlfn.XLOOKUP($D383,climatevars!$E:$E,climatevars!L:L,0,)</f>
        <v>133.99973199999999</v>
      </c>
      <c r="X383">
        <f>_xlfn.XLOOKUP($G383,speciesvars!$D:$D,speciesvars!H:H,0,0)</f>
        <v>21.662499884764401</v>
      </c>
      <c r="Y383">
        <f>_xlfn.XLOOKUP($G383,speciesvars!$D:$D,speciesvars!I:I,0,0)</f>
        <v>767</v>
      </c>
    </row>
    <row r="384" spans="1:25" hidden="1" x14ac:dyDescent="0.25">
      <c r="A384" t="s">
        <v>43</v>
      </c>
      <c r="B384" t="s">
        <v>32</v>
      </c>
      <c r="C384">
        <v>10</v>
      </c>
      <c r="D384" t="str">
        <f t="shared" si="5"/>
        <v>Pleasantspring 2020</v>
      </c>
      <c r="E384" t="s">
        <v>75</v>
      </c>
      <c r="F384" t="s">
        <v>49</v>
      </c>
      <c r="G384" t="s">
        <v>76</v>
      </c>
      <c r="H384" t="s">
        <v>4255</v>
      </c>
      <c r="I384" t="s">
        <v>467</v>
      </c>
      <c r="J384" t="s">
        <v>60</v>
      </c>
      <c r="K384">
        <v>0</v>
      </c>
      <c r="L384">
        <v>0</v>
      </c>
      <c r="M384">
        <v>0</v>
      </c>
      <c r="N384">
        <f>_xlfn.XLOOKUP($A384,'site variables'!$A:$A,'site variables'!C:C,0,0)</f>
        <v>285.95999999999998</v>
      </c>
      <c r="O384">
        <f>_xlfn.XLOOKUP($A384,'site variables'!$A:$A,'site variables'!D:D,0,0)</f>
        <v>30</v>
      </c>
      <c r="P384">
        <f>_xlfn.XLOOKUP($A384,'site variables'!$A:$A,'site variables'!E:E,0,0)</f>
        <v>21.8</v>
      </c>
      <c r="Q384">
        <f>_xlfn.XLOOKUP($A384,'site variables'!$A:$A,'site variables'!F:F,0,0)</f>
        <v>532</v>
      </c>
      <c r="R384" t="str">
        <f>_xlfn.XLOOKUP($A384,'site variables'!$A:$A,'site variables'!G:G,0,0)</f>
        <v>high</v>
      </c>
      <c r="S384" t="str">
        <f>_xlfn.XLOOKUP($A384,'site variables'!$A:$A,'site variables'!H:H,0,0)</f>
        <v>low</v>
      </c>
      <c r="T384" t="str">
        <f>_xlfn.XLOOKUP($A384,'site variables'!$A:$A,'site variables'!I:I,0,0)</f>
        <v>Vehicle/FootRecreation</v>
      </c>
      <c r="U384">
        <f>_xlfn.XLOOKUP($D384,climatevars!$E:$E,climatevars!J:J,0,)</f>
        <v>133.99973199999999</v>
      </c>
      <c r="V384">
        <f>_xlfn.XLOOKUP($D384,climatevars!$E:$E,climatevars!K:K,0,)</f>
        <v>403.99919199999994</v>
      </c>
      <c r="W384">
        <f>_xlfn.XLOOKUP($D384,climatevars!$E:$E,climatevars!L:L,0,)</f>
        <v>133.99973199999999</v>
      </c>
      <c r="X384">
        <f>_xlfn.XLOOKUP($G384,speciesvars!$D:$D,speciesvars!H:H,0,0)</f>
        <v>23.825000166892998</v>
      </c>
      <c r="Y384">
        <f>_xlfn.XLOOKUP($G384,speciesvars!$D:$D,speciesvars!I:I,0,0)</f>
        <v>508</v>
      </c>
    </row>
    <row r="385" spans="1:25" hidden="1" x14ac:dyDescent="0.25">
      <c r="A385" t="s">
        <v>43</v>
      </c>
      <c r="B385" t="s">
        <v>32</v>
      </c>
      <c r="C385">
        <v>10</v>
      </c>
      <c r="D385" t="str">
        <f t="shared" si="5"/>
        <v>Pleasantspring 2020</v>
      </c>
      <c r="E385" t="s">
        <v>75</v>
      </c>
      <c r="F385" t="s">
        <v>49</v>
      </c>
      <c r="G385" t="s">
        <v>1</v>
      </c>
      <c r="H385" t="s">
        <v>4255</v>
      </c>
      <c r="I385" t="s">
        <v>468</v>
      </c>
      <c r="J385" t="s">
        <v>60</v>
      </c>
      <c r="K385">
        <v>0</v>
      </c>
      <c r="L385">
        <v>0</v>
      </c>
      <c r="M385">
        <v>0</v>
      </c>
      <c r="N385">
        <f>_xlfn.XLOOKUP($A385,'site variables'!$A:$A,'site variables'!C:C,0,0)</f>
        <v>285.95999999999998</v>
      </c>
      <c r="O385">
        <f>_xlfn.XLOOKUP($A385,'site variables'!$A:$A,'site variables'!D:D,0,0)</f>
        <v>30</v>
      </c>
      <c r="P385">
        <f>_xlfn.XLOOKUP($A385,'site variables'!$A:$A,'site variables'!E:E,0,0)</f>
        <v>21.8</v>
      </c>
      <c r="Q385">
        <f>_xlfn.XLOOKUP($A385,'site variables'!$A:$A,'site variables'!F:F,0,0)</f>
        <v>532</v>
      </c>
      <c r="R385" t="str">
        <f>_xlfn.XLOOKUP($A385,'site variables'!$A:$A,'site variables'!G:G,0,0)</f>
        <v>high</v>
      </c>
      <c r="S385" t="str">
        <f>_xlfn.XLOOKUP($A385,'site variables'!$A:$A,'site variables'!H:H,0,0)</f>
        <v>low</v>
      </c>
      <c r="T385" t="str">
        <f>_xlfn.XLOOKUP($A385,'site variables'!$A:$A,'site variables'!I:I,0,0)</f>
        <v>Vehicle/FootRecreation</v>
      </c>
      <c r="U385">
        <f>_xlfn.XLOOKUP($D385,climatevars!$E:$E,climatevars!J:J,0,)</f>
        <v>133.99973199999999</v>
      </c>
      <c r="V385">
        <f>_xlfn.XLOOKUP($D385,climatevars!$E:$E,climatevars!K:K,0,)</f>
        <v>403.99919199999994</v>
      </c>
      <c r="W385">
        <f>_xlfn.XLOOKUP($D385,climatevars!$E:$E,climatevars!L:L,0,)</f>
        <v>133.99973199999999</v>
      </c>
      <c r="X385">
        <f>_xlfn.XLOOKUP($G385,speciesvars!$D:$D,speciesvars!H:H,0,0)</f>
        <v>22.9416667421659</v>
      </c>
      <c r="Y385">
        <f>_xlfn.XLOOKUP($G385,speciesvars!$D:$D,speciesvars!I:I,0,0)</f>
        <v>528</v>
      </c>
    </row>
    <row r="386" spans="1:25" hidden="1" x14ac:dyDescent="0.25">
      <c r="A386" t="s">
        <v>43</v>
      </c>
      <c r="B386" t="s">
        <v>32</v>
      </c>
      <c r="C386">
        <v>11</v>
      </c>
      <c r="D386" t="str">
        <f t="shared" si="5"/>
        <v>Pleasantspring 2020</v>
      </c>
      <c r="E386" t="s">
        <v>12</v>
      </c>
      <c r="F386" t="s">
        <v>0</v>
      </c>
      <c r="G386" t="s">
        <v>13</v>
      </c>
      <c r="H386" t="s">
        <v>4254</v>
      </c>
      <c r="I386" t="s">
        <v>469</v>
      </c>
      <c r="J386" t="s">
        <v>60</v>
      </c>
      <c r="K386">
        <v>0</v>
      </c>
      <c r="L386">
        <v>0</v>
      </c>
      <c r="M386">
        <v>0</v>
      </c>
      <c r="N386">
        <f>_xlfn.XLOOKUP($A386,'site variables'!$A:$A,'site variables'!C:C,0,0)</f>
        <v>285.95999999999998</v>
      </c>
      <c r="O386">
        <f>_xlfn.XLOOKUP($A386,'site variables'!$A:$A,'site variables'!D:D,0,0)</f>
        <v>30</v>
      </c>
      <c r="P386">
        <f>_xlfn.XLOOKUP($A386,'site variables'!$A:$A,'site variables'!E:E,0,0)</f>
        <v>21.8</v>
      </c>
      <c r="Q386">
        <f>_xlfn.XLOOKUP($A386,'site variables'!$A:$A,'site variables'!F:F,0,0)</f>
        <v>532</v>
      </c>
      <c r="R386" t="str">
        <f>_xlfn.XLOOKUP($A386,'site variables'!$A:$A,'site variables'!G:G,0,0)</f>
        <v>high</v>
      </c>
      <c r="S386" t="str">
        <f>_xlfn.XLOOKUP($A386,'site variables'!$A:$A,'site variables'!H:H,0,0)</f>
        <v>low</v>
      </c>
      <c r="T386" t="str">
        <f>_xlfn.XLOOKUP($A386,'site variables'!$A:$A,'site variables'!I:I,0,0)</f>
        <v>Vehicle/FootRecreation</v>
      </c>
      <c r="U386">
        <f>_xlfn.XLOOKUP($D386,climatevars!$E:$E,climatevars!J:J,0,)</f>
        <v>133.99973199999999</v>
      </c>
      <c r="V386">
        <f>_xlfn.XLOOKUP($D386,climatevars!$E:$E,climatevars!K:K,0,)</f>
        <v>403.99919199999994</v>
      </c>
      <c r="W386">
        <f>_xlfn.XLOOKUP($D386,climatevars!$E:$E,climatevars!L:L,0,)</f>
        <v>133.99973199999999</v>
      </c>
      <c r="X386">
        <f>_xlfn.XLOOKUP($G386,speciesvars!$D:$D,speciesvars!H:H,0,0)</f>
        <v>23.462500015894602</v>
      </c>
      <c r="Y386">
        <f>_xlfn.XLOOKUP($G386,speciesvars!$D:$D,speciesvars!I:I,0,0)</f>
        <v>846</v>
      </c>
    </row>
    <row r="387" spans="1:25" hidden="1" x14ac:dyDescent="0.25">
      <c r="A387" t="s">
        <v>43</v>
      </c>
      <c r="B387" t="s">
        <v>32</v>
      </c>
      <c r="C387">
        <v>11</v>
      </c>
      <c r="D387" t="str">
        <f t="shared" ref="D387:D450" si="6">_xlfn.CONCAT(A387,B387)</f>
        <v>Pleasantspring 2020</v>
      </c>
      <c r="E387" t="s">
        <v>12</v>
      </c>
      <c r="F387" t="s">
        <v>0</v>
      </c>
      <c r="G387" t="s">
        <v>21</v>
      </c>
      <c r="H387" t="s">
        <v>4254</v>
      </c>
      <c r="I387" t="s">
        <v>470</v>
      </c>
      <c r="J387" t="s">
        <v>60</v>
      </c>
      <c r="K387">
        <v>0</v>
      </c>
      <c r="L387">
        <v>0</v>
      </c>
      <c r="M387">
        <v>0</v>
      </c>
      <c r="N387">
        <f>_xlfn.XLOOKUP($A387,'site variables'!$A:$A,'site variables'!C:C,0,0)</f>
        <v>285.95999999999998</v>
      </c>
      <c r="O387">
        <f>_xlfn.XLOOKUP($A387,'site variables'!$A:$A,'site variables'!D:D,0,0)</f>
        <v>30</v>
      </c>
      <c r="P387">
        <f>_xlfn.XLOOKUP($A387,'site variables'!$A:$A,'site variables'!E:E,0,0)</f>
        <v>21.8</v>
      </c>
      <c r="Q387">
        <f>_xlfn.XLOOKUP($A387,'site variables'!$A:$A,'site variables'!F:F,0,0)</f>
        <v>532</v>
      </c>
      <c r="R387" t="str">
        <f>_xlfn.XLOOKUP($A387,'site variables'!$A:$A,'site variables'!G:G,0,0)</f>
        <v>high</v>
      </c>
      <c r="S387" t="str">
        <f>_xlfn.XLOOKUP($A387,'site variables'!$A:$A,'site variables'!H:H,0,0)</f>
        <v>low</v>
      </c>
      <c r="T387" t="str">
        <f>_xlfn.XLOOKUP($A387,'site variables'!$A:$A,'site variables'!I:I,0,0)</f>
        <v>Vehicle/FootRecreation</v>
      </c>
      <c r="U387">
        <f>_xlfn.XLOOKUP($D387,climatevars!$E:$E,climatevars!J:J,0,)</f>
        <v>133.99973199999999</v>
      </c>
      <c r="V387">
        <f>_xlfn.XLOOKUP($D387,climatevars!$E:$E,climatevars!K:K,0,)</f>
        <v>403.99919199999994</v>
      </c>
      <c r="W387">
        <f>_xlfn.XLOOKUP($D387,climatevars!$E:$E,climatevars!L:L,0,)</f>
        <v>133.99973199999999</v>
      </c>
      <c r="X387">
        <f>_xlfn.XLOOKUP($G387,speciesvars!$D:$D,speciesvars!H:H,0,0)</f>
        <v>24.8750001192093</v>
      </c>
      <c r="Y387">
        <f>_xlfn.XLOOKUP($G387,speciesvars!$D:$D,speciesvars!I:I,0,0)</f>
        <v>845</v>
      </c>
    </row>
    <row r="388" spans="1:25" hidden="1" x14ac:dyDescent="0.25">
      <c r="A388" t="s">
        <v>43</v>
      </c>
      <c r="B388" t="s">
        <v>32</v>
      </c>
      <c r="C388">
        <v>11</v>
      </c>
      <c r="D388" t="str">
        <f t="shared" si="6"/>
        <v>Pleasantspring 2020</v>
      </c>
      <c r="E388" t="s">
        <v>12</v>
      </c>
      <c r="F388" t="s">
        <v>0</v>
      </c>
      <c r="G388" t="s">
        <v>53</v>
      </c>
      <c r="H388" t="s">
        <v>4254</v>
      </c>
      <c r="I388" t="s">
        <v>471</v>
      </c>
      <c r="J388" t="s">
        <v>60</v>
      </c>
      <c r="K388">
        <v>0</v>
      </c>
      <c r="L388">
        <v>0</v>
      </c>
      <c r="M388">
        <v>0</v>
      </c>
      <c r="N388">
        <f>_xlfn.XLOOKUP($A388,'site variables'!$A:$A,'site variables'!C:C,0,0)</f>
        <v>285.95999999999998</v>
      </c>
      <c r="O388">
        <f>_xlfn.XLOOKUP($A388,'site variables'!$A:$A,'site variables'!D:D,0,0)</f>
        <v>30</v>
      </c>
      <c r="P388">
        <f>_xlfn.XLOOKUP($A388,'site variables'!$A:$A,'site variables'!E:E,0,0)</f>
        <v>21.8</v>
      </c>
      <c r="Q388">
        <f>_xlfn.XLOOKUP($A388,'site variables'!$A:$A,'site variables'!F:F,0,0)</f>
        <v>532</v>
      </c>
      <c r="R388" t="str">
        <f>_xlfn.XLOOKUP($A388,'site variables'!$A:$A,'site variables'!G:G,0,0)</f>
        <v>high</v>
      </c>
      <c r="S388" t="str">
        <f>_xlfn.XLOOKUP($A388,'site variables'!$A:$A,'site variables'!H:H,0,0)</f>
        <v>low</v>
      </c>
      <c r="T388" t="str">
        <f>_xlfn.XLOOKUP($A388,'site variables'!$A:$A,'site variables'!I:I,0,0)</f>
        <v>Vehicle/FootRecreation</v>
      </c>
      <c r="U388">
        <f>_xlfn.XLOOKUP($D388,climatevars!$E:$E,climatevars!J:J,0,)</f>
        <v>133.99973199999999</v>
      </c>
      <c r="V388">
        <f>_xlfn.XLOOKUP($D388,climatevars!$E:$E,climatevars!K:K,0,)</f>
        <v>403.99919199999994</v>
      </c>
      <c r="W388">
        <f>_xlfn.XLOOKUP($D388,climatevars!$E:$E,climatevars!L:L,0,)</f>
        <v>133.99973199999999</v>
      </c>
      <c r="X388">
        <f>_xlfn.XLOOKUP($G388,speciesvars!$D:$D,speciesvars!H:H,0,0)</f>
        <v>24.200000047683702</v>
      </c>
      <c r="Y388">
        <f>_xlfn.XLOOKUP($G388,speciesvars!$D:$D,speciesvars!I:I,0,0)</f>
        <v>706</v>
      </c>
    </row>
    <row r="389" spans="1:25" hidden="1" x14ac:dyDescent="0.25">
      <c r="A389" t="s">
        <v>43</v>
      </c>
      <c r="B389" t="s">
        <v>52</v>
      </c>
      <c r="C389">
        <v>11</v>
      </c>
      <c r="D389" t="str">
        <f t="shared" si="6"/>
        <v>Pleasantspring 2021</v>
      </c>
      <c r="E389" t="s">
        <v>12</v>
      </c>
      <c r="F389" t="s">
        <v>0</v>
      </c>
      <c r="G389" t="s">
        <v>395</v>
      </c>
      <c r="H389" t="s">
        <v>11</v>
      </c>
      <c r="I389" t="s">
        <v>472</v>
      </c>
      <c r="J389" t="s">
        <v>60</v>
      </c>
      <c r="K389">
        <v>1</v>
      </c>
      <c r="L389">
        <v>9</v>
      </c>
      <c r="N389">
        <f>_xlfn.XLOOKUP($A389,'site variables'!$A:$A,'site variables'!C:C,0,0)</f>
        <v>285.95999999999998</v>
      </c>
      <c r="O389">
        <f>_xlfn.XLOOKUP($A389,'site variables'!$A:$A,'site variables'!D:D,0,0)</f>
        <v>30</v>
      </c>
      <c r="P389">
        <f>_xlfn.XLOOKUP($A389,'site variables'!$A:$A,'site variables'!E:E,0,0)</f>
        <v>21.8</v>
      </c>
      <c r="Q389">
        <f>_xlfn.XLOOKUP($A389,'site variables'!$A:$A,'site variables'!F:F,0,0)</f>
        <v>532</v>
      </c>
      <c r="R389" t="str">
        <f>_xlfn.XLOOKUP($A389,'site variables'!$A:$A,'site variables'!G:G,0,0)</f>
        <v>high</v>
      </c>
      <c r="S389" t="str">
        <f>_xlfn.XLOOKUP($A389,'site variables'!$A:$A,'site variables'!H:H,0,0)</f>
        <v>low</v>
      </c>
      <c r="T389" t="str">
        <f>_xlfn.XLOOKUP($A389,'site variables'!$A:$A,'site variables'!I:I,0,0)</f>
        <v>Vehicle/FootRecreation</v>
      </c>
      <c r="U389">
        <f>_xlfn.XLOOKUP($D389,climatevars!$E:$E,climatevars!J:J,0,)</f>
        <v>54.999889999999986</v>
      </c>
      <c r="V389">
        <f>_xlfn.XLOOKUP($D389,climatevars!$E:$E,climatevars!K:K,0,)</f>
        <v>403.99919199999994</v>
      </c>
      <c r="W389">
        <f>_xlfn.XLOOKUP($D389,climatevars!$E:$E,climatevars!L:L,0,)</f>
        <v>222.99955399999999</v>
      </c>
      <c r="X389">
        <f>_xlfn.XLOOKUP($G389,speciesvars!$D:$D,speciesvars!H:H,0,0)</f>
        <v>0</v>
      </c>
      <c r="Y389">
        <f>_xlfn.XLOOKUP($G389,speciesvars!$D:$D,speciesvars!I:I,0,0)</f>
        <v>0</v>
      </c>
    </row>
    <row r="390" spans="1:25" hidden="1" x14ac:dyDescent="0.25">
      <c r="A390" t="s">
        <v>43</v>
      </c>
      <c r="B390" t="s">
        <v>52</v>
      </c>
      <c r="C390">
        <v>12</v>
      </c>
      <c r="D390" t="str">
        <f t="shared" si="6"/>
        <v>Pleasantspring 2021</v>
      </c>
      <c r="E390" t="s">
        <v>74</v>
      </c>
      <c r="F390" t="s">
        <v>0</v>
      </c>
      <c r="G390" t="s">
        <v>3</v>
      </c>
      <c r="H390" t="s">
        <v>11</v>
      </c>
      <c r="I390" t="s">
        <v>473</v>
      </c>
      <c r="J390" t="s">
        <v>72</v>
      </c>
      <c r="K390">
        <v>3</v>
      </c>
      <c r="L390">
        <v>25</v>
      </c>
      <c r="N390">
        <f>_xlfn.XLOOKUP($A390,'site variables'!$A:$A,'site variables'!C:C,0,0)</f>
        <v>285.95999999999998</v>
      </c>
      <c r="O390">
        <f>_xlfn.XLOOKUP($A390,'site variables'!$A:$A,'site variables'!D:D,0,0)</f>
        <v>30</v>
      </c>
      <c r="P390">
        <f>_xlfn.XLOOKUP($A390,'site variables'!$A:$A,'site variables'!E:E,0,0)</f>
        <v>21.8</v>
      </c>
      <c r="Q390">
        <f>_xlfn.XLOOKUP($A390,'site variables'!$A:$A,'site variables'!F:F,0,0)</f>
        <v>532</v>
      </c>
      <c r="R390" t="str">
        <f>_xlfn.XLOOKUP($A390,'site variables'!$A:$A,'site variables'!G:G,0,0)</f>
        <v>high</v>
      </c>
      <c r="S390" t="str">
        <f>_xlfn.XLOOKUP($A390,'site variables'!$A:$A,'site variables'!H:H,0,0)</f>
        <v>low</v>
      </c>
      <c r="T390" t="str">
        <f>_xlfn.XLOOKUP($A390,'site variables'!$A:$A,'site variables'!I:I,0,0)</f>
        <v>Vehicle/FootRecreation</v>
      </c>
      <c r="U390">
        <f>_xlfn.XLOOKUP($D390,climatevars!$E:$E,climatevars!J:J,0,)</f>
        <v>54.999889999999986</v>
      </c>
      <c r="V390">
        <f>_xlfn.XLOOKUP($D390,climatevars!$E:$E,climatevars!K:K,0,)</f>
        <v>403.99919199999994</v>
      </c>
      <c r="W390">
        <f>_xlfn.XLOOKUP($D390,climatevars!$E:$E,climatevars!L:L,0,)</f>
        <v>222.99955399999999</v>
      </c>
      <c r="X390">
        <f>_xlfn.XLOOKUP($G390,speciesvars!$D:$D,speciesvars!H:H,0,0)</f>
        <v>0</v>
      </c>
      <c r="Y390">
        <f>_xlfn.XLOOKUP($G390,speciesvars!$D:$D,speciesvars!I:I,0,0)</f>
        <v>0</v>
      </c>
    </row>
    <row r="391" spans="1:25" hidden="1" x14ac:dyDescent="0.25">
      <c r="A391" t="s">
        <v>43</v>
      </c>
      <c r="B391" t="s">
        <v>52</v>
      </c>
      <c r="C391">
        <v>12</v>
      </c>
      <c r="D391" t="str">
        <f t="shared" si="6"/>
        <v>Pleasantspring 2021</v>
      </c>
      <c r="E391" t="s">
        <v>74</v>
      </c>
      <c r="F391" t="s">
        <v>0</v>
      </c>
      <c r="G391" t="s">
        <v>10</v>
      </c>
      <c r="H391" t="s">
        <v>11</v>
      </c>
      <c r="I391" t="s">
        <v>474</v>
      </c>
      <c r="J391" t="s">
        <v>60</v>
      </c>
      <c r="K391">
        <v>1</v>
      </c>
      <c r="L391">
        <v>20</v>
      </c>
      <c r="N391">
        <f>_xlfn.XLOOKUP($A391,'site variables'!$A:$A,'site variables'!C:C,0,0)</f>
        <v>285.95999999999998</v>
      </c>
      <c r="O391">
        <f>_xlfn.XLOOKUP($A391,'site variables'!$A:$A,'site variables'!D:D,0,0)</f>
        <v>30</v>
      </c>
      <c r="P391">
        <f>_xlfn.XLOOKUP($A391,'site variables'!$A:$A,'site variables'!E:E,0,0)</f>
        <v>21.8</v>
      </c>
      <c r="Q391">
        <f>_xlfn.XLOOKUP($A391,'site variables'!$A:$A,'site variables'!F:F,0,0)</f>
        <v>532</v>
      </c>
      <c r="R391" t="str">
        <f>_xlfn.XLOOKUP($A391,'site variables'!$A:$A,'site variables'!G:G,0,0)</f>
        <v>high</v>
      </c>
      <c r="S391" t="str">
        <f>_xlfn.XLOOKUP($A391,'site variables'!$A:$A,'site variables'!H:H,0,0)</f>
        <v>low</v>
      </c>
      <c r="T391" t="str">
        <f>_xlfn.XLOOKUP($A391,'site variables'!$A:$A,'site variables'!I:I,0,0)</f>
        <v>Vehicle/FootRecreation</v>
      </c>
      <c r="U391">
        <f>_xlfn.XLOOKUP($D391,climatevars!$E:$E,climatevars!J:J,0,)</f>
        <v>54.999889999999986</v>
      </c>
      <c r="V391">
        <f>_xlfn.XLOOKUP($D391,climatevars!$E:$E,climatevars!K:K,0,)</f>
        <v>403.99919199999994</v>
      </c>
      <c r="W391">
        <f>_xlfn.XLOOKUP($D391,climatevars!$E:$E,climatevars!L:L,0,)</f>
        <v>222.99955399999999</v>
      </c>
      <c r="X391">
        <f>_xlfn.XLOOKUP($G391,speciesvars!$D:$D,speciesvars!H:H,0,0)</f>
        <v>0</v>
      </c>
      <c r="Y391">
        <f>_xlfn.XLOOKUP($G391,speciesvars!$D:$D,speciesvars!I:I,0,0)</f>
        <v>0</v>
      </c>
    </row>
    <row r="392" spans="1:25" hidden="1" x14ac:dyDescent="0.25">
      <c r="A392" t="s">
        <v>43</v>
      </c>
      <c r="B392" t="s">
        <v>52</v>
      </c>
      <c r="C392">
        <v>12</v>
      </c>
      <c r="D392" t="str">
        <f t="shared" si="6"/>
        <v>Pleasantspring 2021</v>
      </c>
      <c r="E392" t="s">
        <v>74</v>
      </c>
      <c r="F392" t="s">
        <v>0</v>
      </c>
      <c r="G392" t="s">
        <v>24</v>
      </c>
      <c r="H392" t="s">
        <v>11</v>
      </c>
      <c r="I392" t="s">
        <v>475</v>
      </c>
      <c r="J392" t="s">
        <v>60</v>
      </c>
      <c r="K392">
        <v>2</v>
      </c>
      <c r="L392">
        <v>20</v>
      </c>
      <c r="N392">
        <f>_xlfn.XLOOKUP($A392,'site variables'!$A:$A,'site variables'!C:C,0,0)</f>
        <v>285.95999999999998</v>
      </c>
      <c r="O392">
        <f>_xlfn.XLOOKUP($A392,'site variables'!$A:$A,'site variables'!D:D,0,0)</f>
        <v>30</v>
      </c>
      <c r="P392">
        <f>_xlfn.XLOOKUP($A392,'site variables'!$A:$A,'site variables'!E:E,0,0)</f>
        <v>21.8</v>
      </c>
      <c r="Q392">
        <f>_xlfn.XLOOKUP($A392,'site variables'!$A:$A,'site variables'!F:F,0,0)</f>
        <v>532</v>
      </c>
      <c r="R392" t="str">
        <f>_xlfn.XLOOKUP($A392,'site variables'!$A:$A,'site variables'!G:G,0,0)</f>
        <v>high</v>
      </c>
      <c r="S392" t="str">
        <f>_xlfn.XLOOKUP($A392,'site variables'!$A:$A,'site variables'!H:H,0,0)</f>
        <v>low</v>
      </c>
      <c r="T392" t="str">
        <f>_xlfn.XLOOKUP($A392,'site variables'!$A:$A,'site variables'!I:I,0,0)</f>
        <v>Vehicle/FootRecreation</v>
      </c>
      <c r="U392">
        <f>_xlfn.XLOOKUP($D392,climatevars!$E:$E,climatevars!J:J,0,)</f>
        <v>54.999889999999986</v>
      </c>
      <c r="V392">
        <f>_xlfn.XLOOKUP($D392,climatevars!$E:$E,climatevars!K:K,0,)</f>
        <v>403.99919199999994</v>
      </c>
      <c r="W392">
        <f>_xlfn.XLOOKUP($D392,climatevars!$E:$E,climatevars!L:L,0,)</f>
        <v>222.99955399999999</v>
      </c>
      <c r="X392">
        <f>_xlfn.XLOOKUP($G392,speciesvars!$D:$D,speciesvars!H:H,0,0)</f>
        <v>0</v>
      </c>
      <c r="Y392">
        <f>_xlfn.XLOOKUP($G392,speciesvars!$D:$D,speciesvars!I:I,0,0)</f>
        <v>0</v>
      </c>
    </row>
    <row r="393" spans="1:25" hidden="1" x14ac:dyDescent="0.25">
      <c r="A393" t="s">
        <v>43</v>
      </c>
      <c r="B393" t="s">
        <v>52</v>
      </c>
      <c r="C393">
        <v>12</v>
      </c>
      <c r="D393" t="str">
        <f t="shared" si="6"/>
        <v>Pleasantspring 2021</v>
      </c>
      <c r="E393" t="s">
        <v>74</v>
      </c>
      <c r="F393" t="s">
        <v>0</v>
      </c>
      <c r="G393" t="s">
        <v>8</v>
      </c>
      <c r="H393" t="s">
        <v>11</v>
      </c>
      <c r="I393" t="s">
        <v>476</v>
      </c>
      <c r="J393" t="s">
        <v>60</v>
      </c>
      <c r="K393">
        <v>9</v>
      </c>
      <c r="L393">
        <v>15</v>
      </c>
      <c r="N393">
        <f>_xlfn.XLOOKUP($A393,'site variables'!$A:$A,'site variables'!C:C,0,0)</f>
        <v>285.95999999999998</v>
      </c>
      <c r="O393">
        <f>_xlfn.XLOOKUP($A393,'site variables'!$A:$A,'site variables'!D:D,0,0)</f>
        <v>30</v>
      </c>
      <c r="P393">
        <f>_xlfn.XLOOKUP($A393,'site variables'!$A:$A,'site variables'!E:E,0,0)</f>
        <v>21.8</v>
      </c>
      <c r="Q393">
        <f>_xlfn.XLOOKUP($A393,'site variables'!$A:$A,'site variables'!F:F,0,0)</f>
        <v>532</v>
      </c>
      <c r="R393" t="str">
        <f>_xlfn.XLOOKUP($A393,'site variables'!$A:$A,'site variables'!G:G,0,0)</f>
        <v>high</v>
      </c>
      <c r="S393" t="str">
        <f>_xlfn.XLOOKUP($A393,'site variables'!$A:$A,'site variables'!H:H,0,0)</f>
        <v>low</v>
      </c>
      <c r="T393" t="str">
        <f>_xlfn.XLOOKUP($A393,'site variables'!$A:$A,'site variables'!I:I,0,0)</f>
        <v>Vehicle/FootRecreation</v>
      </c>
      <c r="U393">
        <f>_xlfn.XLOOKUP($D393,climatevars!$E:$E,climatevars!J:J,0,)</f>
        <v>54.999889999999986</v>
      </c>
      <c r="V393">
        <f>_xlfn.XLOOKUP($D393,climatevars!$E:$E,climatevars!K:K,0,)</f>
        <v>403.99919199999994</v>
      </c>
      <c r="W393">
        <f>_xlfn.XLOOKUP($D393,climatevars!$E:$E,climatevars!L:L,0,)</f>
        <v>222.99955399999999</v>
      </c>
      <c r="X393">
        <f>_xlfn.XLOOKUP($G393,speciesvars!$D:$D,speciesvars!H:H,0,0)</f>
        <v>0</v>
      </c>
      <c r="Y393">
        <f>_xlfn.XLOOKUP($G393,speciesvars!$D:$D,speciesvars!I:I,0,0)</f>
        <v>0</v>
      </c>
    </row>
    <row r="394" spans="1:25" hidden="1" x14ac:dyDescent="0.25">
      <c r="A394" t="s">
        <v>43</v>
      </c>
      <c r="B394" t="s">
        <v>52</v>
      </c>
      <c r="C394">
        <v>12</v>
      </c>
      <c r="D394" t="str">
        <f t="shared" si="6"/>
        <v>Pleasantspring 2021</v>
      </c>
      <c r="E394" t="s">
        <v>74</v>
      </c>
      <c r="F394" t="s">
        <v>0</v>
      </c>
      <c r="G394" t="s">
        <v>67</v>
      </c>
      <c r="H394" t="s">
        <v>11</v>
      </c>
      <c r="I394" t="s">
        <v>477</v>
      </c>
      <c r="J394" t="s">
        <v>60</v>
      </c>
      <c r="K394">
        <v>4</v>
      </c>
      <c r="L394">
        <v>20</v>
      </c>
      <c r="N394">
        <f>_xlfn.XLOOKUP($A394,'site variables'!$A:$A,'site variables'!C:C,0,0)</f>
        <v>285.95999999999998</v>
      </c>
      <c r="O394">
        <f>_xlfn.XLOOKUP($A394,'site variables'!$A:$A,'site variables'!D:D,0,0)</f>
        <v>30</v>
      </c>
      <c r="P394">
        <f>_xlfn.XLOOKUP($A394,'site variables'!$A:$A,'site variables'!E:E,0,0)</f>
        <v>21.8</v>
      </c>
      <c r="Q394">
        <f>_xlfn.XLOOKUP($A394,'site variables'!$A:$A,'site variables'!F:F,0,0)</f>
        <v>532</v>
      </c>
      <c r="R394" t="str">
        <f>_xlfn.XLOOKUP($A394,'site variables'!$A:$A,'site variables'!G:G,0,0)</f>
        <v>high</v>
      </c>
      <c r="S394" t="str">
        <f>_xlfn.XLOOKUP($A394,'site variables'!$A:$A,'site variables'!H:H,0,0)</f>
        <v>low</v>
      </c>
      <c r="T394" t="str">
        <f>_xlfn.XLOOKUP($A394,'site variables'!$A:$A,'site variables'!I:I,0,0)</f>
        <v>Vehicle/FootRecreation</v>
      </c>
      <c r="U394">
        <f>_xlfn.XLOOKUP($D394,climatevars!$E:$E,climatevars!J:J,0,)</f>
        <v>54.999889999999986</v>
      </c>
      <c r="V394">
        <f>_xlfn.XLOOKUP($D394,climatevars!$E:$E,climatevars!K:K,0,)</f>
        <v>403.99919199999994</v>
      </c>
      <c r="W394">
        <f>_xlfn.XLOOKUP($D394,climatevars!$E:$E,climatevars!L:L,0,)</f>
        <v>222.99955399999999</v>
      </c>
      <c r="X394">
        <f>_xlfn.XLOOKUP($G394,speciesvars!$D:$D,speciesvars!H:H,0,0)</f>
        <v>0</v>
      </c>
      <c r="Y394">
        <f>_xlfn.XLOOKUP($G394,speciesvars!$D:$D,speciesvars!I:I,0,0)</f>
        <v>0</v>
      </c>
    </row>
    <row r="395" spans="1:25" hidden="1" x14ac:dyDescent="0.25">
      <c r="A395" t="s">
        <v>43</v>
      </c>
      <c r="B395" t="s">
        <v>32</v>
      </c>
      <c r="C395">
        <v>11</v>
      </c>
      <c r="D395" t="str">
        <f t="shared" si="6"/>
        <v>Pleasantspring 2020</v>
      </c>
      <c r="E395" t="s">
        <v>12</v>
      </c>
      <c r="F395" t="s">
        <v>0</v>
      </c>
      <c r="G395" t="s">
        <v>35</v>
      </c>
      <c r="H395" t="s">
        <v>4254</v>
      </c>
      <c r="I395" t="s">
        <v>478</v>
      </c>
      <c r="J395" t="s">
        <v>60</v>
      </c>
      <c r="K395">
        <v>2</v>
      </c>
      <c r="L395">
        <v>20</v>
      </c>
      <c r="M395">
        <v>7.5</v>
      </c>
      <c r="N395">
        <f>_xlfn.XLOOKUP($A395,'site variables'!$A:$A,'site variables'!C:C,0,0)</f>
        <v>285.95999999999998</v>
      </c>
      <c r="O395">
        <f>_xlfn.XLOOKUP($A395,'site variables'!$A:$A,'site variables'!D:D,0,0)</f>
        <v>30</v>
      </c>
      <c r="P395">
        <f>_xlfn.XLOOKUP($A395,'site variables'!$A:$A,'site variables'!E:E,0,0)</f>
        <v>21.8</v>
      </c>
      <c r="Q395">
        <f>_xlfn.XLOOKUP($A395,'site variables'!$A:$A,'site variables'!F:F,0,0)</f>
        <v>532</v>
      </c>
      <c r="R395" t="str">
        <f>_xlfn.XLOOKUP($A395,'site variables'!$A:$A,'site variables'!G:G,0,0)</f>
        <v>high</v>
      </c>
      <c r="S395" t="str">
        <f>_xlfn.XLOOKUP($A395,'site variables'!$A:$A,'site variables'!H:H,0,0)</f>
        <v>low</v>
      </c>
      <c r="T395" t="str">
        <f>_xlfn.XLOOKUP($A395,'site variables'!$A:$A,'site variables'!I:I,0,0)</f>
        <v>Vehicle/FootRecreation</v>
      </c>
      <c r="U395">
        <f>_xlfn.XLOOKUP($D395,climatevars!$E:$E,climatevars!J:J,0,)</f>
        <v>133.99973199999999</v>
      </c>
      <c r="V395">
        <f>_xlfn.XLOOKUP($D395,climatevars!$E:$E,climatevars!K:K,0,)</f>
        <v>403.99919199999994</v>
      </c>
      <c r="W395">
        <f>_xlfn.XLOOKUP($D395,climatevars!$E:$E,climatevars!L:L,0,)</f>
        <v>133.99973199999999</v>
      </c>
      <c r="X395">
        <f>_xlfn.XLOOKUP($G395,speciesvars!$D:$D,speciesvars!H:H,0,0)</f>
        <v>23.5000000198682</v>
      </c>
      <c r="Y395">
        <f>_xlfn.XLOOKUP($G395,speciesvars!$D:$D,speciesvars!I:I,0,0)</f>
        <v>354</v>
      </c>
    </row>
    <row r="396" spans="1:25" hidden="1" x14ac:dyDescent="0.25">
      <c r="A396" t="s">
        <v>43</v>
      </c>
      <c r="B396" t="s">
        <v>32</v>
      </c>
      <c r="C396">
        <v>11</v>
      </c>
      <c r="D396" t="str">
        <f t="shared" si="6"/>
        <v>Pleasantspring 2020</v>
      </c>
      <c r="E396" t="s">
        <v>12</v>
      </c>
      <c r="F396" t="s">
        <v>0</v>
      </c>
      <c r="G396" t="s">
        <v>76</v>
      </c>
      <c r="H396" t="s">
        <v>4254</v>
      </c>
      <c r="I396" t="s">
        <v>479</v>
      </c>
      <c r="J396" t="s">
        <v>60</v>
      </c>
      <c r="K396">
        <v>0</v>
      </c>
      <c r="L396">
        <v>0</v>
      </c>
      <c r="M396">
        <v>0</v>
      </c>
      <c r="N396">
        <f>_xlfn.XLOOKUP($A396,'site variables'!$A:$A,'site variables'!C:C,0,0)</f>
        <v>285.95999999999998</v>
      </c>
      <c r="O396">
        <f>_xlfn.XLOOKUP($A396,'site variables'!$A:$A,'site variables'!D:D,0,0)</f>
        <v>30</v>
      </c>
      <c r="P396">
        <f>_xlfn.XLOOKUP($A396,'site variables'!$A:$A,'site variables'!E:E,0,0)</f>
        <v>21.8</v>
      </c>
      <c r="Q396">
        <f>_xlfn.XLOOKUP($A396,'site variables'!$A:$A,'site variables'!F:F,0,0)</f>
        <v>532</v>
      </c>
      <c r="R396" t="str">
        <f>_xlfn.XLOOKUP($A396,'site variables'!$A:$A,'site variables'!G:G,0,0)</f>
        <v>high</v>
      </c>
      <c r="S396" t="str">
        <f>_xlfn.XLOOKUP($A396,'site variables'!$A:$A,'site variables'!H:H,0,0)</f>
        <v>low</v>
      </c>
      <c r="T396" t="str">
        <f>_xlfn.XLOOKUP($A396,'site variables'!$A:$A,'site variables'!I:I,0,0)</f>
        <v>Vehicle/FootRecreation</v>
      </c>
      <c r="U396">
        <f>_xlfn.XLOOKUP($D396,climatevars!$E:$E,climatevars!J:J,0,)</f>
        <v>133.99973199999999</v>
      </c>
      <c r="V396">
        <f>_xlfn.XLOOKUP($D396,climatevars!$E:$E,climatevars!K:K,0,)</f>
        <v>403.99919199999994</v>
      </c>
      <c r="W396">
        <f>_xlfn.XLOOKUP($D396,climatevars!$E:$E,climatevars!L:L,0,)</f>
        <v>133.99973199999999</v>
      </c>
      <c r="X396">
        <f>_xlfn.XLOOKUP($G396,speciesvars!$D:$D,speciesvars!H:H,0,0)</f>
        <v>23.825000166892998</v>
      </c>
      <c r="Y396">
        <f>_xlfn.XLOOKUP($G396,speciesvars!$D:$D,speciesvars!I:I,0,0)</f>
        <v>508</v>
      </c>
    </row>
    <row r="397" spans="1:25" hidden="1" x14ac:dyDescent="0.25">
      <c r="A397" t="s">
        <v>43</v>
      </c>
      <c r="B397" t="s">
        <v>32</v>
      </c>
      <c r="C397">
        <v>12</v>
      </c>
      <c r="D397" t="str">
        <f t="shared" si="6"/>
        <v>Pleasantspring 2020</v>
      </c>
      <c r="E397" t="s">
        <v>74</v>
      </c>
      <c r="F397" t="s">
        <v>0</v>
      </c>
      <c r="G397" t="s">
        <v>13</v>
      </c>
      <c r="H397" t="s">
        <v>4254</v>
      </c>
      <c r="I397" t="s">
        <v>480</v>
      </c>
      <c r="J397" t="s">
        <v>60</v>
      </c>
      <c r="K397">
        <v>0</v>
      </c>
      <c r="L397">
        <v>0</v>
      </c>
      <c r="M397">
        <v>0.05</v>
      </c>
      <c r="N397">
        <f>_xlfn.XLOOKUP($A397,'site variables'!$A:$A,'site variables'!C:C,0,0)</f>
        <v>285.95999999999998</v>
      </c>
      <c r="O397">
        <f>_xlfn.XLOOKUP($A397,'site variables'!$A:$A,'site variables'!D:D,0,0)</f>
        <v>30</v>
      </c>
      <c r="P397">
        <f>_xlfn.XLOOKUP($A397,'site variables'!$A:$A,'site variables'!E:E,0,0)</f>
        <v>21.8</v>
      </c>
      <c r="Q397">
        <f>_xlfn.XLOOKUP($A397,'site variables'!$A:$A,'site variables'!F:F,0,0)</f>
        <v>532</v>
      </c>
      <c r="R397" t="str">
        <f>_xlfn.XLOOKUP($A397,'site variables'!$A:$A,'site variables'!G:G,0,0)</f>
        <v>high</v>
      </c>
      <c r="S397" t="str">
        <f>_xlfn.XLOOKUP($A397,'site variables'!$A:$A,'site variables'!H:H,0,0)</f>
        <v>low</v>
      </c>
      <c r="T397" t="str">
        <f>_xlfn.XLOOKUP($A397,'site variables'!$A:$A,'site variables'!I:I,0,0)</f>
        <v>Vehicle/FootRecreation</v>
      </c>
      <c r="U397">
        <f>_xlfn.XLOOKUP($D397,climatevars!$E:$E,climatevars!J:J,0,)</f>
        <v>133.99973199999999</v>
      </c>
      <c r="V397">
        <f>_xlfn.XLOOKUP($D397,climatevars!$E:$E,climatevars!K:K,0,)</f>
        <v>403.99919199999994</v>
      </c>
      <c r="W397">
        <f>_xlfn.XLOOKUP($D397,climatevars!$E:$E,climatevars!L:L,0,)</f>
        <v>133.99973199999999</v>
      </c>
      <c r="X397">
        <f>_xlfn.XLOOKUP($G397,speciesvars!$D:$D,speciesvars!H:H,0,0)</f>
        <v>23.462500015894602</v>
      </c>
      <c r="Y397">
        <f>_xlfn.XLOOKUP($G397,speciesvars!$D:$D,speciesvars!I:I,0,0)</f>
        <v>846</v>
      </c>
    </row>
    <row r="398" spans="1:25" hidden="1" x14ac:dyDescent="0.25">
      <c r="A398" t="s">
        <v>43</v>
      </c>
      <c r="B398" t="s">
        <v>32</v>
      </c>
      <c r="C398">
        <v>12</v>
      </c>
      <c r="D398" t="str">
        <f t="shared" si="6"/>
        <v>Pleasantspring 2020</v>
      </c>
      <c r="E398" t="s">
        <v>74</v>
      </c>
      <c r="F398" t="s">
        <v>0</v>
      </c>
      <c r="G398" t="s">
        <v>21</v>
      </c>
      <c r="H398" t="s">
        <v>4254</v>
      </c>
      <c r="I398" t="s">
        <v>481</v>
      </c>
      <c r="J398" t="s">
        <v>60</v>
      </c>
      <c r="K398">
        <v>0</v>
      </c>
      <c r="L398">
        <v>0</v>
      </c>
      <c r="M398">
        <v>0</v>
      </c>
      <c r="N398">
        <f>_xlfn.XLOOKUP($A398,'site variables'!$A:$A,'site variables'!C:C,0,0)</f>
        <v>285.95999999999998</v>
      </c>
      <c r="O398">
        <f>_xlfn.XLOOKUP($A398,'site variables'!$A:$A,'site variables'!D:D,0,0)</f>
        <v>30</v>
      </c>
      <c r="P398">
        <f>_xlfn.XLOOKUP($A398,'site variables'!$A:$A,'site variables'!E:E,0,0)</f>
        <v>21.8</v>
      </c>
      <c r="Q398">
        <f>_xlfn.XLOOKUP($A398,'site variables'!$A:$A,'site variables'!F:F,0,0)</f>
        <v>532</v>
      </c>
      <c r="R398" t="str">
        <f>_xlfn.XLOOKUP($A398,'site variables'!$A:$A,'site variables'!G:G,0,0)</f>
        <v>high</v>
      </c>
      <c r="S398" t="str">
        <f>_xlfn.XLOOKUP($A398,'site variables'!$A:$A,'site variables'!H:H,0,0)</f>
        <v>low</v>
      </c>
      <c r="T398" t="str">
        <f>_xlfn.XLOOKUP($A398,'site variables'!$A:$A,'site variables'!I:I,0,0)</f>
        <v>Vehicle/FootRecreation</v>
      </c>
      <c r="U398">
        <f>_xlfn.XLOOKUP($D398,climatevars!$E:$E,climatevars!J:J,0,)</f>
        <v>133.99973199999999</v>
      </c>
      <c r="V398">
        <f>_xlfn.XLOOKUP($D398,climatevars!$E:$E,climatevars!K:K,0,)</f>
        <v>403.99919199999994</v>
      </c>
      <c r="W398">
        <f>_xlfn.XLOOKUP($D398,climatevars!$E:$E,climatevars!L:L,0,)</f>
        <v>133.99973199999999</v>
      </c>
      <c r="X398">
        <f>_xlfn.XLOOKUP($G398,speciesvars!$D:$D,speciesvars!H:H,0,0)</f>
        <v>24.8750001192093</v>
      </c>
      <c r="Y398">
        <f>_xlfn.XLOOKUP($G398,speciesvars!$D:$D,speciesvars!I:I,0,0)</f>
        <v>845</v>
      </c>
    </row>
    <row r="399" spans="1:25" hidden="1" x14ac:dyDescent="0.25">
      <c r="A399" t="s">
        <v>43</v>
      </c>
      <c r="B399" t="s">
        <v>32</v>
      </c>
      <c r="C399">
        <v>12</v>
      </c>
      <c r="D399" t="str">
        <f t="shared" si="6"/>
        <v>Pleasantspring 2020</v>
      </c>
      <c r="E399" t="s">
        <v>74</v>
      </c>
      <c r="F399" t="s">
        <v>0</v>
      </c>
      <c r="G399" t="s">
        <v>53</v>
      </c>
      <c r="H399" t="s">
        <v>4254</v>
      </c>
      <c r="I399" t="s">
        <v>482</v>
      </c>
      <c r="J399" t="s">
        <v>60</v>
      </c>
      <c r="K399">
        <v>0</v>
      </c>
      <c r="L399">
        <v>0</v>
      </c>
      <c r="M399">
        <v>0</v>
      </c>
      <c r="N399">
        <f>_xlfn.XLOOKUP($A399,'site variables'!$A:$A,'site variables'!C:C,0,0)</f>
        <v>285.95999999999998</v>
      </c>
      <c r="O399">
        <f>_xlfn.XLOOKUP($A399,'site variables'!$A:$A,'site variables'!D:D,0,0)</f>
        <v>30</v>
      </c>
      <c r="P399">
        <f>_xlfn.XLOOKUP($A399,'site variables'!$A:$A,'site variables'!E:E,0,0)</f>
        <v>21.8</v>
      </c>
      <c r="Q399">
        <f>_xlfn.XLOOKUP($A399,'site variables'!$A:$A,'site variables'!F:F,0,0)</f>
        <v>532</v>
      </c>
      <c r="R399" t="str">
        <f>_xlfn.XLOOKUP($A399,'site variables'!$A:$A,'site variables'!G:G,0,0)</f>
        <v>high</v>
      </c>
      <c r="S399" t="str">
        <f>_xlfn.XLOOKUP($A399,'site variables'!$A:$A,'site variables'!H:H,0,0)</f>
        <v>low</v>
      </c>
      <c r="T399" t="str">
        <f>_xlfn.XLOOKUP($A399,'site variables'!$A:$A,'site variables'!I:I,0,0)</f>
        <v>Vehicle/FootRecreation</v>
      </c>
      <c r="U399">
        <f>_xlfn.XLOOKUP($D399,climatevars!$E:$E,climatevars!J:J,0,)</f>
        <v>133.99973199999999</v>
      </c>
      <c r="V399">
        <f>_xlfn.XLOOKUP($D399,climatevars!$E:$E,climatevars!K:K,0,)</f>
        <v>403.99919199999994</v>
      </c>
      <c r="W399">
        <f>_xlfn.XLOOKUP($D399,climatevars!$E:$E,climatevars!L:L,0,)</f>
        <v>133.99973199999999</v>
      </c>
      <c r="X399">
        <f>_xlfn.XLOOKUP($G399,speciesvars!$D:$D,speciesvars!H:H,0,0)</f>
        <v>24.200000047683702</v>
      </c>
      <c r="Y399">
        <f>_xlfn.XLOOKUP($G399,speciesvars!$D:$D,speciesvars!I:I,0,0)</f>
        <v>706</v>
      </c>
    </row>
    <row r="400" spans="1:25" hidden="1" x14ac:dyDescent="0.25">
      <c r="A400" t="s">
        <v>43</v>
      </c>
      <c r="B400" t="s">
        <v>32</v>
      </c>
      <c r="C400">
        <v>12</v>
      </c>
      <c r="D400" t="str">
        <f t="shared" si="6"/>
        <v>Pleasantspring 2020</v>
      </c>
      <c r="E400" t="s">
        <v>74</v>
      </c>
      <c r="F400" t="s">
        <v>0</v>
      </c>
      <c r="G400" t="s">
        <v>35</v>
      </c>
      <c r="H400" t="s">
        <v>4254</v>
      </c>
      <c r="I400" t="s">
        <v>483</v>
      </c>
      <c r="J400" t="s">
        <v>60</v>
      </c>
      <c r="K400">
        <v>7</v>
      </c>
      <c r="L400">
        <v>75</v>
      </c>
      <c r="M400">
        <v>17.5</v>
      </c>
      <c r="N400">
        <f>_xlfn.XLOOKUP($A400,'site variables'!$A:$A,'site variables'!C:C,0,0)</f>
        <v>285.95999999999998</v>
      </c>
      <c r="O400">
        <f>_xlfn.XLOOKUP($A400,'site variables'!$A:$A,'site variables'!D:D,0,0)</f>
        <v>30</v>
      </c>
      <c r="P400">
        <f>_xlfn.XLOOKUP($A400,'site variables'!$A:$A,'site variables'!E:E,0,0)</f>
        <v>21.8</v>
      </c>
      <c r="Q400">
        <f>_xlfn.XLOOKUP($A400,'site variables'!$A:$A,'site variables'!F:F,0,0)</f>
        <v>532</v>
      </c>
      <c r="R400" t="str">
        <f>_xlfn.XLOOKUP($A400,'site variables'!$A:$A,'site variables'!G:G,0,0)</f>
        <v>high</v>
      </c>
      <c r="S400" t="str">
        <f>_xlfn.XLOOKUP($A400,'site variables'!$A:$A,'site variables'!H:H,0,0)</f>
        <v>low</v>
      </c>
      <c r="T400" t="str">
        <f>_xlfn.XLOOKUP($A400,'site variables'!$A:$A,'site variables'!I:I,0,0)</f>
        <v>Vehicle/FootRecreation</v>
      </c>
      <c r="U400">
        <f>_xlfn.XLOOKUP($D400,climatevars!$E:$E,climatevars!J:J,0,)</f>
        <v>133.99973199999999</v>
      </c>
      <c r="V400">
        <f>_xlfn.XLOOKUP($D400,climatevars!$E:$E,climatevars!K:K,0,)</f>
        <v>403.99919199999994</v>
      </c>
      <c r="W400">
        <f>_xlfn.XLOOKUP($D400,climatevars!$E:$E,climatevars!L:L,0,)</f>
        <v>133.99973199999999</v>
      </c>
      <c r="X400">
        <f>_xlfn.XLOOKUP($G400,speciesvars!$D:$D,speciesvars!H:H,0,0)</f>
        <v>23.5000000198682</v>
      </c>
      <c r="Y400">
        <f>_xlfn.XLOOKUP($G400,speciesvars!$D:$D,speciesvars!I:I,0,0)</f>
        <v>354</v>
      </c>
    </row>
    <row r="401" spans="1:25" hidden="1" x14ac:dyDescent="0.25">
      <c r="A401" t="s">
        <v>43</v>
      </c>
      <c r="B401" t="s">
        <v>32</v>
      </c>
      <c r="C401">
        <v>12</v>
      </c>
      <c r="D401" t="str">
        <f t="shared" si="6"/>
        <v>Pleasantspring 2020</v>
      </c>
      <c r="E401" t="s">
        <v>74</v>
      </c>
      <c r="F401" t="s">
        <v>0</v>
      </c>
      <c r="G401" t="s">
        <v>76</v>
      </c>
      <c r="H401" t="s">
        <v>4254</v>
      </c>
      <c r="I401" t="s">
        <v>484</v>
      </c>
      <c r="J401" t="s">
        <v>60</v>
      </c>
      <c r="K401">
        <v>0</v>
      </c>
      <c r="L401">
        <v>0</v>
      </c>
      <c r="M401">
        <v>0</v>
      </c>
      <c r="N401">
        <f>_xlfn.XLOOKUP($A401,'site variables'!$A:$A,'site variables'!C:C,0,0)</f>
        <v>285.95999999999998</v>
      </c>
      <c r="O401">
        <f>_xlfn.XLOOKUP($A401,'site variables'!$A:$A,'site variables'!D:D,0,0)</f>
        <v>30</v>
      </c>
      <c r="P401">
        <f>_xlfn.XLOOKUP($A401,'site variables'!$A:$A,'site variables'!E:E,0,0)</f>
        <v>21.8</v>
      </c>
      <c r="Q401">
        <f>_xlfn.XLOOKUP($A401,'site variables'!$A:$A,'site variables'!F:F,0,0)</f>
        <v>532</v>
      </c>
      <c r="R401" t="str">
        <f>_xlfn.XLOOKUP($A401,'site variables'!$A:$A,'site variables'!G:G,0,0)</f>
        <v>high</v>
      </c>
      <c r="S401" t="str">
        <f>_xlfn.XLOOKUP($A401,'site variables'!$A:$A,'site variables'!H:H,0,0)</f>
        <v>low</v>
      </c>
      <c r="T401" t="str">
        <f>_xlfn.XLOOKUP($A401,'site variables'!$A:$A,'site variables'!I:I,0,0)</f>
        <v>Vehicle/FootRecreation</v>
      </c>
      <c r="U401">
        <f>_xlfn.XLOOKUP($D401,climatevars!$E:$E,climatevars!J:J,0,)</f>
        <v>133.99973199999999</v>
      </c>
      <c r="V401">
        <f>_xlfn.XLOOKUP($D401,climatevars!$E:$E,climatevars!K:K,0,)</f>
        <v>403.99919199999994</v>
      </c>
      <c r="W401">
        <f>_xlfn.XLOOKUP($D401,climatevars!$E:$E,climatevars!L:L,0,)</f>
        <v>133.99973199999999</v>
      </c>
      <c r="X401">
        <f>_xlfn.XLOOKUP($G401,speciesvars!$D:$D,speciesvars!H:H,0,0)</f>
        <v>23.825000166892998</v>
      </c>
      <c r="Y401">
        <f>_xlfn.XLOOKUP($G401,speciesvars!$D:$D,speciesvars!I:I,0,0)</f>
        <v>508</v>
      </c>
    </row>
    <row r="402" spans="1:25" hidden="1" x14ac:dyDescent="0.25">
      <c r="A402" t="s">
        <v>43</v>
      </c>
      <c r="B402" t="s">
        <v>32</v>
      </c>
      <c r="C402">
        <v>13</v>
      </c>
      <c r="D402" t="str">
        <f t="shared" si="6"/>
        <v>Pleasantspring 2020</v>
      </c>
      <c r="E402" t="s">
        <v>66</v>
      </c>
      <c r="F402" t="s">
        <v>0</v>
      </c>
      <c r="G402" t="s">
        <v>13</v>
      </c>
      <c r="H402" t="s">
        <v>4254</v>
      </c>
      <c r="I402" t="s">
        <v>485</v>
      </c>
      <c r="J402" t="s">
        <v>60</v>
      </c>
      <c r="K402">
        <v>0</v>
      </c>
      <c r="L402">
        <v>0</v>
      </c>
      <c r="M402">
        <v>0.05</v>
      </c>
      <c r="N402">
        <f>_xlfn.XLOOKUP($A402,'site variables'!$A:$A,'site variables'!C:C,0,0)</f>
        <v>285.95999999999998</v>
      </c>
      <c r="O402">
        <f>_xlfn.XLOOKUP($A402,'site variables'!$A:$A,'site variables'!D:D,0,0)</f>
        <v>30</v>
      </c>
      <c r="P402">
        <f>_xlfn.XLOOKUP($A402,'site variables'!$A:$A,'site variables'!E:E,0,0)</f>
        <v>21.8</v>
      </c>
      <c r="Q402">
        <f>_xlfn.XLOOKUP($A402,'site variables'!$A:$A,'site variables'!F:F,0,0)</f>
        <v>532</v>
      </c>
      <c r="R402" t="str">
        <f>_xlfn.XLOOKUP($A402,'site variables'!$A:$A,'site variables'!G:G,0,0)</f>
        <v>high</v>
      </c>
      <c r="S402" t="str">
        <f>_xlfn.XLOOKUP($A402,'site variables'!$A:$A,'site variables'!H:H,0,0)</f>
        <v>low</v>
      </c>
      <c r="T402" t="str">
        <f>_xlfn.XLOOKUP($A402,'site variables'!$A:$A,'site variables'!I:I,0,0)</f>
        <v>Vehicle/FootRecreation</v>
      </c>
      <c r="U402">
        <f>_xlfn.XLOOKUP($D402,climatevars!$E:$E,climatevars!J:J,0,)</f>
        <v>133.99973199999999</v>
      </c>
      <c r="V402">
        <f>_xlfn.XLOOKUP($D402,climatevars!$E:$E,climatevars!K:K,0,)</f>
        <v>403.99919199999994</v>
      </c>
      <c r="W402">
        <f>_xlfn.XLOOKUP($D402,climatevars!$E:$E,climatevars!L:L,0,)</f>
        <v>133.99973199999999</v>
      </c>
      <c r="X402">
        <f>_xlfn.XLOOKUP($G402,speciesvars!$D:$D,speciesvars!H:H,0,0)</f>
        <v>23.462500015894602</v>
      </c>
      <c r="Y402">
        <f>_xlfn.XLOOKUP($G402,speciesvars!$D:$D,speciesvars!I:I,0,0)</f>
        <v>846</v>
      </c>
    </row>
    <row r="403" spans="1:25" hidden="1" x14ac:dyDescent="0.25">
      <c r="A403" t="s">
        <v>43</v>
      </c>
      <c r="B403" t="s">
        <v>32</v>
      </c>
      <c r="C403">
        <v>13</v>
      </c>
      <c r="D403" t="str">
        <f t="shared" si="6"/>
        <v>Pleasantspring 2020</v>
      </c>
      <c r="E403" t="s">
        <v>66</v>
      </c>
      <c r="F403" t="s">
        <v>0</v>
      </c>
      <c r="G403" t="s">
        <v>21</v>
      </c>
      <c r="H403" t="s">
        <v>4254</v>
      </c>
      <c r="I403" t="s">
        <v>486</v>
      </c>
      <c r="J403" t="s">
        <v>60</v>
      </c>
      <c r="K403">
        <v>0</v>
      </c>
      <c r="L403">
        <v>0</v>
      </c>
      <c r="M403">
        <v>0</v>
      </c>
      <c r="N403">
        <f>_xlfn.XLOOKUP($A403,'site variables'!$A:$A,'site variables'!C:C,0,0)</f>
        <v>285.95999999999998</v>
      </c>
      <c r="O403">
        <f>_xlfn.XLOOKUP($A403,'site variables'!$A:$A,'site variables'!D:D,0,0)</f>
        <v>30</v>
      </c>
      <c r="P403">
        <f>_xlfn.XLOOKUP($A403,'site variables'!$A:$A,'site variables'!E:E,0,0)</f>
        <v>21.8</v>
      </c>
      <c r="Q403">
        <f>_xlfn.XLOOKUP($A403,'site variables'!$A:$A,'site variables'!F:F,0,0)</f>
        <v>532</v>
      </c>
      <c r="R403" t="str">
        <f>_xlfn.XLOOKUP($A403,'site variables'!$A:$A,'site variables'!G:G,0,0)</f>
        <v>high</v>
      </c>
      <c r="S403" t="str">
        <f>_xlfn.XLOOKUP($A403,'site variables'!$A:$A,'site variables'!H:H,0,0)</f>
        <v>low</v>
      </c>
      <c r="T403" t="str">
        <f>_xlfn.XLOOKUP($A403,'site variables'!$A:$A,'site variables'!I:I,0,0)</f>
        <v>Vehicle/FootRecreation</v>
      </c>
      <c r="U403">
        <f>_xlfn.XLOOKUP($D403,climatevars!$E:$E,climatevars!J:J,0,)</f>
        <v>133.99973199999999</v>
      </c>
      <c r="V403">
        <f>_xlfn.XLOOKUP($D403,climatevars!$E:$E,climatevars!K:K,0,)</f>
        <v>403.99919199999994</v>
      </c>
      <c r="W403">
        <f>_xlfn.XLOOKUP($D403,climatevars!$E:$E,climatevars!L:L,0,)</f>
        <v>133.99973199999999</v>
      </c>
      <c r="X403">
        <f>_xlfn.XLOOKUP($G403,speciesvars!$D:$D,speciesvars!H:H,0,0)</f>
        <v>24.8750001192093</v>
      </c>
      <c r="Y403">
        <f>_xlfn.XLOOKUP($G403,speciesvars!$D:$D,speciesvars!I:I,0,0)</f>
        <v>845</v>
      </c>
    </row>
    <row r="404" spans="1:25" hidden="1" x14ac:dyDescent="0.25">
      <c r="A404" t="s">
        <v>43</v>
      </c>
      <c r="B404" t="s">
        <v>32</v>
      </c>
      <c r="C404">
        <v>13</v>
      </c>
      <c r="D404" t="str">
        <f t="shared" si="6"/>
        <v>Pleasantspring 2020</v>
      </c>
      <c r="E404" t="s">
        <v>66</v>
      </c>
      <c r="F404" t="s">
        <v>0</v>
      </c>
      <c r="G404" t="s">
        <v>53</v>
      </c>
      <c r="H404" t="s">
        <v>4254</v>
      </c>
      <c r="I404" t="s">
        <v>487</v>
      </c>
      <c r="J404" t="s">
        <v>60</v>
      </c>
      <c r="K404">
        <v>0</v>
      </c>
      <c r="L404">
        <v>0</v>
      </c>
      <c r="M404">
        <v>0</v>
      </c>
      <c r="N404">
        <f>_xlfn.XLOOKUP($A404,'site variables'!$A:$A,'site variables'!C:C,0,0)</f>
        <v>285.95999999999998</v>
      </c>
      <c r="O404">
        <f>_xlfn.XLOOKUP($A404,'site variables'!$A:$A,'site variables'!D:D,0,0)</f>
        <v>30</v>
      </c>
      <c r="P404">
        <f>_xlfn.XLOOKUP($A404,'site variables'!$A:$A,'site variables'!E:E,0,0)</f>
        <v>21.8</v>
      </c>
      <c r="Q404">
        <f>_xlfn.XLOOKUP($A404,'site variables'!$A:$A,'site variables'!F:F,0,0)</f>
        <v>532</v>
      </c>
      <c r="R404" t="str">
        <f>_xlfn.XLOOKUP($A404,'site variables'!$A:$A,'site variables'!G:G,0,0)</f>
        <v>high</v>
      </c>
      <c r="S404" t="str">
        <f>_xlfn.XLOOKUP($A404,'site variables'!$A:$A,'site variables'!H:H,0,0)</f>
        <v>low</v>
      </c>
      <c r="T404" t="str">
        <f>_xlfn.XLOOKUP($A404,'site variables'!$A:$A,'site variables'!I:I,0,0)</f>
        <v>Vehicle/FootRecreation</v>
      </c>
      <c r="U404">
        <f>_xlfn.XLOOKUP($D404,climatevars!$E:$E,climatevars!J:J,0,)</f>
        <v>133.99973199999999</v>
      </c>
      <c r="V404">
        <f>_xlfn.XLOOKUP($D404,climatevars!$E:$E,climatevars!K:K,0,)</f>
        <v>403.99919199999994</v>
      </c>
      <c r="W404">
        <f>_xlfn.XLOOKUP($D404,climatevars!$E:$E,climatevars!L:L,0,)</f>
        <v>133.99973199999999</v>
      </c>
      <c r="X404">
        <f>_xlfn.XLOOKUP($G404,speciesvars!$D:$D,speciesvars!H:H,0,0)</f>
        <v>24.200000047683702</v>
      </c>
      <c r="Y404">
        <f>_xlfn.XLOOKUP($G404,speciesvars!$D:$D,speciesvars!I:I,0,0)</f>
        <v>706</v>
      </c>
    </row>
    <row r="405" spans="1:25" hidden="1" x14ac:dyDescent="0.25">
      <c r="A405" t="s">
        <v>43</v>
      </c>
      <c r="B405" t="s">
        <v>52</v>
      </c>
      <c r="C405">
        <v>12</v>
      </c>
      <c r="D405" t="str">
        <f t="shared" si="6"/>
        <v>Pleasantspring 2021</v>
      </c>
      <c r="E405" t="s">
        <v>74</v>
      </c>
      <c r="F405" t="s">
        <v>0</v>
      </c>
      <c r="G405" t="s">
        <v>36</v>
      </c>
      <c r="H405" t="s">
        <v>11</v>
      </c>
      <c r="I405" t="s">
        <v>488</v>
      </c>
      <c r="J405" t="s">
        <v>72</v>
      </c>
      <c r="K405">
        <v>32</v>
      </c>
      <c r="L405">
        <v>15</v>
      </c>
      <c r="N405">
        <f>_xlfn.XLOOKUP($A405,'site variables'!$A:$A,'site variables'!C:C,0,0)</f>
        <v>285.95999999999998</v>
      </c>
      <c r="O405">
        <f>_xlfn.XLOOKUP($A405,'site variables'!$A:$A,'site variables'!D:D,0,0)</f>
        <v>30</v>
      </c>
      <c r="P405">
        <f>_xlfn.XLOOKUP($A405,'site variables'!$A:$A,'site variables'!E:E,0,0)</f>
        <v>21.8</v>
      </c>
      <c r="Q405">
        <f>_xlfn.XLOOKUP($A405,'site variables'!$A:$A,'site variables'!F:F,0,0)</f>
        <v>532</v>
      </c>
      <c r="R405" t="str">
        <f>_xlfn.XLOOKUP($A405,'site variables'!$A:$A,'site variables'!G:G,0,0)</f>
        <v>high</v>
      </c>
      <c r="S405" t="str">
        <f>_xlfn.XLOOKUP($A405,'site variables'!$A:$A,'site variables'!H:H,0,0)</f>
        <v>low</v>
      </c>
      <c r="T405" t="str">
        <f>_xlfn.XLOOKUP($A405,'site variables'!$A:$A,'site variables'!I:I,0,0)</f>
        <v>Vehicle/FootRecreation</v>
      </c>
      <c r="U405">
        <f>_xlfn.XLOOKUP($D405,climatevars!$E:$E,climatevars!J:J,0,)</f>
        <v>54.999889999999986</v>
      </c>
      <c r="V405">
        <f>_xlfn.XLOOKUP($D405,climatevars!$E:$E,climatevars!K:K,0,)</f>
        <v>403.99919199999994</v>
      </c>
      <c r="W405">
        <f>_xlfn.XLOOKUP($D405,climatevars!$E:$E,climatevars!L:L,0,)</f>
        <v>222.99955399999999</v>
      </c>
      <c r="X405">
        <f>_xlfn.XLOOKUP($G405,speciesvars!$D:$D,speciesvars!H:H,0,0)</f>
        <v>0</v>
      </c>
      <c r="Y405">
        <f>_xlfn.XLOOKUP($G405,speciesvars!$D:$D,speciesvars!I:I,0,0)</f>
        <v>0</v>
      </c>
    </row>
    <row r="406" spans="1:25" hidden="1" x14ac:dyDescent="0.25">
      <c r="A406" t="s">
        <v>43</v>
      </c>
      <c r="B406" t="s">
        <v>32</v>
      </c>
      <c r="C406">
        <v>13</v>
      </c>
      <c r="D406" t="str">
        <f t="shared" si="6"/>
        <v>Pleasantspring 2020</v>
      </c>
      <c r="E406" t="s">
        <v>66</v>
      </c>
      <c r="F406" t="s">
        <v>0</v>
      </c>
      <c r="G406" t="s">
        <v>35</v>
      </c>
      <c r="H406" t="s">
        <v>4254</v>
      </c>
      <c r="I406" t="s">
        <v>489</v>
      </c>
      <c r="J406" t="s">
        <v>60</v>
      </c>
      <c r="K406">
        <v>3</v>
      </c>
      <c r="L406">
        <v>60</v>
      </c>
      <c r="M406">
        <v>17.5</v>
      </c>
      <c r="N406">
        <f>_xlfn.XLOOKUP($A406,'site variables'!$A:$A,'site variables'!C:C,0,0)</f>
        <v>285.95999999999998</v>
      </c>
      <c r="O406">
        <f>_xlfn.XLOOKUP($A406,'site variables'!$A:$A,'site variables'!D:D,0,0)</f>
        <v>30</v>
      </c>
      <c r="P406">
        <f>_xlfn.XLOOKUP($A406,'site variables'!$A:$A,'site variables'!E:E,0,0)</f>
        <v>21.8</v>
      </c>
      <c r="Q406">
        <f>_xlfn.XLOOKUP($A406,'site variables'!$A:$A,'site variables'!F:F,0,0)</f>
        <v>532</v>
      </c>
      <c r="R406" t="str">
        <f>_xlfn.XLOOKUP($A406,'site variables'!$A:$A,'site variables'!G:G,0,0)</f>
        <v>high</v>
      </c>
      <c r="S406" t="str">
        <f>_xlfn.XLOOKUP($A406,'site variables'!$A:$A,'site variables'!H:H,0,0)</f>
        <v>low</v>
      </c>
      <c r="T406" t="str">
        <f>_xlfn.XLOOKUP($A406,'site variables'!$A:$A,'site variables'!I:I,0,0)</f>
        <v>Vehicle/FootRecreation</v>
      </c>
      <c r="U406">
        <f>_xlfn.XLOOKUP($D406,climatevars!$E:$E,climatevars!J:J,0,)</f>
        <v>133.99973199999999</v>
      </c>
      <c r="V406">
        <f>_xlfn.XLOOKUP($D406,climatevars!$E:$E,climatevars!K:K,0,)</f>
        <v>403.99919199999994</v>
      </c>
      <c r="W406">
        <f>_xlfn.XLOOKUP($D406,climatevars!$E:$E,climatevars!L:L,0,)</f>
        <v>133.99973199999999</v>
      </c>
      <c r="X406">
        <f>_xlfn.XLOOKUP($G406,speciesvars!$D:$D,speciesvars!H:H,0,0)</f>
        <v>23.5000000198682</v>
      </c>
      <c r="Y406">
        <f>_xlfn.XLOOKUP($G406,speciesvars!$D:$D,speciesvars!I:I,0,0)</f>
        <v>354</v>
      </c>
    </row>
    <row r="407" spans="1:25" hidden="1" x14ac:dyDescent="0.25">
      <c r="A407" t="s">
        <v>43</v>
      </c>
      <c r="B407" t="s">
        <v>52</v>
      </c>
      <c r="C407">
        <v>13</v>
      </c>
      <c r="D407" t="str">
        <f t="shared" si="6"/>
        <v>Pleasantspring 2021</v>
      </c>
      <c r="E407" t="s">
        <v>66</v>
      </c>
      <c r="F407" t="s">
        <v>0</v>
      </c>
      <c r="G407" t="s">
        <v>3</v>
      </c>
      <c r="H407" t="s">
        <v>11</v>
      </c>
      <c r="I407" t="s">
        <v>490</v>
      </c>
      <c r="J407" t="s">
        <v>72</v>
      </c>
      <c r="K407">
        <v>5</v>
      </c>
      <c r="L407">
        <v>25</v>
      </c>
      <c r="N407">
        <f>_xlfn.XLOOKUP($A407,'site variables'!$A:$A,'site variables'!C:C,0,0)</f>
        <v>285.95999999999998</v>
      </c>
      <c r="O407">
        <f>_xlfn.XLOOKUP($A407,'site variables'!$A:$A,'site variables'!D:D,0,0)</f>
        <v>30</v>
      </c>
      <c r="P407">
        <f>_xlfn.XLOOKUP($A407,'site variables'!$A:$A,'site variables'!E:E,0,0)</f>
        <v>21.8</v>
      </c>
      <c r="Q407">
        <f>_xlfn.XLOOKUP($A407,'site variables'!$A:$A,'site variables'!F:F,0,0)</f>
        <v>532</v>
      </c>
      <c r="R407" t="str">
        <f>_xlfn.XLOOKUP($A407,'site variables'!$A:$A,'site variables'!G:G,0,0)</f>
        <v>high</v>
      </c>
      <c r="S407" t="str">
        <f>_xlfn.XLOOKUP($A407,'site variables'!$A:$A,'site variables'!H:H,0,0)</f>
        <v>low</v>
      </c>
      <c r="T407" t="str">
        <f>_xlfn.XLOOKUP($A407,'site variables'!$A:$A,'site variables'!I:I,0,0)</f>
        <v>Vehicle/FootRecreation</v>
      </c>
      <c r="U407">
        <f>_xlfn.XLOOKUP($D407,climatevars!$E:$E,climatevars!J:J,0,)</f>
        <v>54.999889999999986</v>
      </c>
      <c r="V407">
        <f>_xlfn.XLOOKUP($D407,climatevars!$E:$E,climatevars!K:K,0,)</f>
        <v>403.99919199999994</v>
      </c>
      <c r="W407">
        <f>_xlfn.XLOOKUP($D407,climatevars!$E:$E,climatevars!L:L,0,)</f>
        <v>222.99955399999999</v>
      </c>
      <c r="X407">
        <f>_xlfn.XLOOKUP($G407,speciesvars!$D:$D,speciesvars!H:H,0,0)</f>
        <v>0</v>
      </c>
      <c r="Y407">
        <f>_xlfn.XLOOKUP($G407,speciesvars!$D:$D,speciesvars!I:I,0,0)</f>
        <v>0</v>
      </c>
    </row>
    <row r="408" spans="1:25" hidden="1" x14ac:dyDescent="0.25">
      <c r="A408" t="s">
        <v>43</v>
      </c>
      <c r="B408" t="s">
        <v>32</v>
      </c>
      <c r="C408">
        <v>13</v>
      </c>
      <c r="D408" t="str">
        <f t="shared" si="6"/>
        <v>Pleasantspring 2020</v>
      </c>
      <c r="E408" t="s">
        <v>66</v>
      </c>
      <c r="F408" t="s">
        <v>0</v>
      </c>
      <c r="G408" t="s">
        <v>76</v>
      </c>
      <c r="H408" t="s">
        <v>4254</v>
      </c>
      <c r="I408" t="s">
        <v>491</v>
      </c>
      <c r="J408" t="s">
        <v>60</v>
      </c>
      <c r="K408">
        <v>0</v>
      </c>
      <c r="L408">
        <v>0</v>
      </c>
      <c r="M408">
        <v>0</v>
      </c>
      <c r="N408">
        <f>_xlfn.XLOOKUP($A408,'site variables'!$A:$A,'site variables'!C:C,0,0)</f>
        <v>285.95999999999998</v>
      </c>
      <c r="O408">
        <f>_xlfn.XLOOKUP($A408,'site variables'!$A:$A,'site variables'!D:D,0,0)</f>
        <v>30</v>
      </c>
      <c r="P408">
        <f>_xlfn.XLOOKUP($A408,'site variables'!$A:$A,'site variables'!E:E,0,0)</f>
        <v>21.8</v>
      </c>
      <c r="Q408">
        <f>_xlfn.XLOOKUP($A408,'site variables'!$A:$A,'site variables'!F:F,0,0)</f>
        <v>532</v>
      </c>
      <c r="R408" t="str">
        <f>_xlfn.XLOOKUP($A408,'site variables'!$A:$A,'site variables'!G:G,0,0)</f>
        <v>high</v>
      </c>
      <c r="S408" t="str">
        <f>_xlfn.XLOOKUP($A408,'site variables'!$A:$A,'site variables'!H:H,0,0)</f>
        <v>low</v>
      </c>
      <c r="T408" t="str">
        <f>_xlfn.XLOOKUP($A408,'site variables'!$A:$A,'site variables'!I:I,0,0)</f>
        <v>Vehicle/FootRecreation</v>
      </c>
      <c r="U408">
        <f>_xlfn.XLOOKUP($D408,climatevars!$E:$E,climatevars!J:J,0,)</f>
        <v>133.99973199999999</v>
      </c>
      <c r="V408">
        <f>_xlfn.XLOOKUP($D408,climatevars!$E:$E,climatevars!K:K,0,)</f>
        <v>403.99919199999994</v>
      </c>
      <c r="W408">
        <f>_xlfn.XLOOKUP($D408,climatevars!$E:$E,climatevars!L:L,0,)</f>
        <v>133.99973199999999</v>
      </c>
      <c r="X408">
        <f>_xlfn.XLOOKUP($G408,speciesvars!$D:$D,speciesvars!H:H,0,0)</f>
        <v>23.825000166892998</v>
      </c>
      <c r="Y408">
        <f>_xlfn.XLOOKUP($G408,speciesvars!$D:$D,speciesvars!I:I,0,0)</f>
        <v>508</v>
      </c>
    </row>
    <row r="409" spans="1:25" hidden="1" x14ac:dyDescent="0.25">
      <c r="A409" t="s">
        <v>43</v>
      </c>
      <c r="B409" t="s">
        <v>32</v>
      </c>
      <c r="C409">
        <v>14</v>
      </c>
      <c r="D409" t="str">
        <f t="shared" si="6"/>
        <v>Pleasantspring 2020</v>
      </c>
      <c r="E409" t="s">
        <v>48</v>
      </c>
      <c r="F409" t="s">
        <v>0</v>
      </c>
      <c r="G409" t="s">
        <v>13</v>
      </c>
      <c r="H409" t="s">
        <v>4254</v>
      </c>
      <c r="I409" t="s">
        <v>492</v>
      </c>
      <c r="J409" t="s">
        <v>60</v>
      </c>
      <c r="K409">
        <v>0</v>
      </c>
      <c r="L409">
        <v>0</v>
      </c>
      <c r="M409">
        <v>0.05</v>
      </c>
      <c r="N409">
        <f>_xlfn.XLOOKUP($A409,'site variables'!$A:$A,'site variables'!C:C,0,0)</f>
        <v>285.95999999999998</v>
      </c>
      <c r="O409">
        <f>_xlfn.XLOOKUP($A409,'site variables'!$A:$A,'site variables'!D:D,0,0)</f>
        <v>30</v>
      </c>
      <c r="P409">
        <f>_xlfn.XLOOKUP($A409,'site variables'!$A:$A,'site variables'!E:E,0,0)</f>
        <v>21.8</v>
      </c>
      <c r="Q409">
        <f>_xlfn.XLOOKUP($A409,'site variables'!$A:$A,'site variables'!F:F,0,0)</f>
        <v>532</v>
      </c>
      <c r="R409" t="str">
        <f>_xlfn.XLOOKUP($A409,'site variables'!$A:$A,'site variables'!G:G,0,0)</f>
        <v>high</v>
      </c>
      <c r="S409" t="str">
        <f>_xlfn.XLOOKUP($A409,'site variables'!$A:$A,'site variables'!H:H,0,0)</f>
        <v>low</v>
      </c>
      <c r="T409" t="str">
        <f>_xlfn.XLOOKUP($A409,'site variables'!$A:$A,'site variables'!I:I,0,0)</f>
        <v>Vehicle/FootRecreation</v>
      </c>
      <c r="U409">
        <f>_xlfn.XLOOKUP($D409,climatevars!$E:$E,climatevars!J:J,0,)</f>
        <v>133.99973199999999</v>
      </c>
      <c r="V409">
        <f>_xlfn.XLOOKUP($D409,climatevars!$E:$E,climatevars!K:K,0,)</f>
        <v>403.99919199999994</v>
      </c>
      <c r="W409">
        <f>_xlfn.XLOOKUP($D409,climatevars!$E:$E,climatevars!L:L,0,)</f>
        <v>133.99973199999999</v>
      </c>
      <c r="X409">
        <f>_xlfn.XLOOKUP($G409,speciesvars!$D:$D,speciesvars!H:H,0,0)</f>
        <v>23.462500015894602</v>
      </c>
      <c r="Y409">
        <f>_xlfn.XLOOKUP($G409,speciesvars!$D:$D,speciesvars!I:I,0,0)</f>
        <v>846</v>
      </c>
    </row>
    <row r="410" spans="1:25" hidden="1" x14ac:dyDescent="0.25">
      <c r="A410" t="s">
        <v>43</v>
      </c>
      <c r="B410" t="s">
        <v>32</v>
      </c>
      <c r="C410">
        <v>14</v>
      </c>
      <c r="D410" t="str">
        <f t="shared" si="6"/>
        <v>Pleasantspring 2020</v>
      </c>
      <c r="E410" t="s">
        <v>48</v>
      </c>
      <c r="F410" t="s">
        <v>0</v>
      </c>
      <c r="G410" t="s">
        <v>21</v>
      </c>
      <c r="H410" t="s">
        <v>4254</v>
      </c>
      <c r="I410" t="s">
        <v>493</v>
      </c>
      <c r="J410" t="s">
        <v>60</v>
      </c>
      <c r="K410">
        <v>0</v>
      </c>
      <c r="L410">
        <v>0</v>
      </c>
      <c r="M410">
        <v>0</v>
      </c>
      <c r="N410">
        <f>_xlfn.XLOOKUP($A410,'site variables'!$A:$A,'site variables'!C:C,0,0)</f>
        <v>285.95999999999998</v>
      </c>
      <c r="O410">
        <f>_xlfn.XLOOKUP($A410,'site variables'!$A:$A,'site variables'!D:D,0,0)</f>
        <v>30</v>
      </c>
      <c r="P410">
        <f>_xlfn.XLOOKUP($A410,'site variables'!$A:$A,'site variables'!E:E,0,0)</f>
        <v>21.8</v>
      </c>
      <c r="Q410">
        <f>_xlfn.XLOOKUP($A410,'site variables'!$A:$A,'site variables'!F:F,0,0)</f>
        <v>532</v>
      </c>
      <c r="R410" t="str">
        <f>_xlfn.XLOOKUP($A410,'site variables'!$A:$A,'site variables'!G:G,0,0)</f>
        <v>high</v>
      </c>
      <c r="S410" t="str">
        <f>_xlfn.XLOOKUP($A410,'site variables'!$A:$A,'site variables'!H:H,0,0)</f>
        <v>low</v>
      </c>
      <c r="T410" t="str">
        <f>_xlfn.XLOOKUP($A410,'site variables'!$A:$A,'site variables'!I:I,0,0)</f>
        <v>Vehicle/FootRecreation</v>
      </c>
      <c r="U410">
        <f>_xlfn.XLOOKUP($D410,climatevars!$E:$E,climatevars!J:J,0,)</f>
        <v>133.99973199999999</v>
      </c>
      <c r="V410">
        <f>_xlfn.XLOOKUP($D410,climatevars!$E:$E,climatevars!K:K,0,)</f>
        <v>403.99919199999994</v>
      </c>
      <c r="W410">
        <f>_xlfn.XLOOKUP($D410,climatevars!$E:$E,climatevars!L:L,0,)</f>
        <v>133.99973199999999</v>
      </c>
      <c r="X410">
        <f>_xlfn.XLOOKUP($G410,speciesvars!$D:$D,speciesvars!H:H,0,0)</f>
        <v>24.8750001192093</v>
      </c>
      <c r="Y410">
        <f>_xlfn.XLOOKUP($G410,speciesvars!$D:$D,speciesvars!I:I,0,0)</f>
        <v>845</v>
      </c>
    </row>
    <row r="411" spans="1:25" hidden="1" x14ac:dyDescent="0.25">
      <c r="A411" t="s">
        <v>43</v>
      </c>
      <c r="B411" t="s">
        <v>32</v>
      </c>
      <c r="C411">
        <v>14</v>
      </c>
      <c r="D411" t="str">
        <f t="shared" si="6"/>
        <v>Pleasantspring 2020</v>
      </c>
      <c r="E411" t="s">
        <v>48</v>
      </c>
      <c r="F411" t="s">
        <v>0</v>
      </c>
      <c r="G411" t="s">
        <v>53</v>
      </c>
      <c r="H411" t="s">
        <v>4254</v>
      </c>
      <c r="I411" t="s">
        <v>494</v>
      </c>
      <c r="J411" t="s">
        <v>60</v>
      </c>
      <c r="K411">
        <v>0</v>
      </c>
      <c r="L411">
        <v>0</v>
      </c>
      <c r="M411">
        <v>0</v>
      </c>
      <c r="N411">
        <f>_xlfn.XLOOKUP($A411,'site variables'!$A:$A,'site variables'!C:C,0,0)</f>
        <v>285.95999999999998</v>
      </c>
      <c r="O411">
        <f>_xlfn.XLOOKUP($A411,'site variables'!$A:$A,'site variables'!D:D,0,0)</f>
        <v>30</v>
      </c>
      <c r="P411">
        <f>_xlfn.XLOOKUP($A411,'site variables'!$A:$A,'site variables'!E:E,0,0)</f>
        <v>21.8</v>
      </c>
      <c r="Q411">
        <f>_xlfn.XLOOKUP($A411,'site variables'!$A:$A,'site variables'!F:F,0,0)</f>
        <v>532</v>
      </c>
      <c r="R411" t="str">
        <f>_xlfn.XLOOKUP($A411,'site variables'!$A:$A,'site variables'!G:G,0,0)</f>
        <v>high</v>
      </c>
      <c r="S411" t="str">
        <f>_xlfn.XLOOKUP($A411,'site variables'!$A:$A,'site variables'!H:H,0,0)</f>
        <v>low</v>
      </c>
      <c r="T411" t="str">
        <f>_xlfn.XLOOKUP($A411,'site variables'!$A:$A,'site variables'!I:I,0,0)</f>
        <v>Vehicle/FootRecreation</v>
      </c>
      <c r="U411">
        <f>_xlfn.XLOOKUP($D411,climatevars!$E:$E,climatevars!J:J,0,)</f>
        <v>133.99973199999999</v>
      </c>
      <c r="V411">
        <f>_xlfn.XLOOKUP($D411,climatevars!$E:$E,climatevars!K:K,0,)</f>
        <v>403.99919199999994</v>
      </c>
      <c r="W411">
        <f>_xlfn.XLOOKUP($D411,climatevars!$E:$E,climatevars!L:L,0,)</f>
        <v>133.99973199999999</v>
      </c>
      <c r="X411">
        <f>_xlfn.XLOOKUP($G411,speciesvars!$D:$D,speciesvars!H:H,0,0)</f>
        <v>24.200000047683702</v>
      </c>
      <c r="Y411">
        <f>_xlfn.XLOOKUP($G411,speciesvars!$D:$D,speciesvars!I:I,0,0)</f>
        <v>706</v>
      </c>
    </row>
    <row r="412" spans="1:25" hidden="1" x14ac:dyDescent="0.25">
      <c r="A412" t="s">
        <v>43</v>
      </c>
      <c r="B412" t="s">
        <v>52</v>
      </c>
      <c r="C412">
        <v>13</v>
      </c>
      <c r="D412" t="str">
        <f t="shared" si="6"/>
        <v>Pleasantspring 2021</v>
      </c>
      <c r="E412" t="s">
        <v>66</v>
      </c>
      <c r="F412" t="s">
        <v>0</v>
      </c>
      <c r="G412" t="s">
        <v>24</v>
      </c>
      <c r="H412" t="s">
        <v>11</v>
      </c>
      <c r="I412" t="s">
        <v>495</v>
      </c>
      <c r="J412" t="s">
        <v>60</v>
      </c>
      <c r="K412">
        <v>3</v>
      </c>
      <c r="L412">
        <v>15</v>
      </c>
      <c r="N412">
        <f>_xlfn.XLOOKUP($A412,'site variables'!$A:$A,'site variables'!C:C,0,0)</f>
        <v>285.95999999999998</v>
      </c>
      <c r="O412">
        <f>_xlfn.XLOOKUP($A412,'site variables'!$A:$A,'site variables'!D:D,0,0)</f>
        <v>30</v>
      </c>
      <c r="P412">
        <f>_xlfn.XLOOKUP($A412,'site variables'!$A:$A,'site variables'!E:E,0,0)</f>
        <v>21.8</v>
      </c>
      <c r="Q412">
        <f>_xlfn.XLOOKUP($A412,'site variables'!$A:$A,'site variables'!F:F,0,0)</f>
        <v>532</v>
      </c>
      <c r="R412" t="str">
        <f>_xlfn.XLOOKUP($A412,'site variables'!$A:$A,'site variables'!G:G,0,0)</f>
        <v>high</v>
      </c>
      <c r="S412" t="str">
        <f>_xlfn.XLOOKUP($A412,'site variables'!$A:$A,'site variables'!H:H,0,0)</f>
        <v>low</v>
      </c>
      <c r="T412" t="str">
        <f>_xlfn.XLOOKUP($A412,'site variables'!$A:$A,'site variables'!I:I,0,0)</f>
        <v>Vehicle/FootRecreation</v>
      </c>
      <c r="U412">
        <f>_xlfn.XLOOKUP($D412,climatevars!$E:$E,climatevars!J:J,0,)</f>
        <v>54.999889999999986</v>
      </c>
      <c r="V412">
        <f>_xlfn.XLOOKUP($D412,climatevars!$E:$E,climatevars!K:K,0,)</f>
        <v>403.99919199999994</v>
      </c>
      <c r="W412">
        <f>_xlfn.XLOOKUP($D412,climatevars!$E:$E,climatevars!L:L,0,)</f>
        <v>222.99955399999999</v>
      </c>
      <c r="X412">
        <f>_xlfn.XLOOKUP($G412,speciesvars!$D:$D,speciesvars!H:H,0,0)</f>
        <v>0</v>
      </c>
      <c r="Y412">
        <f>_xlfn.XLOOKUP($G412,speciesvars!$D:$D,speciesvars!I:I,0,0)</f>
        <v>0</v>
      </c>
    </row>
    <row r="413" spans="1:25" hidden="1" x14ac:dyDescent="0.25">
      <c r="A413" t="s">
        <v>43</v>
      </c>
      <c r="B413" t="s">
        <v>32</v>
      </c>
      <c r="C413">
        <v>14</v>
      </c>
      <c r="D413" t="str">
        <f t="shared" si="6"/>
        <v>Pleasantspring 2020</v>
      </c>
      <c r="E413" t="s">
        <v>48</v>
      </c>
      <c r="F413" t="s">
        <v>0</v>
      </c>
      <c r="G413" t="s">
        <v>35</v>
      </c>
      <c r="H413" t="s">
        <v>4254</v>
      </c>
      <c r="I413" t="s">
        <v>496</v>
      </c>
      <c r="J413" t="s">
        <v>60</v>
      </c>
      <c r="K413">
        <v>3</v>
      </c>
      <c r="L413">
        <v>20</v>
      </c>
      <c r="M413">
        <v>17.5</v>
      </c>
      <c r="N413">
        <f>_xlfn.XLOOKUP($A413,'site variables'!$A:$A,'site variables'!C:C,0,0)</f>
        <v>285.95999999999998</v>
      </c>
      <c r="O413">
        <f>_xlfn.XLOOKUP($A413,'site variables'!$A:$A,'site variables'!D:D,0,0)</f>
        <v>30</v>
      </c>
      <c r="P413">
        <f>_xlfn.XLOOKUP($A413,'site variables'!$A:$A,'site variables'!E:E,0,0)</f>
        <v>21.8</v>
      </c>
      <c r="Q413">
        <f>_xlfn.XLOOKUP($A413,'site variables'!$A:$A,'site variables'!F:F,0,0)</f>
        <v>532</v>
      </c>
      <c r="R413" t="str">
        <f>_xlfn.XLOOKUP($A413,'site variables'!$A:$A,'site variables'!G:G,0,0)</f>
        <v>high</v>
      </c>
      <c r="S413" t="str">
        <f>_xlfn.XLOOKUP($A413,'site variables'!$A:$A,'site variables'!H:H,0,0)</f>
        <v>low</v>
      </c>
      <c r="T413" t="str">
        <f>_xlfn.XLOOKUP($A413,'site variables'!$A:$A,'site variables'!I:I,0,0)</f>
        <v>Vehicle/FootRecreation</v>
      </c>
      <c r="U413">
        <f>_xlfn.XLOOKUP($D413,climatevars!$E:$E,climatevars!J:J,0,)</f>
        <v>133.99973199999999</v>
      </c>
      <c r="V413">
        <f>_xlfn.XLOOKUP($D413,climatevars!$E:$E,climatevars!K:K,0,)</f>
        <v>403.99919199999994</v>
      </c>
      <c r="W413">
        <f>_xlfn.XLOOKUP($D413,climatevars!$E:$E,climatevars!L:L,0,)</f>
        <v>133.99973199999999</v>
      </c>
      <c r="X413">
        <f>_xlfn.XLOOKUP($G413,speciesvars!$D:$D,speciesvars!H:H,0,0)</f>
        <v>23.5000000198682</v>
      </c>
      <c r="Y413">
        <f>_xlfn.XLOOKUP($G413,speciesvars!$D:$D,speciesvars!I:I,0,0)</f>
        <v>354</v>
      </c>
    </row>
    <row r="414" spans="1:25" hidden="1" x14ac:dyDescent="0.25">
      <c r="A414" t="s">
        <v>43</v>
      </c>
      <c r="B414" t="s">
        <v>52</v>
      </c>
      <c r="C414">
        <v>13</v>
      </c>
      <c r="D414" t="str">
        <f t="shared" si="6"/>
        <v>Pleasantspring 2021</v>
      </c>
      <c r="E414" t="s">
        <v>66</v>
      </c>
      <c r="F414" t="s">
        <v>0</v>
      </c>
      <c r="G414" t="s">
        <v>67</v>
      </c>
      <c r="H414" t="s">
        <v>11</v>
      </c>
      <c r="I414" t="s">
        <v>497</v>
      </c>
      <c r="J414" t="s">
        <v>60</v>
      </c>
      <c r="K414">
        <v>5</v>
      </c>
      <c r="L414">
        <v>20</v>
      </c>
      <c r="N414">
        <f>_xlfn.XLOOKUP($A414,'site variables'!$A:$A,'site variables'!C:C,0,0)</f>
        <v>285.95999999999998</v>
      </c>
      <c r="O414">
        <f>_xlfn.XLOOKUP($A414,'site variables'!$A:$A,'site variables'!D:D,0,0)</f>
        <v>30</v>
      </c>
      <c r="P414">
        <f>_xlfn.XLOOKUP($A414,'site variables'!$A:$A,'site variables'!E:E,0,0)</f>
        <v>21.8</v>
      </c>
      <c r="Q414">
        <f>_xlfn.XLOOKUP($A414,'site variables'!$A:$A,'site variables'!F:F,0,0)</f>
        <v>532</v>
      </c>
      <c r="R414" t="str">
        <f>_xlfn.XLOOKUP($A414,'site variables'!$A:$A,'site variables'!G:G,0,0)</f>
        <v>high</v>
      </c>
      <c r="S414" t="str">
        <f>_xlfn.XLOOKUP($A414,'site variables'!$A:$A,'site variables'!H:H,0,0)</f>
        <v>low</v>
      </c>
      <c r="T414" t="str">
        <f>_xlfn.XLOOKUP($A414,'site variables'!$A:$A,'site variables'!I:I,0,0)</f>
        <v>Vehicle/FootRecreation</v>
      </c>
      <c r="U414">
        <f>_xlfn.XLOOKUP($D414,climatevars!$E:$E,climatevars!J:J,0,)</f>
        <v>54.999889999999986</v>
      </c>
      <c r="V414">
        <f>_xlfn.XLOOKUP($D414,climatevars!$E:$E,climatevars!K:K,0,)</f>
        <v>403.99919199999994</v>
      </c>
      <c r="W414">
        <f>_xlfn.XLOOKUP($D414,climatevars!$E:$E,climatevars!L:L,0,)</f>
        <v>222.99955399999999</v>
      </c>
      <c r="X414">
        <f>_xlfn.XLOOKUP($G414,speciesvars!$D:$D,speciesvars!H:H,0,0)</f>
        <v>0</v>
      </c>
      <c r="Y414">
        <f>_xlfn.XLOOKUP($G414,speciesvars!$D:$D,speciesvars!I:I,0,0)</f>
        <v>0</v>
      </c>
    </row>
    <row r="415" spans="1:25" hidden="1" x14ac:dyDescent="0.25">
      <c r="A415" t="s">
        <v>43</v>
      </c>
      <c r="B415" t="s">
        <v>52</v>
      </c>
      <c r="C415">
        <v>13</v>
      </c>
      <c r="D415" t="str">
        <f t="shared" si="6"/>
        <v>Pleasantspring 2021</v>
      </c>
      <c r="E415" t="s">
        <v>66</v>
      </c>
      <c r="F415" t="s">
        <v>0</v>
      </c>
      <c r="G415" t="s">
        <v>395</v>
      </c>
      <c r="H415" t="s">
        <v>11</v>
      </c>
      <c r="I415" t="s">
        <v>498</v>
      </c>
      <c r="J415" t="s">
        <v>60</v>
      </c>
      <c r="K415">
        <v>5</v>
      </c>
      <c r="L415">
        <v>15</v>
      </c>
      <c r="N415">
        <f>_xlfn.XLOOKUP($A415,'site variables'!$A:$A,'site variables'!C:C,0,0)</f>
        <v>285.95999999999998</v>
      </c>
      <c r="O415">
        <f>_xlfn.XLOOKUP($A415,'site variables'!$A:$A,'site variables'!D:D,0,0)</f>
        <v>30</v>
      </c>
      <c r="P415">
        <f>_xlfn.XLOOKUP($A415,'site variables'!$A:$A,'site variables'!E:E,0,0)</f>
        <v>21.8</v>
      </c>
      <c r="Q415">
        <f>_xlfn.XLOOKUP($A415,'site variables'!$A:$A,'site variables'!F:F,0,0)</f>
        <v>532</v>
      </c>
      <c r="R415" t="str">
        <f>_xlfn.XLOOKUP($A415,'site variables'!$A:$A,'site variables'!G:G,0,0)</f>
        <v>high</v>
      </c>
      <c r="S415" t="str">
        <f>_xlfn.XLOOKUP($A415,'site variables'!$A:$A,'site variables'!H:H,0,0)</f>
        <v>low</v>
      </c>
      <c r="T415" t="str">
        <f>_xlfn.XLOOKUP($A415,'site variables'!$A:$A,'site variables'!I:I,0,0)</f>
        <v>Vehicle/FootRecreation</v>
      </c>
      <c r="U415">
        <f>_xlfn.XLOOKUP($D415,climatevars!$E:$E,climatevars!J:J,0,)</f>
        <v>54.999889999999986</v>
      </c>
      <c r="V415">
        <f>_xlfn.XLOOKUP($D415,climatevars!$E:$E,climatevars!K:K,0,)</f>
        <v>403.99919199999994</v>
      </c>
      <c r="W415">
        <f>_xlfn.XLOOKUP($D415,climatevars!$E:$E,climatevars!L:L,0,)</f>
        <v>222.99955399999999</v>
      </c>
      <c r="X415">
        <f>_xlfn.XLOOKUP($G415,speciesvars!$D:$D,speciesvars!H:H,0,0)</f>
        <v>0</v>
      </c>
      <c r="Y415">
        <f>_xlfn.XLOOKUP($G415,speciesvars!$D:$D,speciesvars!I:I,0,0)</f>
        <v>0</v>
      </c>
    </row>
    <row r="416" spans="1:25" hidden="1" x14ac:dyDescent="0.25">
      <c r="A416" t="s">
        <v>43</v>
      </c>
      <c r="B416" t="s">
        <v>52</v>
      </c>
      <c r="C416">
        <v>13</v>
      </c>
      <c r="D416" t="str">
        <f t="shared" si="6"/>
        <v>Pleasantspring 2021</v>
      </c>
      <c r="E416" t="s">
        <v>66</v>
      </c>
      <c r="F416" t="s">
        <v>0</v>
      </c>
      <c r="G416" t="s">
        <v>36</v>
      </c>
      <c r="H416" t="s">
        <v>11</v>
      </c>
      <c r="I416" t="s">
        <v>499</v>
      </c>
      <c r="J416" t="s">
        <v>72</v>
      </c>
      <c r="K416">
        <v>38</v>
      </c>
      <c r="L416">
        <v>20</v>
      </c>
      <c r="N416">
        <f>_xlfn.XLOOKUP($A416,'site variables'!$A:$A,'site variables'!C:C,0,0)</f>
        <v>285.95999999999998</v>
      </c>
      <c r="O416">
        <f>_xlfn.XLOOKUP($A416,'site variables'!$A:$A,'site variables'!D:D,0,0)</f>
        <v>30</v>
      </c>
      <c r="P416">
        <f>_xlfn.XLOOKUP($A416,'site variables'!$A:$A,'site variables'!E:E,0,0)</f>
        <v>21.8</v>
      </c>
      <c r="Q416">
        <f>_xlfn.XLOOKUP($A416,'site variables'!$A:$A,'site variables'!F:F,0,0)</f>
        <v>532</v>
      </c>
      <c r="R416" t="str">
        <f>_xlfn.XLOOKUP($A416,'site variables'!$A:$A,'site variables'!G:G,0,0)</f>
        <v>high</v>
      </c>
      <c r="S416" t="str">
        <f>_xlfn.XLOOKUP($A416,'site variables'!$A:$A,'site variables'!H:H,0,0)</f>
        <v>low</v>
      </c>
      <c r="T416" t="str">
        <f>_xlfn.XLOOKUP($A416,'site variables'!$A:$A,'site variables'!I:I,0,0)</f>
        <v>Vehicle/FootRecreation</v>
      </c>
      <c r="U416">
        <f>_xlfn.XLOOKUP($D416,climatevars!$E:$E,climatevars!J:J,0,)</f>
        <v>54.999889999999986</v>
      </c>
      <c r="V416">
        <f>_xlfn.XLOOKUP($D416,climatevars!$E:$E,climatevars!K:K,0,)</f>
        <v>403.99919199999994</v>
      </c>
      <c r="W416">
        <f>_xlfn.XLOOKUP($D416,climatevars!$E:$E,climatevars!L:L,0,)</f>
        <v>222.99955399999999</v>
      </c>
      <c r="X416">
        <f>_xlfn.XLOOKUP($G416,speciesvars!$D:$D,speciesvars!H:H,0,0)</f>
        <v>0</v>
      </c>
      <c r="Y416">
        <f>_xlfn.XLOOKUP($G416,speciesvars!$D:$D,speciesvars!I:I,0,0)</f>
        <v>0</v>
      </c>
    </row>
    <row r="417" spans="1:25" hidden="1" x14ac:dyDescent="0.25">
      <c r="A417" t="s">
        <v>43</v>
      </c>
      <c r="B417" t="s">
        <v>52</v>
      </c>
      <c r="C417">
        <v>14</v>
      </c>
      <c r="D417" t="str">
        <f t="shared" si="6"/>
        <v>Pleasantspring 2021</v>
      </c>
      <c r="E417" t="s">
        <v>48</v>
      </c>
      <c r="F417" t="s">
        <v>0</v>
      </c>
      <c r="G417" t="s">
        <v>38</v>
      </c>
      <c r="H417" t="s">
        <v>11</v>
      </c>
      <c r="I417" t="s">
        <v>500</v>
      </c>
      <c r="J417" t="s">
        <v>60</v>
      </c>
      <c r="K417">
        <v>1</v>
      </c>
      <c r="L417">
        <v>95</v>
      </c>
      <c r="N417">
        <f>_xlfn.XLOOKUP($A417,'site variables'!$A:$A,'site variables'!C:C,0,0)</f>
        <v>285.95999999999998</v>
      </c>
      <c r="O417">
        <f>_xlfn.XLOOKUP($A417,'site variables'!$A:$A,'site variables'!D:D,0,0)</f>
        <v>30</v>
      </c>
      <c r="P417">
        <f>_xlfn.XLOOKUP($A417,'site variables'!$A:$A,'site variables'!E:E,0,0)</f>
        <v>21.8</v>
      </c>
      <c r="Q417">
        <f>_xlfn.XLOOKUP($A417,'site variables'!$A:$A,'site variables'!F:F,0,0)</f>
        <v>532</v>
      </c>
      <c r="R417" t="str">
        <f>_xlfn.XLOOKUP($A417,'site variables'!$A:$A,'site variables'!G:G,0,0)</f>
        <v>high</v>
      </c>
      <c r="S417" t="str">
        <f>_xlfn.XLOOKUP($A417,'site variables'!$A:$A,'site variables'!H:H,0,0)</f>
        <v>low</v>
      </c>
      <c r="T417" t="str">
        <f>_xlfn.XLOOKUP($A417,'site variables'!$A:$A,'site variables'!I:I,0,0)</f>
        <v>Vehicle/FootRecreation</v>
      </c>
      <c r="U417">
        <f>_xlfn.XLOOKUP($D417,climatevars!$E:$E,climatevars!J:J,0,)</f>
        <v>54.999889999999986</v>
      </c>
      <c r="V417">
        <f>_xlfn.XLOOKUP($D417,climatevars!$E:$E,climatevars!K:K,0,)</f>
        <v>403.99919199999994</v>
      </c>
      <c r="W417">
        <f>_xlfn.XLOOKUP($D417,climatevars!$E:$E,climatevars!L:L,0,)</f>
        <v>222.99955399999999</v>
      </c>
      <c r="X417">
        <f>_xlfn.XLOOKUP($G417,speciesvars!$D:$D,speciesvars!H:H,0,0)</f>
        <v>0</v>
      </c>
      <c r="Y417">
        <f>_xlfn.XLOOKUP($G417,speciesvars!$D:$D,speciesvars!I:I,0,0)</f>
        <v>0</v>
      </c>
    </row>
    <row r="418" spans="1:25" hidden="1" x14ac:dyDescent="0.25">
      <c r="A418" t="s">
        <v>43</v>
      </c>
      <c r="B418" t="s">
        <v>32</v>
      </c>
      <c r="C418">
        <v>14</v>
      </c>
      <c r="D418" t="str">
        <f t="shared" si="6"/>
        <v>Pleasantspring 2020</v>
      </c>
      <c r="E418" t="s">
        <v>48</v>
      </c>
      <c r="F418" t="s">
        <v>0</v>
      </c>
      <c r="G418" t="s">
        <v>76</v>
      </c>
      <c r="H418" t="s">
        <v>4254</v>
      </c>
      <c r="I418" t="s">
        <v>501</v>
      </c>
      <c r="J418" t="s">
        <v>60</v>
      </c>
      <c r="K418">
        <v>0</v>
      </c>
      <c r="L418">
        <v>0</v>
      </c>
      <c r="M418">
        <v>0</v>
      </c>
      <c r="N418">
        <f>_xlfn.XLOOKUP($A418,'site variables'!$A:$A,'site variables'!C:C,0,0)</f>
        <v>285.95999999999998</v>
      </c>
      <c r="O418">
        <f>_xlfn.XLOOKUP($A418,'site variables'!$A:$A,'site variables'!D:D,0,0)</f>
        <v>30</v>
      </c>
      <c r="P418">
        <f>_xlfn.XLOOKUP($A418,'site variables'!$A:$A,'site variables'!E:E,0,0)</f>
        <v>21.8</v>
      </c>
      <c r="Q418">
        <f>_xlfn.XLOOKUP($A418,'site variables'!$A:$A,'site variables'!F:F,0,0)</f>
        <v>532</v>
      </c>
      <c r="R418" t="str">
        <f>_xlfn.XLOOKUP($A418,'site variables'!$A:$A,'site variables'!G:G,0,0)</f>
        <v>high</v>
      </c>
      <c r="S418" t="str">
        <f>_xlfn.XLOOKUP($A418,'site variables'!$A:$A,'site variables'!H:H,0,0)</f>
        <v>low</v>
      </c>
      <c r="T418" t="str">
        <f>_xlfn.XLOOKUP($A418,'site variables'!$A:$A,'site variables'!I:I,0,0)</f>
        <v>Vehicle/FootRecreation</v>
      </c>
      <c r="U418">
        <f>_xlfn.XLOOKUP($D418,climatevars!$E:$E,climatevars!J:J,0,)</f>
        <v>133.99973199999999</v>
      </c>
      <c r="V418">
        <f>_xlfn.XLOOKUP($D418,climatevars!$E:$E,climatevars!K:K,0,)</f>
        <v>403.99919199999994</v>
      </c>
      <c r="W418">
        <f>_xlfn.XLOOKUP($D418,climatevars!$E:$E,climatevars!L:L,0,)</f>
        <v>133.99973199999999</v>
      </c>
      <c r="X418">
        <f>_xlfn.XLOOKUP($G418,speciesvars!$D:$D,speciesvars!H:H,0,0)</f>
        <v>23.825000166892998</v>
      </c>
      <c r="Y418">
        <f>_xlfn.XLOOKUP($G418,speciesvars!$D:$D,speciesvars!I:I,0,0)</f>
        <v>508</v>
      </c>
    </row>
    <row r="419" spans="1:25" hidden="1" x14ac:dyDescent="0.25">
      <c r="A419" t="s">
        <v>43</v>
      </c>
      <c r="B419" t="s">
        <v>52</v>
      </c>
      <c r="C419">
        <v>14</v>
      </c>
      <c r="D419" t="str">
        <f t="shared" si="6"/>
        <v>Pleasantspring 2021</v>
      </c>
      <c r="E419" t="s">
        <v>48</v>
      </c>
      <c r="F419" t="s">
        <v>0</v>
      </c>
      <c r="G419" t="s">
        <v>3</v>
      </c>
      <c r="H419" t="s">
        <v>11</v>
      </c>
      <c r="I419" t="s">
        <v>502</v>
      </c>
      <c r="J419" t="s">
        <v>72</v>
      </c>
      <c r="K419">
        <v>6</v>
      </c>
      <c r="L419">
        <v>25</v>
      </c>
      <c r="N419">
        <f>_xlfn.XLOOKUP($A419,'site variables'!$A:$A,'site variables'!C:C,0,0)</f>
        <v>285.95999999999998</v>
      </c>
      <c r="O419">
        <f>_xlfn.XLOOKUP($A419,'site variables'!$A:$A,'site variables'!D:D,0,0)</f>
        <v>30</v>
      </c>
      <c r="P419">
        <f>_xlfn.XLOOKUP($A419,'site variables'!$A:$A,'site variables'!E:E,0,0)</f>
        <v>21.8</v>
      </c>
      <c r="Q419">
        <f>_xlfn.XLOOKUP($A419,'site variables'!$A:$A,'site variables'!F:F,0,0)</f>
        <v>532</v>
      </c>
      <c r="R419" t="str">
        <f>_xlfn.XLOOKUP($A419,'site variables'!$A:$A,'site variables'!G:G,0,0)</f>
        <v>high</v>
      </c>
      <c r="S419" t="str">
        <f>_xlfn.XLOOKUP($A419,'site variables'!$A:$A,'site variables'!H:H,0,0)</f>
        <v>low</v>
      </c>
      <c r="T419" t="str">
        <f>_xlfn.XLOOKUP($A419,'site variables'!$A:$A,'site variables'!I:I,0,0)</f>
        <v>Vehicle/FootRecreation</v>
      </c>
      <c r="U419">
        <f>_xlfn.XLOOKUP($D419,climatevars!$E:$E,climatevars!J:J,0,)</f>
        <v>54.999889999999986</v>
      </c>
      <c r="V419">
        <f>_xlfn.XLOOKUP($D419,climatevars!$E:$E,climatevars!K:K,0,)</f>
        <v>403.99919199999994</v>
      </c>
      <c r="W419">
        <f>_xlfn.XLOOKUP($D419,climatevars!$E:$E,climatevars!L:L,0,)</f>
        <v>222.99955399999999</v>
      </c>
      <c r="X419">
        <f>_xlfn.XLOOKUP($G419,speciesvars!$D:$D,speciesvars!H:H,0,0)</f>
        <v>0</v>
      </c>
      <c r="Y419">
        <f>_xlfn.XLOOKUP($G419,speciesvars!$D:$D,speciesvars!I:I,0,0)</f>
        <v>0</v>
      </c>
    </row>
    <row r="420" spans="1:25" hidden="1" x14ac:dyDescent="0.25">
      <c r="A420" t="s">
        <v>43</v>
      </c>
      <c r="B420" t="s">
        <v>32</v>
      </c>
      <c r="C420">
        <v>15</v>
      </c>
      <c r="D420" t="str">
        <f t="shared" si="6"/>
        <v>Pleasantspring 2020</v>
      </c>
      <c r="E420" t="s">
        <v>74</v>
      </c>
      <c r="F420" t="s">
        <v>70</v>
      </c>
      <c r="G420" t="s">
        <v>6</v>
      </c>
      <c r="H420" t="s">
        <v>4256</v>
      </c>
      <c r="I420" t="s">
        <v>503</v>
      </c>
      <c r="J420" t="s">
        <v>60</v>
      </c>
      <c r="K420">
        <v>0</v>
      </c>
      <c r="L420">
        <v>0</v>
      </c>
      <c r="M420">
        <v>0.55000000000000004</v>
      </c>
      <c r="N420">
        <f>_xlfn.XLOOKUP($A420,'site variables'!$A:$A,'site variables'!C:C,0,0)</f>
        <v>285.95999999999998</v>
      </c>
      <c r="O420">
        <f>_xlfn.XLOOKUP($A420,'site variables'!$A:$A,'site variables'!D:D,0,0)</f>
        <v>30</v>
      </c>
      <c r="P420">
        <f>_xlfn.XLOOKUP($A420,'site variables'!$A:$A,'site variables'!E:E,0,0)</f>
        <v>21.8</v>
      </c>
      <c r="Q420">
        <f>_xlfn.XLOOKUP($A420,'site variables'!$A:$A,'site variables'!F:F,0,0)</f>
        <v>532</v>
      </c>
      <c r="R420" t="str">
        <f>_xlfn.XLOOKUP($A420,'site variables'!$A:$A,'site variables'!G:G,0,0)</f>
        <v>high</v>
      </c>
      <c r="S420" t="str">
        <f>_xlfn.XLOOKUP($A420,'site variables'!$A:$A,'site variables'!H:H,0,0)</f>
        <v>low</v>
      </c>
      <c r="T420" t="str">
        <f>_xlfn.XLOOKUP($A420,'site variables'!$A:$A,'site variables'!I:I,0,0)</f>
        <v>Vehicle/FootRecreation</v>
      </c>
      <c r="U420">
        <f>_xlfn.XLOOKUP($D420,climatevars!$E:$E,climatevars!J:J,0,)</f>
        <v>133.99973199999999</v>
      </c>
      <c r="V420">
        <f>_xlfn.XLOOKUP($D420,climatevars!$E:$E,climatevars!K:K,0,)</f>
        <v>403.99919199999994</v>
      </c>
      <c r="W420">
        <f>_xlfn.XLOOKUP($D420,climatevars!$E:$E,climatevars!L:L,0,)</f>
        <v>133.99973199999999</v>
      </c>
      <c r="X420">
        <f>_xlfn.XLOOKUP($G420,speciesvars!$D:$D,speciesvars!H:H,0,0)</f>
        <v>21.804166575272902</v>
      </c>
      <c r="Y420">
        <f>_xlfn.XLOOKUP($G420,speciesvars!$D:$D,speciesvars!I:I,0,0)</f>
        <v>504</v>
      </c>
    </row>
    <row r="421" spans="1:25" hidden="1" x14ac:dyDescent="0.25">
      <c r="A421" t="s">
        <v>43</v>
      </c>
      <c r="B421" t="s">
        <v>32</v>
      </c>
      <c r="C421">
        <v>15</v>
      </c>
      <c r="D421" t="str">
        <f t="shared" si="6"/>
        <v>Pleasantspring 2020</v>
      </c>
      <c r="E421" t="s">
        <v>74</v>
      </c>
      <c r="F421" t="s">
        <v>70</v>
      </c>
      <c r="G421" t="s">
        <v>22</v>
      </c>
      <c r="H421" t="s">
        <v>4256</v>
      </c>
      <c r="I421" t="s">
        <v>504</v>
      </c>
      <c r="J421" t="s">
        <v>60</v>
      </c>
      <c r="K421">
        <v>4</v>
      </c>
      <c r="L421">
        <v>2</v>
      </c>
      <c r="M421">
        <v>0.05</v>
      </c>
      <c r="N421">
        <f>_xlfn.XLOOKUP($A421,'site variables'!$A:$A,'site variables'!C:C,0,0)</f>
        <v>285.95999999999998</v>
      </c>
      <c r="O421">
        <f>_xlfn.XLOOKUP($A421,'site variables'!$A:$A,'site variables'!D:D,0,0)</f>
        <v>30</v>
      </c>
      <c r="P421">
        <f>_xlfn.XLOOKUP($A421,'site variables'!$A:$A,'site variables'!E:E,0,0)</f>
        <v>21.8</v>
      </c>
      <c r="Q421">
        <f>_xlfn.XLOOKUP($A421,'site variables'!$A:$A,'site variables'!F:F,0,0)</f>
        <v>532</v>
      </c>
      <c r="R421" t="str">
        <f>_xlfn.XLOOKUP($A421,'site variables'!$A:$A,'site variables'!G:G,0,0)</f>
        <v>high</v>
      </c>
      <c r="S421" t="str">
        <f>_xlfn.XLOOKUP($A421,'site variables'!$A:$A,'site variables'!H:H,0,0)</f>
        <v>low</v>
      </c>
      <c r="T421" t="str">
        <f>_xlfn.XLOOKUP($A421,'site variables'!$A:$A,'site variables'!I:I,0,0)</f>
        <v>Vehicle/FootRecreation</v>
      </c>
      <c r="U421">
        <f>_xlfn.XLOOKUP($D421,climatevars!$E:$E,climatevars!J:J,0,)</f>
        <v>133.99973199999999</v>
      </c>
      <c r="V421">
        <f>_xlfn.XLOOKUP($D421,climatevars!$E:$E,climatevars!K:K,0,)</f>
        <v>403.99919199999994</v>
      </c>
      <c r="W421">
        <f>_xlfn.XLOOKUP($D421,climatevars!$E:$E,climatevars!L:L,0,)</f>
        <v>133.99973199999999</v>
      </c>
      <c r="X421">
        <f>_xlfn.XLOOKUP($G421,speciesvars!$D:$D,speciesvars!H:H,0,0)</f>
        <v>22.870833317438802</v>
      </c>
      <c r="Y421">
        <f>_xlfn.XLOOKUP($G421,speciesvars!$D:$D,speciesvars!I:I,0,0)</f>
        <v>733</v>
      </c>
    </row>
    <row r="422" spans="1:25" hidden="1" x14ac:dyDescent="0.25">
      <c r="A422" t="s">
        <v>43</v>
      </c>
      <c r="B422" t="s">
        <v>32</v>
      </c>
      <c r="C422">
        <v>15</v>
      </c>
      <c r="D422" t="str">
        <f t="shared" si="6"/>
        <v>Pleasantspring 2020</v>
      </c>
      <c r="E422" t="s">
        <v>74</v>
      </c>
      <c r="F422" t="s">
        <v>70</v>
      </c>
      <c r="G422" t="s">
        <v>54</v>
      </c>
      <c r="H422" t="s">
        <v>4256</v>
      </c>
      <c r="I422" t="s">
        <v>505</v>
      </c>
      <c r="J422" t="s">
        <v>60</v>
      </c>
      <c r="K422">
        <v>1</v>
      </c>
      <c r="L422">
        <v>20</v>
      </c>
      <c r="M422">
        <v>1.5</v>
      </c>
      <c r="N422">
        <f>_xlfn.XLOOKUP($A422,'site variables'!$A:$A,'site variables'!C:C,0,0)</f>
        <v>285.95999999999998</v>
      </c>
      <c r="O422">
        <f>_xlfn.XLOOKUP($A422,'site variables'!$A:$A,'site variables'!D:D,0,0)</f>
        <v>30</v>
      </c>
      <c r="P422">
        <f>_xlfn.XLOOKUP($A422,'site variables'!$A:$A,'site variables'!E:E,0,0)</f>
        <v>21.8</v>
      </c>
      <c r="Q422">
        <f>_xlfn.XLOOKUP($A422,'site variables'!$A:$A,'site variables'!F:F,0,0)</f>
        <v>532</v>
      </c>
      <c r="R422" t="str">
        <f>_xlfn.XLOOKUP($A422,'site variables'!$A:$A,'site variables'!G:G,0,0)</f>
        <v>high</v>
      </c>
      <c r="S422" t="str">
        <f>_xlfn.XLOOKUP($A422,'site variables'!$A:$A,'site variables'!H:H,0,0)</f>
        <v>low</v>
      </c>
      <c r="T422" t="str">
        <f>_xlfn.XLOOKUP($A422,'site variables'!$A:$A,'site variables'!I:I,0,0)</f>
        <v>Vehicle/FootRecreation</v>
      </c>
      <c r="U422">
        <f>_xlfn.XLOOKUP($D422,climatevars!$E:$E,climatevars!J:J,0,)</f>
        <v>133.99973199999999</v>
      </c>
      <c r="V422">
        <f>_xlfn.XLOOKUP($D422,climatevars!$E:$E,climatevars!K:K,0,)</f>
        <v>403.99919199999994</v>
      </c>
      <c r="W422">
        <f>_xlfn.XLOOKUP($D422,climatevars!$E:$E,climatevars!L:L,0,)</f>
        <v>133.99973199999999</v>
      </c>
      <c r="X422">
        <f>_xlfn.XLOOKUP($G422,speciesvars!$D:$D,speciesvars!H:H,0,0)</f>
        <v>21.7541668613752</v>
      </c>
      <c r="Y422">
        <f>_xlfn.XLOOKUP($G422,speciesvars!$D:$D,speciesvars!I:I,0,0)</f>
        <v>505</v>
      </c>
    </row>
    <row r="423" spans="1:25" hidden="1" x14ac:dyDescent="0.25">
      <c r="A423" t="s">
        <v>43</v>
      </c>
      <c r="B423" t="s">
        <v>32</v>
      </c>
      <c r="C423">
        <v>15</v>
      </c>
      <c r="D423" t="str">
        <f t="shared" si="6"/>
        <v>Pleasantspring 2020</v>
      </c>
      <c r="E423" t="s">
        <v>74</v>
      </c>
      <c r="F423" t="s">
        <v>70</v>
      </c>
      <c r="G423" t="s">
        <v>65</v>
      </c>
      <c r="H423" t="s">
        <v>4256</v>
      </c>
      <c r="I423" t="s">
        <v>506</v>
      </c>
      <c r="J423" t="s">
        <v>60</v>
      </c>
      <c r="K423">
        <v>0</v>
      </c>
      <c r="L423">
        <v>0</v>
      </c>
      <c r="M423">
        <v>3.5</v>
      </c>
      <c r="N423">
        <f>_xlfn.XLOOKUP($A423,'site variables'!$A:$A,'site variables'!C:C,0,0)</f>
        <v>285.95999999999998</v>
      </c>
      <c r="O423">
        <f>_xlfn.XLOOKUP($A423,'site variables'!$A:$A,'site variables'!D:D,0,0)</f>
        <v>30</v>
      </c>
      <c r="P423">
        <f>_xlfn.XLOOKUP($A423,'site variables'!$A:$A,'site variables'!E:E,0,0)</f>
        <v>21.8</v>
      </c>
      <c r="Q423">
        <f>_xlfn.XLOOKUP($A423,'site variables'!$A:$A,'site variables'!F:F,0,0)</f>
        <v>532</v>
      </c>
      <c r="R423" t="str">
        <f>_xlfn.XLOOKUP($A423,'site variables'!$A:$A,'site variables'!G:G,0,0)</f>
        <v>high</v>
      </c>
      <c r="S423" t="str">
        <f>_xlfn.XLOOKUP($A423,'site variables'!$A:$A,'site variables'!H:H,0,0)</f>
        <v>low</v>
      </c>
      <c r="T423" t="str">
        <f>_xlfn.XLOOKUP($A423,'site variables'!$A:$A,'site variables'!I:I,0,0)</f>
        <v>Vehicle/FootRecreation</v>
      </c>
      <c r="U423">
        <f>_xlfn.XLOOKUP($D423,climatevars!$E:$E,climatevars!J:J,0,)</f>
        <v>133.99973199999999</v>
      </c>
      <c r="V423">
        <f>_xlfn.XLOOKUP($D423,climatevars!$E:$E,climatevars!K:K,0,)</f>
        <v>403.99919199999994</v>
      </c>
      <c r="W423">
        <f>_xlfn.XLOOKUP($D423,climatevars!$E:$E,climatevars!L:L,0,)</f>
        <v>133.99973199999999</v>
      </c>
      <c r="X423">
        <f>_xlfn.XLOOKUP($G423,speciesvars!$D:$D,speciesvars!H:H,0,0)</f>
        <v>21.662499884764401</v>
      </c>
      <c r="Y423">
        <f>_xlfn.XLOOKUP($G423,speciesvars!$D:$D,speciesvars!I:I,0,0)</f>
        <v>767</v>
      </c>
    </row>
    <row r="424" spans="1:25" hidden="1" x14ac:dyDescent="0.25">
      <c r="A424" t="s">
        <v>43</v>
      </c>
      <c r="B424" t="s">
        <v>52</v>
      </c>
      <c r="C424">
        <v>14</v>
      </c>
      <c r="D424" t="str">
        <f t="shared" si="6"/>
        <v>Pleasantspring 2021</v>
      </c>
      <c r="E424" t="s">
        <v>48</v>
      </c>
      <c r="F424" t="s">
        <v>0</v>
      </c>
      <c r="G424" t="s">
        <v>55</v>
      </c>
      <c r="H424" t="s">
        <v>11</v>
      </c>
      <c r="I424" t="s">
        <v>507</v>
      </c>
      <c r="J424" t="s">
        <v>72</v>
      </c>
      <c r="K424">
        <v>1</v>
      </c>
      <c r="L424">
        <v>5</v>
      </c>
      <c r="N424">
        <f>_xlfn.XLOOKUP($A424,'site variables'!$A:$A,'site variables'!C:C,0,0)</f>
        <v>285.95999999999998</v>
      </c>
      <c r="O424">
        <f>_xlfn.XLOOKUP($A424,'site variables'!$A:$A,'site variables'!D:D,0,0)</f>
        <v>30</v>
      </c>
      <c r="P424">
        <f>_xlfn.XLOOKUP($A424,'site variables'!$A:$A,'site variables'!E:E,0,0)</f>
        <v>21.8</v>
      </c>
      <c r="Q424">
        <f>_xlfn.XLOOKUP($A424,'site variables'!$A:$A,'site variables'!F:F,0,0)</f>
        <v>532</v>
      </c>
      <c r="R424" t="str">
        <f>_xlfn.XLOOKUP($A424,'site variables'!$A:$A,'site variables'!G:G,0,0)</f>
        <v>high</v>
      </c>
      <c r="S424" t="str">
        <f>_xlfn.XLOOKUP($A424,'site variables'!$A:$A,'site variables'!H:H,0,0)</f>
        <v>low</v>
      </c>
      <c r="T424" t="str">
        <f>_xlfn.XLOOKUP($A424,'site variables'!$A:$A,'site variables'!I:I,0,0)</f>
        <v>Vehicle/FootRecreation</v>
      </c>
      <c r="U424">
        <f>_xlfn.XLOOKUP($D424,climatevars!$E:$E,climatevars!J:J,0,)</f>
        <v>54.999889999999986</v>
      </c>
      <c r="V424">
        <f>_xlfn.XLOOKUP($D424,climatevars!$E:$E,climatevars!K:K,0,)</f>
        <v>403.99919199999994</v>
      </c>
      <c r="W424">
        <f>_xlfn.XLOOKUP($D424,climatevars!$E:$E,climatevars!L:L,0,)</f>
        <v>222.99955399999999</v>
      </c>
      <c r="X424">
        <f>_xlfn.XLOOKUP($G424,speciesvars!$D:$D,speciesvars!H:H,0,0)</f>
        <v>0</v>
      </c>
      <c r="Y424">
        <f>_xlfn.XLOOKUP($G424,speciesvars!$D:$D,speciesvars!I:I,0,0)</f>
        <v>0</v>
      </c>
    </row>
    <row r="425" spans="1:25" hidden="1" x14ac:dyDescent="0.25">
      <c r="A425" t="s">
        <v>43</v>
      </c>
      <c r="B425" t="s">
        <v>52</v>
      </c>
      <c r="C425">
        <v>14</v>
      </c>
      <c r="D425" t="str">
        <f t="shared" si="6"/>
        <v>Pleasantspring 2021</v>
      </c>
      <c r="E425" t="s">
        <v>48</v>
      </c>
      <c r="F425" t="s">
        <v>0</v>
      </c>
      <c r="G425" t="s">
        <v>44</v>
      </c>
      <c r="H425" t="s">
        <v>11</v>
      </c>
      <c r="I425" t="s">
        <v>508</v>
      </c>
      <c r="J425" t="s">
        <v>60</v>
      </c>
      <c r="K425">
        <v>1</v>
      </c>
      <c r="L425">
        <v>5</v>
      </c>
      <c r="N425">
        <f>_xlfn.XLOOKUP($A425,'site variables'!$A:$A,'site variables'!C:C,0,0)</f>
        <v>285.95999999999998</v>
      </c>
      <c r="O425">
        <f>_xlfn.XLOOKUP($A425,'site variables'!$A:$A,'site variables'!D:D,0,0)</f>
        <v>30</v>
      </c>
      <c r="P425">
        <f>_xlfn.XLOOKUP($A425,'site variables'!$A:$A,'site variables'!E:E,0,0)</f>
        <v>21.8</v>
      </c>
      <c r="Q425">
        <f>_xlfn.XLOOKUP($A425,'site variables'!$A:$A,'site variables'!F:F,0,0)</f>
        <v>532</v>
      </c>
      <c r="R425" t="str">
        <f>_xlfn.XLOOKUP($A425,'site variables'!$A:$A,'site variables'!G:G,0,0)</f>
        <v>high</v>
      </c>
      <c r="S425" t="str">
        <f>_xlfn.XLOOKUP($A425,'site variables'!$A:$A,'site variables'!H:H,0,0)</f>
        <v>low</v>
      </c>
      <c r="T425" t="str">
        <f>_xlfn.XLOOKUP($A425,'site variables'!$A:$A,'site variables'!I:I,0,0)</f>
        <v>Vehicle/FootRecreation</v>
      </c>
      <c r="U425">
        <f>_xlfn.XLOOKUP($D425,climatevars!$E:$E,climatevars!J:J,0,)</f>
        <v>54.999889999999986</v>
      </c>
      <c r="V425">
        <f>_xlfn.XLOOKUP($D425,climatevars!$E:$E,climatevars!K:K,0,)</f>
        <v>403.99919199999994</v>
      </c>
      <c r="W425">
        <f>_xlfn.XLOOKUP($D425,climatevars!$E:$E,climatevars!L:L,0,)</f>
        <v>222.99955399999999</v>
      </c>
      <c r="X425">
        <f>_xlfn.XLOOKUP($G425,speciesvars!$D:$D,speciesvars!H:H,0,0)</f>
        <v>0</v>
      </c>
      <c r="Y425">
        <f>_xlfn.XLOOKUP($G425,speciesvars!$D:$D,speciesvars!I:I,0,0)</f>
        <v>0</v>
      </c>
    </row>
    <row r="426" spans="1:25" hidden="1" x14ac:dyDescent="0.25">
      <c r="A426" t="s">
        <v>43</v>
      </c>
      <c r="B426" t="s">
        <v>32</v>
      </c>
      <c r="C426">
        <v>15</v>
      </c>
      <c r="D426" t="str">
        <f t="shared" si="6"/>
        <v>Pleasantspring 2020</v>
      </c>
      <c r="E426" t="s">
        <v>74</v>
      </c>
      <c r="F426" t="s">
        <v>70</v>
      </c>
      <c r="G426" t="s">
        <v>1</v>
      </c>
      <c r="H426" t="s">
        <v>4256</v>
      </c>
      <c r="I426" t="s">
        <v>509</v>
      </c>
      <c r="J426" t="s">
        <v>60</v>
      </c>
      <c r="K426">
        <v>0</v>
      </c>
      <c r="L426">
        <v>0</v>
      </c>
      <c r="M426">
        <v>0.05</v>
      </c>
      <c r="N426">
        <f>_xlfn.XLOOKUP($A426,'site variables'!$A:$A,'site variables'!C:C,0,0)</f>
        <v>285.95999999999998</v>
      </c>
      <c r="O426">
        <f>_xlfn.XLOOKUP($A426,'site variables'!$A:$A,'site variables'!D:D,0,0)</f>
        <v>30</v>
      </c>
      <c r="P426">
        <f>_xlfn.XLOOKUP($A426,'site variables'!$A:$A,'site variables'!E:E,0,0)</f>
        <v>21.8</v>
      </c>
      <c r="Q426">
        <f>_xlfn.XLOOKUP($A426,'site variables'!$A:$A,'site variables'!F:F,0,0)</f>
        <v>532</v>
      </c>
      <c r="R426" t="str">
        <f>_xlfn.XLOOKUP($A426,'site variables'!$A:$A,'site variables'!G:G,0,0)</f>
        <v>high</v>
      </c>
      <c r="S426" t="str">
        <f>_xlfn.XLOOKUP($A426,'site variables'!$A:$A,'site variables'!H:H,0,0)</f>
        <v>low</v>
      </c>
      <c r="T426" t="str">
        <f>_xlfn.XLOOKUP($A426,'site variables'!$A:$A,'site variables'!I:I,0,0)</f>
        <v>Vehicle/FootRecreation</v>
      </c>
      <c r="U426">
        <f>_xlfn.XLOOKUP($D426,climatevars!$E:$E,climatevars!J:J,0,)</f>
        <v>133.99973199999999</v>
      </c>
      <c r="V426">
        <f>_xlfn.XLOOKUP($D426,climatevars!$E:$E,climatevars!K:K,0,)</f>
        <v>403.99919199999994</v>
      </c>
      <c r="W426">
        <f>_xlfn.XLOOKUP($D426,climatevars!$E:$E,climatevars!L:L,0,)</f>
        <v>133.99973199999999</v>
      </c>
      <c r="X426">
        <f>_xlfn.XLOOKUP($G426,speciesvars!$D:$D,speciesvars!H:H,0,0)</f>
        <v>22.9416667421659</v>
      </c>
      <c r="Y426">
        <f>_xlfn.XLOOKUP($G426,speciesvars!$D:$D,speciesvars!I:I,0,0)</f>
        <v>528</v>
      </c>
    </row>
    <row r="427" spans="1:25" hidden="1" x14ac:dyDescent="0.25">
      <c r="A427" t="s">
        <v>43</v>
      </c>
      <c r="B427" t="s">
        <v>52</v>
      </c>
      <c r="C427">
        <v>14</v>
      </c>
      <c r="D427" t="str">
        <f t="shared" si="6"/>
        <v>Pleasantspring 2021</v>
      </c>
      <c r="E427" t="s">
        <v>48</v>
      </c>
      <c r="F427" t="s">
        <v>0</v>
      </c>
      <c r="G427" t="s">
        <v>33</v>
      </c>
      <c r="H427" t="s">
        <v>11</v>
      </c>
      <c r="I427" t="s">
        <v>510</v>
      </c>
      <c r="J427" t="s">
        <v>60</v>
      </c>
      <c r="K427">
        <v>2</v>
      </c>
      <c r="L427">
        <v>25</v>
      </c>
      <c r="N427">
        <f>_xlfn.XLOOKUP($A427,'site variables'!$A:$A,'site variables'!C:C,0,0)</f>
        <v>285.95999999999998</v>
      </c>
      <c r="O427">
        <f>_xlfn.XLOOKUP($A427,'site variables'!$A:$A,'site variables'!D:D,0,0)</f>
        <v>30</v>
      </c>
      <c r="P427">
        <f>_xlfn.XLOOKUP($A427,'site variables'!$A:$A,'site variables'!E:E,0,0)</f>
        <v>21.8</v>
      </c>
      <c r="Q427">
        <f>_xlfn.XLOOKUP($A427,'site variables'!$A:$A,'site variables'!F:F,0,0)</f>
        <v>532</v>
      </c>
      <c r="R427" t="str">
        <f>_xlfn.XLOOKUP($A427,'site variables'!$A:$A,'site variables'!G:G,0,0)</f>
        <v>high</v>
      </c>
      <c r="S427" t="str">
        <f>_xlfn.XLOOKUP($A427,'site variables'!$A:$A,'site variables'!H:H,0,0)</f>
        <v>low</v>
      </c>
      <c r="T427" t="str">
        <f>_xlfn.XLOOKUP($A427,'site variables'!$A:$A,'site variables'!I:I,0,0)</f>
        <v>Vehicle/FootRecreation</v>
      </c>
      <c r="U427">
        <f>_xlfn.XLOOKUP($D427,climatevars!$E:$E,climatevars!J:J,0,)</f>
        <v>54.999889999999986</v>
      </c>
      <c r="V427">
        <f>_xlfn.XLOOKUP($D427,climatevars!$E:$E,climatevars!K:K,0,)</f>
        <v>403.99919199999994</v>
      </c>
      <c r="W427">
        <f>_xlfn.XLOOKUP($D427,climatevars!$E:$E,climatevars!L:L,0,)</f>
        <v>222.99955399999999</v>
      </c>
      <c r="X427">
        <f>_xlfn.XLOOKUP($G427,speciesvars!$D:$D,speciesvars!H:H,0,0)</f>
        <v>0</v>
      </c>
      <c r="Y427">
        <f>_xlfn.XLOOKUP($G427,speciesvars!$D:$D,speciesvars!I:I,0,0)</f>
        <v>0</v>
      </c>
    </row>
    <row r="428" spans="1:25" hidden="1" x14ac:dyDescent="0.25">
      <c r="A428" t="s">
        <v>43</v>
      </c>
      <c r="B428" t="s">
        <v>52</v>
      </c>
      <c r="C428">
        <v>14</v>
      </c>
      <c r="D428" t="str">
        <f t="shared" si="6"/>
        <v>Pleasantspring 2021</v>
      </c>
      <c r="E428" t="s">
        <v>48</v>
      </c>
      <c r="F428" t="s">
        <v>0</v>
      </c>
      <c r="G428" t="s">
        <v>10</v>
      </c>
      <c r="H428" t="s">
        <v>11</v>
      </c>
      <c r="I428" t="s">
        <v>511</v>
      </c>
      <c r="J428" t="s">
        <v>60</v>
      </c>
      <c r="K428">
        <v>1</v>
      </c>
      <c r="L428">
        <v>12</v>
      </c>
      <c r="N428">
        <f>_xlfn.XLOOKUP($A428,'site variables'!$A:$A,'site variables'!C:C,0,0)</f>
        <v>285.95999999999998</v>
      </c>
      <c r="O428">
        <f>_xlfn.XLOOKUP($A428,'site variables'!$A:$A,'site variables'!D:D,0,0)</f>
        <v>30</v>
      </c>
      <c r="P428">
        <f>_xlfn.XLOOKUP($A428,'site variables'!$A:$A,'site variables'!E:E,0,0)</f>
        <v>21.8</v>
      </c>
      <c r="Q428">
        <f>_xlfn.XLOOKUP($A428,'site variables'!$A:$A,'site variables'!F:F,0,0)</f>
        <v>532</v>
      </c>
      <c r="R428" t="str">
        <f>_xlfn.XLOOKUP($A428,'site variables'!$A:$A,'site variables'!G:G,0,0)</f>
        <v>high</v>
      </c>
      <c r="S428" t="str">
        <f>_xlfn.XLOOKUP($A428,'site variables'!$A:$A,'site variables'!H:H,0,0)</f>
        <v>low</v>
      </c>
      <c r="T428" t="str">
        <f>_xlfn.XLOOKUP($A428,'site variables'!$A:$A,'site variables'!I:I,0,0)</f>
        <v>Vehicle/FootRecreation</v>
      </c>
      <c r="U428">
        <f>_xlfn.XLOOKUP($D428,climatevars!$E:$E,climatevars!J:J,0,)</f>
        <v>54.999889999999986</v>
      </c>
      <c r="V428">
        <f>_xlfn.XLOOKUP($D428,climatevars!$E:$E,climatevars!K:K,0,)</f>
        <v>403.99919199999994</v>
      </c>
      <c r="W428">
        <f>_xlfn.XLOOKUP($D428,climatevars!$E:$E,climatevars!L:L,0,)</f>
        <v>222.99955399999999</v>
      </c>
      <c r="X428">
        <f>_xlfn.XLOOKUP($G428,speciesvars!$D:$D,speciesvars!H:H,0,0)</f>
        <v>0</v>
      </c>
      <c r="Y428">
        <f>_xlfn.XLOOKUP($G428,speciesvars!$D:$D,speciesvars!I:I,0,0)</f>
        <v>0</v>
      </c>
    </row>
    <row r="429" spans="1:25" hidden="1" x14ac:dyDescent="0.25">
      <c r="A429" t="s">
        <v>43</v>
      </c>
      <c r="B429" t="s">
        <v>52</v>
      </c>
      <c r="C429">
        <v>14</v>
      </c>
      <c r="D429" t="str">
        <f t="shared" si="6"/>
        <v>Pleasantspring 2021</v>
      </c>
      <c r="E429" t="s">
        <v>48</v>
      </c>
      <c r="F429" t="s">
        <v>0</v>
      </c>
      <c r="G429" t="s">
        <v>8</v>
      </c>
      <c r="H429" t="s">
        <v>11</v>
      </c>
      <c r="I429" t="s">
        <v>512</v>
      </c>
      <c r="J429" t="s">
        <v>60</v>
      </c>
      <c r="K429">
        <v>1</v>
      </c>
      <c r="L429">
        <v>50</v>
      </c>
      <c r="N429">
        <f>_xlfn.XLOOKUP($A429,'site variables'!$A:$A,'site variables'!C:C,0,0)</f>
        <v>285.95999999999998</v>
      </c>
      <c r="O429">
        <f>_xlfn.XLOOKUP($A429,'site variables'!$A:$A,'site variables'!D:D,0,0)</f>
        <v>30</v>
      </c>
      <c r="P429">
        <f>_xlfn.XLOOKUP($A429,'site variables'!$A:$A,'site variables'!E:E,0,0)</f>
        <v>21.8</v>
      </c>
      <c r="Q429">
        <f>_xlfn.XLOOKUP($A429,'site variables'!$A:$A,'site variables'!F:F,0,0)</f>
        <v>532</v>
      </c>
      <c r="R429" t="str">
        <f>_xlfn.XLOOKUP($A429,'site variables'!$A:$A,'site variables'!G:G,0,0)</f>
        <v>high</v>
      </c>
      <c r="S429" t="str">
        <f>_xlfn.XLOOKUP($A429,'site variables'!$A:$A,'site variables'!H:H,0,0)</f>
        <v>low</v>
      </c>
      <c r="T429" t="str">
        <f>_xlfn.XLOOKUP($A429,'site variables'!$A:$A,'site variables'!I:I,0,0)</f>
        <v>Vehicle/FootRecreation</v>
      </c>
      <c r="U429">
        <f>_xlfn.XLOOKUP($D429,climatevars!$E:$E,climatevars!J:J,0,)</f>
        <v>54.999889999999986</v>
      </c>
      <c r="V429">
        <f>_xlfn.XLOOKUP($D429,climatevars!$E:$E,climatevars!K:K,0,)</f>
        <v>403.99919199999994</v>
      </c>
      <c r="W429">
        <f>_xlfn.XLOOKUP($D429,climatevars!$E:$E,climatevars!L:L,0,)</f>
        <v>222.99955399999999</v>
      </c>
      <c r="X429">
        <f>_xlfn.XLOOKUP($G429,speciesvars!$D:$D,speciesvars!H:H,0,0)</f>
        <v>0</v>
      </c>
      <c r="Y429">
        <f>_xlfn.XLOOKUP($G429,speciesvars!$D:$D,speciesvars!I:I,0,0)</f>
        <v>0</v>
      </c>
    </row>
    <row r="430" spans="1:25" hidden="1" x14ac:dyDescent="0.25">
      <c r="A430" t="s">
        <v>43</v>
      </c>
      <c r="B430" t="s">
        <v>32</v>
      </c>
      <c r="C430">
        <v>16</v>
      </c>
      <c r="D430" t="str">
        <f t="shared" si="6"/>
        <v>Pleasantspring 2020</v>
      </c>
      <c r="E430" t="s">
        <v>66</v>
      </c>
      <c r="F430" t="s">
        <v>70</v>
      </c>
      <c r="G430" t="s">
        <v>6</v>
      </c>
      <c r="H430" t="s">
        <v>4256</v>
      </c>
      <c r="I430" t="s">
        <v>513</v>
      </c>
      <c r="J430" t="s">
        <v>60</v>
      </c>
      <c r="K430">
        <v>0</v>
      </c>
      <c r="L430">
        <v>0</v>
      </c>
      <c r="M430">
        <v>0</v>
      </c>
      <c r="N430">
        <f>_xlfn.XLOOKUP($A430,'site variables'!$A:$A,'site variables'!C:C,0,0)</f>
        <v>285.95999999999998</v>
      </c>
      <c r="O430">
        <f>_xlfn.XLOOKUP($A430,'site variables'!$A:$A,'site variables'!D:D,0,0)</f>
        <v>30</v>
      </c>
      <c r="P430">
        <f>_xlfn.XLOOKUP($A430,'site variables'!$A:$A,'site variables'!E:E,0,0)</f>
        <v>21.8</v>
      </c>
      <c r="Q430">
        <f>_xlfn.XLOOKUP($A430,'site variables'!$A:$A,'site variables'!F:F,0,0)</f>
        <v>532</v>
      </c>
      <c r="R430" t="str">
        <f>_xlfn.XLOOKUP($A430,'site variables'!$A:$A,'site variables'!G:G,0,0)</f>
        <v>high</v>
      </c>
      <c r="S430" t="str">
        <f>_xlfn.XLOOKUP($A430,'site variables'!$A:$A,'site variables'!H:H,0,0)</f>
        <v>low</v>
      </c>
      <c r="T430" t="str">
        <f>_xlfn.XLOOKUP($A430,'site variables'!$A:$A,'site variables'!I:I,0,0)</f>
        <v>Vehicle/FootRecreation</v>
      </c>
      <c r="U430">
        <f>_xlfn.XLOOKUP($D430,climatevars!$E:$E,climatevars!J:J,0,)</f>
        <v>133.99973199999999</v>
      </c>
      <c r="V430">
        <f>_xlfn.XLOOKUP($D430,climatevars!$E:$E,climatevars!K:K,0,)</f>
        <v>403.99919199999994</v>
      </c>
      <c r="W430">
        <f>_xlfn.XLOOKUP($D430,climatevars!$E:$E,climatevars!L:L,0,)</f>
        <v>133.99973199999999</v>
      </c>
      <c r="X430">
        <f>_xlfn.XLOOKUP($G430,speciesvars!$D:$D,speciesvars!H:H,0,0)</f>
        <v>21.804166575272902</v>
      </c>
      <c r="Y430">
        <f>_xlfn.XLOOKUP($G430,speciesvars!$D:$D,speciesvars!I:I,0,0)</f>
        <v>504</v>
      </c>
    </row>
    <row r="431" spans="1:25" hidden="1" x14ac:dyDescent="0.25">
      <c r="A431" t="s">
        <v>43</v>
      </c>
      <c r="B431" t="s">
        <v>32</v>
      </c>
      <c r="C431">
        <v>16</v>
      </c>
      <c r="D431" t="str">
        <f t="shared" si="6"/>
        <v>Pleasantspring 2020</v>
      </c>
      <c r="E431" t="s">
        <v>66</v>
      </c>
      <c r="F431" t="s">
        <v>70</v>
      </c>
      <c r="G431" t="s">
        <v>22</v>
      </c>
      <c r="H431" t="s">
        <v>4256</v>
      </c>
      <c r="I431" t="s">
        <v>514</v>
      </c>
      <c r="J431" t="s">
        <v>60</v>
      </c>
      <c r="K431">
        <v>2</v>
      </c>
      <c r="L431">
        <v>5</v>
      </c>
      <c r="M431">
        <v>0.05</v>
      </c>
      <c r="N431">
        <f>_xlfn.XLOOKUP($A431,'site variables'!$A:$A,'site variables'!C:C,0,0)</f>
        <v>285.95999999999998</v>
      </c>
      <c r="O431">
        <f>_xlfn.XLOOKUP($A431,'site variables'!$A:$A,'site variables'!D:D,0,0)</f>
        <v>30</v>
      </c>
      <c r="P431">
        <f>_xlfn.XLOOKUP($A431,'site variables'!$A:$A,'site variables'!E:E,0,0)</f>
        <v>21.8</v>
      </c>
      <c r="Q431">
        <f>_xlfn.XLOOKUP($A431,'site variables'!$A:$A,'site variables'!F:F,0,0)</f>
        <v>532</v>
      </c>
      <c r="R431" t="str">
        <f>_xlfn.XLOOKUP($A431,'site variables'!$A:$A,'site variables'!G:G,0,0)</f>
        <v>high</v>
      </c>
      <c r="S431" t="str">
        <f>_xlfn.XLOOKUP($A431,'site variables'!$A:$A,'site variables'!H:H,0,0)</f>
        <v>low</v>
      </c>
      <c r="T431" t="str">
        <f>_xlfn.XLOOKUP($A431,'site variables'!$A:$A,'site variables'!I:I,0,0)</f>
        <v>Vehicle/FootRecreation</v>
      </c>
      <c r="U431">
        <f>_xlfn.XLOOKUP($D431,climatevars!$E:$E,climatevars!J:J,0,)</f>
        <v>133.99973199999999</v>
      </c>
      <c r="V431">
        <f>_xlfn.XLOOKUP($D431,climatevars!$E:$E,climatevars!K:K,0,)</f>
        <v>403.99919199999994</v>
      </c>
      <c r="W431">
        <f>_xlfn.XLOOKUP($D431,climatevars!$E:$E,climatevars!L:L,0,)</f>
        <v>133.99973199999999</v>
      </c>
      <c r="X431">
        <f>_xlfn.XLOOKUP($G431,speciesvars!$D:$D,speciesvars!H:H,0,0)</f>
        <v>22.870833317438802</v>
      </c>
      <c r="Y431">
        <f>_xlfn.XLOOKUP($G431,speciesvars!$D:$D,speciesvars!I:I,0,0)</f>
        <v>733</v>
      </c>
    </row>
    <row r="432" spans="1:25" hidden="1" x14ac:dyDescent="0.25">
      <c r="A432" t="s">
        <v>43</v>
      </c>
      <c r="B432" t="s">
        <v>32</v>
      </c>
      <c r="C432">
        <v>16</v>
      </c>
      <c r="D432" t="str">
        <f t="shared" si="6"/>
        <v>Pleasantspring 2020</v>
      </c>
      <c r="E432" t="s">
        <v>66</v>
      </c>
      <c r="F432" t="s">
        <v>70</v>
      </c>
      <c r="G432" t="s">
        <v>54</v>
      </c>
      <c r="H432" t="s">
        <v>4256</v>
      </c>
      <c r="I432" t="s">
        <v>515</v>
      </c>
      <c r="J432" t="s">
        <v>60</v>
      </c>
      <c r="K432">
        <v>1</v>
      </c>
      <c r="L432">
        <v>20</v>
      </c>
      <c r="M432">
        <v>1.5</v>
      </c>
      <c r="N432">
        <f>_xlfn.XLOOKUP($A432,'site variables'!$A:$A,'site variables'!C:C,0,0)</f>
        <v>285.95999999999998</v>
      </c>
      <c r="O432">
        <f>_xlfn.XLOOKUP($A432,'site variables'!$A:$A,'site variables'!D:D,0,0)</f>
        <v>30</v>
      </c>
      <c r="P432">
        <f>_xlfn.XLOOKUP($A432,'site variables'!$A:$A,'site variables'!E:E,0,0)</f>
        <v>21.8</v>
      </c>
      <c r="Q432">
        <f>_xlfn.XLOOKUP($A432,'site variables'!$A:$A,'site variables'!F:F,0,0)</f>
        <v>532</v>
      </c>
      <c r="R432" t="str">
        <f>_xlfn.XLOOKUP($A432,'site variables'!$A:$A,'site variables'!G:G,0,0)</f>
        <v>high</v>
      </c>
      <c r="S432" t="str">
        <f>_xlfn.XLOOKUP($A432,'site variables'!$A:$A,'site variables'!H:H,0,0)</f>
        <v>low</v>
      </c>
      <c r="T432" t="str">
        <f>_xlfn.XLOOKUP($A432,'site variables'!$A:$A,'site variables'!I:I,0,0)</f>
        <v>Vehicle/FootRecreation</v>
      </c>
      <c r="U432">
        <f>_xlfn.XLOOKUP($D432,climatevars!$E:$E,climatevars!J:J,0,)</f>
        <v>133.99973199999999</v>
      </c>
      <c r="V432">
        <f>_xlfn.XLOOKUP($D432,climatevars!$E:$E,climatevars!K:K,0,)</f>
        <v>403.99919199999994</v>
      </c>
      <c r="W432">
        <f>_xlfn.XLOOKUP($D432,climatevars!$E:$E,climatevars!L:L,0,)</f>
        <v>133.99973199999999</v>
      </c>
      <c r="X432">
        <f>_xlfn.XLOOKUP($G432,speciesvars!$D:$D,speciesvars!H:H,0,0)</f>
        <v>21.7541668613752</v>
      </c>
      <c r="Y432">
        <f>_xlfn.XLOOKUP($G432,speciesvars!$D:$D,speciesvars!I:I,0,0)</f>
        <v>505</v>
      </c>
    </row>
    <row r="433" spans="1:25" hidden="1" x14ac:dyDescent="0.25">
      <c r="A433" t="s">
        <v>43</v>
      </c>
      <c r="B433" t="s">
        <v>32</v>
      </c>
      <c r="C433">
        <v>16</v>
      </c>
      <c r="D433" t="str">
        <f t="shared" si="6"/>
        <v>Pleasantspring 2020</v>
      </c>
      <c r="E433" t="s">
        <v>66</v>
      </c>
      <c r="F433" t="s">
        <v>70</v>
      </c>
      <c r="G433" t="s">
        <v>65</v>
      </c>
      <c r="H433" t="s">
        <v>4256</v>
      </c>
      <c r="I433" t="s">
        <v>516</v>
      </c>
      <c r="J433" t="s">
        <v>60</v>
      </c>
      <c r="K433">
        <v>2</v>
      </c>
      <c r="L433">
        <v>110</v>
      </c>
      <c r="M433">
        <v>3.5</v>
      </c>
      <c r="N433">
        <f>_xlfn.XLOOKUP($A433,'site variables'!$A:$A,'site variables'!C:C,0,0)</f>
        <v>285.95999999999998</v>
      </c>
      <c r="O433">
        <f>_xlfn.XLOOKUP($A433,'site variables'!$A:$A,'site variables'!D:D,0,0)</f>
        <v>30</v>
      </c>
      <c r="P433">
        <f>_xlfn.XLOOKUP($A433,'site variables'!$A:$A,'site variables'!E:E,0,0)</f>
        <v>21.8</v>
      </c>
      <c r="Q433">
        <f>_xlfn.XLOOKUP($A433,'site variables'!$A:$A,'site variables'!F:F,0,0)</f>
        <v>532</v>
      </c>
      <c r="R433" t="str">
        <f>_xlfn.XLOOKUP($A433,'site variables'!$A:$A,'site variables'!G:G,0,0)</f>
        <v>high</v>
      </c>
      <c r="S433" t="str">
        <f>_xlfn.XLOOKUP($A433,'site variables'!$A:$A,'site variables'!H:H,0,0)</f>
        <v>low</v>
      </c>
      <c r="T433" t="str">
        <f>_xlfn.XLOOKUP($A433,'site variables'!$A:$A,'site variables'!I:I,0,0)</f>
        <v>Vehicle/FootRecreation</v>
      </c>
      <c r="U433">
        <f>_xlfn.XLOOKUP($D433,climatevars!$E:$E,climatevars!J:J,0,)</f>
        <v>133.99973199999999</v>
      </c>
      <c r="V433">
        <f>_xlfn.XLOOKUP($D433,climatevars!$E:$E,climatevars!K:K,0,)</f>
        <v>403.99919199999994</v>
      </c>
      <c r="W433">
        <f>_xlfn.XLOOKUP($D433,climatevars!$E:$E,climatevars!L:L,0,)</f>
        <v>133.99973199999999</v>
      </c>
      <c r="X433">
        <f>_xlfn.XLOOKUP($G433,speciesvars!$D:$D,speciesvars!H:H,0,0)</f>
        <v>21.662499884764401</v>
      </c>
      <c r="Y433">
        <f>_xlfn.XLOOKUP($G433,speciesvars!$D:$D,speciesvars!I:I,0,0)</f>
        <v>767</v>
      </c>
    </row>
    <row r="434" spans="1:25" hidden="1" x14ac:dyDescent="0.25">
      <c r="A434" t="s">
        <v>43</v>
      </c>
      <c r="B434" t="s">
        <v>32</v>
      </c>
      <c r="C434">
        <v>16</v>
      </c>
      <c r="D434" t="str">
        <f t="shared" si="6"/>
        <v>Pleasantspring 2020</v>
      </c>
      <c r="E434" t="s">
        <v>66</v>
      </c>
      <c r="F434" t="s">
        <v>70</v>
      </c>
      <c r="G434" t="s">
        <v>1</v>
      </c>
      <c r="H434" t="s">
        <v>4256</v>
      </c>
      <c r="I434" t="s">
        <v>517</v>
      </c>
      <c r="J434" t="s">
        <v>60</v>
      </c>
      <c r="K434">
        <v>0</v>
      </c>
      <c r="L434">
        <v>0</v>
      </c>
      <c r="M434">
        <v>0</v>
      </c>
      <c r="N434">
        <f>_xlfn.XLOOKUP($A434,'site variables'!$A:$A,'site variables'!C:C,0,0)</f>
        <v>285.95999999999998</v>
      </c>
      <c r="O434">
        <f>_xlfn.XLOOKUP($A434,'site variables'!$A:$A,'site variables'!D:D,0,0)</f>
        <v>30</v>
      </c>
      <c r="P434">
        <f>_xlfn.XLOOKUP($A434,'site variables'!$A:$A,'site variables'!E:E,0,0)</f>
        <v>21.8</v>
      </c>
      <c r="Q434">
        <f>_xlfn.XLOOKUP($A434,'site variables'!$A:$A,'site variables'!F:F,0,0)</f>
        <v>532</v>
      </c>
      <c r="R434" t="str">
        <f>_xlfn.XLOOKUP($A434,'site variables'!$A:$A,'site variables'!G:G,0,0)</f>
        <v>high</v>
      </c>
      <c r="S434" t="str">
        <f>_xlfn.XLOOKUP($A434,'site variables'!$A:$A,'site variables'!H:H,0,0)</f>
        <v>low</v>
      </c>
      <c r="T434" t="str">
        <f>_xlfn.XLOOKUP($A434,'site variables'!$A:$A,'site variables'!I:I,0,0)</f>
        <v>Vehicle/FootRecreation</v>
      </c>
      <c r="U434">
        <f>_xlfn.XLOOKUP($D434,climatevars!$E:$E,climatevars!J:J,0,)</f>
        <v>133.99973199999999</v>
      </c>
      <c r="V434">
        <f>_xlfn.XLOOKUP($D434,climatevars!$E:$E,climatevars!K:K,0,)</f>
        <v>403.99919199999994</v>
      </c>
      <c r="W434">
        <f>_xlfn.XLOOKUP($D434,climatevars!$E:$E,climatevars!L:L,0,)</f>
        <v>133.99973199999999</v>
      </c>
      <c r="X434">
        <f>_xlfn.XLOOKUP($G434,speciesvars!$D:$D,speciesvars!H:H,0,0)</f>
        <v>22.9416667421659</v>
      </c>
      <c r="Y434">
        <f>_xlfn.XLOOKUP($G434,speciesvars!$D:$D,speciesvars!I:I,0,0)</f>
        <v>528</v>
      </c>
    </row>
    <row r="435" spans="1:25" hidden="1" x14ac:dyDescent="0.25">
      <c r="A435" t="s">
        <v>43</v>
      </c>
      <c r="B435" t="s">
        <v>32</v>
      </c>
      <c r="C435">
        <v>17</v>
      </c>
      <c r="D435" t="str">
        <f t="shared" si="6"/>
        <v>Pleasantspring 2020</v>
      </c>
      <c r="E435" t="s">
        <v>48</v>
      </c>
      <c r="F435" t="s">
        <v>70</v>
      </c>
      <c r="G435" t="s">
        <v>6</v>
      </c>
      <c r="H435" t="s">
        <v>4256</v>
      </c>
      <c r="I435" t="s">
        <v>518</v>
      </c>
      <c r="J435" t="s">
        <v>60</v>
      </c>
      <c r="K435">
        <v>0</v>
      </c>
      <c r="L435">
        <v>0</v>
      </c>
      <c r="M435">
        <v>0.05</v>
      </c>
      <c r="N435">
        <f>_xlfn.XLOOKUP($A435,'site variables'!$A:$A,'site variables'!C:C,0,0)</f>
        <v>285.95999999999998</v>
      </c>
      <c r="O435">
        <f>_xlfn.XLOOKUP($A435,'site variables'!$A:$A,'site variables'!D:D,0,0)</f>
        <v>30</v>
      </c>
      <c r="P435">
        <f>_xlfn.XLOOKUP($A435,'site variables'!$A:$A,'site variables'!E:E,0,0)</f>
        <v>21.8</v>
      </c>
      <c r="Q435">
        <f>_xlfn.XLOOKUP($A435,'site variables'!$A:$A,'site variables'!F:F,0,0)</f>
        <v>532</v>
      </c>
      <c r="R435" t="str">
        <f>_xlfn.XLOOKUP($A435,'site variables'!$A:$A,'site variables'!G:G,0,0)</f>
        <v>high</v>
      </c>
      <c r="S435" t="str">
        <f>_xlfn.XLOOKUP($A435,'site variables'!$A:$A,'site variables'!H:H,0,0)</f>
        <v>low</v>
      </c>
      <c r="T435" t="str">
        <f>_xlfn.XLOOKUP($A435,'site variables'!$A:$A,'site variables'!I:I,0,0)</f>
        <v>Vehicle/FootRecreation</v>
      </c>
      <c r="U435">
        <f>_xlfn.XLOOKUP($D435,climatevars!$E:$E,climatevars!J:J,0,)</f>
        <v>133.99973199999999</v>
      </c>
      <c r="V435">
        <f>_xlfn.XLOOKUP($D435,climatevars!$E:$E,climatevars!K:K,0,)</f>
        <v>403.99919199999994</v>
      </c>
      <c r="W435">
        <f>_xlfn.XLOOKUP($D435,climatevars!$E:$E,climatevars!L:L,0,)</f>
        <v>133.99973199999999</v>
      </c>
      <c r="X435">
        <f>_xlfn.XLOOKUP($G435,speciesvars!$D:$D,speciesvars!H:H,0,0)</f>
        <v>21.804166575272902</v>
      </c>
      <c r="Y435">
        <f>_xlfn.XLOOKUP($G435,speciesvars!$D:$D,speciesvars!I:I,0,0)</f>
        <v>504</v>
      </c>
    </row>
    <row r="436" spans="1:25" hidden="1" x14ac:dyDescent="0.25">
      <c r="A436" t="s">
        <v>43</v>
      </c>
      <c r="B436" t="s">
        <v>32</v>
      </c>
      <c r="C436">
        <v>17</v>
      </c>
      <c r="D436" t="str">
        <f t="shared" si="6"/>
        <v>Pleasantspring 2020</v>
      </c>
      <c r="E436" t="s">
        <v>48</v>
      </c>
      <c r="F436" t="s">
        <v>70</v>
      </c>
      <c r="G436" t="s">
        <v>22</v>
      </c>
      <c r="H436" t="s">
        <v>4256</v>
      </c>
      <c r="I436" t="s">
        <v>519</v>
      </c>
      <c r="J436" t="s">
        <v>60</v>
      </c>
      <c r="K436">
        <v>0</v>
      </c>
      <c r="L436">
        <v>0</v>
      </c>
      <c r="M436">
        <v>0.05</v>
      </c>
      <c r="N436">
        <f>_xlfn.XLOOKUP($A436,'site variables'!$A:$A,'site variables'!C:C,0,0)</f>
        <v>285.95999999999998</v>
      </c>
      <c r="O436">
        <f>_xlfn.XLOOKUP($A436,'site variables'!$A:$A,'site variables'!D:D,0,0)</f>
        <v>30</v>
      </c>
      <c r="P436">
        <f>_xlfn.XLOOKUP($A436,'site variables'!$A:$A,'site variables'!E:E,0,0)</f>
        <v>21.8</v>
      </c>
      <c r="Q436">
        <f>_xlfn.XLOOKUP($A436,'site variables'!$A:$A,'site variables'!F:F,0,0)</f>
        <v>532</v>
      </c>
      <c r="R436" t="str">
        <f>_xlfn.XLOOKUP($A436,'site variables'!$A:$A,'site variables'!G:G,0,0)</f>
        <v>high</v>
      </c>
      <c r="S436" t="str">
        <f>_xlfn.XLOOKUP($A436,'site variables'!$A:$A,'site variables'!H:H,0,0)</f>
        <v>low</v>
      </c>
      <c r="T436" t="str">
        <f>_xlfn.XLOOKUP($A436,'site variables'!$A:$A,'site variables'!I:I,0,0)</f>
        <v>Vehicle/FootRecreation</v>
      </c>
      <c r="U436">
        <f>_xlfn.XLOOKUP($D436,climatevars!$E:$E,climatevars!J:J,0,)</f>
        <v>133.99973199999999</v>
      </c>
      <c r="V436">
        <f>_xlfn.XLOOKUP($D436,climatevars!$E:$E,climatevars!K:K,0,)</f>
        <v>403.99919199999994</v>
      </c>
      <c r="W436">
        <f>_xlfn.XLOOKUP($D436,climatevars!$E:$E,climatevars!L:L,0,)</f>
        <v>133.99973199999999</v>
      </c>
      <c r="X436">
        <f>_xlfn.XLOOKUP($G436,speciesvars!$D:$D,speciesvars!H:H,0,0)</f>
        <v>22.870833317438802</v>
      </c>
      <c r="Y436">
        <f>_xlfn.XLOOKUP($G436,speciesvars!$D:$D,speciesvars!I:I,0,0)</f>
        <v>733</v>
      </c>
    </row>
    <row r="437" spans="1:25" hidden="1" x14ac:dyDescent="0.25">
      <c r="A437" t="s">
        <v>43</v>
      </c>
      <c r="B437" t="s">
        <v>32</v>
      </c>
      <c r="C437">
        <v>17</v>
      </c>
      <c r="D437" t="str">
        <f t="shared" si="6"/>
        <v>Pleasantspring 2020</v>
      </c>
      <c r="E437" t="s">
        <v>48</v>
      </c>
      <c r="F437" t="s">
        <v>70</v>
      </c>
      <c r="G437" t="s">
        <v>54</v>
      </c>
      <c r="H437" t="s">
        <v>4256</v>
      </c>
      <c r="I437" t="s">
        <v>520</v>
      </c>
      <c r="J437" t="s">
        <v>60</v>
      </c>
      <c r="K437">
        <v>1</v>
      </c>
      <c r="L437">
        <v>20</v>
      </c>
      <c r="M437">
        <v>3.5</v>
      </c>
      <c r="N437">
        <f>_xlfn.XLOOKUP($A437,'site variables'!$A:$A,'site variables'!C:C,0,0)</f>
        <v>285.95999999999998</v>
      </c>
      <c r="O437">
        <f>_xlfn.XLOOKUP($A437,'site variables'!$A:$A,'site variables'!D:D,0,0)</f>
        <v>30</v>
      </c>
      <c r="P437">
        <f>_xlfn.XLOOKUP($A437,'site variables'!$A:$A,'site variables'!E:E,0,0)</f>
        <v>21.8</v>
      </c>
      <c r="Q437">
        <f>_xlfn.XLOOKUP($A437,'site variables'!$A:$A,'site variables'!F:F,0,0)</f>
        <v>532</v>
      </c>
      <c r="R437" t="str">
        <f>_xlfn.XLOOKUP($A437,'site variables'!$A:$A,'site variables'!G:G,0,0)</f>
        <v>high</v>
      </c>
      <c r="S437" t="str">
        <f>_xlfn.XLOOKUP($A437,'site variables'!$A:$A,'site variables'!H:H,0,0)</f>
        <v>low</v>
      </c>
      <c r="T437" t="str">
        <f>_xlfn.XLOOKUP($A437,'site variables'!$A:$A,'site variables'!I:I,0,0)</f>
        <v>Vehicle/FootRecreation</v>
      </c>
      <c r="U437">
        <f>_xlfn.XLOOKUP($D437,climatevars!$E:$E,climatevars!J:J,0,)</f>
        <v>133.99973199999999</v>
      </c>
      <c r="V437">
        <f>_xlfn.XLOOKUP($D437,climatevars!$E:$E,climatevars!K:K,0,)</f>
        <v>403.99919199999994</v>
      </c>
      <c r="W437">
        <f>_xlfn.XLOOKUP($D437,climatevars!$E:$E,climatevars!L:L,0,)</f>
        <v>133.99973199999999</v>
      </c>
      <c r="X437">
        <f>_xlfn.XLOOKUP($G437,speciesvars!$D:$D,speciesvars!H:H,0,0)</f>
        <v>21.7541668613752</v>
      </c>
      <c r="Y437">
        <f>_xlfn.XLOOKUP($G437,speciesvars!$D:$D,speciesvars!I:I,0,0)</f>
        <v>505</v>
      </c>
    </row>
    <row r="438" spans="1:25" hidden="1" x14ac:dyDescent="0.25">
      <c r="A438" t="s">
        <v>43</v>
      </c>
      <c r="B438" t="s">
        <v>32</v>
      </c>
      <c r="C438">
        <v>17</v>
      </c>
      <c r="D438" t="str">
        <f t="shared" si="6"/>
        <v>Pleasantspring 2020</v>
      </c>
      <c r="E438" t="s">
        <v>48</v>
      </c>
      <c r="F438" t="s">
        <v>70</v>
      </c>
      <c r="G438" t="s">
        <v>65</v>
      </c>
      <c r="H438" t="s">
        <v>4256</v>
      </c>
      <c r="I438" t="s">
        <v>521</v>
      </c>
      <c r="J438" t="s">
        <v>60</v>
      </c>
      <c r="K438">
        <v>0</v>
      </c>
      <c r="L438">
        <v>0</v>
      </c>
      <c r="M438">
        <v>17.5</v>
      </c>
      <c r="N438">
        <f>_xlfn.XLOOKUP($A438,'site variables'!$A:$A,'site variables'!C:C,0,0)</f>
        <v>285.95999999999998</v>
      </c>
      <c r="O438">
        <f>_xlfn.XLOOKUP($A438,'site variables'!$A:$A,'site variables'!D:D,0,0)</f>
        <v>30</v>
      </c>
      <c r="P438">
        <f>_xlfn.XLOOKUP($A438,'site variables'!$A:$A,'site variables'!E:E,0,0)</f>
        <v>21.8</v>
      </c>
      <c r="Q438">
        <f>_xlfn.XLOOKUP($A438,'site variables'!$A:$A,'site variables'!F:F,0,0)</f>
        <v>532</v>
      </c>
      <c r="R438" t="str">
        <f>_xlfn.XLOOKUP($A438,'site variables'!$A:$A,'site variables'!G:G,0,0)</f>
        <v>high</v>
      </c>
      <c r="S438" t="str">
        <f>_xlfn.XLOOKUP($A438,'site variables'!$A:$A,'site variables'!H:H,0,0)</f>
        <v>low</v>
      </c>
      <c r="T438" t="str">
        <f>_xlfn.XLOOKUP($A438,'site variables'!$A:$A,'site variables'!I:I,0,0)</f>
        <v>Vehicle/FootRecreation</v>
      </c>
      <c r="U438">
        <f>_xlfn.XLOOKUP($D438,climatevars!$E:$E,climatevars!J:J,0,)</f>
        <v>133.99973199999999</v>
      </c>
      <c r="V438">
        <f>_xlfn.XLOOKUP($D438,climatevars!$E:$E,climatevars!K:K,0,)</f>
        <v>403.99919199999994</v>
      </c>
      <c r="W438">
        <f>_xlfn.XLOOKUP($D438,climatevars!$E:$E,climatevars!L:L,0,)</f>
        <v>133.99973199999999</v>
      </c>
      <c r="X438">
        <f>_xlfn.XLOOKUP($G438,speciesvars!$D:$D,speciesvars!H:H,0,0)</f>
        <v>21.662499884764401</v>
      </c>
      <c r="Y438">
        <f>_xlfn.XLOOKUP($G438,speciesvars!$D:$D,speciesvars!I:I,0,0)</f>
        <v>767</v>
      </c>
    </row>
    <row r="439" spans="1:25" hidden="1" x14ac:dyDescent="0.25">
      <c r="A439" t="s">
        <v>43</v>
      </c>
      <c r="B439" t="s">
        <v>32</v>
      </c>
      <c r="C439">
        <v>17</v>
      </c>
      <c r="D439" t="str">
        <f t="shared" si="6"/>
        <v>Pleasantspring 2020</v>
      </c>
      <c r="E439" t="s">
        <v>48</v>
      </c>
      <c r="F439" t="s">
        <v>70</v>
      </c>
      <c r="G439" t="s">
        <v>1</v>
      </c>
      <c r="H439" t="s">
        <v>4256</v>
      </c>
      <c r="I439" t="s">
        <v>522</v>
      </c>
      <c r="J439" t="s">
        <v>60</v>
      </c>
      <c r="K439">
        <v>0</v>
      </c>
      <c r="L439">
        <v>0</v>
      </c>
      <c r="M439">
        <v>0.05</v>
      </c>
      <c r="N439">
        <f>_xlfn.XLOOKUP($A439,'site variables'!$A:$A,'site variables'!C:C,0,0)</f>
        <v>285.95999999999998</v>
      </c>
      <c r="O439">
        <f>_xlfn.XLOOKUP($A439,'site variables'!$A:$A,'site variables'!D:D,0,0)</f>
        <v>30</v>
      </c>
      <c r="P439">
        <f>_xlfn.XLOOKUP($A439,'site variables'!$A:$A,'site variables'!E:E,0,0)</f>
        <v>21.8</v>
      </c>
      <c r="Q439">
        <f>_xlfn.XLOOKUP($A439,'site variables'!$A:$A,'site variables'!F:F,0,0)</f>
        <v>532</v>
      </c>
      <c r="R439" t="str">
        <f>_xlfn.XLOOKUP($A439,'site variables'!$A:$A,'site variables'!G:G,0,0)</f>
        <v>high</v>
      </c>
      <c r="S439" t="str">
        <f>_xlfn.XLOOKUP($A439,'site variables'!$A:$A,'site variables'!H:H,0,0)</f>
        <v>low</v>
      </c>
      <c r="T439" t="str">
        <f>_xlfn.XLOOKUP($A439,'site variables'!$A:$A,'site variables'!I:I,0,0)</f>
        <v>Vehicle/FootRecreation</v>
      </c>
      <c r="U439">
        <f>_xlfn.XLOOKUP($D439,climatevars!$E:$E,climatevars!J:J,0,)</f>
        <v>133.99973199999999</v>
      </c>
      <c r="V439">
        <f>_xlfn.XLOOKUP($D439,climatevars!$E:$E,climatevars!K:K,0,)</f>
        <v>403.99919199999994</v>
      </c>
      <c r="W439">
        <f>_xlfn.XLOOKUP($D439,climatevars!$E:$E,climatevars!L:L,0,)</f>
        <v>133.99973199999999</v>
      </c>
      <c r="X439">
        <f>_xlfn.XLOOKUP($G439,speciesvars!$D:$D,speciesvars!H:H,0,0)</f>
        <v>22.9416667421659</v>
      </c>
      <c r="Y439">
        <f>_xlfn.XLOOKUP($G439,speciesvars!$D:$D,speciesvars!I:I,0,0)</f>
        <v>528</v>
      </c>
    </row>
    <row r="440" spans="1:25" hidden="1" x14ac:dyDescent="0.25">
      <c r="A440" t="s">
        <v>43</v>
      </c>
      <c r="B440" t="s">
        <v>32</v>
      </c>
      <c r="C440">
        <v>18</v>
      </c>
      <c r="D440" t="str">
        <f t="shared" si="6"/>
        <v>Pleasantspring 2020</v>
      </c>
      <c r="E440" t="s">
        <v>75</v>
      </c>
      <c r="F440" t="s">
        <v>49</v>
      </c>
      <c r="G440" t="s">
        <v>13</v>
      </c>
      <c r="H440" t="s">
        <v>4255</v>
      </c>
      <c r="I440" t="s">
        <v>523</v>
      </c>
      <c r="J440" t="s">
        <v>60</v>
      </c>
      <c r="K440">
        <v>0</v>
      </c>
      <c r="L440">
        <v>0</v>
      </c>
      <c r="M440">
        <v>0</v>
      </c>
      <c r="N440">
        <f>_xlfn.XLOOKUP($A440,'site variables'!$A:$A,'site variables'!C:C,0,0)</f>
        <v>285.95999999999998</v>
      </c>
      <c r="O440">
        <f>_xlfn.XLOOKUP($A440,'site variables'!$A:$A,'site variables'!D:D,0,0)</f>
        <v>30</v>
      </c>
      <c r="P440">
        <f>_xlfn.XLOOKUP($A440,'site variables'!$A:$A,'site variables'!E:E,0,0)</f>
        <v>21.8</v>
      </c>
      <c r="Q440">
        <f>_xlfn.XLOOKUP($A440,'site variables'!$A:$A,'site variables'!F:F,0,0)</f>
        <v>532</v>
      </c>
      <c r="R440" t="str">
        <f>_xlfn.XLOOKUP($A440,'site variables'!$A:$A,'site variables'!G:G,0,0)</f>
        <v>high</v>
      </c>
      <c r="S440" t="str">
        <f>_xlfn.XLOOKUP($A440,'site variables'!$A:$A,'site variables'!H:H,0,0)</f>
        <v>low</v>
      </c>
      <c r="T440" t="str">
        <f>_xlfn.XLOOKUP($A440,'site variables'!$A:$A,'site variables'!I:I,0,0)</f>
        <v>Vehicle/FootRecreation</v>
      </c>
      <c r="U440">
        <f>_xlfn.XLOOKUP($D440,climatevars!$E:$E,climatevars!J:J,0,)</f>
        <v>133.99973199999999</v>
      </c>
      <c r="V440">
        <f>_xlfn.XLOOKUP($D440,climatevars!$E:$E,climatevars!K:K,0,)</f>
        <v>403.99919199999994</v>
      </c>
      <c r="W440">
        <f>_xlfn.XLOOKUP($D440,climatevars!$E:$E,climatevars!L:L,0,)</f>
        <v>133.99973199999999</v>
      </c>
      <c r="X440">
        <f>_xlfn.XLOOKUP($G440,speciesvars!$D:$D,speciesvars!H:H,0,0)</f>
        <v>23.462500015894602</v>
      </c>
      <c r="Y440">
        <f>_xlfn.XLOOKUP($G440,speciesvars!$D:$D,speciesvars!I:I,0,0)</f>
        <v>846</v>
      </c>
    </row>
    <row r="441" spans="1:25" hidden="1" x14ac:dyDescent="0.25">
      <c r="A441" t="s">
        <v>43</v>
      </c>
      <c r="B441" t="s">
        <v>52</v>
      </c>
      <c r="C441">
        <v>14</v>
      </c>
      <c r="D441" t="str">
        <f t="shared" si="6"/>
        <v>Pleasantspring 2021</v>
      </c>
      <c r="E441" t="s">
        <v>48</v>
      </c>
      <c r="F441" t="s">
        <v>0</v>
      </c>
      <c r="G441" t="s">
        <v>67</v>
      </c>
      <c r="H441" t="s">
        <v>11</v>
      </c>
      <c r="I441" t="s">
        <v>524</v>
      </c>
      <c r="J441" t="s">
        <v>60</v>
      </c>
      <c r="K441">
        <v>5</v>
      </c>
      <c r="L441">
        <v>50</v>
      </c>
      <c r="N441">
        <f>_xlfn.XLOOKUP($A441,'site variables'!$A:$A,'site variables'!C:C,0,0)</f>
        <v>285.95999999999998</v>
      </c>
      <c r="O441">
        <f>_xlfn.XLOOKUP($A441,'site variables'!$A:$A,'site variables'!D:D,0,0)</f>
        <v>30</v>
      </c>
      <c r="P441">
        <f>_xlfn.XLOOKUP($A441,'site variables'!$A:$A,'site variables'!E:E,0,0)</f>
        <v>21.8</v>
      </c>
      <c r="Q441">
        <f>_xlfn.XLOOKUP($A441,'site variables'!$A:$A,'site variables'!F:F,0,0)</f>
        <v>532</v>
      </c>
      <c r="R441" t="str">
        <f>_xlfn.XLOOKUP($A441,'site variables'!$A:$A,'site variables'!G:G,0,0)</f>
        <v>high</v>
      </c>
      <c r="S441" t="str">
        <f>_xlfn.XLOOKUP($A441,'site variables'!$A:$A,'site variables'!H:H,0,0)</f>
        <v>low</v>
      </c>
      <c r="T441" t="str">
        <f>_xlfn.XLOOKUP($A441,'site variables'!$A:$A,'site variables'!I:I,0,0)</f>
        <v>Vehicle/FootRecreation</v>
      </c>
      <c r="U441">
        <f>_xlfn.XLOOKUP($D441,climatevars!$E:$E,climatevars!J:J,0,)</f>
        <v>54.999889999999986</v>
      </c>
      <c r="V441">
        <f>_xlfn.XLOOKUP($D441,climatevars!$E:$E,climatevars!K:K,0,)</f>
        <v>403.99919199999994</v>
      </c>
      <c r="W441">
        <f>_xlfn.XLOOKUP($D441,climatevars!$E:$E,climatevars!L:L,0,)</f>
        <v>222.99955399999999</v>
      </c>
      <c r="X441">
        <f>_xlfn.XLOOKUP($G441,speciesvars!$D:$D,speciesvars!H:H,0,0)</f>
        <v>0</v>
      </c>
      <c r="Y441">
        <f>_xlfn.XLOOKUP($G441,speciesvars!$D:$D,speciesvars!I:I,0,0)</f>
        <v>0</v>
      </c>
    </row>
    <row r="442" spans="1:25" hidden="1" x14ac:dyDescent="0.25">
      <c r="A442" t="s">
        <v>43</v>
      </c>
      <c r="B442" t="s">
        <v>52</v>
      </c>
      <c r="C442">
        <v>14</v>
      </c>
      <c r="D442" t="str">
        <f t="shared" si="6"/>
        <v>Pleasantspring 2021</v>
      </c>
      <c r="E442" t="s">
        <v>48</v>
      </c>
      <c r="F442" t="s">
        <v>0</v>
      </c>
      <c r="G442" t="s">
        <v>36</v>
      </c>
      <c r="H442" t="s">
        <v>11</v>
      </c>
      <c r="I442" t="s">
        <v>525</v>
      </c>
      <c r="J442" t="s">
        <v>72</v>
      </c>
      <c r="K442">
        <v>34</v>
      </c>
      <c r="L442">
        <v>20</v>
      </c>
      <c r="N442">
        <f>_xlfn.XLOOKUP($A442,'site variables'!$A:$A,'site variables'!C:C,0,0)</f>
        <v>285.95999999999998</v>
      </c>
      <c r="O442">
        <f>_xlfn.XLOOKUP($A442,'site variables'!$A:$A,'site variables'!D:D,0,0)</f>
        <v>30</v>
      </c>
      <c r="P442">
        <f>_xlfn.XLOOKUP($A442,'site variables'!$A:$A,'site variables'!E:E,0,0)</f>
        <v>21.8</v>
      </c>
      <c r="Q442">
        <f>_xlfn.XLOOKUP($A442,'site variables'!$A:$A,'site variables'!F:F,0,0)</f>
        <v>532</v>
      </c>
      <c r="R442" t="str">
        <f>_xlfn.XLOOKUP($A442,'site variables'!$A:$A,'site variables'!G:G,0,0)</f>
        <v>high</v>
      </c>
      <c r="S442" t="str">
        <f>_xlfn.XLOOKUP($A442,'site variables'!$A:$A,'site variables'!H:H,0,0)</f>
        <v>low</v>
      </c>
      <c r="T442" t="str">
        <f>_xlfn.XLOOKUP($A442,'site variables'!$A:$A,'site variables'!I:I,0,0)</f>
        <v>Vehicle/FootRecreation</v>
      </c>
      <c r="U442">
        <f>_xlfn.XLOOKUP($D442,climatevars!$E:$E,climatevars!J:J,0,)</f>
        <v>54.999889999999986</v>
      </c>
      <c r="V442">
        <f>_xlfn.XLOOKUP($D442,climatevars!$E:$E,climatevars!K:K,0,)</f>
        <v>403.99919199999994</v>
      </c>
      <c r="W442">
        <f>_xlfn.XLOOKUP($D442,climatevars!$E:$E,climatevars!L:L,0,)</f>
        <v>222.99955399999999</v>
      </c>
      <c r="X442">
        <f>_xlfn.XLOOKUP($G442,speciesvars!$D:$D,speciesvars!H:H,0,0)</f>
        <v>0</v>
      </c>
      <c r="Y442">
        <f>_xlfn.XLOOKUP($G442,speciesvars!$D:$D,speciesvars!I:I,0,0)</f>
        <v>0</v>
      </c>
    </row>
    <row r="443" spans="1:25" hidden="1" x14ac:dyDescent="0.25">
      <c r="A443" t="s">
        <v>43</v>
      </c>
      <c r="B443" t="s">
        <v>32</v>
      </c>
      <c r="C443">
        <v>18</v>
      </c>
      <c r="D443" t="str">
        <f t="shared" si="6"/>
        <v>Pleasantspring 2020</v>
      </c>
      <c r="E443" t="s">
        <v>75</v>
      </c>
      <c r="F443" t="s">
        <v>49</v>
      </c>
      <c r="G443" t="s">
        <v>6</v>
      </c>
      <c r="H443" t="s">
        <v>4255</v>
      </c>
      <c r="I443" t="s">
        <v>526</v>
      </c>
      <c r="J443" t="s">
        <v>60</v>
      </c>
      <c r="K443">
        <v>0</v>
      </c>
      <c r="L443">
        <v>0</v>
      </c>
      <c r="M443">
        <v>0</v>
      </c>
      <c r="N443">
        <f>_xlfn.XLOOKUP($A443,'site variables'!$A:$A,'site variables'!C:C,0,0)</f>
        <v>285.95999999999998</v>
      </c>
      <c r="O443">
        <f>_xlfn.XLOOKUP($A443,'site variables'!$A:$A,'site variables'!D:D,0,0)</f>
        <v>30</v>
      </c>
      <c r="P443">
        <f>_xlfn.XLOOKUP($A443,'site variables'!$A:$A,'site variables'!E:E,0,0)</f>
        <v>21.8</v>
      </c>
      <c r="Q443">
        <f>_xlfn.XLOOKUP($A443,'site variables'!$A:$A,'site variables'!F:F,0,0)</f>
        <v>532</v>
      </c>
      <c r="R443" t="str">
        <f>_xlfn.XLOOKUP($A443,'site variables'!$A:$A,'site variables'!G:G,0,0)</f>
        <v>high</v>
      </c>
      <c r="S443" t="str">
        <f>_xlfn.XLOOKUP($A443,'site variables'!$A:$A,'site variables'!H:H,0,0)</f>
        <v>low</v>
      </c>
      <c r="T443" t="str">
        <f>_xlfn.XLOOKUP($A443,'site variables'!$A:$A,'site variables'!I:I,0,0)</f>
        <v>Vehicle/FootRecreation</v>
      </c>
      <c r="U443">
        <f>_xlfn.XLOOKUP($D443,climatevars!$E:$E,climatevars!J:J,0,)</f>
        <v>133.99973199999999</v>
      </c>
      <c r="V443">
        <f>_xlfn.XLOOKUP($D443,climatevars!$E:$E,climatevars!K:K,0,)</f>
        <v>403.99919199999994</v>
      </c>
      <c r="W443">
        <f>_xlfn.XLOOKUP($D443,climatevars!$E:$E,climatevars!L:L,0,)</f>
        <v>133.99973199999999</v>
      </c>
      <c r="X443">
        <f>_xlfn.XLOOKUP($G443,speciesvars!$D:$D,speciesvars!H:H,0,0)</f>
        <v>21.804166575272902</v>
      </c>
      <c r="Y443">
        <f>_xlfn.XLOOKUP($G443,speciesvars!$D:$D,speciesvars!I:I,0,0)</f>
        <v>504</v>
      </c>
    </row>
    <row r="444" spans="1:25" hidden="1" x14ac:dyDescent="0.25">
      <c r="A444" t="s">
        <v>43</v>
      </c>
      <c r="B444" t="s">
        <v>32</v>
      </c>
      <c r="C444">
        <v>18</v>
      </c>
      <c r="D444" t="str">
        <f t="shared" si="6"/>
        <v>Pleasantspring 2020</v>
      </c>
      <c r="E444" t="s">
        <v>75</v>
      </c>
      <c r="F444" t="s">
        <v>49</v>
      </c>
      <c r="G444" t="s">
        <v>21</v>
      </c>
      <c r="H444" t="s">
        <v>4255</v>
      </c>
      <c r="I444" t="s">
        <v>527</v>
      </c>
      <c r="J444" t="s">
        <v>60</v>
      </c>
      <c r="K444">
        <v>0</v>
      </c>
      <c r="L444">
        <v>0</v>
      </c>
      <c r="M444">
        <v>0</v>
      </c>
      <c r="N444">
        <f>_xlfn.XLOOKUP($A444,'site variables'!$A:$A,'site variables'!C:C,0,0)</f>
        <v>285.95999999999998</v>
      </c>
      <c r="O444">
        <f>_xlfn.XLOOKUP($A444,'site variables'!$A:$A,'site variables'!D:D,0,0)</f>
        <v>30</v>
      </c>
      <c r="P444">
        <f>_xlfn.XLOOKUP($A444,'site variables'!$A:$A,'site variables'!E:E,0,0)</f>
        <v>21.8</v>
      </c>
      <c r="Q444">
        <f>_xlfn.XLOOKUP($A444,'site variables'!$A:$A,'site variables'!F:F,0,0)</f>
        <v>532</v>
      </c>
      <c r="R444" t="str">
        <f>_xlfn.XLOOKUP($A444,'site variables'!$A:$A,'site variables'!G:G,0,0)</f>
        <v>high</v>
      </c>
      <c r="S444" t="str">
        <f>_xlfn.XLOOKUP($A444,'site variables'!$A:$A,'site variables'!H:H,0,0)</f>
        <v>low</v>
      </c>
      <c r="T444" t="str">
        <f>_xlfn.XLOOKUP($A444,'site variables'!$A:$A,'site variables'!I:I,0,0)</f>
        <v>Vehicle/FootRecreation</v>
      </c>
      <c r="U444">
        <f>_xlfn.XLOOKUP($D444,climatevars!$E:$E,climatevars!J:J,0,)</f>
        <v>133.99973199999999</v>
      </c>
      <c r="V444">
        <f>_xlfn.XLOOKUP($D444,climatevars!$E:$E,climatevars!K:K,0,)</f>
        <v>403.99919199999994</v>
      </c>
      <c r="W444">
        <f>_xlfn.XLOOKUP($D444,climatevars!$E:$E,climatevars!L:L,0,)</f>
        <v>133.99973199999999</v>
      </c>
      <c r="X444">
        <f>_xlfn.XLOOKUP($G444,speciesvars!$D:$D,speciesvars!H:H,0,0)</f>
        <v>24.8750001192093</v>
      </c>
      <c r="Y444">
        <f>_xlfn.XLOOKUP($G444,speciesvars!$D:$D,speciesvars!I:I,0,0)</f>
        <v>845</v>
      </c>
    </row>
    <row r="445" spans="1:25" hidden="1" x14ac:dyDescent="0.25">
      <c r="A445" t="s">
        <v>43</v>
      </c>
      <c r="B445" t="s">
        <v>32</v>
      </c>
      <c r="C445">
        <v>18</v>
      </c>
      <c r="D445" t="str">
        <f t="shared" si="6"/>
        <v>Pleasantspring 2020</v>
      </c>
      <c r="E445" t="s">
        <v>75</v>
      </c>
      <c r="F445" t="s">
        <v>49</v>
      </c>
      <c r="G445" t="s">
        <v>53</v>
      </c>
      <c r="H445" t="s">
        <v>4255</v>
      </c>
      <c r="I445" t="s">
        <v>528</v>
      </c>
      <c r="J445" t="s">
        <v>60</v>
      </c>
      <c r="K445">
        <v>0</v>
      </c>
      <c r="L445">
        <v>0</v>
      </c>
      <c r="M445">
        <v>0</v>
      </c>
      <c r="N445">
        <f>_xlfn.XLOOKUP($A445,'site variables'!$A:$A,'site variables'!C:C,0,0)</f>
        <v>285.95999999999998</v>
      </c>
      <c r="O445">
        <f>_xlfn.XLOOKUP($A445,'site variables'!$A:$A,'site variables'!D:D,0,0)</f>
        <v>30</v>
      </c>
      <c r="P445">
        <f>_xlfn.XLOOKUP($A445,'site variables'!$A:$A,'site variables'!E:E,0,0)</f>
        <v>21.8</v>
      </c>
      <c r="Q445">
        <f>_xlfn.XLOOKUP($A445,'site variables'!$A:$A,'site variables'!F:F,0,0)</f>
        <v>532</v>
      </c>
      <c r="R445" t="str">
        <f>_xlfn.XLOOKUP($A445,'site variables'!$A:$A,'site variables'!G:G,0,0)</f>
        <v>high</v>
      </c>
      <c r="S445" t="str">
        <f>_xlfn.XLOOKUP($A445,'site variables'!$A:$A,'site variables'!H:H,0,0)</f>
        <v>low</v>
      </c>
      <c r="T445" t="str">
        <f>_xlfn.XLOOKUP($A445,'site variables'!$A:$A,'site variables'!I:I,0,0)</f>
        <v>Vehicle/FootRecreation</v>
      </c>
      <c r="U445">
        <f>_xlfn.XLOOKUP($D445,climatevars!$E:$E,climatevars!J:J,0,)</f>
        <v>133.99973199999999</v>
      </c>
      <c r="V445">
        <f>_xlfn.XLOOKUP($D445,climatevars!$E:$E,climatevars!K:K,0,)</f>
        <v>403.99919199999994</v>
      </c>
      <c r="W445">
        <f>_xlfn.XLOOKUP($D445,climatevars!$E:$E,climatevars!L:L,0,)</f>
        <v>133.99973199999999</v>
      </c>
      <c r="X445">
        <f>_xlfn.XLOOKUP($G445,speciesvars!$D:$D,speciesvars!H:H,0,0)</f>
        <v>24.200000047683702</v>
      </c>
      <c r="Y445">
        <f>_xlfn.XLOOKUP($G445,speciesvars!$D:$D,speciesvars!I:I,0,0)</f>
        <v>706</v>
      </c>
    </row>
    <row r="446" spans="1:25" hidden="1" x14ac:dyDescent="0.25">
      <c r="A446" t="s">
        <v>43</v>
      </c>
      <c r="B446" t="s">
        <v>32</v>
      </c>
      <c r="C446">
        <v>18</v>
      </c>
      <c r="D446" t="str">
        <f t="shared" si="6"/>
        <v>Pleasantspring 2020</v>
      </c>
      <c r="E446" t="s">
        <v>75</v>
      </c>
      <c r="F446" t="s">
        <v>49</v>
      </c>
      <c r="G446" t="s">
        <v>22</v>
      </c>
      <c r="H446" t="s">
        <v>4255</v>
      </c>
      <c r="I446" t="s">
        <v>529</v>
      </c>
      <c r="J446" t="s">
        <v>60</v>
      </c>
      <c r="K446">
        <v>0</v>
      </c>
      <c r="L446">
        <v>0</v>
      </c>
      <c r="M446">
        <v>0</v>
      </c>
      <c r="N446">
        <f>_xlfn.XLOOKUP($A446,'site variables'!$A:$A,'site variables'!C:C,0,0)</f>
        <v>285.95999999999998</v>
      </c>
      <c r="O446">
        <f>_xlfn.XLOOKUP($A446,'site variables'!$A:$A,'site variables'!D:D,0,0)</f>
        <v>30</v>
      </c>
      <c r="P446">
        <f>_xlfn.XLOOKUP($A446,'site variables'!$A:$A,'site variables'!E:E,0,0)</f>
        <v>21.8</v>
      </c>
      <c r="Q446">
        <f>_xlfn.XLOOKUP($A446,'site variables'!$A:$A,'site variables'!F:F,0,0)</f>
        <v>532</v>
      </c>
      <c r="R446" t="str">
        <f>_xlfn.XLOOKUP($A446,'site variables'!$A:$A,'site variables'!G:G,0,0)</f>
        <v>high</v>
      </c>
      <c r="S446" t="str">
        <f>_xlfn.XLOOKUP($A446,'site variables'!$A:$A,'site variables'!H:H,0,0)</f>
        <v>low</v>
      </c>
      <c r="T446" t="str">
        <f>_xlfn.XLOOKUP($A446,'site variables'!$A:$A,'site variables'!I:I,0,0)</f>
        <v>Vehicle/FootRecreation</v>
      </c>
      <c r="U446">
        <f>_xlfn.XLOOKUP($D446,climatevars!$E:$E,climatevars!J:J,0,)</f>
        <v>133.99973199999999</v>
      </c>
      <c r="V446">
        <f>_xlfn.XLOOKUP($D446,climatevars!$E:$E,climatevars!K:K,0,)</f>
        <v>403.99919199999994</v>
      </c>
      <c r="W446">
        <f>_xlfn.XLOOKUP($D446,climatevars!$E:$E,climatevars!L:L,0,)</f>
        <v>133.99973199999999</v>
      </c>
      <c r="X446">
        <f>_xlfn.XLOOKUP($G446,speciesvars!$D:$D,speciesvars!H:H,0,0)</f>
        <v>22.870833317438802</v>
      </c>
      <c r="Y446">
        <f>_xlfn.XLOOKUP($G446,speciesvars!$D:$D,speciesvars!I:I,0,0)</f>
        <v>733</v>
      </c>
    </row>
    <row r="447" spans="1:25" hidden="1" x14ac:dyDescent="0.25">
      <c r="A447" t="s">
        <v>43</v>
      </c>
      <c r="B447" t="s">
        <v>52</v>
      </c>
      <c r="C447">
        <v>15</v>
      </c>
      <c r="D447" t="str">
        <f t="shared" si="6"/>
        <v>Pleasantspring 2021</v>
      </c>
      <c r="E447" t="s">
        <v>74</v>
      </c>
      <c r="F447" t="s">
        <v>70</v>
      </c>
      <c r="G447" t="s">
        <v>15</v>
      </c>
      <c r="H447" t="s">
        <v>11</v>
      </c>
      <c r="I447" t="s">
        <v>530</v>
      </c>
      <c r="J447" t="s">
        <v>60</v>
      </c>
      <c r="K447">
        <v>1</v>
      </c>
      <c r="L447">
        <v>2</v>
      </c>
      <c r="N447">
        <f>_xlfn.XLOOKUP($A447,'site variables'!$A:$A,'site variables'!C:C,0,0)</f>
        <v>285.95999999999998</v>
      </c>
      <c r="O447">
        <f>_xlfn.XLOOKUP($A447,'site variables'!$A:$A,'site variables'!D:D,0,0)</f>
        <v>30</v>
      </c>
      <c r="P447">
        <f>_xlfn.XLOOKUP($A447,'site variables'!$A:$A,'site variables'!E:E,0,0)</f>
        <v>21.8</v>
      </c>
      <c r="Q447">
        <f>_xlfn.XLOOKUP($A447,'site variables'!$A:$A,'site variables'!F:F,0,0)</f>
        <v>532</v>
      </c>
      <c r="R447" t="str">
        <f>_xlfn.XLOOKUP($A447,'site variables'!$A:$A,'site variables'!G:G,0,0)</f>
        <v>high</v>
      </c>
      <c r="S447" t="str">
        <f>_xlfn.XLOOKUP($A447,'site variables'!$A:$A,'site variables'!H:H,0,0)</f>
        <v>low</v>
      </c>
      <c r="T447" t="str">
        <f>_xlfn.XLOOKUP($A447,'site variables'!$A:$A,'site variables'!I:I,0,0)</f>
        <v>Vehicle/FootRecreation</v>
      </c>
      <c r="U447">
        <f>_xlfn.XLOOKUP($D447,climatevars!$E:$E,climatevars!J:J,0,)</f>
        <v>54.999889999999986</v>
      </c>
      <c r="V447">
        <f>_xlfn.XLOOKUP($D447,climatevars!$E:$E,climatevars!K:K,0,)</f>
        <v>403.99919199999994</v>
      </c>
      <c r="W447">
        <f>_xlfn.XLOOKUP($D447,climatevars!$E:$E,climatevars!L:L,0,)</f>
        <v>222.99955399999999</v>
      </c>
      <c r="X447">
        <f>_xlfn.XLOOKUP($G447,speciesvars!$D:$D,speciesvars!H:H,0,0)</f>
        <v>0</v>
      </c>
      <c r="Y447">
        <f>_xlfn.XLOOKUP($G447,speciesvars!$D:$D,speciesvars!I:I,0,0)</f>
        <v>0</v>
      </c>
    </row>
    <row r="448" spans="1:25" hidden="1" x14ac:dyDescent="0.25">
      <c r="A448" t="s">
        <v>43</v>
      </c>
      <c r="B448" t="s">
        <v>52</v>
      </c>
      <c r="C448">
        <v>15</v>
      </c>
      <c r="D448" t="str">
        <f t="shared" si="6"/>
        <v>Pleasantspring 2021</v>
      </c>
      <c r="E448" t="s">
        <v>74</v>
      </c>
      <c r="F448" t="s">
        <v>70</v>
      </c>
      <c r="G448" t="s">
        <v>3</v>
      </c>
      <c r="H448" t="s">
        <v>11</v>
      </c>
      <c r="I448" t="s">
        <v>531</v>
      </c>
      <c r="J448" t="s">
        <v>72</v>
      </c>
      <c r="K448">
        <v>1</v>
      </c>
      <c r="L448">
        <v>80</v>
      </c>
      <c r="N448">
        <f>_xlfn.XLOOKUP($A448,'site variables'!$A:$A,'site variables'!C:C,0,0)</f>
        <v>285.95999999999998</v>
      </c>
      <c r="O448">
        <f>_xlfn.XLOOKUP($A448,'site variables'!$A:$A,'site variables'!D:D,0,0)</f>
        <v>30</v>
      </c>
      <c r="P448">
        <f>_xlfn.XLOOKUP($A448,'site variables'!$A:$A,'site variables'!E:E,0,0)</f>
        <v>21.8</v>
      </c>
      <c r="Q448">
        <f>_xlfn.XLOOKUP($A448,'site variables'!$A:$A,'site variables'!F:F,0,0)</f>
        <v>532</v>
      </c>
      <c r="R448" t="str">
        <f>_xlfn.XLOOKUP($A448,'site variables'!$A:$A,'site variables'!G:G,0,0)</f>
        <v>high</v>
      </c>
      <c r="S448" t="str">
        <f>_xlfn.XLOOKUP($A448,'site variables'!$A:$A,'site variables'!H:H,0,0)</f>
        <v>low</v>
      </c>
      <c r="T448" t="str">
        <f>_xlfn.XLOOKUP($A448,'site variables'!$A:$A,'site variables'!I:I,0,0)</f>
        <v>Vehicle/FootRecreation</v>
      </c>
      <c r="U448">
        <f>_xlfn.XLOOKUP($D448,climatevars!$E:$E,climatevars!J:J,0,)</f>
        <v>54.999889999999986</v>
      </c>
      <c r="V448">
        <f>_xlfn.XLOOKUP($D448,climatevars!$E:$E,climatevars!K:K,0,)</f>
        <v>403.99919199999994</v>
      </c>
      <c r="W448">
        <f>_xlfn.XLOOKUP($D448,climatevars!$E:$E,climatevars!L:L,0,)</f>
        <v>222.99955399999999</v>
      </c>
      <c r="X448">
        <f>_xlfn.XLOOKUP($G448,speciesvars!$D:$D,speciesvars!H:H,0,0)</f>
        <v>0</v>
      </c>
      <c r="Y448">
        <f>_xlfn.XLOOKUP($G448,speciesvars!$D:$D,speciesvars!I:I,0,0)</f>
        <v>0</v>
      </c>
    </row>
    <row r="449" spans="1:25" hidden="1" x14ac:dyDescent="0.25">
      <c r="A449" t="s">
        <v>43</v>
      </c>
      <c r="B449" t="s">
        <v>52</v>
      </c>
      <c r="C449">
        <v>15</v>
      </c>
      <c r="D449" t="str">
        <f t="shared" si="6"/>
        <v>Pleasantspring 2021</v>
      </c>
      <c r="E449" t="s">
        <v>74</v>
      </c>
      <c r="F449" t="s">
        <v>70</v>
      </c>
      <c r="G449" t="s">
        <v>44</v>
      </c>
      <c r="H449" t="s">
        <v>11</v>
      </c>
      <c r="I449" t="s">
        <v>532</v>
      </c>
      <c r="J449" t="s">
        <v>60</v>
      </c>
      <c r="K449">
        <v>1</v>
      </c>
      <c r="L449">
        <v>8</v>
      </c>
      <c r="N449">
        <f>_xlfn.XLOOKUP($A449,'site variables'!$A:$A,'site variables'!C:C,0,0)</f>
        <v>285.95999999999998</v>
      </c>
      <c r="O449">
        <f>_xlfn.XLOOKUP($A449,'site variables'!$A:$A,'site variables'!D:D,0,0)</f>
        <v>30</v>
      </c>
      <c r="P449">
        <f>_xlfn.XLOOKUP($A449,'site variables'!$A:$A,'site variables'!E:E,0,0)</f>
        <v>21.8</v>
      </c>
      <c r="Q449">
        <f>_xlfn.XLOOKUP($A449,'site variables'!$A:$A,'site variables'!F:F,0,0)</f>
        <v>532</v>
      </c>
      <c r="R449" t="str">
        <f>_xlfn.XLOOKUP($A449,'site variables'!$A:$A,'site variables'!G:G,0,0)</f>
        <v>high</v>
      </c>
      <c r="S449" t="str">
        <f>_xlfn.XLOOKUP($A449,'site variables'!$A:$A,'site variables'!H:H,0,0)</f>
        <v>low</v>
      </c>
      <c r="T449" t="str">
        <f>_xlfn.XLOOKUP($A449,'site variables'!$A:$A,'site variables'!I:I,0,0)</f>
        <v>Vehicle/FootRecreation</v>
      </c>
      <c r="U449">
        <f>_xlfn.XLOOKUP($D449,climatevars!$E:$E,climatevars!J:J,0,)</f>
        <v>54.999889999999986</v>
      </c>
      <c r="V449">
        <f>_xlfn.XLOOKUP($D449,climatevars!$E:$E,climatevars!K:K,0,)</f>
        <v>403.99919199999994</v>
      </c>
      <c r="W449">
        <f>_xlfn.XLOOKUP($D449,climatevars!$E:$E,climatevars!L:L,0,)</f>
        <v>222.99955399999999</v>
      </c>
      <c r="X449">
        <f>_xlfn.XLOOKUP($G449,speciesvars!$D:$D,speciesvars!H:H,0,0)</f>
        <v>0</v>
      </c>
      <c r="Y449">
        <f>_xlfn.XLOOKUP($G449,speciesvars!$D:$D,speciesvars!I:I,0,0)</f>
        <v>0</v>
      </c>
    </row>
    <row r="450" spans="1:25" hidden="1" x14ac:dyDescent="0.25">
      <c r="A450" t="s">
        <v>43</v>
      </c>
      <c r="B450" t="s">
        <v>52</v>
      </c>
      <c r="C450">
        <v>15</v>
      </c>
      <c r="D450" t="str">
        <f t="shared" si="6"/>
        <v>Pleasantspring 2021</v>
      </c>
      <c r="E450" t="s">
        <v>74</v>
      </c>
      <c r="F450" t="s">
        <v>70</v>
      </c>
      <c r="G450" t="s">
        <v>8</v>
      </c>
      <c r="H450" t="s">
        <v>11</v>
      </c>
      <c r="I450" t="s">
        <v>533</v>
      </c>
      <c r="J450" t="s">
        <v>60</v>
      </c>
      <c r="K450">
        <v>2</v>
      </c>
      <c r="L450">
        <v>70</v>
      </c>
      <c r="N450">
        <f>_xlfn.XLOOKUP($A450,'site variables'!$A:$A,'site variables'!C:C,0,0)</f>
        <v>285.95999999999998</v>
      </c>
      <c r="O450">
        <f>_xlfn.XLOOKUP($A450,'site variables'!$A:$A,'site variables'!D:D,0,0)</f>
        <v>30</v>
      </c>
      <c r="P450">
        <f>_xlfn.XLOOKUP($A450,'site variables'!$A:$A,'site variables'!E:E,0,0)</f>
        <v>21.8</v>
      </c>
      <c r="Q450">
        <f>_xlfn.XLOOKUP($A450,'site variables'!$A:$A,'site variables'!F:F,0,0)</f>
        <v>532</v>
      </c>
      <c r="R450" t="str">
        <f>_xlfn.XLOOKUP($A450,'site variables'!$A:$A,'site variables'!G:G,0,0)</f>
        <v>high</v>
      </c>
      <c r="S450" t="str">
        <f>_xlfn.XLOOKUP($A450,'site variables'!$A:$A,'site variables'!H:H,0,0)</f>
        <v>low</v>
      </c>
      <c r="T450" t="str">
        <f>_xlfn.XLOOKUP($A450,'site variables'!$A:$A,'site variables'!I:I,0,0)</f>
        <v>Vehicle/FootRecreation</v>
      </c>
      <c r="U450">
        <f>_xlfn.XLOOKUP($D450,climatevars!$E:$E,climatevars!J:J,0,)</f>
        <v>54.999889999999986</v>
      </c>
      <c r="V450">
        <f>_xlfn.XLOOKUP($D450,climatevars!$E:$E,climatevars!K:K,0,)</f>
        <v>403.99919199999994</v>
      </c>
      <c r="W450">
        <f>_xlfn.XLOOKUP($D450,climatevars!$E:$E,climatevars!L:L,0,)</f>
        <v>222.99955399999999</v>
      </c>
      <c r="X450">
        <f>_xlfn.XLOOKUP($G450,speciesvars!$D:$D,speciesvars!H:H,0,0)</f>
        <v>0</v>
      </c>
      <c r="Y450">
        <f>_xlfn.XLOOKUP($G450,speciesvars!$D:$D,speciesvars!I:I,0,0)</f>
        <v>0</v>
      </c>
    </row>
    <row r="451" spans="1:25" hidden="1" x14ac:dyDescent="0.25">
      <c r="A451" t="s">
        <v>43</v>
      </c>
      <c r="B451" t="s">
        <v>32</v>
      </c>
      <c r="C451">
        <v>18</v>
      </c>
      <c r="D451" t="str">
        <f t="shared" ref="D451:D514" si="7">_xlfn.CONCAT(A451,B451)</f>
        <v>Pleasantspring 2020</v>
      </c>
      <c r="E451" t="s">
        <v>75</v>
      </c>
      <c r="F451" t="s">
        <v>49</v>
      </c>
      <c r="G451" t="s">
        <v>54</v>
      </c>
      <c r="H451" t="s">
        <v>4255</v>
      </c>
      <c r="I451" t="s">
        <v>534</v>
      </c>
      <c r="J451" t="s">
        <v>60</v>
      </c>
      <c r="K451">
        <v>0</v>
      </c>
      <c r="L451">
        <v>0</v>
      </c>
      <c r="M451">
        <v>0</v>
      </c>
      <c r="N451">
        <f>_xlfn.XLOOKUP($A451,'site variables'!$A:$A,'site variables'!C:C,0,0)</f>
        <v>285.95999999999998</v>
      </c>
      <c r="O451">
        <f>_xlfn.XLOOKUP($A451,'site variables'!$A:$A,'site variables'!D:D,0,0)</f>
        <v>30</v>
      </c>
      <c r="P451">
        <f>_xlfn.XLOOKUP($A451,'site variables'!$A:$A,'site variables'!E:E,0,0)</f>
        <v>21.8</v>
      </c>
      <c r="Q451">
        <f>_xlfn.XLOOKUP($A451,'site variables'!$A:$A,'site variables'!F:F,0,0)</f>
        <v>532</v>
      </c>
      <c r="R451" t="str">
        <f>_xlfn.XLOOKUP($A451,'site variables'!$A:$A,'site variables'!G:G,0,0)</f>
        <v>high</v>
      </c>
      <c r="S451" t="str">
        <f>_xlfn.XLOOKUP($A451,'site variables'!$A:$A,'site variables'!H:H,0,0)</f>
        <v>low</v>
      </c>
      <c r="T451" t="str">
        <f>_xlfn.XLOOKUP($A451,'site variables'!$A:$A,'site variables'!I:I,0,0)</f>
        <v>Vehicle/FootRecreation</v>
      </c>
      <c r="U451">
        <f>_xlfn.XLOOKUP($D451,climatevars!$E:$E,climatevars!J:J,0,)</f>
        <v>133.99973199999999</v>
      </c>
      <c r="V451">
        <f>_xlfn.XLOOKUP($D451,climatevars!$E:$E,climatevars!K:K,0,)</f>
        <v>403.99919199999994</v>
      </c>
      <c r="W451">
        <f>_xlfn.XLOOKUP($D451,climatevars!$E:$E,climatevars!L:L,0,)</f>
        <v>133.99973199999999</v>
      </c>
      <c r="X451">
        <f>_xlfn.XLOOKUP($G451,speciesvars!$D:$D,speciesvars!H:H,0,0)</f>
        <v>21.7541668613752</v>
      </c>
      <c r="Y451">
        <f>_xlfn.XLOOKUP($G451,speciesvars!$D:$D,speciesvars!I:I,0,0)</f>
        <v>505</v>
      </c>
    </row>
    <row r="452" spans="1:25" hidden="1" x14ac:dyDescent="0.25">
      <c r="A452" t="s">
        <v>43</v>
      </c>
      <c r="B452" t="s">
        <v>32</v>
      </c>
      <c r="C452">
        <v>18</v>
      </c>
      <c r="D452" t="str">
        <f t="shared" si="7"/>
        <v>Pleasantspring 2020</v>
      </c>
      <c r="E452" t="s">
        <v>75</v>
      </c>
      <c r="F452" t="s">
        <v>49</v>
      </c>
      <c r="G452" t="s">
        <v>35</v>
      </c>
      <c r="H452" t="s">
        <v>4255</v>
      </c>
      <c r="I452" t="s">
        <v>535</v>
      </c>
      <c r="J452" t="s">
        <v>60</v>
      </c>
      <c r="K452">
        <v>0</v>
      </c>
      <c r="L452">
        <v>0</v>
      </c>
      <c r="M452">
        <v>0</v>
      </c>
      <c r="N452">
        <f>_xlfn.XLOOKUP($A452,'site variables'!$A:$A,'site variables'!C:C,0,0)</f>
        <v>285.95999999999998</v>
      </c>
      <c r="O452">
        <f>_xlfn.XLOOKUP($A452,'site variables'!$A:$A,'site variables'!D:D,0,0)</f>
        <v>30</v>
      </c>
      <c r="P452">
        <f>_xlfn.XLOOKUP($A452,'site variables'!$A:$A,'site variables'!E:E,0,0)</f>
        <v>21.8</v>
      </c>
      <c r="Q452">
        <f>_xlfn.XLOOKUP($A452,'site variables'!$A:$A,'site variables'!F:F,0,0)</f>
        <v>532</v>
      </c>
      <c r="R452" t="str">
        <f>_xlfn.XLOOKUP($A452,'site variables'!$A:$A,'site variables'!G:G,0,0)</f>
        <v>high</v>
      </c>
      <c r="S452" t="str">
        <f>_xlfn.XLOOKUP($A452,'site variables'!$A:$A,'site variables'!H:H,0,0)</f>
        <v>low</v>
      </c>
      <c r="T452" t="str">
        <f>_xlfn.XLOOKUP($A452,'site variables'!$A:$A,'site variables'!I:I,0,0)</f>
        <v>Vehicle/FootRecreation</v>
      </c>
      <c r="U452">
        <f>_xlfn.XLOOKUP($D452,climatevars!$E:$E,climatevars!J:J,0,)</f>
        <v>133.99973199999999</v>
      </c>
      <c r="V452">
        <f>_xlfn.XLOOKUP($D452,climatevars!$E:$E,climatevars!K:K,0,)</f>
        <v>403.99919199999994</v>
      </c>
      <c r="W452">
        <f>_xlfn.XLOOKUP($D452,climatevars!$E:$E,climatevars!L:L,0,)</f>
        <v>133.99973199999999</v>
      </c>
      <c r="X452">
        <f>_xlfn.XLOOKUP($G452,speciesvars!$D:$D,speciesvars!H:H,0,0)</f>
        <v>23.5000000198682</v>
      </c>
      <c r="Y452">
        <f>_xlfn.XLOOKUP($G452,speciesvars!$D:$D,speciesvars!I:I,0,0)</f>
        <v>354</v>
      </c>
    </row>
    <row r="453" spans="1:25" hidden="1" x14ac:dyDescent="0.25">
      <c r="A453" t="s">
        <v>43</v>
      </c>
      <c r="B453" t="s">
        <v>52</v>
      </c>
      <c r="C453">
        <v>15</v>
      </c>
      <c r="D453" t="str">
        <f t="shared" si="7"/>
        <v>Pleasantspring 2021</v>
      </c>
      <c r="E453" t="s">
        <v>74</v>
      </c>
      <c r="F453" t="s">
        <v>70</v>
      </c>
      <c r="G453" t="s">
        <v>67</v>
      </c>
      <c r="H453" t="s">
        <v>11</v>
      </c>
      <c r="I453" t="s">
        <v>536</v>
      </c>
      <c r="J453" t="s">
        <v>60</v>
      </c>
      <c r="K453">
        <v>3</v>
      </c>
      <c r="L453">
        <v>40</v>
      </c>
      <c r="N453">
        <f>_xlfn.XLOOKUP($A453,'site variables'!$A:$A,'site variables'!C:C,0,0)</f>
        <v>285.95999999999998</v>
      </c>
      <c r="O453">
        <f>_xlfn.XLOOKUP($A453,'site variables'!$A:$A,'site variables'!D:D,0,0)</f>
        <v>30</v>
      </c>
      <c r="P453">
        <f>_xlfn.XLOOKUP($A453,'site variables'!$A:$A,'site variables'!E:E,0,0)</f>
        <v>21.8</v>
      </c>
      <c r="Q453">
        <f>_xlfn.XLOOKUP($A453,'site variables'!$A:$A,'site variables'!F:F,0,0)</f>
        <v>532</v>
      </c>
      <c r="R453" t="str">
        <f>_xlfn.XLOOKUP($A453,'site variables'!$A:$A,'site variables'!G:G,0,0)</f>
        <v>high</v>
      </c>
      <c r="S453" t="str">
        <f>_xlfn.XLOOKUP($A453,'site variables'!$A:$A,'site variables'!H:H,0,0)</f>
        <v>low</v>
      </c>
      <c r="T453" t="str">
        <f>_xlfn.XLOOKUP($A453,'site variables'!$A:$A,'site variables'!I:I,0,0)</f>
        <v>Vehicle/FootRecreation</v>
      </c>
      <c r="U453">
        <f>_xlfn.XLOOKUP($D453,climatevars!$E:$E,climatevars!J:J,0,)</f>
        <v>54.999889999999986</v>
      </c>
      <c r="V453">
        <f>_xlfn.XLOOKUP($D453,climatevars!$E:$E,climatevars!K:K,0,)</f>
        <v>403.99919199999994</v>
      </c>
      <c r="W453">
        <f>_xlfn.XLOOKUP($D453,climatevars!$E:$E,climatevars!L:L,0,)</f>
        <v>222.99955399999999</v>
      </c>
      <c r="X453">
        <f>_xlfn.XLOOKUP($G453,speciesvars!$D:$D,speciesvars!H:H,0,0)</f>
        <v>0</v>
      </c>
      <c r="Y453">
        <f>_xlfn.XLOOKUP($G453,speciesvars!$D:$D,speciesvars!I:I,0,0)</f>
        <v>0</v>
      </c>
    </row>
    <row r="454" spans="1:25" hidden="1" x14ac:dyDescent="0.25">
      <c r="A454" t="s">
        <v>43</v>
      </c>
      <c r="B454" t="s">
        <v>32</v>
      </c>
      <c r="C454">
        <v>18</v>
      </c>
      <c r="D454" t="str">
        <f t="shared" si="7"/>
        <v>Pleasantspring 2020</v>
      </c>
      <c r="E454" t="s">
        <v>75</v>
      </c>
      <c r="F454" t="s">
        <v>49</v>
      </c>
      <c r="G454" t="s">
        <v>65</v>
      </c>
      <c r="H454" t="s">
        <v>4255</v>
      </c>
      <c r="I454" t="s">
        <v>537</v>
      </c>
      <c r="J454" t="s">
        <v>60</v>
      </c>
      <c r="K454">
        <v>0</v>
      </c>
      <c r="L454">
        <v>0</v>
      </c>
      <c r="M454">
        <v>0</v>
      </c>
      <c r="N454">
        <f>_xlfn.XLOOKUP($A454,'site variables'!$A:$A,'site variables'!C:C,0,0)</f>
        <v>285.95999999999998</v>
      </c>
      <c r="O454">
        <f>_xlfn.XLOOKUP($A454,'site variables'!$A:$A,'site variables'!D:D,0,0)</f>
        <v>30</v>
      </c>
      <c r="P454">
        <f>_xlfn.XLOOKUP($A454,'site variables'!$A:$A,'site variables'!E:E,0,0)</f>
        <v>21.8</v>
      </c>
      <c r="Q454">
        <f>_xlfn.XLOOKUP($A454,'site variables'!$A:$A,'site variables'!F:F,0,0)</f>
        <v>532</v>
      </c>
      <c r="R454" t="str">
        <f>_xlfn.XLOOKUP($A454,'site variables'!$A:$A,'site variables'!G:G,0,0)</f>
        <v>high</v>
      </c>
      <c r="S454" t="str">
        <f>_xlfn.XLOOKUP($A454,'site variables'!$A:$A,'site variables'!H:H,0,0)</f>
        <v>low</v>
      </c>
      <c r="T454" t="str">
        <f>_xlfn.XLOOKUP($A454,'site variables'!$A:$A,'site variables'!I:I,0,0)</f>
        <v>Vehicle/FootRecreation</v>
      </c>
      <c r="U454">
        <f>_xlfn.XLOOKUP($D454,climatevars!$E:$E,climatevars!J:J,0,)</f>
        <v>133.99973199999999</v>
      </c>
      <c r="V454">
        <f>_xlfn.XLOOKUP($D454,climatevars!$E:$E,climatevars!K:K,0,)</f>
        <v>403.99919199999994</v>
      </c>
      <c r="W454">
        <f>_xlfn.XLOOKUP($D454,climatevars!$E:$E,climatevars!L:L,0,)</f>
        <v>133.99973199999999</v>
      </c>
      <c r="X454">
        <f>_xlfn.XLOOKUP($G454,speciesvars!$D:$D,speciesvars!H:H,0,0)</f>
        <v>21.662499884764401</v>
      </c>
      <c r="Y454">
        <f>_xlfn.XLOOKUP($G454,speciesvars!$D:$D,speciesvars!I:I,0,0)</f>
        <v>767</v>
      </c>
    </row>
    <row r="455" spans="1:25" hidden="1" x14ac:dyDescent="0.25">
      <c r="A455" t="s">
        <v>43</v>
      </c>
      <c r="B455" t="s">
        <v>32</v>
      </c>
      <c r="C455">
        <v>18</v>
      </c>
      <c r="D455" t="str">
        <f t="shared" si="7"/>
        <v>Pleasantspring 2020</v>
      </c>
      <c r="E455" t="s">
        <v>75</v>
      </c>
      <c r="F455" t="s">
        <v>49</v>
      </c>
      <c r="G455" t="s">
        <v>76</v>
      </c>
      <c r="H455" t="s">
        <v>4255</v>
      </c>
      <c r="I455" t="s">
        <v>538</v>
      </c>
      <c r="J455" t="s">
        <v>60</v>
      </c>
      <c r="K455">
        <v>0</v>
      </c>
      <c r="L455">
        <v>0</v>
      </c>
      <c r="M455">
        <v>0</v>
      </c>
      <c r="N455">
        <f>_xlfn.XLOOKUP($A455,'site variables'!$A:$A,'site variables'!C:C,0,0)</f>
        <v>285.95999999999998</v>
      </c>
      <c r="O455">
        <f>_xlfn.XLOOKUP($A455,'site variables'!$A:$A,'site variables'!D:D,0,0)</f>
        <v>30</v>
      </c>
      <c r="P455">
        <f>_xlfn.XLOOKUP($A455,'site variables'!$A:$A,'site variables'!E:E,0,0)</f>
        <v>21.8</v>
      </c>
      <c r="Q455">
        <f>_xlfn.XLOOKUP($A455,'site variables'!$A:$A,'site variables'!F:F,0,0)</f>
        <v>532</v>
      </c>
      <c r="R455" t="str">
        <f>_xlfn.XLOOKUP($A455,'site variables'!$A:$A,'site variables'!G:G,0,0)</f>
        <v>high</v>
      </c>
      <c r="S455" t="str">
        <f>_xlfn.XLOOKUP($A455,'site variables'!$A:$A,'site variables'!H:H,0,0)</f>
        <v>low</v>
      </c>
      <c r="T455" t="str">
        <f>_xlfn.XLOOKUP($A455,'site variables'!$A:$A,'site variables'!I:I,0,0)</f>
        <v>Vehicle/FootRecreation</v>
      </c>
      <c r="U455">
        <f>_xlfn.XLOOKUP($D455,climatevars!$E:$E,climatevars!J:J,0,)</f>
        <v>133.99973199999999</v>
      </c>
      <c r="V455">
        <f>_xlfn.XLOOKUP($D455,climatevars!$E:$E,climatevars!K:K,0,)</f>
        <v>403.99919199999994</v>
      </c>
      <c r="W455">
        <f>_xlfn.XLOOKUP($D455,climatevars!$E:$E,climatevars!L:L,0,)</f>
        <v>133.99973199999999</v>
      </c>
      <c r="X455">
        <f>_xlfn.XLOOKUP($G455,speciesvars!$D:$D,speciesvars!H:H,0,0)</f>
        <v>23.825000166892998</v>
      </c>
      <c r="Y455">
        <f>_xlfn.XLOOKUP($G455,speciesvars!$D:$D,speciesvars!I:I,0,0)</f>
        <v>508</v>
      </c>
    </row>
    <row r="456" spans="1:25" hidden="1" x14ac:dyDescent="0.25">
      <c r="A456" t="s">
        <v>43</v>
      </c>
      <c r="B456" t="s">
        <v>32</v>
      </c>
      <c r="C456">
        <v>18</v>
      </c>
      <c r="D456" t="str">
        <f t="shared" si="7"/>
        <v>Pleasantspring 2020</v>
      </c>
      <c r="E456" t="s">
        <v>75</v>
      </c>
      <c r="F456" t="s">
        <v>49</v>
      </c>
      <c r="G456" t="s">
        <v>1</v>
      </c>
      <c r="H456" t="s">
        <v>4255</v>
      </c>
      <c r="I456" t="s">
        <v>539</v>
      </c>
      <c r="J456" t="s">
        <v>60</v>
      </c>
      <c r="K456">
        <v>0</v>
      </c>
      <c r="L456">
        <v>0</v>
      </c>
      <c r="M456">
        <v>0</v>
      </c>
      <c r="N456">
        <f>_xlfn.XLOOKUP($A456,'site variables'!$A:$A,'site variables'!C:C,0,0)</f>
        <v>285.95999999999998</v>
      </c>
      <c r="O456">
        <f>_xlfn.XLOOKUP($A456,'site variables'!$A:$A,'site variables'!D:D,0,0)</f>
        <v>30</v>
      </c>
      <c r="P456">
        <f>_xlfn.XLOOKUP($A456,'site variables'!$A:$A,'site variables'!E:E,0,0)</f>
        <v>21.8</v>
      </c>
      <c r="Q456">
        <f>_xlfn.XLOOKUP($A456,'site variables'!$A:$A,'site variables'!F:F,0,0)</f>
        <v>532</v>
      </c>
      <c r="R456" t="str">
        <f>_xlfn.XLOOKUP($A456,'site variables'!$A:$A,'site variables'!G:G,0,0)</f>
        <v>high</v>
      </c>
      <c r="S456" t="str">
        <f>_xlfn.XLOOKUP($A456,'site variables'!$A:$A,'site variables'!H:H,0,0)</f>
        <v>low</v>
      </c>
      <c r="T456" t="str">
        <f>_xlfn.XLOOKUP($A456,'site variables'!$A:$A,'site variables'!I:I,0,0)</f>
        <v>Vehicle/FootRecreation</v>
      </c>
      <c r="U456">
        <f>_xlfn.XLOOKUP($D456,climatevars!$E:$E,climatevars!J:J,0,)</f>
        <v>133.99973199999999</v>
      </c>
      <c r="V456">
        <f>_xlfn.XLOOKUP($D456,climatevars!$E:$E,climatevars!K:K,0,)</f>
        <v>403.99919199999994</v>
      </c>
      <c r="W456">
        <f>_xlfn.XLOOKUP($D456,climatevars!$E:$E,climatevars!L:L,0,)</f>
        <v>133.99973199999999</v>
      </c>
      <c r="X456">
        <f>_xlfn.XLOOKUP($G456,speciesvars!$D:$D,speciesvars!H:H,0,0)</f>
        <v>22.9416667421659</v>
      </c>
      <c r="Y456">
        <f>_xlfn.XLOOKUP($G456,speciesvars!$D:$D,speciesvars!I:I,0,0)</f>
        <v>528</v>
      </c>
    </row>
    <row r="457" spans="1:25" hidden="1" x14ac:dyDescent="0.25">
      <c r="A457" t="s">
        <v>43</v>
      </c>
      <c r="B457" t="s">
        <v>32</v>
      </c>
      <c r="C457">
        <v>19</v>
      </c>
      <c r="D457" t="str">
        <f t="shared" si="7"/>
        <v>Pleasantspring 2020</v>
      </c>
      <c r="E457" t="s">
        <v>12</v>
      </c>
      <c r="F457" t="s">
        <v>70</v>
      </c>
      <c r="G457" t="s">
        <v>6</v>
      </c>
      <c r="H457" t="s">
        <v>4256</v>
      </c>
      <c r="I457" t="s">
        <v>540</v>
      </c>
      <c r="J457" t="s">
        <v>60</v>
      </c>
      <c r="K457">
        <v>0</v>
      </c>
      <c r="L457">
        <v>0</v>
      </c>
      <c r="M457">
        <v>0</v>
      </c>
      <c r="N457">
        <f>_xlfn.XLOOKUP($A457,'site variables'!$A:$A,'site variables'!C:C,0,0)</f>
        <v>285.95999999999998</v>
      </c>
      <c r="O457">
        <f>_xlfn.XLOOKUP($A457,'site variables'!$A:$A,'site variables'!D:D,0,0)</f>
        <v>30</v>
      </c>
      <c r="P457">
        <f>_xlfn.XLOOKUP($A457,'site variables'!$A:$A,'site variables'!E:E,0,0)</f>
        <v>21.8</v>
      </c>
      <c r="Q457">
        <f>_xlfn.XLOOKUP($A457,'site variables'!$A:$A,'site variables'!F:F,0,0)</f>
        <v>532</v>
      </c>
      <c r="R457" t="str">
        <f>_xlfn.XLOOKUP($A457,'site variables'!$A:$A,'site variables'!G:G,0,0)</f>
        <v>high</v>
      </c>
      <c r="S457" t="str">
        <f>_xlfn.XLOOKUP($A457,'site variables'!$A:$A,'site variables'!H:H,0,0)</f>
        <v>low</v>
      </c>
      <c r="T457" t="str">
        <f>_xlfn.XLOOKUP($A457,'site variables'!$A:$A,'site variables'!I:I,0,0)</f>
        <v>Vehicle/FootRecreation</v>
      </c>
      <c r="U457">
        <f>_xlfn.XLOOKUP($D457,climatevars!$E:$E,climatevars!J:J,0,)</f>
        <v>133.99973199999999</v>
      </c>
      <c r="V457">
        <f>_xlfn.XLOOKUP($D457,climatevars!$E:$E,climatevars!K:K,0,)</f>
        <v>403.99919199999994</v>
      </c>
      <c r="W457">
        <f>_xlfn.XLOOKUP($D457,climatevars!$E:$E,climatevars!L:L,0,)</f>
        <v>133.99973199999999</v>
      </c>
      <c r="X457">
        <f>_xlfn.XLOOKUP($G457,speciesvars!$D:$D,speciesvars!H:H,0,0)</f>
        <v>21.804166575272902</v>
      </c>
      <c r="Y457">
        <f>_xlfn.XLOOKUP($G457,speciesvars!$D:$D,speciesvars!I:I,0,0)</f>
        <v>504</v>
      </c>
    </row>
    <row r="458" spans="1:25" hidden="1" x14ac:dyDescent="0.25">
      <c r="A458" t="s">
        <v>43</v>
      </c>
      <c r="B458" t="s">
        <v>52</v>
      </c>
      <c r="C458">
        <v>15</v>
      </c>
      <c r="D458" t="str">
        <f t="shared" si="7"/>
        <v>Pleasantspring 2021</v>
      </c>
      <c r="E458" t="s">
        <v>74</v>
      </c>
      <c r="F458" t="s">
        <v>70</v>
      </c>
      <c r="G458" t="s">
        <v>36</v>
      </c>
      <c r="H458" t="s">
        <v>11</v>
      </c>
      <c r="I458" t="s">
        <v>541</v>
      </c>
      <c r="J458" t="s">
        <v>72</v>
      </c>
      <c r="K458">
        <v>8</v>
      </c>
      <c r="L458">
        <v>25</v>
      </c>
      <c r="N458">
        <f>_xlfn.XLOOKUP($A458,'site variables'!$A:$A,'site variables'!C:C,0,0)</f>
        <v>285.95999999999998</v>
      </c>
      <c r="O458">
        <f>_xlfn.XLOOKUP($A458,'site variables'!$A:$A,'site variables'!D:D,0,0)</f>
        <v>30</v>
      </c>
      <c r="P458">
        <f>_xlfn.XLOOKUP($A458,'site variables'!$A:$A,'site variables'!E:E,0,0)</f>
        <v>21.8</v>
      </c>
      <c r="Q458">
        <f>_xlfn.XLOOKUP($A458,'site variables'!$A:$A,'site variables'!F:F,0,0)</f>
        <v>532</v>
      </c>
      <c r="R458" t="str">
        <f>_xlfn.XLOOKUP($A458,'site variables'!$A:$A,'site variables'!G:G,0,0)</f>
        <v>high</v>
      </c>
      <c r="S458" t="str">
        <f>_xlfn.XLOOKUP($A458,'site variables'!$A:$A,'site variables'!H:H,0,0)</f>
        <v>low</v>
      </c>
      <c r="T458" t="str">
        <f>_xlfn.XLOOKUP($A458,'site variables'!$A:$A,'site variables'!I:I,0,0)</f>
        <v>Vehicle/FootRecreation</v>
      </c>
      <c r="U458">
        <f>_xlfn.XLOOKUP($D458,climatevars!$E:$E,climatevars!J:J,0,)</f>
        <v>54.999889999999986</v>
      </c>
      <c r="V458">
        <f>_xlfn.XLOOKUP($D458,climatevars!$E:$E,climatevars!K:K,0,)</f>
        <v>403.99919199999994</v>
      </c>
      <c r="W458">
        <f>_xlfn.XLOOKUP($D458,climatevars!$E:$E,climatevars!L:L,0,)</f>
        <v>222.99955399999999</v>
      </c>
      <c r="X458">
        <f>_xlfn.XLOOKUP($G458,speciesvars!$D:$D,speciesvars!H:H,0,0)</f>
        <v>0</v>
      </c>
      <c r="Y458">
        <f>_xlfn.XLOOKUP($G458,speciesvars!$D:$D,speciesvars!I:I,0,0)</f>
        <v>0</v>
      </c>
    </row>
    <row r="459" spans="1:25" hidden="1" x14ac:dyDescent="0.25">
      <c r="A459" t="s">
        <v>43</v>
      </c>
      <c r="B459" t="s">
        <v>52</v>
      </c>
      <c r="C459">
        <v>16</v>
      </c>
      <c r="D459" t="str">
        <f t="shared" si="7"/>
        <v>Pleasantspring 2021</v>
      </c>
      <c r="E459" t="s">
        <v>66</v>
      </c>
      <c r="F459" t="s">
        <v>70</v>
      </c>
      <c r="G459" t="s">
        <v>3</v>
      </c>
      <c r="H459" t="s">
        <v>11</v>
      </c>
      <c r="I459" t="s">
        <v>542</v>
      </c>
      <c r="J459" t="s">
        <v>72</v>
      </c>
      <c r="K459">
        <v>2</v>
      </c>
      <c r="L459">
        <v>16</v>
      </c>
      <c r="N459">
        <f>_xlfn.XLOOKUP($A459,'site variables'!$A:$A,'site variables'!C:C,0,0)</f>
        <v>285.95999999999998</v>
      </c>
      <c r="O459">
        <f>_xlfn.XLOOKUP($A459,'site variables'!$A:$A,'site variables'!D:D,0,0)</f>
        <v>30</v>
      </c>
      <c r="P459">
        <f>_xlfn.XLOOKUP($A459,'site variables'!$A:$A,'site variables'!E:E,0,0)</f>
        <v>21.8</v>
      </c>
      <c r="Q459">
        <f>_xlfn.XLOOKUP($A459,'site variables'!$A:$A,'site variables'!F:F,0,0)</f>
        <v>532</v>
      </c>
      <c r="R459" t="str">
        <f>_xlfn.XLOOKUP($A459,'site variables'!$A:$A,'site variables'!G:G,0,0)</f>
        <v>high</v>
      </c>
      <c r="S459" t="str">
        <f>_xlfn.XLOOKUP($A459,'site variables'!$A:$A,'site variables'!H:H,0,0)</f>
        <v>low</v>
      </c>
      <c r="T459" t="str">
        <f>_xlfn.XLOOKUP($A459,'site variables'!$A:$A,'site variables'!I:I,0,0)</f>
        <v>Vehicle/FootRecreation</v>
      </c>
      <c r="U459">
        <f>_xlfn.XLOOKUP($D459,climatevars!$E:$E,climatevars!J:J,0,)</f>
        <v>54.999889999999986</v>
      </c>
      <c r="V459">
        <f>_xlfn.XLOOKUP($D459,climatevars!$E:$E,climatevars!K:K,0,)</f>
        <v>403.99919199999994</v>
      </c>
      <c r="W459">
        <f>_xlfn.XLOOKUP($D459,climatevars!$E:$E,climatevars!L:L,0,)</f>
        <v>222.99955399999999</v>
      </c>
      <c r="X459">
        <f>_xlfn.XLOOKUP($G459,speciesvars!$D:$D,speciesvars!H:H,0,0)</f>
        <v>0</v>
      </c>
      <c r="Y459">
        <f>_xlfn.XLOOKUP($G459,speciesvars!$D:$D,speciesvars!I:I,0,0)</f>
        <v>0</v>
      </c>
    </row>
    <row r="460" spans="1:25" hidden="1" x14ac:dyDescent="0.25">
      <c r="A460" t="s">
        <v>43</v>
      </c>
      <c r="B460" t="s">
        <v>52</v>
      </c>
      <c r="C460">
        <v>16</v>
      </c>
      <c r="D460" t="str">
        <f t="shared" si="7"/>
        <v>Pleasantspring 2021</v>
      </c>
      <c r="E460" t="s">
        <v>66</v>
      </c>
      <c r="F460" t="s">
        <v>70</v>
      </c>
      <c r="G460" t="s">
        <v>24</v>
      </c>
      <c r="H460" t="s">
        <v>11</v>
      </c>
      <c r="I460" t="s">
        <v>543</v>
      </c>
      <c r="J460" t="s">
        <v>60</v>
      </c>
      <c r="K460">
        <v>3</v>
      </c>
      <c r="L460">
        <v>25</v>
      </c>
      <c r="N460">
        <f>_xlfn.XLOOKUP($A460,'site variables'!$A:$A,'site variables'!C:C,0,0)</f>
        <v>285.95999999999998</v>
      </c>
      <c r="O460">
        <f>_xlfn.XLOOKUP($A460,'site variables'!$A:$A,'site variables'!D:D,0,0)</f>
        <v>30</v>
      </c>
      <c r="P460">
        <f>_xlfn.XLOOKUP($A460,'site variables'!$A:$A,'site variables'!E:E,0,0)</f>
        <v>21.8</v>
      </c>
      <c r="Q460">
        <f>_xlfn.XLOOKUP($A460,'site variables'!$A:$A,'site variables'!F:F,0,0)</f>
        <v>532</v>
      </c>
      <c r="R460" t="str">
        <f>_xlfn.XLOOKUP($A460,'site variables'!$A:$A,'site variables'!G:G,0,0)</f>
        <v>high</v>
      </c>
      <c r="S460" t="str">
        <f>_xlfn.XLOOKUP($A460,'site variables'!$A:$A,'site variables'!H:H,0,0)</f>
        <v>low</v>
      </c>
      <c r="T460" t="str">
        <f>_xlfn.XLOOKUP($A460,'site variables'!$A:$A,'site variables'!I:I,0,0)</f>
        <v>Vehicle/FootRecreation</v>
      </c>
      <c r="U460">
        <f>_xlfn.XLOOKUP($D460,climatevars!$E:$E,climatevars!J:J,0,)</f>
        <v>54.999889999999986</v>
      </c>
      <c r="V460">
        <f>_xlfn.XLOOKUP($D460,climatevars!$E:$E,climatevars!K:K,0,)</f>
        <v>403.99919199999994</v>
      </c>
      <c r="W460">
        <f>_xlfn.XLOOKUP($D460,climatevars!$E:$E,climatevars!L:L,0,)</f>
        <v>222.99955399999999</v>
      </c>
      <c r="X460">
        <f>_xlfn.XLOOKUP($G460,speciesvars!$D:$D,speciesvars!H:H,0,0)</f>
        <v>0</v>
      </c>
      <c r="Y460">
        <f>_xlfn.XLOOKUP($G460,speciesvars!$D:$D,speciesvars!I:I,0,0)</f>
        <v>0</v>
      </c>
    </row>
    <row r="461" spans="1:25" hidden="1" x14ac:dyDescent="0.25">
      <c r="A461" t="s">
        <v>43</v>
      </c>
      <c r="B461" t="s">
        <v>52</v>
      </c>
      <c r="C461">
        <v>16</v>
      </c>
      <c r="D461" t="str">
        <f t="shared" si="7"/>
        <v>Pleasantspring 2021</v>
      </c>
      <c r="E461" t="s">
        <v>66</v>
      </c>
      <c r="F461" t="s">
        <v>70</v>
      </c>
      <c r="G461" t="s">
        <v>8</v>
      </c>
      <c r="H461" t="s">
        <v>11</v>
      </c>
      <c r="I461" t="s">
        <v>544</v>
      </c>
      <c r="J461" t="s">
        <v>60</v>
      </c>
      <c r="K461">
        <v>3</v>
      </c>
      <c r="L461">
        <v>40</v>
      </c>
      <c r="N461">
        <f>_xlfn.XLOOKUP($A461,'site variables'!$A:$A,'site variables'!C:C,0,0)</f>
        <v>285.95999999999998</v>
      </c>
      <c r="O461">
        <f>_xlfn.XLOOKUP($A461,'site variables'!$A:$A,'site variables'!D:D,0,0)</f>
        <v>30</v>
      </c>
      <c r="P461">
        <f>_xlfn.XLOOKUP($A461,'site variables'!$A:$A,'site variables'!E:E,0,0)</f>
        <v>21.8</v>
      </c>
      <c r="Q461">
        <f>_xlfn.XLOOKUP($A461,'site variables'!$A:$A,'site variables'!F:F,0,0)</f>
        <v>532</v>
      </c>
      <c r="R461" t="str">
        <f>_xlfn.XLOOKUP($A461,'site variables'!$A:$A,'site variables'!G:G,0,0)</f>
        <v>high</v>
      </c>
      <c r="S461" t="str">
        <f>_xlfn.XLOOKUP($A461,'site variables'!$A:$A,'site variables'!H:H,0,0)</f>
        <v>low</v>
      </c>
      <c r="T461" t="str">
        <f>_xlfn.XLOOKUP($A461,'site variables'!$A:$A,'site variables'!I:I,0,0)</f>
        <v>Vehicle/FootRecreation</v>
      </c>
      <c r="U461">
        <f>_xlfn.XLOOKUP($D461,climatevars!$E:$E,climatevars!J:J,0,)</f>
        <v>54.999889999999986</v>
      </c>
      <c r="V461">
        <f>_xlfn.XLOOKUP($D461,climatevars!$E:$E,climatevars!K:K,0,)</f>
        <v>403.99919199999994</v>
      </c>
      <c r="W461">
        <f>_xlfn.XLOOKUP($D461,climatevars!$E:$E,climatevars!L:L,0,)</f>
        <v>222.99955399999999</v>
      </c>
      <c r="X461">
        <f>_xlfn.XLOOKUP($G461,speciesvars!$D:$D,speciesvars!H:H,0,0)</f>
        <v>0</v>
      </c>
      <c r="Y461">
        <f>_xlfn.XLOOKUP($G461,speciesvars!$D:$D,speciesvars!I:I,0,0)</f>
        <v>0</v>
      </c>
    </row>
    <row r="462" spans="1:25" hidden="1" x14ac:dyDescent="0.25">
      <c r="A462" t="s">
        <v>43</v>
      </c>
      <c r="B462" t="s">
        <v>32</v>
      </c>
      <c r="C462">
        <v>19</v>
      </c>
      <c r="D462" t="str">
        <f t="shared" si="7"/>
        <v>Pleasantspring 2020</v>
      </c>
      <c r="E462" t="s">
        <v>12</v>
      </c>
      <c r="F462" t="s">
        <v>70</v>
      </c>
      <c r="G462" t="s">
        <v>22</v>
      </c>
      <c r="H462" t="s">
        <v>4256</v>
      </c>
      <c r="I462" t="s">
        <v>545</v>
      </c>
      <c r="J462" t="s">
        <v>60</v>
      </c>
      <c r="K462">
        <v>2</v>
      </c>
      <c r="L462">
        <v>4</v>
      </c>
      <c r="M462">
        <v>0.05</v>
      </c>
      <c r="N462">
        <f>_xlfn.XLOOKUP($A462,'site variables'!$A:$A,'site variables'!C:C,0,0)</f>
        <v>285.95999999999998</v>
      </c>
      <c r="O462">
        <f>_xlfn.XLOOKUP($A462,'site variables'!$A:$A,'site variables'!D:D,0,0)</f>
        <v>30</v>
      </c>
      <c r="P462">
        <f>_xlfn.XLOOKUP($A462,'site variables'!$A:$A,'site variables'!E:E,0,0)</f>
        <v>21.8</v>
      </c>
      <c r="Q462">
        <f>_xlfn.XLOOKUP($A462,'site variables'!$A:$A,'site variables'!F:F,0,0)</f>
        <v>532</v>
      </c>
      <c r="R462" t="str">
        <f>_xlfn.XLOOKUP($A462,'site variables'!$A:$A,'site variables'!G:G,0,0)</f>
        <v>high</v>
      </c>
      <c r="S462" t="str">
        <f>_xlfn.XLOOKUP($A462,'site variables'!$A:$A,'site variables'!H:H,0,0)</f>
        <v>low</v>
      </c>
      <c r="T462" t="str">
        <f>_xlfn.XLOOKUP($A462,'site variables'!$A:$A,'site variables'!I:I,0,0)</f>
        <v>Vehicle/FootRecreation</v>
      </c>
      <c r="U462">
        <f>_xlfn.XLOOKUP($D462,climatevars!$E:$E,climatevars!J:J,0,)</f>
        <v>133.99973199999999</v>
      </c>
      <c r="V462">
        <f>_xlfn.XLOOKUP($D462,climatevars!$E:$E,climatevars!K:K,0,)</f>
        <v>403.99919199999994</v>
      </c>
      <c r="W462">
        <f>_xlfn.XLOOKUP($D462,climatevars!$E:$E,climatevars!L:L,0,)</f>
        <v>133.99973199999999</v>
      </c>
      <c r="X462">
        <f>_xlfn.XLOOKUP($G462,speciesvars!$D:$D,speciesvars!H:H,0,0)</f>
        <v>22.870833317438802</v>
      </c>
      <c r="Y462">
        <f>_xlfn.XLOOKUP($G462,speciesvars!$D:$D,speciesvars!I:I,0,0)</f>
        <v>733</v>
      </c>
    </row>
    <row r="463" spans="1:25" hidden="1" x14ac:dyDescent="0.25">
      <c r="A463" t="s">
        <v>43</v>
      </c>
      <c r="B463" t="s">
        <v>52</v>
      </c>
      <c r="C463">
        <v>16</v>
      </c>
      <c r="D463" t="str">
        <f t="shared" si="7"/>
        <v>Pleasantspring 2021</v>
      </c>
      <c r="E463" t="s">
        <v>66</v>
      </c>
      <c r="F463" t="s">
        <v>70</v>
      </c>
      <c r="G463" t="s">
        <v>67</v>
      </c>
      <c r="H463" t="s">
        <v>11</v>
      </c>
      <c r="I463" t="s">
        <v>546</v>
      </c>
      <c r="J463" t="s">
        <v>60</v>
      </c>
      <c r="K463">
        <v>9</v>
      </c>
      <c r="L463">
        <v>30</v>
      </c>
      <c r="N463">
        <f>_xlfn.XLOOKUP($A463,'site variables'!$A:$A,'site variables'!C:C,0,0)</f>
        <v>285.95999999999998</v>
      </c>
      <c r="O463">
        <f>_xlfn.XLOOKUP($A463,'site variables'!$A:$A,'site variables'!D:D,0,0)</f>
        <v>30</v>
      </c>
      <c r="P463">
        <f>_xlfn.XLOOKUP($A463,'site variables'!$A:$A,'site variables'!E:E,0,0)</f>
        <v>21.8</v>
      </c>
      <c r="Q463">
        <f>_xlfn.XLOOKUP($A463,'site variables'!$A:$A,'site variables'!F:F,0,0)</f>
        <v>532</v>
      </c>
      <c r="R463" t="str">
        <f>_xlfn.XLOOKUP($A463,'site variables'!$A:$A,'site variables'!G:G,0,0)</f>
        <v>high</v>
      </c>
      <c r="S463" t="str">
        <f>_xlfn.XLOOKUP($A463,'site variables'!$A:$A,'site variables'!H:H,0,0)</f>
        <v>low</v>
      </c>
      <c r="T463" t="str">
        <f>_xlfn.XLOOKUP($A463,'site variables'!$A:$A,'site variables'!I:I,0,0)</f>
        <v>Vehicle/FootRecreation</v>
      </c>
      <c r="U463">
        <f>_xlfn.XLOOKUP($D463,climatevars!$E:$E,climatevars!J:J,0,)</f>
        <v>54.999889999999986</v>
      </c>
      <c r="V463">
        <f>_xlfn.XLOOKUP($D463,climatevars!$E:$E,climatevars!K:K,0,)</f>
        <v>403.99919199999994</v>
      </c>
      <c r="W463">
        <f>_xlfn.XLOOKUP($D463,climatevars!$E:$E,climatevars!L:L,0,)</f>
        <v>222.99955399999999</v>
      </c>
      <c r="X463">
        <f>_xlfn.XLOOKUP($G463,speciesvars!$D:$D,speciesvars!H:H,0,0)</f>
        <v>0</v>
      </c>
      <c r="Y463">
        <f>_xlfn.XLOOKUP($G463,speciesvars!$D:$D,speciesvars!I:I,0,0)</f>
        <v>0</v>
      </c>
    </row>
    <row r="464" spans="1:25" hidden="1" x14ac:dyDescent="0.25">
      <c r="A464" t="s">
        <v>43</v>
      </c>
      <c r="B464" t="s">
        <v>32</v>
      </c>
      <c r="C464">
        <v>19</v>
      </c>
      <c r="D464" t="str">
        <f t="shared" si="7"/>
        <v>Pleasantspring 2020</v>
      </c>
      <c r="E464" t="s">
        <v>12</v>
      </c>
      <c r="F464" t="s">
        <v>70</v>
      </c>
      <c r="G464" t="s">
        <v>54</v>
      </c>
      <c r="H464" t="s">
        <v>4256</v>
      </c>
      <c r="I464" t="s">
        <v>547</v>
      </c>
      <c r="J464" t="s">
        <v>60</v>
      </c>
      <c r="K464">
        <v>1</v>
      </c>
      <c r="L464">
        <v>60</v>
      </c>
      <c r="M464">
        <v>1.5</v>
      </c>
      <c r="N464">
        <f>_xlfn.XLOOKUP($A464,'site variables'!$A:$A,'site variables'!C:C,0,0)</f>
        <v>285.95999999999998</v>
      </c>
      <c r="O464">
        <f>_xlfn.XLOOKUP($A464,'site variables'!$A:$A,'site variables'!D:D,0,0)</f>
        <v>30</v>
      </c>
      <c r="P464">
        <f>_xlfn.XLOOKUP($A464,'site variables'!$A:$A,'site variables'!E:E,0,0)</f>
        <v>21.8</v>
      </c>
      <c r="Q464">
        <f>_xlfn.XLOOKUP($A464,'site variables'!$A:$A,'site variables'!F:F,0,0)</f>
        <v>532</v>
      </c>
      <c r="R464" t="str">
        <f>_xlfn.XLOOKUP($A464,'site variables'!$A:$A,'site variables'!G:G,0,0)</f>
        <v>high</v>
      </c>
      <c r="S464" t="str">
        <f>_xlfn.XLOOKUP($A464,'site variables'!$A:$A,'site variables'!H:H,0,0)</f>
        <v>low</v>
      </c>
      <c r="T464" t="str">
        <f>_xlfn.XLOOKUP($A464,'site variables'!$A:$A,'site variables'!I:I,0,0)</f>
        <v>Vehicle/FootRecreation</v>
      </c>
      <c r="U464">
        <f>_xlfn.XLOOKUP($D464,climatevars!$E:$E,climatevars!J:J,0,)</f>
        <v>133.99973199999999</v>
      </c>
      <c r="V464">
        <f>_xlfn.XLOOKUP($D464,climatevars!$E:$E,climatevars!K:K,0,)</f>
        <v>403.99919199999994</v>
      </c>
      <c r="W464">
        <f>_xlfn.XLOOKUP($D464,climatevars!$E:$E,climatevars!L:L,0,)</f>
        <v>133.99973199999999</v>
      </c>
      <c r="X464">
        <f>_xlfn.XLOOKUP($G464,speciesvars!$D:$D,speciesvars!H:H,0,0)</f>
        <v>21.7541668613752</v>
      </c>
      <c r="Y464">
        <f>_xlfn.XLOOKUP($G464,speciesvars!$D:$D,speciesvars!I:I,0,0)</f>
        <v>505</v>
      </c>
    </row>
    <row r="465" spans="1:25" hidden="1" x14ac:dyDescent="0.25">
      <c r="A465" t="s">
        <v>43</v>
      </c>
      <c r="B465" t="s">
        <v>32</v>
      </c>
      <c r="C465">
        <v>19</v>
      </c>
      <c r="D465" t="str">
        <f t="shared" si="7"/>
        <v>Pleasantspring 2020</v>
      </c>
      <c r="E465" t="s">
        <v>12</v>
      </c>
      <c r="F465" t="s">
        <v>70</v>
      </c>
      <c r="G465" t="s">
        <v>65</v>
      </c>
      <c r="H465" t="s">
        <v>4256</v>
      </c>
      <c r="I465" t="s">
        <v>548</v>
      </c>
      <c r="J465" t="s">
        <v>60</v>
      </c>
      <c r="K465">
        <v>0</v>
      </c>
      <c r="L465">
        <v>0</v>
      </c>
      <c r="M465">
        <v>17.5</v>
      </c>
      <c r="N465">
        <f>_xlfn.XLOOKUP($A465,'site variables'!$A:$A,'site variables'!C:C,0,0)</f>
        <v>285.95999999999998</v>
      </c>
      <c r="O465">
        <f>_xlfn.XLOOKUP($A465,'site variables'!$A:$A,'site variables'!D:D,0,0)</f>
        <v>30</v>
      </c>
      <c r="P465">
        <f>_xlfn.XLOOKUP($A465,'site variables'!$A:$A,'site variables'!E:E,0,0)</f>
        <v>21.8</v>
      </c>
      <c r="Q465">
        <f>_xlfn.XLOOKUP($A465,'site variables'!$A:$A,'site variables'!F:F,0,0)</f>
        <v>532</v>
      </c>
      <c r="R465" t="str">
        <f>_xlfn.XLOOKUP($A465,'site variables'!$A:$A,'site variables'!G:G,0,0)</f>
        <v>high</v>
      </c>
      <c r="S465" t="str">
        <f>_xlfn.XLOOKUP($A465,'site variables'!$A:$A,'site variables'!H:H,0,0)</f>
        <v>low</v>
      </c>
      <c r="T465" t="str">
        <f>_xlfn.XLOOKUP($A465,'site variables'!$A:$A,'site variables'!I:I,0,0)</f>
        <v>Vehicle/FootRecreation</v>
      </c>
      <c r="U465">
        <f>_xlfn.XLOOKUP($D465,climatevars!$E:$E,climatevars!J:J,0,)</f>
        <v>133.99973199999999</v>
      </c>
      <c r="V465">
        <f>_xlfn.XLOOKUP($D465,climatevars!$E:$E,climatevars!K:K,0,)</f>
        <v>403.99919199999994</v>
      </c>
      <c r="W465">
        <f>_xlfn.XLOOKUP($D465,climatevars!$E:$E,climatevars!L:L,0,)</f>
        <v>133.99973199999999</v>
      </c>
      <c r="X465">
        <f>_xlfn.XLOOKUP($G465,speciesvars!$D:$D,speciesvars!H:H,0,0)</f>
        <v>21.662499884764401</v>
      </c>
      <c r="Y465">
        <f>_xlfn.XLOOKUP($G465,speciesvars!$D:$D,speciesvars!I:I,0,0)</f>
        <v>767</v>
      </c>
    </row>
    <row r="466" spans="1:25" hidden="1" x14ac:dyDescent="0.25">
      <c r="A466" t="s">
        <v>43</v>
      </c>
      <c r="B466" t="s">
        <v>32</v>
      </c>
      <c r="C466">
        <v>19</v>
      </c>
      <c r="D466" t="str">
        <f t="shared" si="7"/>
        <v>Pleasantspring 2020</v>
      </c>
      <c r="E466" t="s">
        <v>12</v>
      </c>
      <c r="F466" t="s">
        <v>70</v>
      </c>
      <c r="G466" t="s">
        <v>1</v>
      </c>
      <c r="H466" t="s">
        <v>4256</v>
      </c>
      <c r="I466" t="s">
        <v>549</v>
      </c>
      <c r="J466" t="s">
        <v>60</v>
      </c>
      <c r="K466">
        <v>0</v>
      </c>
      <c r="L466">
        <v>0</v>
      </c>
      <c r="M466">
        <v>0</v>
      </c>
      <c r="N466">
        <f>_xlfn.XLOOKUP($A466,'site variables'!$A:$A,'site variables'!C:C,0,0)</f>
        <v>285.95999999999998</v>
      </c>
      <c r="O466">
        <f>_xlfn.XLOOKUP($A466,'site variables'!$A:$A,'site variables'!D:D,0,0)</f>
        <v>30</v>
      </c>
      <c r="P466">
        <f>_xlfn.XLOOKUP($A466,'site variables'!$A:$A,'site variables'!E:E,0,0)</f>
        <v>21.8</v>
      </c>
      <c r="Q466">
        <f>_xlfn.XLOOKUP($A466,'site variables'!$A:$A,'site variables'!F:F,0,0)</f>
        <v>532</v>
      </c>
      <c r="R466" t="str">
        <f>_xlfn.XLOOKUP($A466,'site variables'!$A:$A,'site variables'!G:G,0,0)</f>
        <v>high</v>
      </c>
      <c r="S466" t="str">
        <f>_xlfn.XLOOKUP($A466,'site variables'!$A:$A,'site variables'!H:H,0,0)</f>
        <v>low</v>
      </c>
      <c r="T466" t="str">
        <f>_xlfn.XLOOKUP($A466,'site variables'!$A:$A,'site variables'!I:I,0,0)</f>
        <v>Vehicle/FootRecreation</v>
      </c>
      <c r="U466">
        <f>_xlfn.XLOOKUP($D466,climatevars!$E:$E,climatevars!J:J,0,)</f>
        <v>133.99973199999999</v>
      </c>
      <c r="V466">
        <f>_xlfn.XLOOKUP($D466,climatevars!$E:$E,climatevars!K:K,0,)</f>
        <v>403.99919199999994</v>
      </c>
      <c r="W466">
        <f>_xlfn.XLOOKUP($D466,climatevars!$E:$E,climatevars!L:L,0,)</f>
        <v>133.99973199999999</v>
      </c>
      <c r="X466">
        <f>_xlfn.XLOOKUP($G466,speciesvars!$D:$D,speciesvars!H:H,0,0)</f>
        <v>22.9416667421659</v>
      </c>
      <c r="Y466">
        <f>_xlfn.XLOOKUP($G466,speciesvars!$D:$D,speciesvars!I:I,0,0)</f>
        <v>528</v>
      </c>
    </row>
    <row r="467" spans="1:25" hidden="1" x14ac:dyDescent="0.25">
      <c r="A467" t="s">
        <v>43</v>
      </c>
      <c r="B467" t="s">
        <v>32</v>
      </c>
      <c r="C467">
        <v>20</v>
      </c>
      <c r="D467" t="str">
        <f t="shared" si="7"/>
        <v>Pleasantspring 2020</v>
      </c>
      <c r="E467" t="s">
        <v>66</v>
      </c>
      <c r="F467" t="s">
        <v>0</v>
      </c>
      <c r="G467" t="s">
        <v>13</v>
      </c>
      <c r="H467" t="s">
        <v>4254</v>
      </c>
      <c r="I467" t="s">
        <v>550</v>
      </c>
      <c r="J467" t="s">
        <v>60</v>
      </c>
      <c r="K467">
        <v>1</v>
      </c>
      <c r="L467">
        <v>23</v>
      </c>
      <c r="M467">
        <v>0.05</v>
      </c>
      <c r="N467">
        <f>_xlfn.XLOOKUP($A467,'site variables'!$A:$A,'site variables'!C:C,0,0)</f>
        <v>285.95999999999998</v>
      </c>
      <c r="O467">
        <f>_xlfn.XLOOKUP($A467,'site variables'!$A:$A,'site variables'!D:D,0,0)</f>
        <v>30</v>
      </c>
      <c r="P467">
        <f>_xlfn.XLOOKUP($A467,'site variables'!$A:$A,'site variables'!E:E,0,0)</f>
        <v>21.8</v>
      </c>
      <c r="Q467">
        <f>_xlfn.XLOOKUP($A467,'site variables'!$A:$A,'site variables'!F:F,0,0)</f>
        <v>532</v>
      </c>
      <c r="R467" t="str">
        <f>_xlfn.XLOOKUP($A467,'site variables'!$A:$A,'site variables'!G:G,0,0)</f>
        <v>high</v>
      </c>
      <c r="S467" t="str">
        <f>_xlfn.XLOOKUP($A467,'site variables'!$A:$A,'site variables'!H:H,0,0)</f>
        <v>low</v>
      </c>
      <c r="T467" t="str">
        <f>_xlfn.XLOOKUP($A467,'site variables'!$A:$A,'site variables'!I:I,0,0)</f>
        <v>Vehicle/FootRecreation</v>
      </c>
      <c r="U467">
        <f>_xlfn.XLOOKUP($D467,climatevars!$E:$E,climatevars!J:J,0,)</f>
        <v>133.99973199999999</v>
      </c>
      <c r="V467">
        <f>_xlfn.XLOOKUP($D467,climatevars!$E:$E,climatevars!K:K,0,)</f>
        <v>403.99919199999994</v>
      </c>
      <c r="W467">
        <f>_xlfn.XLOOKUP($D467,climatevars!$E:$E,climatevars!L:L,0,)</f>
        <v>133.99973199999999</v>
      </c>
      <c r="X467">
        <f>_xlfn.XLOOKUP($G467,speciesvars!$D:$D,speciesvars!H:H,0,0)</f>
        <v>23.462500015894602</v>
      </c>
      <c r="Y467">
        <f>_xlfn.XLOOKUP($G467,speciesvars!$D:$D,speciesvars!I:I,0,0)</f>
        <v>846</v>
      </c>
    </row>
    <row r="468" spans="1:25" hidden="1" x14ac:dyDescent="0.25">
      <c r="A468" t="s">
        <v>43</v>
      </c>
      <c r="B468" t="s">
        <v>32</v>
      </c>
      <c r="C468">
        <v>20</v>
      </c>
      <c r="D468" t="str">
        <f t="shared" si="7"/>
        <v>Pleasantspring 2020</v>
      </c>
      <c r="E468" t="s">
        <v>66</v>
      </c>
      <c r="F468" t="s">
        <v>0</v>
      </c>
      <c r="G468" t="s">
        <v>21</v>
      </c>
      <c r="H468" t="s">
        <v>4254</v>
      </c>
      <c r="I468" t="s">
        <v>551</v>
      </c>
      <c r="J468" t="s">
        <v>60</v>
      </c>
      <c r="K468">
        <v>0</v>
      </c>
      <c r="L468">
        <v>0</v>
      </c>
      <c r="M468">
        <v>0</v>
      </c>
      <c r="N468">
        <f>_xlfn.XLOOKUP($A468,'site variables'!$A:$A,'site variables'!C:C,0,0)</f>
        <v>285.95999999999998</v>
      </c>
      <c r="O468">
        <f>_xlfn.XLOOKUP($A468,'site variables'!$A:$A,'site variables'!D:D,0,0)</f>
        <v>30</v>
      </c>
      <c r="P468">
        <f>_xlfn.XLOOKUP($A468,'site variables'!$A:$A,'site variables'!E:E,0,0)</f>
        <v>21.8</v>
      </c>
      <c r="Q468">
        <f>_xlfn.XLOOKUP($A468,'site variables'!$A:$A,'site variables'!F:F,0,0)</f>
        <v>532</v>
      </c>
      <c r="R468" t="str">
        <f>_xlfn.XLOOKUP($A468,'site variables'!$A:$A,'site variables'!G:G,0,0)</f>
        <v>high</v>
      </c>
      <c r="S468" t="str">
        <f>_xlfn.XLOOKUP($A468,'site variables'!$A:$A,'site variables'!H:H,0,0)</f>
        <v>low</v>
      </c>
      <c r="T468" t="str">
        <f>_xlfn.XLOOKUP($A468,'site variables'!$A:$A,'site variables'!I:I,0,0)</f>
        <v>Vehicle/FootRecreation</v>
      </c>
      <c r="U468">
        <f>_xlfn.XLOOKUP($D468,climatevars!$E:$E,climatevars!J:J,0,)</f>
        <v>133.99973199999999</v>
      </c>
      <c r="V468">
        <f>_xlfn.XLOOKUP($D468,climatevars!$E:$E,climatevars!K:K,0,)</f>
        <v>403.99919199999994</v>
      </c>
      <c r="W468">
        <f>_xlfn.XLOOKUP($D468,climatevars!$E:$E,climatevars!L:L,0,)</f>
        <v>133.99973199999999</v>
      </c>
      <c r="X468">
        <f>_xlfn.XLOOKUP($G468,speciesvars!$D:$D,speciesvars!H:H,0,0)</f>
        <v>24.8750001192093</v>
      </c>
      <c r="Y468">
        <f>_xlfn.XLOOKUP($G468,speciesvars!$D:$D,speciesvars!I:I,0,0)</f>
        <v>845</v>
      </c>
    </row>
    <row r="469" spans="1:25" hidden="1" x14ac:dyDescent="0.25">
      <c r="A469" t="s">
        <v>43</v>
      </c>
      <c r="B469" t="s">
        <v>52</v>
      </c>
      <c r="C469">
        <v>16</v>
      </c>
      <c r="D469" t="str">
        <f t="shared" si="7"/>
        <v>Pleasantspring 2021</v>
      </c>
      <c r="E469" t="s">
        <v>66</v>
      </c>
      <c r="F469" t="s">
        <v>70</v>
      </c>
      <c r="G469" t="s">
        <v>395</v>
      </c>
      <c r="H469" t="s">
        <v>11</v>
      </c>
      <c r="I469" t="s">
        <v>552</v>
      </c>
      <c r="J469" t="s">
        <v>60</v>
      </c>
      <c r="K469">
        <v>5</v>
      </c>
      <c r="L469">
        <v>12</v>
      </c>
      <c r="N469">
        <f>_xlfn.XLOOKUP($A469,'site variables'!$A:$A,'site variables'!C:C,0,0)</f>
        <v>285.95999999999998</v>
      </c>
      <c r="O469">
        <f>_xlfn.XLOOKUP($A469,'site variables'!$A:$A,'site variables'!D:D,0,0)</f>
        <v>30</v>
      </c>
      <c r="P469">
        <f>_xlfn.XLOOKUP($A469,'site variables'!$A:$A,'site variables'!E:E,0,0)</f>
        <v>21.8</v>
      </c>
      <c r="Q469">
        <f>_xlfn.XLOOKUP($A469,'site variables'!$A:$A,'site variables'!F:F,0,0)</f>
        <v>532</v>
      </c>
      <c r="R469" t="str">
        <f>_xlfn.XLOOKUP($A469,'site variables'!$A:$A,'site variables'!G:G,0,0)</f>
        <v>high</v>
      </c>
      <c r="S469" t="str">
        <f>_xlfn.XLOOKUP($A469,'site variables'!$A:$A,'site variables'!H:H,0,0)</f>
        <v>low</v>
      </c>
      <c r="T469" t="str">
        <f>_xlfn.XLOOKUP($A469,'site variables'!$A:$A,'site variables'!I:I,0,0)</f>
        <v>Vehicle/FootRecreation</v>
      </c>
      <c r="U469">
        <f>_xlfn.XLOOKUP($D469,climatevars!$E:$E,climatevars!J:J,0,)</f>
        <v>54.999889999999986</v>
      </c>
      <c r="V469">
        <f>_xlfn.XLOOKUP($D469,climatevars!$E:$E,climatevars!K:K,0,)</f>
        <v>403.99919199999994</v>
      </c>
      <c r="W469">
        <f>_xlfn.XLOOKUP($D469,climatevars!$E:$E,climatevars!L:L,0,)</f>
        <v>222.99955399999999</v>
      </c>
      <c r="X469">
        <f>_xlfn.XLOOKUP($G469,speciesvars!$D:$D,speciesvars!H:H,0,0)</f>
        <v>0</v>
      </c>
      <c r="Y469">
        <f>_xlfn.XLOOKUP($G469,speciesvars!$D:$D,speciesvars!I:I,0,0)</f>
        <v>0</v>
      </c>
    </row>
    <row r="470" spans="1:25" hidden="1" x14ac:dyDescent="0.25">
      <c r="A470" t="s">
        <v>43</v>
      </c>
      <c r="B470" t="s">
        <v>52</v>
      </c>
      <c r="C470">
        <v>16</v>
      </c>
      <c r="D470" t="str">
        <f t="shared" si="7"/>
        <v>Pleasantspring 2021</v>
      </c>
      <c r="E470" t="s">
        <v>66</v>
      </c>
      <c r="F470" t="s">
        <v>70</v>
      </c>
      <c r="G470" t="s">
        <v>36</v>
      </c>
      <c r="H470" t="s">
        <v>11</v>
      </c>
      <c r="I470" t="s">
        <v>553</v>
      </c>
      <c r="J470" t="s">
        <v>72</v>
      </c>
      <c r="K470">
        <v>27</v>
      </c>
      <c r="L470">
        <v>15</v>
      </c>
      <c r="N470">
        <f>_xlfn.XLOOKUP($A470,'site variables'!$A:$A,'site variables'!C:C,0,0)</f>
        <v>285.95999999999998</v>
      </c>
      <c r="O470">
        <f>_xlfn.XLOOKUP($A470,'site variables'!$A:$A,'site variables'!D:D,0,0)</f>
        <v>30</v>
      </c>
      <c r="P470">
        <f>_xlfn.XLOOKUP($A470,'site variables'!$A:$A,'site variables'!E:E,0,0)</f>
        <v>21.8</v>
      </c>
      <c r="Q470">
        <f>_xlfn.XLOOKUP($A470,'site variables'!$A:$A,'site variables'!F:F,0,0)</f>
        <v>532</v>
      </c>
      <c r="R470" t="str">
        <f>_xlfn.XLOOKUP($A470,'site variables'!$A:$A,'site variables'!G:G,0,0)</f>
        <v>high</v>
      </c>
      <c r="S470" t="str">
        <f>_xlfn.XLOOKUP($A470,'site variables'!$A:$A,'site variables'!H:H,0,0)</f>
        <v>low</v>
      </c>
      <c r="T470" t="str">
        <f>_xlfn.XLOOKUP($A470,'site variables'!$A:$A,'site variables'!I:I,0,0)</f>
        <v>Vehicle/FootRecreation</v>
      </c>
      <c r="U470">
        <f>_xlfn.XLOOKUP($D470,climatevars!$E:$E,climatevars!J:J,0,)</f>
        <v>54.999889999999986</v>
      </c>
      <c r="V470">
        <f>_xlfn.XLOOKUP($D470,climatevars!$E:$E,climatevars!K:K,0,)</f>
        <v>403.99919199999994</v>
      </c>
      <c r="W470">
        <f>_xlfn.XLOOKUP($D470,climatevars!$E:$E,climatevars!L:L,0,)</f>
        <v>222.99955399999999</v>
      </c>
      <c r="X470">
        <f>_xlfn.XLOOKUP($G470,speciesvars!$D:$D,speciesvars!H:H,0,0)</f>
        <v>0</v>
      </c>
      <c r="Y470">
        <f>_xlfn.XLOOKUP($G470,speciesvars!$D:$D,speciesvars!I:I,0,0)</f>
        <v>0</v>
      </c>
    </row>
    <row r="471" spans="1:25" hidden="1" x14ac:dyDescent="0.25">
      <c r="A471" t="s">
        <v>43</v>
      </c>
      <c r="B471" t="s">
        <v>32</v>
      </c>
      <c r="C471">
        <v>20</v>
      </c>
      <c r="D471" t="str">
        <f t="shared" si="7"/>
        <v>Pleasantspring 2020</v>
      </c>
      <c r="E471" t="s">
        <v>66</v>
      </c>
      <c r="F471" t="s">
        <v>0</v>
      </c>
      <c r="G471" t="s">
        <v>53</v>
      </c>
      <c r="H471" t="s">
        <v>4254</v>
      </c>
      <c r="I471" t="s">
        <v>554</v>
      </c>
      <c r="J471" t="s">
        <v>60</v>
      </c>
      <c r="K471">
        <v>0</v>
      </c>
      <c r="L471">
        <v>0</v>
      </c>
      <c r="M471">
        <v>0</v>
      </c>
      <c r="N471">
        <f>_xlfn.XLOOKUP($A471,'site variables'!$A:$A,'site variables'!C:C,0,0)</f>
        <v>285.95999999999998</v>
      </c>
      <c r="O471">
        <f>_xlfn.XLOOKUP($A471,'site variables'!$A:$A,'site variables'!D:D,0,0)</f>
        <v>30</v>
      </c>
      <c r="P471">
        <f>_xlfn.XLOOKUP($A471,'site variables'!$A:$A,'site variables'!E:E,0,0)</f>
        <v>21.8</v>
      </c>
      <c r="Q471">
        <f>_xlfn.XLOOKUP($A471,'site variables'!$A:$A,'site variables'!F:F,0,0)</f>
        <v>532</v>
      </c>
      <c r="R471" t="str">
        <f>_xlfn.XLOOKUP($A471,'site variables'!$A:$A,'site variables'!G:G,0,0)</f>
        <v>high</v>
      </c>
      <c r="S471" t="str">
        <f>_xlfn.XLOOKUP($A471,'site variables'!$A:$A,'site variables'!H:H,0,0)</f>
        <v>low</v>
      </c>
      <c r="T471" t="str">
        <f>_xlfn.XLOOKUP($A471,'site variables'!$A:$A,'site variables'!I:I,0,0)</f>
        <v>Vehicle/FootRecreation</v>
      </c>
      <c r="U471">
        <f>_xlfn.XLOOKUP($D471,climatevars!$E:$E,climatevars!J:J,0,)</f>
        <v>133.99973199999999</v>
      </c>
      <c r="V471">
        <f>_xlfn.XLOOKUP($D471,climatevars!$E:$E,climatevars!K:K,0,)</f>
        <v>403.99919199999994</v>
      </c>
      <c r="W471">
        <f>_xlfn.XLOOKUP($D471,climatevars!$E:$E,climatevars!L:L,0,)</f>
        <v>133.99973199999999</v>
      </c>
      <c r="X471">
        <f>_xlfn.XLOOKUP($G471,speciesvars!$D:$D,speciesvars!H:H,0,0)</f>
        <v>24.200000047683702</v>
      </c>
      <c r="Y471">
        <f>_xlfn.XLOOKUP($G471,speciesvars!$D:$D,speciesvars!I:I,0,0)</f>
        <v>706</v>
      </c>
    </row>
    <row r="472" spans="1:25" hidden="1" x14ac:dyDescent="0.25">
      <c r="A472" t="s">
        <v>43</v>
      </c>
      <c r="B472" t="s">
        <v>32</v>
      </c>
      <c r="C472">
        <v>20</v>
      </c>
      <c r="D472" t="str">
        <f t="shared" si="7"/>
        <v>Pleasantspring 2020</v>
      </c>
      <c r="E472" t="s">
        <v>66</v>
      </c>
      <c r="F472" t="s">
        <v>0</v>
      </c>
      <c r="G472" t="s">
        <v>35</v>
      </c>
      <c r="H472" t="s">
        <v>4254</v>
      </c>
      <c r="I472" t="s">
        <v>555</v>
      </c>
      <c r="J472" t="s">
        <v>60</v>
      </c>
      <c r="K472">
        <v>9</v>
      </c>
      <c r="L472">
        <v>60</v>
      </c>
      <c r="M472">
        <v>17.5</v>
      </c>
      <c r="N472">
        <f>_xlfn.XLOOKUP($A472,'site variables'!$A:$A,'site variables'!C:C,0,0)</f>
        <v>285.95999999999998</v>
      </c>
      <c r="O472">
        <f>_xlfn.XLOOKUP($A472,'site variables'!$A:$A,'site variables'!D:D,0,0)</f>
        <v>30</v>
      </c>
      <c r="P472">
        <f>_xlfn.XLOOKUP($A472,'site variables'!$A:$A,'site variables'!E:E,0,0)</f>
        <v>21.8</v>
      </c>
      <c r="Q472">
        <f>_xlfn.XLOOKUP($A472,'site variables'!$A:$A,'site variables'!F:F,0,0)</f>
        <v>532</v>
      </c>
      <c r="R472" t="str">
        <f>_xlfn.XLOOKUP($A472,'site variables'!$A:$A,'site variables'!G:G,0,0)</f>
        <v>high</v>
      </c>
      <c r="S472" t="str">
        <f>_xlfn.XLOOKUP($A472,'site variables'!$A:$A,'site variables'!H:H,0,0)</f>
        <v>low</v>
      </c>
      <c r="T472" t="str">
        <f>_xlfn.XLOOKUP($A472,'site variables'!$A:$A,'site variables'!I:I,0,0)</f>
        <v>Vehicle/FootRecreation</v>
      </c>
      <c r="U472">
        <f>_xlfn.XLOOKUP($D472,climatevars!$E:$E,climatevars!J:J,0,)</f>
        <v>133.99973199999999</v>
      </c>
      <c r="V472">
        <f>_xlfn.XLOOKUP($D472,climatevars!$E:$E,climatevars!K:K,0,)</f>
        <v>403.99919199999994</v>
      </c>
      <c r="W472">
        <f>_xlfn.XLOOKUP($D472,climatevars!$E:$E,climatevars!L:L,0,)</f>
        <v>133.99973199999999</v>
      </c>
      <c r="X472">
        <f>_xlfn.XLOOKUP($G472,speciesvars!$D:$D,speciesvars!H:H,0,0)</f>
        <v>23.5000000198682</v>
      </c>
      <c r="Y472">
        <f>_xlfn.XLOOKUP($G472,speciesvars!$D:$D,speciesvars!I:I,0,0)</f>
        <v>354</v>
      </c>
    </row>
    <row r="473" spans="1:25" hidden="1" x14ac:dyDescent="0.25">
      <c r="A473" t="s">
        <v>43</v>
      </c>
      <c r="B473" t="s">
        <v>32</v>
      </c>
      <c r="C473">
        <v>20</v>
      </c>
      <c r="D473" t="str">
        <f t="shared" si="7"/>
        <v>Pleasantspring 2020</v>
      </c>
      <c r="E473" t="s">
        <v>66</v>
      </c>
      <c r="F473" t="s">
        <v>0</v>
      </c>
      <c r="G473" t="s">
        <v>76</v>
      </c>
      <c r="H473" t="s">
        <v>4254</v>
      </c>
      <c r="I473" t="s">
        <v>556</v>
      </c>
      <c r="J473" t="s">
        <v>60</v>
      </c>
      <c r="K473">
        <v>0</v>
      </c>
      <c r="L473">
        <v>0</v>
      </c>
      <c r="M473">
        <v>0</v>
      </c>
      <c r="N473">
        <f>_xlfn.XLOOKUP($A473,'site variables'!$A:$A,'site variables'!C:C,0,0)</f>
        <v>285.95999999999998</v>
      </c>
      <c r="O473">
        <f>_xlfn.XLOOKUP($A473,'site variables'!$A:$A,'site variables'!D:D,0,0)</f>
        <v>30</v>
      </c>
      <c r="P473">
        <f>_xlfn.XLOOKUP($A473,'site variables'!$A:$A,'site variables'!E:E,0,0)</f>
        <v>21.8</v>
      </c>
      <c r="Q473">
        <f>_xlfn.XLOOKUP($A473,'site variables'!$A:$A,'site variables'!F:F,0,0)</f>
        <v>532</v>
      </c>
      <c r="R473" t="str">
        <f>_xlfn.XLOOKUP($A473,'site variables'!$A:$A,'site variables'!G:G,0,0)</f>
        <v>high</v>
      </c>
      <c r="S473" t="str">
        <f>_xlfn.XLOOKUP($A473,'site variables'!$A:$A,'site variables'!H:H,0,0)</f>
        <v>low</v>
      </c>
      <c r="T473" t="str">
        <f>_xlfn.XLOOKUP($A473,'site variables'!$A:$A,'site variables'!I:I,0,0)</f>
        <v>Vehicle/FootRecreation</v>
      </c>
      <c r="U473">
        <f>_xlfn.XLOOKUP($D473,climatevars!$E:$E,climatevars!J:J,0,)</f>
        <v>133.99973199999999</v>
      </c>
      <c r="V473">
        <f>_xlfn.XLOOKUP($D473,climatevars!$E:$E,climatevars!K:K,0,)</f>
        <v>403.99919199999994</v>
      </c>
      <c r="W473">
        <f>_xlfn.XLOOKUP($D473,climatevars!$E:$E,climatevars!L:L,0,)</f>
        <v>133.99973199999999</v>
      </c>
      <c r="X473">
        <f>_xlfn.XLOOKUP($G473,speciesvars!$D:$D,speciesvars!H:H,0,0)</f>
        <v>23.825000166892998</v>
      </c>
      <c r="Y473">
        <f>_xlfn.XLOOKUP($G473,speciesvars!$D:$D,speciesvars!I:I,0,0)</f>
        <v>508</v>
      </c>
    </row>
    <row r="474" spans="1:25" hidden="1" x14ac:dyDescent="0.25">
      <c r="A474" t="s">
        <v>43</v>
      </c>
      <c r="B474" t="s">
        <v>32</v>
      </c>
      <c r="C474">
        <v>21</v>
      </c>
      <c r="D474" t="str">
        <f t="shared" si="7"/>
        <v>Pleasantspring 2020</v>
      </c>
      <c r="E474" t="s">
        <v>12</v>
      </c>
      <c r="F474" t="s">
        <v>0</v>
      </c>
      <c r="G474" t="s">
        <v>13</v>
      </c>
      <c r="H474" t="s">
        <v>4254</v>
      </c>
      <c r="I474" t="s">
        <v>557</v>
      </c>
      <c r="J474" t="s">
        <v>60</v>
      </c>
      <c r="K474">
        <v>0</v>
      </c>
      <c r="L474">
        <v>0</v>
      </c>
      <c r="M474">
        <v>0.05</v>
      </c>
      <c r="N474">
        <f>_xlfn.XLOOKUP($A474,'site variables'!$A:$A,'site variables'!C:C,0,0)</f>
        <v>285.95999999999998</v>
      </c>
      <c r="O474">
        <f>_xlfn.XLOOKUP($A474,'site variables'!$A:$A,'site variables'!D:D,0,0)</f>
        <v>30</v>
      </c>
      <c r="P474">
        <f>_xlfn.XLOOKUP($A474,'site variables'!$A:$A,'site variables'!E:E,0,0)</f>
        <v>21.8</v>
      </c>
      <c r="Q474">
        <f>_xlfn.XLOOKUP($A474,'site variables'!$A:$A,'site variables'!F:F,0,0)</f>
        <v>532</v>
      </c>
      <c r="R474" t="str">
        <f>_xlfn.XLOOKUP($A474,'site variables'!$A:$A,'site variables'!G:G,0,0)</f>
        <v>high</v>
      </c>
      <c r="S474" t="str">
        <f>_xlfn.XLOOKUP($A474,'site variables'!$A:$A,'site variables'!H:H,0,0)</f>
        <v>low</v>
      </c>
      <c r="T474" t="str">
        <f>_xlfn.XLOOKUP($A474,'site variables'!$A:$A,'site variables'!I:I,0,0)</f>
        <v>Vehicle/FootRecreation</v>
      </c>
      <c r="U474">
        <f>_xlfn.XLOOKUP($D474,climatevars!$E:$E,climatevars!J:J,0,)</f>
        <v>133.99973199999999</v>
      </c>
      <c r="V474">
        <f>_xlfn.XLOOKUP($D474,climatevars!$E:$E,climatevars!K:K,0,)</f>
        <v>403.99919199999994</v>
      </c>
      <c r="W474">
        <f>_xlfn.XLOOKUP($D474,climatevars!$E:$E,climatevars!L:L,0,)</f>
        <v>133.99973199999999</v>
      </c>
      <c r="X474">
        <f>_xlfn.XLOOKUP($G474,speciesvars!$D:$D,speciesvars!H:H,0,0)</f>
        <v>23.462500015894602</v>
      </c>
      <c r="Y474">
        <f>_xlfn.XLOOKUP($G474,speciesvars!$D:$D,speciesvars!I:I,0,0)</f>
        <v>846</v>
      </c>
    </row>
    <row r="475" spans="1:25" hidden="1" x14ac:dyDescent="0.25">
      <c r="A475" t="s">
        <v>43</v>
      </c>
      <c r="B475" t="s">
        <v>32</v>
      </c>
      <c r="C475">
        <v>21</v>
      </c>
      <c r="D475" t="str">
        <f t="shared" si="7"/>
        <v>Pleasantspring 2020</v>
      </c>
      <c r="E475" t="s">
        <v>12</v>
      </c>
      <c r="F475" t="s">
        <v>0</v>
      </c>
      <c r="G475" t="s">
        <v>21</v>
      </c>
      <c r="H475" t="s">
        <v>4254</v>
      </c>
      <c r="I475" t="s">
        <v>558</v>
      </c>
      <c r="J475" t="s">
        <v>60</v>
      </c>
      <c r="K475">
        <v>0</v>
      </c>
      <c r="L475">
        <v>0</v>
      </c>
      <c r="M475">
        <v>0</v>
      </c>
      <c r="N475">
        <f>_xlfn.XLOOKUP($A475,'site variables'!$A:$A,'site variables'!C:C,0,0)</f>
        <v>285.95999999999998</v>
      </c>
      <c r="O475">
        <f>_xlfn.XLOOKUP($A475,'site variables'!$A:$A,'site variables'!D:D,0,0)</f>
        <v>30</v>
      </c>
      <c r="P475">
        <f>_xlfn.XLOOKUP($A475,'site variables'!$A:$A,'site variables'!E:E,0,0)</f>
        <v>21.8</v>
      </c>
      <c r="Q475">
        <f>_xlfn.XLOOKUP($A475,'site variables'!$A:$A,'site variables'!F:F,0,0)</f>
        <v>532</v>
      </c>
      <c r="R475" t="str">
        <f>_xlfn.XLOOKUP($A475,'site variables'!$A:$A,'site variables'!G:G,0,0)</f>
        <v>high</v>
      </c>
      <c r="S475" t="str">
        <f>_xlfn.XLOOKUP($A475,'site variables'!$A:$A,'site variables'!H:H,0,0)</f>
        <v>low</v>
      </c>
      <c r="T475" t="str">
        <f>_xlfn.XLOOKUP($A475,'site variables'!$A:$A,'site variables'!I:I,0,0)</f>
        <v>Vehicle/FootRecreation</v>
      </c>
      <c r="U475">
        <f>_xlfn.XLOOKUP($D475,climatevars!$E:$E,climatevars!J:J,0,)</f>
        <v>133.99973199999999</v>
      </c>
      <c r="V475">
        <f>_xlfn.XLOOKUP($D475,climatevars!$E:$E,climatevars!K:K,0,)</f>
        <v>403.99919199999994</v>
      </c>
      <c r="W475">
        <f>_xlfn.XLOOKUP($D475,climatevars!$E:$E,climatevars!L:L,0,)</f>
        <v>133.99973199999999</v>
      </c>
      <c r="X475">
        <f>_xlfn.XLOOKUP($G475,speciesvars!$D:$D,speciesvars!H:H,0,0)</f>
        <v>24.8750001192093</v>
      </c>
      <c r="Y475">
        <f>_xlfn.XLOOKUP($G475,speciesvars!$D:$D,speciesvars!I:I,0,0)</f>
        <v>845</v>
      </c>
    </row>
    <row r="476" spans="1:25" hidden="1" x14ac:dyDescent="0.25">
      <c r="A476" t="s">
        <v>43</v>
      </c>
      <c r="B476" t="s">
        <v>32</v>
      </c>
      <c r="C476">
        <v>21</v>
      </c>
      <c r="D476" t="str">
        <f t="shared" si="7"/>
        <v>Pleasantspring 2020</v>
      </c>
      <c r="E476" t="s">
        <v>12</v>
      </c>
      <c r="F476" t="s">
        <v>0</v>
      </c>
      <c r="G476" t="s">
        <v>53</v>
      </c>
      <c r="H476" t="s">
        <v>4254</v>
      </c>
      <c r="I476" t="s">
        <v>559</v>
      </c>
      <c r="J476" t="s">
        <v>60</v>
      </c>
      <c r="K476">
        <v>0</v>
      </c>
      <c r="L476">
        <v>0</v>
      </c>
      <c r="M476">
        <v>0</v>
      </c>
      <c r="N476">
        <f>_xlfn.XLOOKUP($A476,'site variables'!$A:$A,'site variables'!C:C,0,0)</f>
        <v>285.95999999999998</v>
      </c>
      <c r="O476">
        <f>_xlfn.XLOOKUP($A476,'site variables'!$A:$A,'site variables'!D:D,0,0)</f>
        <v>30</v>
      </c>
      <c r="P476">
        <f>_xlfn.XLOOKUP($A476,'site variables'!$A:$A,'site variables'!E:E,0,0)</f>
        <v>21.8</v>
      </c>
      <c r="Q476">
        <f>_xlfn.XLOOKUP($A476,'site variables'!$A:$A,'site variables'!F:F,0,0)</f>
        <v>532</v>
      </c>
      <c r="R476" t="str">
        <f>_xlfn.XLOOKUP($A476,'site variables'!$A:$A,'site variables'!G:G,0,0)</f>
        <v>high</v>
      </c>
      <c r="S476" t="str">
        <f>_xlfn.XLOOKUP($A476,'site variables'!$A:$A,'site variables'!H:H,0,0)</f>
        <v>low</v>
      </c>
      <c r="T476" t="str">
        <f>_xlfn.XLOOKUP($A476,'site variables'!$A:$A,'site variables'!I:I,0,0)</f>
        <v>Vehicle/FootRecreation</v>
      </c>
      <c r="U476">
        <f>_xlfn.XLOOKUP($D476,climatevars!$E:$E,climatevars!J:J,0,)</f>
        <v>133.99973199999999</v>
      </c>
      <c r="V476">
        <f>_xlfn.XLOOKUP($D476,climatevars!$E:$E,climatevars!K:K,0,)</f>
        <v>403.99919199999994</v>
      </c>
      <c r="W476">
        <f>_xlfn.XLOOKUP($D476,climatevars!$E:$E,climatevars!L:L,0,)</f>
        <v>133.99973199999999</v>
      </c>
      <c r="X476">
        <f>_xlfn.XLOOKUP($G476,speciesvars!$D:$D,speciesvars!H:H,0,0)</f>
        <v>24.200000047683702</v>
      </c>
      <c r="Y476">
        <f>_xlfn.XLOOKUP($G476,speciesvars!$D:$D,speciesvars!I:I,0,0)</f>
        <v>706</v>
      </c>
    </row>
    <row r="477" spans="1:25" hidden="1" x14ac:dyDescent="0.25">
      <c r="A477" t="s">
        <v>43</v>
      </c>
      <c r="B477" t="s">
        <v>52</v>
      </c>
      <c r="C477">
        <v>17</v>
      </c>
      <c r="D477" t="str">
        <f t="shared" si="7"/>
        <v>Pleasantspring 2021</v>
      </c>
      <c r="E477" t="s">
        <v>48</v>
      </c>
      <c r="F477" t="s">
        <v>70</v>
      </c>
      <c r="G477" t="s">
        <v>44</v>
      </c>
      <c r="H477" t="s">
        <v>11</v>
      </c>
      <c r="I477" t="s">
        <v>560</v>
      </c>
      <c r="J477" t="s">
        <v>60</v>
      </c>
      <c r="K477">
        <v>3</v>
      </c>
      <c r="L477">
        <v>3</v>
      </c>
      <c r="N477">
        <f>_xlfn.XLOOKUP($A477,'site variables'!$A:$A,'site variables'!C:C,0,0)</f>
        <v>285.95999999999998</v>
      </c>
      <c r="O477">
        <f>_xlfn.XLOOKUP($A477,'site variables'!$A:$A,'site variables'!D:D,0,0)</f>
        <v>30</v>
      </c>
      <c r="P477">
        <f>_xlfn.XLOOKUP($A477,'site variables'!$A:$A,'site variables'!E:E,0,0)</f>
        <v>21.8</v>
      </c>
      <c r="Q477">
        <f>_xlfn.XLOOKUP($A477,'site variables'!$A:$A,'site variables'!F:F,0,0)</f>
        <v>532</v>
      </c>
      <c r="R477" t="str">
        <f>_xlfn.XLOOKUP($A477,'site variables'!$A:$A,'site variables'!G:G,0,0)</f>
        <v>high</v>
      </c>
      <c r="S477" t="str">
        <f>_xlfn.XLOOKUP($A477,'site variables'!$A:$A,'site variables'!H:H,0,0)</f>
        <v>low</v>
      </c>
      <c r="T477" t="str">
        <f>_xlfn.XLOOKUP($A477,'site variables'!$A:$A,'site variables'!I:I,0,0)</f>
        <v>Vehicle/FootRecreation</v>
      </c>
      <c r="U477">
        <f>_xlfn.XLOOKUP($D477,climatevars!$E:$E,climatevars!J:J,0,)</f>
        <v>54.999889999999986</v>
      </c>
      <c r="V477">
        <f>_xlfn.XLOOKUP($D477,climatevars!$E:$E,climatevars!K:K,0,)</f>
        <v>403.99919199999994</v>
      </c>
      <c r="W477">
        <f>_xlfn.XLOOKUP($D477,climatevars!$E:$E,climatevars!L:L,0,)</f>
        <v>222.99955399999999</v>
      </c>
      <c r="X477">
        <f>_xlfn.XLOOKUP($G477,speciesvars!$D:$D,speciesvars!H:H,0,0)</f>
        <v>0</v>
      </c>
      <c r="Y477">
        <f>_xlfn.XLOOKUP($G477,speciesvars!$D:$D,speciesvars!I:I,0,0)</f>
        <v>0</v>
      </c>
    </row>
    <row r="478" spans="1:25" hidden="1" x14ac:dyDescent="0.25">
      <c r="A478" t="s">
        <v>43</v>
      </c>
      <c r="B478" t="s">
        <v>32</v>
      </c>
      <c r="C478">
        <v>21</v>
      </c>
      <c r="D478" t="str">
        <f t="shared" si="7"/>
        <v>Pleasantspring 2020</v>
      </c>
      <c r="E478" t="s">
        <v>12</v>
      </c>
      <c r="F478" t="s">
        <v>0</v>
      </c>
      <c r="G478" t="s">
        <v>35</v>
      </c>
      <c r="H478" t="s">
        <v>4254</v>
      </c>
      <c r="I478" t="s">
        <v>561</v>
      </c>
      <c r="J478" t="s">
        <v>60</v>
      </c>
      <c r="K478">
        <v>8</v>
      </c>
      <c r="L478">
        <v>65</v>
      </c>
      <c r="M478">
        <v>17.5</v>
      </c>
      <c r="N478">
        <f>_xlfn.XLOOKUP($A478,'site variables'!$A:$A,'site variables'!C:C,0,0)</f>
        <v>285.95999999999998</v>
      </c>
      <c r="O478">
        <f>_xlfn.XLOOKUP($A478,'site variables'!$A:$A,'site variables'!D:D,0,0)</f>
        <v>30</v>
      </c>
      <c r="P478">
        <f>_xlfn.XLOOKUP($A478,'site variables'!$A:$A,'site variables'!E:E,0,0)</f>
        <v>21.8</v>
      </c>
      <c r="Q478">
        <f>_xlfn.XLOOKUP($A478,'site variables'!$A:$A,'site variables'!F:F,0,0)</f>
        <v>532</v>
      </c>
      <c r="R478" t="str">
        <f>_xlfn.XLOOKUP($A478,'site variables'!$A:$A,'site variables'!G:G,0,0)</f>
        <v>high</v>
      </c>
      <c r="S478" t="str">
        <f>_xlfn.XLOOKUP($A478,'site variables'!$A:$A,'site variables'!H:H,0,0)</f>
        <v>low</v>
      </c>
      <c r="T478" t="str">
        <f>_xlfn.XLOOKUP($A478,'site variables'!$A:$A,'site variables'!I:I,0,0)</f>
        <v>Vehicle/FootRecreation</v>
      </c>
      <c r="U478">
        <f>_xlfn.XLOOKUP($D478,climatevars!$E:$E,climatevars!J:J,0,)</f>
        <v>133.99973199999999</v>
      </c>
      <c r="V478">
        <f>_xlfn.XLOOKUP($D478,climatevars!$E:$E,climatevars!K:K,0,)</f>
        <v>403.99919199999994</v>
      </c>
      <c r="W478">
        <f>_xlfn.XLOOKUP($D478,climatevars!$E:$E,climatevars!L:L,0,)</f>
        <v>133.99973199999999</v>
      </c>
      <c r="X478">
        <f>_xlfn.XLOOKUP($G478,speciesvars!$D:$D,speciesvars!H:H,0,0)</f>
        <v>23.5000000198682</v>
      </c>
      <c r="Y478">
        <f>_xlfn.XLOOKUP($G478,speciesvars!$D:$D,speciesvars!I:I,0,0)</f>
        <v>354</v>
      </c>
    </row>
    <row r="479" spans="1:25" hidden="1" x14ac:dyDescent="0.25">
      <c r="A479" t="s">
        <v>43</v>
      </c>
      <c r="B479" t="s">
        <v>32</v>
      </c>
      <c r="C479">
        <v>21</v>
      </c>
      <c r="D479" t="str">
        <f t="shared" si="7"/>
        <v>Pleasantspring 2020</v>
      </c>
      <c r="E479" t="s">
        <v>12</v>
      </c>
      <c r="F479" t="s">
        <v>0</v>
      </c>
      <c r="G479" t="s">
        <v>76</v>
      </c>
      <c r="H479" t="s">
        <v>4254</v>
      </c>
      <c r="I479" t="s">
        <v>562</v>
      </c>
      <c r="J479" t="s">
        <v>60</v>
      </c>
      <c r="K479">
        <v>0</v>
      </c>
      <c r="L479">
        <v>0</v>
      </c>
      <c r="M479">
        <v>0</v>
      </c>
      <c r="N479">
        <f>_xlfn.XLOOKUP($A479,'site variables'!$A:$A,'site variables'!C:C,0,0)</f>
        <v>285.95999999999998</v>
      </c>
      <c r="O479">
        <f>_xlfn.XLOOKUP($A479,'site variables'!$A:$A,'site variables'!D:D,0,0)</f>
        <v>30</v>
      </c>
      <c r="P479">
        <f>_xlfn.XLOOKUP($A479,'site variables'!$A:$A,'site variables'!E:E,0,0)</f>
        <v>21.8</v>
      </c>
      <c r="Q479">
        <f>_xlfn.XLOOKUP($A479,'site variables'!$A:$A,'site variables'!F:F,0,0)</f>
        <v>532</v>
      </c>
      <c r="R479" t="str">
        <f>_xlfn.XLOOKUP($A479,'site variables'!$A:$A,'site variables'!G:G,0,0)</f>
        <v>high</v>
      </c>
      <c r="S479" t="str">
        <f>_xlfn.XLOOKUP($A479,'site variables'!$A:$A,'site variables'!H:H,0,0)</f>
        <v>low</v>
      </c>
      <c r="T479" t="str">
        <f>_xlfn.XLOOKUP($A479,'site variables'!$A:$A,'site variables'!I:I,0,0)</f>
        <v>Vehicle/FootRecreation</v>
      </c>
      <c r="U479">
        <f>_xlfn.XLOOKUP($D479,climatevars!$E:$E,climatevars!J:J,0,)</f>
        <v>133.99973199999999</v>
      </c>
      <c r="V479">
        <f>_xlfn.XLOOKUP($D479,climatevars!$E:$E,climatevars!K:K,0,)</f>
        <v>403.99919199999994</v>
      </c>
      <c r="W479">
        <f>_xlfn.XLOOKUP($D479,climatevars!$E:$E,climatevars!L:L,0,)</f>
        <v>133.99973199999999</v>
      </c>
      <c r="X479">
        <f>_xlfn.XLOOKUP($G479,speciesvars!$D:$D,speciesvars!H:H,0,0)</f>
        <v>23.825000166892998</v>
      </c>
      <c r="Y479">
        <f>_xlfn.XLOOKUP($G479,speciesvars!$D:$D,speciesvars!I:I,0,0)</f>
        <v>508</v>
      </c>
    </row>
    <row r="480" spans="1:25" hidden="1" x14ac:dyDescent="0.25">
      <c r="A480" t="s">
        <v>43</v>
      </c>
      <c r="B480" t="s">
        <v>32</v>
      </c>
      <c r="C480">
        <v>22</v>
      </c>
      <c r="D480" t="str">
        <f t="shared" si="7"/>
        <v>Pleasantspring 2020</v>
      </c>
      <c r="E480" t="s">
        <v>74</v>
      </c>
      <c r="F480" t="s">
        <v>0</v>
      </c>
      <c r="G480" t="s">
        <v>13</v>
      </c>
      <c r="H480" t="s">
        <v>4254</v>
      </c>
      <c r="I480" t="s">
        <v>563</v>
      </c>
      <c r="J480" t="s">
        <v>60</v>
      </c>
      <c r="K480">
        <v>0</v>
      </c>
      <c r="L480">
        <v>0</v>
      </c>
      <c r="M480">
        <v>0.05</v>
      </c>
      <c r="N480">
        <f>_xlfn.XLOOKUP($A480,'site variables'!$A:$A,'site variables'!C:C,0,0)</f>
        <v>285.95999999999998</v>
      </c>
      <c r="O480">
        <f>_xlfn.XLOOKUP($A480,'site variables'!$A:$A,'site variables'!D:D,0,0)</f>
        <v>30</v>
      </c>
      <c r="P480">
        <f>_xlfn.XLOOKUP($A480,'site variables'!$A:$A,'site variables'!E:E,0,0)</f>
        <v>21.8</v>
      </c>
      <c r="Q480">
        <f>_xlfn.XLOOKUP($A480,'site variables'!$A:$A,'site variables'!F:F,0,0)</f>
        <v>532</v>
      </c>
      <c r="R480" t="str">
        <f>_xlfn.XLOOKUP($A480,'site variables'!$A:$A,'site variables'!G:G,0,0)</f>
        <v>high</v>
      </c>
      <c r="S480" t="str">
        <f>_xlfn.XLOOKUP($A480,'site variables'!$A:$A,'site variables'!H:H,0,0)</f>
        <v>low</v>
      </c>
      <c r="T480" t="str">
        <f>_xlfn.XLOOKUP($A480,'site variables'!$A:$A,'site variables'!I:I,0,0)</f>
        <v>Vehicle/FootRecreation</v>
      </c>
      <c r="U480">
        <f>_xlfn.XLOOKUP($D480,climatevars!$E:$E,climatevars!J:J,0,)</f>
        <v>133.99973199999999</v>
      </c>
      <c r="V480">
        <f>_xlfn.XLOOKUP($D480,climatevars!$E:$E,climatevars!K:K,0,)</f>
        <v>403.99919199999994</v>
      </c>
      <c r="W480">
        <f>_xlfn.XLOOKUP($D480,climatevars!$E:$E,climatevars!L:L,0,)</f>
        <v>133.99973199999999</v>
      </c>
      <c r="X480">
        <f>_xlfn.XLOOKUP($G480,speciesvars!$D:$D,speciesvars!H:H,0,0)</f>
        <v>23.462500015894602</v>
      </c>
      <c r="Y480">
        <f>_xlfn.XLOOKUP($G480,speciesvars!$D:$D,speciesvars!I:I,0,0)</f>
        <v>846</v>
      </c>
    </row>
    <row r="481" spans="1:25" hidden="1" x14ac:dyDescent="0.25">
      <c r="A481" t="s">
        <v>43</v>
      </c>
      <c r="B481" t="s">
        <v>32</v>
      </c>
      <c r="C481">
        <v>22</v>
      </c>
      <c r="D481" t="str">
        <f t="shared" si="7"/>
        <v>Pleasantspring 2020</v>
      </c>
      <c r="E481" t="s">
        <v>74</v>
      </c>
      <c r="F481" t="s">
        <v>0</v>
      </c>
      <c r="G481" t="s">
        <v>21</v>
      </c>
      <c r="H481" t="s">
        <v>4254</v>
      </c>
      <c r="I481" t="s">
        <v>564</v>
      </c>
      <c r="J481" t="s">
        <v>60</v>
      </c>
      <c r="K481">
        <v>0</v>
      </c>
      <c r="L481">
        <v>0</v>
      </c>
      <c r="M481">
        <v>0</v>
      </c>
      <c r="N481">
        <f>_xlfn.XLOOKUP($A481,'site variables'!$A:$A,'site variables'!C:C,0,0)</f>
        <v>285.95999999999998</v>
      </c>
      <c r="O481">
        <f>_xlfn.XLOOKUP($A481,'site variables'!$A:$A,'site variables'!D:D,0,0)</f>
        <v>30</v>
      </c>
      <c r="P481">
        <f>_xlfn.XLOOKUP($A481,'site variables'!$A:$A,'site variables'!E:E,0,0)</f>
        <v>21.8</v>
      </c>
      <c r="Q481">
        <f>_xlfn.XLOOKUP($A481,'site variables'!$A:$A,'site variables'!F:F,0,0)</f>
        <v>532</v>
      </c>
      <c r="R481" t="str">
        <f>_xlfn.XLOOKUP($A481,'site variables'!$A:$A,'site variables'!G:G,0,0)</f>
        <v>high</v>
      </c>
      <c r="S481" t="str">
        <f>_xlfn.XLOOKUP($A481,'site variables'!$A:$A,'site variables'!H:H,0,0)</f>
        <v>low</v>
      </c>
      <c r="T481" t="str">
        <f>_xlfn.XLOOKUP($A481,'site variables'!$A:$A,'site variables'!I:I,0,0)</f>
        <v>Vehicle/FootRecreation</v>
      </c>
      <c r="U481">
        <f>_xlfn.XLOOKUP($D481,climatevars!$E:$E,climatevars!J:J,0,)</f>
        <v>133.99973199999999</v>
      </c>
      <c r="V481">
        <f>_xlfn.XLOOKUP($D481,climatevars!$E:$E,climatevars!K:K,0,)</f>
        <v>403.99919199999994</v>
      </c>
      <c r="W481">
        <f>_xlfn.XLOOKUP($D481,climatevars!$E:$E,climatevars!L:L,0,)</f>
        <v>133.99973199999999</v>
      </c>
      <c r="X481">
        <f>_xlfn.XLOOKUP($G481,speciesvars!$D:$D,speciesvars!H:H,0,0)</f>
        <v>24.8750001192093</v>
      </c>
      <c r="Y481">
        <f>_xlfn.XLOOKUP($G481,speciesvars!$D:$D,speciesvars!I:I,0,0)</f>
        <v>845</v>
      </c>
    </row>
    <row r="482" spans="1:25" hidden="1" x14ac:dyDescent="0.25">
      <c r="A482" t="s">
        <v>43</v>
      </c>
      <c r="B482" t="s">
        <v>32</v>
      </c>
      <c r="C482">
        <v>22</v>
      </c>
      <c r="D482" t="str">
        <f t="shared" si="7"/>
        <v>Pleasantspring 2020</v>
      </c>
      <c r="E482" t="s">
        <v>74</v>
      </c>
      <c r="F482" t="s">
        <v>0</v>
      </c>
      <c r="G482" t="s">
        <v>53</v>
      </c>
      <c r="H482" t="s">
        <v>4254</v>
      </c>
      <c r="I482" t="s">
        <v>565</v>
      </c>
      <c r="J482" t="s">
        <v>60</v>
      </c>
      <c r="K482">
        <v>0</v>
      </c>
      <c r="L482">
        <v>0</v>
      </c>
      <c r="M482">
        <v>0</v>
      </c>
      <c r="N482">
        <f>_xlfn.XLOOKUP($A482,'site variables'!$A:$A,'site variables'!C:C,0,0)</f>
        <v>285.95999999999998</v>
      </c>
      <c r="O482">
        <f>_xlfn.XLOOKUP($A482,'site variables'!$A:$A,'site variables'!D:D,0,0)</f>
        <v>30</v>
      </c>
      <c r="P482">
        <f>_xlfn.XLOOKUP($A482,'site variables'!$A:$A,'site variables'!E:E,0,0)</f>
        <v>21.8</v>
      </c>
      <c r="Q482">
        <f>_xlfn.XLOOKUP($A482,'site variables'!$A:$A,'site variables'!F:F,0,0)</f>
        <v>532</v>
      </c>
      <c r="R482" t="str">
        <f>_xlfn.XLOOKUP($A482,'site variables'!$A:$A,'site variables'!G:G,0,0)</f>
        <v>high</v>
      </c>
      <c r="S482" t="str">
        <f>_xlfn.XLOOKUP($A482,'site variables'!$A:$A,'site variables'!H:H,0,0)</f>
        <v>low</v>
      </c>
      <c r="T482" t="str">
        <f>_xlfn.XLOOKUP($A482,'site variables'!$A:$A,'site variables'!I:I,0,0)</f>
        <v>Vehicle/FootRecreation</v>
      </c>
      <c r="U482">
        <f>_xlfn.XLOOKUP($D482,climatevars!$E:$E,climatevars!J:J,0,)</f>
        <v>133.99973199999999</v>
      </c>
      <c r="V482">
        <f>_xlfn.XLOOKUP($D482,climatevars!$E:$E,climatevars!K:K,0,)</f>
        <v>403.99919199999994</v>
      </c>
      <c r="W482">
        <f>_xlfn.XLOOKUP($D482,climatevars!$E:$E,climatevars!L:L,0,)</f>
        <v>133.99973199999999</v>
      </c>
      <c r="X482">
        <f>_xlfn.XLOOKUP($G482,speciesvars!$D:$D,speciesvars!H:H,0,0)</f>
        <v>24.200000047683702</v>
      </c>
      <c r="Y482">
        <f>_xlfn.XLOOKUP($G482,speciesvars!$D:$D,speciesvars!I:I,0,0)</f>
        <v>706</v>
      </c>
    </row>
    <row r="483" spans="1:25" hidden="1" x14ac:dyDescent="0.25">
      <c r="A483" t="s">
        <v>43</v>
      </c>
      <c r="B483" t="s">
        <v>52</v>
      </c>
      <c r="C483">
        <v>17</v>
      </c>
      <c r="D483" t="str">
        <f t="shared" si="7"/>
        <v>Pleasantspring 2021</v>
      </c>
      <c r="E483" t="s">
        <v>48</v>
      </c>
      <c r="F483" t="s">
        <v>70</v>
      </c>
      <c r="G483" t="s">
        <v>566</v>
      </c>
      <c r="H483" t="s">
        <v>11</v>
      </c>
      <c r="I483" t="s">
        <v>567</v>
      </c>
      <c r="J483" t="s">
        <v>60</v>
      </c>
      <c r="K483">
        <v>1</v>
      </c>
      <c r="L483">
        <v>15</v>
      </c>
      <c r="N483">
        <f>_xlfn.XLOOKUP($A483,'site variables'!$A:$A,'site variables'!C:C,0,0)</f>
        <v>285.95999999999998</v>
      </c>
      <c r="O483">
        <f>_xlfn.XLOOKUP($A483,'site variables'!$A:$A,'site variables'!D:D,0,0)</f>
        <v>30</v>
      </c>
      <c r="P483">
        <f>_xlfn.XLOOKUP($A483,'site variables'!$A:$A,'site variables'!E:E,0,0)</f>
        <v>21.8</v>
      </c>
      <c r="Q483">
        <f>_xlfn.XLOOKUP($A483,'site variables'!$A:$A,'site variables'!F:F,0,0)</f>
        <v>532</v>
      </c>
      <c r="R483" t="str">
        <f>_xlfn.XLOOKUP($A483,'site variables'!$A:$A,'site variables'!G:G,0,0)</f>
        <v>high</v>
      </c>
      <c r="S483" t="str">
        <f>_xlfn.XLOOKUP($A483,'site variables'!$A:$A,'site variables'!H:H,0,0)</f>
        <v>low</v>
      </c>
      <c r="T483" t="str">
        <f>_xlfn.XLOOKUP($A483,'site variables'!$A:$A,'site variables'!I:I,0,0)</f>
        <v>Vehicle/FootRecreation</v>
      </c>
      <c r="U483">
        <f>_xlfn.XLOOKUP($D483,climatevars!$E:$E,climatevars!J:J,0,)</f>
        <v>54.999889999999986</v>
      </c>
      <c r="V483">
        <f>_xlfn.XLOOKUP($D483,climatevars!$E:$E,climatevars!K:K,0,)</f>
        <v>403.99919199999994</v>
      </c>
      <c r="W483">
        <f>_xlfn.XLOOKUP($D483,climatevars!$E:$E,climatevars!L:L,0,)</f>
        <v>222.99955399999999</v>
      </c>
      <c r="X483">
        <f>_xlfn.XLOOKUP($G483,speciesvars!$D:$D,speciesvars!H:H,0,0)</f>
        <v>0</v>
      </c>
      <c r="Y483">
        <f>_xlfn.XLOOKUP($G483,speciesvars!$D:$D,speciesvars!I:I,0,0)</f>
        <v>0</v>
      </c>
    </row>
    <row r="484" spans="1:25" hidden="1" x14ac:dyDescent="0.25">
      <c r="A484" t="s">
        <v>43</v>
      </c>
      <c r="B484" t="s">
        <v>52</v>
      </c>
      <c r="C484">
        <v>17</v>
      </c>
      <c r="D484" t="str">
        <f t="shared" si="7"/>
        <v>Pleasantspring 2021</v>
      </c>
      <c r="E484" t="s">
        <v>48</v>
      </c>
      <c r="F484" t="s">
        <v>70</v>
      </c>
      <c r="G484" t="s">
        <v>24</v>
      </c>
      <c r="H484" t="s">
        <v>11</v>
      </c>
      <c r="I484" t="s">
        <v>568</v>
      </c>
      <c r="J484" t="s">
        <v>60</v>
      </c>
      <c r="K484">
        <v>5</v>
      </c>
      <c r="L484">
        <v>35</v>
      </c>
      <c r="N484">
        <f>_xlfn.XLOOKUP($A484,'site variables'!$A:$A,'site variables'!C:C,0,0)</f>
        <v>285.95999999999998</v>
      </c>
      <c r="O484">
        <f>_xlfn.XLOOKUP($A484,'site variables'!$A:$A,'site variables'!D:D,0,0)</f>
        <v>30</v>
      </c>
      <c r="P484">
        <f>_xlfn.XLOOKUP($A484,'site variables'!$A:$A,'site variables'!E:E,0,0)</f>
        <v>21.8</v>
      </c>
      <c r="Q484">
        <f>_xlfn.XLOOKUP($A484,'site variables'!$A:$A,'site variables'!F:F,0,0)</f>
        <v>532</v>
      </c>
      <c r="R484" t="str">
        <f>_xlfn.XLOOKUP($A484,'site variables'!$A:$A,'site variables'!G:G,0,0)</f>
        <v>high</v>
      </c>
      <c r="S484" t="str">
        <f>_xlfn.XLOOKUP($A484,'site variables'!$A:$A,'site variables'!H:H,0,0)</f>
        <v>low</v>
      </c>
      <c r="T484" t="str">
        <f>_xlfn.XLOOKUP($A484,'site variables'!$A:$A,'site variables'!I:I,0,0)</f>
        <v>Vehicle/FootRecreation</v>
      </c>
      <c r="U484">
        <f>_xlfn.XLOOKUP($D484,climatevars!$E:$E,climatevars!J:J,0,)</f>
        <v>54.999889999999986</v>
      </c>
      <c r="V484">
        <f>_xlfn.XLOOKUP($D484,climatevars!$E:$E,climatevars!K:K,0,)</f>
        <v>403.99919199999994</v>
      </c>
      <c r="W484">
        <f>_xlfn.XLOOKUP($D484,climatevars!$E:$E,climatevars!L:L,0,)</f>
        <v>222.99955399999999</v>
      </c>
      <c r="X484">
        <f>_xlfn.XLOOKUP($G484,speciesvars!$D:$D,speciesvars!H:H,0,0)</f>
        <v>0</v>
      </c>
      <c r="Y484">
        <f>_xlfn.XLOOKUP($G484,speciesvars!$D:$D,speciesvars!I:I,0,0)</f>
        <v>0</v>
      </c>
    </row>
    <row r="485" spans="1:25" hidden="1" x14ac:dyDescent="0.25">
      <c r="A485" t="s">
        <v>43</v>
      </c>
      <c r="B485" t="s">
        <v>52</v>
      </c>
      <c r="C485">
        <v>17</v>
      </c>
      <c r="D485" t="str">
        <f t="shared" si="7"/>
        <v>Pleasantspring 2021</v>
      </c>
      <c r="E485" t="s">
        <v>48</v>
      </c>
      <c r="F485" t="s">
        <v>70</v>
      </c>
      <c r="G485" t="s">
        <v>8</v>
      </c>
      <c r="H485" t="s">
        <v>11</v>
      </c>
      <c r="I485" t="s">
        <v>569</v>
      </c>
      <c r="J485" t="s">
        <v>60</v>
      </c>
      <c r="K485">
        <v>5</v>
      </c>
      <c r="L485">
        <v>45</v>
      </c>
      <c r="N485">
        <f>_xlfn.XLOOKUP($A485,'site variables'!$A:$A,'site variables'!C:C,0,0)</f>
        <v>285.95999999999998</v>
      </c>
      <c r="O485">
        <f>_xlfn.XLOOKUP($A485,'site variables'!$A:$A,'site variables'!D:D,0,0)</f>
        <v>30</v>
      </c>
      <c r="P485">
        <f>_xlfn.XLOOKUP($A485,'site variables'!$A:$A,'site variables'!E:E,0,0)</f>
        <v>21.8</v>
      </c>
      <c r="Q485">
        <f>_xlfn.XLOOKUP($A485,'site variables'!$A:$A,'site variables'!F:F,0,0)</f>
        <v>532</v>
      </c>
      <c r="R485" t="str">
        <f>_xlfn.XLOOKUP($A485,'site variables'!$A:$A,'site variables'!G:G,0,0)</f>
        <v>high</v>
      </c>
      <c r="S485" t="str">
        <f>_xlfn.XLOOKUP($A485,'site variables'!$A:$A,'site variables'!H:H,0,0)</f>
        <v>low</v>
      </c>
      <c r="T485" t="str">
        <f>_xlfn.XLOOKUP($A485,'site variables'!$A:$A,'site variables'!I:I,0,0)</f>
        <v>Vehicle/FootRecreation</v>
      </c>
      <c r="U485">
        <f>_xlfn.XLOOKUP($D485,climatevars!$E:$E,climatevars!J:J,0,)</f>
        <v>54.999889999999986</v>
      </c>
      <c r="V485">
        <f>_xlfn.XLOOKUP($D485,climatevars!$E:$E,climatevars!K:K,0,)</f>
        <v>403.99919199999994</v>
      </c>
      <c r="W485">
        <f>_xlfn.XLOOKUP($D485,climatevars!$E:$E,climatevars!L:L,0,)</f>
        <v>222.99955399999999</v>
      </c>
      <c r="X485">
        <f>_xlfn.XLOOKUP($G485,speciesvars!$D:$D,speciesvars!H:H,0,0)</f>
        <v>0</v>
      </c>
      <c r="Y485">
        <f>_xlfn.XLOOKUP($G485,speciesvars!$D:$D,speciesvars!I:I,0,0)</f>
        <v>0</v>
      </c>
    </row>
    <row r="486" spans="1:25" hidden="1" x14ac:dyDescent="0.25">
      <c r="A486" t="s">
        <v>43</v>
      </c>
      <c r="B486" t="s">
        <v>52</v>
      </c>
      <c r="C486">
        <v>17</v>
      </c>
      <c r="D486" t="str">
        <f t="shared" si="7"/>
        <v>Pleasantspring 2021</v>
      </c>
      <c r="E486" t="s">
        <v>48</v>
      </c>
      <c r="F486" t="s">
        <v>70</v>
      </c>
      <c r="G486" t="s">
        <v>67</v>
      </c>
      <c r="H486" t="s">
        <v>11</v>
      </c>
      <c r="I486" t="s">
        <v>570</v>
      </c>
      <c r="J486" t="s">
        <v>60</v>
      </c>
      <c r="K486">
        <v>11</v>
      </c>
      <c r="L486">
        <v>50</v>
      </c>
      <c r="N486">
        <f>_xlfn.XLOOKUP($A486,'site variables'!$A:$A,'site variables'!C:C,0,0)</f>
        <v>285.95999999999998</v>
      </c>
      <c r="O486">
        <f>_xlfn.XLOOKUP($A486,'site variables'!$A:$A,'site variables'!D:D,0,0)</f>
        <v>30</v>
      </c>
      <c r="P486">
        <f>_xlfn.XLOOKUP($A486,'site variables'!$A:$A,'site variables'!E:E,0,0)</f>
        <v>21.8</v>
      </c>
      <c r="Q486">
        <f>_xlfn.XLOOKUP($A486,'site variables'!$A:$A,'site variables'!F:F,0,0)</f>
        <v>532</v>
      </c>
      <c r="R486" t="str">
        <f>_xlfn.XLOOKUP($A486,'site variables'!$A:$A,'site variables'!G:G,0,0)</f>
        <v>high</v>
      </c>
      <c r="S486" t="str">
        <f>_xlfn.XLOOKUP($A486,'site variables'!$A:$A,'site variables'!H:H,0,0)</f>
        <v>low</v>
      </c>
      <c r="T486" t="str">
        <f>_xlfn.XLOOKUP($A486,'site variables'!$A:$A,'site variables'!I:I,0,0)</f>
        <v>Vehicle/FootRecreation</v>
      </c>
      <c r="U486">
        <f>_xlfn.XLOOKUP($D486,climatevars!$E:$E,climatevars!J:J,0,)</f>
        <v>54.999889999999986</v>
      </c>
      <c r="V486">
        <f>_xlfn.XLOOKUP($D486,climatevars!$E:$E,climatevars!K:K,0,)</f>
        <v>403.99919199999994</v>
      </c>
      <c r="W486">
        <f>_xlfn.XLOOKUP($D486,climatevars!$E:$E,climatevars!L:L,0,)</f>
        <v>222.99955399999999</v>
      </c>
      <c r="X486">
        <f>_xlfn.XLOOKUP($G486,speciesvars!$D:$D,speciesvars!H:H,0,0)</f>
        <v>0</v>
      </c>
      <c r="Y486">
        <f>_xlfn.XLOOKUP($G486,speciesvars!$D:$D,speciesvars!I:I,0,0)</f>
        <v>0</v>
      </c>
    </row>
    <row r="487" spans="1:25" hidden="1" x14ac:dyDescent="0.25">
      <c r="A487" t="s">
        <v>43</v>
      </c>
      <c r="B487" t="s">
        <v>52</v>
      </c>
      <c r="C487">
        <v>17</v>
      </c>
      <c r="D487" t="str">
        <f t="shared" si="7"/>
        <v>Pleasantspring 2021</v>
      </c>
      <c r="E487" t="s">
        <v>48</v>
      </c>
      <c r="F487" t="s">
        <v>70</v>
      </c>
      <c r="G487" t="s">
        <v>395</v>
      </c>
      <c r="H487" t="s">
        <v>11</v>
      </c>
      <c r="I487" t="s">
        <v>571</v>
      </c>
      <c r="J487" t="s">
        <v>60</v>
      </c>
      <c r="K487">
        <v>1</v>
      </c>
      <c r="L487">
        <v>15</v>
      </c>
      <c r="N487">
        <f>_xlfn.XLOOKUP($A487,'site variables'!$A:$A,'site variables'!C:C,0,0)</f>
        <v>285.95999999999998</v>
      </c>
      <c r="O487">
        <f>_xlfn.XLOOKUP($A487,'site variables'!$A:$A,'site variables'!D:D,0,0)</f>
        <v>30</v>
      </c>
      <c r="P487">
        <f>_xlfn.XLOOKUP($A487,'site variables'!$A:$A,'site variables'!E:E,0,0)</f>
        <v>21.8</v>
      </c>
      <c r="Q487">
        <f>_xlfn.XLOOKUP($A487,'site variables'!$A:$A,'site variables'!F:F,0,0)</f>
        <v>532</v>
      </c>
      <c r="R487" t="str">
        <f>_xlfn.XLOOKUP($A487,'site variables'!$A:$A,'site variables'!G:G,0,0)</f>
        <v>high</v>
      </c>
      <c r="S487" t="str">
        <f>_xlfn.XLOOKUP($A487,'site variables'!$A:$A,'site variables'!H:H,0,0)</f>
        <v>low</v>
      </c>
      <c r="T487" t="str">
        <f>_xlfn.XLOOKUP($A487,'site variables'!$A:$A,'site variables'!I:I,0,0)</f>
        <v>Vehicle/FootRecreation</v>
      </c>
      <c r="U487">
        <f>_xlfn.XLOOKUP($D487,climatevars!$E:$E,climatevars!J:J,0,)</f>
        <v>54.999889999999986</v>
      </c>
      <c r="V487">
        <f>_xlfn.XLOOKUP($D487,climatevars!$E:$E,climatevars!K:K,0,)</f>
        <v>403.99919199999994</v>
      </c>
      <c r="W487">
        <f>_xlfn.XLOOKUP($D487,climatevars!$E:$E,climatevars!L:L,0,)</f>
        <v>222.99955399999999</v>
      </c>
      <c r="X487">
        <f>_xlfn.XLOOKUP($G487,speciesvars!$D:$D,speciesvars!H:H,0,0)</f>
        <v>0</v>
      </c>
      <c r="Y487">
        <f>_xlfn.XLOOKUP($G487,speciesvars!$D:$D,speciesvars!I:I,0,0)</f>
        <v>0</v>
      </c>
    </row>
    <row r="488" spans="1:25" hidden="1" x14ac:dyDescent="0.25">
      <c r="A488" t="s">
        <v>43</v>
      </c>
      <c r="B488" t="s">
        <v>32</v>
      </c>
      <c r="C488">
        <v>22</v>
      </c>
      <c r="D488" t="str">
        <f t="shared" si="7"/>
        <v>Pleasantspring 2020</v>
      </c>
      <c r="E488" t="s">
        <v>74</v>
      </c>
      <c r="F488" t="s">
        <v>0</v>
      </c>
      <c r="G488" t="s">
        <v>35</v>
      </c>
      <c r="H488" t="s">
        <v>4254</v>
      </c>
      <c r="I488" t="s">
        <v>572</v>
      </c>
      <c r="J488" t="s">
        <v>60</v>
      </c>
      <c r="K488">
        <v>21</v>
      </c>
      <c r="L488">
        <v>50</v>
      </c>
      <c r="M488">
        <v>17.5</v>
      </c>
      <c r="N488">
        <f>_xlfn.XLOOKUP($A488,'site variables'!$A:$A,'site variables'!C:C,0,0)</f>
        <v>285.95999999999998</v>
      </c>
      <c r="O488">
        <f>_xlfn.XLOOKUP($A488,'site variables'!$A:$A,'site variables'!D:D,0,0)</f>
        <v>30</v>
      </c>
      <c r="P488">
        <f>_xlfn.XLOOKUP($A488,'site variables'!$A:$A,'site variables'!E:E,0,0)</f>
        <v>21.8</v>
      </c>
      <c r="Q488">
        <f>_xlfn.XLOOKUP($A488,'site variables'!$A:$A,'site variables'!F:F,0,0)</f>
        <v>532</v>
      </c>
      <c r="R488" t="str">
        <f>_xlfn.XLOOKUP($A488,'site variables'!$A:$A,'site variables'!G:G,0,0)</f>
        <v>high</v>
      </c>
      <c r="S488" t="str">
        <f>_xlfn.XLOOKUP($A488,'site variables'!$A:$A,'site variables'!H:H,0,0)</f>
        <v>low</v>
      </c>
      <c r="T488" t="str">
        <f>_xlfn.XLOOKUP($A488,'site variables'!$A:$A,'site variables'!I:I,0,0)</f>
        <v>Vehicle/FootRecreation</v>
      </c>
      <c r="U488">
        <f>_xlfn.XLOOKUP($D488,climatevars!$E:$E,climatevars!J:J,0,)</f>
        <v>133.99973199999999</v>
      </c>
      <c r="V488">
        <f>_xlfn.XLOOKUP($D488,climatevars!$E:$E,climatevars!K:K,0,)</f>
        <v>403.99919199999994</v>
      </c>
      <c r="W488">
        <f>_xlfn.XLOOKUP($D488,climatevars!$E:$E,climatevars!L:L,0,)</f>
        <v>133.99973199999999</v>
      </c>
      <c r="X488">
        <f>_xlfn.XLOOKUP($G488,speciesvars!$D:$D,speciesvars!H:H,0,0)</f>
        <v>23.5000000198682</v>
      </c>
      <c r="Y488">
        <f>_xlfn.XLOOKUP($G488,speciesvars!$D:$D,speciesvars!I:I,0,0)</f>
        <v>354</v>
      </c>
    </row>
    <row r="489" spans="1:25" hidden="1" x14ac:dyDescent="0.25">
      <c r="A489" t="s">
        <v>43</v>
      </c>
      <c r="B489" t="s">
        <v>52</v>
      </c>
      <c r="C489">
        <v>17</v>
      </c>
      <c r="D489" t="str">
        <f t="shared" si="7"/>
        <v>Pleasantspring 2021</v>
      </c>
      <c r="E489" t="s">
        <v>48</v>
      </c>
      <c r="F489" t="s">
        <v>70</v>
      </c>
      <c r="G489" t="s">
        <v>36</v>
      </c>
      <c r="H489" t="s">
        <v>11</v>
      </c>
      <c r="I489" t="s">
        <v>573</v>
      </c>
      <c r="J489" t="s">
        <v>72</v>
      </c>
      <c r="K489">
        <v>22</v>
      </c>
      <c r="L489">
        <v>35</v>
      </c>
      <c r="N489">
        <f>_xlfn.XLOOKUP($A489,'site variables'!$A:$A,'site variables'!C:C,0,0)</f>
        <v>285.95999999999998</v>
      </c>
      <c r="O489">
        <f>_xlfn.XLOOKUP($A489,'site variables'!$A:$A,'site variables'!D:D,0,0)</f>
        <v>30</v>
      </c>
      <c r="P489">
        <f>_xlfn.XLOOKUP($A489,'site variables'!$A:$A,'site variables'!E:E,0,0)</f>
        <v>21.8</v>
      </c>
      <c r="Q489">
        <f>_xlfn.XLOOKUP($A489,'site variables'!$A:$A,'site variables'!F:F,0,0)</f>
        <v>532</v>
      </c>
      <c r="R489" t="str">
        <f>_xlfn.XLOOKUP($A489,'site variables'!$A:$A,'site variables'!G:G,0,0)</f>
        <v>high</v>
      </c>
      <c r="S489" t="str">
        <f>_xlfn.XLOOKUP($A489,'site variables'!$A:$A,'site variables'!H:H,0,0)</f>
        <v>low</v>
      </c>
      <c r="T489" t="str">
        <f>_xlfn.XLOOKUP($A489,'site variables'!$A:$A,'site variables'!I:I,0,0)</f>
        <v>Vehicle/FootRecreation</v>
      </c>
      <c r="U489">
        <f>_xlfn.XLOOKUP($D489,climatevars!$E:$E,climatevars!J:J,0,)</f>
        <v>54.999889999999986</v>
      </c>
      <c r="V489">
        <f>_xlfn.XLOOKUP($D489,climatevars!$E:$E,climatevars!K:K,0,)</f>
        <v>403.99919199999994</v>
      </c>
      <c r="W489">
        <f>_xlfn.XLOOKUP($D489,climatevars!$E:$E,climatevars!L:L,0,)</f>
        <v>222.99955399999999</v>
      </c>
      <c r="X489">
        <f>_xlfn.XLOOKUP($G489,speciesvars!$D:$D,speciesvars!H:H,0,0)</f>
        <v>0</v>
      </c>
      <c r="Y489">
        <f>_xlfn.XLOOKUP($G489,speciesvars!$D:$D,speciesvars!I:I,0,0)</f>
        <v>0</v>
      </c>
    </row>
    <row r="490" spans="1:25" hidden="1" x14ac:dyDescent="0.25">
      <c r="A490" t="s">
        <v>43</v>
      </c>
      <c r="B490" t="s">
        <v>52</v>
      </c>
      <c r="C490">
        <v>18</v>
      </c>
      <c r="D490" t="str">
        <f t="shared" si="7"/>
        <v>Pleasantspring 2021</v>
      </c>
      <c r="E490" t="s">
        <v>75</v>
      </c>
      <c r="F490" t="s">
        <v>49</v>
      </c>
      <c r="G490" t="s">
        <v>33</v>
      </c>
      <c r="H490" t="s">
        <v>11</v>
      </c>
      <c r="I490" t="s">
        <v>574</v>
      </c>
      <c r="J490" t="s">
        <v>60</v>
      </c>
      <c r="K490">
        <v>1</v>
      </c>
      <c r="L490">
        <v>10</v>
      </c>
      <c r="N490">
        <f>_xlfn.XLOOKUP($A490,'site variables'!$A:$A,'site variables'!C:C,0,0)</f>
        <v>285.95999999999998</v>
      </c>
      <c r="O490">
        <f>_xlfn.XLOOKUP($A490,'site variables'!$A:$A,'site variables'!D:D,0,0)</f>
        <v>30</v>
      </c>
      <c r="P490">
        <f>_xlfn.XLOOKUP($A490,'site variables'!$A:$A,'site variables'!E:E,0,0)</f>
        <v>21.8</v>
      </c>
      <c r="Q490">
        <f>_xlfn.XLOOKUP($A490,'site variables'!$A:$A,'site variables'!F:F,0,0)</f>
        <v>532</v>
      </c>
      <c r="R490" t="str">
        <f>_xlfn.XLOOKUP($A490,'site variables'!$A:$A,'site variables'!G:G,0,0)</f>
        <v>high</v>
      </c>
      <c r="S490" t="str">
        <f>_xlfn.XLOOKUP($A490,'site variables'!$A:$A,'site variables'!H:H,0,0)</f>
        <v>low</v>
      </c>
      <c r="T490" t="str">
        <f>_xlfn.XLOOKUP($A490,'site variables'!$A:$A,'site variables'!I:I,0,0)</f>
        <v>Vehicle/FootRecreation</v>
      </c>
      <c r="U490">
        <f>_xlfn.XLOOKUP($D490,climatevars!$E:$E,climatevars!J:J,0,)</f>
        <v>54.999889999999986</v>
      </c>
      <c r="V490">
        <f>_xlfn.XLOOKUP($D490,climatevars!$E:$E,climatevars!K:K,0,)</f>
        <v>403.99919199999994</v>
      </c>
      <c r="W490">
        <f>_xlfn.XLOOKUP($D490,climatevars!$E:$E,climatevars!L:L,0,)</f>
        <v>222.99955399999999</v>
      </c>
      <c r="X490">
        <f>_xlfn.XLOOKUP($G490,speciesvars!$D:$D,speciesvars!H:H,0,0)</f>
        <v>0</v>
      </c>
      <c r="Y490">
        <f>_xlfn.XLOOKUP($G490,speciesvars!$D:$D,speciesvars!I:I,0,0)</f>
        <v>0</v>
      </c>
    </row>
    <row r="491" spans="1:25" hidden="1" x14ac:dyDescent="0.25">
      <c r="A491" t="s">
        <v>43</v>
      </c>
      <c r="B491" t="s">
        <v>52</v>
      </c>
      <c r="C491">
        <v>18</v>
      </c>
      <c r="D491" t="str">
        <f t="shared" si="7"/>
        <v>Pleasantspring 2021</v>
      </c>
      <c r="E491" t="s">
        <v>75</v>
      </c>
      <c r="F491" t="s">
        <v>49</v>
      </c>
      <c r="G491" t="s">
        <v>24</v>
      </c>
      <c r="H491" t="s">
        <v>11</v>
      </c>
      <c r="I491" t="s">
        <v>575</v>
      </c>
      <c r="J491" t="s">
        <v>60</v>
      </c>
      <c r="K491">
        <v>6</v>
      </c>
      <c r="L491">
        <v>20</v>
      </c>
      <c r="N491">
        <f>_xlfn.XLOOKUP($A491,'site variables'!$A:$A,'site variables'!C:C,0,0)</f>
        <v>285.95999999999998</v>
      </c>
      <c r="O491">
        <f>_xlfn.XLOOKUP($A491,'site variables'!$A:$A,'site variables'!D:D,0,0)</f>
        <v>30</v>
      </c>
      <c r="P491">
        <f>_xlfn.XLOOKUP($A491,'site variables'!$A:$A,'site variables'!E:E,0,0)</f>
        <v>21.8</v>
      </c>
      <c r="Q491">
        <f>_xlfn.XLOOKUP($A491,'site variables'!$A:$A,'site variables'!F:F,0,0)</f>
        <v>532</v>
      </c>
      <c r="R491" t="str">
        <f>_xlfn.XLOOKUP($A491,'site variables'!$A:$A,'site variables'!G:G,0,0)</f>
        <v>high</v>
      </c>
      <c r="S491" t="str">
        <f>_xlfn.XLOOKUP($A491,'site variables'!$A:$A,'site variables'!H:H,0,0)</f>
        <v>low</v>
      </c>
      <c r="T491" t="str">
        <f>_xlfn.XLOOKUP($A491,'site variables'!$A:$A,'site variables'!I:I,0,0)</f>
        <v>Vehicle/FootRecreation</v>
      </c>
      <c r="U491">
        <f>_xlfn.XLOOKUP($D491,climatevars!$E:$E,climatevars!J:J,0,)</f>
        <v>54.999889999999986</v>
      </c>
      <c r="V491">
        <f>_xlfn.XLOOKUP($D491,climatevars!$E:$E,climatevars!K:K,0,)</f>
        <v>403.99919199999994</v>
      </c>
      <c r="W491">
        <f>_xlfn.XLOOKUP($D491,climatevars!$E:$E,climatevars!L:L,0,)</f>
        <v>222.99955399999999</v>
      </c>
      <c r="X491">
        <f>_xlfn.XLOOKUP($G491,speciesvars!$D:$D,speciesvars!H:H,0,0)</f>
        <v>0</v>
      </c>
      <c r="Y491">
        <f>_xlfn.XLOOKUP($G491,speciesvars!$D:$D,speciesvars!I:I,0,0)</f>
        <v>0</v>
      </c>
    </row>
    <row r="492" spans="1:25" hidden="1" x14ac:dyDescent="0.25">
      <c r="A492" t="s">
        <v>43</v>
      </c>
      <c r="B492" t="s">
        <v>32</v>
      </c>
      <c r="C492">
        <v>22</v>
      </c>
      <c r="D492" t="str">
        <f t="shared" si="7"/>
        <v>Pleasantspring 2020</v>
      </c>
      <c r="E492" t="s">
        <v>74</v>
      </c>
      <c r="F492" t="s">
        <v>0</v>
      </c>
      <c r="G492" t="s">
        <v>76</v>
      </c>
      <c r="H492" t="s">
        <v>4254</v>
      </c>
      <c r="I492" t="s">
        <v>576</v>
      </c>
      <c r="J492" t="s">
        <v>60</v>
      </c>
      <c r="K492">
        <v>0</v>
      </c>
      <c r="L492">
        <v>0</v>
      </c>
      <c r="M492">
        <v>0</v>
      </c>
      <c r="N492">
        <f>_xlfn.XLOOKUP($A492,'site variables'!$A:$A,'site variables'!C:C,0,0)</f>
        <v>285.95999999999998</v>
      </c>
      <c r="O492">
        <f>_xlfn.XLOOKUP($A492,'site variables'!$A:$A,'site variables'!D:D,0,0)</f>
        <v>30</v>
      </c>
      <c r="P492">
        <f>_xlfn.XLOOKUP($A492,'site variables'!$A:$A,'site variables'!E:E,0,0)</f>
        <v>21.8</v>
      </c>
      <c r="Q492">
        <f>_xlfn.XLOOKUP($A492,'site variables'!$A:$A,'site variables'!F:F,0,0)</f>
        <v>532</v>
      </c>
      <c r="R492" t="str">
        <f>_xlfn.XLOOKUP($A492,'site variables'!$A:$A,'site variables'!G:G,0,0)</f>
        <v>high</v>
      </c>
      <c r="S492" t="str">
        <f>_xlfn.XLOOKUP($A492,'site variables'!$A:$A,'site variables'!H:H,0,0)</f>
        <v>low</v>
      </c>
      <c r="T492" t="str">
        <f>_xlfn.XLOOKUP($A492,'site variables'!$A:$A,'site variables'!I:I,0,0)</f>
        <v>Vehicle/FootRecreation</v>
      </c>
      <c r="U492">
        <f>_xlfn.XLOOKUP($D492,climatevars!$E:$E,climatevars!J:J,0,)</f>
        <v>133.99973199999999</v>
      </c>
      <c r="V492">
        <f>_xlfn.XLOOKUP($D492,climatevars!$E:$E,climatevars!K:K,0,)</f>
        <v>403.99919199999994</v>
      </c>
      <c r="W492">
        <f>_xlfn.XLOOKUP($D492,climatevars!$E:$E,climatevars!L:L,0,)</f>
        <v>133.99973199999999</v>
      </c>
      <c r="X492">
        <f>_xlfn.XLOOKUP($G492,speciesvars!$D:$D,speciesvars!H:H,0,0)</f>
        <v>23.825000166892998</v>
      </c>
      <c r="Y492">
        <f>_xlfn.XLOOKUP($G492,speciesvars!$D:$D,speciesvars!I:I,0,0)</f>
        <v>508</v>
      </c>
    </row>
    <row r="493" spans="1:25" hidden="1" x14ac:dyDescent="0.25">
      <c r="A493" t="s">
        <v>43</v>
      </c>
      <c r="B493" t="s">
        <v>32</v>
      </c>
      <c r="C493">
        <v>23</v>
      </c>
      <c r="D493" t="str">
        <f t="shared" si="7"/>
        <v>Pleasantspring 2020</v>
      </c>
      <c r="E493" t="s">
        <v>74</v>
      </c>
      <c r="F493" t="s">
        <v>70</v>
      </c>
      <c r="G493" t="s">
        <v>6</v>
      </c>
      <c r="H493" t="s">
        <v>4256</v>
      </c>
      <c r="I493" t="s">
        <v>577</v>
      </c>
      <c r="J493" t="s">
        <v>60</v>
      </c>
      <c r="K493">
        <v>0</v>
      </c>
      <c r="L493">
        <v>0</v>
      </c>
      <c r="M493">
        <v>0.55000000000000004</v>
      </c>
      <c r="N493">
        <f>_xlfn.XLOOKUP($A493,'site variables'!$A:$A,'site variables'!C:C,0,0)</f>
        <v>285.95999999999998</v>
      </c>
      <c r="O493">
        <f>_xlfn.XLOOKUP($A493,'site variables'!$A:$A,'site variables'!D:D,0,0)</f>
        <v>30</v>
      </c>
      <c r="P493">
        <f>_xlfn.XLOOKUP($A493,'site variables'!$A:$A,'site variables'!E:E,0,0)</f>
        <v>21.8</v>
      </c>
      <c r="Q493">
        <f>_xlfn.XLOOKUP($A493,'site variables'!$A:$A,'site variables'!F:F,0,0)</f>
        <v>532</v>
      </c>
      <c r="R493" t="str">
        <f>_xlfn.XLOOKUP($A493,'site variables'!$A:$A,'site variables'!G:G,0,0)</f>
        <v>high</v>
      </c>
      <c r="S493" t="str">
        <f>_xlfn.XLOOKUP($A493,'site variables'!$A:$A,'site variables'!H:H,0,0)</f>
        <v>low</v>
      </c>
      <c r="T493" t="str">
        <f>_xlfn.XLOOKUP($A493,'site variables'!$A:$A,'site variables'!I:I,0,0)</f>
        <v>Vehicle/FootRecreation</v>
      </c>
      <c r="U493">
        <f>_xlfn.XLOOKUP($D493,climatevars!$E:$E,climatevars!J:J,0,)</f>
        <v>133.99973199999999</v>
      </c>
      <c r="V493">
        <f>_xlfn.XLOOKUP($D493,climatevars!$E:$E,climatevars!K:K,0,)</f>
        <v>403.99919199999994</v>
      </c>
      <c r="W493">
        <f>_xlfn.XLOOKUP($D493,climatevars!$E:$E,climatevars!L:L,0,)</f>
        <v>133.99973199999999</v>
      </c>
      <c r="X493">
        <f>_xlfn.XLOOKUP($G493,speciesvars!$D:$D,speciesvars!H:H,0,0)</f>
        <v>21.804166575272902</v>
      </c>
      <c r="Y493">
        <f>_xlfn.XLOOKUP($G493,speciesvars!$D:$D,speciesvars!I:I,0,0)</f>
        <v>504</v>
      </c>
    </row>
    <row r="494" spans="1:25" hidden="1" x14ac:dyDescent="0.25">
      <c r="A494" t="s">
        <v>43</v>
      </c>
      <c r="B494" t="s">
        <v>52</v>
      </c>
      <c r="C494">
        <v>18</v>
      </c>
      <c r="D494" t="str">
        <f t="shared" si="7"/>
        <v>Pleasantspring 2021</v>
      </c>
      <c r="E494" t="s">
        <v>75</v>
      </c>
      <c r="F494" t="s">
        <v>49</v>
      </c>
      <c r="G494" t="s">
        <v>8</v>
      </c>
      <c r="H494" t="s">
        <v>11</v>
      </c>
      <c r="I494" t="s">
        <v>578</v>
      </c>
      <c r="J494" t="s">
        <v>60</v>
      </c>
      <c r="K494">
        <v>3</v>
      </c>
      <c r="L494">
        <v>20</v>
      </c>
      <c r="N494">
        <f>_xlfn.XLOOKUP($A494,'site variables'!$A:$A,'site variables'!C:C,0,0)</f>
        <v>285.95999999999998</v>
      </c>
      <c r="O494">
        <f>_xlfn.XLOOKUP($A494,'site variables'!$A:$A,'site variables'!D:D,0,0)</f>
        <v>30</v>
      </c>
      <c r="P494">
        <f>_xlfn.XLOOKUP($A494,'site variables'!$A:$A,'site variables'!E:E,0,0)</f>
        <v>21.8</v>
      </c>
      <c r="Q494">
        <f>_xlfn.XLOOKUP($A494,'site variables'!$A:$A,'site variables'!F:F,0,0)</f>
        <v>532</v>
      </c>
      <c r="R494" t="str">
        <f>_xlfn.XLOOKUP($A494,'site variables'!$A:$A,'site variables'!G:G,0,0)</f>
        <v>high</v>
      </c>
      <c r="S494" t="str">
        <f>_xlfn.XLOOKUP($A494,'site variables'!$A:$A,'site variables'!H:H,0,0)</f>
        <v>low</v>
      </c>
      <c r="T494" t="str">
        <f>_xlfn.XLOOKUP($A494,'site variables'!$A:$A,'site variables'!I:I,0,0)</f>
        <v>Vehicle/FootRecreation</v>
      </c>
      <c r="U494">
        <f>_xlfn.XLOOKUP($D494,climatevars!$E:$E,climatevars!J:J,0,)</f>
        <v>54.999889999999986</v>
      </c>
      <c r="V494">
        <f>_xlfn.XLOOKUP($D494,climatevars!$E:$E,climatevars!K:K,0,)</f>
        <v>403.99919199999994</v>
      </c>
      <c r="W494">
        <f>_xlfn.XLOOKUP($D494,climatevars!$E:$E,climatevars!L:L,0,)</f>
        <v>222.99955399999999</v>
      </c>
      <c r="X494">
        <f>_xlfn.XLOOKUP($G494,speciesvars!$D:$D,speciesvars!H:H,0,0)</f>
        <v>0</v>
      </c>
      <c r="Y494">
        <f>_xlfn.XLOOKUP($G494,speciesvars!$D:$D,speciesvars!I:I,0,0)</f>
        <v>0</v>
      </c>
    </row>
    <row r="495" spans="1:25" hidden="1" x14ac:dyDescent="0.25">
      <c r="A495" t="s">
        <v>43</v>
      </c>
      <c r="B495" t="s">
        <v>32</v>
      </c>
      <c r="C495">
        <v>23</v>
      </c>
      <c r="D495" t="str">
        <f t="shared" si="7"/>
        <v>Pleasantspring 2020</v>
      </c>
      <c r="E495" t="s">
        <v>74</v>
      </c>
      <c r="F495" t="s">
        <v>70</v>
      </c>
      <c r="G495" t="s">
        <v>22</v>
      </c>
      <c r="H495" t="s">
        <v>4256</v>
      </c>
      <c r="I495" t="s">
        <v>579</v>
      </c>
      <c r="J495" t="s">
        <v>60</v>
      </c>
      <c r="K495">
        <v>3</v>
      </c>
      <c r="L495">
        <v>4</v>
      </c>
      <c r="M495">
        <v>0.05</v>
      </c>
      <c r="N495">
        <f>_xlfn.XLOOKUP($A495,'site variables'!$A:$A,'site variables'!C:C,0,0)</f>
        <v>285.95999999999998</v>
      </c>
      <c r="O495">
        <f>_xlfn.XLOOKUP($A495,'site variables'!$A:$A,'site variables'!D:D,0,0)</f>
        <v>30</v>
      </c>
      <c r="P495">
        <f>_xlfn.XLOOKUP($A495,'site variables'!$A:$A,'site variables'!E:E,0,0)</f>
        <v>21.8</v>
      </c>
      <c r="Q495">
        <f>_xlfn.XLOOKUP($A495,'site variables'!$A:$A,'site variables'!F:F,0,0)</f>
        <v>532</v>
      </c>
      <c r="R495" t="str">
        <f>_xlfn.XLOOKUP($A495,'site variables'!$A:$A,'site variables'!G:G,0,0)</f>
        <v>high</v>
      </c>
      <c r="S495" t="str">
        <f>_xlfn.XLOOKUP($A495,'site variables'!$A:$A,'site variables'!H:H,0,0)</f>
        <v>low</v>
      </c>
      <c r="T495" t="str">
        <f>_xlfn.XLOOKUP($A495,'site variables'!$A:$A,'site variables'!I:I,0,0)</f>
        <v>Vehicle/FootRecreation</v>
      </c>
      <c r="U495">
        <f>_xlfn.XLOOKUP($D495,climatevars!$E:$E,climatevars!J:J,0,)</f>
        <v>133.99973199999999</v>
      </c>
      <c r="V495">
        <f>_xlfn.XLOOKUP($D495,climatevars!$E:$E,climatevars!K:K,0,)</f>
        <v>403.99919199999994</v>
      </c>
      <c r="W495">
        <f>_xlfn.XLOOKUP($D495,climatevars!$E:$E,climatevars!L:L,0,)</f>
        <v>133.99973199999999</v>
      </c>
      <c r="X495">
        <f>_xlfn.XLOOKUP($G495,speciesvars!$D:$D,speciesvars!H:H,0,0)</f>
        <v>22.870833317438802</v>
      </c>
      <c r="Y495">
        <f>_xlfn.XLOOKUP($G495,speciesvars!$D:$D,speciesvars!I:I,0,0)</f>
        <v>733</v>
      </c>
    </row>
    <row r="496" spans="1:25" hidden="1" x14ac:dyDescent="0.25">
      <c r="A496" t="s">
        <v>43</v>
      </c>
      <c r="B496" t="s">
        <v>32</v>
      </c>
      <c r="C496">
        <v>23</v>
      </c>
      <c r="D496" t="str">
        <f t="shared" si="7"/>
        <v>Pleasantspring 2020</v>
      </c>
      <c r="E496" t="s">
        <v>74</v>
      </c>
      <c r="F496" t="s">
        <v>70</v>
      </c>
      <c r="G496" t="s">
        <v>54</v>
      </c>
      <c r="H496" t="s">
        <v>4256</v>
      </c>
      <c r="I496" t="s">
        <v>580</v>
      </c>
      <c r="J496" t="s">
        <v>60</v>
      </c>
      <c r="K496">
        <v>1</v>
      </c>
      <c r="L496">
        <v>12</v>
      </c>
      <c r="M496">
        <v>0.55000000000000004</v>
      </c>
      <c r="N496">
        <f>_xlfn.XLOOKUP($A496,'site variables'!$A:$A,'site variables'!C:C,0,0)</f>
        <v>285.95999999999998</v>
      </c>
      <c r="O496">
        <f>_xlfn.XLOOKUP($A496,'site variables'!$A:$A,'site variables'!D:D,0,0)</f>
        <v>30</v>
      </c>
      <c r="P496">
        <f>_xlfn.XLOOKUP($A496,'site variables'!$A:$A,'site variables'!E:E,0,0)</f>
        <v>21.8</v>
      </c>
      <c r="Q496">
        <f>_xlfn.XLOOKUP($A496,'site variables'!$A:$A,'site variables'!F:F,0,0)</f>
        <v>532</v>
      </c>
      <c r="R496" t="str">
        <f>_xlfn.XLOOKUP($A496,'site variables'!$A:$A,'site variables'!G:G,0,0)</f>
        <v>high</v>
      </c>
      <c r="S496" t="str">
        <f>_xlfn.XLOOKUP($A496,'site variables'!$A:$A,'site variables'!H:H,0,0)</f>
        <v>low</v>
      </c>
      <c r="T496" t="str">
        <f>_xlfn.XLOOKUP($A496,'site variables'!$A:$A,'site variables'!I:I,0,0)</f>
        <v>Vehicle/FootRecreation</v>
      </c>
      <c r="U496">
        <f>_xlfn.XLOOKUP($D496,climatevars!$E:$E,climatevars!J:J,0,)</f>
        <v>133.99973199999999</v>
      </c>
      <c r="V496">
        <f>_xlfn.XLOOKUP($D496,climatevars!$E:$E,climatevars!K:K,0,)</f>
        <v>403.99919199999994</v>
      </c>
      <c r="W496">
        <f>_xlfn.XLOOKUP($D496,climatevars!$E:$E,climatevars!L:L,0,)</f>
        <v>133.99973199999999</v>
      </c>
      <c r="X496">
        <f>_xlfn.XLOOKUP($G496,speciesvars!$D:$D,speciesvars!H:H,0,0)</f>
        <v>21.7541668613752</v>
      </c>
      <c r="Y496">
        <f>_xlfn.XLOOKUP($G496,speciesvars!$D:$D,speciesvars!I:I,0,0)</f>
        <v>505</v>
      </c>
    </row>
    <row r="497" spans="1:25" hidden="1" x14ac:dyDescent="0.25">
      <c r="A497" t="s">
        <v>43</v>
      </c>
      <c r="B497" t="s">
        <v>32</v>
      </c>
      <c r="C497">
        <v>23</v>
      </c>
      <c r="D497" t="str">
        <f t="shared" si="7"/>
        <v>Pleasantspring 2020</v>
      </c>
      <c r="E497" t="s">
        <v>74</v>
      </c>
      <c r="F497" t="s">
        <v>70</v>
      </c>
      <c r="G497" t="s">
        <v>65</v>
      </c>
      <c r="H497" t="s">
        <v>4256</v>
      </c>
      <c r="I497" t="s">
        <v>581</v>
      </c>
      <c r="J497" t="s">
        <v>60</v>
      </c>
      <c r="K497">
        <v>0</v>
      </c>
      <c r="L497">
        <v>0</v>
      </c>
      <c r="M497">
        <v>7.5</v>
      </c>
      <c r="N497">
        <f>_xlfn.XLOOKUP($A497,'site variables'!$A:$A,'site variables'!C:C,0,0)</f>
        <v>285.95999999999998</v>
      </c>
      <c r="O497">
        <f>_xlfn.XLOOKUP($A497,'site variables'!$A:$A,'site variables'!D:D,0,0)</f>
        <v>30</v>
      </c>
      <c r="P497">
        <f>_xlfn.XLOOKUP($A497,'site variables'!$A:$A,'site variables'!E:E,0,0)</f>
        <v>21.8</v>
      </c>
      <c r="Q497">
        <f>_xlfn.XLOOKUP($A497,'site variables'!$A:$A,'site variables'!F:F,0,0)</f>
        <v>532</v>
      </c>
      <c r="R497" t="str">
        <f>_xlfn.XLOOKUP($A497,'site variables'!$A:$A,'site variables'!G:G,0,0)</f>
        <v>high</v>
      </c>
      <c r="S497" t="str">
        <f>_xlfn.XLOOKUP($A497,'site variables'!$A:$A,'site variables'!H:H,0,0)</f>
        <v>low</v>
      </c>
      <c r="T497" t="str">
        <f>_xlfn.XLOOKUP($A497,'site variables'!$A:$A,'site variables'!I:I,0,0)</f>
        <v>Vehicle/FootRecreation</v>
      </c>
      <c r="U497">
        <f>_xlfn.XLOOKUP($D497,climatevars!$E:$E,climatevars!J:J,0,)</f>
        <v>133.99973199999999</v>
      </c>
      <c r="V497">
        <f>_xlfn.XLOOKUP($D497,climatevars!$E:$E,climatevars!K:K,0,)</f>
        <v>403.99919199999994</v>
      </c>
      <c r="W497">
        <f>_xlfn.XLOOKUP($D497,climatevars!$E:$E,climatevars!L:L,0,)</f>
        <v>133.99973199999999</v>
      </c>
      <c r="X497">
        <f>_xlfn.XLOOKUP($G497,speciesvars!$D:$D,speciesvars!H:H,0,0)</f>
        <v>21.662499884764401</v>
      </c>
      <c r="Y497">
        <f>_xlfn.XLOOKUP($G497,speciesvars!$D:$D,speciesvars!I:I,0,0)</f>
        <v>767</v>
      </c>
    </row>
    <row r="498" spans="1:25" hidden="1" x14ac:dyDescent="0.25">
      <c r="A498" t="s">
        <v>43</v>
      </c>
      <c r="B498" t="s">
        <v>32</v>
      </c>
      <c r="C498">
        <v>23</v>
      </c>
      <c r="D498" t="str">
        <f t="shared" si="7"/>
        <v>Pleasantspring 2020</v>
      </c>
      <c r="E498" t="s">
        <v>74</v>
      </c>
      <c r="F498" t="s">
        <v>70</v>
      </c>
      <c r="G498" t="s">
        <v>1</v>
      </c>
      <c r="H498" t="s">
        <v>4256</v>
      </c>
      <c r="I498" t="s">
        <v>582</v>
      </c>
      <c r="J498" t="s">
        <v>60</v>
      </c>
      <c r="K498">
        <v>0</v>
      </c>
      <c r="L498">
        <v>0</v>
      </c>
      <c r="M498">
        <v>0.05</v>
      </c>
      <c r="N498">
        <f>_xlfn.XLOOKUP($A498,'site variables'!$A:$A,'site variables'!C:C,0,0)</f>
        <v>285.95999999999998</v>
      </c>
      <c r="O498">
        <f>_xlfn.XLOOKUP($A498,'site variables'!$A:$A,'site variables'!D:D,0,0)</f>
        <v>30</v>
      </c>
      <c r="P498">
        <f>_xlfn.XLOOKUP($A498,'site variables'!$A:$A,'site variables'!E:E,0,0)</f>
        <v>21.8</v>
      </c>
      <c r="Q498">
        <f>_xlfn.XLOOKUP($A498,'site variables'!$A:$A,'site variables'!F:F,0,0)</f>
        <v>532</v>
      </c>
      <c r="R498" t="str">
        <f>_xlfn.XLOOKUP($A498,'site variables'!$A:$A,'site variables'!G:G,0,0)</f>
        <v>high</v>
      </c>
      <c r="S498" t="str">
        <f>_xlfn.XLOOKUP($A498,'site variables'!$A:$A,'site variables'!H:H,0,0)</f>
        <v>low</v>
      </c>
      <c r="T498" t="str">
        <f>_xlfn.XLOOKUP($A498,'site variables'!$A:$A,'site variables'!I:I,0,0)</f>
        <v>Vehicle/FootRecreation</v>
      </c>
      <c r="U498">
        <f>_xlfn.XLOOKUP($D498,climatevars!$E:$E,climatevars!J:J,0,)</f>
        <v>133.99973199999999</v>
      </c>
      <c r="V498">
        <f>_xlfn.XLOOKUP($D498,climatevars!$E:$E,climatevars!K:K,0,)</f>
        <v>403.99919199999994</v>
      </c>
      <c r="W498">
        <f>_xlfn.XLOOKUP($D498,climatevars!$E:$E,climatevars!L:L,0,)</f>
        <v>133.99973199999999</v>
      </c>
      <c r="X498">
        <f>_xlfn.XLOOKUP($G498,speciesvars!$D:$D,speciesvars!H:H,0,0)</f>
        <v>22.9416667421659</v>
      </c>
      <c r="Y498">
        <f>_xlfn.XLOOKUP($G498,speciesvars!$D:$D,speciesvars!I:I,0,0)</f>
        <v>528</v>
      </c>
    </row>
    <row r="499" spans="1:25" hidden="1" x14ac:dyDescent="0.25">
      <c r="A499" t="s">
        <v>43</v>
      </c>
      <c r="B499" t="s">
        <v>52</v>
      </c>
      <c r="C499">
        <v>18</v>
      </c>
      <c r="D499" t="str">
        <f t="shared" si="7"/>
        <v>Pleasantspring 2021</v>
      </c>
      <c r="E499" t="s">
        <v>75</v>
      </c>
      <c r="F499" t="s">
        <v>49</v>
      </c>
      <c r="G499" t="s">
        <v>67</v>
      </c>
      <c r="H499" t="s">
        <v>11</v>
      </c>
      <c r="I499" t="s">
        <v>583</v>
      </c>
      <c r="J499" t="s">
        <v>60</v>
      </c>
      <c r="K499">
        <v>8</v>
      </c>
      <c r="L499">
        <v>20</v>
      </c>
      <c r="N499">
        <f>_xlfn.XLOOKUP($A499,'site variables'!$A:$A,'site variables'!C:C,0,0)</f>
        <v>285.95999999999998</v>
      </c>
      <c r="O499">
        <f>_xlfn.XLOOKUP($A499,'site variables'!$A:$A,'site variables'!D:D,0,0)</f>
        <v>30</v>
      </c>
      <c r="P499">
        <f>_xlfn.XLOOKUP($A499,'site variables'!$A:$A,'site variables'!E:E,0,0)</f>
        <v>21.8</v>
      </c>
      <c r="Q499">
        <f>_xlfn.XLOOKUP($A499,'site variables'!$A:$A,'site variables'!F:F,0,0)</f>
        <v>532</v>
      </c>
      <c r="R499" t="str">
        <f>_xlfn.XLOOKUP($A499,'site variables'!$A:$A,'site variables'!G:G,0,0)</f>
        <v>high</v>
      </c>
      <c r="S499" t="str">
        <f>_xlfn.XLOOKUP($A499,'site variables'!$A:$A,'site variables'!H:H,0,0)</f>
        <v>low</v>
      </c>
      <c r="T499" t="str">
        <f>_xlfn.XLOOKUP($A499,'site variables'!$A:$A,'site variables'!I:I,0,0)</f>
        <v>Vehicle/FootRecreation</v>
      </c>
      <c r="U499">
        <f>_xlfn.XLOOKUP($D499,climatevars!$E:$E,climatevars!J:J,0,)</f>
        <v>54.999889999999986</v>
      </c>
      <c r="V499">
        <f>_xlfn.XLOOKUP($D499,climatevars!$E:$E,climatevars!K:K,0,)</f>
        <v>403.99919199999994</v>
      </c>
      <c r="W499">
        <f>_xlfn.XLOOKUP($D499,climatevars!$E:$E,climatevars!L:L,0,)</f>
        <v>222.99955399999999</v>
      </c>
      <c r="X499">
        <f>_xlfn.XLOOKUP($G499,speciesvars!$D:$D,speciesvars!H:H,0,0)</f>
        <v>0</v>
      </c>
      <c r="Y499">
        <f>_xlfn.XLOOKUP($G499,speciesvars!$D:$D,speciesvars!I:I,0,0)</f>
        <v>0</v>
      </c>
    </row>
    <row r="500" spans="1:25" hidden="1" x14ac:dyDescent="0.25">
      <c r="A500" t="s">
        <v>43</v>
      </c>
      <c r="B500" t="s">
        <v>52</v>
      </c>
      <c r="C500">
        <v>18</v>
      </c>
      <c r="D500" t="str">
        <f t="shared" si="7"/>
        <v>Pleasantspring 2021</v>
      </c>
      <c r="E500" t="s">
        <v>75</v>
      </c>
      <c r="F500" t="s">
        <v>49</v>
      </c>
      <c r="G500" t="s">
        <v>395</v>
      </c>
      <c r="H500" t="s">
        <v>11</v>
      </c>
      <c r="I500" t="s">
        <v>584</v>
      </c>
      <c r="J500" t="s">
        <v>60</v>
      </c>
      <c r="K500">
        <v>1</v>
      </c>
      <c r="L500">
        <v>8</v>
      </c>
      <c r="N500">
        <f>_xlfn.XLOOKUP($A500,'site variables'!$A:$A,'site variables'!C:C,0,0)</f>
        <v>285.95999999999998</v>
      </c>
      <c r="O500">
        <f>_xlfn.XLOOKUP($A500,'site variables'!$A:$A,'site variables'!D:D,0,0)</f>
        <v>30</v>
      </c>
      <c r="P500">
        <f>_xlfn.XLOOKUP($A500,'site variables'!$A:$A,'site variables'!E:E,0,0)</f>
        <v>21.8</v>
      </c>
      <c r="Q500">
        <f>_xlfn.XLOOKUP($A500,'site variables'!$A:$A,'site variables'!F:F,0,0)</f>
        <v>532</v>
      </c>
      <c r="R500" t="str">
        <f>_xlfn.XLOOKUP($A500,'site variables'!$A:$A,'site variables'!G:G,0,0)</f>
        <v>high</v>
      </c>
      <c r="S500" t="str">
        <f>_xlfn.XLOOKUP($A500,'site variables'!$A:$A,'site variables'!H:H,0,0)</f>
        <v>low</v>
      </c>
      <c r="T500" t="str">
        <f>_xlfn.XLOOKUP($A500,'site variables'!$A:$A,'site variables'!I:I,0,0)</f>
        <v>Vehicle/FootRecreation</v>
      </c>
      <c r="U500">
        <f>_xlfn.XLOOKUP($D500,climatevars!$E:$E,climatevars!J:J,0,)</f>
        <v>54.999889999999986</v>
      </c>
      <c r="V500">
        <f>_xlfn.XLOOKUP($D500,climatevars!$E:$E,climatevars!K:K,0,)</f>
        <v>403.99919199999994</v>
      </c>
      <c r="W500">
        <f>_xlfn.XLOOKUP($D500,climatevars!$E:$E,climatevars!L:L,0,)</f>
        <v>222.99955399999999</v>
      </c>
      <c r="X500">
        <f>_xlfn.XLOOKUP($G500,speciesvars!$D:$D,speciesvars!H:H,0,0)</f>
        <v>0</v>
      </c>
      <c r="Y500">
        <f>_xlfn.XLOOKUP($G500,speciesvars!$D:$D,speciesvars!I:I,0,0)</f>
        <v>0</v>
      </c>
    </row>
    <row r="501" spans="1:25" hidden="1" x14ac:dyDescent="0.25">
      <c r="A501" t="s">
        <v>43</v>
      </c>
      <c r="B501" t="s">
        <v>52</v>
      </c>
      <c r="C501">
        <v>18</v>
      </c>
      <c r="D501" t="str">
        <f t="shared" si="7"/>
        <v>Pleasantspring 2021</v>
      </c>
      <c r="E501" t="s">
        <v>75</v>
      </c>
      <c r="F501" t="s">
        <v>49</v>
      </c>
      <c r="G501" t="s">
        <v>36</v>
      </c>
      <c r="H501" t="s">
        <v>11</v>
      </c>
      <c r="I501" t="s">
        <v>585</v>
      </c>
      <c r="J501" t="s">
        <v>72</v>
      </c>
      <c r="K501">
        <v>34</v>
      </c>
      <c r="L501">
        <v>15</v>
      </c>
      <c r="N501">
        <f>_xlfn.XLOOKUP($A501,'site variables'!$A:$A,'site variables'!C:C,0,0)</f>
        <v>285.95999999999998</v>
      </c>
      <c r="O501">
        <f>_xlfn.XLOOKUP($A501,'site variables'!$A:$A,'site variables'!D:D,0,0)</f>
        <v>30</v>
      </c>
      <c r="P501">
        <f>_xlfn.XLOOKUP($A501,'site variables'!$A:$A,'site variables'!E:E,0,0)</f>
        <v>21.8</v>
      </c>
      <c r="Q501">
        <f>_xlfn.XLOOKUP($A501,'site variables'!$A:$A,'site variables'!F:F,0,0)</f>
        <v>532</v>
      </c>
      <c r="R501" t="str">
        <f>_xlfn.XLOOKUP($A501,'site variables'!$A:$A,'site variables'!G:G,0,0)</f>
        <v>high</v>
      </c>
      <c r="S501" t="str">
        <f>_xlfn.XLOOKUP($A501,'site variables'!$A:$A,'site variables'!H:H,0,0)</f>
        <v>low</v>
      </c>
      <c r="T501" t="str">
        <f>_xlfn.XLOOKUP($A501,'site variables'!$A:$A,'site variables'!I:I,0,0)</f>
        <v>Vehicle/FootRecreation</v>
      </c>
      <c r="U501">
        <f>_xlfn.XLOOKUP($D501,climatevars!$E:$E,climatevars!J:J,0,)</f>
        <v>54.999889999999986</v>
      </c>
      <c r="V501">
        <f>_xlfn.XLOOKUP($D501,climatevars!$E:$E,climatevars!K:K,0,)</f>
        <v>403.99919199999994</v>
      </c>
      <c r="W501">
        <f>_xlfn.XLOOKUP($D501,climatevars!$E:$E,climatevars!L:L,0,)</f>
        <v>222.99955399999999</v>
      </c>
      <c r="X501">
        <f>_xlfn.XLOOKUP($G501,speciesvars!$D:$D,speciesvars!H:H,0,0)</f>
        <v>0</v>
      </c>
      <c r="Y501">
        <f>_xlfn.XLOOKUP($G501,speciesvars!$D:$D,speciesvars!I:I,0,0)</f>
        <v>0</v>
      </c>
    </row>
    <row r="502" spans="1:25" hidden="1" x14ac:dyDescent="0.25">
      <c r="A502" t="s">
        <v>43</v>
      </c>
      <c r="B502" t="s">
        <v>52</v>
      </c>
      <c r="C502">
        <v>19</v>
      </c>
      <c r="D502" t="str">
        <f t="shared" si="7"/>
        <v>Pleasantspring 2021</v>
      </c>
      <c r="E502" t="s">
        <v>12</v>
      </c>
      <c r="F502" t="s">
        <v>70</v>
      </c>
      <c r="G502" t="s">
        <v>3</v>
      </c>
      <c r="H502" t="s">
        <v>11</v>
      </c>
      <c r="I502" t="s">
        <v>586</v>
      </c>
      <c r="J502" t="s">
        <v>72</v>
      </c>
      <c r="K502">
        <v>2</v>
      </c>
      <c r="L502">
        <v>25</v>
      </c>
      <c r="N502">
        <f>_xlfn.XLOOKUP($A502,'site variables'!$A:$A,'site variables'!C:C,0,0)</f>
        <v>285.95999999999998</v>
      </c>
      <c r="O502">
        <f>_xlfn.XLOOKUP($A502,'site variables'!$A:$A,'site variables'!D:D,0,0)</f>
        <v>30</v>
      </c>
      <c r="P502">
        <f>_xlfn.XLOOKUP($A502,'site variables'!$A:$A,'site variables'!E:E,0,0)</f>
        <v>21.8</v>
      </c>
      <c r="Q502">
        <f>_xlfn.XLOOKUP($A502,'site variables'!$A:$A,'site variables'!F:F,0,0)</f>
        <v>532</v>
      </c>
      <c r="R502" t="str">
        <f>_xlfn.XLOOKUP($A502,'site variables'!$A:$A,'site variables'!G:G,0,0)</f>
        <v>high</v>
      </c>
      <c r="S502" t="str">
        <f>_xlfn.XLOOKUP($A502,'site variables'!$A:$A,'site variables'!H:H,0,0)</f>
        <v>low</v>
      </c>
      <c r="T502" t="str">
        <f>_xlfn.XLOOKUP($A502,'site variables'!$A:$A,'site variables'!I:I,0,0)</f>
        <v>Vehicle/FootRecreation</v>
      </c>
      <c r="U502">
        <f>_xlfn.XLOOKUP($D502,climatevars!$E:$E,climatevars!J:J,0,)</f>
        <v>54.999889999999986</v>
      </c>
      <c r="V502">
        <f>_xlfn.XLOOKUP($D502,climatevars!$E:$E,climatevars!K:K,0,)</f>
        <v>403.99919199999994</v>
      </c>
      <c r="W502">
        <f>_xlfn.XLOOKUP($D502,climatevars!$E:$E,climatevars!L:L,0,)</f>
        <v>222.99955399999999</v>
      </c>
      <c r="X502">
        <f>_xlfn.XLOOKUP($G502,speciesvars!$D:$D,speciesvars!H:H,0,0)</f>
        <v>0</v>
      </c>
      <c r="Y502">
        <f>_xlfn.XLOOKUP($G502,speciesvars!$D:$D,speciesvars!I:I,0,0)</f>
        <v>0</v>
      </c>
    </row>
    <row r="503" spans="1:25" hidden="1" x14ac:dyDescent="0.25">
      <c r="A503" t="s">
        <v>43</v>
      </c>
      <c r="B503" t="s">
        <v>32</v>
      </c>
      <c r="C503">
        <v>24</v>
      </c>
      <c r="D503" t="str">
        <f t="shared" si="7"/>
        <v>Pleasantspring 2020</v>
      </c>
      <c r="E503" t="s">
        <v>48</v>
      </c>
      <c r="F503" t="s">
        <v>0</v>
      </c>
      <c r="G503" t="s">
        <v>13</v>
      </c>
      <c r="H503" t="s">
        <v>4254</v>
      </c>
      <c r="I503" t="s">
        <v>587</v>
      </c>
      <c r="J503" t="s">
        <v>60</v>
      </c>
      <c r="K503">
        <v>2</v>
      </c>
      <c r="L503">
        <v>5</v>
      </c>
      <c r="M503">
        <v>0.05</v>
      </c>
      <c r="N503">
        <f>_xlfn.XLOOKUP($A503,'site variables'!$A:$A,'site variables'!C:C,0,0)</f>
        <v>285.95999999999998</v>
      </c>
      <c r="O503">
        <f>_xlfn.XLOOKUP($A503,'site variables'!$A:$A,'site variables'!D:D,0,0)</f>
        <v>30</v>
      </c>
      <c r="P503">
        <f>_xlfn.XLOOKUP($A503,'site variables'!$A:$A,'site variables'!E:E,0,0)</f>
        <v>21.8</v>
      </c>
      <c r="Q503">
        <f>_xlfn.XLOOKUP($A503,'site variables'!$A:$A,'site variables'!F:F,0,0)</f>
        <v>532</v>
      </c>
      <c r="R503" t="str">
        <f>_xlfn.XLOOKUP($A503,'site variables'!$A:$A,'site variables'!G:G,0,0)</f>
        <v>high</v>
      </c>
      <c r="S503" t="str">
        <f>_xlfn.XLOOKUP($A503,'site variables'!$A:$A,'site variables'!H:H,0,0)</f>
        <v>low</v>
      </c>
      <c r="T503" t="str">
        <f>_xlfn.XLOOKUP($A503,'site variables'!$A:$A,'site variables'!I:I,0,0)</f>
        <v>Vehicle/FootRecreation</v>
      </c>
      <c r="U503">
        <f>_xlfn.XLOOKUP($D503,climatevars!$E:$E,climatevars!J:J,0,)</f>
        <v>133.99973199999999</v>
      </c>
      <c r="V503">
        <f>_xlfn.XLOOKUP($D503,climatevars!$E:$E,climatevars!K:K,0,)</f>
        <v>403.99919199999994</v>
      </c>
      <c r="W503">
        <f>_xlfn.XLOOKUP($D503,climatevars!$E:$E,climatevars!L:L,0,)</f>
        <v>133.99973199999999</v>
      </c>
      <c r="X503">
        <f>_xlfn.XLOOKUP($G503,speciesvars!$D:$D,speciesvars!H:H,0,0)</f>
        <v>23.462500015894602</v>
      </c>
      <c r="Y503">
        <f>_xlfn.XLOOKUP($G503,speciesvars!$D:$D,speciesvars!I:I,0,0)</f>
        <v>846</v>
      </c>
    </row>
    <row r="504" spans="1:25" hidden="1" x14ac:dyDescent="0.25">
      <c r="A504" t="s">
        <v>43</v>
      </c>
      <c r="B504" t="s">
        <v>32</v>
      </c>
      <c r="C504">
        <v>24</v>
      </c>
      <c r="D504" t="str">
        <f t="shared" si="7"/>
        <v>Pleasantspring 2020</v>
      </c>
      <c r="E504" t="s">
        <v>48</v>
      </c>
      <c r="F504" t="s">
        <v>0</v>
      </c>
      <c r="G504" t="s">
        <v>21</v>
      </c>
      <c r="H504" t="s">
        <v>4254</v>
      </c>
      <c r="I504" t="s">
        <v>588</v>
      </c>
      <c r="J504" t="s">
        <v>60</v>
      </c>
      <c r="K504">
        <v>0</v>
      </c>
      <c r="L504">
        <v>0</v>
      </c>
      <c r="M504">
        <v>0</v>
      </c>
      <c r="N504">
        <f>_xlfn.XLOOKUP($A504,'site variables'!$A:$A,'site variables'!C:C,0,0)</f>
        <v>285.95999999999998</v>
      </c>
      <c r="O504">
        <f>_xlfn.XLOOKUP($A504,'site variables'!$A:$A,'site variables'!D:D,0,0)</f>
        <v>30</v>
      </c>
      <c r="P504">
        <f>_xlfn.XLOOKUP($A504,'site variables'!$A:$A,'site variables'!E:E,0,0)</f>
        <v>21.8</v>
      </c>
      <c r="Q504">
        <f>_xlfn.XLOOKUP($A504,'site variables'!$A:$A,'site variables'!F:F,0,0)</f>
        <v>532</v>
      </c>
      <c r="R504" t="str">
        <f>_xlfn.XLOOKUP($A504,'site variables'!$A:$A,'site variables'!G:G,0,0)</f>
        <v>high</v>
      </c>
      <c r="S504" t="str">
        <f>_xlfn.XLOOKUP($A504,'site variables'!$A:$A,'site variables'!H:H,0,0)</f>
        <v>low</v>
      </c>
      <c r="T504" t="str">
        <f>_xlfn.XLOOKUP($A504,'site variables'!$A:$A,'site variables'!I:I,0,0)</f>
        <v>Vehicle/FootRecreation</v>
      </c>
      <c r="U504">
        <f>_xlfn.XLOOKUP($D504,climatevars!$E:$E,climatevars!J:J,0,)</f>
        <v>133.99973199999999</v>
      </c>
      <c r="V504">
        <f>_xlfn.XLOOKUP($D504,climatevars!$E:$E,climatevars!K:K,0,)</f>
        <v>403.99919199999994</v>
      </c>
      <c r="W504">
        <f>_xlfn.XLOOKUP($D504,climatevars!$E:$E,climatevars!L:L,0,)</f>
        <v>133.99973199999999</v>
      </c>
      <c r="X504">
        <f>_xlfn.XLOOKUP($G504,speciesvars!$D:$D,speciesvars!H:H,0,0)</f>
        <v>24.8750001192093</v>
      </c>
      <c r="Y504">
        <f>_xlfn.XLOOKUP($G504,speciesvars!$D:$D,speciesvars!I:I,0,0)</f>
        <v>845</v>
      </c>
    </row>
    <row r="505" spans="1:25" hidden="1" x14ac:dyDescent="0.25">
      <c r="A505" t="s">
        <v>43</v>
      </c>
      <c r="B505" t="s">
        <v>32</v>
      </c>
      <c r="C505">
        <v>24</v>
      </c>
      <c r="D505" t="str">
        <f t="shared" si="7"/>
        <v>Pleasantspring 2020</v>
      </c>
      <c r="E505" t="s">
        <v>48</v>
      </c>
      <c r="F505" t="s">
        <v>0</v>
      </c>
      <c r="G505" t="s">
        <v>53</v>
      </c>
      <c r="H505" t="s">
        <v>4254</v>
      </c>
      <c r="I505" t="s">
        <v>589</v>
      </c>
      <c r="J505" t="s">
        <v>60</v>
      </c>
      <c r="K505">
        <v>0</v>
      </c>
      <c r="L505">
        <v>0</v>
      </c>
      <c r="M505">
        <v>0</v>
      </c>
      <c r="N505">
        <f>_xlfn.XLOOKUP($A505,'site variables'!$A:$A,'site variables'!C:C,0,0)</f>
        <v>285.95999999999998</v>
      </c>
      <c r="O505">
        <f>_xlfn.XLOOKUP($A505,'site variables'!$A:$A,'site variables'!D:D,0,0)</f>
        <v>30</v>
      </c>
      <c r="P505">
        <f>_xlfn.XLOOKUP($A505,'site variables'!$A:$A,'site variables'!E:E,0,0)</f>
        <v>21.8</v>
      </c>
      <c r="Q505">
        <f>_xlfn.XLOOKUP($A505,'site variables'!$A:$A,'site variables'!F:F,0,0)</f>
        <v>532</v>
      </c>
      <c r="R505" t="str">
        <f>_xlfn.XLOOKUP($A505,'site variables'!$A:$A,'site variables'!G:G,0,0)</f>
        <v>high</v>
      </c>
      <c r="S505" t="str">
        <f>_xlfn.XLOOKUP($A505,'site variables'!$A:$A,'site variables'!H:H,0,0)</f>
        <v>low</v>
      </c>
      <c r="T505" t="str">
        <f>_xlfn.XLOOKUP($A505,'site variables'!$A:$A,'site variables'!I:I,0,0)</f>
        <v>Vehicle/FootRecreation</v>
      </c>
      <c r="U505">
        <f>_xlfn.XLOOKUP($D505,climatevars!$E:$E,climatevars!J:J,0,)</f>
        <v>133.99973199999999</v>
      </c>
      <c r="V505">
        <f>_xlfn.XLOOKUP($D505,climatevars!$E:$E,climatevars!K:K,0,)</f>
        <v>403.99919199999994</v>
      </c>
      <c r="W505">
        <f>_xlfn.XLOOKUP($D505,climatevars!$E:$E,climatevars!L:L,0,)</f>
        <v>133.99973199999999</v>
      </c>
      <c r="X505">
        <f>_xlfn.XLOOKUP($G505,speciesvars!$D:$D,speciesvars!H:H,0,0)</f>
        <v>24.200000047683702</v>
      </c>
      <c r="Y505">
        <f>_xlfn.XLOOKUP($G505,speciesvars!$D:$D,speciesvars!I:I,0,0)</f>
        <v>706</v>
      </c>
    </row>
    <row r="506" spans="1:25" hidden="1" x14ac:dyDescent="0.25">
      <c r="A506" t="s">
        <v>43</v>
      </c>
      <c r="B506" t="s">
        <v>32</v>
      </c>
      <c r="C506">
        <v>24</v>
      </c>
      <c r="D506" t="str">
        <f t="shared" si="7"/>
        <v>Pleasantspring 2020</v>
      </c>
      <c r="E506" t="s">
        <v>48</v>
      </c>
      <c r="F506" t="s">
        <v>0</v>
      </c>
      <c r="G506" t="s">
        <v>35</v>
      </c>
      <c r="H506" t="s">
        <v>4254</v>
      </c>
      <c r="I506" t="s">
        <v>590</v>
      </c>
      <c r="J506" t="s">
        <v>60</v>
      </c>
      <c r="K506">
        <v>11</v>
      </c>
      <c r="L506">
        <v>45</v>
      </c>
      <c r="M506">
        <v>7.5</v>
      </c>
      <c r="N506">
        <f>_xlfn.XLOOKUP($A506,'site variables'!$A:$A,'site variables'!C:C,0,0)</f>
        <v>285.95999999999998</v>
      </c>
      <c r="O506">
        <f>_xlfn.XLOOKUP($A506,'site variables'!$A:$A,'site variables'!D:D,0,0)</f>
        <v>30</v>
      </c>
      <c r="P506">
        <f>_xlfn.XLOOKUP($A506,'site variables'!$A:$A,'site variables'!E:E,0,0)</f>
        <v>21.8</v>
      </c>
      <c r="Q506">
        <f>_xlfn.XLOOKUP($A506,'site variables'!$A:$A,'site variables'!F:F,0,0)</f>
        <v>532</v>
      </c>
      <c r="R506" t="str">
        <f>_xlfn.XLOOKUP($A506,'site variables'!$A:$A,'site variables'!G:G,0,0)</f>
        <v>high</v>
      </c>
      <c r="S506" t="str">
        <f>_xlfn.XLOOKUP($A506,'site variables'!$A:$A,'site variables'!H:H,0,0)</f>
        <v>low</v>
      </c>
      <c r="T506" t="str">
        <f>_xlfn.XLOOKUP($A506,'site variables'!$A:$A,'site variables'!I:I,0,0)</f>
        <v>Vehicle/FootRecreation</v>
      </c>
      <c r="U506">
        <f>_xlfn.XLOOKUP($D506,climatevars!$E:$E,climatevars!J:J,0,)</f>
        <v>133.99973199999999</v>
      </c>
      <c r="V506">
        <f>_xlfn.XLOOKUP($D506,climatevars!$E:$E,climatevars!K:K,0,)</f>
        <v>403.99919199999994</v>
      </c>
      <c r="W506">
        <f>_xlfn.XLOOKUP($D506,climatevars!$E:$E,climatevars!L:L,0,)</f>
        <v>133.99973199999999</v>
      </c>
      <c r="X506">
        <f>_xlfn.XLOOKUP($G506,speciesvars!$D:$D,speciesvars!H:H,0,0)</f>
        <v>23.5000000198682</v>
      </c>
      <c r="Y506">
        <f>_xlfn.XLOOKUP($G506,speciesvars!$D:$D,speciesvars!I:I,0,0)</f>
        <v>354</v>
      </c>
    </row>
    <row r="507" spans="1:25" hidden="1" x14ac:dyDescent="0.25">
      <c r="A507" t="s">
        <v>43</v>
      </c>
      <c r="B507" t="s">
        <v>32</v>
      </c>
      <c r="C507">
        <v>24</v>
      </c>
      <c r="D507" t="str">
        <f t="shared" si="7"/>
        <v>Pleasantspring 2020</v>
      </c>
      <c r="E507" t="s">
        <v>48</v>
      </c>
      <c r="F507" t="s">
        <v>0</v>
      </c>
      <c r="G507" t="s">
        <v>76</v>
      </c>
      <c r="H507" t="s">
        <v>4254</v>
      </c>
      <c r="I507" t="s">
        <v>591</v>
      </c>
      <c r="J507" t="s">
        <v>60</v>
      </c>
      <c r="K507">
        <v>0</v>
      </c>
      <c r="L507">
        <v>0</v>
      </c>
      <c r="M507">
        <v>0</v>
      </c>
      <c r="N507">
        <f>_xlfn.XLOOKUP($A507,'site variables'!$A:$A,'site variables'!C:C,0,0)</f>
        <v>285.95999999999998</v>
      </c>
      <c r="O507">
        <f>_xlfn.XLOOKUP($A507,'site variables'!$A:$A,'site variables'!D:D,0,0)</f>
        <v>30</v>
      </c>
      <c r="P507">
        <f>_xlfn.XLOOKUP($A507,'site variables'!$A:$A,'site variables'!E:E,0,0)</f>
        <v>21.8</v>
      </c>
      <c r="Q507">
        <f>_xlfn.XLOOKUP($A507,'site variables'!$A:$A,'site variables'!F:F,0,0)</f>
        <v>532</v>
      </c>
      <c r="R507" t="str">
        <f>_xlfn.XLOOKUP($A507,'site variables'!$A:$A,'site variables'!G:G,0,0)</f>
        <v>high</v>
      </c>
      <c r="S507" t="str">
        <f>_xlfn.XLOOKUP($A507,'site variables'!$A:$A,'site variables'!H:H,0,0)</f>
        <v>low</v>
      </c>
      <c r="T507" t="str">
        <f>_xlfn.XLOOKUP($A507,'site variables'!$A:$A,'site variables'!I:I,0,0)</f>
        <v>Vehicle/FootRecreation</v>
      </c>
      <c r="U507">
        <f>_xlfn.XLOOKUP($D507,climatevars!$E:$E,climatevars!J:J,0,)</f>
        <v>133.99973199999999</v>
      </c>
      <c r="V507">
        <f>_xlfn.XLOOKUP($D507,climatevars!$E:$E,climatevars!K:K,0,)</f>
        <v>403.99919199999994</v>
      </c>
      <c r="W507">
        <f>_xlfn.XLOOKUP($D507,climatevars!$E:$E,climatevars!L:L,0,)</f>
        <v>133.99973199999999</v>
      </c>
      <c r="X507">
        <f>_xlfn.XLOOKUP($G507,speciesvars!$D:$D,speciesvars!H:H,0,0)</f>
        <v>23.825000166892998</v>
      </c>
      <c r="Y507">
        <f>_xlfn.XLOOKUP($G507,speciesvars!$D:$D,speciesvars!I:I,0,0)</f>
        <v>508</v>
      </c>
    </row>
    <row r="508" spans="1:25" hidden="1" x14ac:dyDescent="0.25">
      <c r="A508" t="s">
        <v>43</v>
      </c>
      <c r="B508" t="s">
        <v>32</v>
      </c>
      <c r="C508">
        <v>25</v>
      </c>
      <c r="D508" t="str">
        <f t="shared" si="7"/>
        <v>Pleasantspring 2020</v>
      </c>
      <c r="E508" t="s">
        <v>75</v>
      </c>
      <c r="F508" t="s">
        <v>49</v>
      </c>
      <c r="G508" t="s">
        <v>13</v>
      </c>
      <c r="H508" t="s">
        <v>4255</v>
      </c>
      <c r="I508" t="s">
        <v>592</v>
      </c>
      <c r="J508" t="s">
        <v>60</v>
      </c>
      <c r="K508">
        <v>0</v>
      </c>
      <c r="L508">
        <v>0</v>
      </c>
      <c r="M508">
        <v>0</v>
      </c>
      <c r="N508">
        <f>_xlfn.XLOOKUP($A508,'site variables'!$A:$A,'site variables'!C:C,0,0)</f>
        <v>285.95999999999998</v>
      </c>
      <c r="O508">
        <f>_xlfn.XLOOKUP($A508,'site variables'!$A:$A,'site variables'!D:D,0,0)</f>
        <v>30</v>
      </c>
      <c r="P508">
        <f>_xlfn.XLOOKUP($A508,'site variables'!$A:$A,'site variables'!E:E,0,0)</f>
        <v>21.8</v>
      </c>
      <c r="Q508">
        <f>_xlfn.XLOOKUP($A508,'site variables'!$A:$A,'site variables'!F:F,0,0)</f>
        <v>532</v>
      </c>
      <c r="R508" t="str">
        <f>_xlfn.XLOOKUP($A508,'site variables'!$A:$A,'site variables'!G:G,0,0)</f>
        <v>high</v>
      </c>
      <c r="S508" t="str">
        <f>_xlfn.XLOOKUP($A508,'site variables'!$A:$A,'site variables'!H:H,0,0)</f>
        <v>low</v>
      </c>
      <c r="T508" t="str">
        <f>_xlfn.XLOOKUP($A508,'site variables'!$A:$A,'site variables'!I:I,0,0)</f>
        <v>Vehicle/FootRecreation</v>
      </c>
      <c r="U508">
        <f>_xlfn.XLOOKUP($D508,climatevars!$E:$E,climatevars!J:J,0,)</f>
        <v>133.99973199999999</v>
      </c>
      <c r="V508">
        <f>_xlfn.XLOOKUP($D508,climatevars!$E:$E,climatevars!K:K,0,)</f>
        <v>403.99919199999994</v>
      </c>
      <c r="W508">
        <f>_xlfn.XLOOKUP($D508,climatevars!$E:$E,climatevars!L:L,0,)</f>
        <v>133.99973199999999</v>
      </c>
      <c r="X508">
        <f>_xlfn.XLOOKUP($G508,speciesvars!$D:$D,speciesvars!H:H,0,0)</f>
        <v>23.462500015894602</v>
      </c>
      <c r="Y508">
        <f>_xlfn.XLOOKUP($G508,speciesvars!$D:$D,speciesvars!I:I,0,0)</f>
        <v>846</v>
      </c>
    </row>
    <row r="509" spans="1:25" hidden="1" x14ac:dyDescent="0.25">
      <c r="A509" t="s">
        <v>43</v>
      </c>
      <c r="B509" t="s">
        <v>32</v>
      </c>
      <c r="C509">
        <v>25</v>
      </c>
      <c r="D509" t="str">
        <f t="shared" si="7"/>
        <v>Pleasantspring 2020</v>
      </c>
      <c r="E509" t="s">
        <v>75</v>
      </c>
      <c r="F509" t="s">
        <v>49</v>
      </c>
      <c r="G509" t="s">
        <v>6</v>
      </c>
      <c r="H509" t="s">
        <v>4255</v>
      </c>
      <c r="I509" t="s">
        <v>593</v>
      </c>
      <c r="J509" t="s">
        <v>60</v>
      </c>
      <c r="K509">
        <v>0</v>
      </c>
      <c r="L509">
        <v>0</v>
      </c>
      <c r="M509">
        <v>0</v>
      </c>
      <c r="N509">
        <f>_xlfn.XLOOKUP($A509,'site variables'!$A:$A,'site variables'!C:C,0,0)</f>
        <v>285.95999999999998</v>
      </c>
      <c r="O509">
        <f>_xlfn.XLOOKUP($A509,'site variables'!$A:$A,'site variables'!D:D,0,0)</f>
        <v>30</v>
      </c>
      <c r="P509">
        <f>_xlfn.XLOOKUP($A509,'site variables'!$A:$A,'site variables'!E:E,0,0)</f>
        <v>21.8</v>
      </c>
      <c r="Q509">
        <f>_xlfn.XLOOKUP($A509,'site variables'!$A:$A,'site variables'!F:F,0,0)</f>
        <v>532</v>
      </c>
      <c r="R509" t="str">
        <f>_xlfn.XLOOKUP($A509,'site variables'!$A:$A,'site variables'!G:G,0,0)</f>
        <v>high</v>
      </c>
      <c r="S509" t="str">
        <f>_xlfn.XLOOKUP($A509,'site variables'!$A:$A,'site variables'!H:H,0,0)</f>
        <v>low</v>
      </c>
      <c r="T509" t="str">
        <f>_xlfn.XLOOKUP($A509,'site variables'!$A:$A,'site variables'!I:I,0,0)</f>
        <v>Vehicle/FootRecreation</v>
      </c>
      <c r="U509">
        <f>_xlfn.XLOOKUP($D509,climatevars!$E:$E,climatevars!J:J,0,)</f>
        <v>133.99973199999999</v>
      </c>
      <c r="V509">
        <f>_xlfn.XLOOKUP($D509,climatevars!$E:$E,climatevars!K:K,0,)</f>
        <v>403.99919199999994</v>
      </c>
      <c r="W509">
        <f>_xlfn.XLOOKUP($D509,climatevars!$E:$E,climatevars!L:L,0,)</f>
        <v>133.99973199999999</v>
      </c>
      <c r="X509">
        <f>_xlfn.XLOOKUP($G509,speciesvars!$D:$D,speciesvars!H:H,0,0)</f>
        <v>21.804166575272902</v>
      </c>
      <c r="Y509">
        <f>_xlfn.XLOOKUP($G509,speciesvars!$D:$D,speciesvars!I:I,0,0)</f>
        <v>504</v>
      </c>
    </row>
    <row r="510" spans="1:25" hidden="1" x14ac:dyDescent="0.25">
      <c r="A510" t="s">
        <v>43</v>
      </c>
      <c r="B510" t="s">
        <v>32</v>
      </c>
      <c r="C510">
        <v>25</v>
      </c>
      <c r="D510" t="str">
        <f t="shared" si="7"/>
        <v>Pleasantspring 2020</v>
      </c>
      <c r="E510" t="s">
        <v>75</v>
      </c>
      <c r="F510" t="s">
        <v>49</v>
      </c>
      <c r="G510" t="s">
        <v>21</v>
      </c>
      <c r="H510" t="s">
        <v>4255</v>
      </c>
      <c r="I510" t="s">
        <v>594</v>
      </c>
      <c r="J510" t="s">
        <v>60</v>
      </c>
      <c r="K510">
        <v>0</v>
      </c>
      <c r="L510">
        <v>0</v>
      </c>
      <c r="M510">
        <v>0</v>
      </c>
      <c r="N510">
        <f>_xlfn.XLOOKUP($A510,'site variables'!$A:$A,'site variables'!C:C,0,0)</f>
        <v>285.95999999999998</v>
      </c>
      <c r="O510">
        <f>_xlfn.XLOOKUP($A510,'site variables'!$A:$A,'site variables'!D:D,0,0)</f>
        <v>30</v>
      </c>
      <c r="P510">
        <f>_xlfn.XLOOKUP($A510,'site variables'!$A:$A,'site variables'!E:E,0,0)</f>
        <v>21.8</v>
      </c>
      <c r="Q510">
        <f>_xlfn.XLOOKUP($A510,'site variables'!$A:$A,'site variables'!F:F,0,0)</f>
        <v>532</v>
      </c>
      <c r="R510" t="str">
        <f>_xlfn.XLOOKUP($A510,'site variables'!$A:$A,'site variables'!G:G,0,0)</f>
        <v>high</v>
      </c>
      <c r="S510" t="str">
        <f>_xlfn.XLOOKUP($A510,'site variables'!$A:$A,'site variables'!H:H,0,0)</f>
        <v>low</v>
      </c>
      <c r="T510" t="str">
        <f>_xlfn.XLOOKUP($A510,'site variables'!$A:$A,'site variables'!I:I,0,0)</f>
        <v>Vehicle/FootRecreation</v>
      </c>
      <c r="U510">
        <f>_xlfn.XLOOKUP($D510,climatevars!$E:$E,climatevars!J:J,0,)</f>
        <v>133.99973199999999</v>
      </c>
      <c r="V510">
        <f>_xlfn.XLOOKUP($D510,climatevars!$E:$E,climatevars!K:K,0,)</f>
        <v>403.99919199999994</v>
      </c>
      <c r="W510">
        <f>_xlfn.XLOOKUP($D510,climatevars!$E:$E,climatevars!L:L,0,)</f>
        <v>133.99973199999999</v>
      </c>
      <c r="X510">
        <f>_xlfn.XLOOKUP($G510,speciesvars!$D:$D,speciesvars!H:H,0,0)</f>
        <v>24.8750001192093</v>
      </c>
      <c r="Y510">
        <f>_xlfn.XLOOKUP($G510,speciesvars!$D:$D,speciesvars!I:I,0,0)</f>
        <v>845</v>
      </c>
    </row>
    <row r="511" spans="1:25" hidden="1" x14ac:dyDescent="0.25">
      <c r="A511" t="s">
        <v>43</v>
      </c>
      <c r="B511" t="s">
        <v>52</v>
      </c>
      <c r="C511">
        <v>19</v>
      </c>
      <c r="D511" t="str">
        <f t="shared" si="7"/>
        <v>Pleasantspring 2021</v>
      </c>
      <c r="E511" t="s">
        <v>12</v>
      </c>
      <c r="F511" t="s">
        <v>70</v>
      </c>
      <c r="G511" t="s">
        <v>44</v>
      </c>
      <c r="H511" t="s">
        <v>11</v>
      </c>
      <c r="I511" t="s">
        <v>595</v>
      </c>
      <c r="J511" t="s">
        <v>60</v>
      </c>
      <c r="K511">
        <v>1</v>
      </c>
      <c r="L511">
        <v>10</v>
      </c>
      <c r="N511">
        <f>_xlfn.XLOOKUP($A511,'site variables'!$A:$A,'site variables'!C:C,0,0)</f>
        <v>285.95999999999998</v>
      </c>
      <c r="O511">
        <f>_xlfn.XLOOKUP($A511,'site variables'!$A:$A,'site variables'!D:D,0,0)</f>
        <v>30</v>
      </c>
      <c r="P511">
        <f>_xlfn.XLOOKUP($A511,'site variables'!$A:$A,'site variables'!E:E,0,0)</f>
        <v>21.8</v>
      </c>
      <c r="Q511">
        <f>_xlfn.XLOOKUP($A511,'site variables'!$A:$A,'site variables'!F:F,0,0)</f>
        <v>532</v>
      </c>
      <c r="R511" t="str">
        <f>_xlfn.XLOOKUP($A511,'site variables'!$A:$A,'site variables'!G:G,0,0)</f>
        <v>high</v>
      </c>
      <c r="S511" t="str">
        <f>_xlfn.XLOOKUP($A511,'site variables'!$A:$A,'site variables'!H:H,0,0)</f>
        <v>low</v>
      </c>
      <c r="T511" t="str">
        <f>_xlfn.XLOOKUP($A511,'site variables'!$A:$A,'site variables'!I:I,0,0)</f>
        <v>Vehicle/FootRecreation</v>
      </c>
      <c r="U511">
        <f>_xlfn.XLOOKUP($D511,climatevars!$E:$E,climatevars!J:J,0,)</f>
        <v>54.999889999999986</v>
      </c>
      <c r="V511">
        <f>_xlfn.XLOOKUP($D511,climatevars!$E:$E,climatevars!K:K,0,)</f>
        <v>403.99919199999994</v>
      </c>
      <c r="W511">
        <f>_xlfn.XLOOKUP($D511,climatevars!$E:$E,climatevars!L:L,0,)</f>
        <v>222.99955399999999</v>
      </c>
      <c r="X511">
        <f>_xlfn.XLOOKUP($G511,speciesvars!$D:$D,speciesvars!H:H,0,0)</f>
        <v>0</v>
      </c>
      <c r="Y511">
        <f>_xlfn.XLOOKUP($G511,speciesvars!$D:$D,speciesvars!I:I,0,0)</f>
        <v>0</v>
      </c>
    </row>
    <row r="512" spans="1:25" hidden="1" x14ac:dyDescent="0.25">
      <c r="A512" t="s">
        <v>43</v>
      </c>
      <c r="B512" t="s">
        <v>32</v>
      </c>
      <c r="C512">
        <v>25</v>
      </c>
      <c r="D512" t="str">
        <f t="shared" si="7"/>
        <v>Pleasantspring 2020</v>
      </c>
      <c r="E512" t="s">
        <v>75</v>
      </c>
      <c r="F512" t="s">
        <v>49</v>
      </c>
      <c r="G512" t="s">
        <v>53</v>
      </c>
      <c r="H512" t="s">
        <v>4255</v>
      </c>
      <c r="I512" t="s">
        <v>596</v>
      </c>
      <c r="J512" t="s">
        <v>60</v>
      </c>
      <c r="K512">
        <v>0</v>
      </c>
      <c r="L512">
        <v>0</v>
      </c>
      <c r="M512">
        <v>0</v>
      </c>
      <c r="N512">
        <f>_xlfn.XLOOKUP($A512,'site variables'!$A:$A,'site variables'!C:C,0,0)</f>
        <v>285.95999999999998</v>
      </c>
      <c r="O512">
        <f>_xlfn.XLOOKUP($A512,'site variables'!$A:$A,'site variables'!D:D,0,0)</f>
        <v>30</v>
      </c>
      <c r="P512">
        <f>_xlfn.XLOOKUP($A512,'site variables'!$A:$A,'site variables'!E:E,0,0)</f>
        <v>21.8</v>
      </c>
      <c r="Q512">
        <f>_xlfn.XLOOKUP($A512,'site variables'!$A:$A,'site variables'!F:F,0,0)</f>
        <v>532</v>
      </c>
      <c r="R512" t="str">
        <f>_xlfn.XLOOKUP($A512,'site variables'!$A:$A,'site variables'!G:G,0,0)</f>
        <v>high</v>
      </c>
      <c r="S512" t="str">
        <f>_xlfn.XLOOKUP($A512,'site variables'!$A:$A,'site variables'!H:H,0,0)</f>
        <v>low</v>
      </c>
      <c r="T512" t="str">
        <f>_xlfn.XLOOKUP($A512,'site variables'!$A:$A,'site variables'!I:I,0,0)</f>
        <v>Vehicle/FootRecreation</v>
      </c>
      <c r="U512">
        <f>_xlfn.XLOOKUP($D512,climatevars!$E:$E,climatevars!J:J,0,)</f>
        <v>133.99973199999999</v>
      </c>
      <c r="V512">
        <f>_xlfn.XLOOKUP($D512,climatevars!$E:$E,climatevars!K:K,0,)</f>
        <v>403.99919199999994</v>
      </c>
      <c r="W512">
        <f>_xlfn.XLOOKUP($D512,climatevars!$E:$E,climatevars!L:L,0,)</f>
        <v>133.99973199999999</v>
      </c>
      <c r="X512">
        <f>_xlfn.XLOOKUP($G512,speciesvars!$D:$D,speciesvars!H:H,0,0)</f>
        <v>24.200000047683702</v>
      </c>
      <c r="Y512">
        <f>_xlfn.XLOOKUP($G512,speciesvars!$D:$D,speciesvars!I:I,0,0)</f>
        <v>706</v>
      </c>
    </row>
    <row r="513" spans="1:25" hidden="1" x14ac:dyDescent="0.25">
      <c r="A513" t="s">
        <v>43</v>
      </c>
      <c r="B513" t="s">
        <v>32</v>
      </c>
      <c r="C513">
        <v>25</v>
      </c>
      <c r="D513" t="str">
        <f t="shared" si="7"/>
        <v>Pleasantspring 2020</v>
      </c>
      <c r="E513" t="s">
        <v>75</v>
      </c>
      <c r="F513" t="s">
        <v>49</v>
      </c>
      <c r="G513" t="s">
        <v>22</v>
      </c>
      <c r="H513" t="s">
        <v>4255</v>
      </c>
      <c r="I513" t="s">
        <v>597</v>
      </c>
      <c r="J513" t="s">
        <v>60</v>
      </c>
      <c r="K513">
        <v>0</v>
      </c>
      <c r="L513">
        <v>0</v>
      </c>
      <c r="M513">
        <v>0</v>
      </c>
      <c r="N513">
        <f>_xlfn.XLOOKUP($A513,'site variables'!$A:$A,'site variables'!C:C,0,0)</f>
        <v>285.95999999999998</v>
      </c>
      <c r="O513">
        <f>_xlfn.XLOOKUP($A513,'site variables'!$A:$A,'site variables'!D:D,0,0)</f>
        <v>30</v>
      </c>
      <c r="P513">
        <f>_xlfn.XLOOKUP($A513,'site variables'!$A:$A,'site variables'!E:E,0,0)</f>
        <v>21.8</v>
      </c>
      <c r="Q513">
        <f>_xlfn.XLOOKUP($A513,'site variables'!$A:$A,'site variables'!F:F,0,0)</f>
        <v>532</v>
      </c>
      <c r="R513" t="str">
        <f>_xlfn.XLOOKUP($A513,'site variables'!$A:$A,'site variables'!G:G,0,0)</f>
        <v>high</v>
      </c>
      <c r="S513" t="str">
        <f>_xlfn.XLOOKUP($A513,'site variables'!$A:$A,'site variables'!H:H,0,0)</f>
        <v>low</v>
      </c>
      <c r="T513" t="str">
        <f>_xlfn.XLOOKUP($A513,'site variables'!$A:$A,'site variables'!I:I,0,0)</f>
        <v>Vehicle/FootRecreation</v>
      </c>
      <c r="U513">
        <f>_xlfn.XLOOKUP($D513,climatevars!$E:$E,climatevars!J:J,0,)</f>
        <v>133.99973199999999</v>
      </c>
      <c r="V513">
        <f>_xlfn.XLOOKUP($D513,climatevars!$E:$E,climatevars!K:K,0,)</f>
        <v>403.99919199999994</v>
      </c>
      <c r="W513">
        <f>_xlfn.XLOOKUP($D513,climatevars!$E:$E,climatevars!L:L,0,)</f>
        <v>133.99973199999999</v>
      </c>
      <c r="X513">
        <f>_xlfn.XLOOKUP($G513,speciesvars!$D:$D,speciesvars!H:H,0,0)</f>
        <v>22.870833317438802</v>
      </c>
      <c r="Y513">
        <f>_xlfn.XLOOKUP($G513,speciesvars!$D:$D,speciesvars!I:I,0,0)</f>
        <v>733</v>
      </c>
    </row>
    <row r="514" spans="1:25" hidden="1" x14ac:dyDescent="0.25">
      <c r="A514" t="s">
        <v>43</v>
      </c>
      <c r="B514" t="s">
        <v>52</v>
      </c>
      <c r="C514">
        <v>19</v>
      </c>
      <c r="D514" t="str">
        <f t="shared" si="7"/>
        <v>Pleasantspring 2021</v>
      </c>
      <c r="E514" t="s">
        <v>12</v>
      </c>
      <c r="F514" t="s">
        <v>70</v>
      </c>
      <c r="G514" t="s">
        <v>24</v>
      </c>
      <c r="H514" t="s">
        <v>11</v>
      </c>
      <c r="I514" t="s">
        <v>598</v>
      </c>
      <c r="J514" t="s">
        <v>60</v>
      </c>
      <c r="K514">
        <v>3</v>
      </c>
      <c r="L514">
        <v>25</v>
      </c>
      <c r="N514">
        <f>_xlfn.XLOOKUP($A514,'site variables'!$A:$A,'site variables'!C:C,0,0)</f>
        <v>285.95999999999998</v>
      </c>
      <c r="O514">
        <f>_xlfn.XLOOKUP($A514,'site variables'!$A:$A,'site variables'!D:D,0,0)</f>
        <v>30</v>
      </c>
      <c r="P514">
        <f>_xlfn.XLOOKUP($A514,'site variables'!$A:$A,'site variables'!E:E,0,0)</f>
        <v>21.8</v>
      </c>
      <c r="Q514">
        <f>_xlfn.XLOOKUP($A514,'site variables'!$A:$A,'site variables'!F:F,0,0)</f>
        <v>532</v>
      </c>
      <c r="R514" t="str">
        <f>_xlfn.XLOOKUP($A514,'site variables'!$A:$A,'site variables'!G:G,0,0)</f>
        <v>high</v>
      </c>
      <c r="S514" t="str">
        <f>_xlfn.XLOOKUP($A514,'site variables'!$A:$A,'site variables'!H:H,0,0)</f>
        <v>low</v>
      </c>
      <c r="T514" t="str">
        <f>_xlfn.XLOOKUP($A514,'site variables'!$A:$A,'site variables'!I:I,0,0)</f>
        <v>Vehicle/FootRecreation</v>
      </c>
      <c r="U514">
        <f>_xlfn.XLOOKUP($D514,climatevars!$E:$E,climatevars!J:J,0,)</f>
        <v>54.999889999999986</v>
      </c>
      <c r="V514">
        <f>_xlfn.XLOOKUP($D514,climatevars!$E:$E,climatevars!K:K,0,)</f>
        <v>403.99919199999994</v>
      </c>
      <c r="W514">
        <f>_xlfn.XLOOKUP($D514,climatevars!$E:$E,climatevars!L:L,0,)</f>
        <v>222.99955399999999</v>
      </c>
      <c r="X514">
        <f>_xlfn.XLOOKUP($G514,speciesvars!$D:$D,speciesvars!H:H,0,0)</f>
        <v>0</v>
      </c>
      <c r="Y514">
        <f>_xlfn.XLOOKUP($G514,speciesvars!$D:$D,speciesvars!I:I,0,0)</f>
        <v>0</v>
      </c>
    </row>
    <row r="515" spans="1:25" hidden="1" x14ac:dyDescent="0.25">
      <c r="A515" t="s">
        <v>43</v>
      </c>
      <c r="B515" t="s">
        <v>32</v>
      </c>
      <c r="C515">
        <v>25</v>
      </c>
      <c r="D515" t="str">
        <f t="shared" ref="D515:D578" si="8">_xlfn.CONCAT(A515,B515)</f>
        <v>Pleasantspring 2020</v>
      </c>
      <c r="E515" t="s">
        <v>75</v>
      </c>
      <c r="F515" t="s">
        <v>49</v>
      </c>
      <c r="G515" t="s">
        <v>54</v>
      </c>
      <c r="H515" t="s">
        <v>4255</v>
      </c>
      <c r="I515" t="s">
        <v>599</v>
      </c>
      <c r="J515" t="s">
        <v>60</v>
      </c>
      <c r="K515">
        <v>0</v>
      </c>
      <c r="L515">
        <v>0</v>
      </c>
      <c r="M515">
        <v>0</v>
      </c>
      <c r="N515">
        <f>_xlfn.XLOOKUP($A515,'site variables'!$A:$A,'site variables'!C:C,0,0)</f>
        <v>285.95999999999998</v>
      </c>
      <c r="O515">
        <f>_xlfn.XLOOKUP($A515,'site variables'!$A:$A,'site variables'!D:D,0,0)</f>
        <v>30</v>
      </c>
      <c r="P515">
        <f>_xlfn.XLOOKUP($A515,'site variables'!$A:$A,'site variables'!E:E,0,0)</f>
        <v>21.8</v>
      </c>
      <c r="Q515">
        <f>_xlfn.XLOOKUP($A515,'site variables'!$A:$A,'site variables'!F:F,0,0)</f>
        <v>532</v>
      </c>
      <c r="R515" t="str">
        <f>_xlfn.XLOOKUP($A515,'site variables'!$A:$A,'site variables'!G:G,0,0)</f>
        <v>high</v>
      </c>
      <c r="S515" t="str">
        <f>_xlfn.XLOOKUP($A515,'site variables'!$A:$A,'site variables'!H:H,0,0)</f>
        <v>low</v>
      </c>
      <c r="T515" t="str">
        <f>_xlfn.XLOOKUP($A515,'site variables'!$A:$A,'site variables'!I:I,0,0)</f>
        <v>Vehicle/FootRecreation</v>
      </c>
      <c r="U515">
        <f>_xlfn.XLOOKUP($D515,climatevars!$E:$E,climatevars!J:J,0,)</f>
        <v>133.99973199999999</v>
      </c>
      <c r="V515">
        <f>_xlfn.XLOOKUP($D515,climatevars!$E:$E,climatevars!K:K,0,)</f>
        <v>403.99919199999994</v>
      </c>
      <c r="W515">
        <f>_xlfn.XLOOKUP($D515,climatevars!$E:$E,climatevars!L:L,0,)</f>
        <v>133.99973199999999</v>
      </c>
      <c r="X515">
        <f>_xlfn.XLOOKUP($G515,speciesvars!$D:$D,speciesvars!H:H,0,0)</f>
        <v>21.7541668613752</v>
      </c>
      <c r="Y515">
        <f>_xlfn.XLOOKUP($G515,speciesvars!$D:$D,speciesvars!I:I,0,0)</f>
        <v>505</v>
      </c>
    </row>
    <row r="516" spans="1:25" hidden="1" x14ac:dyDescent="0.25">
      <c r="A516" t="s">
        <v>43</v>
      </c>
      <c r="B516" t="s">
        <v>32</v>
      </c>
      <c r="C516">
        <v>25</v>
      </c>
      <c r="D516" t="str">
        <f t="shared" si="8"/>
        <v>Pleasantspring 2020</v>
      </c>
      <c r="E516" t="s">
        <v>75</v>
      </c>
      <c r="F516" t="s">
        <v>49</v>
      </c>
      <c r="G516" t="s">
        <v>35</v>
      </c>
      <c r="H516" t="s">
        <v>4255</v>
      </c>
      <c r="I516" t="s">
        <v>600</v>
      </c>
      <c r="J516" t="s">
        <v>60</v>
      </c>
      <c r="K516">
        <v>0</v>
      </c>
      <c r="L516">
        <v>0</v>
      </c>
      <c r="M516">
        <v>0</v>
      </c>
      <c r="N516">
        <f>_xlfn.XLOOKUP($A516,'site variables'!$A:$A,'site variables'!C:C,0,0)</f>
        <v>285.95999999999998</v>
      </c>
      <c r="O516">
        <f>_xlfn.XLOOKUP($A516,'site variables'!$A:$A,'site variables'!D:D,0,0)</f>
        <v>30</v>
      </c>
      <c r="P516">
        <f>_xlfn.XLOOKUP($A516,'site variables'!$A:$A,'site variables'!E:E,0,0)</f>
        <v>21.8</v>
      </c>
      <c r="Q516">
        <f>_xlfn.XLOOKUP($A516,'site variables'!$A:$A,'site variables'!F:F,0,0)</f>
        <v>532</v>
      </c>
      <c r="R516" t="str">
        <f>_xlfn.XLOOKUP($A516,'site variables'!$A:$A,'site variables'!G:G,0,0)</f>
        <v>high</v>
      </c>
      <c r="S516" t="str">
        <f>_xlfn.XLOOKUP($A516,'site variables'!$A:$A,'site variables'!H:H,0,0)</f>
        <v>low</v>
      </c>
      <c r="T516" t="str">
        <f>_xlfn.XLOOKUP($A516,'site variables'!$A:$A,'site variables'!I:I,0,0)</f>
        <v>Vehicle/FootRecreation</v>
      </c>
      <c r="U516">
        <f>_xlfn.XLOOKUP($D516,climatevars!$E:$E,climatevars!J:J,0,)</f>
        <v>133.99973199999999</v>
      </c>
      <c r="V516">
        <f>_xlfn.XLOOKUP($D516,climatevars!$E:$E,climatevars!K:K,0,)</f>
        <v>403.99919199999994</v>
      </c>
      <c r="W516">
        <f>_xlfn.XLOOKUP($D516,climatevars!$E:$E,climatevars!L:L,0,)</f>
        <v>133.99973199999999</v>
      </c>
      <c r="X516">
        <f>_xlfn.XLOOKUP($G516,speciesvars!$D:$D,speciesvars!H:H,0,0)</f>
        <v>23.5000000198682</v>
      </c>
      <c r="Y516">
        <f>_xlfn.XLOOKUP($G516,speciesvars!$D:$D,speciesvars!I:I,0,0)</f>
        <v>354</v>
      </c>
    </row>
    <row r="517" spans="1:25" hidden="1" x14ac:dyDescent="0.25">
      <c r="A517" t="s">
        <v>43</v>
      </c>
      <c r="B517" t="s">
        <v>32</v>
      </c>
      <c r="C517">
        <v>25</v>
      </c>
      <c r="D517" t="str">
        <f t="shared" si="8"/>
        <v>Pleasantspring 2020</v>
      </c>
      <c r="E517" t="s">
        <v>75</v>
      </c>
      <c r="F517" t="s">
        <v>49</v>
      </c>
      <c r="G517" t="s">
        <v>65</v>
      </c>
      <c r="H517" t="s">
        <v>4255</v>
      </c>
      <c r="I517" t="s">
        <v>601</v>
      </c>
      <c r="J517" t="s">
        <v>60</v>
      </c>
      <c r="K517">
        <v>0</v>
      </c>
      <c r="L517">
        <v>0</v>
      </c>
      <c r="M517">
        <v>0</v>
      </c>
      <c r="N517">
        <f>_xlfn.XLOOKUP($A517,'site variables'!$A:$A,'site variables'!C:C,0,0)</f>
        <v>285.95999999999998</v>
      </c>
      <c r="O517">
        <f>_xlfn.XLOOKUP($A517,'site variables'!$A:$A,'site variables'!D:D,0,0)</f>
        <v>30</v>
      </c>
      <c r="P517">
        <f>_xlfn.XLOOKUP($A517,'site variables'!$A:$A,'site variables'!E:E,0,0)</f>
        <v>21.8</v>
      </c>
      <c r="Q517">
        <f>_xlfn.XLOOKUP($A517,'site variables'!$A:$A,'site variables'!F:F,0,0)</f>
        <v>532</v>
      </c>
      <c r="R517" t="str">
        <f>_xlfn.XLOOKUP($A517,'site variables'!$A:$A,'site variables'!G:G,0,0)</f>
        <v>high</v>
      </c>
      <c r="S517" t="str">
        <f>_xlfn.XLOOKUP($A517,'site variables'!$A:$A,'site variables'!H:H,0,0)</f>
        <v>low</v>
      </c>
      <c r="T517" t="str">
        <f>_xlfn.XLOOKUP($A517,'site variables'!$A:$A,'site variables'!I:I,0,0)</f>
        <v>Vehicle/FootRecreation</v>
      </c>
      <c r="U517">
        <f>_xlfn.XLOOKUP($D517,climatevars!$E:$E,climatevars!J:J,0,)</f>
        <v>133.99973199999999</v>
      </c>
      <c r="V517">
        <f>_xlfn.XLOOKUP($D517,climatevars!$E:$E,climatevars!K:K,0,)</f>
        <v>403.99919199999994</v>
      </c>
      <c r="W517">
        <f>_xlfn.XLOOKUP($D517,climatevars!$E:$E,climatevars!L:L,0,)</f>
        <v>133.99973199999999</v>
      </c>
      <c r="X517">
        <f>_xlfn.XLOOKUP($G517,speciesvars!$D:$D,speciesvars!H:H,0,0)</f>
        <v>21.662499884764401</v>
      </c>
      <c r="Y517">
        <f>_xlfn.XLOOKUP($G517,speciesvars!$D:$D,speciesvars!I:I,0,0)</f>
        <v>767</v>
      </c>
    </row>
    <row r="518" spans="1:25" hidden="1" x14ac:dyDescent="0.25">
      <c r="A518" t="s">
        <v>43</v>
      </c>
      <c r="B518" t="s">
        <v>32</v>
      </c>
      <c r="C518">
        <v>25</v>
      </c>
      <c r="D518" t="str">
        <f t="shared" si="8"/>
        <v>Pleasantspring 2020</v>
      </c>
      <c r="E518" t="s">
        <v>75</v>
      </c>
      <c r="F518" t="s">
        <v>49</v>
      </c>
      <c r="G518" t="s">
        <v>76</v>
      </c>
      <c r="H518" t="s">
        <v>4255</v>
      </c>
      <c r="I518" t="s">
        <v>602</v>
      </c>
      <c r="J518" t="s">
        <v>60</v>
      </c>
      <c r="K518">
        <v>0</v>
      </c>
      <c r="L518">
        <v>0</v>
      </c>
      <c r="M518">
        <v>0</v>
      </c>
      <c r="N518">
        <f>_xlfn.XLOOKUP($A518,'site variables'!$A:$A,'site variables'!C:C,0,0)</f>
        <v>285.95999999999998</v>
      </c>
      <c r="O518">
        <f>_xlfn.XLOOKUP($A518,'site variables'!$A:$A,'site variables'!D:D,0,0)</f>
        <v>30</v>
      </c>
      <c r="P518">
        <f>_xlfn.XLOOKUP($A518,'site variables'!$A:$A,'site variables'!E:E,0,0)</f>
        <v>21.8</v>
      </c>
      <c r="Q518">
        <f>_xlfn.XLOOKUP($A518,'site variables'!$A:$A,'site variables'!F:F,0,0)</f>
        <v>532</v>
      </c>
      <c r="R518" t="str">
        <f>_xlfn.XLOOKUP($A518,'site variables'!$A:$A,'site variables'!G:G,0,0)</f>
        <v>high</v>
      </c>
      <c r="S518" t="str">
        <f>_xlfn.XLOOKUP($A518,'site variables'!$A:$A,'site variables'!H:H,0,0)</f>
        <v>low</v>
      </c>
      <c r="T518" t="str">
        <f>_xlfn.XLOOKUP($A518,'site variables'!$A:$A,'site variables'!I:I,0,0)</f>
        <v>Vehicle/FootRecreation</v>
      </c>
      <c r="U518">
        <f>_xlfn.XLOOKUP($D518,climatevars!$E:$E,climatevars!J:J,0,)</f>
        <v>133.99973199999999</v>
      </c>
      <c r="V518">
        <f>_xlfn.XLOOKUP($D518,climatevars!$E:$E,climatevars!K:K,0,)</f>
        <v>403.99919199999994</v>
      </c>
      <c r="W518">
        <f>_xlfn.XLOOKUP($D518,climatevars!$E:$E,climatevars!L:L,0,)</f>
        <v>133.99973199999999</v>
      </c>
      <c r="X518">
        <f>_xlfn.XLOOKUP($G518,speciesvars!$D:$D,speciesvars!H:H,0,0)</f>
        <v>23.825000166892998</v>
      </c>
      <c r="Y518">
        <f>_xlfn.XLOOKUP($G518,speciesvars!$D:$D,speciesvars!I:I,0,0)</f>
        <v>508</v>
      </c>
    </row>
    <row r="519" spans="1:25" hidden="1" x14ac:dyDescent="0.25">
      <c r="A519" t="s">
        <v>43</v>
      </c>
      <c r="B519" t="s">
        <v>52</v>
      </c>
      <c r="C519">
        <v>19</v>
      </c>
      <c r="D519" t="str">
        <f t="shared" si="8"/>
        <v>Pleasantspring 2021</v>
      </c>
      <c r="E519" t="s">
        <v>12</v>
      </c>
      <c r="F519" t="s">
        <v>70</v>
      </c>
      <c r="G519" t="s">
        <v>8</v>
      </c>
      <c r="H519" t="s">
        <v>11</v>
      </c>
      <c r="I519" t="s">
        <v>603</v>
      </c>
      <c r="J519" t="s">
        <v>60</v>
      </c>
      <c r="K519">
        <v>4</v>
      </c>
      <c r="L519">
        <v>25</v>
      </c>
      <c r="N519">
        <f>_xlfn.XLOOKUP($A519,'site variables'!$A:$A,'site variables'!C:C,0,0)</f>
        <v>285.95999999999998</v>
      </c>
      <c r="O519">
        <f>_xlfn.XLOOKUP($A519,'site variables'!$A:$A,'site variables'!D:D,0,0)</f>
        <v>30</v>
      </c>
      <c r="P519">
        <f>_xlfn.XLOOKUP($A519,'site variables'!$A:$A,'site variables'!E:E,0,0)</f>
        <v>21.8</v>
      </c>
      <c r="Q519">
        <f>_xlfn.XLOOKUP($A519,'site variables'!$A:$A,'site variables'!F:F,0,0)</f>
        <v>532</v>
      </c>
      <c r="R519" t="str">
        <f>_xlfn.XLOOKUP($A519,'site variables'!$A:$A,'site variables'!G:G,0,0)</f>
        <v>high</v>
      </c>
      <c r="S519" t="str">
        <f>_xlfn.XLOOKUP($A519,'site variables'!$A:$A,'site variables'!H:H,0,0)</f>
        <v>low</v>
      </c>
      <c r="T519" t="str">
        <f>_xlfn.XLOOKUP($A519,'site variables'!$A:$A,'site variables'!I:I,0,0)</f>
        <v>Vehicle/FootRecreation</v>
      </c>
      <c r="U519">
        <f>_xlfn.XLOOKUP($D519,climatevars!$E:$E,climatevars!J:J,0,)</f>
        <v>54.999889999999986</v>
      </c>
      <c r="V519">
        <f>_xlfn.XLOOKUP($D519,climatevars!$E:$E,climatevars!K:K,0,)</f>
        <v>403.99919199999994</v>
      </c>
      <c r="W519">
        <f>_xlfn.XLOOKUP($D519,climatevars!$E:$E,climatevars!L:L,0,)</f>
        <v>222.99955399999999</v>
      </c>
      <c r="X519">
        <f>_xlfn.XLOOKUP($G519,speciesvars!$D:$D,speciesvars!H:H,0,0)</f>
        <v>0</v>
      </c>
      <c r="Y519">
        <f>_xlfn.XLOOKUP($G519,speciesvars!$D:$D,speciesvars!I:I,0,0)</f>
        <v>0</v>
      </c>
    </row>
    <row r="520" spans="1:25" hidden="1" x14ac:dyDescent="0.25">
      <c r="A520" t="s">
        <v>43</v>
      </c>
      <c r="B520" t="s">
        <v>52</v>
      </c>
      <c r="C520">
        <v>19</v>
      </c>
      <c r="D520" t="str">
        <f t="shared" si="8"/>
        <v>Pleasantspring 2021</v>
      </c>
      <c r="E520" t="s">
        <v>12</v>
      </c>
      <c r="F520" t="s">
        <v>70</v>
      </c>
      <c r="G520" t="s">
        <v>67</v>
      </c>
      <c r="H520" t="s">
        <v>11</v>
      </c>
      <c r="I520" t="s">
        <v>604</v>
      </c>
      <c r="J520" t="s">
        <v>60</v>
      </c>
      <c r="K520">
        <v>2</v>
      </c>
      <c r="L520">
        <v>25</v>
      </c>
      <c r="N520">
        <f>_xlfn.XLOOKUP($A520,'site variables'!$A:$A,'site variables'!C:C,0,0)</f>
        <v>285.95999999999998</v>
      </c>
      <c r="O520">
        <f>_xlfn.XLOOKUP($A520,'site variables'!$A:$A,'site variables'!D:D,0,0)</f>
        <v>30</v>
      </c>
      <c r="P520">
        <f>_xlfn.XLOOKUP($A520,'site variables'!$A:$A,'site variables'!E:E,0,0)</f>
        <v>21.8</v>
      </c>
      <c r="Q520">
        <f>_xlfn.XLOOKUP($A520,'site variables'!$A:$A,'site variables'!F:F,0,0)</f>
        <v>532</v>
      </c>
      <c r="R520" t="str">
        <f>_xlfn.XLOOKUP($A520,'site variables'!$A:$A,'site variables'!G:G,0,0)</f>
        <v>high</v>
      </c>
      <c r="S520" t="str">
        <f>_xlfn.XLOOKUP($A520,'site variables'!$A:$A,'site variables'!H:H,0,0)</f>
        <v>low</v>
      </c>
      <c r="T520" t="str">
        <f>_xlfn.XLOOKUP($A520,'site variables'!$A:$A,'site variables'!I:I,0,0)</f>
        <v>Vehicle/FootRecreation</v>
      </c>
      <c r="U520">
        <f>_xlfn.XLOOKUP($D520,climatevars!$E:$E,climatevars!J:J,0,)</f>
        <v>54.999889999999986</v>
      </c>
      <c r="V520">
        <f>_xlfn.XLOOKUP($D520,climatevars!$E:$E,climatevars!K:K,0,)</f>
        <v>403.99919199999994</v>
      </c>
      <c r="W520">
        <f>_xlfn.XLOOKUP($D520,climatevars!$E:$E,climatevars!L:L,0,)</f>
        <v>222.99955399999999</v>
      </c>
      <c r="X520">
        <f>_xlfn.XLOOKUP($G520,speciesvars!$D:$D,speciesvars!H:H,0,0)</f>
        <v>0</v>
      </c>
      <c r="Y520">
        <f>_xlfn.XLOOKUP($G520,speciesvars!$D:$D,speciesvars!I:I,0,0)</f>
        <v>0</v>
      </c>
    </row>
    <row r="521" spans="1:25" hidden="1" x14ac:dyDescent="0.25">
      <c r="A521" t="s">
        <v>43</v>
      </c>
      <c r="B521" t="s">
        <v>52</v>
      </c>
      <c r="C521">
        <v>19</v>
      </c>
      <c r="D521" t="str">
        <f t="shared" si="8"/>
        <v>Pleasantspring 2021</v>
      </c>
      <c r="E521" t="s">
        <v>12</v>
      </c>
      <c r="F521" t="s">
        <v>70</v>
      </c>
      <c r="G521" t="s">
        <v>395</v>
      </c>
      <c r="H521" t="s">
        <v>11</v>
      </c>
      <c r="I521" t="s">
        <v>605</v>
      </c>
      <c r="J521" t="s">
        <v>60</v>
      </c>
      <c r="K521">
        <v>1</v>
      </c>
      <c r="L521">
        <v>12</v>
      </c>
      <c r="N521">
        <f>_xlfn.XLOOKUP($A521,'site variables'!$A:$A,'site variables'!C:C,0,0)</f>
        <v>285.95999999999998</v>
      </c>
      <c r="O521">
        <f>_xlfn.XLOOKUP($A521,'site variables'!$A:$A,'site variables'!D:D,0,0)</f>
        <v>30</v>
      </c>
      <c r="P521">
        <f>_xlfn.XLOOKUP($A521,'site variables'!$A:$A,'site variables'!E:E,0,0)</f>
        <v>21.8</v>
      </c>
      <c r="Q521">
        <f>_xlfn.XLOOKUP($A521,'site variables'!$A:$A,'site variables'!F:F,0,0)</f>
        <v>532</v>
      </c>
      <c r="R521" t="str">
        <f>_xlfn.XLOOKUP($A521,'site variables'!$A:$A,'site variables'!G:G,0,0)</f>
        <v>high</v>
      </c>
      <c r="S521" t="str">
        <f>_xlfn.XLOOKUP($A521,'site variables'!$A:$A,'site variables'!H:H,0,0)</f>
        <v>low</v>
      </c>
      <c r="T521" t="str">
        <f>_xlfn.XLOOKUP($A521,'site variables'!$A:$A,'site variables'!I:I,0,0)</f>
        <v>Vehicle/FootRecreation</v>
      </c>
      <c r="U521">
        <f>_xlfn.XLOOKUP($D521,climatevars!$E:$E,climatevars!J:J,0,)</f>
        <v>54.999889999999986</v>
      </c>
      <c r="V521">
        <f>_xlfn.XLOOKUP($D521,climatevars!$E:$E,climatevars!K:K,0,)</f>
        <v>403.99919199999994</v>
      </c>
      <c r="W521">
        <f>_xlfn.XLOOKUP($D521,climatevars!$E:$E,climatevars!L:L,0,)</f>
        <v>222.99955399999999</v>
      </c>
      <c r="X521">
        <f>_xlfn.XLOOKUP($G521,speciesvars!$D:$D,speciesvars!H:H,0,0)</f>
        <v>0</v>
      </c>
      <c r="Y521">
        <f>_xlfn.XLOOKUP($G521,speciesvars!$D:$D,speciesvars!I:I,0,0)</f>
        <v>0</v>
      </c>
    </row>
    <row r="522" spans="1:25" hidden="1" x14ac:dyDescent="0.25">
      <c r="A522" t="s">
        <v>43</v>
      </c>
      <c r="B522" t="s">
        <v>32</v>
      </c>
      <c r="C522">
        <v>25</v>
      </c>
      <c r="D522" t="str">
        <f t="shared" si="8"/>
        <v>Pleasantspring 2020</v>
      </c>
      <c r="E522" t="s">
        <v>75</v>
      </c>
      <c r="F522" t="s">
        <v>49</v>
      </c>
      <c r="G522" t="s">
        <v>1</v>
      </c>
      <c r="H522" t="s">
        <v>4255</v>
      </c>
      <c r="I522" t="s">
        <v>606</v>
      </c>
      <c r="J522" t="s">
        <v>60</v>
      </c>
      <c r="K522">
        <v>0</v>
      </c>
      <c r="L522">
        <v>0</v>
      </c>
      <c r="M522">
        <v>0</v>
      </c>
      <c r="N522">
        <f>_xlfn.XLOOKUP($A522,'site variables'!$A:$A,'site variables'!C:C,0,0)</f>
        <v>285.95999999999998</v>
      </c>
      <c r="O522">
        <f>_xlfn.XLOOKUP($A522,'site variables'!$A:$A,'site variables'!D:D,0,0)</f>
        <v>30</v>
      </c>
      <c r="P522">
        <f>_xlfn.XLOOKUP($A522,'site variables'!$A:$A,'site variables'!E:E,0,0)</f>
        <v>21.8</v>
      </c>
      <c r="Q522">
        <f>_xlfn.XLOOKUP($A522,'site variables'!$A:$A,'site variables'!F:F,0,0)</f>
        <v>532</v>
      </c>
      <c r="R522" t="str">
        <f>_xlfn.XLOOKUP($A522,'site variables'!$A:$A,'site variables'!G:G,0,0)</f>
        <v>high</v>
      </c>
      <c r="S522" t="str">
        <f>_xlfn.XLOOKUP($A522,'site variables'!$A:$A,'site variables'!H:H,0,0)</f>
        <v>low</v>
      </c>
      <c r="T522" t="str">
        <f>_xlfn.XLOOKUP($A522,'site variables'!$A:$A,'site variables'!I:I,0,0)</f>
        <v>Vehicle/FootRecreation</v>
      </c>
      <c r="U522">
        <f>_xlfn.XLOOKUP($D522,climatevars!$E:$E,climatevars!J:J,0,)</f>
        <v>133.99973199999999</v>
      </c>
      <c r="V522">
        <f>_xlfn.XLOOKUP($D522,climatevars!$E:$E,climatevars!K:K,0,)</f>
        <v>403.99919199999994</v>
      </c>
      <c r="W522">
        <f>_xlfn.XLOOKUP($D522,climatevars!$E:$E,climatevars!L:L,0,)</f>
        <v>133.99973199999999</v>
      </c>
      <c r="X522">
        <f>_xlfn.XLOOKUP($G522,speciesvars!$D:$D,speciesvars!H:H,0,0)</f>
        <v>22.9416667421659</v>
      </c>
      <c r="Y522">
        <f>_xlfn.XLOOKUP($G522,speciesvars!$D:$D,speciesvars!I:I,0,0)</f>
        <v>528</v>
      </c>
    </row>
    <row r="523" spans="1:25" hidden="1" x14ac:dyDescent="0.25">
      <c r="A523" t="s">
        <v>43</v>
      </c>
      <c r="B523" t="s">
        <v>52</v>
      </c>
      <c r="C523">
        <v>19</v>
      </c>
      <c r="D523" t="str">
        <f t="shared" si="8"/>
        <v>Pleasantspring 2021</v>
      </c>
      <c r="E523" t="s">
        <v>12</v>
      </c>
      <c r="F523" t="s">
        <v>70</v>
      </c>
      <c r="G523" t="s">
        <v>36</v>
      </c>
      <c r="H523" t="s">
        <v>11</v>
      </c>
      <c r="I523" t="s">
        <v>607</v>
      </c>
      <c r="J523" t="s">
        <v>72</v>
      </c>
      <c r="K523">
        <v>24</v>
      </c>
      <c r="L523">
        <v>20</v>
      </c>
      <c r="N523">
        <f>_xlfn.XLOOKUP($A523,'site variables'!$A:$A,'site variables'!C:C,0,0)</f>
        <v>285.95999999999998</v>
      </c>
      <c r="O523">
        <f>_xlfn.XLOOKUP($A523,'site variables'!$A:$A,'site variables'!D:D,0,0)</f>
        <v>30</v>
      </c>
      <c r="P523">
        <f>_xlfn.XLOOKUP($A523,'site variables'!$A:$A,'site variables'!E:E,0,0)</f>
        <v>21.8</v>
      </c>
      <c r="Q523">
        <f>_xlfn.XLOOKUP($A523,'site variables'!$A:$A,'site variables'!F:F,0,0)</f>
        <v>532</v>
      </c>
      <c r="R523" t="str">
        <f>_xlfn.XLOOKUP($A523,'site variables'!$A:$A,'site variables'!G:G,0,0)</f>
        <v>high</v>
      </c>
      <c r="S523" t="str">
        <f>_xlfn.XLOOKUP($A523,'site variables'!$A:$A,'site variables'!H:H,0,0)</f>
        <v>low</v>
      </c>
      <c r="T523" t="str">
        <f>_xlfn.XLOOKUP($A523,'site variables'!$A:$A,'site variables'!I:I,0,0)</f>
        <v>Vehicle/FootRecreation</v>
      </c>
      <c r="U523">
        <f>_xlfn.XLOOKUP($D523,climatevars!$E:$E,climatevars!J:J,0,)</f>
        <v>54.999889999999986</v>
      </c>
      <c r="V523">
        <f>_xlfn.XLOOKUP($D523,climatevars!$E:$E,climatevars!K:K,0,)</f>
        <v>403.99919199999994</v>
      </c>
      <c r="W523">
        <f>_xlfn.XLOOKUP($D523,climatevars!$E:$E,climatevars!L:L,0,)</f>
        <v>222.99955399999999</v>
      </c>
      <c r="X523">
        <f>_xlfn.XLOOKUP($G523,speciesvars!$D:$D,speciesvars!H:H,0,0)</f>
        <v>0</v>
      </c>
      <c r="Y523">
        <f>_xlfn.XLOOKUP($G523,speciesvars!$D:$D,speciesvars!I:I,0,0)</f>
        <v>0</v>
      </c>
    </row>
    <row r="524" spans="1:25" hidden="1" x14ac:dyDescent="0.25">
      <c r="A524" t="s">
        <v>43</v>
      </c>
      <c r="B524" t="s">
        <v>52</v>
      </c>
      <c r="C524">
        <v>20</v>
      </c>
      <c r="D524" t="str">
        <f t="shared" si="8"/>
        <v>Pleasantspring 2021</v>
      </c>
      <c r="E524" t="s">
        <v>66</v>
      </c>
      <c r="F524" t="s">
        <v>0</v>
      </c>
      <c r="G524" t="s">
        <v>3</v>
      </c>
      <c r="H524" t="s">
        <v>11</v>
      </c>
      <c r="I524" t="s">
        <v>608</v>
      </c>
      <c r="J524" t="s">
        <v>72</v>
      </c>
      <c r="K524">
        <v>2</v>
      </c>
      <c r="L524">
        <v>40</v>
      </c>
      <c r="N524">
        <f>_xlfn.XLOOKUP($A524,'site variables'!$A:$A,'site variables'!C:C,0,0)</f>
        <v>285.95999999999998</v>
      </c>
      <c r="O524">
        <f>_xlfn.XLOOKUP($A524,'site variables'!$A:$A,'site variables'!D:D,0,0)</f>
        <v>30</v>
      </c>
      <c r="P524">
        <f>_xlfn.XLOOKUP($A524,'site variables'!$A:$A,'site variables'!E:E,0,0)</f>
        <v>21.8</v>
      </c>
      <c r="Q524">
        <f>_xlfn.XLOOKUP($A524,'site variables'!$A:$A,'site variables'!F:F,0,0)</f>
        <v>532</v>
      </c>
      <c r="R524" t="str">
        <f>_xlfn.XLOOKUP($A524,'site variables'!$A:$A,'site variables'!G:G,0,0)</f>
        <v>high</v>
      </c>
      <c r="S524" t="str">
        <f>_xlfn.XLOOKUP($A524,'site variables'!$A:$A,'site variables'!H:H,0,0)</f>
        <v>low</v>
      </c>
      <c r="T524" t="str">
        <f>_xlfn.XLOOKUP($A524,'site variables'!$A:$A,'site variables'!I:I,0,0)</f>
        <v>Vehicle/FootRecreation</v>
      </c>
      <c r="U524">
        <f>_xlfn.XLOOKUP($D524,climatevars!$E:$E,climatevars!J:J,0,)</f>
        <v>54.999889999999986</v>
      </c>
      <c r="V524">
        <f>_xlfn.XLOOKUP($D524,climatevars!$E:$E,climatevars!K:K,0,)</f>
        <v>403.99919199999994</v>
      </c>
      <c r="W524">
        <f>_xlfn.XLOOKUP($D524,climatevars!$E:$E,climatevars!L:L,0,)</f>
        <v>222.99955399999999</v>
      </c>
      <c r="X524">
        <f>_xlfn.XLOOKUP($G524,speciesvars!$D:$D,speciesvars!H:H,0,0)</f>
        <v>0</v>
      </c>
      <c r="Y524">
        <f>_xlfn.XLOOKUP($G524,speciesvars!$D:$D,speciesvars!I:I,0,0)</f>
        <v>0</v>
      </c>
    </row>
    <row r="525" spans="1:25" hidden="1" x14ac:dyDescent="0.25">
      <c r="A525" t="s">
        <v>43</v>
      </c>
      <c r="B525" t="s">
        <v>32</v>
      </c>
      <c r="C525">
        <v>26</v>
      </c>
      <c r="D525" t="str">
        <f t="shared" si="8"/>
        <v>Pleasantspring 2020</v>
      </c>
      <c r="E525" t="s">
        <v>66</v>
      </c>
      <c r="F525" t="s">
        <v>70</v>
      </c>
      <c r="G525" t="s">
        <v>6</v>
      </c>
      <c r="H525" t="s">
        <v>4256</v>
      </c>
      <c r="I525" t="s">
        <v>609</v>
      </c>
      <c r="J525" t="s">
        <v>60</v>
      </c>
      <c r="K525">
        <v>0</v>
      </c>
      <c r="L525">
        <v>0</v>
      </c>
      <c r="M525">
        <v>0.55000000000000004</v>
      </c>
      <c r="N525">
        <f>_xlfn.XLOOKUP($A525,'site variables'!$A:$A,'site variables'!C:C,0,0)</f>
        <v>285.95999999999998</v>
      </c>
      <c r="O525">
        <f>_xlfn.XLOOKUP($A525,'site variables'!$A:$A,'site variables'!D:D,0,0)</f>
        <v>30</v>
      </c>
      <c r="P525">
        <f>_xlfn.XLOOKUP($A525,'site variables'!$A:$A,'site variables'!E:E,0,0)</f>
        <v>21.8</v>
      </c>
      <c r="Q525">
        <f>_xlfn.XLOOKUP($A525,'site variables'!$A:$A,'site variables'!F:F,0,0)</f>
        <v>532</v>
      </c>
      <c r="R525" t="str">
        <f>_xlfn.XLOOKUP($A525,'site variables'!$A:$A,'site variables'!G:G,0,0)</f>
        <v>high</v>
      </c>
      <c r="S525" t="str">
        <f>_xlfn.XLOOKUP($A525,'site variables'!$A:$A,'site variables'!H:H,0,0)</f>
        <v>low</v>
      </c>
      <c r="T525" t="str">
        <f>_xlfn.XLOOKUP($A525,'site variables'!$A:$A,'site variables'!I:I,0,0)</f>
        <v>Vehicle/FootRecreation</v>
      </c>
      <c r="U525">
        <f>_xlfn.XLOOKUP($D525,climatevars!$E:$E,climatevars!J:J,0,)</f>
        <v>133.99973199999999</v>
      </c>
      <c r="V525">
        <f>_xlfn.XLOOKUP($D525,climatevars!$E:$E,climatevars!K:K,0,)</f>
        <v>403.99919199999994</v>
      </c>
      <c r="W525">
        <f>_xlfn.XLOOKUP($D525,climatevars!$E:$E,climatevars!L:L,0,)</f>
        <v>133.99973199999999</v>
      </c>
      <c r="X525">
        <f>_xlfn.XLOOKUP($G525,speciesvars!$D:$D,speciesvars!H:H,0,0)</f>
        <v>21.804166575272902</v>
      </c>
      <c r="Y525">
        <f>_xlfn.XLOOKUP($G525,speciesvars!$D:$D,speciesvars!I:I,0,0)</f>
        <v>504</v>
      </c>
    </row>
    <row r="526" spans="1:25" hidden="1" x14ac:dyDescent="0.25">
      <c r="A526" t="s">
        <v>43</v>
      </c>
      <c r="B526" t="s">
        <v>52</v>
      </c>
      <c r="C526">
        <v>20</v>
      </c>
      <c r="D526" t="str">
        <f t="shared" si="8"/>
        <v>Pleasantspring 2021</v>
      </c>
      <c r="E526" t="s">
        <v>66</v>
      </c>
      <c r="F526" t="s">
        <v>0</v>
      </c>
      <c r="G526" t="s">
        <v>67</v>
      </c>
      <c r="H526" t="s">
        <v>11</v>
      </c>
      <c r="I526" t="s">
        <v>610</v>
      </c>
      <c r="J526" t="s">
        <v>60</v>
      </c>
      <c r="K526">
        <v>1</v>
      </c>
      <c r="L526">
        <v>17</v>
      </c>
      <c r="N526">
        <f>_xlfn.XLOOKUP($A526,'site variables'!$A:$A,'site variables'!C:C,0,0)</f>
        <v>285.95999999999998</v>
      </c>
      <c r="O526">
        <f>_xlfn.XLOOKUP($A526,'site variables'!$A:$A,'site variables'!D:D,0,0)</f>
        <v>30</v>
      </c>
      <c r="P526">
        <f>_xlfn.XLOOKUP($A526,'site variables'!$A:$A,'site variables'!E:E,0,0)</f>
        <v>21.8</v>
      </c>
      <c r="Q526">
        <f>_xlfn.XLOOKUP($A526,'site variables'!$A:$A,'site variables'!F:F,0,0)</f>
        <v>532</v>
      </c>
      <c r="R526" t="str">
        <f>_xlfn.XLOOKUP($A526,'site variables'!$A:$A,'site variables'!G:G,0,0)</f>
        <v>high</v>
      </c>
      <c r="S526" t="str">
        <f>_xlfn.XLOOKUP($A526,'site variables'!$A:$A,'site variables'!H:H,0,0)</f>
        <v>low</v>
      </c>
      <c r="T526" t="str">
        <f>_xlfn.XLOOKUP($A526,'site variables'!$A:$A,'site variables'!I:I,0,0)</f>
        <v>Vehicle/FootRecreation</v>
      </c>
      <c r="U526">
        <f>_xlfn.XLOOKUP($D526,climatevars!$E:$E,climatevars!J:J,0,)</f>
        <v>54.999889999999986</v>
      </c>
      <c r="V526">
        <f>_xlfn.XLOOKUP($D526,climatevars!$E:$E,climatevars!K:K,0,)</f>
        <v>403.99919199999994</v>
      </c>
      <c r="W526">
        <f>_xlfn.XLOOKUP($D526,climatevars!$E:$E,climatevars!L:L,0,)</f>
        <v>222.99955399999999</v>
      </c>
      <c r="X526">
        <f>_xlfn.XLOOKUP($G526,speciesvars!$D:$D,speciesvars!H:H,0,0)</f>
        <v>0</v>
      </c>
      <c r="Y526">
        <f>_xlfn.XLOOKUP($G526,speciesvars!$D:$D,speciesvars!I:I,0,0)</f>
        <v>0</v>
      </c>
    </row>
    <row r="527" spans="1:25" hidden="1" x14ac:dyDescent="0.25">
      <c r="A527" t="s">
        <v>43</v>
      </c>
      <c r="B527" t="s">
        <v>32</v>
      </c>
      <c r="C527">
        <v>26</v>
      </c>
      <c r="D527" t="str">
        <f t="shared" si="8"/>
        <v>Pleasantspring 2020</v>
      </c>
      <c r="E527" t="s">
        <v>66</v>
      </c>
      <c r="F527" t="s">
        <v>70</v>
      </c>
      <c r="G527" t="s">
        <v>22</v>
      </c>
      <c r="H527" t="s">
        <v>4256</v>
      </c>
      <c r="I527" t="s">
        <v>611</v>
      </c>
      <c r="J527" t="s">
        <v>60</v>
      </c>
      <c r="K527">
        <v>0</v>
      </c>
      <c r="L527">
        <v>0</v>
      </c>
      <c r="M527">
        <v>0.05</v>
      </c>
      <c r="N527">
        <f>_xlfn.XLOOKUP($A527,'site variables'!$A:$A,'site variables'!C:C,0,0)</f>
        <v>285.95999999999998</v>
      </c>
      <c r="O527">
        <f>_xlfn.XLOOKUP($A527,'site variables'!$A:$A,'site variables'!D:D,0,0)</f>
        <v>30</v>
      </c>
      <c r="P527">
        <f>_xlfn.XLOOKUP($A527,'site variables'!$A:$A,'site variables'!E:E,0,0)</f>
        <v>21.8</v>
      </c>
      <c r="Q527">
        <f>_xlfn.XLOOKUP($A527,'site variables'!$A:$A,'site variables'!F:F,0,0)</f>
        <v>532</v>
      </c>
      <c r="R527" t="str">
        <f>_xlfn.XLOOKUP($A527,'site variables'!$A:$A,'site variables'!G:G,0,0)</f>
        <v>high</v>
      </c>
      <c r="S527" t="str">
        <f>_xlfn.XLOOKUP($A527,'site variables'!$A:$A,'site variables'!H:H,0,0)</f>
        <v>low</v>
      </c>
      <c r="T527" t="str">
        <f>_xlfn.XLOOKUP($A527,'site variables'!$A:$A,'site variables'!I:I,0,0)</f>
        <v>Vehicle/FootRecreation</v>
      </c>
      <c r="U527">
        <f>_xlfn.XLOOKUP($D527,climatevars!$E:$E,climatevars!J:J,0,)</f>
        <v>133.99973199999999</v>
      </c>
      <c r="V527">
        <f>_xlfn.XLOOKUP($D527,climatevars!$E:$E,climatevars!K:K,0,)</f>
        <v>403.99919199999994</v>
      </c>
      <c r="W527">
        <f>_xlfn.XLOOKUP($D527,climatevars!$E:$E,climatevars!L:L,0,)</f>
        <v>133.99973199999999</v>
      </c>
      <c r="X527">
        <f>_xlfn.XLOOKUP($G527,speciesvars!$D:$D,speciesvars!H:H,0,0)</f>
        <v>22.870833317438802</v>
      </c>
      <c r="Y527">
        <f>_xlfn.XLOOKUP($G527,speciesvars!$D:$D,speciesvars!I:I,0,0)</f>
        <v>733</v>
      </c>
    </row>
    <row r="528" spans="1:25" hidden="1" x14ac:dyDescent="0.25">
      <c r="A528" t="s">
        <v>43</v>
      </c>
      <c r="B528" t="s">
        <v>32</v>
      </c>
      <c r="C528">
        <v>26</v>
      </c>
      <c r="D528" t="str">
        <f t="shared" si="8"/>
        <v>Pleasantspring 2020</v>
      </c>
      <c r="E528" t="s">
        <v>66</v>
      </c>
      <c r="F528" t="s">
        <v>70</v>
      </c>
      <c r="G528" t="s">
        <v>54</v>
      </c>
      <c r="H528" t="s">
        <v>4256</v>
      </c>
      <c r="I528" t="s">
        <v>612</v>
      </c>
      <c r="J528" t="s">
        <v>60</v>
      </c>
      <c r="K528">
        <v>0</v>
      </c>
      <c r="L528">
        <v>0</v>
      </c>
      <c r="M528">
        <v>7.5</v>
      </c>
      <c r="N528">
        <f>_xlfn.XLOOKUP($A528,'site variables'!$A:$A,'site variables'!C:C,0,0)</f>
        <v>285.95999999999998</v>
      </c>
      <c r="O528">
        <f>_xlfn.XLOOKUP($A528,'site variables'!$A:$A,'site variables'!D:D,0,0)</f>
        <v>30</v>
      </c>
      <c r="P528">
        <f>_xlfn.XLOOKUP($A528,'site variables'!$A:$A,'site variables'!E:E,0,0)</f>
        <v>21.8</v>
      </c>
      <c r="Q528">
        <f>_xlfn.XLOOKUP($A528,'site variables'!$A:$A,'site variables'!F:F,0,0)</f>
        <v>532</v>
      </c>
      <c r="R528" t="str">
        <f>_xlfn.XLOOKUP($A528,'site variables'!$A:$A,'site variables'!G:G,0,0)</f>
        <v>high</v>
      </c>
      <c r="S528" t="str">
        <f>_xlfn.XLOOKUP($A528,'site variables'!$A:$A,'site variables'!H:H,0,0)</f>
        <v>low</v>
      </c>
      <c r="T528" t="str">
        <f>_xlfn.XLOOKUP($A528,'site variables'!$A:$A,'site variables'!I:I,0,0)</f>
        <v>Vehicle/FootRecreation</v>
      </c>
      <c r="U528">
        <f>_xlfn.XLOOKUP($D528,climatevars!$E:$E,climatevars!J:J,0,)</f>
        <v>133.99973199999999</v>
      </c>
      <c r="V528">
        <f>_xlfn.XLOOKUP($D528,climatevars!$E:$E,climatevars!K:K,0,)</f>
        <v>403.99919199999994</v>
      </c>
      <c r="W528">
        <f>_xlfn.XLOOKUP($D528,climatevars!$E:$E,climatevars!L:L,0,)</f>
        <v>133.99973199999999</v>
      </c>
      <c r="X528">
        <f>_xlfn.XLOOKUP($G528,speciesvars!$D:$D,speciesvars!H:H,0,0)</f>
        <v>21.7541668613752</v>
      </c>
      <c r="Y528">
        <f>_xlfn.XLOOKUP($G528,speciesvars!$D:$D,speciesvars!I:I,0,0)</f>
        <v>505</v>
      </c>
    </row>
    <row r="529" spans="1:25" hidden="1" x14ac:dyDescent="0.25">
      <c r="A529" t="s">
        <v>43</v>
      </c>
      <c r="B529" t="s">
        <v>32</v>
      </c>
      <c r="C529">
        <v>26</v>
      </c>
      <c r="D529" t="str">
        <f t="shared" si="8"/>
        <v>Pleasantspring 2020</v>
      </c>
      <c r="E529" t="s">
        <v>66</v>
      </c>
      <c r="F529" t="s">
        <v>70</v>
      </c>
      <c r="G529" t="s">
        <v>65</v>
      </c>
      <c r="H529" t="s">
        <v>4256</v>
      </c>
      <c r="I529" t="s">
        <v>613</v>
      </c>
      <c r="J529" t="s">
        <v>60</v>
      </c>
      <c r="K529">
        <v>0</v>
      </c>
      <c r="L529">
        <v>0</v>
      </c>
      <c r="M529">
        <v>17.5</v>
      </c>
      <c r="N529">
        <f>_xlfn.XLOOKUP($A529,'site variables'!$A:$A,'site variables'!C:C,0,0)</f>
        <v>285.95999999999998</v>
      </c>
      <c r="O529">
        <f>_xlfn.XLOOKUP($A529,'site variables'!$A:$A,'site variables'!D:D,0,0)</f>
        <v>30</v>
      </c>
      <c r="P529">
        <f>_xlfn.XLOOKUP($A529,'site variables'!$A:$A,'site variables'!E:E,0,0)</f>
        <v>21.8</v>
      </c>
      <c r="Q529">
        <f>_xlfn.XLOOKUP($A529,'site variables'!$A:$A,'site variables'!F:F,0,0)</f>
        <v>532</v>
      </c>
      <c r="R529" t="str">
        <f>_xlfn.XLOOKUP($A529,'site variables'!$A:$A,'site variables'!G:G,0,0)</f>
        <v>high</v>
      </c>
      <c r="S529" t="str">
        <f>_xlfn.XLOOKUP($A529,'site variables'!$A:$A,'site variables'!H:H,0,0)</f>
        <v>low</v>
      </c>
      <c r="T529" t="str">
        <f>_xlfn.XLOOKUP($A529,'site variables'!$A:$A,'site variables'!I:I,0,0)</f>
        <v>Vehicle/FootRecreation</v>
      </c>
      <c r="U529">
        <f>_xlfn.XLOOKUP($D529,climatevars!$E:$E,climatevars!J:J,0,)</f>
        <v>133.99973199999999</v>
      </c>
      <c r="V529">
        <f>_xlfn.XLOOKUP($D529,climatevars!$E:$E,climatevars!K:K,0,)</f>
        <v>403.99919199999994</v>
      </c>
      <c r="W529">
        <f>_xlfn.XLOOKUP($D529,climatevars!$E:$E,climatevars!L:L,0,)</f>
        <v>133.99973199999999</v>
      </c>
      <c r="X529">
        <f>_xlfn.XLOOKUP($G529,speciesvars!$D:$D,speciesvars!H:H,0,0)</f>
        <v>21.662499884764401</v>
      </c>
      <c r="Y529">
        <f>_xlfn.XLOOKUP($G529,speciesvars!$D:$D,speciesvars!I:I,0,0)</f>
        <v>767</v>
      </c>
    </row>
    <row r="530" spans="1:25" hidden="1" x14ac:dyDescent="0.25">
      <c r="A530" t="s">
        <v>43</v>
      </c>
      <c r="B530" t="s">
        <v>52</v>
      </c>
      <c r="C530">
        <v>20</v>
      </c>
      <c r="D530" t="str">
        <f t="shared" si="8"/>
        <v>Pleasantspring 2021</v>
      </c>
      <c r="E530" t="s">
        <v>66</v>
      </c>
      <c r="F530" t="s">
        <v>0</v>
      </c>
      <c r="G530" t="s">
        <v>395</v>
      </c>
      <c r="H530" t="s">
        <v>11</v>
      </c>
      <c r="I530" t="s">
        <v>614</v>
      </c>
      <c r="J530" t="s">
        <v>60</v>
      </c>
      <c r="K530">
        <v>1</v>
      </c>
      <c r="L530">
        <v>4</v>
      </c>
      <c r="N530">
        <f>_xlfn.XLOOKUP($A530,'site variables'!$A:$A,'site variables'!C:C,0,0)</f>
        <v>285.95999999999998</v>
      </c>
      <c r="O530">
        <f>_xlfn.XLOOKUP($A530,'site variables'!$A:$A,'site variables'!D:D,0,0)</f>
        <v>30</v>
      </c>
      <c r="P530">
        <f>_xlfn.XLOOKUP($A530,'site variables'!$A:$A,'site variables'!E:E,0,0)</f>
        <v>21.8</v>
      </c>
      <c r="Q530">
        <f>_xlfn.XLOOKUP($A530,'site variables'!$A:$A,'site variables'!F:F,0,0)</f>
        <v>532</v>
      </c>
      <c r="R530" t="str">
        <f>_xlfn.XLOOKUP($A530,'site variables'!$A:$A,'site variables'!G:G,0,0)</f>
        <v>high</v>
      </c>
      <c r="S530" t="str">
        <f>_xlfn.XLOOKUP($A530,'site variables'!$A:$A,'site variables'!H:H,0,0)</f>
        <v>low</v>
      </c>
      <c r="T530" t="str">
        <f>_xlfn.XLOOKUP($A530,'site variables'!$A:$A,'site variables'!I:I,0,0)</f>
        <v>Vehicle/FootRecreation</v>
      </c>
      <c r="U530">
        <f>_xlfn.XLOOKUP($D530,climatevars!$E:$E,climatevars!J:J,0,)</f>
        <v>54.999889999999986</v>
      </c>
      <c r="V530">
        <f>_xlfn.XLOOKUP($D530,climatevars!$E:$E,climatevars!K:K,0,)</f>
        <v>403.99919199999994</v>
      </c>
      <c r="W530">
        <f>_xlfn.XLOOKUP($D530,climatevars!$E:$E,climatevars!L:L,0,)</f>
        <v>222.99955399999999</v>
      </c>
      <c r="X530">
        <f>_xlfn.XLOOKUP($G530,speciesvars!$D:$D,speciesvars!H:H,0,0)</f>
        <v>0</v>
      </c>
      <c r="Y530">
        <f>_xlfn.XLOOKUP($G530,speciesvars!$D:$D,speciesvars!I:I,0,0)</f>
        <v>0</v>
      </c>
    </row>
    <row r="531" spans="1:25" hidden="1" x14ac:dyDescent="0.25">
      <c r="A531" t="s">
        <v>43</v>
      </c>
      <c r="B531" t="s">
        <v>52</v>
      </c>
      <c r="C531">
        <v>20</v>
      </c>
      <c r="D531" t="str">
        <f t="shared" si="8"/>
        <v>Pleasantspring 2021</v>
      </c>
      <c r="E531" t="s">
        <v>66</v>
      </c>
      <c r="F531" t="s">
        <v>0</v>
      </c>
      <c r="G531" t="s">
        <v>36</v>
      </c>
      <c r="H531" t="s">
        <v>11</v>
      </c>
      <c r="I531" t="s">
        <v>615</v>
      </c>
      <c r="J531" t="s">
        <v>72</v>
      </c>
      <c r="K531">
        <v>14</v>
      </c>
      <c r="L531">
        <v>20</v>
      </c>
      <c r="N531">
        <f>_xlfn.XLOOKUP($A531,'site variables'!$A:$A,'site variables'!C:C,0,0)</f>
        <v>285.95999999999998</v>
      </c>
      <c r="O531">
        <f>_xlfn.XLOOKUP($A531,'site variables'!$A:$A,'site variables'!D:D,0,0)</f>
        <v>30</v>
      </c>
      <c r="P531">
        <f>_xlfn.XLOOKUP($A531,'site variables'!$A:$A,'site variables'!E:E,0,0)</f>
        <v>21.8</v>
      </c>
      <c r="Q531">
        <f>_xlfn.XLOOKUP($A531,'site variables'!$A:$A,'site variables'!F:F,0,0)</f>
        <v>532</v>
      </c>
      <c r="R531" t="str">
        <f>_xlfn.XLOOKUP($A531,'site variables'!$A:$A,'site variables'!G:G,0,0)</f>
        <v>high</v>
      </c>
      <c r="S531" t="str">
        <f>_xlfn.XLOOKUP($A531,'site variables'!$A:$A,'site variables'!H:H,0,0)</f>
        <v>low</v>
      </c>
      <c r="T531" t="str">
        <f>_xlfn.XLOOKUP($A531,'site variables'!$A:$A,'site variables'!I:I,0,0)</f>
        <v>Vehicle/FootRecreation</v>
      </c>
      <c r="U531">
        <f>_xlfn.XLOOKUP($D531,climatevars!$E:$E,climatevars!J:J,0,)</f>
        <v>54.999889999999986</v>
      </c>
      <c r="V531">
        <f>_xlfn.XLOOKUP($D531,climatevars!$E:$E,climatevars!K:K,0,)</f>
        <v>403.99919199999994</v>
      </c>
      <c r="W531">
        <f>_xlfn.XLOOKUP($D531,climatevars!$E:$E,climatevars!L:L,0,)</f>
        <v>222.99955399999999</v>
      </c>
      <c r="X531">
        <f>_xlfn.XLOOKUP($G531,speciesvars!$D:$D,speciesvars!H:H,0,0)</f>
        <v>0</v>
      </c>
      <c r="Y531">
        <f>_xlfn.XLOOKUP($G531,speciesvars!$D:$D,speciesvars!I:I,0,0)</f>
        <v>0</v>
      </c>
    </row>
    <row r="532" spans="1:25" hidden="1" x14ac:dyDescent="0.25">
      <c r="A532" t="s">
        <v>43</v>
      </c>
      <c r="B532" t="s">
        <v>32</v>
      </c>
      <c r="C532">
        <v>26</v>
      </c>
      <c r="D532" t="str">
        <f t="shared" si="8"/>
        <v>Pleasantspring 2020</v>
      </c>
      <c r="E532" t="s">
        <v>66</v>
      </c>
      <c r="F532" t="s">
        <v>70</v>
      </c>
      <c r="G532" t="s">
        <v>1</v>
      </c>
      <c r="H532" t="s">
        <v>4256</v>
      </c>
      <c r="I532" t="s">
        <v>616</v>
      </c>
      <c r="J532" t="s">
        <v>60</v>
      </c>
      <c r="K532">
        <v>0</v>
      </c>
      <c r="L532">
        <v>0</v>
      </c>
      <c r="M532">
        <v>0</v>
      </c>
      <c r="N532">
        <f>_xlfn.XLOOKUP($A532,'site variables'!$A:$A,'site variables'!C:C,0,0)</f>
        <v>285.95999999999998</v>
      </c>
      <c r="O532">
        <f>_xlfn.XLOOKUP($A532,'site variables'!$A:$A,'site variables'!D:D,0,0)</f>
        <v>30</v>
      </c>
      <c r="P532">
        <f>_xlfn.XLOOKUP($A532,'site variables'!$A:$A,'site variables'!E:E,0,0)</f>
        <v>21.8</v>
      </c>
      <c r="Q532">
        <f>_xlfn.XLOOKUP($A532,'site variables'!$A:$A,'site variables'!F:F,0,0)</f>
        <v>532</v>
      </c>
      <c r="R532" t="str">
        <f>_xlfn.XLOOKUP($A532,'site variables'!$A:$A,'site variables'!G:G,0,0)</f>
        <v>high</v>
      </c>
      <c r="S532" t="str">
        <f>_xlfn.XLOOKUP($A532,'site variables'!$A:$A,'site variables'!H:H,0,0)</f>
        <v>low</v>
      </c>
      <c r="T532" t="str">
        <f>_xlfn.XLOOKUP($A532,'site variables'!$A:$A,'site variables'!I:I,0,0)</f>
        <v>Vehicle/FootRecreation</v>
      </c>
      <c r="U532">
        <f>_xlfn.XLOOKUP($D532,climatevars!$E:$E,climatevars!J:J,0,)</f>
        <v>133.99973199999999</v>
      </c>
      <c r="V532">
        <f>_xlfn.XLOOKUP($D532,climatevars!$E:$E,climatevars!K:K,0,)</f>
        <v>403.99919199999994</v>
      </c>
      <c r="W532">
        <f>_xlfn.XLOOKUP($D532,climatevars!$E:$E,climatevars!L:L,0,)</f>
        <v>133.99973199999999</v>
      </c>
      <c r="X532">
        <f>_xlfn.XLOOKUP($G532,speciesvars!$D:$D,speciesvars!H:H,0,0)</f>
        <v>22.9416667421659</v>
      </c>
      <c r="Y532">
        <f>_xlfn.XLOOKUP($G532,speciesvars!$D:$D,speciesvars!I:I,0,0)</f>
        <v>528</v>
      </c>
    </row>
    <row r="533" spans="1:25" hidden="1" x14ac:dyDescent="0.25">
      <c r="A533" t="s">
        <v>43</v>
      </c>
      <c r="B533" t="s">
        <v>52</v>
      </c>
      <c r="C533">
        <v>21</v>
      </c>
      <c r="D533" t="str">
        <f t="shared" si="8"/>
        <v>Pleasantspring 2021</v>
      </c>
      <c r="E533" t="s">
        <v>12</v>
      </c>
      <c r="F533" t="s">
        <v>0</v>
      </c>
      <c r="G533" t="s">
        <v>28</v>
      </c>
      <c r="H533" t="s">
        <v>11</v>
      </c>
      <c r="I533" t="s">
        <v>617</v>
      </c>
      <c r="J533" t="s">
        <v>60</v>
      </c>
      <c r="K533">
        <v>1</v>
      </c>
      <c r="L533">
        <v>40</v>
      </c>
      <c r="N533">
        <f>_xlfn.XLOOKUP($A533,'site variables'!$A:$A,'site variables'!C:C,0,0)</f>
        <v>285.95999999999998</v>
      </c>
      <c r="O533">
        <f>_xlfn.XLOOKUP($A533,'site variables'!$A:$A,'site variables'!D:D,0,0)</f>
        <v>30</v>
      </c>
      <c r="P533">
        <f>_xlfn.XLOOKUP($A533,'site variables'!$A:$A,'site variables'!E:E,0,0)</f>
        <v>21.8</v>
      </c>
      <c r="Q533">
        <f>_xlfn.XLOOKUP($A533,'site variables'!$A:$A,'site variables'!F:F,0,0)</f>
        <v>532</v>
      </c>
      <c r="R533" t="str">
        <f>_xlfn.XLOOKUP($A533,'site variables'!$A:$A,'site variables'!G:G,0,0)</f>
        <v>high</v>
      </c>
      <c r="S533" t="str">
        <f>_xlfn.XLOOKUP($A533,'site variables'!$A:$A,'site variables'!H:H,0,0)</f>
        <v>low</v>
      </c>
      <c r="T533" t="str">
        <f>_xlfn.XLOOKUP($A533,'site variables'!$A:$A,'site variables'!I:I,0,0)</f>
        <v>Vehicle/FootRecreation</v>
      </c>
      <c r="U533">
        <f>_xlfn.XLOOKUP($D533,climatevars!$E:$E,climatevars!J:J,0,)</f>
        <v>54.999889999999986</v>
      </c>
      <c r="V533">
        <f>_xlfn.XLOOKUP($D533,climatevars!$E:$E,climatevars!K:K,0,)</f>
        <v>403.99919199999994</v>
      </c>
      <c r="W533">
        <f>_xlfn.XLOOKUP($D533,climatevars!$E:$E,climatevars!L:L,0,)</f>
        <v>222.99955399999999</v>
      </c>
      <c r="X533">
        <f>_xlfn.XLOOKUP($G533,speciesvars!$D:$D,speciesvars!H:H,0,0)</f>
        <v>0</v>
      </c>
      <c r="Y533">
        <f>_xlfn.XLOOKUP($G533,speciesvars!$D:$D,speciesvars!I:I,0,0)</f>
        <v>0</v>
      </c>
    </row>
    <row r="534" spans="1:25" hidden="1" x14ac:dyDescent="0.25">
      <c r="A534" t="s">
        <v>43</v>
      </c>
      <c r="B534" t="s">
        <v>52</v>
      </c>
      <c r="C534">
        <v>21</v>
      </c>
      <c r="D534" t="str">
        <f t="shared" si="8"/>
        <v>Pleasantspring 2021</v>
      </c>
      <c r="E534" t="s">
        <v>12</v>
      </c>
      <c r="F534" t="s">
        <v>0</v>
      </c>
      <c r="G534" t="s">
        <v>44</v>
      </c>
      <c r="H534" t="s">
        <v>11</v>
      </c>
      <c r="I534" t="s">
        <v>618</v>
      </c>
      <c r="J534" t="s">
        <v>60</v>
      </c>
      <c r="K534">
        <v>1</v>
      </c>
      <c r="L534">
        <v>9</v>
      </c>
      <c r="N534">
        <f>_xlfn.XLOOKUP($A534,'site variables'!$A:$A,'site variables'!C:C,0,0)</f>
        <v>285.95999999999998</v>
      </c>
      <c r="O534">
        <f>_xlfn.XLOOKUP($A534,'site variables'!$A:$A,'site variables'!D:D,0,0)</f>
        <v>30</v>
      </c>
      <c r="P534">
        <f>_xlfn.XLOOKUP($A534,'site variables'!$A:$A,'site variables'!E:E,0,0)</f>
        <v>21.8</v>
      </c>
      <c r="Q534">
        <f>_xlfn.XLOOKUP($A534,'site variables'!$A:$A,'site variables'!F:F,0,0)</f>
        <v>532</v>
      </c>
      <c r="R534" t="str">
        <f>_xlfn.XLOOKUP($A534,'site variables'!$A:$A,'site variables'!G:G,0,0)</f>
        <v>high</v>
      </c>
      <c r="S534" t="str">
        <f>_xlfn.XLOOKUP($A534,'site variables'!$A:$A,'site variables'!H:H,0,0)</f>
        <v>low</v>
      </c>
      <c r="T534" t="str">
        <f>_xlfn.XLOOKUP($A534,'site variables'!$A:$A,'site variables'!I:I,0,0)</f>
        <v>Vehicle/FootRecreation</v>
      </c>
      <c r="U534">
        <f>_xlfn.XLOOKUP($D534,climatevars!$E:$E,climatevars!J:J,0,)</f>
        <v>54.999889999999986</v>
      </c>
      <c r="V534">
        <f>_xlfn.XLOOKUP($D534,climatevars!$E:$E,climatevars!K:K,0,)</f>
        <v>403.99919199999994</v>
      </c>
      <c r="W534">
        <f>_xlfn.XLOOKUP($D534,climatevars!$E:$E,climatevars!L:L,0,)</f>
        <v>222.99955399999999</v>
      </c>
      <c r="X534">
        <f>_xlfn.XLOOKUP($G534,speciesvars!$D:$D,speciesvars!H:H,0,0)</f>
        <v>0</v>
      </c>
      <c r="Y534">
        <f>_xlfn.XLOOKUP($G534,speciesvars!$D:$D,speciesvars!I:I,0,0)</f>
        <v>0</v>
      </c>
    </row>
    <row r="535" spans="1:25" hidden="1" x14ac:dyDescent="0.25">
      <c r="A535" t="s">
        <v>43</v>
      </c>
      <c r="B535" t="s">
        <v>32</v>
      </c>
      <c r="C535">
        <v>27</v>
      </c>
      <c r="D535" t="str">
        <f t="shared" si="8"/>
        <v>Pleasantspring 2020</v>
      </c>
      <c r="E535" t="s">
        <v>12</v>
      </c>
      <c r="F535" t="s">
        <v>70</v>
      </c>
      <c r="G535" t="s">
        <v>6</v>
      </c>
      <c r="H535" t="s">
        <v>4256</v>
      </c>
      <c r="I535" t="s">
        <v>619</v>
      </c>
      <c r="J535" t="s">
        <v>60</v>
      </c>
      <c r="K535">
        <v>0</v>
      </c>
      <c r="L535">
        <v>0</v>
      </c>
      <c r="M535">
        <v>0</v>
      </c>
      <c r="N535">
        <f>_xlfn.XLOOKUP($A535,'site variables'!$A:$A,'site variables'!C:C,0,0)</f>
        <v>285.95999999999998</v>
      </c>
      <c r="O535">
        <f>_xlfn.XLOOKUP($A535,'site variables'!$A:$A,'site variables'!D:D,0,0)</f>
        <v>30</v>
      </c>
      <c r="P535">
        <f>_xlfn.XLOOKUP($A535,'site variables'!$A:$A,'site variables'!E:E,0,0)</f>
        <v>21.8</v>
      </c>
      <c r="Q535">
        <f>_xlfn.XLOOKUP($A535,'site variables'!$A:$A,'site variables'!F:F,0,0)</f>
        <v>532</v>
      </c>
      <c r="R535" t="str">
        <f>_xlfn.XLOOKUP($A535,'site variables'!$A:$A,'site variables'!G:G,0,0)</f>
        <v>high</v>
      </c>
      <c r="S535" t="str">
        <f>_xlfn.XLOOKUP($A535,'site variables'!$A:$A,'site variables'!H:H,0,0)</f>
        <v>low</v>
      </c>
      <c r="T535" t="str">
        <f>_xlfn.XLOOKUP($A535,'site variables'!$A:$A,'site variables'!I:I,0,0)</f>
        <v>Vehicle/FootRecreation</v>
      </c>
      <c r="U535">
        <f>_xlfn.XLOOKUP($D535,climatevars!$E:$E,climatevars!J:J,0,)</f>
        <v>133.99973199999999</v>
      </c>
      <c r="V535">
        <f>_xlfn.XLOOKUP($D535,climatevars!$E:$E,climatevars!K:K,0,)</f>
        <v>403.99919199999994</v>
      </c>
      <c r="W535">
        <f>_xlfn.XLOOKUP($D535,climatevars!$E:$E,climatevars!L:L,0,)</f>
        <v>133.99973199999999</v>
      </c>
      <c r="X535">
        <f>_xlfn.XLOOKUP($G535,speciesvars!$D:$D,speciesvars!H:H,0,0)</f>
        <v>21.804166575272902</v>
      </c>
      <c r="Y535">
        <f>_xlfn.XLOOKUP($G535,speciesvars!$D:$D,speciesvars!I:I,0,0)</f>
        <v>504</v>
      </c>
    </row>
    <row r="536" spans="1:25" hidden="1" x14ac:dyDescent="0.25">
      <c r="A536" t="s">
        <v>43</v>
      </c>
      <c r="B536" t="s">
        <v>52</v>
      </c>
      <c r="C536">
        <v>21</v>
      </c>
      <c r="D536" t="str">
        <f t="shared" si="8"/>
        <v>Pleasantspring 2021</v>
      </c>
      <c r="E536" t="s">
        <v>12</v>
      </c>
      <c r="F536" t="s">
        <v>0</v>
      </c>
      <c r="G536" t="s">
        <v>36</v>
      </c>
      <c r="H536" t="s">
        <v>11</v>
      </c>
      <c r="I536" t="s">
        <v>620</v>
      </c>
      <c r="J536" t="s">
        <v>72</v>
      </c>
      <c r="K536">
        <v>32</v>
      </c>
      <c r="L536">
        <v>25</v>
      </c>
      <c r="N536">
        <f>_xlfn.XLOOKUP($A536,'site variables'!$A:$A,'site variables'!C:C,0,0)</f>
        <v>285.95999999999998</v>
      </c>
      <c r="O536">
        <f>_xlfn.XLOOKUP($A536,'site variables'!$A:$A,'site variables'!D:D,0,0)</f>
        <v>30</v>
      </c>
      <c r="P536">
        <f>_xlfn.XLOOKUP($A536,'site variables'!$A:$A,'site variables'!E:E,0,0)</f>
        <v>21.8</v>
      </c>
      <c r="Q536">
        <f>_xlfn.XLOOKUP($A536,'site variables'!$A:$A,'site variables'!F:F,0,0)</f>
        <v>532</v>
      </c>
      <c r="R536" t="str">
        <f>_xlfn.XLOOKUP($A536,'site variables'!$A:$A,'site variables'!G:G,0,0)</f>
        <v>high</v>
      </c>
      <c r="S536" t="str">
        <f>_xlfn.XLOOKUP($A536,'site variables'!$A:$A,'site variables'!H:H,0,0)</f>
        <v>low</v>
      </c>
      <c r="T536" t="str">
        <f>_xlfn.XLOOKUP($A536,'site variables'!$A:$A,'site variables'!I:I,0,0)</f>
        <v>Vehicle/FootRecreation</v>
      </c>
      <c r="U536">
        <f>_xlfn.XLOOKUP($D536,climatevars!$E:$E,climatevars!J:J,0,)</f>
        <v>54.999889999999986</v>
      </c>
      <c r="V536">
        <f>_xlfn.XLOOKUP($D536,climatevars!$E:$E,climatevars!K:K,0,)</f>
        <v>403.99919199999994</v>
      </c>
      <c r="W536">
        <f>_xlfn.XLOOKUP($D536,climatevars!$E:$E,climatevars!L:L,0,)</f>
        <v>222.99955399999999</v>
      </c>
      <c r="X536">
        <f>_xlfn.XLOOKUP($G536,speciesvars!$D:$D,speciesvars!H:H,0,0)</f>
        <v>0</v>
      </c>
      <c r="Y536">
        <f>_xlfn.XLOOKUP($G536,speciesvars!$D:$D,speciesvars!I:I,0,0)</f>
        <v>0</v>
      </c>
    </row>
    <row r="537" spans="1:25" hidden="1" x14ac:dyDescent="0.25">
      <c r="A537" t="s">
        <v>43</v>
      </c>
      <c r="B537" t="s">
        <v>32</v>
      </c>
      <c r="C537">
        <v>27</v>
      </c>
      <c r="D537" t="str">
        <f t="shared" si="8"/>
        <v>Pleasantspring 2020</v>
      </c>
      <c r="E537" t="s">
        <v>12</v>
      </c>
      <c r="F537" t="s">
        <v>70</v>
      </c>
      <c r="G537" t="s">
        <v>22</v>
      </c>
      <c r="H537" t="s">
        <v>4256</v>
      </c>
      <c r="I537" t="s">
        <v>621</v>
      </c>
      <c r="J537" t="s">
        <v>60</v>
      </c>
      <c r="K537">
        <v>0</v>
      </c>
      <c r="L537">
        <v>0</v>
      </c>
      <c r="M537">
        <v>0.05</v>
      </c>
      <c r="N537">
        <f>_xlfn.XLOOKUP($A537,'site variables'!$A:$A,'site variables'!C:C,0,0)</f>
        <v>285.95999999999998</v>
      </c>
      <c r="O537">
        <f>_xlfn.XLOOKUP($A537,'site variables'!$A:$A,'site variables'!D:D,0,0)</f>
        <v>30</v>
      </c>
      <c r="P537">
        <f>_xlfn.XLOOKUP($A537,'site variables'!$A:$A,'site variables'!E:E,0,0)</f>
        <v>21.8</v>
      </c>
      <c r="Q537">
        <f>_xlfn.XLOOKUP($A537,'site variables'!$A:$A,'site variables'!F:F,0,0)</f>
        <v>532</v>
      </c>
      <c r="R537" t="str">
        <f>_xlfn.XLOOKUP($A537,'site variables'!$A:$A,'site variables'!G:G,0,0)</f>
        <v>high</v>
      </c>
      <c r="S537" t="str">
        <f>_xlfn.XLOOKUP($A537,'site variables'!$A:$A,'site variables'!H:H,0,0)</f>
        <v>low</v>
      </c>
      <c r="T537" t="str">
        <f>_xlfn.XLOOKUP($A537,'site variables'!$A:$A,'site variables'!I:I,0,0)</f>
        <v>Vehicle/FootRecreation</v>
      </c>
      <c r="U537">
        <f>_xlfn.XLOOKUP($D537,climatevars!$E:$E,climatevars!J:J,0,)</f>
        <v>133.99973199999999</v>
      </c>
      <c r="V537">
        <f>_xlfn.XLOOKUP($D537,climatevars!$E:$E,climatevars!K:K,0,)</f>
        <v>403.99919199999994</v>
      </c>
      <c r="W537">
        <f>_xlfn.XLOOKUP($D537,climatevars!$E:$E,climatevars!L:L,0,)</f>
        <v>133.99973199999999</v>
      </c>
      <c r="X537">
        <f>_xlfn.XLOOKUP($G537,speciesvars!$D:$D,speciesvars!H:H,0,0)</f>
        <v>22.870833317438802</v>
      </c>
      <c r="Y537">
        <f>_xlfn.XLOOKUP($G537,speciesvars!$D:$D,speciesvars!I:I,0,0)</f>
        <v>733</v>
      </c>
    </row>
    <row r="538" spans="1:25" hidden="1" x14ac:dyDescent="0.25">
      <c r="A538" t="s">
        <v>43</v>
      </c>
      <c r="B538" t="s">
        <v>32</v>
      </c>
      <c r="C538">
        <v>27</v>
      </c>
      <c r="D538" t="str">
        <f t="shared" si="8"/>
        <v>Pleasantspring 2020</v>
      </c>
      <c r="E538" t="s">
        <v>12</v>
      </c>
      <c r="F538" t="s">
        <v>70</v>
      </c>
      <c r="G538" t="s">
        <v>54</v>
      </c>
      <c r="H538" t="s">
        <v>4256</v>
      </c>
      <c r="I538" t="s">
        <v>622</v>
      </c>
      <c r="J538" t="s">
        <v>60</v>
      </c>
      <c r="K538">
        <v>0</v>
      </c>
      <c r="L538">
        <v>0</v>
      </c>
      <c r="M538">
        <v>3.5</v>
      </c>
      <c r="N538">
        <f>_xlfn.XLOOKUP($A538,'site variables'!$A:$A,'site variables'!C:C,0,0)</f>
        <v>285.95999999999998</v>
      </c>
      <c r="O538">
        <f>_xlfn.XLOOKUP($A538,'site variables'!$A:$A,'site variables'!D:D,0,0)</f>
        <v>30</v>
      </c>
      <c r="P538">
        <f>_xlfn.XLOOKUP($A538,'site variables'!$A:$A,'site variables'!E:E,0,0)</f>
        <v>21.8</v>
      </c>
      <c r="Q538">
        <f>_xlfn.XLOOKUP($A538,'site variables'!$A:$A,'site variables'!F:F,0,0)</f>
        <v>532</v>
      </c>
      <c r="R538" t="str">
        <f>_xlfn.XLOOKUP($A538,'site variables'!$A:$A,'site variables'!G:G,0,0)</f>
        <v>high</v>
      </c>
      <c r="S538" t="str">
        <f>_xlfn.XLOOKUP($A538,'site variables'!$A:$A,'site variables'!H:H,0,0)</f>
        <v>low</v>
      </c>
      <c r="T538" t="str">
        <f>_xlfn.XLOOKUP($A538,'site variables'!$A:$A,'site variables'!I:I,0,0)</f>
        <v>Vehicle/FootRecreation</v>
      </c>
      <c r="U538">
        <f>_xlfn.XLOOKUP($D538,climatevars!$E:$E,climatevars!J:J,0,)</f>
        <v>133.99973199999999</v>
      </c>
      <c r="V538">
        <f>_xlfn.XLOOKUP($D538,climatevars!$E:$E,climatevars!K:K,0,)</f>
        <v>403.99919199999994</v>
      </c>
      <c r="W538">
        <f>_xlfn.XLOOKUP($D538,climatevars!$E:$E,climatevars!L:L,0,)</f>
        <v>133.99973199999999</v>
      </c>
      <c r="X538">
        <f>_xlfn.XLOOKUP($G538,speciesvars!$D:$D,speciesvars!H:H,0,0)</f>
        <v>21.7541668613752</v>
      </c>
      <c r="Y538">
        <f>_xlfn.XLOOKUP($G538,speciesvars!$D:$D,speciesvars!I:I,0,0)</f>
        <v>505</v>
      </c>
    </row>
    <row r="539" spans="1:25" hidden="1" x14ac:dyDescent="0.25">
      <c r="A539" t="s">
        <v>43</v>
      </c>
      <c r="B539" t="s">
        <v>32</v>
      </c>
      <c r="C539">
        <v>27</v>
      </c>
      <c r="D539" t="str">
        <f t="shared" si="8"/>
        <v>Pleasantspring 2020</v>
      </c>
      <c r="E539" t="s">
        <v>12</v>
      </c>
      <c r="F539" t="s">
        <v>70</v>
      </c>
      <c r="G539" t="s">
        <v>65</v>
      </c>
      <c r="H539" t="s">
        <v>4256</v>
      </c>
      <c r="I539" t="s">
        <v>623</v>
      </c>
      <c r="J539" t="s">
        <v>60</v>
      </c>
      <c r="K539">
        <v>0</v>
      </c>
      <c r="L539">
        <v>0</v>
      </c>
      <c r="M539">
        <v>0.55000000000000004</v>
      </c>
      <c r="N539">
        <f>_xlfn.XLOOKUP($A539,'site variables'!$A:$A,'site variables'!C:C,0,0)</f>
        <v>285.95999999999998</v>
      </c>
      <c r="O539">
        <f>_xlfn.XLOOKUP($A539,'site variables'!$A:$A,'site variables'!D:D,0,0)</f>
        <v>30</v>
      </c>
      <c r="P539">
        <f>_xlfn.XLOOKUP($A539,'site variables'!$A:$A,'site variables'!E:E,0,0)</f>
        <v>21.8</v>
      </c>
      <c r="Q539">
        <f>_xlfn.XLOOKUP($A539,'site variables'!$A:$A,'site variables'!F:F,0,0)</f>
        <v>532</v>
      </c>
      <c r="R539" t="str">
        <f>_xlfn.XLOOKUP($A539,'site variables'!$A:$A,'site variables'!G:G,0,0)</f>
        <v>high</v>
      </c>
      <c r="S539" t="str">
        <f>_xlfn.XLOOKUP($A539,'site variables'!$A:$A,'site variables'!H:H,0,0)</f>
        <v>low</v>
      </c>
      <c r="T539" t="str">
        <f>_xlfn.XLOOKUP($A539,'site variables'!$A:$A,'site variables'!I:I,0,0)</f>
        <v>Vehicle/FootRecreation</v>
      </c>
      <c r="U539">
        <f>_xlfn.XLOOKUP($D539,climatevars!$E:$E,climatevars!J:J,0,)</f>
        <v>133.99973199999999</v>
      </c>
      <c r="V539">
        <f>_xlfn.XLOOKUP($D539,climatevars!$E:$E,climatevars!K:K,0,)</f>
        <v>403.99919199999994</v>
      </c>
      <c r="W539">
        <f>_xlfn.XLOOKUP($D539,climatevars!$E:$E,climatevars!L:L,0,)</f>
        <v>133.99973199999999</v>
      </c>
      <c r="X539">
        <f>_xlfn.XLOOKUP($G539,speciesvars!$D:$D,speciesvars!H:H,0,0)</f>
        <v>21.662499884764401</v>
      </c>
      <c r="Y539">
        <f>_xlfn.XLOOKUP($G539,speciesvars!$D:$D,speciesvars!I:I,0,0)</f>
        <v>767</v>
      </c>
    </row>
    <row r="540" spans="1:25" hidden="1" x14ac:dyDescent="0.25">
      <c r="A540" t="s">
        <v>43</v>
      </c>
      <c r="B540" t="s">
        <v>32</v>
      </c>
      <c r="C540">
        <v>27</v>
      </c>
      <c r="D540" t="str">
        <f t="shared" si="8"/>
        <v>Pleasantspring 2020</v>
      </c>
      <c r="E540" t="s">
        <v>12</v>
      </c>
      <c r="F540" t="s">
        <v>70</v>
      </c>
      <c r="G540" t="s">
        <v>1</v>
      </c>
      <c r="H540" t="s">
        <v>4256</v>
      </c>
      <c r="I540" t="s">
        <v>624</v>
      </c>
      <c r="J540" t="s">
        <v>60</v>
      </c>
      <c r="K540">
        <v>0</v>
      </c>
      <c r="L540">
        <v>0</v>
      </c>
      <c r="M540">
        <v>0</v>
      </c>
      <c r="N540">
        <f>_xlfn.XLOOKUP($A540,'site variables'!$A:$A,'site variables'!C:C,0,0)</f>
        <v>285.95999999999998</v>
      </c>
      <c r="O540">
        <f>_xlfn.XLOOKUP($A540,'site variables'!$A:$A,'site variables'!D:D,0,0)</f>
        <v>30</v>
      </c>
      <c r="P540">
        <f>_xlfn.XLOOKUP($A540,'site variables'!$A:$A,'site variables'!E:E,0,0)</f>
        <v>21.8</v>
      </c>
      <c r="Q540">
        <f>_xlfn.XLOOKUP($A540,'site variables'!$A:$A,'site variables'!F:F,0,0)</f>
        <v>532</v>
      </c>
      <c r="R540" t="str">
        <f>_xlfn.XLOOKUP($A540,'site variables'!$A:$A,'site variables'!G:G,0,0)</f>
        <v>high</v>
      </c>
      <c r="S540" t="str">
        <f>_xlfn.XLOOKUP($A540,'site variables'!$A:$A,'site variables'!H:H,0,0)</f>
        <v>low</v>
      </c>
      <c r="T540" t="str">
        <f>_xlfn.XLOOKUP($A540,'site variables'!$A:$A,'site variables'!I:I,0,0)</f>
        <v>Vehicle/FootRecreation</v>
      </c>
      <c r="U540">
        <f>_xlfn.XLOOKUP($D540,climatevars!$E:$E,climatevars!J:J,0,)</f>
        <v>133.99973199999999</v>
      </c>
      <c r="V540">
        <f>_xlfn.XLOOKUP($D540,climatevars!$E:$E,climatevars!K:K,0,)</f>
        <v>403.99919199999994</v>
      </c>
      <c r="W540">
        <f>_xlfn.XLOOKUP($D540,climatevars!$E:$E,climatevars!L:L,0,)</f>
        <v>133.99973199999999</v>
      </c>
      <c r="X540">
        <f>_xlfn.XLOOKUP($G540,speciesvars!$D:$D,speciesvars!H:H,0,0)</f>
        <v>22.9416667421659</v>
      </c>
      <c r="Y540">
        <f>_xlfn.XLOOKUP($G540,speciesvars!$D:$D,speciesvars!I:I,0,0)</f>
        <v>528</v>
      </c>
    </row>
    <row r="541" spans="1:25" hidden="1" x14ac:dyDescent="0.25">
      <c r="A541" t="s">
        <v>43</v>
      </c>
      <c r="B541" t="s">
        <v>32</v>
      </c>
      <c r="C541">
        <v>28</v>
      </c>
      <c r="D541" t="str">
        <f t="shared" si="8"/>
        <v>Pleasantspring 2020</v>
      </c>
      <c r="E541" t="s">
        <v>12</v>
      </c>
      <c r="F541" t="s">
        <v>0</v>
      </c>
      <c r="G541" t="s">
        <v>13</v>
      </c>
      <c r="H541" t="s">
        <v>4254</v>
      </c>
      <c r="I541" t="s">
        <v>625</v>
      </c>
      <c r="J541" t="s">
        <v>60</v>
      </c>
      <c r="K541">
        <v>2</v>
      </c>
      <c r="L541">
        <v>8</v>
      </c>
      <c r="M541">
        <v>0.05</v>
      </c>
      <c r="N541">
        <f>_xlfn.XLOOKUP($A541,'site variables'!$A:$A,'site variables'!C:C,0,0)</f>
        <v>285.95999999999998</v>
      </c>
      <c r="O541">
        <f>_xlfn.XLOOKUP($A541,'site variables'!$A:$A,'site variables'!D:D,0,0)</f>
        <v>30</v>
      </c>
      <c r="P541">
        <f>_xlfn.XLOOKUP($A541,'site variables'!$A:$A,'site variables'!E:E,0,0)</f>
        <v>21.8</v>
      </c>
      <c r="Q541">
        <f>_xlfn.XLOOKUP($A541,'site variables'!$A:$A,'site variables'!F:F,0,0)</f>
        <v>532</v>
      </c>
      <c r="R541" t="str">
        <f>_xlfn.XLOOKUP($A541,'site variables'!$A:$A,'site variables'!G:G,0,0)</f>
        <v>high</v>
      </c>
      <c r="S541" t="str">
        <f>_xlfn.XLOOKUP($A541,'site variables'!$A:$A,'site variables'!H:H,0,0)</f>
        <v>low</v>
      </c>
      <c r="T541" t="str">
        <f>_xlfn.XLOOKUP($A541,'site variables'!$A:$A,'site variables'!I:I,0,0)</f>
        <v>Vehicle/FootRecreation</v>
      </c>
      <c r="U541">
        <f>_xlfn.XLOOKUP($D541,climatevars!$E:$E,climatevars!J:J,0,)</f>
        <v>133.99973199999999</v>
      </c>
      <c r="V541">
        <f>_xlfn.XLOOKUP($D541,climatevars!$E:$E,climatevars!K:K,0,)</f>
        <v>403.99919199999994</v>
      </c>
      <c r="W541">
        <f>_xlfn.XLOOKUP($D541,climatevars!$E:$E,climatevars!L:L,0,)</f>
        <v>133.99973199999999</v>
      </c>
      <c r="X541">
        <f>_xlfn.XLOOKUP($G541,speciesvars!$D:$D,speciesvars!H:H,0,0)</f>
        <v>23.462500015894602</v>
      </c>
      <c r="Y541">
        <f>_xlfn.XLOOKUP($G541,speciesvars!$D:$D,speciesvars!I:I,0,0)</f>
        <v>846</v>
      </c>
    </row>
    <row r="542" spans="1:25" hidden="1" x14ac:dyDescent="0.25">
      <c r="A542" t="s">
        <v>43</v>
      </c>
      <c r="B542" t="s">
        <v>32</v>
      </c>
      <c r="C542">
        <v>28</v>
      </c>
      <c r="D542" t="str">
        <f t="shared" si="8"/>
        <v>Pleasantspring 2020</v>
      </c>
      <c r="E542" t="s">
        <v>12</v>
      </c>
      <c r="F542" t="s">
        <v>0</v>
      </c>
      <c r="G542" t="s">
        <v>21</v>
      </c>
      <c r="H542" t="s">
        <v>4254</v>
      </c>
      <c r="I542" t="s">
        <v>626</v>
      </c>
      <c r="J542" t="s">
        <v>60</v>
      </c>
      <c r="K542">
        <v>0</v>
      </c>
      <c r="L542">
        <v>0</v>
      </c>
      <c r="M542">
        <v>0</v>
      </c>
      <c r="N542">
        <f>_xlfn.XLOOKUP($A542,'site variables'!$A:$A,'site variables'!C:C,0,0)</f>
        <v>285.95999999999998</v>
      </c>
      <c r="O542">
        <f>_xlfn.XLOOKUP($A542,'site variables'!$A:$A,'site variables'!D:D,0,0)</f>
        <v>30</v>
      </c>
      <c r="P542">
        <f>_xlfn.XLOOKUP($A542,'site variables'!$A:$A,'site variables'!E:E,0,0)</f>
        <v>21.8</v>
      </c>
      <c r="Q542">
        <f>_xlfn.XLOOKUP($A542,'site variables'!$A:$A,'site variables'!F:F,0,0)</f>
        <v>532</v>
      </c>
      <c r="R542" t="str">
        <f>_xlfn.XLOOKUP($A542,'site variables'!$A:$A,'site variables'!G:G,0,0)</f>
        <v>high</v>
      </c>
      <c r="S542" t="str">
        <f>_xlfn.XLOOKUP($A542,'site variables'!$A:$A,'site variables'!H:H,0,0)</f>
        <v>low</v>
      </c>
      <c r="T542" t="str">
        <f>_xlfn.XLOOKUP($A542,'site variables'!$A:$A,'site variables'!I:I,0,0)</f>
        <v>Vehicle/FootRecreation</v>
      </c>
      <c r="U542">
        <f>_xlfn.XLOOKUP($D542,climatevars!$E:$E,climatevars!J:J,0,)</f>
        <v>133.99973199999999</v>
      </c>
      <c r="V542">
        <f>_xlfn.XLOOKUP($D542,climatevars!$E:$E,climatevars!K:K,0,)</f>
        <v>403.99919199999994</v>
      </c>
      <c r="W542">
        <f>_xlfn.XLOOKUP($D542,climatevars!$E:$E,climatevars!L:L,0,)</f>
        <v>133.99973199999999</v>
      </c>
      <c r="X542">
        <f>_xlfn.XLOOKUP($G542,speciesvars!$D:$D,speciesvars!H:H,0,0)</f>
        <v>24.8750001192093</v>
      </c>
      <c r="Y542">
        <f>_xlfn.XLOOKUP($G542,speciesvars!$D:$D,speciesvars!I:I,0,0)</f>
        <v>845</v>
      </c>
    </row>
    <row r="543" spans="1:25" hidden="1" x14ac:dyDescent="0.25">
      <c r="A543" t="s">
        <v>43</v>
      </c>
      <c r="B543" t="s">
        <v>32</v>
      </c>
      <c r="C543">
        <v>28</v>
      </c>
      <c r="D543" t="str">
        <f t="shared" si="8"/>
        <v>Pleasantspring 2020</v>
      </c>
      <c r="E543" t="s">
        <v>12</v>
      </c>
      <c r="F543" t="s">
        <v>0</v>
      </c>
      <c r="G543" t="s">
        <v>53</v>
      </c>
      <c r="H543" t="s">
        <v>4254</v>
      </c>
      <c r="I543" t="s">
        <v>627</v>
      </c>
      <c r="J543" t="s">
        <v>60</v>
      </c>
      <c r="K543">
        <v>0</v>
      </c>
      <c r="L543">
        <v>0</v>
      </c>
      <c r="M543">
        <v>0</v>
      </c>
      <c r="N543">
        <f>_xlfn.XLOOKUP($A543,'site variables'!$A:$A,'site variables'!C:C,0,0)</f>
        <v>285.95999999999998</v>
      </c>
      <c r="O543">
        <f>_xlfn.XLOOKUP($A543,'site variables'!$A:$A,'site variables'!D:D,0,0)</f>
        <v>30</v>
      </c>
      <c r="P543">
        <f>_xlfn.XLOOKUP($A543,'site variables'!$A:$A,'site variables'!E:E,0,0)</f>
        <v>21.8</v>
      </c>
      <c r="Q543">
        <f>_xlfn.XLOOKUP($A543,'site variables'!$A:$A,'site variables'!F:F,0,0)</f>
        <v>532</v>
      </c>
      <c r="R543" t="str">
        <f>_xlfn.XLOOKUP($A543,'site variables'!$A:$A,'site variables'!G:G,0,0)</f>
        <v>high</v>
      </c>
      <c r="S543" t="str">
        <f>_xlfn.XLOOKUP($A543,'site variables'!$A:$A,'site variables'!H:H,0,0)</f>
        <v>low</v>
      </c>
      <c r="T543" t="str">
        <f>_xlfn.XLOOKUP($A543,'site variables'!$A:$A,'site variables'!I:I,0,0)</f>
        <v>Vehicle/FootRecreation</v>
      </c>
      <c r="U543">
        <f>_xlfn.XLOOKUP($D543,climatevars!$E:$E,climatevars!J:J,0,)</f>
        <v>133.99973199999999</v>
      </c>
      <c r="V543">
        <f>_xlfn.XLOOKUP($D543,climatevars!$E:$E,climatevars!K:K,0,)</f>
        <v>403.99919199999994</v>
      </c>
      <c r="W543">
        <f>_xlfn.XLOOKUP($D543,climatevars!$E:$E,climatevars!L:L,0,)</f>
        <v>133.99973199999999</v>
      </c>
      <c r="X543">
        <f>_xlfn.XLOOKUP($G543,speciesvars!$D:$D,speciesvars!H:H,0,0)</f>
        <v>24.200000047683702</v>
      </c>
      <c r="Y543">
        <f>_xlfn.XLOOKUP($G543,speciesvars!$D:$D,speciesvars!I:I,0,0)</f>
        <v>706</v>
      </c>
    </row>
    <row r="544" spans="1:25" hidden="1" x14ac:dyDescent="0.25">
      <c r="A544" t="s">
        <v>43</v>
      </c>
      <c r="B544" t="s">
        <v>32</v>
      </c>
      <c r="C544">
        <v>28</v>
      </c>
      <c r="D544" t="str">
        <f t="shared" si="8"/>
        <v>Pleasantspring 2020</v>
      </c>
      <c r="E544" t="s">
        <v>12</v>
      </c>
      <c r="F544" t="s">
        <v>0</v>
      </c>
      <c r="G544" t="s">
        <v>35</v>
      </c>
      <c r="H544" t="s">
        <v>4254</v>
      </c>
      <c r="I544" t="s">
        <v>628</v>
      </c>
      <c r="J544" t="s">
        <v>60</v>
      </c>
      <c r="K544">
        <v>8</v>
      </c>
      <c r="L544">
        <v>60</v>
      </c>
      <c r="M544">
        <v>17.5</v>
      </c>
      <c r="N544">
        <f>_xlfn.XLOOKUP($A544,'site variables'!$A:$A,'site variables'!C:C,0,0)</f>
        <v>285.95999999999998</v>
      </c>
      <c r="O544">
        <f>_xlfn.XLOOKUP($A544,'site variables'!$A:$A,'site variables'!D:D,0,0)</f>
        <v>30</v>
      </c>
      <c r="P544">
        <f>_xlfn.XLOOKUP($A544,'site variables'!$A:$A,'site variables'!E:E,0,0)</f>
        <v>21.8</v>
      </c>
      <c r="Q544">
        <f>_xlfn.XLOOKUP($A544,'site variables'!$A:$A,'site variables'!F:F,0,0)</f>
        <v>532</v>
      </c>
      <c r="R544" t="str">
        <f>_xlfn.XLOOKUP($A544,'site variables'!$A:$A,'site variables'!G:G,0,0)</f>
        <v>high</v>
      </c>
      <c r="S544" t="str">
        <f>_xlfn.XLOOKUP($A544,'site variables'!$A:$A,'site variables'!H:H,0,0)</f>
        <v>low</v>
      </c>
      <c r="T544" t="str">
        <f>_xlfn.XLOOKUP($A544,'site variables'!$A:$A,'site variables'!I:I,0,0)</f>
        <v>Vehicle/FootRecreation</v>
      </c>
      <c r="U544">
        <f>_xlfn.XLOOKUP($D544,climatevars!$E:$E,climatevars!J:J,0,)</f>
        <v>133.99973199999999</v>
      </c>
      <c r="V544">
        <f>_xlfn.XLOOKUP($D544,climatevars!$E:$E,climatevars!K:K,0,)</f>
        <v>403.99919199999994</v>
      </c>
      <c r="W544">
        <f>_xlfn.XLOOKUP($D544,climatevars!$E:$E,climatevars!L:L,0,)</f>
        <v>133.99973199999999</v>
      </c>
      <c r="X544">
        <f>_xlfn.XLOOKUP($G544,speciesvars!$D:$D,speciesvars!H:H,0,0)</f>
        <v>23.5000000198682</v>
      </c>
      <c r="Y544">
        <f>_xlfn.XLOOKUP($G544,speciesvars!$D:$D,speciesvars!I:I,0,0)</f>
        <v>354</v>
      </c>
    </row>
    <row r="545" spans="1:25" hidden="1" x14ac:dyDescent="0.25">
      <c r="A545" t="s">
        <v>43</v>
      </c>
      <c r="B545" t="s">
        <v>52</v>
      </c>
      <c r="C545">
        <v>22</v>
      </c>
      <c r="D545" t="str">
        <f t="shared" si="8"/>
        <v>Pleasantspring 2021</v>
      </c>
      <c r="E545" t="s">
        <v>74</v>
      </c>
      <c r="F545" t="s">
        <v>0</v>
      </c>
      <c r="G545" t="s">
        <v>3</v>
      </c>
      <c r="H545" t="s">
        <v>11</v>
      </c>
      <c r="I545" t="s">
        <v>629</v>
      </c>
      <c r="J545" t="s">
        <v>72</v>
      </c>
      <c r="K545">
        <v>3</v>
      </c>
      <c r="L545">
        <v>12</v>
      </c>
      <c r="N545">
        <f>_xlfn.XLOOKUP($A545,'site variables'!$A:$A,'site variables'!C:C,0,0)</f>
        <v>285.95999999999998</v>
      </c>
      <c r="O545">
        <f>_xlfn.XLOOKUP($A545,'site variables'!$A:$A,'site variables'!D:D,0,0)</f>
        <v>30</v>
      </c>
      <c r="P545">
        <f>_xlfn.XLOOKUP($A545,'site variables'!$A:$A,'site variables'!E:E,0,0)</f>
        <v>21.8</v>
      </c>
      <c r="Q545">
        <f>_xlfn.XLOOKUP($A545,'site variables'!$A:$A,'site variables'!F:F,0,0)</f>
        <v>532</v>
      </c>
      <c r="R545" t="str">
        <f>_xlfn.XLOOKUP($A545,'site variables'!$A:$A,'site variables'!G:G,0,0)</f>
        <v>high</v>
      </c>
      <c r="S545" t="str">
        <f>_xlfn.XLOOKUP($A545,'site variables'!$A:$A,'site variables'!H:H,0,0)</f>
        <v>low</v>
      </c>
      <c r="T545" t="str">
        <f>_xlfn.XLOOKUP($A545,'site variables'!$A:$A,'site variables'!I:I,0,0)</f>
        <v>Vehicle/FootRecreation</v>
      </c>
      <c r="U545">
        <f>_xlfn.XLOOKUP($D545,climatevars!$E:$E,climatevars!J:J,0,)</f>
        <v>54.999889999999986</v>
      </c>
      <c r="V545">
        <f>_xlfn.XLOOKUP($D545,climatevars!$E:$E,climatevars!K:K,0,)</f>
        <v>403.99919199999994</v>
      </c>
      <c r="W545">
        <f>_xlfn.XLOOKUP($D545,climatevars!$E:$E,climatevars!L:L,0,)</f>
        <v>222.99955399999999</v>
      </c>
      <c r="X545">
        <f>_xlfn.XLOOKUP($G545,speciesvars!$D:$D,speciesvars!H:H,0,0)</f>
        <v>0</v>
      </c>
      <c r="Y545">
        <f>_xlfn.XLOOKUP($G545,speciesvars!$D:$D,speciesvars!I:I,0,0)</f>
        <v>0</v>
      </c>
    </row>
    <row r="546" spans="1:25" hidden="1" x14ac:dyDescent="0.25">
      <c r="A546" t="s">
        <v>43</v>
      </c>
      <c r="B546" t="s">
        <v>32</v>
      </c>
      <c r="C546">
        <v>28</v>
      </c>
      <c r="D546" t="str">
        <f t="shared" si="8"/>
        <v>Pleasantspring 2020</v>
      </c>
      <c r="E546" t="s">
        <v>12</v>
      </c>
      <c r="F546" t="s">
        <v>0</v>
      </c>
      <c r="G546" t="s">
        <v>76</v>
      </c>
      <c r="H546" t="s">
        <v>4254</v>
      </c>
      <c r="I546" t="s">
        <v>630</v>
      </c>
      <c r="J546" t="s">
        <v>60</v>
      </c>
      <c r="K546">
        <v>0</v>
      </c>
      <c r="L546">
        <v>0</v>
      </c>
      <c r="M546">
        <v>0</v>
      </c>
      <c r="N546">
        <f>_xlfn.XLOOKUP($A546,'site variables'!$A:$A,'site variables'!C:C,0,0)</f>
        <v>285.95999999999998</v>
      </c>
      <c r="O546">
        <f>_xlfn.XLOOKUP($A546,'site variables'!$A:$A,'site variables'!D:D,0,0)</f>
        <v>30</v>
      </c>
      <c r="P546">
        <f>_xlfn.XLOOKUP($A546,'site variables'!$A:$A,'site variables'!E:E,0,0)</f>
        <v>21.8</v>
      </c>
      <c r="Q546">
        <f>_xlfn.XLOOKUP($A546,'site variables'!$A:$A,'site variables'!F:F,0,0)</f>
        <v>532</v>
      </c>
      <c r="R546" t="str">
        <f>_xlfn.XLOOKUP($A546,'site variables'!$A:$A,'site variables'!G:G,0,0)</f>
        <v>high</v>
      </c>
      <c r="S546" t="str">
        <f>_xlfn.XLOOKUP($A546,'site variables'!$A:$A,'site variables'!H:H,0,0)</f>
        <v>low</v>
      </c>
      <c r="T546" t="str">
        <f>_xlfn.XLOOKUP($A546,'site variables'!$A:$A,'site variables'!I:I,0,0)</f>
        <v>Vehicle/FootRecreation</v>
      </c>
      <c r="U546">
        <f>_xlfn.XLOOKUP($D546,climatevars!$E:$E,climatevars!J:J,0,)</f>
        <v>133.99973199999999</v>
      </c>
      <c r="V546">
        <f>_xlfn.XLOOKUP($D546,climatevars!$E:$E,climatevars!K:K,0,)</f>
        <v>403.99919199999994</v>
      </c>
      <c r="W546">
        <f>_xlfn.XLOOKUP($D546,climatevars!$E:$E,climatevars!L:L,0,)</f>
        <v>133.99973199999999</v>
      </c>
      <c r="X546">
        <f>_xlfn.XLOOKUP($G546,speciesvars!$D:$D,speciesvars!H:H,0,0)</f>
        <v>23.825000166892998</v>
      </c>
      <c r="Y546">
        <f>_xlfn.XLOOKUP($G546,speciesvars!$D:$D,speciesvars!I:I,0,0)</f>
        <v>508</v>
      </c>
    </row>
    <row r="547" spans="1:25" hidden="1" x14ac:dyDescent="0.25">
      <c r="A547" t="s">
        <v>43</v>
      </c>
      <c r="B547" t="s">
        <v>52</v>
      </c>
      <c r="C547">
        <v>22</v>
      </c>
      <c r="D547" t="str">
        <f t="shared" si="8"/>
        <v>Pleasantspring 2021</v>
      </c>
      <c r="E547" t="s">
        <v>74</v>
      </c>
      <c r="F547" t="s">
        <v>0</v>
      </c>
      <c r="G547" t="s">
        <v>24</v>
      </c>
      <c r="H547" t="s">
        <v>11</v>
      </c>
      <c r="I547" t="s">
        <v>631</v>
      </c>
      <c r="J547" t="s">
        <v>60</v>
      </c>
      <c r="K547">
        <v>1</v>
      </c>
      <c r="L547">
        <v>45</v>
      </c>
      <c r="N547">
        <f>_xlfn.XLOOKUP($A547,'site variables'!$A:$A,'site variables'!C:C,0,0)</f>
        <v>285.95999999999998</v>
      </c>
      <c r="O547">
        <f>_xlfn.XLOOKUP($A547,'site variables'!$A:$A,'site variables'!D:D,0,0)</f>
        <v>30</v>
      </c>
      <c r="P547">
        <f>_xlfn.XLOOKUP($A547,'site variables'!$A:$A,'site variables'!E:E,0,0)</f>
        <v>21.8</v>
      </c>
      <c r="Q547">
        <f>_xlfn.XLOOKUP($A547,'site variables'!$A:$A,'site variables'!F:F,0,0)</f>
        <v>532</v>
      </c>
      <c r="R547" t="str">
        <f>_xlfn.XLOOKUP($A547,'site variables'!$A:$A,'site variables'!G:G,0,0)</f>
        <v>high</v>
      </c>
      <c r="S547" t="str">
        <f>_xlfn.XLOOKUP($A547,'site variables'!$A:$A,'site variables'!H:H,0,0)</f>
        <v>low</v>
      </c>
      <c r="T547" t="str">
        <f>_xlfn.XLOOKUP($A547,'site variables'!$A:$A,'site variables'!I:I,0,0)</f>
        <v>Vehicle/FootRecreation</v>
      </c>
      <c r="U547">
        <f>_xlfn.XLOOKUP($D547,climatevars!$E:$E,climatevars!J:J,0,)</f>
        <v>54.999889999999986</v>
      </c>
      <c r="V547">
        <f>_xlfn.XLOOKUP($D547,climatevars!$E:$E,climatevars!K:K,0,)</f>
        <v>403.99919199999994</v>
      </c>
      <c r="W547">
        <f>_xlfn.XLOOKUP($D547,climatevars!$E:$E,climatevars!L:L,0,)</f>
        <v>222.99955399999999</v>
      </c>
      <c r="X547">
        <f>_xlfn.XLOOKUP($G547,speciesvars!$D:$D,speciesvars!H:H,0,0)</f>
        <v>0</v>
      </c>
      <c r="Y547">
        <f>_xlfn.XLOOKUP($G547,speciesvars!$D:$D,speciesvars!I:I,0,0)</f>
        <v>0</v>
      </c>
    </row>
    <row r="548" spans="1:25" hidden="1" x14ac:dyDescent="0.25">
      <c r="A548" t="s">
        <v>43</v>
      </c>
      <c r="B548" t="s">
        <v>32</v>
      </c>
      <c r="C548">
        <v>29</v>
      </c>
      <c r="D548" t="str">
        <f t="shared" si="8"/>
        <v>Pleasantspring 2020</v>
      </c>
      <c r="E548" t="s">
        <v>48</v>
      </c>
      <c r="F548" t="s">
        <v>70</v>
      </c>
      <c r="G548" t="s">
        <v>6</v>
      </c>
      <c r="H548" t="s">
        <v>4256</v>
      </c>
      <c r="I548" t="s">
        <v>632</v>
      </c>
      <c r="J548" t="s">
        <v>60</v>
      </c>
      <c r="K548">
        <v>0</v>
      </c>
      <c r="L548">
        <v>0</v>
      </c>
      <c r="M548">
        <v>0</v>
      </c>
      <c r="N548">
        <f>_xlfn.XLOOKUP($A548,'site variables'!$A:$A,'site variables'!C:C,0,0)</f>
        <v>285.95999999999998</v>
      </c>
      <c r="O548">
        <f>_xlfn.XLOOKUP($A548,'site variables'!$A:$A,'site variables'!D:D,0,0)</f>
        <v>30</v>
      </c>
      <c r="P548">
        <f>_xlfn.XLOOKUP($A548,'site variables'!$A:$A,'site variables'!E:E,0,0)</f>
        <v>21.8</v>
      </c>
      <c r="Q548">
        <f>_xlfn.XLOOKUP($A548,'site variables'!$A:$A,'site variables'!F:F,0,0)</f>
        <v>532</v>
      </c>
      <c r="R548" t="str">
        <f>_xlfn.XLOOKUP($A548,'site variables'!$A:$A,'site variables'!G:G,0,0)</f>
        <v>high</v>
      </c>
      <c r="S548" t="str">
        <f>_xlfn.XLOOKUP($A548,'site variables'!$A:$A,'site variables'!H:H,0,0)</f>
        <v>low</v>
      </c>
      <c r="T548" t="str">
        <f>_xlfn.XLOOKUP($A548,'site variables'!$A:$A,'site variables'!I:I,0,0)</f>
        <v>Vehicle/FootRecreation</v>
      </c>
      <c r="U548">
        <f>_xlfn.XLOOKUP($D548,climatevars!$E:$E,climatevars!J:J,0,)</f>
        <v>133.99973199999999</v>
      </c>
      <c r="V548">
        <f>_xlfn.XLOOKUP($D548,climatevars!$E:$E,climatevars!K:K,0,)</f>
        <v>403.99919199999994</v>
      </c>
      <c r="W548">
        <f>_xlfn.XLOOKUP($D548,climatevars!$E:$E,climatevars!L:L,0,)</f>
        <v>133.99973199999999</v>
      </c>
      <c r="X548">
        <f>_xlfn.XLOOKUP($G548,speciesvars!$D:$D,speciesvars!H:H,0,0)</f>
        <v>21.804166575272902</v>
      </c>
      <c r="Y548">
        <f>_xlfn.XLOOKUP($G548,speciesvars!$D:$D,speciesvars!I:I,0,0)</f>
        <v>504</v>
      </c>
    </row>
    <row r="549" spans="1:25" hidden="1" x14ac:dyDescent="0.25">
      <c r="A549" t="s">
        <v>43</v>
      </c>
      <c r="B549" t="s">
        <v>52</v>
      </c>
      <c r="C549">
        <v>22</v>
      </c>
      <c r="D549" t="str">
        <f t="shared" si="8"/>
        <v>Pleasantspring 2021</v>
      </c>
      <c r="E549" t="s">
        <v>74</v>
      </c>
      <c r="F549" t="s">
        <v>0</v>
      </c>
      <c r="G549" t="s">
        <v>8</v>
      </c>
      <c r="H549" t="s">
        <v>11</v>
      </c>
      <c r="I549" t="s">
        <v>633</v>
      </c>
      <c r="J549" t="s">
        <v>60</v>
      </c>
      <c r="K549">
        <v>3</v>
      </c>
      <c r="L549">
        <v>55</v>
      </c>
      <c r="N549">
        <f>_xlfn.XLOOKUP($A549,'site variables'!$A:$A,'site variables'!C:C,0,0)</f>
        <v>285.95999999999998</v>
      </c>
      <c r="O549">
        <f>_xlfn.XLOOKUP($A549,'site variables'!$A:$A,'site variables'!D:D,0,0)</f>
        <v>30</v>
      </c>
      <c r="P549">
        <f>_xlfn.XLOOKUP($A549,'site variables'!$A:$A,'site variables'!E:E,0,0)</f>
        <v>21.8</v>
      </c>
      <c r="Q549">
        <f>_xlfn.XLOOKUP($A549,'site variables'!$A:$A,'site variables'!F:F,0,0)</f>
        <v>532</v>
      </c>
      <c r="R549" t="str">
        <f>_xlfn.XLOOKUP($A549,'site variables'!$A:$A,'site variables'!G:G,0,0)</f>
        <v>high</v>
      </c>
      <c r="S549" t="str">
        <f>_xlfn.XLOOKUP($A549,'site variables'!$A:$A,'site variables'!H:H,0,0)</f>
        <v>low</v>
      </c>
      <c r="T549" t="str">
        <f>_xlfn.XLOOKUP($A549,'site variables'!$A:$A,'site variables'!I:I,0,0)</f>
        <v>Vehicle/FootRecreation</v>
      </c>
      <c r="U549">
        <f>_xlfn.XLOOKUP($D549,climatevars!$E:$E,climatevars!J:J,0,)</f>
        <v>54.999889999999986</v>
      </c>
      <c r="V549">
        <f>_xlfn.XLOOKUP($D549,climatevars!$E:$E,climatevars!K:K,0,)</f>
        <v>403.99919199999994</v>
      </c>
      <c r="W549">
        <f>_xlfn.XLOOKUP($D549,climatevars!$E:$E,climatevars!L:L,0,)</f>
        <v>222.99955399999999</v>
      </c>
      <c r="X549">
        <f>_xlfn.XLOOKUP($G549,speciesvars!$D:$D,speciesvars!H:H,0,0)</f>
        <v>0</v>
      </c>
      <c r="Y549">
        <f>_xlfn.XLOOKUP($G549,speciesvars!$D:$D,speciesvars!I:I,0,0)</f>
        <v>0</v>
      </c>
    </row>
    <row r="550" spans="1:25" hidden="1" x14ac:dyDescent="0.25">
      <c r="A550" t="s">
        <v>43</v>
      </c>
      <c r="B550" t="s">
        <v>32</v>
      </c>
      <c r="C550">
        <v>29</v>
      </c>
      <c r="D550" t="str">
        <f t="shared" si="8"/>
        <v>Pleasantspring 2020</v>
      </c>
      <c r="E550" t="s">
        <v>48</v>
      </c>
      <c r="F550" t="s">
        <v>70</v>
      </c>
      <c r="G550" t="s">
        <v>22</v>
      </c>
      <c r="H550" t="s">
        <v>4256</v>
      </c>
      <c r="I550" t="s">
        <v>634</v>
      </c>
      <c r="J550" t="s">
        <v>60</v>
      </c>
      <c r="K550">
        <v>0</v>
      </c>
      <c r="L550">
        <v>0</v>
      </c>
      <c r="M550">
        <v>0.05</v>
      </c>
      <c r="N550">
        <f>_xlfn.XLOOKUP($A550,'site variables'!$A:$A,'site variables'!C:C,0,0)</f>
        <v>285.95999999999998</v>
      </c>
      <c r="O550">
        <f>_xlfn.XLOOKUP($A550,'site variables'!$A:$A,'site variables'!D:D,0,0)</f>
        <v>30</v>
      </c>
      <c r="P550">
        <f>_xlfn.XLOOKUP($A550,'site variables'!$A:$A,'site variables'!E:E,0,0)</f>
        <v>21.8</v>
      </c>
      <c r="Q550">
        <f>_xlfn.XLOOKUP($A550,'site variables'!$A:$A,'site variables'!F:F,0,0)</f>
        <v>532</v>
      </c>
      <c r="R550" t="str">
        <f>_xlfn.XLOOKUP($A550,'site variables'!$A:$A,'site variables'!G:G,0,0)</f>
        <v>high</v>
      </c>
      <c r="S550" t="str">
        <f>_xlfn.XLOOKUP($A550,'site variables'!$A:$A,'site variables'!H:H,0,0)</f>
        <v>low</v>
      </c>
      <c r="T550" t="str">
        <f>_xlfn.XLOOKUP($A550,'site variables'!$A:$A,'site variables'!I:I,0,0)</f>
        <v>Vehicle/FootRecreation</v>
      </c>
      <c r="U550">
        <f>_xlfn.XLOOKUP($D550,climatevars!$E:$E,climatevars!J:J,0,)</f>
        <v>133.99973199999999</v>
      </c>
      <c r="V550">
        <f>_xlfn.XLOOKUP($D550,climatevars!$E:$E,climatevars!K:K,0,)</f>
        <v>403.99919199999994</v>
      </c>
      <c r="W550">
        <f>_xlfn.XLOOKUP($D550,climatevars!$E:$E,climatevars!L:L,0,)</f>
        <v>133.99973199999999</v>
      </c>
      <c r="X550">
        <f>_xlfn.XLOOKUP($G550,speciesvars!$D:$D,speciesvars!H:H,0,0)</f>
        <v>22.870833317438802</v>
      </c>
      <c r="Y550">
        <f>_xlfn.XLOOKUP($G550,speciesvars!$D:$D,speciesvars!I:I,0,0)</f>
        <v>733</v>
      </c>
    </row>
    <row r="551" spans="1:25" hidden="1" x14ac:dyDescent="0.25">
      <c r="A551" t="s">
        <v>43</v>
      </c>
      <c r="B551" t="s">
        <v>32</v>
      </c>
      <c r="C551">
        <v>29</v>
      </c>
      <c r="D551" t="str">
        <f t="shared" si="8"/>
        <v>Pleasantspring 2020</v>
      </c>
      <c r="E551" t="s">
        <v>48</v>
      </c>
      <c r="F551" t="s">
        <v>70</v>
      </c>
      <c r="G551" t="s">
        <v>54</v>
      </c>
      <c r="H551" t="s">
        <v>4256</v>
      </c>
      <c r="I551" t="s">
        <v>635</v>
      </c>
      <c r="J551" t="s">
        <v>60</v>
      </c>
      <c r="K551">
        <v>0</v>
      </c>
      <c r="L551">
        <v>0</v>
      </c>
      <c r="M551">
        <v>1.5</v>
      </c>
      <c r="N551">
        <f>_xlfn.XLOOKUP($A551,'site variables'!$A:$A,'site variables'!C:C,0,0)</f>
        <v>285.95999999999998</v>
      </c>
      <c r="O551">
        <f>_xlfn.XLOOKUP($A551,'site variables'!$A:$A,'site variables'!D:D,0,0)</f>
        <v>30</v>
      </c>
      <c r="P551">
        <f>_xlfn.XLOOKUP($A551,'site variables'!$A:$A,'site variables'!E:E,0,0)</f>
        <v>21.8</v>
      </c>
      <c r="Q551">
        <f>_xlfn.XLOOKUP($A551,'site variables'!$A:$A,'site variables'!F:F,0,0)</f>
        <v>532</v>
      </c>
      <c r="R551" t="str">
        <f>_xlfn.XLOOKUP($A551,'site variables'!$A:$A,'site variables'!G:G,0,0)</f>
        <v>high</v>
      </c>
      <c r="S551" t="str">
        <f>_xlfn.XLOOKUP($A551,'site variables'!$A:$A,'site variables'!H:H,0,0)</f>
        <v>low</v>
      </c>
      <c r="T551" t="str">
        <f>_xlfn.XLOOKUP($A551,'site variables'!$A:$A,'site variables'!I:I,0,0)</f>
        <v>Vehicle/FootRecreation</v>
      </c>
      <c r="U551">
        <f>_xlfn.XLOOKUP($D551,climatevars!$E:$E,climatevars!J:J,0,)</f>
        <v>133.99973199999999</v>
      </c>
      <c r="V551">
        <f>_xlfn.XLOOKUP($D551,climatevars!$E:$E,climatevars!K:K,0,)</f>
        <v>403.99919199999994</v>
      </c>
      <c r="W551">
        <f>_xlfn.XLOOKUP($D551,climatevars!$E:$E,climatevars!L:L,0,)</f>
        <v>133.99973199999999</v>
      </c>
      <c r="X551">
        <f>_xlfn.XLOOKUP($G551,speciesvars!$D:$D,speciesvars!H:H,0,0)</f>
        <v>21.7541668613752</v>
      </c>
      <c r="Y551">
        <f>_xlfn.XLOOKUP($G551,speciesvars!$D:$D,speciesvars!I:I,0,0)</f>
        <v>505</v>
      </c>
    </row>
    <row r="552" spans="1:25" hidden="1" x14ac:dyDescent="0.25">
      <c r="A552" t="s">
        <v>43</v>
      </c>
      <c r="B552" t="s">
        <v>32</v>
      </c>
      <c r="C552">
        <v>29</v>
      </c>
      <c r="D552" t="str">
        <f t="shared" si="8"/>
        <v>Pleasantspring 2020</v>
      </c>
      <c r="E552" t="s">
        <v>48</v>
      </c>
      <c r="F552" t="s">
        <v>70</v>
      </c>
      <c r="G552" t="s">
        <v>65</v>
      </c>
      <c r="H552" t="s">
        <v>4256</v>
      </c>
      <c r="I552" t="s">
        <v>636</v>
      </c>
      <c r="J552" t="s">
        <v>60</v>
      </c>
      <c r="K552">
        <v>0</v>
      </c>
      <c r="L552">
        <v>0</v>
      </c>
      <c r="M552">
        <v>17.5</v>
      </c>
      <c r="N552">
        <f>_xlfn.XLOOKUP($A552,'site variables'!$A:$A,'site variables'!C:C,0,0)</f>
        <v>285.95999999999998</v>
      </c>
      <c r="O552">
        <f>_xlfn.XLOOKUP($A552,'site variables'!$A:$A,'site variables'!D:D,0,0)</f>
        <v>30</v>
      </c>
      <c r="P552">
        <f>_xlfn.XLOOKUP($A552,'site variables'!$A:$A,'site variables'!E:E,0,0)</f>
        <v>21.8</v>
      </c>
      <c r="Q552">
        <f>_xlfn.XLOOKUP($A552,'site variables'!$A:$A,'site variables'!F:F,0,0)</f>
        <v>532</v>
      </c>
      <c r="R552" t="str">
        <f>_xlfn.XLOOKUP($A552,'site variables'!$A:$A,'site variables'!G:G,0,0)</f>
        <v>high</v>
      </c>
      <c r="S552" t="str">
        <f>_xlfn.XLOOKUP($A552,'site variables'!$A:$A,'site variables'!H:H,0,0)</f>
        <v>low</v>
      </c>
      <c r="T552" t="str">
        <f>_xlfn.XLOOKUP($A552,'site variables'!$A:$A,'site variables'!I:I,0,0)</f>
        <v>Vehicle/FootRecreation</v>
      </c>
      <c r="U552">
        <f>_xlfn.XLOOKUP($D552,climatevars!$E:$E,climatevars!J:J,0,)</f>
        <v>133.99973199999999</v>
      </c>
      <c r="V552">
        <f>_xlfn.XLOOKUP($D552,climatevars!$E:$E,climatevars!K:K,0,)</f>
        <v>403.99919199999994</v>
      </c>
      <c r="W552">
        <f>_xlfn.XLOOKUP($D552,climatevars!$E:$E,climatevars!L:L,0,)</f>
        <v>133.99973199999999</v>
      </c>
      <c r="X552">
        <f>_xlfn.XLOOKUP($G552,speciesvars!$D:$D,speciesvars!H:H,0,0)</f>
        <v>21.662499884764401</v>
      </c>
      <c r="Y552">
        <f>_xlfn.XLOOKUP($G552,speciesvars!$D:$D,speciesvars!I:I,0,0)</f>
        <v>767</v>
      </c>
    </row>
    <row r="553" spans="1:25" hidden="1" x14ac:dyDescent="0.25">
      <c r="A553" t="s">
        <v>43</v>
      </c>
      <c r="B553" t="s">
        <v>52</v>
      </c>
      <c r="C553">
        <v>22</v>
      </c>
      <c r="D553" t="str">
        <f t="shared" si="8"/>
        <v>Pleasantspring 2021</v>
      </c>
      <c r="E553" t="s">
        <v>74</v>
      </c>
      <c r="F553" t="s">
        <v>0</v>
      </c>
      <c r="G553" t="s">
        <v>67</v>
      </c>
      <c r="H553" t="s">
        <v>11</v>
      </c>
      <c r="I553" t="s">
        <v>637</v>
      </c>
      <c r="J553" t="s">
        <v>60</v>
      </c>
      <c r="K553">
        <v>1</v>
      </c>
      <c r="L553">
        <v>30</v>
      </c>
      <c r="N553">
        <f>_xlfn.XLOOKUP($A553,'site variables'!$A:$A,'site variables'!C:C,0,0)</f>
        <v>285.95999999999998</v>
      </c>
      <c r="O553">
        <f>_xlfn.XLOOKUP($A553,'site variables'!$A:$A,'site variables'!D:D,0,0)</f>
        <v>30</v>
      </c>
      <c r="P553">
        <f>_xlfn.XLOOKUP($A553,'site variables'!$A:$A,'site variables'!E:E,0,0)</f>
        <v>21.8</v>
      </c>
      <c r="Q553">
        <f>_xlfn.XLOOKUP($A553,'site variables'!$A:$A,'site variables'!F:F,0,0)</f>
        <v>532</v>
      </c>
      <c r="R553" t="str">
        <f>_xlfn.XLOOKUP($A553,'site variables'!$A:$A,'site variables'!G:G,0,0)</f>
        <v>high</v>
      </c>
      <c r="S553" t="str">
        <f>_xlfn.XLOOKUP($A553,'site variables'!$A:$A,'site variables'!H:H,0,0)</f>
        <v>low</v>
      </c>
      <c r="T553" t="str">
        <f>_xlfn.XLOOKUP($A553,'site variables'!$A:$A,'site variables'!I:I,0,0)</f>
        <v>Vehicle/FootRecreation</v>
      </c>
      <c r="U553">
        <f>_xlfn.XLOOKUP($D553,climatevars!$E:$E,climatevars!J:J,0,)</f>
        <v>54.999889999999986</v>
      </c>
      <c r="V553">
        <f>_xlfn.XLOOKUP($D553,climatevars!$E:$E,climatevars!K:K,0,)</f>
        <v>403.99919199999994</v>
      </c>
      <c r="W553">
        <f>_xlfn.XLOOKUP($D553,climatevars!$E:$E,climatevars!L:L,0,)</f>
        <v>222.99955399999999</v>
      </c>
      <c r="X553">
        <f>_xlfn.XLOOKUP($G553,speciesvars!$D:$D,speciesvars!H:H,0,0)</f>
        <v>0</v>
      </c>
      <c r="Y553">
        <f>_xlfn.XLOOKUP($G553,speciesvars!$D:$D,speciesvars!I:I,0,0)</f>
        <v>0</v>
      </c>
    </row>
    <row r="554" spans="1:25" hidden="1" x14ac:dyDescent="0.25">
      <c r="A554" t="s">
        <v>43</v>
      </c>
      <c r="B554" t="s">
        <v>32</v>
      </c>
      <c r="C554">
        <v>29</v>
      </c>
      <c r="D554" t="str">
        <f t="shared" si="8"/>
        <v>Pleasantspring 2020</v>
      </c>
      <c r="E554" t="s">
        <v>48</v>
      </c>
      <c r="F554" t="s">
        <v>70</v>
      </c>
      <c r="G554" t="s">
        <v>1</v>
      </c>
      <c r="H554" t="s">
        <v>4256</v>
      </c>
      <c r="I554" t="s">
        <v>638</v>
      </c>
      <c r="J554" t="s">
        <v>60</v>
      </c>
      <c r="K554">
        <v>0</v>
      </c>
      <c r="L554">
        <v>0</v>
      </c>
      <c r="M554">
        <v>0</v>
      </c>
      <c r="N554">
        <f>_xlfn.XLOOKUP($A554,'site variables'!$A:$A,'site variables'!C:C,0,0)</f>
        <v>285.95999999999998</v>
      </c>
      <c r="O554">
        <f>_xlfn.XLOOKUP($A554,'site variables'!$A:$A,'site variables'!D:D,0,0)</f>
        <v>30</v>
      </c>
      <c r="P554">
        <f>_xlfn.XLOOKUP($A554,'site variables'!$A:$A,'site variables'!E:E,0,0)</f>
        <v>21.8</v>
      </c>
      <c r="Q554">
        <f>_xlfn.XLOOKUP($A554,'site variables'!$A:$A,'site variables'!F:F,0,0)</f>
        <v>532</v>
      </c>
      <c r="R554" t="str">
        <f>_xlfn.XLOOKUP($A554,'site variables'!$A:$A,'site variables'!G:G,0,0)</f>
        <v>high</v>
      </c>
      <c r="S554" t="str">
        <f>_xlfn.XLOOKUP($A554,'site variables'!$A:$A,'site variables'!H:H,0,0)</f>
        <v>low</v>
      </c>
      <c r="T554" t="str">
        <f>_xlfn.XLOOKUP($A554,'site variables'!$A:$A,'site variables'!I:I,0,0)</f>
        <v>Vehicle/FootRecreation</v>
      </c>
      <c r="U554">
        <f>_xlfn.XLOOKUP($D554,climatevars!$E:$E,climatevars!J:J,0,)</f>
        <v>133.99973199999999</v>
      </c>
      <c r="V554">
        <f>_xlfn.XLOOKUP($D554,climatevars!$E:$E,climatevars!K:K,0,)</f>
        <v>403.99919199999994</v>
      </c>
      <c r="W554">
        <f>_xlfn.XLOOKUP($D554,climatevars!$E:$E,climatevars!L:L,0,)</f>
        <v>133.99973199999999</v>
      </c>
      <c r="X554">
        <f>_xlfn.XLOOKUP($G554,speciesvars!$D:$D,speciesvars!H:H,0,0)</f>
        <v>22.9416667421659</v>
      </c>
      <c r="Y554">
        <f>_xlfn.XLOOKUP($G554,speciesvars!$D:$D,speciesvars!I:I,0,0)</f>
        <v>528</v>
      </c>
    </row>
    <row r="555" spans="1:25" hidden="1" x14ac:dyDescent="0.25">
      <c r="A555" t="s">
        <v>43</v>
      </c>
      <c r="B555" t="s">
        <v>52</v>
      </c>
      <c r="C555">
        <v>22</v>
      </c>
      <c r="D555" t="str">
        <f t="shared" si="8"/>
        <v>Pleasantspring 2021</v>
      </c>
      <c r="E555" t="s">
        <v>74</v>
      </c>
      <c r="F555" t="s">
        <v>0</v>
      </c>
      <c r="G555" t="s">
        <v>36</v>
      </c>
      <c r="H555" t="s">
        <v>11</v>
      </c>
      <c r="I555" t="s">
        <v>639</v>
      </c>
      <c r="J555" t="s">
        <v>72</v>
      </c>
      <c r="K555">
        <v>52</v>
      </c>
      <c r="L555">
        <v>20</v>
      </c>
      <c r="N555">
        <f>_xlfn.XLOOKUP($A555,'site variables'!$A:$A,'site variables'!C:C,0,0)</f>
        <v>285.95999999999998</v>
      </c>
      <c r="O555">
        <f>_xlfn.XLOOKUP($A555,'site variables'!$A:$A,'site variables'!D:D,0,0)</f>
        <v>30</v>
      </c>
      <c r="P555">
        <f>_xlfn.XLOOKUP($A555,'site variables'!$A:$A,'site variables'!E:E,0,0)</f>
        <v>21.8</v>
      </c>
      <c r="Q555">
        <f>_xlfn.XLOOKUP($A555,'site variables'!$A:$A,'site variables'!F:F,0,0)</f>
        <v>532</v>
      </c>
      <c r="R555" t="str">
        <f>_xlfn.XLOOKUP($A555,'site variables'!$A:$A,'site variables'!G:G,0,0)</f>
        <v>high</v>
      </c>
      <c r="S555" t="str">
        <f>_xlfn.XLOOKUP($A555,'site variables'!$A:$A,'site variables'!H:H,0,0)</f>
        <v>low</v>
      </c>
      <c r="T555" t="str">
        <f>_xlfn.XLOOKUP($A555,'site variables'!$A:$A,'site variables'!I:I,0,0)</f>
        <v>Vehicle/FootRecreation</v>
      </c>
      <c r="U555">
        <f>_xlfn.XLOOKUP($D555,climatevars!$E:$E,climatevars!J:J,0,)</f>
        <v>54.999889999999986</v>
      </c>
      <c r="V555">
        <f>_xlfn.XLOOKUP($D555,climatevars!$E:$E,climatevars!K:K,0,)</f>
        <v>403.99919199999994</v>
      </c>
      <c r="W555">
        <f>_xlfn.XLOOKUP($D555,climatevars!$E:$E,climatevars!L:L,0,)</f>
        <v>222.99955399999999</v>
      </c>
      <c r="X555">
        <f>_xlfn.XLOOKUP($G555,speciesvars!$D:$D,speciesvars!H:H,0,0)</f>
        <v>0</v>
      </c>
      <c r="Y555">
        <f>_xlfn.XLOOKUP($G555,speciesvars!$D:$D,speciesvars!I:I,0,0)</f>
        <v>0</v>
      </c>
    </row>
    <row r="556" spans="1:25" hidden="1" x14ac:dyDescent="0.25">
      <c r="A556" t="s">
        <v>43</v>
      </c>
      <c r="B556" t="s">
        <v>52</v>
      </c>
      <c r="C556">
        <v>23</v>
      </c>
      <c r="D556" t="str">
        <f t="shared" si="8"/>
        <v>Pleasantspring 2021</v>
      </c>
      <c r="E556" t="s">
        <v>74</v>
      </c>
      <c r="F556" t="s">
        <v>70</v>
      </c>
      <c r="G556" t="s">
        <v>77</v>
      </c>
      <c r="H556" t="s">
        <v>11</v>
      </c>
      <c r="I556" t="s">
        <v>640</v>
      </c>
      <c r="J556" t="s">
        <v>72</v>
      </c>
      <c r="K556">
        <v>1</v>
      </c>
      <c r="L556">
        <v>40</v>
      </c>
      <c r="N556">
        <f>_xlfn.XLOOKUP($A556,'site variables'!$A:$A,'site variables'!C:C,0,0)</f>
        <v>285.95999999999998</v>
      </c>
      <c r="O556">
        <f>_xlfn.XLOOKUP($A556,'site variables'!$A:$A,'site variables'!D:D,0,0)</f>
        <v>30</v>
      </c>
      <c r="P556">
        <f>_xlfn.XLOOKUP($A556,'site variables'!$A:$A,'site variables'!E:E,0,0)</f>
        <v>21.8</v>
      </c>
      <c r="Q556">
        <f>_xlfn.XLOOKUP($A556,'site variables'!$A:$A,'site variables'!F:F,0,0)</f>
        <v>532</v>
      </c>
      <c r="R556" t="str">
        <f>_xlfn.XLOOKUP($A556,'site variables'!$A:$A,'site variables'!G:G,0,0)</f>
        <v>high</v>
      </c>
      <c r="S556" t="str">
        <f>_xlfn.XLOOKUP($A556,'site variables'!$A:$A,'site variables'!H:H,0,0)</f>
        <v>low</v>
      </c>
      <c r="T556" t="str">
        <f>_xlfn.XLOOKUP($A556,'site variables'!$A:$A,'site variables'!I:I,0,0)</f>
        <v>Vehicle/FootRecreation</v>
      </c>
      <c r="U556">
        <f>_xlfn.XLOOKUP($D556,climatevars!$E:$E,climatevars!J:J,0,)</f>
        <v>54.999889999999986</v>
      </c>
      <c r="V556">
        <f>_xlfn.XLOOKUP($D556,climatevars!$E:$E,climatevars!K:K,0,)</f>
        <v>403.99919199999994</v>
      </c>
      <c r="W556">
        <f>_xlfn.XLOOKUP($D556,climatevars!$E:$E,climatevars!L:L,0,)</f>
        <v>222.99955399999999</v>
      </c>
      <c r="X556">
        <f>_xlfn.XLOOKUP($G556,speciesvars!$D:$D,speciesvars!H:H,0,0)</f>
        <v>0</v>
      </c>
      <c r="Y556">
        <f>_xlfn.XLOOKUP($G556,speciesvars!$D:$D,speciesvars!I:I,0,0)</f>
        <v>0</v>
      </c>
    </row>
    <row r="557" spans="1:25" hidden="1" x14ac:dyDescent="0.25">
      <c r="A557" t="s">
        <v>43</v>
      </c>
      <c r="B557" t="s">
        <v>52</v>
      </c>
      <c r="C557">
        <v>23</v>
      </c>
      <c r="D557" t="str">
        <f t="shared" si="8"/>
        <v>Pleasantspring 2021</v>
      </c>
      <c r="E557" t="s">
        <v>74</v>
      </c>
      <c r="F557" t="s">
        <v>70</v>
      </c>
      <c r="G557" t="s">
        <v>3</v>
      </c>
      <c r="H557" t="s">
        <v>11</v>
      </c>
      <c r="I557" t="s">
        <v>641</v>
      </c>
      <c r="J557" t="s">
        <v>72</v>
      </c>
      <c r="K557">
        <v>9</v>
      </c>
      <c r="L557">
        <v>25</v>
      </c>
      <c r="N557">
        <f>_xlfn.XLOOKUP($A557,'site variables'!$A:$A,'site variables'!C:C,0,0)</f>
        <v>285.95999999999998</v>
      </c>
      <c r="O557">
        <f>_xlfn.XLOOKUP($A557,'site variables'!$A:$A,'site variables'!D:D,0,0)</f>
        <v>30</v>
      </c>
      <c r="P557">
        <f>_xlfn.XLOOKUP($A557,'site variables'!$A:$A,'site variables'!E:E,0,0)</f>
        <v>21.8</v>
      </c>
      <c r="Q557">
        <f>_xlfn.XLOOKUP($A557,'site variables'!$A:$A,'site variables'!F:F,0,0)</f>
        <v>532</v>
      </c>
      <c r="R557" t="str">
        <f>_xlfn.XLOOKUP($A557,'site variables'!$A:$A,'site variables'!G:G,0,0)</f>
        <v>high</v>
      </c>
      <c r="S557" t="str">
        <f>_xlfn.XLOOKUP($A557,'site variables'!$A:$A,'site variables'!H:H,0,0)</f>
        <v>low</v>
      </c>
      <c r="T557" t="str">
        <f>_xlfn.XLOOKUP($A557,'site variables'!$A:$A,'site variables'!I:I,0,0)</f>
        <v>Vehicle/FootRecreation</v>
      </c>
      <c r="U557">
        <f>_xlfn.XLOOKUP($D557,climatevars!$E:$E,climatevars!J:J,0,)</f>
        <v>54.999889999999986</v>
      </c>
      <c r="V557">
        <f>_xlfn.XLOOKUP($D557,climatevars!$E:$E,climatevars!K:K,0,)</f>
        <v>403.99919199999994</v>
      </c>
      <c r="W557">
        <f>_xlfn.XLOOKUP($D557,climatevars!$E:$E,climatevars!L:L,0,)</f>
        <v>222.99955399999999</v>
      </c>
      <c r="X557">
        <f>_xlfn.XLOOKUP($G557,speciesvars!$D:$D,speciesvars!H:H,0,0)</f>
        <v>0</v>
      </c>
      <c r="Y557">
        <f>_xlfn.XLOOKUP($G557,speciesvars!$D:$D,speciesvars!I:I,0,0)</f>
        <v>0</v>
      </c>
    </row>
    <row r="558" spans="1:25" hidden="1" x14ac:dyDescent="0.25">
      <c r="A558" t="s">
        <v>43</v>
      </c>
      <c r="B558" t="s">
        <v>52</v>
      </c>
      <c r="C558">
        <v>23</v>
      </c>
      <c r="D558" t="str">
        <f t="shared" si="8"/>
        <v>Pleasantspring 2021</v>
      </c>
      <c r="E558" t="s">
        <v>74</v>
      </c>
      <c r="F558" t="s">
        <v>70</v>
      </c>
      <c r="G558" t="s">
        <v>24</v>
      </c>
      <c r="H558" t="s">
        <v>11</v>
      </c>
      <c r="I558" t="s">
        <v>642</v>
      </c>
      <c r="J558" t="s">
        <v>60</v>
      </c>
      <c r="K558">
        <v>4</v>
      </c>
      <c r="L558">
        <v>15</v>
      </c>
      <c r="N558">
        <f>_xlfn.XLOOKUP($A558,'site variables'!$A:$A,'site variables'!C:C,0,0)</f>
        <v>285.95999999999998</v>
      </c>
      <c r="O558">
        <f>_xlfn.XLOOKUP($A558,'site variables'!$A:$A,'site variables'!D:D,0,0)</f>
        <v>30</v>
      </c>
      <c r="P558">
        <f>_xlfn.XLOOKUP($A558,'site variables'!$A:$A,'site variables'!E:E,0,0)</f>
        <v>21.8</v>
      </c>
      <c r="Q558">
        <f>_xlfn.XLOOKUP($A558,'site variables'!$A:$A,'site variables'!F:F,0,0)</f>
        <v>532</v>
      </c>
      <c r="R558" t="str">
        <f>_xlfn.XLOOKUP($A558,'site variables'!$A:$A,'site variables'!G:G,0,0)</f>
        <v>high</v>
      </c>
      <c r="S558" t="str">
        <f>_xlfn.XLOOKUP($A558,'site variables'!$A:$A,'site variables'!H:H,0,0)</f>
        <v>low</v>
      </c>
      <c r="T558" t="str">
        <f>_xlfn.XLOOKUP($A558,'site variables'!$A:$A,'site variables'!I:I,0,0)</f>
        <v>Vehicle/FootRecreation</v>
      </c>
      <c r="U558">
        <f>_xlfn.XLOOKUP($D558,climatevars!$E:$E,climatevars!J:J,0,)</f>
        <v>54.999889999999986</v>
      </c>
      <c r="V558">
        <f>_xlfn.XLOOKUP($D558,climatevars!$E:$E,climatevars!K:K,0,)</f>
        <v>403.99919199999994</v>
      </c>
      <c r="W558">
        <f>_xlfn.XLOOKUP($D558,climatevars!$E:$E,climatevars!L:L,0,)</f>
        <v>222.99955399999999</v>
      </c>
      <c r="X558">
        <f>_xlfn.XLOOKUP($G558,speciesvars!$D:$D,speciesvars!H:H,0,0)</f>
        <v>0</v>
      </c>
      <c r="Y558">
        <f>_xlfn.XLOOKUP($G558,speciesvars!$D:$D,speciesvars!I:I,0,0)</f>
        <v>0</v>
      </c>
    </row>
    <row r="559" spans="1:25" hidden="1" x14ac:dyDescent="0.25">
      <c r="A559" t="s">
        <v>43</v>
      </c>
      <c r="B559" t="s">
        <v>32</v>
      </c>
      <c r="C559">
        <v>30</v>
      </c>
      <c r="D559" t="str">
        <f t="shared" si="8"/>
        <v>Pleasantspring 2020</v>
      </c>
      <c r="E559" t="s">
        <v>74</v>
      </c>
      <c r="F559" t="s">
        <v>0</v>
      </c>
      <c r="G559" t="s">
        <v>13</v>
      </c>
      <c r="H559" t="s">
        <v>4254</v>
      </c>
      <c r="I559" t="s">
        <v>643</v>
      </c>
      <c r="J559" t="s">
        <v>60</v>
      </c>
      <c r="K559">
        <v>0</v>
      </c>
      <c r="L559">
        <v>0</v>
      </c>
      <c r="M559">
        <v>0.05</v>
      </c>
      <c r="N559">
        <f>_xlfn.XLOOKUP($A559,'site variables'!$A:$A,'site variables'!C:C,0,0)</f>
        <v>285.95999999999998</v>
      </c>
      <c r="O559">
        <f>_xlfn.XLOOKUP($A559,'site variables'!$A:$A,'site variables'!D:D,0,0)</f>
        <v>30</v>
      </c>
      <c r="P559">
        <f>_xlfn.XLOOKUP($A559,'site variables'!$A:$A,'site variables'!E:E,0,0)</f>
        <v>21.8</v>
      </c>
      <c r="Q559">
        <f>_xlfn.XLOOKUP($A559,'site variables'!$A:$A,'site variables'!F:F,0,0)</f>
        <v>532</v>
      </c>
      <c r="R559" t="str">
        <f>_xlfn.XLOOKUP($A559,'site variables'!$A:$A,'site variables'!G:G,0,0)</f>
        <v>high</v>
      </c>
      <c r="S559" t="str">
        <f>_xlfn.XLOOKUP($A559,'site variables'!$A:$A,'site variables'!H:H,0,0)</f>
        <v>low</v>
      </c>
      <c r="T559" t="str">
        <f>_xlfn.XLOOKUP($A559,'site variables'!$A:$A,'site variables'!I:I,0,0)</f>
        <v>Vehicle/FootRecreation</v>
      </c>
      <c r="U559">
        <f>_xlfn.XLOOKUP($D559,climatevars!$E:$E,climatevars!J:J,0,)</f>
        <v>133.99973199999999</v>
      </c>
      <c r="V559">
        <f>_xlfn.XLOOKUP($D559,climatevars!$E:$E,climatevars!K:K,0,)</f>
        <v>403.99919199999994</v>
      </c>
      <c r="W559">
        <f>_xlfn.XLOOKUP($D559,climatevars!$E:$E,climatevars!L:L,0,)</f>
        <v>133.99973199999999</v>
      </c>
      <c r="X559">
        <f>_xlfn.XLOOKUP($G559,speciesvars!$D:$D,speciesvars!H:H,0,0)</f>
        <v>23.462500015894602</v>
      </c>
      <c r="Y559">
        <f>_xlfn.XLOOKUP($G559,speciesvars!$D:$D,speciesvars!I:I,0,0)</f>
        <v>846</v>
      </c>
    </row>
    <row r="560" spans="1:25" hidden="1" x14ac:dyDescent="0.25">
      <c r="A560" t="s">
        <v>43</v>
      </c>
      <c r="B560" t="s">
        <v>52</v>
      </c>
      <c r="C560">
        <v>23</v>
      </c>
      <c r="D560" t="str">
        <f t="shared" si="8"/>
        <v>Pleasantspring 2021</v>
      </c>
      <c r="E560" t="s">
        <v>74</v>
      </c>
      <c r="F560" t="s">
        <v>70</v>
      </c>
      <c r="G560" t="s">
        <v>8</v>
      </c>
      <c r="H560" t="s">
        <v>11</v>
      </c>
      <c r="I560" t="s">
        <v>644</v>
      </c>
      <c r="J560" t="s">
        <v>60</v>
      </c>
      <c r="K560">
        <v>4</v>
      </c>
      <c r="L560">
        <v>18</v>
      </c>
      <c r="N560">
        <f>_xlfn.XLOOKUP($A560,'site variables'!$A:$A,'site variables'!C:C,0,0)</f>
        <v>285.95999999999998</v>
      </c>
      <c r="O560">
        <f>_xlfn.XLOOKUP($A560,'site variables'!$A:$A,'site variables'!D:D,0,0)</f>
        <v>30</v>
      </c>
      <c r="P560">
        <f>_xlfn.XLOOKUP($A560,'site variables'!$A:$A,'site variables'!E:E,0,0)</f>
        <v>21.8</v>
      </c>
      <c r="Q560">
        <f>_xlfn.XLOOKUP($A560,'site variables'!$A:$A,'site variables'!F:F,0,0)</f>
        <v>532</v>
      </c>
      <c r="R560" t="str">
        <f>_xlfn.XLOOKUP($A560,'site variables'!$A:$A,'site variables'!G:G,0,0)</f>
        <v>high</v>
      </c>
      <c r="S560" t="str">
        <f>_xlfn.XLOOKUP($A560,'site variables'!$A:$A,'site variables'!H:H,0,0)</f>
        <v>low</v>
      </c>
      <c r="T560" t="str">
        <f>_xlfn.XLOOKUP($A560,'site variables'!$A:$A,'site variables'!I:I,0,0)</f>
        <v>Vehicle/FootRecreation</v>
      </c>
      <c r="U560">
        <f>_xlfn.XLOOKUP($D560,climatevars!$E:$E,climatevars!J:J,0,)</f>
        <v>54.999889999999986</v>
      </c>
      <c r="V560">
        <f>_xlfn.XLOOKUP($D560,climatevars!$E:$E,climatevars!K:K,0,)</f>
        <v>403.99919199999994</v>
      </c>
      <c r="W560">
        <f>_xlfn.XLOOKUP($D560,climatevars!$E:$E,climatevars!L:L,0,)</f>
        <v>222.99955399999999</v>
      </c>
      <c r="X560">
        <f>_xlfn.XLOOKUP($G560,speciesvars!$D:$D,speciesvars!H:H,0,0)</f>
        <v>0</v>
      </c>
      <c r="Y560">
        <f>_xlfn.XLOOKUP($G560,speciesvars!$D:$D,speciesvars!I:I,0,0)</f>
        <v>0</v>
      </c>
    </row>
    <row r="561" spans="1:25" hidden="1" x14ac:dyDescent="0.25">
      <c r="A561" t="s">
        <v>43</v>
      </c>
      <c r="B561" t="s">
        <v>32</v>
      </c>
      <c r="C561">
        <v>30</v>
      </c>
      <c r="D561" t="str">
        <f t="shared" si="8"/>
        <v>Pleasantspring 2020</v>
      </c>
      <c r="E561" t="s">
        <v>74</v>
      </c>
      <c r="F561" t="s">
        <v>0</v>
      </c>
      <c r="G561" t="s">
        <v>21</v>
      </c>
      <c r="H561" t="s">
        <v>4254</v>
      </c>
      <c r="I561" t="s">
        <v>645</v>
      </c>
      <c r="J561" t="s">
        <v>60</v>
      </c>
      <c r="K561">
        <v>0</v>
      </c>
      <c r="L561">
        <v>0</v>
      </c>
      <c r="M561">
        <v>0</v>
      </c>
      <c r="N561">
        <f>_xlfn.XLOOKUP($A561,'site variables'!$A:$A,'site variables'!C:C,0,0)</f>
        <v>285.95999999999998</v>
      </c>
      <c r="O561">
        <f>_xlfn.XLOOKUP($A561,'site variables'!$A:$A,'site variables'!D:D,0,0)</f>
        <v>30</v>
      </c>
      <c r="P561">
        <f>_xlfn.XLOOKUP($A561,'site variables'!$A:$A,'site variables'!E:E,0,0)</f>
        <v>21.8</v>
      </c>
      <c r="Q561">
        <f>_xlfn.XLOOKUP($A561,'site variables'!$A:$A,'site variables'!F:F,0,0)</f>
        <v>532</v>
      </c>
      <c r="R561" t="str">
        <f>_xlfn.XLOOKUP($A561,'site variables'!$A:$A,'site variables'!G:G,0,0)</f>
        <v>high</v>
      </c>
      <c r="S561" t="str">
        <f>_xlfn.XLOOKUP($A561,'site variables'!$A:$A,'site variables'!H:H,0,0)</f>
        <v>low</v>
      </c>
      <c r="T561" t="str">
        <f>_xlfn.XLOOKUP($A561,'site variables'!$A:$A,'site variables'!I:I,0,0)</f>
        <v>Vehicle/FootRecreation</v>
      </c>
      <c r="U561">
        <f>_xlfn.XLOOKUP($D561,climatevars!$E:$E,climatevars!J:J,0,)</f>
        <v>133.99973199999999</v>
      </c>
      <c r="V561">
        <f>_xlfn.XLOOKUP($D561,climatevars!$E:$E,climatevars!K:K,0,)</f>
        <v>403.99919199999994</v>
      </c>
      <c r="W561">
        <f>_xlfn.XLOOKUP($D561,climatevars!$E:$E,climatevars!L:L,0,)</f>
        <v>133.99973199999999</v>
      </c>
      <c r="X561">
        <f>_xlfn.XLOOKUP($G561,speciesvars!$D:$D,speciesvars!H:H,0,0)</f>
        <v>24.8750001192093</v>
      </c>
      <c r="Y561">
        <f>_xlfn.XLOOKUP($G561,speciesvars!$D:$D,speciesvars!I:I,0,0)</f>
        <v>845</v>
      </c>
    </row>
    <row r="562" spans="1:25" hidden="1" x14ac:dyDescent="0.25">
      <c r="A562" t="s">
        <v>43</v>
      </c>
      <c r="B562" t="s">
        <v>32</v>
      </c>
      <c r="C562">
        <v>30</v>
      </c>
      <c r="D562" t="str">
        <f t="shared" si="8"/>
        <v>Pleasantspring 2020</v>
      </c>
      <c r="E562" t="s">
        <v>74</v>
      </c>
      <c r="F562" t="s">
        <v>0</v>
      </c>
      <c r="G562" t="s">
        <v>53</v>
      </c>
      <c r="H562" t="s">
        <v>4254</v>
      </c>
      <c r="I562" t="s">
        <v>646</v>
      </c>
      <c r="J562" t="s">
        <v>60</v>
      </c>
      <c r="K562">
        <v>0</v>
      </c>
      <c r="L562">
        <v>0</v>
      </c>
      <c r="M562">
        <v>0</v>
      </c>
      <c r="N562">
        <f>_xlfn.XLOOKUP($A562,'site variables'!$A:$A,'site variables'!C:C,0,0)</f>
        <v>285.95999999999998</v>
      </c>
      <c r="O562">
        <f>_xlfn.XLOOKUP($A562,'site variables'!$A:$A,'site variables'!D:D,0,0)</f>
        <v>30</v>
      </c>
      <c r="P562">
        <f>_xlfn.XLOOKUP($A562,'site variables'!$A:$A,'site variables'!E:E,0,0)</f>
        <v>21.8</v>
      </c>
      <c r="Q562">
        <f>_xlfn.XLOOKUP($A562,'site variables'!$A:$A,'site variables'!F:F,0,0)</f>
        <v>532</v>
      </c>
      <c r="R562" t="str">
        <f>_xlfn.XLOOKUP($A562,'site variables'!$A:$A,'site variables'!G:G,0,0)</f>
        <v>high</v>
      </c>
      <c r="S562" t="str">
        <f>_xlfn.XLOOKUP($A562,'site variables'!$A:$A,'site variables'!H:H,0,0)</f>
        <v>low</v>
      </c>
      <c r="T562" t="str">
        <f>_xlfn.XLOOKUP($A562,'site variables'!$A:$A,'site variables'!I:I,0,0)</f>
        <v>Vehicle/FootRecreation</v>
      </c>
      <c r="U562">
        <f>_xlfn.XLOOKUP($D562,climatevars!$E:$E,climatevars!J:J,0,)</f>
        <v>133.99973199999999</v>
      </c>
      <c r="V562">
        <f>_xlfn.XLOOKUP($D562,climatevars!$E:$E,climatevars!K:K,0,)</f>
        <v>403.99919199999994</v>
      </c>
      <c r="W562">
        <f>_xlfn.XLOOKUP($D562,climatevars!$E:$E,climatevars!L:L,0,)</f>
        <v>133.99973199999999</v>
      </c>
      <c r="X562">
        <f>_xlfn.XLOOKUP($G562,speciesvars!$D:$D,speciesvars!H:H,0,0)</f>
        <v>24.200000047683702</v>
      </c>
      <c r="Y562">
        <f>_xlfn.XLOOKUP($G562,speciesvars!$D:$D,speciesvars!I:I,0,0)</f>
        <v>706</v>
      </c>
    </row>
    <row r="563" spans="1:25" hidden="1" x14ac:dyDescent="0.25">
      <c r="A563" t="s">
        <v>43</v>
      </c>
      <c r="B563" t="s">
        <v>32</v>
      </c>
      <c r="C563">
        <v>30</v>
      </c>
      <c r="D563" t="str">
        <f t="shared" si="8"/>
        <v>Pleasantspring 2020</v>
      </c>
      <c r="E563" t="s">
        <v>74</v>
      </c>
      <c r="F563" t="s">
        <v>0</v>
      </c>
      <c r="G563" t="s">
        <v>35</v>
      </c>
      <c r="H563" t="s">
        <v>4254</v>
      </c>
      <c r="I563" t="s">
        <v>647</v>
      </c>
      <c r="J563" t="s">
        <v>60</v>
      </c>
      <c r="K563">
        <v>6</v>
      </c>
      <c r="L563">
        <v>55</v>
      </c>
      <c r="M563">
        <v>7.5</v>
      </c>
      <c r="N563">
        <f>_xlfn.XLOOKUP($A563,'site variables'!$A:$A,'site variables'!C:C,0,0)</f>
        <v>285.95999999999998</v>
      </c>
      <c r="O563">
        <f>_xlfn.XLOOKUP($A563,'site variables'!$A:$A,'site variables'!D:D,0,0)</f>
        <v>30</v>
      </c>
      <c r="P563">
        <f>_xlfn.XLOOKUP($A563,'site variables'!$A:$A,'site variables'!E:E,0,0)</f>
        <v>21.8</v>
      </c>
      <c r="Q563">
        <f>_xlfn.XLOOKUP($A563,'site variables'!$A:$A,'site variables'!F:F,0,0)</f>
        <v>532</v>
      </c>
      <c r="R563" t="str">
        <f>_xlfn.XLOOKUP($A563,'site variables'!$A:$A,'site variables'!G:G,0,0)</f>
        <v>high</v>
      </c>
      <c r="S563" t="str">
        <f>_xlfn.XLOOKUP($A563,'site variables'!$A:$A,'site variables'!H:H,0,0)</f>
        <v>low</v>
      </c>
      <c r="T563" t="str">
        <f>_xlfn.XLOOKUP($A563,'site variables'!$A:$A,'site variables'!I:I,0,0)</f>
        <v>Vehicle/FootRecreation</v>
      </c>
      <c r="U563">
        <f>_xlfn.XLOOKUP($D563,climatevars!$E:$E,climatevars!J:J,0,)</f>
        <v>133.99973199999999</v>
      </c>
      <c r="V563">
        <f>_xlfn.XLOOKUP($D563,climatevars!$E:$E,climatevars!K:K,0,)</f>
        <v>403.99919199999994</v>
      </c>
      <c r="W563">
        <f>_xlfn.XLOOKUP($D563,climatevars!$E:$E,climatevars!L:L,0,)</f>
        <v>133.99973199999999</v>
      </c>
      <c r="X563">
        <f>_xlfn.XLOOKUP($G563,speciesvars!$D:$D,speciesvars!H:H,0,0)</f>
        <v>23.5000000198682</v>
      </c>
      <c r="Y563">
        <f>_xlfn.XLOOKUP($G563,speciesvars!$D:$D,speciesvars!I:I,0,0)</f>
        <v>354</v>
      </c>
    </row>
    <row r="564" spans="1:25" hidden="1" x14ac:dyDescent="0.25">
      <c r="A564" t="s">
        <v>43</v>
      </c>
      <c r="B564" t="s">
        <v>52</v>
      </c>
      <c r="C564">
        <v>23</v>
      </c>
      <c r="D564" t="str">
        <f t="shared" si="8"/>
        <v>Pleasantspring 2021</v>
      </c>
      <c r="E564" t="s">
        <v>74</v>
      </c>
      <c r="F564" t="s">
        <v>70</v>
      </c>
      <c r="G564" t="s">
        <v>67</v>
      </c>
      <c r="H564" t="s">
        <v>11</v>
      </c>
      <c r="I564" t="s">
        <v>648</v>
      </c>
      <c r="J564" t="s">
        <v>60</v>
      </c>
      <c r="K564">
        <v>1</v>
      </c>
      <c r="L564">
        <v>25</v>
      </c>
      <c r="N564">
        <f>_xlfn.XLOOKUP($A564,'site variables'!$A:$A,'site variables'!C:C,0,0)</f>
        <v>285.95999999999998</v>
      </c>
      <c r="O564">
        <f>_xlfn.XLOOKUP($A564,'site variables'!$A:$A,'site variables'!D:D,0,0)</f>
        <v>30</v>
      </c>
      <c r="P564">
        <f>_xlfn.XLOOKUP($A564,'site variables'!$A:$A,'site variables'!E:E,0,0)</f>
        <v>21.8</v>
      </c>
      <c r="Q564">
        <f>_xlfn.XLOOKUP($A564,'site variables'!$A:$A,'site variables'!F:F,0,0)</f>
        <v>532</v>
      </c>
      <c r="R564" t="str">
        <f>_xlfn.XLOOKUP($A564,'site variables'!$A:$A,'site variables'!G:G,0,0)</f>
        <v>high</v>
      </c>
      <c r="S564" t="str">
        <f>_xlfn.XLOOKUP($A564,'site variables'!$A:$A,'site variables'!H:H,0,0)</f>
        <v>low</v>
      </c>
      <c r="T564" t="str">
        <f>_xlfn.XLOOKUP($A564,'site variables'!$A:$A,'site variables'!I:I,0,0)</f>
        <v>Vehicle/FootRecreation</v>
      </c>
      <c r="U564">
        <f>_xlfn.XLOOKUP($D564,climatevars!$E:$E,climatevars!J:J,0,)</f>
        <v>54.999889999999986</v>
      </c>
      <c r="V564">
        <f>_xlfn.XLOOKUP($D564,climatevars!$E:$E,climatevars!K:K,0,)</f>
        <v>403.99919199999994</v>
      </c>
      <c r="W564">
        <f>_xlfn.XLOOKUP($D564,climatevars!$E:$E,climatevars!L:L,0,)</f>
        <v>222.99955399999999</v>
      </c>
      <c r="X564">
        <f>_xlfn.XLOOKUP($G564,speciesvars!$D:$D,speciesvars!H:H,0,0)</f>
        <v>0</v>
      </c>
      <c r="Y564">
        <f>_xlfn.XLOOKUP($G564,speciesvars!$D:$D,speciesvars!I:I,0,0)</f>
        <v>0</v>
      </c>
    </row>
    <row r="565" spans="1:25" hidden="1" x14ac:dyDescent="0.25">
      <c r="A565" t="s">
        <v>43</v>
      </c>
      <c r="B565" t="s">
        <v>52</v>
      </c>
      <c r="C565">
        <v>23</v>
      </c>
      <c r="D565" t="str">
        <f t="shared" si="8"/>
        <v>Pleasantspring 2021</v>
      </c>
      <c r="E565" t="s">
        <v>74</v>
      </c>
      <c r="F565" t="s">
        <v>70</v>
      </c>
      <c r="G565" t="s">
        <v>36</v>
      </c>
      <c r="H565" t="s">
        <v>11</v>
      </c>
      <c r="I565" t="s">
        <v>649</v>
      </c>
      <c r="J565" t="s">
        <v>72</v>
      </c>
      <c r="K565">
        <v>58</v>
      </c>
      <c r="L565">
        <v>20</v>
      </c>
      <c r="N565">
        <f>_xlfn.XLOOKUP($A565,'site variables'!$A:$A,'site variables'!C:C,0,0)</f>
        <v>285.95999999999998</v>
      </c>
      <c r="O565">
        <f>_xlfn.XLOOKUP($A565,'site variables'!$A:$A,'site variables'!D:D,0,0)</f>
        <v>30</v>
      </c>
      <c r="P565">
        <f>_xlfn.XLOOKUP($A565,'site variables'!$A:$A,'site variables'!E:E,0,0)</f>
        <v>21.8</v>
      </c>
      <c r="Q565">
        <f>_xlfn.XLOOKUP($A565,'site variables'!$A:$A,'site variables'!F:F,0,0)</f>
        <v>532</v>
      </c>
      <c r="R565" t="str">
        <f>_xlfn.XLOOKUP($A565,'site variables'!$A:$A,'site variables'!G:G,0,0)</f>
        <v>high</v>
      </c>
      <c r="S565" t="str">
        <f>_xlfn.XLOOKUP($A565,'site variables'!$A:$A,'site variables'!H:H,0,0)</f>
        <v>low</v>
      </c>
      <c r="T565" t="str">
        <f>_xlfn.XLOOKUP($A565,'site variables'!$A:$A,'site variables'!I:I,0,0)</f>
        <v>Vehicle/FootRecreation</v>
      </c>
      <c r="U565">
        <f>_xlfn.XLOOKUP($D565,climatevars!$E:$E,climatevars!J:J,0,)</f>
        <v>54.999889999999986</v>
      </c>
      <c r="V565">
        <f>_xlfn.XLOOKUP($D565,climatevars!$E:$E,climatevars!K:K,0,)</f>
        <v>403.99919199999994</v>
      </c>
      <c r="W565">
        <f>_xlfn.XLOOKUP($D565,climatevars!$E:$E,climatevars!L:L,0,)</f>
        <v>222.99955399999999</v>
      </c>
      <c r="X565">
        <f>_xlfn.XLOOKUP($G565,speciesvars!$D:$D,speciesvars!H:H,0,0)</f>
        <v>0</v>
      </c>
      <c r="Y565">
        <f>_xlfn.XLOOKUP($G565,speciesvars!$D:$D,speciesvars!I:I,0,0)</f>
        <v>0</v>
      </c>
    </row>
    <row r="566" spans="1:25" hidden="1" x14ac:dyDescent="0.25">
      <c r="A566" t="s">
        <v>43</v>
      </c>
      <c r="B566" t="s">
        <v>32</v>
      </c>
      <c r="C566">
        <v>30</v>
      </c>
      <c r="D566" t="str">
        <f t="shared" si="8"/>
        <v>Pleasantspring 2020</v>
      </c>
      <c r="E566" t="s">
        <v>74</v>
      </c>
      <c r="F566" t="s">
        <v>0</v>
      </c>
      <c r="G566" t="s">
        <v>76</v>
      </c>
      <c r="H566" t="s">
        <v>4254</v>
      </c>
      <c r="I566" t="s">
        <v>650</v>
      </c>
      <c r="J566" t="s">
        <v>60</v>
      </c>
      <c r="K566">
        <v>0</v>
      </c>
      <c r="L566">
        <v>0</v>
      </c>
      <c r="M566">
        <v>0</v>
      </c>
      <c r="N566">
        <f>_xlfn.XLOOKUP($A566,'site variables'!$A:$A,'site variables'!C:C,0,0)</f>
        <v>285.95999999999998</v>
      </c>
      <c r="O566">
        <f>_xlfn.XLOOKUP($A566,'site variables'!$A:$A,'site variables'!D:D,0,0)</f>
        <v>30</v>
      </c>
      <c r="P566">
        <f>_xlfn.XLOOKUP($A566,'site variables'!$A:$A,'site variables'!E:E,0,0)</f>
        <v>21.8</v>
      </c>
      <c r="Q566">
        <f>_xlfn.XLOOKUP($A566,'site variables'!$A:$A,'site variables'!F:F,0,0)</f>
        <v>532</v>
      </c>
      <c r="R566" t="str">
        <f>_xlfn.XLOOKUP($A566,'site variables'!$A:$A,'site variables'!G:G,0,0)</f>
        <v>high</v>
      </c>
      <c r="S566" t="str">
        <f>_xlfn.XLOOKUP($A566,'site variables'!$A:$A,'site variables'!H:H,0,0)</f>
        <v>low</v>
      </c>
      <c r="T566" t="str">
        <f>_xlfn.XLOOKUP($A566,'site variables'!$A:$A,'site variables'!I:I,0,0)</f>
        <v>Vehicle/FootRecreation</v>
      </c>
      <c r="U566">
        <f>_xlfn.XLOOKUP($D566,climatevars!$E:$E,climatevars!J:J,0,)</f>
        <v>133.99973199999999</v>
      </c>
      <c r="V566">
        <f>_xlfn.XLOOKUP($D566,climatevars!$E:$E,climatevars!K:K,0,)</f>
        <v>403.99919199999994</v>
      </c>
      <c r="W566">
        <f>_xlfn.XLOOKUP($D566,climatevars!$E:$E,climatevars!L:L,0,)</f>
        <v>133.99973199999999</v>
      </c>
      <c r="X566">
        <f>_xlfn.XLOOKUP($G566,speciesvars!$D:$D,speciesvars!H:H,0,0)</f>
        <v>23.825000166892998</v>
      </c>
      <c r="Y566">
        <f>_xlfn.XLOOKUP($G566,speciesvars!$D:$D,speciesvars!I:I,0,0)</f>
        <v>508</v>
      </c>
    </row>
    <row r="567" spans="1:25" hidden="1" x14ac:dyDescent="0.25">
      <c r="A567" t="s">
        <v>43</v>
      </c>
      <c r="B567" t="s">
        <v>52</v>
      </c>
      <c r="C567">
        <v>24</v>
      </c>
      <c r="D567" t="str">
        <f t="shared" si="8"/>
        <v>Pleasantspring 2021</v>
      </c>
      <c r="E567" t="s">
        <v>48</v>
      </c>
      <c r="F567" t="s">
        <v>0</v>
      </c>
      <c r="G567" t="s">
        <v>3</v>
      </c>
      <c r="H567" t="s">
        <v>11</v>
      </c>
      <c r="I567" t="s">
        <v>651</v>
      </c>
      <c r="J567" t="s">
        <v>72</v>
      </c>
      <c r="K567">
        <v>37</v>
      </c>
      <c r="L567">
        <v>30</v>
      </c>
      <c r="N567">
        <f>_xlfn.XLOOKUP($A567,'site variables'!$A:$A,'site variables'!C:C,0,0)</f>
        <v>285.95999999999998</v>
      </c>
      <c r="O567">
        <f>_xlfn.XLOOKUP($A567,'site variables'!$A:$A,'site variables'!D:D,0,0)</f>
        <v>30</v>
      </c>
      <c r="P567">
        <f>_xlfn.XLOOKUP($A567,'site variables'!$A:$A,'site variables'!E:E,0,0)</f>
        <v>21.8</v>
      </c>
      <c r="Q567">
        <f>_xlfn.XLOOKUP($A567,'site variables'!$A:$A,'site variables'!F:F,0,0)</f>
        <v>532</v>
      </c>
      <c r="R567" t="str">
        <f>_xlfn.XLOOKUP($A567,'site variables'!$A:$A,'site variables'!G:G,0,0)</f>
        <v>high</v>
      </c>
      <c r="S567" t="str">
        <f>_xlfn.XLOOKUP($A567,'site variables'!$A:$A,'site variables'!H:H,0,0)</f>
        <v>low</v>
      </c>
      <c r="T567" t="str">
        <f>_xlfn.XLOOKUP($A567,'site variables'!$A:$A,'site variables'!I:I,0,0)</f>
        <v>Vehicle/FootRecreation</v>
      </c>
      <c r="U567">
        <f>_xlfn.XLOOKUP($D567,climatevars!$E:$E,climatevars!J:J,0,)</f>
        <v>54.999889999999986</v>
      </c>
      <c r="V567">
        <f>_xlfn.XLOOKUP($D567,climatevars!$E:$E,climatevars!K:K,0,)</f>
        <v>403.99919199999994</v>
      </c>
      <c r="W567">
        <f>_xlfn.XLOOKUP($D567,climatevars!$E:$E,climatevars!L:L,0,)</f>
        <v>222.99955399999999</v>
      </c>
      <c r="X567">
        <f>_xlfn.XLOOKUP($G567,speciesvars!$D:$D,speciesvars!H:H,0,0)</f>
        <v>0</v>
      </c>
      <c r="Y567">
        <f>_xlfn.XLOOKUP($G567,speciesvars!$D:$D,speciesvars!I:I,0,0)</f>
        <v>0</v>
      </c>
    </row>
    <row r="568" spans="1:25" hidden="1" x14ac:dyDescent="0.25">
      <c r="A568" t="s">
        <v>43</v>
      </c>
      <c r="B568" t="s">
        <v>52</v>
      </c>
      <c r="C568">
        <v>24</v>
      </c>
      <c r="D568" t="str">
        <f t="shared" si="8"/>
        <v>Pleasantspring 2021</v>
      </c>
      <c r="E568" t="s">
        <v>48</v>
      </c>
      <c r="F568" t="s">
        <v>0</v>
      </c>
      <c r="G568" t="s">
        <v>395</v>
      </c>
      <c r="H568" t="s">
        <v>11</v>
      </c>
      <c r="I568" t="s">
        <v>652</v>
      </c>
      <c r="J568" t="s">
        <v>60</v>
      </c>
      <c r="K568">
        <v>1</v>
      </c>
      <c r="L568">
        <v>20</v>
      </c>
      <c r="N568">
        <f>_xlfn.XLOOKUP($A568,'site variables'!$A:$A,'site variables'!C:C,0,0)</f>
        <v>285.95999999999998</v>
      </c>
      <c r="O568">
        <f>_xlfn.XLOOKUP($A568,'site variables'!$A:$A,'site variables'!D:D,0,0)</f>
        <v>30</v>
      </c>
      <c r="P568">
        <f>_xlfn.XLOOKUP($A568,'site variables'!$A:$A,'site variables'!E:E,0,0)</f>
        <v>21.8</v>
      </c>
      <c r="Q568">
        <f>_xlfn.XLOOKUP($A568,'site variables'!$A:$A,'site variables'!F:F,0,0)</f>
        <v>532</v>
      </c>
      <c r="R568" t="str">
        <f>_xlfn.XLOOKUP($A568,'site variables'!$A:$A,'site variables'!G:G,0,0)</f>
        <v>high</v>
      </c>
      <c r="S568" t="str">
        <f>_xlfn.XLOOKUP($A568,'site variables'!$A:$A,'site variables'!H:H,0,0)</f>
        <v>low</v>
      </c>
      <c r="T568" t="str">
        <f>_xlfn.XLOOKUP($A568,'site variables'!$A:$A,'site variables'!I:I,0,0)</f>
        <v>Vehicle/FootRecreation</v>
      </c>
      <c r="U568">
        <f>_xlfn.XLOOKUP($D568,climatevars!$E:$E,climatevars!J:J,0,)</f>
        <v>54.999889999999986</v>
      </c>
      <c r="V568">
        <f>_xlfn.XLOOKUP($D568,climatevars!$E:$E,climatevars!K:K,0,)</f>
        <v>403.99919199999994</v>
      </c>
      <c r="W568">
        <f>_xlfn.XLOOKUP($D568,climatevars!$E:$E,climatevars!L:L,0,)</f>
        <v>222.99955399999999</v>
      </c>
      <c r="X568">
        <f>_xlfn.XLOOKUP($G568,speciesvars!$D:$D,speciesvars!H:H,0,0)</f>
        <v>0</v>
      </c>
      <c r="Y568">
        <f>_xlfn.XLOOKUP($G568,speciesvars!$D:$D,speciesvars!I:I,0,0)</f>
        <v>0</v>
      </c>
    </row>
    <row r="569" spans="1:25" hidden="1" x14ac:dyDescent="0.25">
      <c r="A569" t="s">
        <v>43</v>
      </c>
      <c r="B569" t="s">
        <v>32</v>
      </c>
      <c r="C569">
        <v>31</v>
      </c>
      <c r="D569" t="str">
        <f t="shared" si="8"/>
        <v>Pleasantspring 2020</v>
      </c>
      <c r="E569" t="s">
        <v>66</v>
      </c>
      <c r="F569" t="s">
        <v>0</v>
      </c>
      <c r="G569" t="s">
        <v>13</v>
      </c>
      <c r="H569" t="s">
        <v>4254</v>
      </c>
      <c r="I569" t="s">
        <v>653</v>
      </c>
      <c r="J569" t="s">
        <v>60</v>
      </c>
      <c r="K569">
        <v>0</v>
      </c>
      <c r="L569">
        <v>0</v>
      </c>
      <c r="M569">
        <v>0.05</v>
      </c>
      <c r="N569">
        <f>_xlfn.XLOOKUP($A569,'site variables'!$A:$A,'site variables'!C:C,0,0)</f>
        <v>285.95999999999998</v>
      </c>
      <c r="O569">
        <f>_xlfn.XLOOKUP($A569,'site variables'!$A:$A,'site variables'!D:D,0,0)</f>
        <v>30</v>
      </c>
      <c r="P569">
        <f>_xlfn.XLOOKUP($A569,'site variables'!$A:$A,'site variables'!E:E,0,0)</f>
        <v>21.8</v>
      </c>
      <c r="Q569">
        <f>_xlfn.XLOOKUP($A569,'site variables'!$A:$A,'site variables'!F:F,0,0)</f>
        <v>532</v>
      </c>
      <c r="R569" t="str">
        <f>_xlfn.XLOOKUP($A569,'site variables'!$A:$A,'site variables'!G:G,0,0)</f>
        <v>high</v>
      </c>
      <c r="S569" t="str">
        <f>_xlfn.XLOOKUP($A569,'site variables'!$A:$A,'site variables'!H:H,0,0)</f>
        <v>low</v>
      </c>
      <c r="T569" t="str">
        <f>_xlfn.XLOOKUP($A569,'site variables'!$A:$A,'site variables'!I:I,0,0)</f>
        <v>Vehicle/FootRecreation</v>
      </c>
      <c r="U569">
        <f>_xlfn.XLOOKUP($D569,climatevars!$E:$E,climatevars!J:J,0,)</f>
        <v>133.99973199999999</v>
      </c>
      <c r="V569">
        <f>_xlfn.XLOOKUP($D569,climatevars!$E:$E,climatevars!K:K,0,)</f>
        <v>403.99919199999994</v>
      </c>
      <c r="W569">
        <f>_xlfn.XLOOKUP($D569,climatevars!$E:$E,climatevars!L:L,0,)</f>
        <v>133.99973199999999</v>
      </c>
      <c r="X569">
        <f>_xlfn.XLOOKUP($G569,speciesvars!$D:$D,speciesvars!H:H,0,0)</f>
        <v>23.462500015894602</v>
      </c>
      <c r="Y569">
        <f>_xlfn.XLOOKUP($G569,speciesvars!$D:$D,speciesvars!I:I,0,0)</f>
        <v>846</v>
      </c>
    </row>
    <row r="570" spans="1:25" hidden="1" x14ac:dyDescent="0.25">
      <c r="A570" t="s">
        <v>43</v>
      </c>
      <c r="B570" t="s">
        <v>52</v>
      </c>
      <c r="C570">
        <v>25</v>
      </c>
      <c r="D570" t="str">
        <f t="shared" si="8"/>
        <v>Pleasantspring 2021</v>
      </c>
      <c r="E570" t="s">
        <v>75</v>
      </c>
      <c r="F570" t="s">
        <v>49</v>
      </c>
      <c r="G570" t="s">
        <v>8</v>
      </c>
      <c r="H570" t="s">
        <v>11</v>
      </c>
      <c r="I570" t="s">
        <v>654</v>
      </c>
      <c r="J570" t="s">
        <v>60</v>
      </c>
      <c r="K570">
        <v>1</v>
      </c>
      <c r="L570">
        <v>30</v>
      </c>
      <c r="N570">
        <f>_xlfn.XLOOKUP($A570,'site variables'!$A:$A,'site variables'!C:C,0,0)</f>
        <v>285.95999999999998</v>
      </c>
      <c r="O570">
        <f>_xlfn.XLOOKUP($A570,'site variables'!$A:$A,'site variables'!D:D,0,0)</f>
        <v>30</v>
      </c>
      <c r="P570">
        <f>_xlfn.XLOOKUP($A570,'site variables'!$A:$A,'site variables'!E:E,0,0)</f>
        <v>21.8</v>
      </c>
      <c r="Q570">
        <f>_xlfn.XLOOKUP($A570,'site variables'!$A:$A,'site variables'!F:F,0,0)</f>
        <v>532</v>
      </c>
      <c r="R570" t="str">
        <f>_xlfn.XLOOKUP($A570,'site variables'!$A:$A,'site variables'!G:G,0,0)</f>
        <v>high</v>
      </c>
      <c r="S570" t="str">
        <f>_xlfn.XLOOKUP($A570,'site variables'!$A:$A,'site variables'!H:H,0,0)</f>
        <v>low</v>
      </c>
      <c r="T570" t="str">
        <f>_xlfn.XLOOKUP($A570,'site variables'!$A:$A,'site variables'!I:I,0,0)</f>
        <v>Vehicle/FootRecreation</v>
      </c>
      <c r="U570">
        <f>_xlfn.XLOOKUP($D570,climatevars!$E:$E,climatevars!J:J,0,)</f>
        <v>54.999889999999986</v>
      </c>
      <c r="V570">
        <f>_xlfn.XLOOKUP($D570,climatevars!$E:$E,climatevars!K:K,0,)</f>
        <v>403.99919199999994</v>
      </c>
      <c r="W570">
        <f>_xlfn.XLOOKUP($D570,climatevars!$E:$E,climatevars!L:L,0,)</f>
        <v>222.99955399999999</v>
      </c>
      <c r="X570">
        <f>_xlfn.XLOOKUP($G570,speciesvars!$D:$D,speciesvars!H:H,0,0)</f>
        <v>0</v>
      </c>
      <c r="Y570">
        <f>_xlfn.XLOOKUP($G570,speciesvars!$D:$D,speciesvars!I:I,0,0)</f>
        <v>0</v>
      </c>
    </row>
    <row r="571" spans="1:25" hidden="1" x14ac:dyDescent="0.25">
      <c r="A571" t="s">
        <v>43</v>
      </c>
      <c r="B571" t="s">
        <v>32</v>
      </c>
      <c r="C571">
        <v>31</v>
      </c>
      <c r="D571" t="str">
        <f t="shared" si="8"/>
        <v>Pleasantspring 2020</v>
      </c>
      <c r="E571" t="s">
        <v>66</v>
      </c>
      <c r="F571" t="s">
        <v>0</v>
      </c>
      <c r="G571" t="s">
        <v>21</v>
      </c>
      <c r="H571" t="s">
        <v>4254</v>
      </c>
      <c r="I571" t="s">
        <v>655</v>
      </c>
      <c r="J571" t="s">
        <v>60</v>
      </c>
      <c r="K571">
        <v>0</v>
      </c>
      <c r="L571">
        <v>0</v>
      </c>
      <c r="M571">
        <v>0</v>
      </c>
      <c r="N571">
        <f>_xlfn.XLOOKUP($A571,'site variables'!$A:$A,'site variables'!C:C,0,0)</f>
        <v>285.95999999999998</v>
      </c>
      <c r="O571">
        <f>_xlfn.XLOOKUP($A571,'site variables'!$A:$A,'site variables'!D:D,0,0)</f>
        <v>30</v>
      </c>
      <c r="P571">
        <f>_xlfn.XLOOKUP($A571,'site variables'!$A:$A,'site variables'!E:E,0,0)</f>
        <v>21.8</v>
      </c>
      <c r="Q571">
        <f>_xlfn.XLOOKUP($A571,'site variables'!$A:$A,'site variables'!F:F,0,0)</f>
        <v>532</v>
      </c>
      <c r="R571" t="str">
        <f>_xlfn.XLOOKUP($A571,'site variables'!$A:$A,'site variables'!G:G,0,0)</f>
        <v>high</v>
      </c>
      <c r="S571" t="str">
        <f>_xlfn.XLOOKUP($A571,'site variables'!$A:$A,'site variables'!H:H,0,0)</f>
        <v>low</v>
      </c>
      <c r="T571" t="str">
        <f>_xlfn.XLOOKUP($A571,'site variables'!$A:$A,'site variables'!I:I,0,0)</f>
        <v>Vehicle/FootRecreation</v>
      </c>
      <c r="U571">
        <f>_xlfn.XLOOKUP($D571,climatevars!$E:$E,climatevars!J:J,0,)</f>
        <v>133.99973199999999</v>
      </c>
      <c r="V571">
        <f>_xlfn.XLOOKUP($D571,climatevars!$E:$E,climatevars!K:K,0,)</f>
        <v>403.99919199999994</v>
      </c>
      <c r="W571">
        <f>_xlfn.XLOOKUP($D571,climatevars!$E:$E,climatevars!L:L,0,)</f>
        <v>133.99973199999999</v>
      </c>
      <c r="X571">
        <f>_xlfn.XLOOKUP($G571,speciesvars!$D:$D,speciesvars!H:H,0,0)</f>
        <v>24.8750001192093</v>
      </c>
      <c r="Y571">
        <f>_xlfn.XLOOKUP($G571,speciesvars!$D:$D,speciesvars!I:I,0,0)</f>
        <v>845</v>
      </c>
    </row>
    <row r="572" spans="1:25" hidden="1" x14ac:dyDescent="0.25">
      <c r="A572" t="s">
        <v>43</v>
      </c>
      <c r="B572" t="s">
        <v>32</v>
      </c>
      <c r="C572">
        <v>31</v>
      </c>
      <c r="D572" t="str">
        <f t="shared" si="8"/>
        <v>Pleasantspring 2020</v>
      </c>
      <c r="E572" t="s">
        <v>66</v>
      </c>
      <c r="F572" t="s">
        <v>0</v>
      </c>
      <c r="G572" t="s">
        <v>53</v>
      </c>
      <c r="H572" t="s">
        <v>4254</v>
      </c>
      <c r="I572" t="s">
        <v>656</v>
      </c>
      <c r="J572" t="s">
        <v>60</v>
      </c>
      <c r="K572">
        <v>0</v>
      </c>
      <c r="L572">
        <v>0</v>
      </c>
      <c r="M572">
        <v>0</v>
      </c>
      <c r="N572">
        <f>_xlfn.XLOOKUP($A572,'site variables'!$A:$A,'site variables'!C:C,0,0)</f>
        <v>285.95999999999998</v>
      </c>
      <c r="O572">
        <f>_xlfn.XLOOKUP($A572,'site variables'!$A:$A,'site variables'!D:D,0,0)</f>
        <v>30</v>
      </c>
      <c r="P572">
        <f>_xlfn.XLOOKUP($A572,'site variables'!$A:$A,'site variables'!E:E,0,0)</f>
        <v>21.8</v>
      </c>
      <c r="Q572">
        <f>_xlfn.XLOOKUP($A572,'site variables'!$A:$A,'site variables'!F:F,0,0)</f>
        <v>532</v>
      </c>
      <c r="R572" t="str">
        <f>_xlfn.XLOOKUP($A572,'site variables'!$A:$A,'site variables'!G:G,0,0)</f>
        <v>high</v>
      </c>
      <c r="S572" t="str">
        <f>_xlfn.XLOOKUP($A572,'site variables'!$A:$A,'site variables'!H:H,0,0)</f>
        <v>low</v>
      </c>
      <c r="T572" t="str">
        <f>_xlfn.XLOOKUP($A572,'site variables'!$A:$A,'site variables'!I:I,0,0)</f>
        <v>Vehicle/FootRecreation</v>
      </c>
      <c r="U572">
        <f>_xlfn.XLOOKUP($D572,climatevars!$E:$E,climatevars!J:J,0,)</f>
        <v>133.99973199999999</v>
      </c>
      <c r="V572">
        <f>_xlfn.XLOOKUP($D572,climatevars!$E:$E,climatevars!K:K,0,)</f>
        <v>403.99919199999994</v>
      </c>
      <c r="W572">
        <f>_xlfn.XLOOKUP($D572,climatevars!$E:$E,climatevars!L:L,0,)</f>
        <v>133.99973199999999</v>
      </c>
      <c r="X572">
        <f>_xlfn.XLOOKUP($G572,speciesvars!$D:$D,speciesvars!H:H,0,0)</f>
        <v>24.200000047683702</v>
      </c>
      <c r="Y572">
        <f>_xlfn.XLOOKUP($G572,speciesvars!$D:$D,speciesvars!I:I,0,0)</f>
        <v>706</v>
      </c>
    </row>
    <row r="573" spans="1:25" hidden="1" x14ac:dyDescent="0.25">
      <c r="A573" t="s">
        <v>43</v>
      </c>
      <c r="B573" t="s">
        <v>32</v>
      </c>
      <c r="C573">
        <v>31</v>
      </c>
      <c r="D573" t="str">
        <f t="shared" si="8"/>
        <v>Pleasantspring 2020</v>
      </c>
      <c r="E573" t="s">
        <v>66</v>
      </c>
      <c r="F573" t="s">
        <v>0</v>
      </c>
      <c r="G573" t="s">
        <v>35</v>
      </c>
      <c r="H573" t="s">
        <v>4254</v>
      </c>
      <c r="I573" t="s">
        <v>657</v>
      </c>
      <c r="J573" t="s">
        <v>60</v>
      </c>
      <c r="K573">
        <v>7</v>
      </c>
      <c r="L573">
        <v>20</v>
      </c>
      <c r="M573">
        <v>0.55000000000000004</v>
      </c>
      <c r="N573">
        <f>_xlfn.XLOOKUP($A573,'site variables'!$A:$A,'site variables'!C:C,0,0)</f>
        <v>285.95999999999998</v>
      </c>
      <c r="O573">
        <f>_xlfn.XLOOKUP($A573,'site variables'!$A:$A,'site variables'!D:D,0,0)</f>
        <v>30</v>
      </c>
      <c r="P573">
        <f>_xlfn.XLOOKUP($A573,'site variables'!$A:$A,'site variables'!E:E,0,0)</f>
        <v>21.8</v>
      </c>
      <c r="Q573">
        <f>_xlfn.XLOOKUP($A573,'site variables'!$A:$A,'site variables'!F:F,0,0)</f>
        <v>532</v>
      </c>
      <c r="R573" t="str">
        <f>_xlfn.XLOOKUP($A573,'site variables'!$A:$A,'site variables'!G:G,0,0)</f>
        <v>high</v>
      </c>
      <c r="S573" t="str">
        <f>_xlfn.XLOOKUP($A573,'site variables'!$A:$A,'site variables'!H:H,0,0)</f>
        <v>low</v>
      </c>
      <c r="T573" t="str">
        <f>_xlfn.XLOOKUP($A573,'site variables'!$A:$A,'site variables'!I:I,0,0)</f>
        <v>Vehicle/FootRecreation</v>
      </c>
      <c r="U573">
        <f>_xlfn.XLOOKUP($D573,climatevars!$E:$E,climatevars!J:J,0,)</f>
        <v>133.99973199999999</v>
      </c>
      <c r="V573">
        <f>_xlfn.XLOOKUP($D573,climatevars!$E:$E,climatevars!K:K,0,)</f>
        <v>403.99919199999994</v>
      </c>
      <c r="W573">
        <f>_xlfn.XLOOKUP($D573,climatevars!$E:$E,climatevars!L:L,0,)</f>
        <v>133.99973199999999</v>
      </c>
      <c r="X573">
        <f>_xlfn.XLOOKUP($G573,speciesvars!$D:$D,speciesvars!H:H,0,0)</f>
        <v>23.5000000198682</v>
      </c>
      <c r="Y573">
        <f>_xlfn.XLOOKUP($G573,speciesvars!$D:$D,speciesvars!I:I,0,0)</f>
        <v>354</v>
      </c>
    </row>
    <row r="574" spans="1:25" hidden="1" x14ac:dyDescent="0.25">
      <c r="A574" t="s">
        <v>43</v>
      </c>
      <c r="B574" t="s">
        <v>32</v>
      </c>
      <c r="C574">
        <v>31</v>
      </c>
      <c r="D574" t="str">
        <f t="shared" si="8"/>
        <v>Pleasantspring 2020</v>
      </c>
      <c r="E574" t="s">
        <v>66</v>
      </c>
      <c r="F574" t="s">
        <v>0</v>
      </c>
      <c r="G574" t="s">
        <v>76</v>
      </c>
      <c r="H574" t="s">
        <v>4254</v>
      </c>
      <c r="I574" t="s">
        <v>658</v>
      </c>
      <c r="J574" t="s">
        <v>60</v>
      </c>
      <c r="K574">
        <v>0</v>
      </c>
      <c r="L574">
        <v>0</v>
      </c>
      <c r="M574">
        <v>0</v>
      </c>
      <c r="N574">
        <f>_xlfn.XLOOKUP($A574,'site variables'!$A:$A,'site variables'!C:C,0,0)</f>
        <v>285.95999999999998</v>
      </c>
      <c r="O574">
        <f>_xlfn.XLOOKUP($A574,'site variables'!$A:$A,'site variables'!D:D,0,0)</f>
        <v>30</v>
      </c>
      <c r="P574">
        <f>_xlfn.XLOOKUP($A574,'site variables'!$A:$A,'site variables'!E:E,0,0)</f>
        <v>21.8</v>
      </c>
      <c r="Q574">
        <f>_xlfn.XLOOKUP($A574,'site variables'!$A:$A,'site variables'!F:F,0,0)</f>
        <v>532</v>
      </c>
      <c r="R574" t="str">
        <f>_xlfn.XLOOKUP($A574,'site variables'!$A:$A,'site variables'!G:G,0,0)</f>
        <v>high</v>
      </c>
      <c r="S574" t="str">
        <f>_xlfn.XLOOKUP($A574,'site variables'!$A:$A,'site variables'!H:H,0,0)</f>
        <v>low</v>
      </c>
      <c r="T574" t="str">
        <f>_xlfn.XLOOKUP($A574,'site variables'!$A:$A,'site variables'!I:I,0,0)</f>
        <v>Vehicle/FootRecreation</v>
      </c>
      <c r="U574">
        <f>_xlfn.XLOOKUP($D574,climatevars!$E:$E,climatevars!J:J,0,)</f>
        <v>133.99973199999999</v>
      </c>
      <c r="V574">
        <f>_xlfn.XLOOKUP($D574,climatevars!$E:$E,climatevars!K:K,0,)</f>
        <v>403.99919199999994</v>
      </c>
      <c r="W574">
        <f>_xlfn.XLOOKUP($D574,climatevars!$E:$E,climatevars!L:L,0,)</f>
        <v>133.99973199999999</v>
      </c>
      <c r="X574">
        <f>_xlfn.XLOOKUP($G574,speciesvars!$D:$D,speciesvars!H:H,0,0)</f>
        <v>23.825000166892998</v>
      </c>
      <c r="Y574">
        <f>_xlfn.XLOOKUP($G574,speciesvars!$D:$D,speciesvars!I:I,0,0)</f>
        <v>508</v>
      </c>
    </row>
    <row r="575" spans="1:25" hidden="1" x14ac:dyDescent="0.25">
      <c r="A575" t="s">
        <v>43</v>
      </c>
      <c r="B575" t="s">
        <v>32</v>
      </c>
      <c r="C575">
        <v>32</v>
      </c>
      <c r="D575" t="str">
        <f t="shared" si="8"/>
        <v>Pleasantspring 2020</v>
      </c>
      <c r="E575" t="s">
        <v>74</v>
      </c>
      <c r="F575" t="s">
        <v>70</v>
      </c>
      <c r="G575" t="s">
        <v>6</v>
      </c>
      <c r="H575" t="s">
        <v>4256</v>
      </c>
      <c r="I575" t="s">
        <v>659</v>
      </c>
      <c r="J575" t="s">
        <v>60</v>
      </c>
      <c r="K575">
        <v>1</v>
      </c>
      <c r="L575">
        <v>7</v>
      </c>
      <c r="M575">
        <v>0.55000000000000004</v>
      </c>
      <c r="N575">
        <f>_xlfn.XLOOKUP($A575,'site variables'!$A:$A,'site variables'!C:C,0,0)</f>
        <v>285.95999999999998</v>
      </c>
      <c r="O575">
        <f>_xlfn.XLOOKUP($A575,'site variables'!$A:$A,'site variables'!D:D,0,0)</f>
        <v>30</v>
      </c>
      <c r="P575">
        <f>_xlfn.XLOOKUP($A575,'site variables'!$A:$A,'site variables'!E:E,0,0)</f>
        <v>21.8</v>
      </c>
      <c r="Q575">
        <f>_xlfn.XLOOKUP($A575,'site variables'!$A:$A,'site variables'!F:F,0,0)</f>
        <v>532</v>
      </c>
      <c r="R575" t="str">
        <f>_xlfn.XLOOKUP($A575,'site variables'!$A:$A,'site variables'!G:G,0,0)</f>
        <v>high</v>
      </c>
      <c r="S575" t="str">
        <f>_xlfn.XLOOKUP($A575,'site variables'!$A:$A,'site variables'!H:H,0,0)</f>
        <v>low</v>
      </c>
      <c r="T575" t="str">
        <f>_xlfn.XLOOKUP($A575,'site variables'!$A:$A,'site variables'!I:I,0,0)</f>
        <v>Vehicle/FootRecreation</v>
      </c>
      <c r="U575">
        <f>_xlfn.XLOOKUP($D575,climatevars!$E:$E,climatevars!J:J,0,)</f>
        <v>133.99973199999999</v>
      </c>
      <c r="V575">
        <f>_xlfn.XLOOKUP($D575,climatevars!$E:$E,climatevars!K:K,0,)</f>
        <v>403.99919199999994</v>
      </c>
      <c r="W575">
        <f>_xlfn.XLOOKUP($D575,climatevars!$E:$E,climatevars!L:L,0,)</f>
        <v>133.99973199999999</v>
      </c>
      <c r="X575">
        <f>_xlfn.XLOOKUP($G575,speciesvars!$D:$D,speciesvars!H:H,0,0)</f>
        <v>21.804166575272902</v>
      </c>
      <c r="Y575">
        <f>_xlfn.XLOOKUP($G575,speciesvars!$D:$D,speciesvars!I:I,0,0)</f>
        <v>504</v>
      </c>
    </row>
    <row r="576" spans="1:25" hidden="1" x14ac:dyDescent="0.25">
      <c r="A576" t="s">
        <v>43</v>
      </c>
      <c r="B576" t="s">
        <v>52</v>
      </c>
      <c r="C576">
        <v>25</v>
      </c>
      <c r="D576" t="str">
        <f t="shared" si="8"/>
        <v>Pleasantspring 2021</v>
      </c>
      <c r="E576" t="s">
        <v>75</v>
      </c>
      <c r="F576" t="s">
        <v>49</v>
      </c>
      <c r="G576" t="s">
        <v>67</v>
      </c>
      <c r="H576" t="s">
        <v>11</v>
      </c>
      <c r="I576" t="s">
        <v>660</v>
      </c>
      <c r="J576" t="s">
        <v>60</v>
      </c>
      <c r="K576">
        <v>8</v>
      </c>
      <c r="L576">
        <v>20</v>
      </c>
      <c r="N576">
        <f>_xlfn.XLOOKUP($A576,'site variables'!$A:$A,'site variables'!C:C,0,0)</f>
        <v>285.95999999999998</v>
      </c>
      <c r="O576">
        <f>_xlfn.XLOOKUP($A576,'site variables'!$A:$A,'site variables'!D:D,0,0)</f>
        <v>30</v>
      </c>
      <c r="P576">
        <f>_xlfn.XLOOKUP($A576,'site variables'!$A:$A,'site variables'!E:E,0,0)</f>
        <v>21.8</v>
      </c>
      <c r="Q576">
        <f>_xlfn.XLOOKUP($A576,'site variables'!$A:$A,'site variables'!F:F,0,0)</f>
        <v>532</v>
      </c>
      <c r="R576" t="str">
        <f>_xlfn.XLOOKUP($A576,'site variables'!$A:$A,'site variables'!G:G,0,0)</f>
        <v>high</v>
      </c>
      <c r="S576" t="str">
        <f>_xlfn.XLOOKUP($A576,'site variables'!$A:$A,'site variables'!H:H,0,0)</f>
        <v>low</v>
      </c>
      <c r="T576" t="str">
        <f>_xlfn.XLOOKUP($A576,'site variables'!$A:$A,'site variables'!I:I,0,0)</f>
        <v>Vehicle/FootRecreation</v>
      </c>
      <c r="U576">
        <f>_xlfn.XLOOKUP($D576,climatevars!$E:$E,climatevars!J:J,0,)</f>
        <v>54.999889999999986</v>
      </c>
      <c r="V576">
        <f>_xlfn.XLOOKUP($D576,climatevars!$E:$E,climatevars!K:K,0,)</f>
        <v>403.99919199999994</v>
      </c>
      <c r="W576">
        <f>_xlfn.XLOOKUP($D576,climatevars!$E:$E,climatevars!L:L,0,)</f>
        <v>222.99955399999999</v>
      </c>
      <c r="X576">
        <f>_xlfn.XLOOKUP($G576,speciesvars!$D:$D,speciesvars!H:H,0,0)</f>
        <v>0</v>
      </c>
      <c r="Y576">
        <f>_xlfn.XLOOKUP($G576,speciesvars!$D:$D,speciesvars!I:I,0,0)</f>
        <v>0</v>
      </c>
    </row>
    <row r="577" spans="1:25" hidden="1" x14ac:dyDescent="0.25">
      <c r="A577" t="s">
        <v>43</v>
      </c>
      <c r="B577" t="s">
        <v>52</v>
      </c>
      <c r="C577">
        <v>25</v>
      </c>
      <c r="D577" t="str">
        <f t="shared" si="8"/>
        <v>Pleasantspring 2021</v>
      </c>
      <c r="E577" t="s">
        <v>75</v>
      </c>
      <c r="F577" t="s">
        <v>49</v>
      </c>
      <c r="G577" t="s">
        <v>395</v>
      </c>
      <c r="H577" t="s">
        <v>11</v>
      </c>
      <c r="I577" t="s">
        <v>661</v>
      </c>
      <c r="J577" t="s">
        <v>60</v>
      </c>
      <c r="K577">
        <v>1</v>
      </c>
      <c r="L577">
        <v>4</v>
      </c>
      <c r="N577">
        <f>_xlfn.XLOOKUP($A577,'site variables'!$A:$A,'site variables'!C:C,0,0)</f>
        <v>285.95999999999998</v>
      </c>
      <c r="O577">
        <f>_xlfn.XLOOKUP($A577,'site variables'!$A:$A,'site variables'!D:D,0,0)</f>
        <v>30</v>
      </c>
      <c r="P577">
        <f>_xlfn.XLOOKUP($A577,'site variables'!$A:$A,'site variables'!E:E,0,0)</f>
        <v>21.8</v>
      </c>
      <c r="Q577">
        <f>_xlfn.XLOOKUP($A577,'site variables'!$A:$A,'site variables'!F:F,0,0)</f>
        <v>532</v>
      </c>
      <c r="R577" t="str">
        <f>_xlfn.XLOOKUP($A577,'site variables'!$A:$A,'site variables'!G:G,0,0)</f>
        <v>high</v>
      </c>
      <c r="S577" t="str">
        <f>_xlfn.XLOOKUP($A577,'site variables'!$A:$A,'site variables'!H:H,0,0)</f>
        <v>low</v>
      </c>
      <c r="T577" t="str">
        <f>_xlfn.XLOOKUP($A577,'site variables'!$A:$A,'site variables'!I:I,0,0)</f>
        <v>Vehicle/FootRecreation</v>
      </c>
      <c r="U577">
        <f>_xlfn.XLOOKUP($D577,climatevars!$E:$E,climatevars!J:J,0,)</f>
        <v>54.999889999999986</v>
      </c>
      <c r="V577">
        <f>_xlfn.XLOOKUP($D577,climatevars!$E:$E,climatevars!K:K,0,)</f>
        <v>403.99919199999994</v>
      </c>
      <c r="W577">
        <f>_xlfn.XLOOKUP($D577,climatevars!$E:$E,climatevars!L:L,0,)</f>
        <v>222.99955399999999</v>
      </c>
      <c r="X577">
        <f>_xlfn.XLOOKUP($G577,speciesvars!$D:$D,speciesvars!H:H,0,0)</f>
        <v>0</v>
      </c>
      <c r="Y577">
        <f>_xlfn.XLOOKUP($G577,speciesvars!$D:$D,speciesvars!I:I,0,0)</f>
        <v>0</v>
      </c>
    </row>
    <row r="578" spans="1:25" hidden="1" x14ac:dyDescent="0.25">
      <c r="A578" t="s">
        <v>43</v>
      </c>
      <c r="B578" t="s">
        <v>32</v>
      </c>
      <c r="C578">
        <v>32</v>
      </c>
      <c r="D578" t="str">
        <f t="shared" si="8"/>
        <v>Pleasantspring 2020</v>
      </c>
      <c r="E578" t="s">
        <v>74</v>
      </c>
      <c r="F578" t="s">
        <v>70</v>
      </c>
      <c r="G578" t="s">
        <v>22</v>
      </c>
      <c r="H578" t="s">
        <v>4256</v>
      </c>
      <c r="I578" t="s">
        <v>662</v>
      </c>
      <c r="J578" t="s">
        <v>60</v>
      </c>
      <c r="K578">
        <v>0</v>
      </c>
      <c r="L578">
        <v>0</v>
      </c>
      <c r="M578">
        <v>0.05</v>
      </c>
      <c r="N578">
        <f>_xlfn.XLOOKUP($A578,'site variables'!$A:$A,'site variables'!C:C,0,0)</f>
        <v>285.95999999999998</v>
      </c>
      <c r="O578">
        <f>_xlfn.XLOOKUP($A578,'site variables'!$A:$A,'site variables'!D:D,0,0)</f>
        <v>30</v>
      </c>
      <c r="P578">
        <f>_xlfn.XLOOKUP($A578,'site variables'!$A:$A,'site variables'!E:E,0,0)</f>
        <v>21.8</v>
      </c>
      <c r="Q578">
        <f>_xlfn.XLOOKUP($A578,'site variables'!$A:$A,'site variables'!F:F,0,0)</f>
        <v>532</v>
      </c>
      <c r="R578" t="str">
        <f>_xlfn.XLOOKUP($A578,'site variables'!$A:$A,'site variables'!G:G,0,0)</f>
        <v>high</v>
      </c>
      <c r="S578" t="str">
        <f>_xlfn.XLOOKUP($A578,'site variables'!$A:$A,'site variables'!H:H,0,0)</f>
        <v>low</v>
      </c>
      <c r="T578" t="str">
        <f>_xlfn.XLOOKUP($A578,'site variables'!$A:$A,'site variables'!I:I,0,0)</f>
        <v>Vehicle/FootRecreation</v>
      </c>
      <c r="U578">
        <f>_xlfn.XLOOKUP($D578,climatevars!$E:$E,climatevars!J:J,0,)</f>
        <v>133.99973199999999</v>
      </c>
      <c r="V578">
        <f>_xlfn.XLOOKUP($D578,climatevars!$E:$E,climatevars!K:K,0,)</f>
        <v>403.99919199999994</v>
      </c>
      <c r="W578">
        <f>_xlfn.XLOOKUP($D578,climatevars!$E:$E,climatevars!L:L,0,)</f>
        <v>133.99973199999999</v>
      </c>
      <c r="X578">
        <f>_xlfn.XLOOKUP($G578,speciesvars!$D:$D,speciesvars!H:H,0,0)</f>
        <v>22.870833317438802</v>
      </c>
      <c r="Y578">
        <f>_xlfn.XLOOKUP($G578,speciesvars!$D:$D,speciesvars!I:I,0,0)</f>
        <v>733</v>
      </c>
    </row>
    <row r="579" spans="1:25" hidden="1" x14ac:dyDescent="0.25">
      <c r="A579" t="s">
        <v>43</v>
      </c>
      <c r="B579" t="s">
        <v>32</v>
      </c>
      <c r="C579">
        <v>32</v>
      </c>
      <c r="D579" t="str">
        <f t="shared" ref="D579:D642" si="9">_xlfn.CONCAT(A579,B579)</f>
        <v>Pleasantspring 2020</v>
      </c>
      <c r="E579" t="s">
        <v>74</v>
      </c>
      <c r="F579" t="s">
        <v>70</v>
      </c>
      <c r="G579" t="s">
        <v>54</v>
      </c>
      <c r="H579" t="s">
        <v>4256</v>
      </c>
      <c r="I579" t="s">
        <v>663</v>
      </c>
      <c r="J579" t="s">
        <v>60</v>
      </c>
      <c r="K579">
        <v>4</v>
      </c>
      <c r="L579">
        <v>10</v>
      </c>
      <c r="M579">
        <v>1.5</v>
      </c>
      <c r="N579">
        <f>_xlfn.XLOOKUP($A579,'site variables'!$A:$A,'site variables'!C:C,0,0)</f>
        <v>285.95999999999998</v>
      </c>
      <c r="O579">
        <f>_xlfn.XLOOKUP($A579,'site variables'!$A:$A,'site variables'!D:D,0,0)</f>
        <v>30</v>
      </c>
      <c r="P579">
        <f>_xlfn.XLOOKUP($A579,'site variables'!$A:$A,'site variables'!E:E,0,0)</f>
        <v>21.8</v>
      </c>
      <c r="Q579">
        <f>_xlfn.XLOOKUP($A579,'site variables'!$A:$A,'site variables'!F:F,0,0)</f>
        <v>532</v>
      </c>
      <c r="R579" t="str">
        <f>_xlfn.XLOOKUP($A579,'site variables'!$A:$A,'site variables'!G:G,0,0)</f>
        <v>high</v>
      </c>
      <c r="S579" t="str">
        <f>_xlfn.XLOOKUP($A579,'site variables'!$A:$A,'site variables'!H:H,0,0)</f>
        <v>low</v>
      </c>
      <c r="T579" t="str">
        <f>_xlfn.XLOOKUP($A579,'site variables'!$A:$A,'site variables'!I:I,0,0)</f>
        <v>Vehicle/FootRecreation</v>
      </c>
      <c r="U579">
        <f>_xlfn.XLOOKUP($D579,climatevars!$E:$E,climatevars!J:J,0,)</f>
        <v>133.99973199999999</v>
      </c>
      <c r="V579">
        <f>_xlfn.XLOOKUP($D579,climatevars!$E:$E,climatevars!K:K,0,)</f>
        <v>403.99919199999994</v>
      </c>
      <c r="W579">
        <f>_xlfn.XLOOKUP($D579,climatevars!$E:$E,climatevars!L:L,0,)</f>
        <v>133.99973199999999</v>
      </c>
      <c r="X579">
        <f>_xlfn.XLOOKUP($G579,speciesvars!$D:$D,speciesvars!H:H,0,0)</f>
        <v>21.7541668613752</v>
      </c>
      <c r="Y579">
        <f>_xlfn.XLOOKUP($G579,speciesvars!$D:$D,speciesvars!I:I,0,0)</f>
        <v>505</v>
      </c>
    </row>
    <row r="580" spans="1:25" hidden="1" x14ac:dyDescent="0.25">
      <c r="A580" t="s">
        <v>43</v>
      </c>
      <c r="B580" t="s">
        <v>32</v>
      </c>
      <c r="C580">
        <v>32</v>
      </c>
      <c r="D580" t="str">
        <f t="shared" si="9"/>
        <v>Pleasantspring 2020</v>
      </c>
      <c r="E580" t="s">
        <v>74</v>
      </c>
      <c r="F580" t="s">
        <v>70</v>
      </c>
      <c r="G580" t="s">
        <v>65</v>
      </c>
      <c r="H580" t="s">
        <v>4256</v>
      </c>
      <c r="I580" t="s">
        <v>664</v>
      </c>
      <c r="J580" t="s">
        <v>60</v>
      </c>
      <c r="K580">
        <v>2</v>
      </c>
      <c r="L580">
        <v>125</v>
      </c>
      <c r="M580">
        <v>17.5</v>
      </c>
      <c r="N580">
        <f>_xlfn.XLOOKUP($A580,'site variables'!$A:$A,'site variables'!C:C,0,0)</f>
        <v>285.95999999999998</v>
      </c>
      <c r="O580">
        <f>_xlfn.XLOOKUP($A580,'site variables'!$A:$A,'site variables'!D:D,0,0)</f>
        <v>30</v>
      </c>
      <c r="P580">
        <f>_xlfn.XLOOKUP($A580,'site variables'!$A:$A,'site variables'!E:E,0,0)</f>
        <v>21.8</v>
      </c>
      <c r="Q580">
        <f>_xlfn.XLOOKUP($A580,'site variables'!$A:$A,'site variables'!F:F,0,0)</f>
        <v>532</v>
      </c>
      <c r="R580" t="str">
        <f>_xlfn.XLOOKUP($A580,'site variables'!$A:$A,'site variables'!G:G,0,0)</f>
        <v>high</v>
      </c>
      <c r="S580" t="str">
        <f>_xlfn.XLOOKUP($A580,'site variables'!$A:$A,'site variables'!H:H,0,0)</f>
        <v>low</v>
      </c>
      <c r="T580" t="str">
        <f>_xlfn.XLOOKUP($A580,'site variables'!$A:$A,'site variables'!I:I,0,0)</f>
        <v>Vehicle/FootRecreation</v>
      </c>
      <c r="U580">
        <f>_xlfn.XLOOKUP($D580,climatevars!$E:$E,climatevars!J:J,0,)</f>
        <v>133.99973199999999</v>
      </c>
      <c r="V580">
        <f>_xlfn.XLOOKUP($D580,climatevars!$E:$E,climatevars!K:K,0,)</f>
        <v>403.99919199999994</v>
      </c>
      <c r="W580">
        <f>_xlfn.XLOOKUP($D580,climatevars!$E:$E,climatevars!L:L,0,)</f>
        <v>133.99973199999999</v>
      </c>
      <c r="X580">
        <f>_xlfn.XLOOKUP($G580,speciesvars!$D:$D,speciesvars!H:H,0,0)</f>
        <v>21.662499884764401</v>
      </c>
      <c r="Y580">
        <f>_xlfn.XLOOKUP($G580,speciesvars!$D:$D,speciesvars!I:I,0,0)</f>
        <v>767</v>
      </c>
    </row>
    <row r="581" spans="1:25" hidden="1" x14ac:dyDescent="0.25">
      <c r="A581" t="s">
        <v>43</v>
      </c>
      <c r="B581" t="s">
        <v>32</v>
      </c>
      <c r="C581">
        <v>32</v>
      </c>
      <c r="D581" t="str">
        <f t="shared" si="9"/>
        <v>Pleasantspring 2020</v>
      </c>
      <c r="E581" t="s">
        <v>74</v>
      </c>
      <c r="F581" t="s">
        <v>70</v>
      </c>
      <c r="G581" t="s">
        <v>1</v>
      </c>
      <c r="H581" t="s">
        <v>4256</v>
      </c>
      <c r="I581" t="s">
        <v>665</v>
      </c>
      <c r="J581" t="s">
        <v>60</v>
      </c>
      <c r="K581">
        <v>0</v>
      </c>
      <c r="L581">
        <v>0</v>
      </c>
      <c r="M581">
        <v>0</v>
      </c>
      <c r="N581">
        <f>_xlfn.XLOOKUP($A581,'site variables'!$A:$A,'site variables'!C:C,0,0)</f>
        <v>285.95999999999998</v>
      </c>
      <c r="O581">
        <f>_xlfn.XLOOKUP($A581,'site variables'!$A:$A,'site variables'!D:D,0,0)</f>
        <v>30</v>
      </c>
      <c r="P581">
        <f>_xlfn.XLOOKUP($A581,'site variables'!$A:$A,'site variables'!E:E,0,0)</f>
        <v>21.8</v>
      </c>
      <c r="Q581">
        <f>_xlfn.XLOOKUP($A581,'site variables'!$A:$A,'site variables'!F:F,0,0)</f>
        <v>532</v>
      </c>
      <c r="R581" t="str">
        <f>_xlfn.XLOOKUP($A581,'site variables'!$A:$A,'site variables'!G:G,0,0)</f>
        <v>high</v>
      </c>
      <c r="S581" t="str">
        <f>_xlfn.XLOOKUP($A581,'site variables'!$A:$A,'site variables'!H:H,0,0)</f>
        <v>low</v>
      </c>
      <c r="T581" t="str">
        <f>_xlfn.XLOOKUP($A581,'site variables'!$A:$A,'site variables'!I:I,0,0)</f>
        <v>Vehicle/FootRecreation</v>
      </c>
      <c r="U581">
        <f>_xlfn.XLOOKUP($D581,climatevars!$E:$E,climatevars!J:J,0,)</f>
        <v>133.99973199999999</v>
      </c>
      <c r="V581">
        <f>_xlfn.XLOOKUP($D581,climatevars!$E:$E,climatevars!K:K,0,)</f>
        <v>403.99919199999994</v>
      </c>
      <c r="W581">
        <f>_xlfn.XLOOKUP($D581,climatevars!$E:$E,climatevars!L:L,0,)</f>
        <v>133.99973199999999</v>
      </c>
      <c r="X581">
        <f>_xlfn.XLOOKUP($G581,speciesvars!$D:$D,speciesvars!H:H,0,0)</f>
        <v>22.9416667421659</v>
      </c>
      <c r="Y581">
        <f>_xlfn.XLOOKUP($G581,speciesvars!$D:$D,speciesvars!I:I,0,0)</f>
        <v>528</v>
      </c>
    </row>
    <row r="582" spans="1:25" hidden="1" x14ac:dyDescent="0.25">
      <c r="A582" t="s">
        <v>43</v>
      </c>
      <c r="B582" t="s">
        <v>32</v>
      </c>
      <c r="C582">
        <v>33</v>
      </c>
      <c r="D582" t="str">
        <f t="shared" si="9"/>
        <v>Pleasantspring 2020</v>
      </c>
      <c r="E582" t="s">
        <v>66</v>
      </c>
      <c r="F582" t="s">
        <v>70</v>
      </c>
      <c r="G582" t="s">
        <v>6</v>
      </c>
      <c r="H582" t="s">
        <v>4256</v>
      </c>
      <c r="I582" t="s">
        <v>666</v>
      </c>
      <c r="J582" t="s">
        <v>60</v>
      </c>
      <c r="K582">
        <v>0</v>
      </c>
      <c r="L582">
        <v>0</v>
      </c>
      <c r="M582">
        <v>0.05</v>
      </c>
      <c r="N582">
        <f>_xlfn.XLOOKUP($A582,'site variables'!$A:$A,'site variables'!C:C,0,0)</f>
        <v>285.95999999999998</v>
      </c>
      <c r="O582">
        <f>_xlfn.XLOOKUP($A582,'site variables'!$A:$A,'site variables'!D:D,0,0)</f>
        <v>30</v>
      </c>
      <c r="P582">
        <f>_xlfn.XLOOKUP($A582,'site variables'!$A:$A,'site variables'!E:E,0,0)</f>
        <v>21.8</v>
      </c>
      <c r="Q582">
        <f>_xlfn.XLOOKUP($A582,'site variables'!$A:$A,'site variables'!F:F,0,0)</f>
        <v>532</v>
      </c>
      <c r="R582" t="str">
        <f>_xlfn.XLOOKUP($A582,'site variables'!$A:$A,'site variables'!G:G,0,0)</f>
        <v>high</v>
      </c>
      <c r="S582" t="str">
        <f>_xlfn.XLOOKUP($A582,'site variables'!$A:$A,'site variables'!H:H,0,0)</f>
        <v>low</v>
      </c>
      <c r="T582" t="str">
        <f>_xlfn.XLOOKUP($A582,'site variables'!$A:$A,'site variables'!I:I,0,0)</f>
        <v>Vehicle/FootRecreation</v>
      </c>
      <c r="U582">
        <f>_xlfn.XLOOKUP($D582,climatevars!$E:$E,climatevars!J:J,0,)</f>
        <v>133.99973199999999</v>
      </c>
      <c r="V582">
        <f>_xlfn.XLOOKUP($D582,climatevars!$E:$E,climatevars!K:K,0,)</f>
        <v>403.99919199999994</v>
      </c>
      <c r="W582">
        <f>_xlfn.XLOOKUP($D582,climatevars!$E:$E,climatevars!L:L,0,)</f>
        <v>133.99973199999999</v>
      </c>
      <c r="X582">
        <f>_xlfn.XLOOKUP($G582,speciesvars!$D:$D,speciesvars!H:H,0,0)</f>
        <v>21.804166575272902</v>
      </c>
      <c r="Y582">
        <f>_xlfn.XLOOKUP($G582,speciesvars!$D:$D,speciesvars!I:I,0,0)</f>
        <v>504</v>
      </c>
    </row>
    <row r="583" spans="1:25" hidden="1" x14ac:dyDescent="0.25">
      <c r="A583" t="s">
        <v>43</v>
      </c>
      <c r="B583" t="s">
        <v>32</v>
      </c>
      <c r="C583">
        <v>33</v>
      </c>
      <c r="D583" t="str">
        <f t="shared" si="9"/>
        <v>Pleasantspring 2020</v>
      </c>
      <c r="E583" t="s">
        <v>66</v>
      </c>
      <c r="F583" t="s">
        <v>70</v>
      </c>
      <c r="G583" t="s">
        <v>22</v>
      </c>
      <c r="H583" t="s">
        <v>4256</v>
      </c>
      <c r="I583" t="s">
        <v>667</v>
      </c>
      <c r="J583" t="s">
        <v>60</v>
      </c>
      <c r="K583">
        <v>3</v>
      </c>
      <c r="L583">
        <v>5</v>
      </c>
      <c r="M583">
        <v>0.05</v>
      </c>
      <c r="N583">
        <f>_xlfn.XLOOKUP($A583,'site variables'!$A:$A,'site variables'!C:C,0,0)</f>
        <v>285.95999999999998</v>
      </c>
      <c r="O583">
        <f>_xlfn.XLOOKUP($A583,'site variables'!$A:$A,'site variables'!D:D,0,0)</f>
        <v>30</v>
      </c>
      <c r="P583">
        <f>_xlfn.XLOOKUP($A583,'site variables'!$A:$A,'site variables'!E:E,0,0)</f>
        <v>21.8</v>
      </c>
      <c r="Q583">
        <f>_xlfn.XLOOKUP($A583,'site variables'!$A:$A,'site variables'!F:F,0,0)</f>
        <v>532</v>
      </c>
      <c r="R583" t="str">
        <f>_xlfn.XLOOKUP($A583,'site variables'!$A:$A,'site variables'!G:G,0,0)</f>
        <v>high</v>
      </c>
      <c r="S583" t="str">
        <f>_xlfn.XLOOKUP($A583,'site variables'!$A:$A,'site variables'!H:H,0,0)</f>
        <v>low</v>
      </c>
      <c r="T583" t="str">
        <f>_xlfn.XLOOKUP($A583,'site variables'!$A:$A,'site variables'!I:I,0,0)</f>
        <v>Vehicle/FootRecreation</v>
      </c>
      <c r="U583">
        <f>_xlfn.XLOOKUP($D583,climatevars!$E:$E,climatevars!J:J,0,)</f>
        <v>133.99973199999999</v>
      </c>
      <c r="V583">
        <f>_xlfn.XLOOKUP($D583,climatevars!$E:$E,climatevars!K:K,0,)</f>
        <v>403.99919199999994</v>
      </c>
      <c r="W583">
        <f>_xlfn.XLOOKUP($D583,climatevars!$E:$E,climatevars!L:L,0,)</f>
        <v>133.99973199999999</v>
      </c>
      <c r="X583">
        <f>_xlfn.XLOOKUP($G583,speciesvars!$D:$D,speciesvars!H:H,0,0)</f>
        <v>22.870833317438802</v>
      </c>
      <c r="Y583">
        <f>_xlfn.XLOOKUP($G583,speciesvars!$D:$D,speciesvars!I:I,0,0)</f>
        <v>733</v>
      </c>
    </row>
    <row r="584" spans="1:25" hidden="1" x14ac:dyDescent="0.25">
      <c r="A584" t="s">
        <v>43</v>
      </c>
      <c r="B584" t="s">
        <v>32</v>
      </c>
      <c r="C584">
        <v>33</v>
      </c>
      <c r="D584" t="str">
        <f t="shared" si="9"/>
        <v>Pleasantspring 2020</v>
      </c>
      <c r="E584" t="s">
        <v>66</v>
      </c>
      <c r="F584" t="s">
        <v>70</v>
      </c>
      <c r="G584" t="s">
        <v>54</v>
      </c>
      <c r="H584" t="s">
        <v>4256</v>
      </c>
      <c r="I584" t="s">
        <v>668</v>
      </c>
      <c r="J584" t="s">
        <v>60</v>
      </c>
      <c r="K584">
        <v>1</v>
      </c>
      <c r="L584">
        <v>30</v>
      </c>
      <c r="M584">
        <v>0.55000000000000004</v>
      </c>
      <c r="N584">
        <f>_xlfn.XLOOKUP($A584,'site variables'!$A:$A,'site variables'!C:C,0,0)</f>
        <v>285.95999999999998</v>
      </c>
      <c r="O584">
        <f>_xlfn.XLOOKUP($A584,'site variables'!$A:$A,'site variables'!D:D,0,0)</f>
        <v>30</v>
      </c>
      <c r="P584">
        <f>_xlfn.XLOOKUP($A584,'site variables'!$A:$A,'site variables'!E:E,0,0)</f>
        <v>21.8</v>
      </c>
      <c r="Q584">
        <f>_xlfn.XLOOKUP($A584,'site variables'!$A:$A,'site variables'!F:F,0,0)</f>
        <v>532</v>
      </c>
      <c r="R584" t="str">
        <f>_xlfn.XLOOKUP($A584,'site variables'!$A:$A,'site variables'!G:G,0,0)</f>
        <v>high</v>
      </c>
      <c r="S584" t="str">
        <f>_xlfn.XLOOKUP($A584,'site variables'!$A:$A,'site variables'!H:H,0,0)</f>
        <v>low</v>
      </c>
      <c r="T584" t="str">
        <f>_xlfn.XLOOKUP($A584,'site variables'!$A:$A,'site variables'!I:I,0,0)</f>
        <v>Vehicle/FootRecreation</v>
      </c>
      <c r="U584">
        <f>_xlfn.XLOOKUP($D584,climatevars!$E:$E,climatevars!J:J,0,)</f>
        <v>133.99973199999999</v>
      </c>
      <c r="V584">
        <f>_xlfn.XLOOKUP($D584,climatevars!$E:$E,climatevars!K:K,0,)</f>
        <v>403.99919199999994</v>
      </c>
      <c r="W584">
        <f>_xlfn.XLOOKUP($D584,climatevars!$E:$E,climatevars!L:L,0,)</f>
        <v>133.99973199999999</v>
      </c>
      <c r="X584">
        <f>_xlfn.XLOOKUP($G584,speciesvars!$D:$D,speciesvars!H:H,0,0)</f>
        <v>21.7541668613752</v>
      </c>
      <c r="Y584">
        <f>_xlfn.XLOOKUP($G584,speciesvars!$D:$D,speciesvars!I:I,0,0)</f>
        <v>505</v>
      </c>
    </row>
    <row r="585" spans="1:25" hidden="1" x14ac:dyDescent="0.25">
      <c r="A585" t="s">
        <v>43</v>
      </c>
      <c r="B585" t="s">
        <v>32</v>
      </c>
      <c r="C585">
        <v>33</v>
      </c>
      <c r="D585" t="str">
        <f t="shared" si="9"/>
        <v>Pleasantspring 2020</v>
      </c>
      <c r="E585" t="s">
        <v>66</v>
      </c>
      <c r="F585" t="s">
        <v>70</v>
      </c>
      <c r="G585" t="s">
        <v>65</v>
      </c>
      <c r="H585" t="s">
        <v>4256</v>
      </c>
      <c r="I585" t="s">
        <v>669</v>
      </c>
      <c r="J585" t="s">
        <v>60</v>
      </c>
      <c r="K585">
        <v>1</v>
      </c>
      <c r="L585">
        <v>5</v>
      </c>
      <c r="M585">
        <v>7.5</v>
      </c>
      <c r="N585">
        <f>_xlfn.XLOOKUP($A585,'site variables'!$A:$A,'site variables'!C:C,0,0)</f>
        <v>285.95999999999998</v>
      </c>
      <c r="O585">
        <f>_xlfn.XLOOKUP($A585,'site variables'!$A:$A,'site variables'!D:D,0,0)</f>
        <v>30</v>
      </c>
      <c r="P585">
        <f>_xlfn.XLOOKUP($A585,'site variables'!$A:$A,'site variables'!E:E,0,0)</f>
        <v>21.8</v>
      </c>
      <c r="Q585">
        <f>_xlfn.XLOOKUP($A585,'site variables'!$A:$A,'site variables'!F:F,0,0)</f>
        <v>532</v>
      </c>
      <c r="R585" t="str">
        <f>_xlfn.XLOOKUP($A585,'site variables'!$A:$A,'site variables'!G:G,0,0)</f>
        <v>high</v>
      </c>
      <c r="S585" t="str">
        <f>_xlfn.XLOOKUP($A585,'site variables'!$A:$A,'site variables'!H:H,0,0)</f>
        <v>low</v>
      </c>
      <c r="T585" t="str">
        <f>_xlfn.XLOOKUP($A585,'site variables'!$A:$A,'site variables'!I:I,0,0)</f>
        <v>Vehicle/FootRecreation</v>
      </c>
      <c r="U585">
        <f>_xlfn.XLOOKUP($D585,climatevars!$E:$E,climatevars!J:J,0,)</f>
        <v>133.99973199999999</v>
      </c>
      <c r="V585">
        <f>_xlfn.XLOOKUP($D585,climatevars!$E:$E,climatevars!K:K,0,)</f>
        <v>403.99919199999994</v>
      </c>
      <c r="W585">
        <f>_xlfn.XLOOKUP($D585,climatevars!$E:$E,climatevars!L:L,0,)</f>
        <v>133.99973199999999</v>
      </c>
      <c r="X585">
        <f>_xlfn.XLOOKUP($G585,speciesvars!$D:$D,speciesvars!H:H,0,0)</f>
        <v>21.662499884764401</v>
      </c>
      <c r="Y585">
        <f>_xlfn.XLOOKUP($G585,speciesvars!$D:$D,speciesvars!I:I,0,0)</f>
        <v>767</v>
      </c>
    </row>
    <row r="586" spans="1:25" hidden="1" x14ac:dyDescent="0.25">
      <c r="A586" t="s">
        <v>43</v>
      </c>
      <c r="B586" t="s">
        <v>32</v>
      </c>
      <c r="C586">
        <v>33</v>
      </c>
      <c r="D586" t="str">
        <f t="shared" si="9"/>
        <v>Pleasantspring 2020</v>
      </c>
      <c r="E586" t="s">
        <v>66</v>
      </c>
      <c r="F586" t="s">
        <v>70</v>
      </c>
      <c r="G586" t="s">
        <v>1</v>
      </c>
      <c r="H586" t="s">
        <v>4256</v>
      </c>
      <c r="I586" t="s">
        <v>670</v>
      </c>
      <c r="J586" t="s">
        <v>60</v>
      </c>
      <c r="K586">
        <v>0</v>
      </c>
      <c r="L586">
        <v>0</v>
      </c>
      <c r="M586">
        <v>0</v>
      </c>
      <c r="N586">
        <f>_xlfn.XLOOKUP($A586,'site variables'!$A:$A,'site variables'!C:C,0,0)</f>
        <v>285.95999999999998</v>
      </c>
      <c r="O586">
        <f>_xlfn.XLOOKUP($A586,'site variables'!$A:$A,'site variables'!D:D,0,0)</f>
        <v>30</v>
      </c>
      <c r="P586">
        <f>_xlfn.XLOOKUP($A586,'site variables'!$A:$A,'site variables'!E:E,0,0)</f>
        <v>21.8</v>
      </c>
      <c r="Q586">
        <f>_xlfn.XLOOKUP($A586,'site variables'!$A:$A,'site variables'!F:F,0,0)</f>
        <v>532</v>
      </c>
      <c r="R586" t="str">
        <f>_xlfn.XLOOKUP($A586,'site variables'!$A:$A,'site variables'!G:G,0,0)</f>
        <v>high</v>
      </c>
      <c r="S586" t="str">
        <f>_xlfn.XLOOKUP($A586,'site variables'!$A:$A,'site variables'!H:H,0,0)</f>
        <v>low</v>
      </c>
      <c r="T586" t="str">
        <f>_xlfn.XLOOKUP($A586,'site variables'!$A:$A,'site variables'!I:I,0,0)</f>
        <v>Vehicle/FootRecreation</v>
      </c>
      <c r="U586">
        <f>_xlfn.XLOOKUP($D586,climatevars!$E:$E,climatevars!J:J,0,)</f>
        <v>133.99973199999999</v>
      </c>
      <c r="V586">
        <f>_xlfn.XLOOKUP($D586,climatevars!$E:$E,climatevars!K:K,0,)</f>
        <v>403.99919199999994</v>
      </c>
      <c r="W586">
        <f>_xlfn.XLOOKUP($D586,climatevars!$E:$E,climatevars!L:L,0,)</f>
        <v>133.99973199999999</v>
      </c>
      <c r="X586">
        <f>_xlfn.XLOOKUP($G586,speciesvars!$D:$D,speciesvars!H:H,0,0)</f>
        <v>22.9416667421659</v>
      </c>
      <c r="Y586">
        <f>_xlfn.XLOOKUP($G586,speciesvars!$D:$D,speciesvars!I:I,0,0)</f>
        <v>528</v>
      </c>
    </row>
    <row r="587" spans="1:25" hidden="1" x14ac:dyDescent="0.25">
      <c r="A587" t="s">
        <v>43</v>
      </c>
      <c r="B587" t="s">
        <v>52</v>
      </c>
      <c r="C587">
        <v>25</v>
      </c>
      <c r="D587" t="str">
        <f t="shared" si="9"/>
        <v>Pleasantspring 2021</v>
      </c>
      <c r="E587" t="s">
        <v>75</v>
      </c>
      <c r="F587" t="s">
        <v>49</v>
      </c>
      <c r="G587" t="s">
        <v>36</v>
      </c>
      <c r="H587" t="s">
        <v>11</v>
      </c>
      <c r="I587" t="s">
        <v>671</v>
      </c>
      <c r="J587" t="s">
        <v>72</v>
      </c>
      <c r="K587">
        <v>40</v>
      </c>
      <c r="L587">
        <v>15</v>
      </c>
      <c r="N587">
        <f>_xlfn.XLOOKUP($A587,'site variables'!$A:$A,'site variables'!C:C,0,0)</f>
        <v>285.95999999999998</v>
      </c>
      <c r="O587">
        <f>_xlfn.XLOOKUP($A587,'site variables'!$A:$A,'site variables'!D:D,0,0)</f>
        <v>30</v>
      </c>
      <c r="P587">
        <f>_xlfn.XLOOKUP($A587,'site variables'!$A:$A,'site variables'!E:E,0,0)</f>
        <v>21.8</v>
      </c>
      <c r="Q587">
        <f>_xlfn.XLOOKUP($A587,'site variables'!$A:$A,'site variables'!F:F,0,0)</f>
        <v>532</v>
      </c>
      <c r="R587" t="str">
        <f>_xlfn.XLOOKUP($A587,'site variables'!$A:$A,'site variables'!G:G,0,0)</f>
        <v>high</v>
      </c>
      <c r="S587" t="str">
        <f>_xlfn.XLOOKUP($A587,'site variables'!$A:$A,'site variables'!H:H,0,0)</f>
        <v>low</v>
      </c>
      <c r="T587" t="str">
        <f>_xlfn.XLOOKUP($A587,'site variables'!$A:$A,'site variables'!I:I,0,0)</f>
        <v>Vehicle/FootRecreation</v>
      </c>
      <c r="U587">
        <f>_xlfn.XLOOKUP($D587,climatevars!$E:$E,climatevars!J:J,0,)</f>
        <v>54.999889999999986</v>
      </c>
      <c r="V587">
        <f>_xlfn.XLOOKUP($D587,climatevars!$E:$E,climatevars!K:K,0,)</f>
        <v>403.99919199999994</v>
      </c>
      <c r="W587">
        <f>_xlfn.XLOOKUP($D587,climatevars!$E:$E,climatevars!L:L,0,)</f>
        <v>222.99955399999999</v>
      </c>
      <c r="X587">
        <f>_xlfn.XLOOKUP($G587,speciesvars!$D:$D,speciesvars!H:H,0,0)</f>
        <v>0</v>
      </c>
      <c r="Y587">
        <f>_xlfn.XLOOKUP($G587,speciesvars!$D:$D,speciesvars!I:I,0,0)</f>
        <v>0</v>
      </c>
    </row>
    <row r="588" spans="1:25" hidden="1" x14ac:dyDescent="0.25">
      <c r="A588" t="s">
        <v>43</v>
      </c>
      <c r="B588" t="s">
        <v>52</v>
      </c>
      <c r="C588">
        <v>26</v>
      </c>
      <c r="D588" t="str">
        <f t="shared" si="9"/>
        <v>Pleasantspring 2021</v>
      </c>
      <c r="E588" t="s">
        <v>66</v>
      </c>
      <c r="F588" t="s">
        <v>70</v>
      </c>
      <c r="G588" t="s">
        <v>3</v>
      </c>
      <c r="H588" t="s">
        <v>11</v>
      </c>
      <c r="I588" t="s">
        <v>672</v>
      </c>
      <c r="J588" t="s">
        <v>72</v>
      </c>
      <c r="K588">
        <v>3</v>
      </c>
      <c r="L588">
        <v>60</v>
      </c>
      <c r="N588">
        <f>_xlfn.XLOOKUP($A588,'site variables'!$A:$A,'site variables'!C:C,0,0)</f>
        <v>285.95999999999998</v>
      </c>
      <c r="O588">
        <f>_xlfn.XLOOKUP($A588,'site variables'!$A:$A,'site variables'!D:D,0,0)</f>
        <v>30</v>
      </c>
      <c r="P588">
        <f>_xlfn.XLOOKUP($A588,'site variables'!$A:$A,'site variables'!E:E,0,0)</f>
        <v>21.8</v>
      </c>
      <c r="Q588">
        <f>_xlfn.XLOOKUP($A588,'site variables'!$A:$A,'site variables'!F:F,0,0)</f>
        <v>532</v>
      </c>
      <c r="R588" t="str">
        <f>_xlfn.XLOOKUP($A588,'site variables'!$A:$A,'site variables'!G:G,0,0)</f>
        <v>high</v>
      </c>
      <c r="S588" t="str">
        <f>_xlfn.XLOOKUP($A588,'site variables'!$A:$A,'site variables'!H:H,0,0)</f>
        <v>low</v>
      </c>
      <c r="T588" t="str">
        <f>_xlfn.XLOOKUP($A588,'site variables'!$A:$A,'site variables'!I:I,0,0)</f>
        <v>Vehicle/FootRecreation</v>
      </c>
      <c r="U588">
        <f>_xlfn.XLOOKUP($D588,climatevars!$E:$E,climatevars!J:J,0,)</f>
        <v>54.999889999999986</v>
      </c>
      <c r="V588">
        <f>_xlfn.XLOOKUP($D588,climatevars!$E:$E,climatevars!K:K,0,)</f>
        <v>403.99919199999994</v>
      </c>
      <c r="W588">
        <f>_xlfn.XLOOKUP($D588,climatevars!$E:$E,climatevars!L:L,0,)</f>
        <v>222.99955399999999</v>
      </c>
      <c r="X588">
        <f>_xlfn.XLOOKUP($G588,speciesvars!$D:$D,speciesvars!H:H,0,0)</f>
        <v>0</v>
      </c>
      <c r="Y588">
        <f>_xlfn.XLOOKUP($G588,speciesvars!$D:$D,speciesvars!I:I,0,0)</f>
        <v>0</v>
      </c>
    </row>
    <row r="589" spans="1:25" hidden="1" x14ac:dyDescent="0.25">
      <c r="A589" t="s">
        <v>43</v>
      </c>
      <c r="B589" t="s">
        <v>32</v>
      </c>
      <c r="C589">
        <v>34</v>
      </c>
      <c r="D589" t="str">
        <f t="shared" si="9"/>
        <v>Pleasantspring 2020</v>
      </c>
      <c r="E589" t="s">
        <v>48</v>
      </c>
      <c r="F589" t="s">
        <v>0</v>
      </c>
      <c r="G589" t="s">
        <v>13</v>
      </c>
      <c r="H589" t="s">
        <v>4254</v>
      </c>
      <c r="I589" t="s">
        <v>673</v>
      </c>
      <c r="J589" t="s">
        <v>60</v>
      </c>
      <c r="K589">
        <v>1</v>
      </c>
      <c r="L589">
        <v>6</v>
      </c>
      <c r="M589">
        <v>0.05</v>
      </c>
      <c r="N589">
        <f>_xlfn.XLOOKUP($A589,'site variables'!$A:$A,'site variables'!C:C,0,0)</f>
        <v>285.95999999999998</v>
      </c>
      <c r="O589">
        <f>_xlfn.XLOOKUP($A589,'site variables'!$A:$A,'site variables'!D:D,0,0)</f>
        <v>30</v>
      </c>
      <c r="P589">
        <f>_xlfn.XLOOKUP($A589,'site variables'!$A:$A,'site variables'!E:E,0,0)</f>
        <v>21.8</v>
      </c>
      <c r="Q589">
        <f>_xlfn.XLOOKUP($A589,'site variables'!$A:$A,'site variables'!F:F,0,0)</f>
        <v>532</v>
      </c>
      <c r="R589" t="str">
        <f>_xlfn.XLOOKUP($A589,'site variables'!$A:$A,'site variables'!G:G,0,0)</f>
        <v>high</v>
      </c>
      <c r="S589" t="str">
        <f>_xlfn.XLOOKUP($A589,'site variables'!$A:$A,'site variables'!H:H,0,0)</f>
        <v>low</v>
      </c>
      <c r="T589" t="str">
        <f>_xlfn.XLOOKUP($A589,'site variables'!$A:$A,'site variables'!I:I,0,0)</f>
        <v>Vehicle/FootRecreation</v>
      </c>
      <c r="U589">
        <f>_xlfn.XLOOKUP($D589,climatevars!$E:$E,climatevars!J:J,0,)</f>
        <v>133.99973199999999</v>
      </c>
      <c r="V589">
        <f>_xlfn.XLOOKUP($D589,climatevars!$E:$E,climatevars!K:K,0,)</f>
        <v>403.99919199999994</v>
      </c>
      <c r="W589">
        <f>_xlfn.XLOOKUP($D589,climatevars!$E:$E,climatevars!L:L,0,)</f>
        <v>133.99973199999999</v>
      </c>
      <c r="X589">
        <f>_xlfn.XLOOKUP($G589,speciesvars!$D:$D,speciesvars!H:H,0,0)</f>
        <v>23.462500015894602</v>
      </c>
      <c r="Y589">
        <f>_xlfn.XLOOKUP($G589,speciesvars!$D:$D,speciesvars!I:I,0,0)</f>
        <v>846</v>
      </c>
    </row>
    <row r="590" spans="1:25" hidden="1" x14ac:dyDescent="0.25">
      <c r="A590" t="s">
        <v>43</v>
      </c>
      <c r="B590" t="s">
        <v>52</v>
      </c>
      <c r="C590">
        <v>26</v>
      </c>
      <c r="D590" t="str">
        <f t="shared" si="9"/>
        <v>Pleasantspring 2021</v>
      </c>
      <c r="E590" t="s">
        <v>66</v>
      </c>
      <c r="F590" t="s">
        <v>70</v>
      </c>
      <c r="G590" t="s">
        <v>24</v>
      </c>
      <c r="H590" t="s">
        <v>11</v>
      </c>
      <c r="I590" t="s">
        <v>674</v>
      </c>
      <c r="J590" t="s">
        <v>60</v>
      </c>
      <c r="K590">
        <v>1</v>
      </c>
      <c r="L590">
        <v>45</v>
      </c>
      <c r="N590">
        <f>_xlfn.XLOOKUP($A590,'site variables'!$A:$A,'site variables'!C:C,0,0)</f>
        <v>285.95999999999998</v>
      </c>
      <c r="O590">
        <f>_xlfn.XLOOKUP($A590,'site variables'!$A:$A,'site variables'!D:D,0,0)</f>
        <v>30</v>
      </c>
      <c r="P590">
        <f>_xlfn.XLOOKUP($A590,'site variables'!$A:$A,'site variables'!E:E,0,0)</f>
        <v>21.8</v>
      </c>
      <c r="Q590">
        <f>_xlfn.XLOOKUP($A590,'site variables'!$A:$A,'site variables'!F:F,0,0)</f>
        <v>532</v>
      </c>
      <c r="R590" t="str">
        <f>_xlfn.XLOOKUP($A590,'site variables'!$A:$A,'site variables'!G:G,0,0)</f>
        <v>high</v>
      </c>
      <c r="S590" t="str">
        <f>_xlfn.XLOOKUP($A590,'site variables'!$A:$A,'site variables'!H:H,0,0)</f>
        <v>low</v>
      </c>
      <c r="T590" t="str">
        <f>_xlfn.XLOOKUP($A590,'site variables'!$A:$A,'site variables'!I:I,0,0)</f>
        <v>Vehicle/FootRecreation</v>
      </c>
      <c r="U590">
        <f>_xlfn.XLOOKUP($D590,climatevars!$E:$E,climatevars!J:J,0,)</f>
        <v>54.999889999999986</v>
      </c>
      <c r="V590">
        <f>_xlfn.XLOOKUP($D590,climatevars!$E:$E,climatevars!K:K,0,)</f>
        <v>403.99919199999994</v>
      </c>
      <c r="W590">
        <f>_xlfn.XLOOKUP($D590,climatevars!$E:$E,climatevars!L:L,0,)</f>
        <v>222.99955399999999</v>
      </c>
      <c r="X590">
        <f>_xlfn.XLOOKUP($G590,speciesvars!$D:$D,speciesvars!H:H,0,0)</f>
        <v>0</v>
      </c>
      <c r="Y590">
        <f>_xlfn.XLOOKUP($G590,speciesvars!$D:$D,speciesvars!I:I,0,0)</f>
        <v>0</v>
      </c>
    </row>
    <row r="591" spans="1:25" hidden="1" x14ac:dyDescent="0.25">
      <c r="A591" t="s">
        <v>43</v>
      </c>
      <c r="B591" t="s">
        <v>52</v>
      </c>
      <c r="C591">
        <v>26</v>
      </c>
      <c r="D591" t="str">
        <f t="shared" si="9"/>
        <v>Pleasantspring 2021</v>
      </c>
      <c r="E591" t="s">
        <v>66</v>
      </c>
      <c r="F591" t="s">
        <v>70</v>
      </c>
      <c r="G591" t="s">
        <v>8</v>
      </c>
      <c r="H591" t="s">
        <v>11</v>
      </c>
      <c r="I591" t="s">
        <v>675</v>
      </c>
      <c r="J591" t="s">
        <v>60</v>
      </c>
      <c r="K591">
        <v>3</v>
      </c>
      <c r="L591">
        <v>50</v>
      </c>
      <c r="N591">
        <f>_xlfn.XLOOKUP($A591,'site variables'!$A:$A,'site variables'!C:C,0,0)</f>
        <v>285.95999999999998</v>
      </c>
      <c r="O591">
        <f>_xlfn.XLOOKUP($A591,'site variables'!$A:$A,'site variables'!D:D,0,0)</f>
        <v>30</v>
      </c>
      <c r="P591">
        <f>_xlfn.XLOOKUP($A591,'site variables'!$A:$A,'site variables'!E:E,0,0)</f>
        <v>21.8</v>
      </c>
      <c r="Q591">
        <f>_xlfn.XLOOKUP($A591,'site variables'!$A:$A,'site variables'!F:F,0,0)</f>
        <v>532</v>
      </c>
      <c r="R591" t="str">
        <f>_xlfn.XLOOKUP($A591,'site variables'!$A:$A,'site variables'!G:G,0,0)</f>
        <v>high</v>
      </c>
      <c r="S591" t="str">
        <f>_xlfn.XLOOKUP($A591,'site variables'!$A:$A,'site variables'!H:H,0,0)</f>
        <v>low</v>
      </c>
      <c r="T591" t="str">
        <f>_xlfn.XLOOKUP($A591,'site variables'!$A:$A,'site variables'!I:I,0,0)</f>
        <v>Vehicle/FootRecreation</v>
      </c>
      <c r="U591">
        <f>_xlfn.XLOOKUP($D591,climatevars!$E:$E,climatevars!J:J,0,)</f>
        <v>54.999889999999986</v>
      </c>
      <c r="V591">
        <f>_xlfn.XLOOKUP($D591,climatevars!$E:$E,climatevars!K:K,0,)</f>
        <v>403.99919199999994</v>
      </c>
      <c r="W591">
        <f>_xlfn.XLOOKUP($D591,climatevars!$E:$E,climatevars!L:L,0,)</f>
        <v>222.99955399999999</v>
      </c>
      <c r="X591">
        <f>_xlfn.XLOOKUP($G591,speciesvars!$D:$D,speciesvars!H:H,0,0)</f>
        <v>0</v>
      </c>
      <c r="Y591">
        <f>_xlfn.XLOOKUP($G591,speciesvars!$D:$D,speciesvars!I:I,0,0)</f>
        <v>0</v>
      </c>
    </row>
    <row r="592" spans="1:25" hidden="1" x14ac:dyDescent="0.25">
      <c r="A592" t="s">
        <v>43</v>
      </c>
      <c r="B592" t="s">
        <v>52</v>
      </c>
      <c r="C592">
        <v>26</v>
      </c>
      <c r="D592" t="str">
        <f t="shared" si="9"/>
        <v>Pleasantspring 2021</v>
      </c>
      <c r="E592" t="s">
        <v>66</v>
      </c>
      <c r="F592" t="s">
        <v>70</v>
      </c>
      <c r="G592" t="s">
        <v>67</v>
      </c>
      <c r="H592" t="s">
        <v>11</v>
      </c>
      <c r="I592" t="s">
        <v>676</v>
      </c>
      <c r="J592" t="s">
        <v>60</v>
      </c>
      <c r="K592">
        <v>4</v>
      </c>
      <c r="L592">
        <v>30</v>
      </c>
      <c r="N592">
        <f>_xlfn.XLOOKUP($A592,'site variables'!$A:$A,'site variables'!C:C,0,0)</f>
        <v>285.95999999999998</v>
      </c>
      <c r="O592">
        <f>_xlfn.XLOOKUP($A592,'site variables'!$A:$A,'site variables'!D:D,0,0)</f>
        <v>30</v>
      </c>
      <c r="P592">
        <f>_xlfn.XLOOKUP($A592,'site variables'!$A:$A,'site variables'!E:E,0,0)</f>
        <v>21.8</v>
      </c>
      <c r="Q592">
        <f>_xlfn.XLOOKUP($A592,'site variables'!$A:$A,'site variables'!F:F,0,0)</f>
        <v>532</v>
      </c>
      <c r="R592" t="str">
        <f>_xlfn.XLOOKUP($A592,'site variables'!$A:$A,'site variables'!G:G,0,0)</f>
        <v>high</v>
      </c>
      <c r="S592" t="str">
        <f>_xlfn.XLOOKUP($A592,'site variables'!$A:$A,'site variables'!H:H,0,0)</f>
        <v>low</v>
      </c>
      <c r="T592" t="str">
        <f>_xlfn.XLOOKUP($A592,'site variables'!$A:$A,'site variables'!I:I,0,0)</f>
        <v>Vehicle/FootRecreation</v>
      </c>
      <c r="U592">
        <f>_xlfn.XLOOKUP($D592,climatevars!$E:$E,climatevars!J:J,0,)</f>
        <v>54.999889999999986</v>
      </c>
      <c r="V592">
        <f>_xlfn.XLOOKUP($D592,climatevars!$E:$E,climatevars!K:K,0,)</f>
        <v>403.99919199999994</v>
      </c>
      <c r="W592">
        <f>_xlfn.XLOOKUP($D592,climatevars!$E:$E,climatevars!L:L,0,)</f>
        <v>222.99955399999999</v>
      </c>
      <c r="X592">
        <f>_xlfn.XLOOKUP($G592,speciesvars!$D:$D,speciesvars!H:H,0,0)</f>
        <v>0</v>
      </c>
      <c r="Y592">
        <f>_xlfn.XLOOKUP($G592,speciesvars!$D:$D,speciesvars!I:I,0,0)</f>
        <v>0</v>
      </c>
    </row>
    <row r="593" spans="1:25" hidden="1" x14ac:dyDescent="0.25">
      <c r="A593" t="s">
        <v>43</v>
      </c>
      <c r="B593" t="s">
        <v>52</v>
      </c>
      <c r="C593">
        <v>26</v>
      </c>
      <c r="D593" t="str">
        <f t="shared" si="9"/>
        <v>Pleasantspring 2021</v>
      </c>
      <c r="E593" t="s">
        <v>66</v>
      </c>
      <c r="F593" t="s">
        <v>70</v>
      </c>
      <c r="G593" t="s">
        <v>36</v>
      </c>
      <c r="H593" t="s">
        <v>11</v>
      </c>
      <c r="I593" t="s">
        <v>677</v>
      </c>
      <c r="J593" t="s">
        <v>72</v>
      </c>
      <c r="K593">
        <v>29</v>
      </c>
      <c r="L593">
        <v>30</v>
      </c>
      <c r="N593">
        <f>_xlfn.XLOOKUP($A593,'site variables'!$A:$A,'site variables'!C:C,0,0)</f>
        <v>285.95999999999998</v>
      </c>
      <c r="O593">
        <f>_xlfn.XLOOKUP($A593,'site variables'!$A:$A,'site variables'!D:D,0,0)</f>
        <v>30</v>
      </c>
      <c r="P593">
        <f>_xlfn.XLOOKUP($A593,'site variables'!$A:$A,'site variables'!E:E,0,0)</f>
        <v>21.8</v>
      </c>
      <c r="Q593">
        <f>_xlfn.XLOOKUP($A593,'site variables'!$A:$A,'site variables'!F:F,0,0)</f>
        <v>532</v>
      </c>
      <c r="R593" t="str">
        <f>_xlfn.XLOOKUP($A593,'site variables'!$A:$A,'site variables'!G:G,0,0)</f>
        <v>high</v>
      </c>
      <c r="S593" t="str">
        <f>_xlfn.XLOOKUP($A593,'site variables'!$A:$A,'site variables'!H:H,0,0)</f>
        <v>low</v>
      </c>
      <c r="T593" t="str">
        <f>_xlfn.XLOOKUP($A593,'site variables'!$A:$A,'site variables'!I:I,0,0)</f>
        <v>Vehicle/FootRecreation</v>
      </c>
      <c r="U593">
        <f>_xlfn.XLOOKUP($D593,climatevars!$E:$E,climatevars!J:J,0,)</f>
        <v>54.999889999999986</v>
      </c>
      <c r="V593">
        <f>_xlfn.XLOOKUP($D593,climatevars!$E:$E,climatevars!K:K,0,)</f>
        <v>403.99919199999994</v>
      </c>
      <c r="W593">
        <f>_xlfn.XLOOKUP($D593,climatevars!$E:$E,climatevars!L:L,0,)</f>
        <v>222.99955399999999</v>
      </c>
      <c r="X593">
        <f>_xlfn.XLOOKUP($G593,speciesvars!$D:$D,speciesvars!H:H,0,0)</f>
        <v>0</v>
      </c>
      <c r="Y593">
        <f>_xlfn.XLOOKUP($G593,speciesvars!$D:$D,speciesvars!I:I,0,0)</f>
        <v>0</v>
      </c>
    </row>
    <row r="594" spans="1:25" hidden="1" x14ac:dyDescent="0.25">
      <c r="A594" t="s">
        <v>43</v>
      </c>
      <c r="B594" t="s">
        <v>32</v>
      </c>
      <c r="C594">
        <v>34</v>
      </c>
      <c r="D594" t="str">
        <f t="shared" si="9"/>
        <v>Pleasantspring 2020</v>
      </c>
      <c r="E594" t="s">
        <v>48</v>
      </c>
      <c r="F594" t="s">
        <v>0</v>
      </c>
      <c r="G594" t="s">
        <v>21</v>
      </c>
      <c r="H594" t="s">
        <v>4254</v>
      </c>
      <c r="I594" t="s">
        <v>678</v>
      </c>
      <c r="J594" t="s">
        <v>60</v>
      </c>
      <c r="K594">
        <v>0</v>
      </c>
      <c r="L594">
        <v>0</v>
      </c>
      <c r="M594">
        <v>0</v>
      </c>
      <c r="N594">
        <f>_xlfn.XLOOKUP($A594,'site variables'!$A:$A,'site variables'!C:C,0,0)</f>
        <v>285.95999999999998</v>
      </c>
      <c r="O594">
        <f>_xlfn.XLOOKUP($A594,'site variables'!$A:$A,'site variables'!D:D,0,0)</f>
        <v>30</v>
      </c>
      <c r="P594">
        <f>_xlfn.XLOOKUP($A594,'site variables'!$A:$A,'site variables'!E:E,0,0)</f>
        <v>21.8</v>
      </c>
      <c r="Q594">
        <f>_xlfn.XLOOKUP($A594,'site variables'!$A:$A,'site variables'!F:F,0,0)</f>
        <v>532</v>
      </c>
      <c r="R594" t="str">
        <f>_xlfn.XLOOKUP($A594,'site variables'!$A:$A,'site variables'!G:G,0,0)</f>
        <v>high</v>
      </c>
      <c r="S594" t="str">
        <f>_xlfn.XLOOKUP($A594,'site variables'!$A:$A,'site variables'!H:H,0,0)</f>
        <v>low</v>
      </c>
      <c r="T594" t="str">
        <f>_xlfn.XLOOKUP($A594,'site variables'!$A:$A,'site variables'!I:I,0,0)</f>
        <v>Vehicle/FootRecreation</v>
      </c>
      <c r="U594">
        <f>_xlfn.XLOOKUP($D594,climatevars!$E:$E,climatevars!J:J,0,)</f>
        <v>133.99973199999999</v>
      </c>
      <c r="V594">
        <f>_xlfn.XLOOKUP($D594,climatevars!$E:$E,climatevars!K:K,0,)</f>
        <v>403.99919199999994</v>
      </c>
      <c r="W594">
        <f>_xlfn.XLOOKUP($D594,climatevars!$E:$E,climatevars!L:L,0,)</f>
        <v>133.99973199999999</v>
      </c>
      <c r="X594">
        <f>_xlfn.XLOOKUP($G594,speciesvars!$D:$D,speciesvars!H:H,0,0)</f>
        <v>24.8750001192093</v>
      </c>
      <c r="Y594">
        <f>_xlfn.XLOOKUP($G594,speciesvars!$D:$D,speciesvars!I:I,0,0)</f>
        <v>845</v>
      </c>
    </row>
    <row r="595" spans="1:25" hidden="1" x14ac:dyDescent="0.25">
      <c r="A595" t="s">
        <v>43</v>
      </c>
      <c r="B595" t="s">
        <v>52</v>
      </c>
      <c r="C595">
        <v>27</v>
      </c>
      <c r="D595" t="str">
        <f t="shared" si="9"/>
        <v>Pleasantspring 2021</v>
      </c>
      <c r="E595" t="s">
        <v>12</v>
      </c>
      <c r="F595" t="s">
        <v>70</v>
      </c>
      <c r="G595" t="s">
        <v>3</v>
      </c>
      <c r="H595" t="s">
        <v>11</v>
      </c>
      <c r="I595" t="s">
        <v>679</v>
      </c>
      <c r="J595" t="s">
        <v>72</v>
      </c>
      <c r="K595">
        <v>28</v>
      </c>
      <c r="L595">
        <v>25</v>
      </c>
      <c r="N595">
        <f>_xlfn.XLOOKUP($A595,'site variables'!$A:$A,'site variables'!C:C,0,0)</f>
        <v>285.95999999999998</v>
      </c>
      <c r="O595">
        <f>_xlfn.XLOOKUP($A595,'site variables'!$A:$A,'site variables'!D:D,0,0)</f>
        <v>30</v>
      </c>
      <c r="P595">
        <f>_xlfn.XLOOKUP($A595,'site variables'!$A:$A,'site variables'!E:E,0,0)</f>
        <v>21.8</v>
      </c>
      <c r="Q595">
        <f>_xlfn.XLOOKUP($A595,'site variables'!$A:$A,'site variables'!F:F,0,0)</f>
        <v>532</v>
      </c>
      <c r="R595" t="str">
        <f>_xlfn.XLOOKUP($A595,'site variables'!$A:$A,'site variables'!G:G,0,0)</f>
        <v>high</v>
      </c>
      <c r="S595" t="str">
        <f>_xlfn.XLOOKUP($A595,'site variables'!$A:$A,'site variables'!H:H,0,0)</f>
        <v>low</v>
      </c>
      <c r="T595" t="str">
        <f>_xlfn.XLOOKUP($A595,'site variables'!$A:$A,'site variables'!I:I,0,0)</f>
        <v>Vehicle/FootRecreation</v>
      </c>
      <c r="U595">
        <f>_xlfn.XLOOKUP($D595,climatevars!$E:$E,climatevars!J:J,0,)</f>
        <v>54.999889999999986</v>
      </c>
      <c r="V595">
        <f>_xlfn.XLOOKUP($D595,climatevars!$E:$E,climatevars!K:K,0,)</f>
        <v>403.99919199999994</v>
      </c>
      <c r="W595">
        <f>_xlfn.XLOOKUP($D595,climatevars!$E:$E,climatevars!L:L,0,)</f>
        <v>222.99955399999999</v>
      </c>
      <c r="X595">
        <f>_xlfn.XLOOKUP($G595,speciesvars!$D:$D,speciesvars!H:H,0,0)</f>
        <v>0</v>
      </c>
      <c r="Y595">
        <f>_xlfn.XLOOKUP($G595,speciesvars!$D:$D,speciesvars!I:I,0,0)</f>
        <v>0</v>
      </c>
    </row>
    <row r="596" spans="1:25" hidden="1" x14ac:dyDescent="0.25">
      <c r="A596" t="s">
        <v>43</v>
      </c>
      <c r="B596" t="s">
        <v>32</v>
      </c>
      <c r="C596">
        <v>34</v>
      </c>
      <c r="D596" t="str">
        <f t="shared" si="9"/>
        <v>Pleasantspring 2020</v>
      </c>
      <c r="E596" t="s">
        <v>48</v>
      </c>
      <c r="F596" t="s">
        <v>0</v>
      </c>
      <c r="G596" t="s">
        <v>53</v>
      </c>
      <c r="H596" t="s">
        <v>4254</v>
      </c>
      <c r="I596" t="s">
        <v>680</v>
      </c>
      <c r="J596" t="s">
        <v>60</v>
      </c>
      <c r="K596">
        <v>0</v>
      </c>
      <c r="L596">
        <v>0</v>
      </c>
      <c r="M596">
        <v>0</v>
      </c>
      <c r="N596">
        <f>_xlfn.XLOOKUP($A596,'site variables'!$A:$A,'site variables'!C:C,0,0)</f>
        <v>285.95999999999998</v>
      </c>
      <c r="O596">
        <f>_xlfn.XLOOKUP($A596,'site variables'!$A:$A,'site variables'!D:D,0,0)</f>
        <v>30</v>
      </c>
      <c r="P596">
        <f>_xlfn.XLOOKUP($A596,'site variables'!$A:$A,'site variables'!E:E,0,0)</f>
        <v>21.8</v>
      </c>
      <c r="Q596">
        <f>_xlfn.XLOOKUP($A596,'site variables'!$A:$A,'site variables'!F:F,0,0)</f>
        <v>532</v>
      </c>
      <c r="R596" t="str">
        <f>_xlfn.XLOOKUP($A596,'site variables'!$A:$A,'site variables'!G:G,0,0)</f>
        <v>high</v>
      </c>
      <c r="S596" t="str">
        <f>_xlfn.XLOOKUP($A596,'site variables'!$A:$A,'site variables'!H:H,0,0)</f>
        <v>low</v>
      </c>
      <c r="T596" t="str">
        <f>_xlfn.XLOOKUP($A596,'site variables'!$A:$A,'site variables'!I:I,0,0)</f>
        <v>Vehicle/FootRecreation</v>
      </c>
      <c r="U596">
        <f>_xlfn.XLOOKUP($D596,climatevars!$E:$E,climatevars!J:J,0,)</f>
        <v>133.99973199999999</v>
      </c>
      <c r="V596">
        <f>_xlfn.XLOOKUP($D596,climatevars!$E:$E,climatevars!K:K,0,)</f>
        <v>403.99919199999994</v>
      </c>
      <c r="W596">
        <f>_xlfn.XLOOKUP($D596,climatevars!$E:$E,climatevars!L:L,0,)</f>
        <v>133.99973199999999</v>
      </c>
      <c r="X596">
        <f>_xlfn.XLOOKUP($G596,speciesvars!$D:$D,speciesvars!H:H,0,0)</f>
        <v>24.200000047683702</v>
      </c>
      <c r="Y596">
        <f>_xlfn.XLOOKUP($G596,speciesvars!$D:$D,speciesvars!I:I,0,0)</f>
        <v>706</v>
      </c>
    </row>
    <row r="597" spans="1:25" hidden="1" x14ac:dyDescent="0.25">
      <c r="A597" t="s">
        <v>43</v>
      </c>
      <c r="B597" t="s">
        <v>32</v>
      </c>
      <c r="C597">
        <v>34</v>
      </c>
      <c r="D597" t="str">
        <f t="shared" si="9"/>
        <v>Pleasantspring 2020</v>
      </c>
      <c r="E597" t="s">
        <v>48</v>
      </c>
      <c r="F597" t="s">
        <v>0</v>
      </c>
      <c r="G597" t="s">
        <v>35</v>
      </c>
      <c r="H597" t="s">
        <v>4254</v>
      </c>
      <c r="I597" t="s">
        <v>681</v>
      </c>
      <c r="J597" t="s">
        <v>60</v>
      </c>
      <c r="K597">
        <v>10</v>
      </c>
      <c r="L597">
        <v>35</v>
      </c>
      <c r="M597">
        <v>17.5</v>
      </c>
      <c r="N597">
        <f>_xlfn.XLOOKUP($A597,'site variables'!$A:$A,'site variables'!C:C,0,0)</f>
        <v>285.95999999999998</v>
      </c>
      <c r="O597">
        <f>_xlfn.XLOOKUP($A597,'site variables'!$A:$A,'site variables'!D:D,0,0)</f>
        <v>30</v>
      </c>
      <c r="P597">
        <f>_xlfn.XLOOKUP($A597,'site variables'!$A:$A,'site variables'!E:E,0,0)</f>
        <v>21.8</v>
      </c>
      <c r="Q597">
        <f>_xlfn.XLOOKUP($A597,'site variables'!$A:$A,'site variables'!F:F,0,0)</f>
        <v>532</v>
      </c>
      <c r="R597" t="str">
        <f>_xlfn.XLOOKUP($A597,'site variables'!$A:$A,'site variables'!G:G,0,0)</f>
        <v>high</v>
      </c>
      <c r="S597" t="str">
        <f>_xlfn.XLOOKUP($A597,'site variables'!$A:$A,'site variables'!H:H,0,0)</f>
        <v>low</v>
      </c>
      <c r="T597" t="str">
        <f>_xlfn.XLOOKUP($A597,'site variables'!$A:$A,'site variables'!I:I,0,0)</f>
        <v>Vehicle/FootRecreation</v>
      </c>
      <c r="U597">
        <f>_xlfn.XLOOKUP($D597,climatevars!$E:$E,climatevars!J:J,0,)</f>
        <v>133.99973199999999</v>
      </c>
      <c r="V597">
        <f>_xlfn.XLOOKUP($D597,climatevars!$E:$E,climatevars!K:K,0,)</f>
        <v>403.99919199999994</v>
      </c>
      <c r="W597">
        <f>_xlfn.XLOOKUP($D597,climatevars!$E:$E,climatevars!L:L,0,)</f>
        <v>133.99973199999999</v>
      </c>
      <c r="X597">
        <f>_xlfn.XLOOKUP($G597,speciesvars!$D:$D,speciesvars!H:H,0,0)</f>
        <v>23.5000000198682</v>
      </c>
      <c r="Y597">
        <f>_xlfn.XLOOKUP($G597,speciesvars!$D:$D,speciesvars!I:I,0,0)</f>
        <v>354</v>
      </c>
    </row>
    <row r="598" spans="1:25" hidden="1" x14ac:dyDescent="0.25">
      <c r="A598" t="s">
        <v>43</v>
      </c>
      <c r="B598" t="s">
        <v>32</v>
      </c>
      <c r="C598">
        <v>34</v>
      </c>
      <c r="D598" t="str">
        <f t="shared" si="9"/>
        <v>Pleasantspring 2020</v>
      </c>
      <c r="E598" t="s">
        <v>48</v>
      </c>
      <c r="F598" t="s">
        <v>0</v>
      </c>
      <c r="G598" t="s">
        <v>76</v>
      </c>
      <c r="H598" t="s">
        <v>4254</v>
      </c>
      <c r="I598" t="s">
        <v>682</v>
      </c>
      <c r="J598" t="s">
        <v>60</v>
      </c>
      <c r="K598">
        <v>0</v>
      </c>
      <c r="L598">
        <v>0</v>
      </c>
      <c r="M598">
        <v>0</v>
      </c>
      <c r="N598">
        <f>_xlfn.XLOOKUP($A598,'site variables'!$A:$A,'site variables'!C:C,0,0)</f>
        <v>285.95999999999998</v>
      </c>
      <c r="O598">
        <f>_xlfn.XLOOKUP($A598,'site variables'!$A:$A,'site variables'!D:D,0,0)</f>
        <v>30</v>
      </c>
      <c r="P598">
        <f>_xlfn.XLOOKUP($A598,'site variables'!$A:$A,'site variables'!E:E,0,0)</f>
        <v>21.8</v>
      </c>
      <c r="Q598">
        <f>_xlfn.XLOOKUP($A598,'site variables'!$A:$A,'site variables'!F:F,0,0)</f>
        <v>532</v>
      </c>
      <c r="R598" t="str">
        <f>_xlfn.XLOOKUP($A598,'site variables'!$A:$A,'site variables'!G:G,0,0)</f>
        <v>high</v>
      </c>
      <c r="S598" t="str">
        <f>_xlfn.XLOOKUP($A598,'site variables'!$A:$A,'site variables'!H:H,0,0)</f>
        <v>low</v>
      </c>
      <c r="T598" t="str">
        <f>_xlfn.XLOOKUP($A598,'site variables'!$A:$A,'site variables'!I:I,0,0)</f>
        <v>Vehicle/FootRecreation</v>
      </c>
      <c r="U598">
        <f>_xlfn.XLOOKUP($D598,climatevars!$E:$E,climatevars!J:J,0,)</f>
        <v>133.99973199999999</v>
      </c>
      <c r="V598">
        <f>_xlfn.XLOOKUP($D598,climatevars!$E:$E,climatevars!K:K,0,)</f>
        <v>403.99919199999994</v>
      </c>
      <c r="W598">
        <f>_xlfn.XLOOKUP($D598,climatevars!$E:$E,climatevars!L:L,0,)</f>
        <v>133.99973199999999</v>
      </c>
      <c r="X598">
        <f>_xlfn.XLOOKUP($G598,speciesvars!$D:$D,speciesvars!H:H,0,0)</f>
        <v>23.825000166892998</v>
      </c>
      <c r="Y598">
        <f>_xlfn.XLOOKUP($G598,speciesvars!$D:$D,speciesvars!I:I,0,0)</f>
        <v>508</v>
      </c>
    </row>
    <row r="599" spans="1:25" hidden="1" x14ac:dyDescent="0.25">
      <c r="A599" t="s">
        <v>43</v>
      </c>
      <c r="B599" t="s">
        <v>32</v>
      </c>
      <c r="C599">
        <v>35</v>
      </c>
      <c r="D599" t="str">
        <f t="shared" si="9"/>
        <v>Pleasantspring 2020</v>
      </c>
      <c r="E599" t="s">
        <v>12</v>
      </c>
      <c r="F599" t="s">
        <v>70</v>
      </c>
      <c r="G599" t="s">
        <v>6</v>
      </c>
      <c r="H599" t="s">
        <v>4256</v>
      </c>
      <c r="I599" t="s">
        <v>683</v>
      </c>
      <c r="J599" t="s">
        <v>60</v>
      </c>
      <c r="K599">
        <v>1</v>
      </c>
      <c r="L599">
        <v>4</v>
      </c>
      <c r="M599">
        <v>0.55000000000000004</v>
      </c>
      <c r="N599">
        <f>_xlfn.XLOOKUP($A599,'site variables'!$A:$A,'site variables'!C:C,0,0)</f>
        <v>285.95999999999998</v>
      </c>
      <c r="O599">
        <f>_xlfn.XLOOKUP($A599,'site variables'!$A:$A,'site variables'!D:D,0,0)</f>
        <v>30</v>
      </c>
      <c r="P599">
        <f>_xlfn.XLOOKUP($A599,'site variables'!$A:$A,'site variables'!E:E,0,0)</f>
        <v>21.8</v>
      </c>
      <c r="Q599">
        <f>_xlfn.XLOOKUP($A599,'site variables'!$A:$A,'site variables'!F:F,0,0)</f>
        <v>532</v>
      </c>
      <c r="R599" t="str">
        <f>_xlfn.XLOOKUP($A599,'site variables'!$A:$A,'site variables'!G:G,0,0)</f>
        <v>high</v>
      </c>
      <c r="S599" t="str">
        <f>_xlfn.XLOOKUP($A599,'site variables'!$A:$A,'site variables'!H:H,0,0)</f>
        <v>low</v>
      </c>
      <c r="T599" t="str">
        <f>_xlfn.XLOOKUP($A599,'site variables'!$A:$A,'site variables'!I:I,0,0)</f>
        <v>Vehicle/FootRecreation</v>
      </c>
      <c r="U599">
        <f>_xlfn.XLOOKUP($D599,climatevars!$E:$E,climatevars!J:J,0,)</f>
        <v>133.99973199999999</v>
      </c>
      <c r="V599">
        <f>_xlfn.XLOOKUP($D599,climatevars!$E:$E,climatevars!K:K,0,)</f>
        <v>403.99919199999994</v>
      </c>
      <c r="W599">
        <f>_xlfn.XLOOKUP($D599,climatevars!$E:$E,climatevars!L:L,0,)</f>
        <v>133.99973199999999</v>
      </c>
      <c r="X599">
        <f>_xlfn.XLOOKUP($G599,speciesvars!$D:$D,speciesvars!H:H,0,0)</f>
        <v>21.804166575272902</v>
      </c>
      <c r="Y599">
        <f>_xlfn.XLOOKUP($G599,speciesvars!$D:$D,speciesvars!I:I,0,0)</f>
        <v>504</v>
      </c>
    </row>
    <row r="600" spans="1:25" hidden="1" x14ac:dyDescent="0.25">
      <c r="A600" t="s">
        <v>43</v>
      </c>
      <c r="B600" t="s">
        <v>52</v>
      </c>
      <c r="C600">
        <v>27</v>
      </c>
      <c r="D600" t="str">
        <f t="shared" si="9"/>
        <v>Pleasantspring 2021</v>
      </c>
      <c r="E600" t="s">
        <v>12</v>
      </c>
      <c r="F600" t="s">
        <v>70</v>
      </c>
      <c r="G600" t="s">
        <v>36</v>
      </c>
      <c r="H600" t="s">
        <v>11</v>
      </c>
      <c r="I600" t="s">
        <v>684</v>
      </c>
      <c r="J600" t="s">
        <v>72</v>
      </c>
      <c r="K600">
        <v>4</v>
      </c>
      <c r="L600">
        <v>45</v>
      </c>
      <c r="N600">
        <f>_xlfn.XLOOKUP($A600,'site variables'!$A:$A,'site variables'!C:C,0,0)</f>
        <v>285.95999999999998</v>
      </c>
      <c r="O600">
        <f>_xlfn.XLOOKUP($A600,'site variables'!$A:$A,'site variables'!D:D,0,0)</f>
        <v>30</v>
      </c>
      <c r="P600">
        <f>_xlfn.XLOOKUP($A600,'site variables'!$A:$A,'site variables'!E:E,0,0)</f>
        <v>21.8</v>
      </c>
      <c r="Q600">
        <f>_xlfn.XLOOKUP($A600,'site variables'!$A:$A,'site variables'!F:F,0,0)</f>
        <v>532</v>
      </c>
      <c r="R600" t="str">
        <f>_xlfn.XLOOKUP($A600,'site variables'!$A:$A,'site variables'!G:G,0,0)</f>
        <v>high</v>
      </c>
      <c r="S600" t="str">
        <f>_xlfn.XLOOKUP($A600,'site variables'!$A:$A,'site variables'!H:H,0,0)</f>
        <v>low</v>
      </c>
      <c r="T600" t="str">
        <f>_xlfn.XLOOKUP($A600,'site variables'!$A:$A,'site variables'!I:I,0,0)</f>
        <v>Vehicle/FootRecreation</v>
      </c>
      <c r="U600">
        <f>_xlfn.XLOOKUP($D600,climatevars!$E:$E,climatevars!J:J,0,)</f>
        <v>54.999889999999986</v>
      </c>
      <c r="V600">
        <f>_xlfn.XLOOKUP($D600,climatevars!$E:$E,climatevars!K:K,0,)</f>
        <v>403.99919199999994</v>
      </c>
      <c r="W600">
        <f>_xlfn.XLOOKUP($D600,climatevars!$E:$E,climatevars!L:L,0,)</f>
        <v>222.99955399999999</v>
      </c>
      <c r="X600">
        <f>_xlfn.XLOOKUP($G600,speciesvars!$D:$D,speciesvars!H:H,0,0)</f>
        <v>0</v>
      </c>
      <c r="Y600">
        <f>_xlfn.XLOOKUP($G600,speciesvars!$D:$D,speciesvars!I:I,0,0)</f>
        <v>0</v>
      </c>
    </row>
    <row r="601" spans="1:25" hidden="1" x14ac:dyDescent="0.25">
      <c r="A601" t="s">
        <v>43</v>
      </c>
      <c r="B601" t="s">
        <v>52</v>
      </c>
      <c r="C601">
        <v>28</v>
      </c>
      <c r="D601" t="str">
        <f t="shared" si="9"/>
        <v>Pleasantspring 2021</v>
      </c>
      <c r="E601" t="s">
        <v>12</v>
      </c>
      <c r="F601" t="s">
        <v>0</v>
      </c>
      <c r="G601" t="s">
        <v>3</v>
      </c>
      <c r="H601" t="s">
        <v>11</v>
      </c>
      <c r="I601" t="s">
        <v>685</v>
      </c>
      <c r="J601" t="s">
        <v>72</v>
      </c>
      <c r="K601">
        <v>1</v>
      </c>
      <c r="L601">
        <v>40</v>
      </c>
      <c r="N601">
        <f>_xlfn.XLOOKUP($A601,'site variables'!$A:$A,'site variables'!C:C,0,0)</f>
        <v>285.95999999999998</v>
      </c>
      <c r="O601">
        <f>_xlfn.XLOOKUP($A601,'site variables'!$A:$A,'site variables'!D:D,0,0)</f>
        <v>30</v>
      </c>
      <c r="P601">
        <f>_xlfn.XLOOKUP($A601,'site variables'!$A:$A,'site variables'!E:E,0,0)</f>
        <v>21.8</v>
      </c>
      <c r="Q601">
        <f>_xlfn.XLOOKUP($A601,'site variables'!$A:$A,'site variables'!F:F,0,0)</f>
        <v>532</v>
      </c>
      <c r="R601" t="str">
        <f>_xlfn.XLOOKUP($A601,'site variables'!$A:$A,'site variables'!G:G,0,0)</f>
        <v>high</v>
      </c>
      <c r="S601" t="str">
        <f>_xlfn.XLOOKUP($A601,'site variables'!$A:$A,'site variables'!H:H,0,0)</f>
        <v>low</v>
      </c>
      <c r="T601" t="str">
        <f>_xlfn.XLOOKUP($A601,'site variables'!$A:$A,'site variables'!I:I,0,0)</f>
        <v>Vehicle/FootRecreation</v>
      </c>
      <c r="U601">
        <f>_xlfn.XLOOKUP($D601,climatevars!$E:$E,climatevars!J:J,0,)</f>
        <v>54.999889999999986</v>
      </c>
      <c r="V601">
        <f>_xlfn.XLOOKUP($D601,climatevars!$E:$E,climatevars!K:K,0,)</f>
        <v>403.99919199999994</v>
      </c>
      <c r="W601">
        <f>_xlfn.XLOOKUP($D601,climatevars!$E:$E,climatevars!L:L,0,)</f>
        <v>222.99955399999999</v>
      </c>
      <c r="X601">
        <f>_xlfn.XLOOKUP($G601,speciesvars!$D:$D,speciesvars!H:H,0,0)</f>
        <v>0</v>
      </c>
      <c r="Y601">
        <f>_xlfn.XLOOKUP($G601,speciesvars!$D:$D,speciesvars!I:I,0,0)</f>
        <v>0</v>
      </c>
    </row>
    <row r="602" spans="1:25" hidden="1" x14ac:dyDescent="0.25">
      <c r="A602" t="s">
        <v>43</v>
      </c>
      <c r="B602" t="s">
        <v>52</v>
      </c>
      <c r="C602">
        <v>28</v>
      </c>
      <c r="D602" t="str">
        <f t="shared" si="9"/>
        <v>Pleasantspring 2021</v>
      </c>
      <c r="E602" t="s">
        <v>12</v>
      </c>
      <c r="F602" t="s">
        <v>0</v>
      </c>
      <c r="G602" t="s">
        <v>24</v>
      </c>
      <c r="H602" t="s">
        <v>11</v>
      </c>
      <c r="I602" t="s">
        <v>686</v>
      </c>
      <c r="J602" t="s">
        <v>60</v>
      </c>
      <c r="K602">
        <v>1</v>
      </c>
      <c r="L602">
        <v>17</v>
      </c>
      <c r="N602">
        <f>_xlfn.XLOOKUP($A602,'site variables'!$A:$A,'site variables'!C:C,0,0)</f>
        <v>285.95999999999998</v>
      </c>
      <c r="O602">
        <f>_xlfn.XLOOKUP($A602,'site variables'!$A:$A,'site variables'!D:D,0,0)</f>
        <v>30</v>
      </c>
      <c r="P602">
        <f>_xlfn.XLOOKUP($A602,'site variables'!$A:$A,'site variables'!E:E,0,0)</f>
        <v>21.8</v>
      </c>
      <c r="Q602">
        <f>_xlfn.XLOOKUP($A602,'site variables'!$A:$A,'site variables'!F:F,0,0)</f>
        <v>532</v>
      </c>
      <c r="R602" t="str">
        <f>_xlfn.XLOOKUP($A602,'site variables'!$A:$A,'site variables'!G:G,0,0)</f>
        <v>high</v>
      </c>
      <c r="S602" t="str">
        <f>_xlfn.XLOOKUP($A602,'site variables'!$A:$A,'site variables'!H:H,0,0)</f>
        <v>low</v>
      </c>
      <c r="T602" t="str">
        <f>_xlfn.XLOOKUP($A602,'site variables'!$A:$A,'site variables'!I:I,0,0)</f>
        <v>Vehicle/FootRecreation</v>
      </c>
      <c r="U602">
        <f>_xlfn.XLOOKUP($D602,climatevars!$E:$E,climatevars!J:J,0,)</f>
        <v>54.999889999999986</v>
      </c>
      <c r="V602">
        <f>_xlfn.XLOOKUP($D602,climatevars!$E:$E,climatevars!K:K,0,)</f>
        <v>403.99919199999994</v>
      </c>
      <c r="W602">
        <f>_xlfn.XLOOKUP($D602,climatevars!$E:$E,climatevars!L:L,0,)</f>
        <v>222.99955399999999</v>
      </c>
      <c r="X602">
        <f>_xlfn.XLOOKUP($G602,speciesvars!$D:$D,speciesvars!H:H,0,0)</f>
        <v>0</v>
      </c>
      <c r="Y602">
        <f>_xlfn.XLOOKUP($G602,speciesvars!$D:$D,speciesvars!I:I,0,0)</f>
        <v>0</v>
      </c>
    </row>
    <row r="603" spans="1:25" hidden="1" x14ac:dyDescent="0.25">
      <c r="A603" t="s">
        <v>43</v>
      </c>
      <c r="B603" t="s">
        <v>52</v>
      </c>
      <c r="C603">
        <v>28</v>
      </c>
      <c r="D603" t="str">
        <f t="shared" si="9"/>
        <v>Pleasantspring 2021</v>
      </c>
      <c r="E603" t="s">
        <v>12</v>
      </c>
      <c r="F603" t="s">
        <v>0</v>
      </c>
      <c r="G603" t="s">
        <v>8</v>
      </c>
      <c r="H603" t="s">
        <v>11</v>
      </c>
      <c r="I603" t="s">
        <v>687</v>
      </c>
      <c r="J603" t="s">
        <v>60</v>
      </c>
      <c r="K603">
        <v>1</v>
      </c>
      <c r="L603">
        <v>60</v>
      </c>
      <c r="N603">
        <f>_xlfn.XLOOKUP($A603,'site variables'!$A:$A,'site variables'!C:C,0,0)</f>
        <v>285.95999999999998</v>
      </c>
      <c r="O603">
        <f>_xlfn.XLOOKUP($A603,'site variables'!$A:$A,'site variables'!D:D,0,0)</f>
        <v>30</v>
      </c>
      <c r="P603">
        <f>_xlfn.XLOOKUP($A603,'site variables'!$A:$A,'site variables'!E:E,0,0)</f>
        <v>21.8</v>
      </c>
      <c r="Q603">
        <f>_xlfn.XLOOKUP($A603,'site variables'!$A:$A,'site variables'!F:F,0,0)</f>
        <v>532</v>
      </c>
      <c r="R603" t="str">
        <f>_xlfn.XLOOKUP($A603,'site variables'!$A:$A,'site variables'!G:G,0,0)</f>
        <v>high</v>
      </c>
      <c r="S603" t="str">
        <f>_xlfn.XLOOKUP($A603,'site variables'!$A:$A,'site variables'!H:H,0,0)</f>
        <v>low</v>
      </c>
      <c r="T603" t="str">
        <f>_xlfn.XLOOKUP($A603,'site variables'!$A:$A,'site variables'!I:I,0,0)</f>
        <v>Vehicle/FootRecreation</v>
      </c>
      <c r="U603">
        <f>_xlfn.XLOOKUP($D603,climatevars!$E:$E,climatevars!J:J,0,)</f>
        <v>54.999889999999986</v>
      </c>
      <c r="V603">
        <f>_xlfn.XLOOKUP($D603,climatevars!$E:$E,climatevars!K:K,0,)</f>
        <v>403.99919199999994</v>
      </c>
      <c r="W603">
        <f>_xlfn.XLOOKUP($D603,climatevars!$E:$E,climatevars!L:L,0,)</f>
        <v>222.99955399999999</v>
      </c>
      <c r="X603">
        <f>_xlfn.XLOOKUP($G603,speciesvars!$D:$D,speciesvars!H:H,0,0)</f>
        <v>0</v>
      </c>
      <c r="Y603">
        <f>_xlfn.XLOOKUP($G603,speciesvars!$D:$D,speciesvars!I:I,0,0)</f>
        <v>0</v>
      </c>
    </row>
    <row r="604" spans="1:25" hidden="1" x14ac:dyDescent="0.25">
      <c r="A604" t="s">
        <v>43</v>
      </c>
      <c r="B604" t="s">
        <v>52</v>
      </c>
      <c r="C604">
        <v>28</v>
      </c>
      <c r="D604" t="str">
        <f t="shared" si="9"/>
        <v>Pleasantspring 2021</v>
      </c>
      <c r="E604" t="s">
        <v>12</v>
      </c>
      <c r="F604" t="s">
        <v>0</v>
      </c>
      <c r="G604" t="s">
        <v>36</v>
      </c>
      <c r="H604" t="s">
        <v>11</v>
      </c>
      <c r="I604" t="s">
        <v>688</v>
      </c>
      <c r="J604" t="s">
        <v>72</v>
      </c>
      <c r="K604">
        <v>10</v>
      </c>
      <c r="L604">
        <v>15</v>
      </c>
      <c r="N604">
        <f>_xlfn.XLOOKUP($A604,'site variables'!$A:$A,'site variables'!C:C,0,0)</f>
        <v>285.95999999999998</v>
      </c>
      <c r="O604">
        <f>_xlfn.XLOOKUP($A604,'site variables'!$A:$A,'site variables'!D:D,0,0)</f>
        <v>30</v>
      </c>
      <c r="P604">
        <f>_xlfn.XLOOKUP($A604,'site variables'!$A:$A,'site variables'!E:E,0,0)</f>
        <v>21.8</v>
      </c>
      <c r="Q604">
        <f>_xlfn.XLOOKUP($A604,'site variables'!$A:$A,'site variables'!F:F,0,0)</f>
        <v>532</v>
      </c>
      <c r="R604" t="str">
        <f>_xlfn.XLOOKUP($A604,'site variables'!$A:$A,'site variables'!G:G,0,0)</f>
        <v>high</v>
      </c>
      <c r="S604" t="str">
        <f>_xlfn.XLOOKUP($A604,'site variables'!$A:$A,'site variables'!H:H,0,0)</f>
        <v>low</v>
      </c>
      <c r="T604" t="str">
        <f>_xlfn.XLOOKUP($A604,'site variables'!$A:$A,'site variables'!I:I,0,0)</f>
        <v>Vehicle/FootRecreation</v>
      </c>
      <c r="U604">
        <f>_xlfn.XLOOKUP($D604,climatevars!$E:$E,climatevars!J:J,0,)</f>
        <v>54.999889999999986</v>
      </c>
      <c r="V604">
        <f>_xlfn.XLOOKUP($D604,climatevars!$E:$E,climatevars!K:K,0,)</f>
        <v>403.99919199999994</v>
      </c>
      <c r="W604">
        <f>_xlfn.XLOOKUP($D604,climatevars!$E:$E,climatevars!L:L,0,)</f>
        <v>222.99955399999999</v>
      </c>
      <c r="X604">
        <f>_xlfn.XLOOKUP($G604,speciesvars!$D:$D,speciesvars!H:H,0,0)</f>
        <v>0</v>
      </c>
      <c r="Y604">
        <f>_xlfn.XLOOKUP($G604,speciesvars!$D:$D,speciesvars!I:I,0,0)</f>
        <v>0</v>
      </c>
    </row>
    <row r="605" spans="1:25" hidden="1" x14ac:dyDescent="0.25">
      <c r="A605" t="s">
        <v>43</v>
      </c>
      <c r="B605" t="s">
        <v>52</v>
      </c>
      <c r="C605">
        <v>29</v>
      </c>
      <c r="D605" t="str">
        <f t="shared" si="9"/>
        <v>Pleasantspring 2021</v>
      </c>
      <c r="E605" t="s">
        <v>48</v>
      </c>
      <c r="F605" t="s">
        <v>70</v>
      </c>
      <c r="G605" t="s">
        <v>3</v>
      </c>
      <c r="H605" t="s">
        <v>11</v>
      </c>
      <c r="I605" t="s">
        <v>689</v>
      </c>
      <c r="J605" t="s">
        <v>72</v>
      </c>
      <c r="K605">
        <v>18</v>
      </c>
      <c r="L605">
        <v>50</v>
      </c>
      <c r="N605">
        <f>_xlfn.XLOOKUP($A605,'site variables'!$A:$A,'site variables'!C:C,0,0)</f>
        <v>285.95999999999998</v>
      </c>
      <c r="O605">
        <f>_xlfn.XLOOKUP($A605,'site variables'!$A:$A,'site variables'!D:D,0,0)</f>
        <v>30</v>
      </c>
      <c r="P605">
        <f>_xlfn.XLOOKUP($A605,'site variables'!$A:$A,'site variables'!E:E,0,0)</f>
        <v>21.8</v>
      </c>
      <c r="Q605">
        <f>_xlfn.XLOOKUP($A605,'site variables'!$A:$A,'site variables'!F:F,0,0)</f>
        <v>532</v>
      </c>
      <c r="R605" t="str">
        <f>_xlfn.XLOOKUP($A605,'site variables'!$A:$A,'site variables'!G:G,0,0)</f>
        <v>high</v>
      </c>
      <c r="S605" t="str">
        <f>_xlfn.XLOOKUP($A605,'site variables'!$A:$A,'site variables'!H:H,0,0)</f>
        <v>low</v>
      </c>
      <c r="T605" t="str">
        <f>_xlfn.XLOOKUP($A605,'site variables'!$A:$A,'site variables'!I:I,0,0)</f>
        <v>Vehicle/FootRecreation</v>
      </c>
      <c r="U605">
        <f>_xlfn.XLOOKUP($D605,climatevars!$E:$E,climatevars!J:J,0,)</f>
        <v>54.999889999999986</v>
      </c>
      <c r="V605">
        <f>_xlfn.XLOOKUP($D605,climatevars!$E:$E,climatevars!K:K,0,)</f>
        <v>403.99919199999994</v>
      </c>
      <c r="W605">
        <f>_xlfn.XLOOKUP($D605,climatevars!$E:$E,climatevars!L:L,0,)</f>
        <v>222.99955399999999</v>
      </c>
      <c r="X605">
        <f>_xlfn.XLOOKUP($G605,speciesvars!$D:$D,speciesvars!H:H,0,0)</f>
        <v>0</v>
      </c>
      <c r="Y605">
        <f>_xlfn.XLOOKUP($G605,speciesvars!$D:$D,speciesvars!I:I,0,0)</f>
        <v>0</v>
      </c>
    </row>
    <row r="606" spans="1:25" hidden="1" x14ac:dyDescent="0.25">
      <c r="A606" t="s">
        <v>43</v>
      </c>
      <c r="B606" t="s">
        <v>52</v>
      </c>
      <c r="C606">
        <v>29</v>
      </c>
      <c r="D606" t="str">
        <f t="shared" si="9"/>
        <v>Pleasantspring 2021</v>
      </c>
      <c r="E606" t="s">
        <v>48</v>
      </c>
      <c r="F606" t="s">
        <v>70</v>
      </c>
      <c r="G606" t="s">
        <v>8</v>
      </c>
      <c r="H606" t="s">
        <v>11</v>
      </c>
      <c r="I606" t="s">
        <v>690</v>
      </c>
      <c r="J606" t="s">
        <v>60</v>
      </c>
      <c r="K606">
        <v>1</v>
      </c>
      <c r="L606">
        <v>140</v>
      </c>
      <c r="N606">
        <f>_xlfn.XLOOKUP($A606,'site variables'!$A:$A,'site variables'!C:C,0,0)</f>
        <v>285.95999999999998</v>
      </c>
      <c r="O606">
        <f>_xlfn.XLOOKUP($A606,'site variables'!$A:$A,'site variables'!D:D,0,0)</f>
        <v>30</v>
      </c>
      <c r="P606">
        <f>_xlfn.XLOOKUP($A606,'site variables'!$A:$A,'site variables'!E:E,0,0)</f>
        <v>21.8</v>
      </c>
      <c r="Q606">
        <f>_xlfn.XLOOKUP($A606,'site variables'!$A:$A,'site variables'!F:F,0,0)</f>
        <v>532</v>
      </c>
      <c r="R606" t="str">
        <f>_xlfn.XLOOKUP($A606,'site variables'!$A:$A,'site variables'!G:G,0,0)</f>
        <v>high</v>
      </c>
      <c r="S606" t="str">
        <f>_xlfn.XLOOKUP($A606,'site variables'!$A:$A,'site variables'!H:H,0,0)</f>
        <v>low</v>
      </c>
      <c r="T606" t="str">
        <f>_xlfn.XLOOKUP($A606,'site variables'!$A:$A,'site variables'!I:I,0,0)</f>
        <v>Vehicle/FootRecreation</v>
      </c>
      <c r="U606">
        <f>_xlfn.XLOOKUP($D606,climatevars!$E:$E,climatevars!J:J,0,)</f>
        <v>54.999889999999986</v>
      </c>
      <c r="V606">
        <f>_xlfn.XLOOKUP($D606,climatevars!$E:$E,climatevars!K:K,0,)</f>
        <v>403.99919199999994</v>
      </c>
      <c r="W606">
        <f>_xlfn.XLOOKUP($D606,climatevars!$E:$E,climatevars!L:L,0,)</f>
        <v>222.99955399999999</v>
      </c>
      <c r="X606">
        <f>_xlfn.XLOOKUP($G606,speciesvars!$D:$D,speciesvars!H:H,0,0)</f>
        <v>0</v>
      </c>
      <c r="Y606">
        <f>_xlfn.XLOOKUP($G606,speciesvars!$D:$D,speciesvars!I:I,0,0)</f>
        <v>0</v>
      </c>
    </row>
    <row r="607" spans="1:25" hidden="1" x14ac:dyDescent="0.25">
      <c r="A607" t="s">
        <v>43</v>
      </c>
      <c r="B607" t="s">
        <v>52</v>
      </c>
      <c r="C607">
        <v>29</v>
      </c>
      <c r="D607" t="str">
        <f t="shared" si="9"/>
        <v>Pleasantspring 2021</v>
      </c>
      <c r="E607" t="s">
        <v>48</v>
      </c>
      <c r="F607" t="s">
        <v>70</v>
      </c>
      <c r="G607" t="s">
        <v>67</v>
      </c>
      <c r="H607" t="s">
        <v>11</v>
      </c>
      <c r="I607" t="s">
        <v>691</v>
      </c>
      <c r="J607" t="s">
        <v>60</v>
      </c>
      <c r="K607">
        <v>6</v>
      </c>
      <c r="L607">
        <v>60</v>
      </c>
      <c r="N607">
        <f>_xlfn.XLOOKUP($A607,'site variables'!$A:$A,'site variables'!C:C,0,0)</f>
        <v>285.95999999999998</v>
      </c>
      <c r="O607">
        <f>_xlfn.XLOOKUP($A607,'site variables'!$A:$A,'site variables'!D:D,0,0)</f>
        <v>30</v>
      </c>
      <c r="P607">
        <f>_xlfn.XLOOKUP($A607,'site variables'!$A:$A,'site variables'!E:E,0,0)</f>
        <v>21.8</v>
      </c>
      <c r="Q607">
        <f>_xlfn.XLOOKUP($A607,'site variables'!$A:$A,'site variables'!F:F,0,0)</f>
        <v>532</v>
      </c>
      <c r="R607" t="str">
        <f>_xlfn.XLOOKUP($A607,'site variables'!$A:$A,'site variables'!G:G,0,0)</f>
        <v>high</v>
      </c>
      <c r="S607" t="str">
        <f>_xlfn.XLOOKUP($A607,'site variables'!$A:$A,'site variables'!H:H,0,0)</f>
        <v>low</v>
      </c>
      <c r="T607" t="str">
        <f>_xlfn.XLOOKUP($A607,'site variables'!$A:$A,'site variables'!I:I,0,0)</f>
        <v>Vehicle/FootRecreation</v>
      </c>
      <c r="U607">
        <f>_xlfn.XLOOKUP($D607,climatevars!$E:$E,climatevars!J:J,0,)</f>
        <v>54.999889999999986</v>
      </c>
      <c r="V607">
        <f>_xlfn.XLOOKUP($D607,climatevars!$E:$E,climatevars!K:K,0,)</f>
        <v>403.99919199999994</v>
      </c>
      <c r="W607">
        <f>_xlfn.XLOOKUP($D607,climatevars!$E:$E,climatevars!L:L,0,)</f>
        <v>222.99955399999999</v>
      </c>
      <c r="X607">
        <f>_xlfn.XLOOKUP($G607,speciesvars!$D:$D,speciesvars!H:H,0,0)</f>
        <v>0</v>
      </c>
      <c r="Y607">
        <f>_xlfn.XLOOKUP($G607,speciesvars!$D:$D,speciesvars!I:I,0,0)</f>
        <v>0</v>
      </c>
    </row>
    <row r="608" spans="1:25" hidden="1" x14ac:dyDescent="0.25">
      <c r="A608" t="s">
        <v>43</v>
      </c>
      <c r="B608" t="s">
        <v>32</v>
      </c>
      <c r="C608">
        <v>35</v>
      </c>
      <c r="D608" t="str">
        <f t="shared" si="9"/>
        <v>Pleasantspring 2020</v>
      </c>
      <c r="E608" t="s">
        <v>12</v>
      </c>
      <c r="F608" t="s">
        <v>70</v>
      </c>
      <c r="G608" t="s">
        <v>22</v>
      </c>
      <c r="H608" t="s">
        <v>4256</v>
      </c>
      <c r="I608" t="s">
        <v>692</v>
      </c>
      <c r="J608" t="s">
        <v>60</v>
      </c>
      <c r="K608">
        <v>1</v>
      </c>
      <c r="L608">
        <v>3</v>
      </c>
      <c r="M608">
        <v>0.05</v>
      </c>
      <c r="N608">
        <f>_xlfn.XLOOKUP($A608,'site variables'!$A:$A,'site variables'!C:C,0,0)</f>
        <v>285.95999999999998</v>
      </c>
      <c r="O608">
        <f>_xlfn.XLOOKUP($A608,'site variables'!$A:$A,'site variables'!D:D,0,0)</f>
        <v>30</v>
      </c>
      <c r="P608">
        <f>_xlfn.XLOOKUP($A608,'site variables'!$A:$A,'site variables'!E:E,0,0)</f>
        <v>21.8</v>
      </c>
      <c r="Q608">
        <f>_xlfn.XLOOKUP($A608,'site variables'!$A:$A,'site variables'!F:F,0,0)</f>
        <v>532</v>
      </c>
      <c r="R608" t="str">
        <f>_xlfn.XLOOKUP($A608,'site variables'!$A:$A,'site variables'!G:G,0,0)</f>
        <v>high</v>
      </c>
      <c r="S608" t="str">
        <f>_xlfn.XLOOKUP($A608,'site variables'!$A:$A,'site variables'!H:H,0,0)</f>
        <v>low</v>
      </c>
      <c r="T608" t="str">
        <f>_xlfn.XLOOKUP($A608,'site variables'!$A:$A,'site variables'!I:I,0,0)</f>
        <v>Vehicle/FootRecreation</v>
      </c>
      <c r="U608">
        <f>_xlfn.XLOOKUP($D608,climatevars!$E:$E,climatevars!J:J,0,)</f>
        <v>133.99973199999999</v>
      </c>
      <c r="V608">
        <f>_xlfn.XLOOKUP($D608,climatevars!$E:$E,climatevars!K:K,0,)</f>
        <v>403.99919199999994</v>
      </c>
      <c r="W608">
        <f>_xlfn.XLOOKUP($D608,climatevars!$E:$E,climatevars!L:L,0,)</f>
        <v>133.99973199999999</v>
      </c>
      <c r="X608">
        <f>_xlfn.XLOOKUP($G608,speciesvars!$D:$D,speciesvars!H:H,0,0)</f>
        <v>22.870833317438802</v>
      </c>
      <c r="Y608">
        <f>_xlfn.XLOOKUP($G608,speciesvars!$D:$D,speciesvars!I:I,0,0)</f>
        <v>733</v>
      </c>
    </row>
    <row r="609" spans="1:25" hidden="1" x14ac:dyDescent="0.25">
      <c r="A609" t="s">
        <v>43</v>
      </c>
      <c r="B609" t="s">
        <v>32</v>
      </c>
      <c r="C609">
        <v>35</v>
      </c>
      <c r="D609" t="str">
        <f t="shared" si="9"/>
        <v>Pleasantspring 2020</v>
      </c>
      <c r="E609" t="s">
        <v>12</v>
      </c>
      <c r="F609" t="s">
        <v>70</v>
      </c>
      <c r="G609" t="s">
        <v>54</v>
      </c>
      <c r="H609" t="s">
        <v>4256</v>
      </c>
      <c r="I609" t="s">
        <v>693</v>
      </c>
      <c r="J609" t="s">
        <v>60</v>
      </c>
      <c r="K609">
        <v>2</v>
      </c>
      <c r="L609">
        <v>40</v>
      </c>
      <c r="M609">
        <v>3.5</v>
      </c>
      <c r="N609">
        <f>_xlfn.XLOOKUP($A609,'site variables'!$A:$A,'site variables'!C:C,0,0)</f>
        <v>285.95999999999998</v>
      </c>
      <c r="O609">
        <f>_xlfn.XLOOKUP($A609,'site variables'!$A:$A,'site variables'!D:D,0,0)</f>
        <v>30</v>
      </c>
      <c r="P609">
        <f>_xlfn.XLOOKUP($A609,'site variables'!$A:$A,'site variables'!E:E,0,0)</f>
        <v>21.8</v>
      </c>
      <c r="Q609">
        <f>_xlfn.XLOOKUP($A609,'site variables'!$A:$A,'site variables'!F:F,0,0)</f>
        <v>532</v>
      </c>
      <c r="R609" t="str">
        <f>_xlfn.XLOOKUP($A609,'site variables'!$A:$A,'site variables'!G:G,0,0)</f>
        <v>high</v>
      </c>
      <c r="S609" t="str">
        <f>_xlfn.XLOOKUP($A609,'site variables'!$A:$A,'site variables'!H:H,0,0)</f>
        <v>low</v>
      </c>
      <c r="T609" t="str">
        <f>_xlfn.XLOOKUP($A609,'site variables'!$A:$A,'site variables'!I:I,0,0)</f>
        <v>Vehicle/FootRecreation</v>
      </c>
      <c r="U609">
        <f>_xlfn.XLOOKUP($D609,climatevars!$E:$E,climatevars!J:J,0,)</f>
        <v>133.99973199999999</v>
      </c>
      <c r="V609">
        <f>_xlfn.XLOOKUP($D609,climatevars!$E:$E,climatevars!K:K,0,)</f>
        <v>403.99919199999994</v>
      </c>
      <c r="W609">
        <f>_xlfn.XLOOKUP($D609,climatevars!$E:$E,climatevars!L:L,0,)</f>
        <v>133.99973199999999</v>
      </c>
      <c r="X609">
        <f>_xlfn.XLOOKUP($G609,speciesvars!$D:$D,speciesvars!H:H,0,0)</f>
        <v>21.7541668613752</v>
      </c>
      <c r="Y609">
        <f>_xlfn.XLOOKUP($G609,speciesvars!$D:$D,speciesvars!I:I,0,0)</f>
        <v>505</v>
      </c>
    </row>
    <row r="610" spans="1:25" hidden="1" x14ac:dyDescent="0.25">
      <c r="A610" t="s">
        <v>43</v>
      </c>
      <c r="B610" t="s">
        <v>32</v>
      </c>
      <c r="C610">
        <v>35</v>
      </c>
      <c r="D610" t="str">
        <f t="shared" si="9"/>
        <v>Pleasantspring 2020</v>
      </c>
      <c r="E610" t="s">
        <v>12</v>
      </c>
      <c r="F610" t="s">
        <v>70</v>
      </c>
      <c r="G610" t="s">
        <v>65</v>
      </c>
      <c r="H610" t="s">
        <v>4256</v>
      </c>
      <c r="I610" t="s">
        <v>694</v>
      </c>
      <c r="J610" t="s">
        <v>60</v>
      </c>
      <c r="K610">
        <v>2</v>
      </c>
      <c r="L610">
        <v>145</v>
      </c>
      <c r="M610">
        <v>17.5</v>
      </c>
      <c r="N610">
        <f>_xlfn.XLOOKUP($A610,'site variables'!$A:$A,'site variables'!C:C,0,0)</f>
        <v>285.95999999999998</v>
      </c>
      <c r="O610">
        <f>_xlfn.XLOOKUP($A610,'site variables'!$A:$A,'site variables'!D:D,0,0)</f>
        <v>30</v>
      </c>
      <c r="P610">
        <f>_xlfn.XLOOKUP($A610,'site variables'!$A:$A,'site variables'!E:E,0,0)</f>
        <v>21.8</v>
      </c>
      <c r="Q610">
        <f>_xlfn.XLOOKUP($A610,'site variables'!$A:$A,'site variables'!F:F,0,0)</f>
        <v>532</v>
      </c>
      <c r="R610" t="str">
        <f>_xlfn.XLOOKUP($A610,'site variables'!$A:$A,'site variables'!G:G,0,0)</f>
        <v>high</v>
      </c>
      <c r="S610" t="str">
        <f>_xlfn.XLOOKUP($A610,'site variables'!$A:$A,'site variables'!H:H,0,0)</f>
        <v>low</v>
      </c>
      <c r="T610" t="str">
        <f>_xlfn.XLOOKUP($A610,'site variables'!$A:$A,'site variables'!I:I,0,0)</f>
        <v>Vehicle/FootRecreation</v>
      </c>
      <c r="U610">
        <f>_xlfn.XLOOKUP($D610,climatevars!$E:$E,climatevars!J:J,0,)</f>
        <v>133.99973199999999</v>
      </c>
      <c r="V610">
        <f>_xlfn.XLOOKUP($D610,climatevars!$E:$E,climatevars!K:K,0,)</f>
        <v>403.99919199999994</v>
      </c>
      <c r="W610">
        <f>_xlfn.XLOOKUP($D610,climatevars!$E:$E,climatevars!L:L,0,)</f>
        <v>133.99973199999999</v>
      </c>
      <c r="X610">
        <f>_xlfn.XLOOKUP($G610,speciesvars!$D:$D,speciesvars!H:H,0,0)</f>
        <v>21.662499884764401</v>
      </c>
      <c r="Y610">
        <f>_xlfn.XLOOKUP($G610,speciesvars!$D:$D,speciesvars!I:I,0,0)</f>
        <v>767</v>
      </c>
    </row>
    <row r="611" spans="1:25" hidden="1" x14ac:dyDescent="0.25">
      <c r="A611" t="s">
        <v>43</v>
      </c>
      <c r="B611" t="s">
        <v>32</v>
      </c>
      <c r="C611">
        <v>35</v>
      </c>
      <c r="D611" t="str">
        <f t="shared" si="9"/>
        <v>Pleasantspring 2020</v>
      </c>
      <c r="E611" t="s">
        <v>12</v>
      </c>
      <c r="F611" t="s">
        <v>70</v>
      </c>
      <c r="G611" t="s">
        <v>1</v>
      </c>
      <c r="H611" t="s">
        <v>4256</v>
      </c>
      <c r="I611" t="s">
        <v>695</v>
      </c>
      <c r="J611" t="s">
        <v>60</v>
      </c>
      <c r="K611">
        <v>0</v>
      </c>
      <c r="L611">
        <v>0</v>
      </c>
      <c r="M611">
        <v>0.05</v>
      </c>
      <c r="N611">
        <f>_xlfn.XLOOKUP($A611,'site variables'!$A:$A,'site variables'!C:C,0,0)</f>
        <v>285.95999999999998</v>
      </c>
      <c r="O611">
        <f>_xlfn.XLOOKUP($A611,'site variables'!$A:$A,'site variables'!D:D,0,0)</f>
        <v>30</v>
      </c>
      <c r="P611">
        <f>_xlfn.XLOOKUP($A611,'site variables'!$A:$A,'site variables'!E:E,0,0)</f>
        <v>21.8</v>
      </c>
      <c r="Q611">
        <f>_xlfn.XLOOKUP($A611,'site variables'!$A:$A,'site variables'!F:F,0,0)</f>
        <v>532</v>
      </c>
      <c r="R611" t="str">
        <f>_xlfn.XLOOKUP($A611,'site variables'!$A:$A,'site variables'!G:G,0,0)</f>
        <v>high</v>
      </c>
      <c r="S611" t="str">
        <f>_xlfn.XLOOKUP($A611,'site variables'!$A:$A,'site variables'!H:H,0,0)</f>
        <v>low</v>
      </c>
      <c r="T611" t="str">
        <f>_xlfn.XLOOKUP($A611,'site variables'!$A:$A,'site variables'!I:I,0,0)</f>
        <v>Vehicle/FootRecreation</v>
      </c>
      <c r="U611">
        <f>_xlfn.XLOOKUP($D611,climatevars!$E:$E,climatevars!J:J,0,)</f>
        <v>133.99973199999999</v>
      </c>
      <c r="V611">
        <f>_xlfn.XLOOKUP($D611,climatevars!$E:$E,climatevars!K:K,0,)</f>
        <v>403.99919199999994</v>
      </c>
      <c r="W611">
        <f>_xlfn.XLOOKUP($D611,climatevars!$E:$E,climatevars!L:L,0,)</f>
        <v>133.99973199999999</v>
      </c>
      <c r="X611">
        <f>_xlfn.XLOOKUP($G611,speciesvars!$D:$D,speciesvars!H:H,0,0)</f>
        <v>22.9416667421659</v>
      </c>
      <c r="Y611">
        <f>_xlfn.XLOOKUP($G611,speciesvars!$D:$D,speciesvars!I:I,0,0)</f>
        <v>528</v>
      </c>
    </row>
    <row r="612" spans="1:25" hidden="1" x14ac:dyDescent="0.25">
      <c r="A612" t="s">
        <v>43</v>
      </c>
      <c r="B612" t="s">
        <v>32</v>
      </c>
      <c r="C612">
        <v>36</v>
      </c>
      <c r="D612" t="str">
        <f t="shared" si="9"/>
        <v>Pleasantspring 2020</v>
      </c>
      <c r="E612" t="s">
        <v>48</v>
      </c>
      <c r="F612" t="s">
        <v>70</v>
      </c>
      <c r="G612" t="s">
        <v>6</v>
      </c>
      <c r="H612" t="s">
        <v>4256</v>
      </c>
      <c r="I612" t="s">
        <v>696</v>
      </c>
      <c r="J612" t="s">
        <v>60</v>
      </c>
      <c r="K612">
        <v>0</v>
      </c>
      <c r="L612">
        <v>0</v>
      </c>
      <c r="M612">
        <v>0</v>
      </c>
      <c r="N612">
        <f>_xlfn.XLOOKUP($A612,'site variables'!$A:$A,'site variables'!C:C,0,0)</f>
        <v>285.95999999999998</v>
      </c>
      <c r="O612">
        <f>_xlfn.XLOOKUP($A612,'site variables'!$A:$A,'site variables'!D:D,0,0)</f>
        <v>30</v>
      </c>
      <c r="P612">
        <f>_xlfn.XLOOKUP($A612,'site variables'!$A:$A,'site variables'!E:E,0,0)</f>
        <v>21.8</v>
      </c>
      <c r="Q612">
        <f>_xlfn.XLOOKUP($A612,'site variables'!$A:$A,'site variables'!F:F,0,0)</f>
        <v>532</v>
      </c>
      <c r="R612" t="str">
        <f>_xlfn.XLOOKUP($A612,'site variables'!$A:$A,'site variables'!G:G,0,0)</f>
        <v>high</v>
      </c>
      <c r="S612" t="str">
        <f>_xlfn.XLOOKUP($A612,'site variables'!$A:$A,'site variables'!H:H,0,0)</f>
        <v>low</v>
      </c>
      <c r="T612" t="str">
        <f>_xlfn.XLOOKUP($A612,'site variables'!$A:$A,'site variables'!I:I,0,0)</f>
        <v>Vehicle/FootRecreation</v>
      </c>
      <c r="U612">
        <f>_xlfn.XLOOKUP($D612,climatevars!$E:$E,climatevars!J:J,0,)</f>
        <v>133.99973199999999</v>
      </c>
      <c r="V612">
        <f>_xlfn.XLOOKUP($D612,climatevars!$E:$E,climatevars!K:K,0,)</f>
        <v>403.99919199999994</v>
      </c>
      <c r="W612">
        <f>_xlfn.XLOOKUP($D612,climatevars!$E:$E,climatevars!L:L,0,)</f>
        <v>133.99973199999999</v>
      </c>
      <c r="X612">
        <f>_xlfn.XLOOKUP($G612,speciesvars!$D:$D,speciesvars!H:H,0,0)</f>
        <v>21.804166575272902</v>
      </c>
      <c r="Y612">
        <f>_xlfn.XLOOKUP($G612,speciesvars!$D:$D,speciesvars!I:I,0,0)</f>
        <v>504</v>
      </c>
    </row>
    <row r="613" spans="1:25" hidden="1" x14ac:dyDescent="0.25">
      <c r="A613" t="s">
        <v>43</v>
      </c>
      <c r="B613" t="s">
        <v>32</v>
      </c>
      <c r="C613">
        <v>36</v>
      </c>
      <c r="D613" t="str">
        <f t="shared" si="9"/>
        <v>Pleasantspring 2020</v>
      </c>
      <c r="E613" t="s">
        <v>48</v>
      </c>
      <c r="F613" t="s">
        <v>70</v>
      </c>
      <c r="G613" t="s">
        <v>22</v>
      </c>
      <c r="H613" t="s">
        <v>4256</v>
      </c>
      <c r="I613" t="s">
        <v>697</v>
      </c>
      <c r="J613" t="s">
        <v>60</v>
      </c>
      <c r="K613">
        <v>1</v>
      </c>
      <c r="L613">
        <v>4</v>
      </c>
      <c r="M613">
        <v>0.05</v>
      </c>
      <c r="N613">
        <f>_xlfn.XLOOKUP($A613,'site variables'!$A:$A,'site variables'!C:C,0,0)</f>
        <v>285.95999999999998</v>
      </c>
      <c r="O613">
        <f>_xlfn.XLOOKUP($A613,'site variables'!$A:$A,'site variables'!D:D,0,0)</f>
        <v>30</v>
      </c>
      <c r="P613">
        <f>_xlfn.XLOOKUP($A613,'site variables'!$A:$A,'site variables'!E:E,0,0)</f>
        <v>21.8</v>
      </c>
      <c r="Q613">
        <f>_xlfn.XLOOKUP($A613,'site variables'!$A:$A,'site variables'!F:F,0,0)</f>
        <v>532</v>
      </c>
      <c r="R613" t="str">
        <f>_xlfn.XLOOKUP($A613,'site variables'!$A:$A,'site variables'!G:G,0,0)</f>
        <v>high</v>
      </c>
      <c r="S613" t="str">
        <f>_xlfn.XLOOKUP($A613,'site variables'!$A:$A,'site variables'!H:H,0,0)</f>
        <v>low</v>
      </c>
      <c r="T613" t="str">
        <f>_xlfn.XLOOKUP($A613,'site variables'!$A:$A,'site variables'!I:I,0,0)</f>
        <v>Vehicle/FootRecreation</v>
      </c>
      <c r="U613">
        <f>_xlfn.XLOOKUP($D613,climatevars!$E:$E,climatevars!J:J,0,)</f>
        <v>133.99973199999999</v>
      </c>
      <c r="V613">
        <f>_xlfn.XLOOKUP($D613,climatevars!$E:$E,climatevars!K:K,0,)</f>
        <v>403.99919199999994</v>
      </c>
      <c r="W613">
        <f>_xlfn.XLOOKUP($D613,climatevars!$E:$E,climatevars!L:L,0,)</f>
        <v>133.99973199999999</v>
      </c>
      <c r="X613">
        <f>_xlfn.XLOOKUP($G613,speciesvars!$D:$D,speciesvars!H:H,0,0)</f>
        <v>22.870833317438802</v>
      </c>
      <c r="Y613">
        <f>_xlfn.XLOOKUP($G613,speciesvars!$D:$D,speciesvars!I:I,0,0)</f>
        <v>733</v>
      </c>
    </row>
    <row r="614" spans="1:25" hidden="1" x14ac:dyDescent="0.25">
      <c r="A614" t="s">
        <v>43</v>
      </c>
      <c r="B614" t="s">
        <v>32</v>
      </c>
      <c r="C614">
        <v>36</v>
      </c>
      <c r="D614" t="str">
        <f t="shared" si="9"/>
        <v>Pleasantspring 2020</v>
      </c>
      <c r="E614" t="s">
        <v>48</v>
      </c>
      <c r="F614" t="s">
        <v>70</v>
      </c>
      <c r="G614" t="s">
        <v>54</v>
      </c>
      <c r="H614" t="s">
        <v>4256</v>
      </c>
      <c r="I614" t="s">
        <v>698</v>
      </c>
      <c r="J614" t="s">
        <v>60</v>
      </c>
      <c r="K614">
        <v>3</v>
      </c>
      <c r="L614">
        <v>25</v>
      </c>
      <c r="M614">
        <v>0.55000000000000004</v>
      </c>
      <c r="N614">
        <f>_xlfn.XLOOKUP($A614,'site variables'!$A:$A,'site variables'!C:C,0,0)</f>
        <v>285.95999999999998</v>
      </c>
      <c r="O614">
        <f>_xlfn.XLOOKUP($A614,'site variables'!$A:$A,'site variables'!D:D,0,0)</f>
        <v>30</v>
      </c>
      <c r="P614">
        <f>_xlfn.XLOOKUP($A614,'site variables'!$A:$A,'site variables'!E:E,0,0)</f>
        <v>21.8</v>
      </c>
      <c r="Q614">
        <f>_xlfn.XLOOKUP($A614,'site variables'!$A:$A,'site variables'!F:F,0,0)</f>
        <v>532</v>
      </c>
      <c r="R614" t="str">
        <f>_xlfn.XLOOKUP($A614,'site variables'!$A:$A,'site variables'!G:G,0,0)</f>
        <v>high</v>
      </c>
      <c r="S614" t="str">
        <f>_xlfn.XLOOKUP($A614,'site variables'!$A:$A,'site variables'!H:H,0,0)</f>
        <v>low</v>
      </c>
      <c r="T614" t="str">
        <f>_xlfn.XLOOKUP($A614,'site variables'!$A:$A,'site variables'!I:I,0,0)</f>
        <v>Vehicle/FootRecreation</v>
      </c>
      <c r="U614">
        <f>_xlfn.XLOOKUP($D614,climatevars!$E:$E,climatevars!J:J,0,)</f>
        <v>133.99973199999999</v>
      </c>
      <c r="V614">
        <f>_xlfn.XLOOKUP($D614,climatevars!$E:$E,climatevars!K:K,0,)</f>
        <v>403.99919199999994</v>
      </c>
      <c r="W614">
        <f>_xlfn.XLOOKUP($D614,climatevars!$E:$E,climatevars!L:L,0,)</f>
        <v>133.99973199999999</v>
      </c>
      <c r="X614">
        <f>_xlfn.XLOOKUP($G614,speciesvars!$D:$D,speciesvars!H:H,0,0)</f>
        <v>21.7541668613752</v>
      </c>
      <c r="Y614">
        <f>_xlfn.XLOOKUP($G614,speciesvars!$D:$D,speciesvars!I:I,0,0)</f>
        <v>505</v>
      </c>
    </row>
    <row r="615" spans="1:25" hidden="1" x14ac:dyDescent="0.25">
      <c r="A615" t="s">
        <v>43</v>
      </c>
      <c r="B615" t="s">
        <v>32</v>
      </c>
      <c r="C615">
        <v>36</v>
      </c>
      <c r="D615" t="str">
        <f t="shared" si="9"/>
        <v>Pleasantspring 2020</v>
      </c>
      <c r="E615" t="s">
        <v>48</v>
      </c>
      <c r="F615" t="s">
        <v>70</v>
      </c>
      <c r="G615" t="s">
        <v>65</v>
      </c>
      <c r="H615" t="s">
        <v>4256</v>
      </c>
      <c r="I615" t="s">
        <v>699</v>
      </c>
      <c r="J615" t="s">
        <v>60</v>
      </c>
      <c r="K615">
        <v>0</v>
      </c>
      <c r="L615">
        <v>0</v>
      </c>
      <c r="M615">
        <v>7.5</v>
      </c>
      <c r="N615">
        <f>_xlfn.XLOOKUP($A615,'site variables'!$A:$A,'site variables'!C:C,0,0)</f>
        <v>285.95999999999998</v>
      </c>
      <c r="O615">
        <f>_xlfn.XLOOKUP($A615,'site variables'!$A:$A,'site variables'!D:D,0,0)</f>
        <v>30</v>
      </c>
      <c r="P615">
        <f>_xlfn.XLOOKUP($A615,'site variables'!$A:$A,'site variables'!E:E,0,0)</f>
        <v>21.8</v>
      </c>
      <c r="Q615">
        <f>_xlfn.XLOOKUP($A615,'site variables'!$A:$A,'site variables'!F:F,0,0)</f>
        <v>532</v>
      </c>
      <c r="R615" t="str">
        <f>_xlfn.XLOOKUP($A615,'site variables'!$A:$A,'site variables'!G:G,0,0)</f>
        <v>high</v>
      </c>
      <c r="S615" t="str">
        <f>_xlfn.XLOOKUP($A615,'site variables'!$A:$A,'site variables'!H:H,0,0)</f>
        <v>low</v>
      </c>
      <c r="T615" t="str">
        <f>_xlfn.XLOOKUP($A615,'site variables'!$A:$A,'site variables'!I:I,0,0)</f>
        <v>Vehicle/FootRecreation</v>
      </c>
      <c r="U615">
        <f>_xlfn.XLOOKUP($D615,climatevars!$E:$E,climatevars!J:J,0,)</f>
        <v>133.99973199999999</v>
      </c>
      <c r="V615">
        <f>_xlfn.XLOOKUP($D615,climatevars!$E:$E,climatevars!K:K,0,)</f>
        <v>403.99919199999994</v>
      </c>
      <c r="W615">
        <f>_xlfn.XLOOKUP($D615,climatevars!$E:$E,climatevars!L:L,0,)</f>
        <v>133.99973199999999</v>
      </c>
      <c r="X615">
        <f>_xlfn.XLOOKUP($G615,speciesvars!$D:$D,speciesvars!H:H,0,0)</f>
        <v>21.662499884764401</v>
      </c>
      <c r="Y615">
        <f>_xlfn.XLOOKUP($G615,speciesvars!$D:$D,speciesvars!I:I,0,0)</f>
        <v>767</v>
      </c>
    </row>
    <row r="616" spans="1:25" hidden="1" x14ac:dyDescent="0.25">
      <c r="A616" t="s">
        <v>43</v>
      </c>
      <c r="B616" t="s">
        <v>32</v>
      </c>
      <c r="C616">
        <v>36</v>
      </c>
      <c r="D616" t="str">
        <f t="shared" si="9"/>
        <v>Pleasantspring 2020</v>
      </c>
      <c r="E616" t="s">
        <v>48</v>
      </c>
      <c r="F616" t="s">
        <v>70</v>
      </c>
      <c r="G616" t="s">
        <v>1</v>
      </c>
      <c r="H616" t="s">
        <v>4256</v>
      </c>
      <c r="I616" t="s">
        <v>700</v>
      </c>
      <c r="J616" t="s">
        <v>60</v>
      </c>
      <c r="K616">
        <v>0</v>
      </c>
      <c r="L616">
        <v>0</v>
      </c>
      <c r="M616">
        <v>0</v>
      </c>
      <c r="N616">
        <f>_xlfn.XLOOKUP($A616,'site variables'!$A:$A,'site variables'!C:C,0,0)</f>
        <v>285.95999999999998</v>
      </c>
      <c r="O616">
        <f>_xlfn.XLOOKUP($A616,'site variables'!$A:$A,'site variables'!D:D,0,0)</f>
        <v>30</v>
      </c>
      <c r="P616">
        <f>_xlfn.XLOOKUP($A616,'site variables'!$A:$A,'site variables'!E:E,0,0)</f>
        <v>21.8</v>
      </c>
      <c r="Q616">
        <f>_xlfn.XLOOKUP($A616,'site variables'!$A:$A,'site variables'!F:F,0,0)</f>
        <v>532</v>
      </c>
      <c r="R616" t="str">
        <f>_xlfn.XLOOKUP($A616,'site variables'!$A:$A,'site variables'!G:G,0,0)</f>
        <v>high</v>
      </c>
      <c r="S616" t="str">
        <f>_xlfn.XLOOKUP($A616,'site variables'!$A:$A,'site variables'!H:H,0,0)</f>
        <v>low</v>
      </c>
      <c r="T616" t="str">
        <f>_xlfn.XLOOKUP($A616,'site variables'!$A:$A,'site variables'!I:I,0,0)</f>
        <v>Vehicle/FootRecreation</v>
      </c>
      <c r="U616">
        <f>_xlfn.XLOOKUP($D616,climatevars!$E:$E,climatevars!J:J,0,)</f>
        <v>133.99973199999999</v>
      </c>
      <c r="V616">
        <f>_xlfn.XLOOKUP($D616,climatevars!$E:$E,climatevars!K:K,0,)</f>
        <v>403.99919199999994</v>
      </c>
      <c r="W616">
        <f>_xlfn.XLOOKUP($D616,climatevars!$E:$E,climatevars!L:L,0,)</f>
        <v>133.99973199999999</v>
      </c>
      <c r="X616">
        <f>_xlfn.XLOOKUP($G616,speciesvars!$D:$D,speciesvars!H:H,0,0)</f>
        <v>22.9416667421659</v>
      </c>
      <c r="Y616">
        <f>_xlfn.XLOOKUP($G616,speciesvars!$D:$D,speciesvars!I:I,0,0)</f>
        <v>528</v>
      </c>
    </row>
    <row r="617" spans="1:25" hidden="1" x14ac:dyDescent="0.25">
      <c r="A617" t="s">
        <v>43</v>
      </c>
      <c r="B617" t="s">
        <v>52</v>
      </c>
      <c r="C617">
        <v>1</v>
      </c>
      <c r="D617" t="str">
        <f t="shared" si="9"/>
        <v>Pleasantspring 2021</v>
      </c>
      <c r="E617" t="s">
        <v>66</v>
      </c>
      <c r="F617" t="s">
        <v>0</v>
      </c>
      <c r="G617" t="s">
        <v>13</v>
      </c>
      <c r="H617" t="s">
        <v>4254</v>
      </c>
      <c r="I617" t="s">
        <v>701</v>
      </c>
      <c r="J617" t="s">
        <v>60</v>
      </c>
      <c r="K617">
        <v>0</v>
      </c>
      <c r="L617">
        <v>0</v>
      </c>
      <c r="M617">
        <v>0</v>
      </c>
      <c r="N617">
        <f>_xlfn.XLOOKUP($A617,'site variables'!$A:$A,'site variables'!C:C,0,0)</f>
        <v>285.95999999999998</v>
      </c>
      <c r="O617">
        <f>_xlfn.XLOOKUP($A617,'site variables'!$A:$A,'site variables'!D:D,0,0)</f>
        <v>30</v>
      </c>
      <c r="P617">
        <f>_xlfn.XLOOKUP($A617,'site variables'!$A:$A,'site variables'!E:E,0,0)</f>
        <v>21.8</v>
      </c>
      <c r="Q617">
        <f>_xlfn.XLOOKUP($A617,'site variables'!$A:$A,'site variables'!F:F,0,0)</f>
        <v>532</v>
      </c>
      <c r="R617" t="str">
        <f>_xlfn.XLOOKUP($A617,'site variables'!$A:$A,'site variables'!G:G,0,0)</f>
        <v>high</v>
      </c>
      <c r="S617" t="str">
        <f>_xlfn.XLOOKUP($A617,'site variables'!$A:$A,'site variables'!H:H,0,0)</f>
        <v>low</v>
      </c>
      <c r="T617" t="str">
        <f>_xlfn.XLOOKUP($A617,'site variables'!$A:$A,'site variables'!I:I,0,0)</f>
        <v>Vehicle/FootRecreation</v>
      </c>
      <c r="U617">
        <f>_xlfn.XLOOKUP($D617,climatevars!$E:$E,climatevars!J:J,0,)</f>
        <v>54.999889999999986</v>
      </c>
      <c r="V617">
        <f>_xlfn.XLOOKUP($D617,climatevars!$E:$E,climatevars!K:K,0,)</f>
        <v>403.99919199999994</v>
      </c>
      <c r="W617">
        <f>_xlfn.XLOOKUP($D617,climatevars!$E:$E,climatevars!L:L,0,)</f>
        <v>222.99955399999999</v>
      </c>
      <c r="X617">
        <f>_xlfn.XLOOKUP($G617,speciesvars!$D:$D,speciesvars!H:H,0,0)</f>
        <v>23.462500015894602</v>
      </c>
      <c r="Y617">
        <f>_xlfn.XLOOKUP($G617,speciesvars!$D:$D,speciesvars!I:I,0,0)</f>
        <v>846</v>
      </c>
    </row>
    <row r="618" spans="1:25" hidden="1" x14ac:dyDescent="0.25">
      <c r="A618" t="s">
        <v>43</v>
      </c>
      <c r="B618" t="s">
        <v>52</v>
      </c>
      <c r="C618">
        <v>1</v>
      </c>
      <c r="D618" t="str">
        <f t="shared" si="9"/>
        <v>Pleasantspring 2021</v>
      </c>
      <c r="E618" t="s">
        <v>66</v>
      </c>
      <c r="F618" t="s">
        <v>0</v>
      </c>
      <c r="G618" t="s">
        <v>21</v>
      </c>
      <c r="H618" t="s">
        <v>4254</v>
      </c>
      <c r="I618" t="s">
        <v>702</v>
      </c>
      <c r="J618" t="s">
        <v>60</v>
      </c>
      <c r="K618">
        <v>0</v>
      </c>
      <c r="L618">
        <v>0</v>
      </c>
      <c r="M618">
        <v>0</v>
      </c>
      <c r="N618">
        <f>_xlfn.XLOOKUP($A618,'site variables'!$A:$A,'site variables'!C:C,0,0)</f>
        <v>285.95999999999998</v>
      </c>
      <c r="O618">
        <f>_xlfn.XLOOKUP($A618,'site variables'!$A:$A,'site variables'!D:D,0,0)</f>
        <v>30</v>
      </c>
      <c r="P618">
        <f>_xlfn.XLOOKUP($A618,'site variables'!$A:$A,'site variables'!E:E,0,0)</f>
        <v>21.8</v>
      </c>
      <c r="Q618">
        <f>_xlfn.XLOOKUP($A618,'site variables'!$A:$A,'site variables'!F:F,0,0)</f>
        <v>532</v>
      </c>
      <c r="R618" t="str">
        <f>_xlfn.XLOOKUP($A618,'site variables'!$A:$A,'site variables'!G:G,0,0)</f>
        <v>high</v>
      </c>
      <c r="S618" t="str">
        <f>_xlfn.XLOOKUP($A618,'site variables'!$A:$A,'site variables'!H:H,0,0)</f>
        <v>low</v>
      </c>
      <c r="T618" t="str">
        <f>_xlfn.XLOOKUP($A618,'site variables'!$A:$A,'site variables'!I:I,0,0)</f>
        <v>Vehicle/FootRecreation</v>
      </c>
      <c r="U618">
        <f>_xlfn.XLOOKUP($D618,climatevars!$E:$E,climatevars!J:J,0,)</f>
        <v>54.999889999999986</v>
      </c>
      <c r="V618">
        <f>_xlfn.XLOOKUP($D618,climatevars!$E:$E,climatevars!K:K,0,)</f>
        <v>403.99919199999994</v>
      </c>
      <c r="W618">
        <f>_xlfn.XLOOKUP($D618,climatevars!$E:$E,climatevars!L:L,0,)</f>
        <v>222.99955399999999</v>
      </c>
      <c r="X618">
        <f>_xlfn.XLOOKUP($G618,speciesvars!$D:$D,speciesvars!H:H,0,0)</f>
        <v>24.8750001192093</v>
      </c>
      <c r="Y618">
        <f>_xlfn.XLOOKUP($G618,speciesvars!$D:$D,speciesvars!I:I,0,0)</f>
        <v>845</v>
      </c>
    </row>
    <row r="619" spans="1:25" hidden="1" x14ac:dyDescent="0.25">
      <c r="A619" t="s">
        <v>43</v>
      </c>
      <c r="B619" t="s">
        <v>52</v>
      </c>
      <c r="C619">
        <v>1</v>
      </c>
      <c r="D619" t="str">
        <f t="shared" si="9"/>
        <v>Pleasantspring 2021</v>
      </c>
      <c r="E619" t="s">
        <v>66</v>
      </c>
      <c r="F619" t="s">
        <v>0</v>
      </c>
      <c r="G619" t="s">
        <v>53</v>
      </c>
      <c r="H619" t="s">
        <v>4254</v>
      </c>
      <c r="I619" t="s">
        <v>703</v>
      </c>
      <c r="J619" t="s">
        <v>60</v>
      </c>
      <c r="K619">
        <v>0</v>
      </c>
      <c r="L619">
        <v>0</v>
      </c>
      <c r="M619">
        <v>0</v>
      </c>
      <c r="N619">
        <f>_xlfn.XLOOKUP($A619,'site variables'!$A:$A,'site variables'!C:C,0,0)</f>
        <v>285.95999999999998</v>
      </c>
      <c r="O619">
        <f>_xlfn.XLOOKUP($A619,'site variables'!$A:$A,'site variables'!D:D,0,0)</f>
        <v>30</v>
      </c>
      <c r="P619">
        <f>_xlfn.XLOOKUP($A619,'site variables'!$A:$A,'site variables'!E:E,0,0)</f>
        <v>21.8</v>
      </c>
      <c r="Q619">
        <f>_xlfn.XLOOKUP($A619,'site variables'!$A:$A,'site variables'!F:F,0,0)</f>
        <v>532</v>
      </c>
      <c r="R619" t="str">
        <f>_xlfn.XLOOKUP($A619,'site variables'!$A:$A,'site variables'!G:G,0,0)</f>
        <v>high</v>
      </c>
      <c r="S619" t="str">
        <f>_xlfn.XLOOKUP($A619,'site variables'!$A:$A,'site variables'!H:H,0,0)</f>
        <v>low</v>
      </c>
      <c r="T619" t="str">
        <f>_xlfn.XLOOKUP($A619,'site variables'!$A:$A,'site variables'!I:I,0,0)</f>
        <v>Vehicle/FootRecreation</v>
      </c>
      <c r="U619">
        <f>_xlfn.XLOOKUP($D619,climatevars!$E:$E,climatevars!J:J,0,)</f>
        <v>54.999889999999986</v>
      </c>
      <c r="V619">
        <f>_xlfn.XLOOKUP($D619,climatevars!$E:$E,climatevars!K:K,0,)</f>
        <v>403.99919199999994</v>
      </c>
      <c r="W619">
        <f>_xlfn.XLOOKUP($D619,climatevars!$E:$E,climatevars!L:L,0,)</f>
        <v>222.99955399999999</v>
      </c>
      <c r="X619">
        <f>_xlfn.XLOOKUP($G619,speciesvars!$D:$D,speciesvars!H:H,0,0)</f>
        <v>24.200000047683702</v>
      </c>
      <c r="Y619">
        <f>_xlfn.XLOOKUP($G619,speciesvars!$D:$D,speciesvars!I:I,0,0)</f>
        <v>706</v>
      </c>
    </row>
    <row r="620" spans="1:25" hidden="1" x14ac:dyDescent="0.25">
      <c r="A620" t="s">
        <v>43</v>
      </c>
      <c r="B620" t="s">
        <v>52</v>
      </c>
      <c r="C620">
        <v>1</v>
      </c>
      <c r="D620" t="str">
        <f t="shared" si="9"/>
        <v>Pleasantspring 2021</v>
      </c>
      <c r="E620" t="s">
        <v>66</v>
      </c>
      <c r="F620" t="s">
        <v>0</v>
      </c>
      <c r="G620" t="s">
        <v>35</v>
      </c>
      <c r="H620" t="s">
        <v>4254</v>
      </c>
      <c r="I620" t="s">
        <v>704</v>
      </c>
      <c r="J620" t="s">
        <v>60</v>
      </c>
      <c r="K620">
        <v>2</v>
      </c>
      <c r="L620">
        <v>45</v>
      </c>
      <c r="M620">
        <v>0.05</v>
      </c>
      <c r="N620">
        <f>_xlfn.XLOOKUP($A620,'site variables'!$A:$A,'site variables'!C:C,0,0)</f>
        <v>285.95999999999998</v>
      </c>
      <c r="O620">
        <f>_xlfn.XLOOKUP($A620,'site variables'!$A:$A,'site variables'!D:D,0,0)</f>
        <v>30</v>
      </c>
      <c r="P620">
        <f>_xlfn.XLOOKUP($A620,'site variables'!$A:$A,'site variables'!E:E,0,0)</f>
        <v>21.8</v>
      </c>
      <c r="Q620">
        <f>_xlfn.XLOOKUP($A620,'site variables'!$A:$A,'site variables'!F:F,0,0)</f>
        <v>532</v>
      </c>
      <c r="R620" t="str">
        <f>_xlfn.XLOOKUP($A620,'site variables'!$A:$A,'site variables'!G:G,0,0)</f>
        <v>high</v>
      </c>
      <c r="S620" t="str">
        <f>_xlfn.XLOOKUP($A620,'site variables'!$A:$A,'site variables'!H:H,0,0)</f>
        <v>low</v>
      </c>
      <c r="T620" t="str">
        <f>_xlfn.XLOOKUP($A620,'site variables'!$A:$A,'site variables'!I:I,0,0)</f>
        <v>Vehicle/FootRecreation</v>
      </c>
      <c r="U620">
        <f>_xlfn.XLOOKUP($D620,climatevars!$E:$E,climatevars!J:J,0,)</f>
        <v>54.999889999999986</v>
      </c>
      <c r="V620">
        <f>_xlfn.XLOOKUP($D620,climatevars!$E:$E,climatevars!K:K,0,)</f>
        <v>403.99919199999994</v>
      </c>
      <c r="W620">
        <f>_xlfn.XLOOKUP($D620,climatevars!$E:$E,climatevars!L:L,0,)</f>
        <v>222.99955399999999</v>
      </c>
      <c r="X620">
        <f>_xlfn.XLOOKUP($G620,speciesvars!$D:$D,speciesvars!H:H,0,0)</f>
        <v>23.5000000198682</v>
      </c>
      <c r="Y620">
        <f>_xlfn.XLOOKUP($G620,speciesvars!$D:$D,speciesvars!I:I,0,0)</f>
        <v>354</v>
      </c>
    </row>
    <row r="621" spans="1:25" hidden="1" x14ac:dyDescent="0.25">
      <c r="A621" t="s">
        <v>43</v>
      </c>
      <c r="B621" t="s">
        <v>52</v>
      </c>
      <c r="C621">
        <v>1</v>
      </c>
      <c r="D621" t="str">
        <f t="shared" si="9"/>
        <v>Pleasantspring 2021</v>
      </c>
      <c r="E621" t="s">
        <v>66</v>
      </c>
      <c r="F621" t="s">
        <v>0</v>
      </c>
      <c r="G621" t="s">
        <v>76</v>
      </c>
      <c r="H621" t="s">
        <v>4254</v>
      </c>
      <c r="I621" t="s">
        <v>705</v>
      </c>
      <c r="J621" t="s">
        <v>60</v>
      </c>
      <c r="K621">
        <v>0</v>
      </c>
      <c r="L621">
        <v>0</v>
      </c>
      <c r="M621">
        <v>0.05</v>
      </c>
      <c r="N621">
        <f>_xlfn.XLOOKUP($A621,'site variables'!$A:$A,'site variables'!C:C,0,0)</f>
        <v>285.95999999999998</v>
      </c>
      <c r="O621">
        <f>_xlfn.XLOOKUP($A621,'site variables'!$A:$A,'site variables'!D:D,0,0)</f>
        <v>30</v>
      </c>
      <c r="P621">
        <f>_xlfn.XLOOKUP($A621,'site variables'!$A:$A,'site variables'!E:E,0,0)</f>
        <v>21.8</v>
      </c>
      <c r="Q621">
        <f>_xlfn.XLOOKUP($A621,'site variables'!$A:$A,'site variables'!F:F,0,0)</f>
        <v>532</v>
      </c>
      <c r="R621" t="str">
        <f>_xlfn.XLOOKUP($A621,'site variables'!$A:$A,'site variables'!G:G,0,0)</f>
        <v>high</v>
      </c>
      <c r="S621" t="str">
        <f>_xlfn.XLOOKUP($A621,'site variables'!$A:$A,'site variables'!H:H,0,0)</f>
        <v>low</v>
      </c>
      <c r="T621" t="str">
        <f>_xlfn.XLOOKUP($A621,'site variables'!$A:$A,'site variables'!I:I,0,0)</f>
        <v>Vehicle/FootRecreation</v>
      </c>
      <c r="U621">
        <f>_xlfn.XLOOKUP($D621,climatevars!$E:$E,climatevars!J:J,0,)</f>
        <v>54.999889999999986</v>
      </c>
      <c r="V621">
        <f>_xlfn.XLOOKUP($D621,climatevars!$E:$E,climatevars!K:K,0,)</f>
        <v>403.99919199999994</v>
      </c>
      <c r="W621">
        <f>_xlfn.XLOOKUP($D621,climatevars!$E:$E,climatevars!L:L,0,)</f>
        <v>222.99955399999999</v>
      </c>
      <c r="X621">
        <f>_xlfn.XLOOKUP($G621,speciesvars!$D:$D,speciesvars!H:H,0,0)</f>
        <v>23.825000166892998</v>
      </c>
      <c r="Y621">
        <f>_xlfn.XLOOKUP($G621,speciesvars!$D:$D,speciesvars!I:I,0,0)</f>
        <v>508</v>
      </c>
    </row>
    <row r="622" spans="1:25" hidden="1" x14ac:dyDescent="0.25">
      <c r="A622" t="s">
        <v>43</v>
      </c>
      <c r="B622" t="s">
        <v>52</v>
      </c>
      <c r="C622">
        <v>2</v>
      </c>
      <c r="D622" t="str">
        <f t="shared" si="9"/>
        <v>Pleasantspring 2021</v>
      </c>
      <c r="E622" t="s">
        <v>75</v>
      </c>
      <c r="F622" t="s">
        <v>49</v>
      </c>
      <c r="G622" t="s">
        <v>13</v>
      </c>
      <c r="H622" t="s">
        <v>4255</v>
      </c>
      <c r="I622" t="s">
        <v>706</v>
      </c>
      <c r="J622" t="s">
        <v>60</v>
      </c>
      <c r="K622">
        <v>0</v>
      </c>
      <c r="L622">
        <v>0</v>
      </c>
      <c r="M622">
        <v>0</v>
      </c>
      <c r="N622">
        <f>_xlfn.XLOOKUP($A622,'site variables'!$A:$A,'site variables'!C:C,0,0)</f>
        <v>285.95999999999998</v>
      </c>
      <c r="O622">
        <f>_xlfn.XLOOKUP($A622,'site variables'!$A:$A,'site variables'!D:D,0,0)</f>
        <v>30</v>
      </c>
      <c r="P622">
        <f>_xlfn.XLOOKUP($A622,'site variables'!$A:$A,'site variables'!E:E,0,0)</f>
        <v>21.8</v>
      </c>
      <c r="Q622">
        <f>_xlfn.XLOOKUP($A622,'site variables'!$A:$A,'site variables'!F:F,0,0)</f>
        <v>532</v>
      </c>
      <c r="R622" t="str">
        <f>_xlfn.XLOOKUP($A622,'site variables'!$A:$A,'site variables'!G:G,0,0)</f>
        <v>high</v>
      </c>
      <c r="S622" t="str">
        <f>_xlfn.XLOOKUP($A622,'site variables'!$A:$A,'site variables'!H:H,0,0)</f>
        <v>low</v>
      </c>
      <c r="T622" t="str">
        <f>_xlfn.XLOOKUP($A622,'site variables'!$A:$A,'site variables'!I:I,0,0)</f>
        <v>Vehicle/FootRecreation</v>
      </c>
      <c r="U622">
        <f>_xlfn.XLOOKUP($D622,climatevars!$E:$E,climatevars!J:J,0,)</f>
        <v>54.999889999999986</v>
      </c>
      <c r="V622">
        <f>_xlfn.XLOOKUP($D622,climatevars!$E:$E,climatevars!K:K,0,)</f>
        <v>403.99919199999994</v>
      </c>
      <c r="W622">
        <f>_xlfn.XLOOKUP($D622,climatevars!$E:$E,climatevars!L:L,0,)</f>
        <v>222.99955399999999</v>
      </c>
      <c r="X622">
        <f>_xlfn.XLOOKUP($G622,speciesvars!$D:$D,speciesvars!H:H,0,0)</f>
        <v>23.462500015894602</v>
      </c>
      <c r="Y622">
        <f>_xlfn.XLOOKUP($G622,speciesvars!$D:$D,speciesvars!I:I,0,0)</f>
        <v>846</v>
      </c>
    </row>
    <row r="623" spans="1:25" hidden="1" x14ac:dyDescent="0.25">
      <c r="A623" t="s">
        <v>43</v>
      </c>
      <c r="B623" t="s">
        <v>52</v>
      </c>
      <c r="C623">
        <v>2</v>
      </c>
      <c r="D623" t="str">
        <f t="shared" si="9"/>
        <v>Pleasantspring 2021</v>
      </c>
      <c r="E623" t="s">
        <v>75</v>
      </c>
      <c r="F623" t="s">
        <v>49</v>
      </c>
      <c r="G623" t="s">
        <v>6</v>
      </c>
      <c r="H623" t="s">
        <v>4255</v>
      </c>
      <c r="I623" t="s">
        <v>707</v>
      </c>
      <c r="J623" t="s">
        <v>60</v>
      </c>
      <c r="K623">
        <v>0</v>
      </c>
      <c r="L623">
        <v>0</v>
      </c>
      <c r="M623">
        <v>0</v>
      </c>
      <c r="N623">
        <f>_xlfn.XLOOKUP($A623,'site variables'!$A:$A,'site variables'!C:C,0,0)</f>
        <v>285.95999999999998</v>
      </c>
      <c r="O623">
        <f>_xlfn.XLOOKUP($A623,'site variables'!$A:$A,'site variables'!D:D,0,0)</f>
        <v>30</v>
      </c>
      <c r="P623">
        <f>_xlfn.XLOOKUP($A623,'site variables'!$A:$A,'site variables'!E:E,0,0)</f>
        <v>21.8</v>
      </c>
      <c r="Q623">
        <f>_xlfn.XLOOKUP($A623,'site variables'!$A:$A,'site variables'!F:F,0,0)</f>
        <v>532</v>
      </c>
      <c r="R623" t="str">
        <f>_xlfn.XLOOKUP($A623,'site variables'!$A:$A,'site variables'!G:G,0,0)</f>
        <v>high</v>
      </c>
      <c r="S623" t="str">
        <f>_xlfn.XLOOKUP($A623,'site variables'!$A:$A,'site variables'!H:H,0,0)</f>
        <v>low</v>
      </c>
      <c r="T623" t="str">
        <f>_xlfn.XLOOKUP($A623,'site variables'!$A:$A,'site variables'!I:I,0,0)</f>
        <v>Vehicle/FootRecreation</v>
      </c>
      <c r="U623">
        <f>_xlfn.XLOOKUP($D623,climatevars!$E:$E,climatevars!J:J,0,)</f>
        <v>54.999889999999986</v>
      </c>
      <c r="V623">
        <f>_xlfn.XLOOKUP($D623,climatevars!$E:$E,climatevars!K:K,0,)</f>
        <v>403.99919199999994</v>
      </c>
      <c r="W623">
        <f>_xlfn.XLOOKUP($D623,climatevars!$E:$E,climatevars!L:L,0,)</f>
        <v>222.99955399999999</v>
      </c>
      <c r="X623">
        <f>_xlfn.XLOOKUP($G623,speciesvars!$D:$D,speciesvars!H:H,0,0)</f>
        <v>21.804166575272902</v>
      </c>
      <c r="Y623">
        <f>_xlfn.XLOOKUP($G623,speciesvars!$D:$D,speciesvars!I:I,0,0)</f>
        <v>504</v>
      </c>
    </row>
    <row r="624" spans="1:25" hidden="1" x14ac:dyDescent="0.25">
      <c r="A624" t="s">
        <v>43</v>
      </c>
      <c r="B624" t="s">
        <v>52</v>
      </c>
      <c r="C624">
        <v>2</v>
      </c>
      <c r="D624" t="str">
        <f t="shared" si="9"/>
        <v>Pleasantspring 2021</v>
      </c>
      <c r="E624" t="s">
        <v>75</v>
      </c>
      <c r="F624" t="s">
        <v>49</v>
      </c>
      <c r="G624" t="s">
        <v>21</v>
      </c>
      <c r="H624" t="s">
        <v>4255</v>
      </c>
      <c r="I624" t="s">
        <v>708</v>
      </c>
      <c r="J624" t="s">
        <v>60</v>
      </c>
      <c r="K624">
        <v>0</v>
      </c>
      <c r="L624">
        <v>0</v>
      </c>
      <c r="M624">
        <v>0</v>
      </c>
      <c r="N624">
        <f>_xlfn.XLOOKUP($A624,'site variables'!$A:$A,'site variables'!C:C,0,0)</f>
        <v>285.95999999999998</v>
      </c>
      <c r="O624">
        <f>_xlfn.XLOOKUP($A624,'site variables'!$A:$A,'site variables'!D:D,0,0)</f>
        <v>30</v>
      </c>
      <c r="P624">
        <f>_xlfn.XLOOKUP($A624,'site variables'!$A:$A,'site variables'!E:E,0,0)</f>
        <v>21.8</v>
      </c>
      <c r="Q624">
        <f>_xlfn.XLOOKUP($A624,'site variables'!$A:$A,'site variables'!F:F,0,0)</f>
        <v>532</v>
      </c>
      <c r="R624" t="str">
        <f>_xlfn.XLOOKUP($A624,'site variables'!$A:$A,'site variables'!G:G,0,0)</f>
        <v>high</v>
      </c>
      <c r="S624" t="str">
        <f>_xlfn.XLOOKUP($A624,'site variables'!$A:$A,'site variables'!H:H,0,0)</f>
        <v>low</v>
      </c>
      <c r="T624" t="str">
        <f>_xlfn.XLOOKUP($A624,'site variables'!$A:$A,'site variables'!I:I,0,0)</f>
        <v>Vehicle/FootRecreation</v>
      </c>
      <c r="U624">
        <f>_xlfn.XLOOKUP($D624,climatevars!$E:$E,climatevars!J:J,0,)</f>
        <v>54.999889999999986</v>
      </c>
      <c r="V624">
        <f>_xlfn.XLOOKUP($D624,climatevars!$E:$E,climatevars!K:K,0,)</f>
        <v>403.99919199999994</v>
      </c>
      <c r="W624">
        <f>_xlfn.XLOOKUP($D624,climatevars!$E:$E,climatevars!L:L,0,)</f>
        <v>222.99955399999999</v>
      </c>
      <c r="X624">
        <f>_xlfn.XLOOKUP($G624,speciesvars!$D:$D,speciesvars!H:H,0,0)</f>
        <v>24.8750001192093</v>
      </c>
      <c r="Y624">
        <f>_xlfn.XLOOKUP($G624,speciesvars!$D:$D,speciesvars!I:I,0,0)</f>
        <v>845</v>
      </c>
    </row>
    <row r="625" spans="1:25" hidden="1" x14ac:dyDescent="0.25">
      <c r="A625" t="s">
        <v>43</v>
      </c>
      <c r="B625" t="s">
        <v>52</v>
      </c>
      <c r="C625">
        <v>2</v>
      </c>
      <c r="D625" t="str">
        <f t="shared" si="9"/>
        <v>Pleasantspring 2021</v>
      </c>
      <c r="E625" t="s">
        <v>75</v>
      </c>
      <c r="F625" t="s">
        <v>49</v>
      </c>
      <c r="G625" t="s">
        <v>53</v>
      </c>
      <c r="H625" t="s">
        <v>4255</v>
      </c>
      <c r="I625" t="s">
        <v>709</v>
      </c>
      <c r="J625" t="s">
        <v>60</v>
      </c>
      <c r="K625">
        <v>0</v>
      </c>
      <c r="L625">
        <v>0</v>
      </c>
      <c r="M625">
        <v>0</v>
      </c>
      <c r="N625">
        <f>_xlfn.XLOOKUP($A625,'site variables'!$A:$A,'site variables'!C:C,0,0)</f>
        <v>285.95999999999998</v>
      </c>
      <c r="O625">
        <f>_xlfn.XLOOKUP($A625,'site variables'!$A:$A,'site variables'!D:D,0,0)</f>
        <v>30</v>
      </c>
      <c r="P625">
        <f>_xlfn.XLOOKUP($A625,'site variables'!$A:$A,'site variables'!E:E,0,0)</f>
        <v>21.8</v>
      </c>
      <c r="Q625">
        <f>_xlfn.XLOOKUP($A625,'site variables'!$A:$A,'site variables'!F:F,0,0)</f>
        <v>532</v>
      </c>
      <c r="R625" t="str">
        <f>_xlfn.XLOOKUP($A625,'site variables'!$A:$A,'site variables'!G:G,0,0)</f>
        <v>high</v>
      </c>
      <c r="S625" t="str">
        <f>_xlfn.XLOOKUP($A625,'site variables'!$A:$A,'site variables'!H:H,0,0)</f>
        <v>low</v>
      </c>
      <c r="T625" t="str">
        <f>_xlfn.XLOOKUP($A625,'site variables'!$A:$A,'site variables'!I:I,0,0)</f>
        <v>Vehicle/FootRecreation</v>
      </c>
      <c r="U625">
        <f>_xlfn.XLOOKUP($D625,climatevars!$E:$E,climatevars!J:J,0,)</f>
        <v>54.999889999999986</v>
      </c>
      <c r="V625">
        <f>_xlfn.XLOOKUP($D625,climatevars!$E:$E,climatevars!K:K,0,)</f>
        <v>403.99919199999994</v>
      </c>
      <c r="W625">
        <f>_xlfn.XLOOKUP($D625,climatevars!$E:$E,climatevars!L:L,0,)</f>
        <v>222.99955399999999</v>
      </c>
      <c r="X625">
        <f>_xlfn.XLOOKUP($G625,speciesvars!$D:$D,speciesvars!H:H,0,0)</f>
        <v>24.200000047683702</v>
      </c>
      <c r="Y625">
        <f>_xlfn.XLOOKUP($G625,speciesvars!$D:$D,speciesvars!I:I,0,0)</f>
        <v>706</v>
      </c>
    </row>
    <row r="626" spans="1:25" hidden="1" x14ac:dyDescent="0.25">
      <c r="A626" t="s">
        <v>43</v>
      </c>
      <c r="B626" t="s">
        <v>52</v>
      </c>
      <c r="C626">
        <v>2</v>
      </c>
      <c r="D626" t="str">
        <f t="shared" si="9"/>
        <v>Pleasantspring 2021</v>
      </c>
      <c r="E626" t="s">
        <v>75</v>
      </c>
      <c r="F626" t="s">
        <v>49</v>
      </c>
      <c r="G626" t="s">
        <v>22</v>
      </c>
      <c r="H626" t="s">
        <v>4255</v>
      </c>
      <c r="I626" t="s">
        <v>710</v>
      </c>
      <c r="J626" t="s">
        <v>60</v>
      </c>
      <c r="K626">
        <v>0</v>
      </c>
      <c r="L626">
        <v>0</v>
      </c>
      <c r="M626">
        <v>0</v>
      </c>
      <c r="N626">
        <f>_xlfn.XLOOKUP($A626,'site variables'!$A:$A,'site variables'!C:C,0,0)</f>
        <v>285.95999999999998</v>
      </c>
      <c r="O626">
        <f>_xlfn.XLOOKUP($A626,'site variables'!$A:$A,'site variables'!D:D,0,0)</f>
        <v>30</v>
      </c>
      <c r="P626">
        <f>_xlfn.XLOOKUP($A626,'site variables'!$A:$A,'site variables'!E:E,0,0)</f>
        <v>21.8</v>
      </c>
      <c r="Q626">
        <f>_xlfn.XLOOKUP($A626,'site variables'!$A:$A,'site variables'!F:F,0,0)</f>
        <v>532</v>
      </c>
      <c r="R626" t="str">
        <f>_xlfn.XLOOKUP($A626,'site variables'!$A:$A,'site variables'!G:G,0,0)</f>
        <v>high</v>
      </c>
      <c r="S626" t="str">
        <f>_xlfn.XLOOKUP($A626,'site variables'!$A:$A,'site variables'!H:H,0,0)</f>
        <v>low</v>
      </c>
      <c r="T626" t="str">
        <f>_xlfn.XLOOKUP($A626,'site variables'!$A:$A,'site variables'!I:I,0,0)</f>
        <v>Vehicle/FootRecreation</v>
      </c>
      <c r="U626">
        <f>_xlfn.XLOOKUP($D626,climatevars!$E:$E,climatevars!J:J,0,)</f>
        <v>54.999889999999986</v>
      </c>
      <c r="V626">
        <f>_xlfn.XLOOKUP($D626,climatevars!$E:$E,climatevars!K:K,0,)</f>
        <v>403.99919199999994</v>
      </c>
      <c r="W626">
        <f>_xlfn.XLOOKUP($D626,climatevars!$E:$E,climatevars!L:L,0,)</f>
        <v>222.99955399999999</v>
      </c>
      <c r="X626">
        <f>_xlfn.XLOOKUP($G626,speciesvars!$D:$D,speciesvars!H:H,0,0)</f>
        <v>22.870833317438802</v>
      </c>
      <c r="Y626">
        <f>_xlfn.XLOOKUP($G626,speciesvars!$D:$D,speciesvars!I:I,0,0)</f>
        <v>733</v>
      </c>
    </row>
    <row r="627" spans="1:25" hidden="1" x14ac:dyDescent="0.25">
      <c r="A627" t="s">
        <v>43</v>
      </c>
      <c r="B627" t="s">
        <v>52</v>
      </c>
      <c r="C627">
        <v>2</v>
      </c>
      <c r="D627" t="str">
        <f t="shared" si="9"/>
        <v>Pleasantspring 2021</v>
      </c>
      <c r="E627" t="s">
        <v>75</v>
      </c>
      <c r="F627" t="s">
        <v>49</v>
      </c>
      <c r="G627" t="s">
        <v>54</v>
      </c>
      <c r="H627" t="s">
        <v>4255</v>
      </c>
      <c r="I627" t="s">
        <v>711</v>
      </c>
      <c r="J627" t="s">
        <v>60</v>
      </c>
      <c r="K627">
        <v>0</v>
      </c>
      <c r="L627">
        <v>0</v>
      </c>
      <c r="M627">
        <v>0</v>
      </c>
      <c r="N627">
        <f>_xlfn.XLOOKUP($A627,'site variables'!$A:$A,'site variables'!C:C,0,0)</f>
        <v>285.95999999999998</v>
      </c>
      <c r="O627">
        <f>_xlfn.XLOOKUP($A627,'site variables'!$A:$A,'site variables'!D:D,0,0)</f>
        <v>30</v>
      </c>
      <c r="P627">
        <f>_xlfn.XLOOKUP($A627,'site variables'!$A:$A,'site variables'!E:E,0,0)</f>
        <v>21.8</v>
      </c>
      <c r="Q627">
        <f>_xlfn.XLOOKUP($A627,'site variables'!$A:$A,'site variables'!F:F,0,0)</f>
        <v>532</v>
      </c>
      <c r="R627" t="str">
        <f>_xlfn.XLOOKUP($A627,'site variables'!$A:$A,'site variables'!G:G,0,0)</f>
        <v>high</v>
      </c>
      <c r="S627" t="str">
        <f>_xlfn.XLOOKUP($A627,'site variables'!$A:$A,'site variables'!H:H,0,0)</f>
        <v>low</v>
      </c>
      <c r="T627" t="str">
        <f>_xlfn.XLOOKUP($A627,'site variables'!$A:$A,'site variables'!I:I,0,0)</f>
        <v>Vehicle/FootRecreation</v>
      </c>
      <c r="U627">
        <f>_xlfn.XLOOKUP($D627,climatevars!$E:$E,climatevars!J:J,0,)</f>
        <v>54.999889999999986</v>
      </c>
      <c r="V627">
        <f>_xlfn.XLOOKUP($D627,climatevars!$E:$E,climatevars!K:K,0,)</f>
        <v>403.99919199999994</v>
      </c>
      <c r="W627">
        <f>_xlfn.XLOOKUP($D627,climatevars!$E:$E,climatevars!L:L,0,)</f>
        <v>222.99955399999999</v>
      </c>
      <c r="X627">
        <f>_xlfn.XLOOKUP($G627,speciesvars!$D:$D,speciesvars!H:H,0,0)</f>
        <v>21.7541668613752</v>
      </c>
      <c r="Y627">
        <f>_xlfn.XLOOKUP($G627,speciesvars!$D:$D,speciesvars!I:I,0,0)</f>
        <v>505</v>
      </c>
    </row>
    <row r="628" spans="1:25" hidden="1" x14ac:dyDescent="0.25">
      <c r="A628" t="s">
        <v>43</v>
      </c>
      <c r="B628" t="s">
        <v>52</v>
      </c>
      <c r="C628">
        <v>2</v>
      </c>
      <c r="D628" t="str">
        <f t="shared" si="9"/>
        <v>Pleasantspring 2021</v>
      </c>
      <c r="E628" t="s">
        <v>75</v>
      </c>
      <c r="F628" t="s">
        <v>49</v>
      </c>
      <c r="G628" t="s">
        <v>35</v>
      </c>
      <c r="H628" t="s">
        <v>4255</v>
      </c>
      <c r="I628" t="s">
        <v>712</v>
      </c>
      <c r="J628" t="s">
        <v>60</v>
      </c>
      <c r="K628">
        <v>0</v>
      </c>
      <c r="L628">
        <v>0</v>
      </c>
      <c r="M628">
        <v>0</v>
      </c>
      <c r="N628">
        <f>_xlfn.XLOOKUP($A628,'site variables'!$A:$A,'site variables'!C:C,0,0)</f>
        <v>285.95999999999998</v>
      </c>
      <c r="O628">
        <f>_xlfn.XLOOKUP($A628,'site variables'!$A:$A,'site variables'!D:D,0,0)</f>
        <v>30</v>
      </c>
      <c r="P628">
        <f>_xlfn.XLOOKUP($A628,'site variables'!$A:$A,'site variables'!E:E,0,0)</f>
        <v>21.8</v>
      </c>
      <c r="Q628">
        <f>_xlfn.XLOOKUP($A628,'site variables'!$A:$A,'site variables'!F:F,0,0)</f>
        <v>532</v>
      </c>
      <c r="R628" t="str">
        <f>_xlfn.XLOOKUP($A628,'site variables'!$A:$A,'site variables'!G:G,0,0)</f>
        <v>high</v>
      </c>
      <c r="S628" t="str">
        <f>_xlfn.XLOOKUP($A628,'site variables'!$A:$A,'site variables'!H:H,0,0)</f>
        <v>low</v>
      </c>
      <c r="T628" t="str">
        <f>_xlfn.XLOOKUP($A628,'site variables'!$A:$A,'site variables'!I:I,0,0)</f>
        <v>Vehicle/FootRecreation</v>
      </c>
      <c r="U628">
        <f>_xlfn.XLOOKUP($D628,climatevars!$E:$E,climatevars!J:J,0,)</f>
        <v>54.999889999999986</v>
      </c>
      <c r="V628">
        <f>_xlfn.XLOOKUP($D628,climatevars!$E:$E,climatevars!K:K,0,)</f>
        <v>403.99919199999994</v>
      </c>
      <c r="W628">
        <f>_xlfn.XLOOKUP($D628,climatevars!$E:$E,climatevars!L:L,0,)</f>
        <v>222.99955399999999</v>
      </c>
      <c r="X628">
        <f>_xlfn.XLOOKUP($G628,speciesvars!$D:$D,speciesvars!H:H,0,0)</f>
        <v>23.5000000198682</v>
      </c>
      <c r="Y628">
        <f>_xlfn.XLOOKUP($G628,speciesvars!$D:$D,speciesvars!I:I,0,0)</f>
        <v>354</v>
      </c>
    </row>
    <row r="629" spans="1:25" hidden="1" x14ac:dyDescent="0.25">
      <c r="A629" t="s">
        <v>43</v>
      </c>
      <c r="B629" t="s">
        <v>52</v>
      </c>
      <c r="C629">
        <v>2</v>
      </c>
      <c r="D629" t="str">
        <f t="shared" si="9"/>
        <v>Pleasantspring 2021</v>
      </c>
      <c r="E629" t="s">
        <v>75</v>
      </c>
      <c r="F629" t="s">
        <v>49</v>
      </c>
      <c r="G629" t="s">
        <v>65</v>
      </c>
      <c r="H629" t="s">
        <v>4256</v>
      </c>
      <c r="I629" t="s">
        <v>713</v>
      </c>
      <c r="J629" t="s">
        <v>60</v>
      </c>
      <c r="K629">
        <v>1</v>
      </c>
      <c r="L629">
        <v>20</v>
      </c>
      <c r="M629">
        <v>0.05</v>
      </c>
      <c r="N629">
        <f>_xlfn.XLOOKUP($A629,'site variables'!$A:$A,'site variables'!C:C,0,0)</f>
        <v>285.95999999999998</v>
      </c>
      <c r="O629">
        <f>_xlfn.XLOOKUP($A629,'site variables'!$A:$A,'site variables'!D:D,0,0)</f>
        <v>30</v>
      </c>
      <c r="P629">
        <f>_xlfn.XLOOKUP($A629,'site variables'!$A:$A,'site variables'!E:E,0,0)</f>
        <v>21.8</v>
      </c>
      <c r="Q629">
        <f>_xlfn.XLOOKUP($A629,'site variables'!$A:$A,'site variables'!F:F,0,0)</f>
        <v>532</v>
      </c>
      <c r="R629" t="str">
        <f>_xlfn.XLOOKUP($A629,'site variables'!$A:$A,'site variables'!G:G,0,0)</f>
        <v>high</v>
      </c>
      <c r="S629" t="str">
        <f>_xlfn.XLOOKUP($A629,'site variables'!$A:$A,'site variables'!H:H,0,0)</f>
        <v>low</v>
      </c>
      <c r="T629" t="str">
        <f>_xlfn.XLOOKUP($A629,'site variables'!$A:$A,'site variables'!I:I,0,0)</f>
        <v>Vehicle/FootRecreation</v>
      </c>
      <c r="U629">
        <f>_xlfn.XLOOKUP($D629,climatevars!$E:$E,climatevars!J:J,0,)</f>
        <v>54.999889999999986</v>
      </c>
      <c r="V629">
        <f>_xlfn.XLOOKUP($D629,climatevars!$E:$E,climatevars!K:K,0,)</f>
        <v>403.99919199999994</v>
      </c>
      <c r="W629">
        <f>_xlfn.XLOOKUP($D629,climatevars!$E:$E,climatevars!L:L,0,)</f>
        <v>222.99955399999999</v>
      </c>
      <c r="X629">
        <f>_xlfn.XLOOKUP($G629,speciesvars!$D:$D,speciesvars!H:H,0,0)</f>
        <v>21.662499884764401</v>
      </c>
      <c r="Y629">
        <f>_xlfn.XLOOKUP($G629,speciesvars!$D:$D,speciesvars!I:I,0,0)</f>
        <v>767</v>
      </c>
    </row>
    <row r="630" spans="1:25" hidden="1" x14ac:dyDescent="0.25">
      <c r="A630" t="s">
        <v>43</v>
      </c>
      <c r="B630" t="s">
        <v>52</v>
      </c>
      <c r="C630">
        <v>29</v>
      </c>
      <c r="D630" t="str">
        <f t="shared" si="9"/>
        <v>Pleasantspring 2021</v>
      </c>
      <c r="E630" t="s">
        <v>48</v>
      </c>
      <c r="F630" t="s">
        <v>70</v>
      </c>
      <c r="G630" t="s">
        <v>36</v>
      </c>
      <c r="H630" t="s">
        <v>11</v>
      </c>
      <c r="I630" t="s">
        <v>714</v>
      </c>
      <c r="J630" t="s">
        <v>72</v>
      </c>
      <c r="K630">
        <v>25</v>
      </c>
      <c r="L630">
        <v>30</v>
      </c>
      <c r="N630">
        <f>_xlfn.XLOOKUP($A630,'site variables'!$A:$A,'site variables'!C:C,0,0)</f>
        <v>285.95999999999998</v>
      </c>
      <c r="O630">
        <f>_xlfn.XLOOKUP($A630,'site variables'!$A:$A,'site variables'!D:D,0,0)</f>
        <v>30</v>
      </c>
      <c r="P630">
        <f>_xlfn.XLOOKUP($A630,'site variables'!$A:$A,'site variables'!E:E,0,0)</f>
        <v>21.8</v>
      </c>
      <c r="Q630">
        <f>_xlfn.XLOOKUP($A630,'site variables'!$A:$A,'site variables'!F:F,0,0)</f>
        <v>532</v>
      </c>
      <c r="R630" t="str">
        <f>_xlfn.XLOOKUP($A630,'site variables'!$A:$A,'site variables'!G:G,0,0)</f>
        <v>high</v>
      </c>
      <c r="S630" t="str">
        <f>_xlfn.XLOOKUP($A630,'site variables'!$A:$A,'site variables'!H:H,0,0)</f>
        <v>low</v>
      </c>
      <c r="T630" t="str">
        <f>_xlfn.XLOOKUP($A630,'site variables'!$A:$A,'site variables'!I:I,0,0)</f>
        <v>Vehicle/FootRecreation</v>
      </c>
      <c r="U630">
        <f>_xlfn.XLOOKUP($D630,climatevars!$E:$E,climatevars!J:J,0,)</f>
        <v>54.999889999999986</v>
      </c>
      <c r="V630">
        <f>_xlfn.XLOOKUP($D630,climatevars!$E:$E,climatevars!K:K,0,)</f>
        <v>403.99919199999994</v>
      </c>
      <c r="W630">
        <f>_xlfn.XLOOKUP($D630,climatevars!$E:$E,climatevars!L:L,0,)</f>
        <v>222.99955399999999</v>
      </c>
      <c r="X630">
        <f>_xlfn.XLOOKUP($G630,speciesvars!$D:$D,speciesvars!H:H,0,0)</f>
        <v>0</v>
      </c>
      <c r="Y630">
        <f>_xlfn.XLOOKUP($G630,speciesvars!$D:$D,speciesvars!I:I,0,0)</f>
        <v>0</v>
      </c>
    </row>
    <row r="631" spans="1:25" hidden="1" x14ac:dyDescent="0.25">
      <c r="A631" t="s">
        <v>43</v>
      </c>
      <c r="B631" t="s">
        <v>52</v>
      </c>
      <c r="C631">
        <v>2</v>
      </c>
      <c r="D631" t="str">
        <f t="shared" si="9"/>
        <v>Pleasantspring 2021</v>
      </c>
      <c r="E631" t="s">
        <v>75</v>
      </c>
      <c r="F631" t="s">
        <v>49</v>
      </c>
      <c r="G631" t="s">
        <v>76</v>
      </c>
      <c r="H631" t="s">
        <v>4255</v>
      </c>
      <c r="I631" t="s">
        <v>715</v>
      </c>
      <c r="J631" t="s">
        <v>60</v>
      </c>
      <c r="K631">
        <v>0</v>
      </c>
      <c r="L631">
        <v>0</v>
      </c>
      <c r="M631">
        <v>0</v>
      </c>
      <c r="N631">
        <f>_xlfn.XLOOKUP($A631,'site variables'!$A:$A,'site variables'!C:C,0,0)</f>
        <v>285.95999999999998</v>
      </c>
      <c r="O631">
        <f>_xlfn.XLOOKUP($A631,'site variables'!$A:$A,'site variables'!D:D,0,0)</f>
        <v>30</v>
      </c>
      <c r="P631">
        <f>_xlfn.XLOOKUP($A631,'site variables'!$A:$A,'site variables'!E:E,0,0)</f>
        <v>21.8</v>
      </c>
      <c r="Q631">
        <f>_xlfn.XLOOKUP($A631,'site variables'!$A:$A,'site variables'!F:F,0,0)</f>
        <v>532</v>
      </c>
      <c r="R631" t="str">
        <f>_xlfn.XLOOKUP($A631,'site variables'!$A:$A,'site variables'!G:G,0,0)</f>
        <v>high</v>
      </c>
      <c r="S631" t="str">
        <f>_xlfn.XLOOKUP($A631,'site variables'!$A:$A,'site variables'!H:H,0,0)</f>
        <v>low</v>
      </c>
      <c r="T631" t="str">
        <f>_xlfn.XLOOKUP($A631,'site variables'!$A:$A,'site variables'!I:I,0,0)</f>
        <v>Vehicle/FootRecreation</v>
      </c>
      <c r="U631">
        <f>_xlfn.XLOOKUP($D631,climatevars!$E:$E,climatevars!J:J,0,)</f>
        <v>54.999889999999986</v>
      </c>
      <c r="V631">
        <f>_xlfn.XLOOKUP($D631,climatevars!$E:$E,climatevars!K:K,0,)</f>
        <v>403.99919199999994</v>
      </c>
      <c r="W631">
        <f>_xlfn.XLOOKUP($D631,climatevars!$E:$E,climatevars!L:L,0,)</f>
        <v>222.99955399999999</v>
      </c>
      <c r="X631">
        <f>_xlfn.XLOOKUP($G631,speciesvars!$D:$D,speciesvars!H:H,0,0)</f>
        <v>23.825000166892998</v>
      </c>
      <c r="Y631">
        <f>_xlfn.XLOOKUP($G631,speciesvars!$D:$D,speciesvars!I:I,0,0)</f>
        <v>508</v>
      </c>
    </row>
    <row r="632" spans="1:25" hidden="1" x14ac:dyDescent="0.25">
      <c r="A632" t="s">
        <v>43</v>
      </c>
      <c r="B632" t="s">
        <v>52</v>
      </c>
      <c r="C632">
        <v>2</v>
      </c>
      <c r="D632" t="str">
        <f t="shared" si="9"/>
        <v>Pleasantspring 2021</v>
      </c>
      <c r="E632" t="s">
        <v>75</v>
      </c>
      <c r="F632" t="s">
        <v>49</v>
      </c>
      <c r="G632" t="s">
        <v>1</v>
      </c>
      <c r="H632" t="s">
        <v>4255</v>
      </c>
      <c r="I632" t="s">
        <v>716</v>
      </c>
      <c r="J632" t="s">
        <v>60</v>
      </c>
      <c r="K632">
        <v>0</v>
      </c>
      <c r="L632">
        <v>0</v>
      </c>
      <c r="M632">
        <v>0</v>
      </c>
      <c r="N632">
        <f>_xlfn.XLOOKUP($A632,'site variables'!$A:$A,'site variables'!C:C,0,0)</f>
        <v>285.95999999999998</v>
      </c>
      <c r="O632">
        <f>_xlfn.XLOOKUP($A632,'site variables'!$A:$A,'site variables'!D:D,0,0)</f>
        <v>30</v>
      </c>
      <c r="P632">
        <f>_xlfn.XLOOKUP($A632,'site variables'!$A:$A,'site variables'!E:E,0,0)</f>
        <v>21.8</v>
      </c>
      <c r="Q632">
        <f>_xlfn.XLOOKUP($A632,'site variables'!$A:$A,'site variables'!F:F,0,0)</f>
        <v>532</v>
      </c>
      <c r="R632" t="str">
        <f>_xlfn.XLOOKUP($A632,'site variables'!$A:$A,'site variables'!G:G,0,0)</f>
        <v>high</v>
      </c>
      <c r="S632" t="str">
        <f>_xlfn.XLOOKUP($A632,'site variables'!$A:$A,'site variables'!H:H,0,0)</f>
        <v>low</v>
      </c>
      <c r="T632" t="str">
        <f>_xlfn.XLOOKUP($A632,'site variables'!$A:$A,'site variables'!I:I,0,0)</f>
        <v>Vehicle/FootRecreation</v>
      </c>
      <c r="U632">
        <f>_xlfn.XLOOKUP($D632,climatevars!$E:$E,climatevars!J:J,0,)</f>
        <v>54.999889999999986</v>
      </c>
      <c r="V632">
        <f>_xlfn.XLOOKUP($D632,climatevars!$E:$E,climatevars!K:K,0,)</f>
        <v>403.99919199999994</v>
      </c>
      <c r="W632">
        <f>_xlfn.XLOOKUP($D632,climatevars!$E:$E,climatevars!L:L,0,)</f>
        <v>222.99955399999999</v>
      </c>
      <c r="X632">
        <f>_xlfn.XLOOKUP($G632,speciesvars!$D:$D,speciesvars!H:H,0,0)</f>
        <v>22.9416667421659</v>
      </c>
      <c r="Y632">
        <f>_xlfn.XLOOKUP($G632,speciesvars!$D:$D,speciesvars!I:I,0,0)</f>
        <v>528</v>
      </c>
    </row>
    <row r="633" spans="1:25" hidden="1" x14ac:dyDescent="0.25">
      <c r="A633" t="s">
        <v>43</v>
      </c>
      <c r="B633" t="s">
        <v>52</v>
      </c>
      <c r="C633">
        <v>3</v>
      </c>
      <c r="D633" t="str">
        <f t="shared" si="9"/>
        <v>Pleasantspring 2021</v>
      </c>
      <c r="E633" t="s">
        <v>48</v>
      </c>
      <c r="F633" t="s">
        <v>0</v>
      </c>
      <c r="G633" t="s">
        <v>13</v>
      </c>
      <c r="H633" t="s">
        <v>4254</v>
      </c>
      <c r="I633" t="s">
        <v>717</v>
      </c>
      <c r="J633" t="s">
        <v>60</v>
      </c>
      <c r="K633">
        <v>0</v>
      </c>
      <c r="L633">
        <v>0</v>
      </c>
      <c r="M633">
        <v>0</v>
      </c>
      <c r="N633">
        <f>_xlfn.XLOOKUP($A633,'site variables'!$A:$A,'site variables'!C:C,0,0)</f>
        <v>285.95999999999998</v>
      </c>
      <c r="O633">
        <f>_xlfn.XLOOKUP($A633,'site variables'!$A:$A,'site variables'!D:D,0,0)</f>
        <v>30</v>
      </c>
      <c r="P633">
        <f>_xlfn.XLOOKUP($A633,'site variables'!$A:$A,'site variables'!E:E,0,0)</f>
        <v>21.8</v>
      </c>
      <c r="Q633">
        <f>_xlfn.XLOOKUP($A633,'site variables'!$A:$A,'site variables'!F:F,0,0)</f>
        <v>532</v>
      </c>
      <c r="R633" t="str">
        <f>_xlfn.XLOOKUP($A633,'site variables'!$A:$A,'site variables'!G:G,0,0)</f>
        <v>high</v>
      </c>
      <c r="S633" t="str">
        <f>_xlfn.XLOOKUP($A633,'site variables'!$A:$A,'site variables'!H:H,0,0)</f>
        <v>low</v>
      </c>
      <c r="T633" t="str">
        <f>_xlfn.XLOOKUP($A633,'site variables'!$A:$A,'site variables'!I:I,0,0)</f>
        <v>Vehicle/FootRecreation</v>
      </c>
      <c r="U633">
        <f>_xlfn.XLOOKUP($D633,climatevars!$E:$E,climatevars!J:J,0,)</f>
        <v>54.999889999999986</v>
      </c>
      <c r="V633">
        <f>_xlfn.XLOOKUP($D633,climatevars!$E:$E,climatevars!K:K,0,)</f>
        <v>403.99919199999994</v>
      </c>
      <c r="W633">
        <f>_xlfn.XLOOKUP($D633,climatevars!$E:$E,climatevars!L:L,0,)</f>
        <v>222.99955399999999</v>
      </c>
      <c r="X633">
        <f>_xlfn.XLOOKUP($G633,speciesvars!$D:$D,speciesvars!H:H,0,0)</f>
        <v>23.462500015894602</v>
      </c>
      <c r="Y633">
        <f>_xlfn.XLOOKUP($G633,speciesvars!$D:$D,speciesvars!I:I,0,0)</f>
        <v>846</v>
      </c>
    </row>
    <row r="634" spans="1:25" hidden="1" x14ac:dyDescent="0.25">
      <c r="A634" t="s">
        <v>43</v>
      </c>
      <c r="B634" t="s">
        <v>52</v>
      </c>
      <c r="C634">
        <v>3</v>
      </c>
      <c r="D634" t="str">
        <f t="shared" si="9"/>
        <v>Pleasantspring 2021</v>
      </c>
      <c r="E634" t="s">
        <v>48</v>
      </c>
      <c r="F634" t="s">
        <v>0</v>
      </c>
      <c r="G634" t="s">
        <v>21</v>
      </c>
      <c r="H634" t="s">
        <v>4254</v>
      </c>
      <c r="I634" t="s">
        <v>718</v>
      </c>
      <c r="J634" t="s">
        <v>60</v>
      </c>
      <c r="K634">
        <v>0</v>
      </c>
      <c r="L634">
        <v>0</v>
      </c>
      <c r="M634">
        <v>0</v>
      </c>
      <c r="N634">
        <f>_xlfn.XLOOKUP($A634,'site variables'!$A:$A,'site variables'!C:C,0,0)</f>
        <v>285.95999999999998</v>
      </c>
      <c r="O634">
        <f>_xlfn.XLOOKUP($A634,'site variables'!$A:$A,'site variables'!D:D,0,0)</f>
        <v>30</v>
      </c>
      <c r="P634">
        <f>_xlfn.XLOOKUP($A634,'site variables'!$A:$A,'site variables'!E:E,0,0)</f>
        <v>21.8</v>
      </c>
      <c r="Q634">
        <f>_xlfn.XLOOKUP($A634,'site variables'!$A:$A,'site variables'!F:F,0,0)</f>
        <v>532</v>
      </c>
      <c r="R634" t="str">
        <f>_xlfn.XLOOKUP($A634,'site variables'!$A:$A,'site variables'!G:G,0,0)</f>
        <v>high</v>
      </c>
      <c r="S634" t="str">
        <f>_xlfn.XLOOKUP($A634,'site variables'!$A:$A,'site variables'!H:H,0,0)</f>
        <v>low</v>
      </c>
      <c r="T634" t="str">
        <f>_xlfn.XLOOKUP($A634,'site variables'!$A:$A,'site variables'!I:I,0,0)</f>
        <v>Vehicle/FootRecreation</v>
      </c>
      <c r="U634">
        <f>_xlfn.XLOOKUP($D634,climatevars!$E:$E,climatevars!J:J,0,)</f>
        <v>54.999889999999986</v>
      </c>
      <c r="V634">
        <f>_xlfn.XLOOKUP($D634,climatevars!$E:$E,climatevars!K:K,0,)</f>
        <v>403.99919199999994</v>
      </c>
      <c r="W634">
        <f>_xlfn.XLOOKUP($D634,climatevars!$E:$E,climatevars!L:L,0,)</f>
        <v>222.99955399999999</v>
      </c>
      <c r="X634">
        <f>_xlfn.XLOOKUP($G634,speciesvars!$D:$D,speciesvars!H:H,0,0)</f>
        <v>24.8750001192093</v>
      </c>
      <c r="Y634">
        <f>_xlfn.XLOOKUP($G634,speciesvars!$D:$D,speciesvars!I:I,0,0)</f>
        <v>845</v>
      </c>
    </row>
    <row r="635" spans="1:25" hidden="1" x14ac:dyDescent="0.25">
      <c r="A635" t="s">
        <v>43</v>
      </c>
      <c r="B635" t="s">
        <v>52</v>
      </c>
      <c r="C635">
        <v>3</v>
      </c>
      <c r="D635" t="str">
        <f t="shared" si="9"/>
        <v>Pleasantspring 2021</v>
      </c>
      <c r="E635" t="s">
        <v>48</v>
      </c>
      <c r="F635" t="s">
        <v>0</v>
      </c>
      <c r="G635" t="s">
        <v>53</v>
      </c>
      <c r="H635" t="s">
        <v>4254</v>
      </c>
      <c r="I635" t="s">
        <v>719</v>
      </c>
      <c r="J635" t="s">
        <v>60</v>
      </c>
      <c r="K635">
        <v>0</v>
      </c>
      <c r="L635">
        <v>0</v>
      </c>
      <c r="M635">
        <v>0</v>
      </c>
      <c r="N635">
        <f>_xlfn.XLOOKUP($A635,'site variables'!$A:$A,'site variables'!C:C,0,0)</f>
        <v>285.95999999999998</v>
      </c>
      <c r="O635">
        <f>_xlfn.XLOOKUP($A635,'site variables'!$A:$A,'site variables'!D:D,0,0)</f>
        <v>30</v>
      </c>
      <c r="P635">
        <f>_xlfn.XLOOKUP($A635,'site variables'!$A:$A,'site variables'!E:E,0,0)</f>
        <v>21.8</v>
      </c>
      <c r="Q635">
        <f>_xlfn.XLOOKUP($A635,'site variables'!$A:$A,'site variables'!F:F,0,0)</f>
        <v>532</v>
      </c>
      <c r="R635" t="str">
        <f>_xlfn.XLOOKUP($A635,'site variables'!$A:$A,'site variables'!G:G,0,0)</f>
        <v>high</v>
      </c>
      <c r="S635" t="str">
        <f>_xlfn.XLOOKUP($A635,'site variables'!$A:$A,'site variables'!H:H,0,0)</f>
        <v>low</v>
      </c>
      <c r="T635" t="str">
        <f>_xlfn.XLOOKUP($A635,'site variables'!$A:$A,'site variables'!I:I,0,0)</f>
        <v>Vehicle/FootRecreation</v>
      </c>
      <c r="U635">
        <f>_xlfn.XLOOKUP($D635,climatevars!$E:$E,climatevars!J:J,0,)</f>
        <v>54.999889999999986</v>
      </c>
      <c r="V635">
        <f>_xlfn.XLOOKUP($D635,climatevars!$E:$E,climatevars!K:K,0,)</f>
        <v>403.99919199999994</v>
      </c>
      <c r="W635">
        <f>_xlfn.XLOOKUP($D635,climatevars!$E:$E,climatevars!L:L,0,)</f>
        <v>222.99955399999999</v>
      </c>
      <c r="X635">
        <f>_xlfn.XLOOKUP($G635,speciesvars!$D:$D,speciesvars!H:H,0,0)</f>
        <v>24.200000047683702</v>
      </c>
      <c r="Y635">
        <f>_xlfn.XLOOKUP($G635,speciesvars!$D:$D,speciesvars!I:I,0,0)</f>
        <v>706</v>
      </c>
    </row>
    <row r="636" spans="1:25" hidden="1" x14ac:dyDescent="0.25">
      <c r="A636" t="s">
        <v>43</v>
      </c>
      <c r="B636" t="s">
        <v>52</v>
      </c>
      <c r="C636">
        <v>3</v>
      </c>
      <c r="D636" t="str">
        <f t="shared" si="9"/>
        <v>Pleasantspring 2021</v>
      </c>
      <c r="E636" t="s">
        <v>48</v>
      </c>
      <c r="F636" t="s">
        <v>0</v>
      </c>
      <c r="G636" t="s">
        <v>54</v>
      </c>
      <c r="H636" t="s">
        <v>4256</v>
      </c>
      <c r="I636" t="s">
        <v>720</v>
      </c>
      <c r="J636" t="s">
        <v>60</v>
      </c>
      <c r="K636">
        <v>0</v>
      </c>
      <c r="L636">
        <v>0</v>
      </c>
      <c r="M636">
        <v>0.55000000000000004</v>
      </c>
      <c r="N636">
        <f>_xlfn.XLOOKUP($A636,'site variables'!$A:$A,'site variables'!C:C,0,0)</f>
        <v>285.95999999999998</v>
      </c>
      <c r="O636">
        <f>_xlfn.XLOOKUP($A636,'site variables'!$A:$A,'site variables'!D:D,0,0)</f>
        <v>30</v>
      </c>
      <c r="P636">
        <f>_xlfn.XLOOKUP($A636,'site variables'!$A:$A,'site variables'!E:E,0,0)</f>
        <v>21.8</v>
      </c>
      <c r="Q636">
        <f>_xlfn.XLOOKUP($A636,'site variables'!$A:$A,'site variables'!F:F,0,0)</f>
        <v>532</v>
      </c>
      <c r="R636" t="str">
        <f>_xlfn.XLOOKUP($A636,'site variables'!$A:$A,'site variables'!G:G,0,0)</f>
        <v>high</v>
      </c>
      <c r="S636" t="str">
        <f>_xlfn.XLOOKUP($A636,'site variables'!$A:$A,'site variables'!H:H,0,0)</f>
        <v>low</v>
      </c>
      <c r="T636" t="str">
        <f>_xlfn.XLOOKUP($A636,'site variables'!$A:$A,'site variables'!I:I,0,0)</f>
        <v>Vehicle/FootRecreation</v>
      </c>
      <c r="U636">
        <f>_xlfn.XLOOKUP($D636,climatevars!$E:$E,climatevars!J:J,0,)</f>
        <v>54.999889999999986</v>
      </c>
      <c r="V636">
        <f>_xlfn.XLOOKUP($D636,climatevars!$E:$E,climatevars!K:K,0,)</f>
        <v>403.99919199999994</v>
      </c>
      <c r="W636">
        <f>_xlfn.XLOOKUP($D636,climatevars!$E:$E,climatevars!L:L,0,)</f>
        <v>222.99955399999999</v>
      </c>
      <c r="X636">
        <f>_xlfn.XLOOKUP($G636,speciesvars!$D:$D,speciesvars!H:H,0,0)</f>
        <v>21.7541668613752</v>
      </c>
      <c r="Y636">
        <f>_xlfn.XLOOKUP($G636,speciesvars!$D:$D,speciesvars!I:I,0,0)</f>
        <v>505</v>
      </c>
    </row>
    <row r="637" spans="1:25" hidden="1" x14ac:dyDescent="0.25">
      <c r="A637" t="s">
        <v>43</v>
      </c>
      <c r="B637" t="s">
        <v>52</v>
      </c>
      <c r="C637">
        <v>3</v>
      </c>
      <c r="D637" t="str">
        <f t="shared" si="9"/>
        <v>Pleasantspring 2021</v>
      </c>
      <c r="E637" t="s">
        <v>48</v>
      </c>
      <c r="F637" t="s">
        <v>0</v>
      </c>
      <c r="G637" t="s">
        <v>35</v>
      </c>
      <c r="H637" t="s">
        <v>4254</v>
      </c>
      <c r="I637" t="s">
        <v>721</v>
      </c>
      <c r="J637" t="s">
        <v>60</v>
      </c>
      <c r="K637">
        <v>0</v>
      </c>
      <c r="L637">
        <v>0</v>
      </c>
      <c r="M637">
        <v>0.05</v>
      </c>
      <c r="N637">
        <f>_xlfn.XLOOKUP($A637,'site variables'!$A:$A,'site variables'!C:C,0,0)</f>
        <v>285.95999999999998</v>
      </c>
      <c r="O637">
        <f>_xlfn.XLOOKUP($A637,'site variables'!$A:$A,'site variables'!D:D,0,0)</f>
        <v>30</v>
      </c>
      <c r="P637">
        <f>_xlfn.XLOOKUP($A637,'site variables'!$A:$A,'site variables'!E:E,0,0)</f>
        <v>21.8</v>
      </c>
      <c r="Q637">
        <f>_xlfn.XLOOKUP($A637,'site variables'!$A:$A,'site variables'!F:F,0,0)</f>
        <v>532</v>
      </c>
      <c r="R637" t="str">
        <f>_xlfn.XLOOKUP($A637,'site variables'!$A:$A,'site variables'!G:G,0,0)</f>
        <v>high</v>
      </c>
      <c r="S637" t="str">
        <f>_xlfn.XLOOKUP($A637,'site variables'!$A:$A,'site variables'!H:H,0,0)</f>
        <v>low</v>
      </c>
      <c r="T637" t="str">
        <f>_xlfn.XLOOKUP($A637,'site variables'!$A:$A,'site variables'!I:I,0,0)</f>
        <v>Vehicle/FootRecreation</v>
      </c>
      <c r="U637">
        <f>_xlfn.XLOOKUP($D637,climatevars!$E:$E,climatevars!J:J,0,)</f>
        <v>54.999889999999986</v>
      </c>
      <c r="V637">
        <f>_xlfn.XLOOKUP($D637,climatevars!$E:$E,climatevars!K:K,0,)</f>
        <v>403.99919199999994</v>
      </c>
      <c r="W637">
        <f>_xlfn.XLOOKUP($D637,climatevars!$E:$E,climatevars!L:L,0,)</f>
        <v>222.99955399999999</v>
      </c>
      <c r="X637">
        <f>_xlfn.XLOOKUP($G637,speciesvars!$D:$D,speciesvars!H:H,0,0)</f>
        <v>23.5000000198682</v>
      </c>
      <c r="Y637">
        <f>_xlfn.XLOOKUP($G637,speciesvars!$D:$D,speciesvars!I:I,0,0)</f>
        <v>354</v>
      </c>
    </row>
    <row r="638" spans="1:25" hidden="1" x14ac:dyDescent="0.25">
      <c r="A638" t="s">
        <v>43</v>
      </c>
      <c r="B638" t="s">
        <v>52</v>
      </c>
      <c r="C638">
        <v>3</v>
      </c>
      <c r="D638" t="str">
        <f t="shared" si="9"/>
        <v>Pleasantspring 2021</v>
      </c>
      <c r="E638" t="s">
        <v>48</v>
      </c>
      <c r="F638" t="s">
        <v>0</v>
      </c>
      <c r="G638" t="s">
        <v>65</v>
      </c>
      <c r="H638" t="s">
        <v>4256</v>
      </c>
      <c r="I638" t="s">
        <v>722</v>
      </c>
      <c r="J638" t="s">
        <v>60</v>
      </c>
      <c r="K638">
        <v>0</v>
      </c>
      <c r="L638">
        <v>0</v>
      </c>
      <c r="M638">
        <v>0.05</v>
      </c>
      <c r="N638">
        <f>_xlfn.XLOOKUP($A638,'site variables'!$A:$A,'site variables'!C:C,0,0)</f>
        <v>285.95999999999998</v>
      </c>
      <c r="O638">
        <f>_xlfn.XLOOKUP($A638,'site variables'!$A:$A,'site variables'!D:D,0,0)</f>
        <v>30</v>
      </c>
      <c r="P638">
        <f>_xlfn.XLOOKUP($A638,'site variables'!$A:$A,'site variables'!E:E,0,0)</f>
        <v>21.8</v>
      </c>
      <c r="Q638">
        <f>_xlfn.XLOOKUP($A638,'site variables'!$A:$A,'site variables'!F:F,0,0)</f>
        <v>532</v>
      </c>
      <c r="R638" t="str">
        <f>_xlfn.XLOOKUP($A638,'site variables'!$A:$A,'site variables'!G:G,0,0)</f>
        <v>high</v>
      </c>
      <c r="S638" t="str">
        <f>_xlfn.XLOOKUP($A638,'site variables'!$A:$A,'site variables'!H:H,0,0)</f>
        <v>low</v>
      </c>
      <c r="T638" t="str">
        <f>_xlfn.XLOOKUP($A638,'site variables'!$A:$A,'site variables'!I:I,0,0)</f>
        <v>Vehicle/FootRecreation</v>
      </c>
      <c r="U638">
        <f>_xlfn.XLOOKUP($D638,climatevars!$E:$E,climatevars!J:J,0,)</f>
        <v>54.999889999999986</v>
      </c>
      <c r="V638">
        <f>_xlfn.XLOOKUP($D638,climatevars!$E:$E,climatevars!K:K,0,)</f>
        <v>403.99919199999994</v>
      </c>
      <c r="W638">
        <f>_xlfn.XLOOKUP($D638,climatevars!$E:$E,climatevars!L:L,0,)</f>
        <v>222.99955399999999</v>
      </c>
      <c r="X638">
        <f>_xlfn.XLOOKUP($G638,speciesvars!$D:$D,speciesvars!H:H,0,0)</f>
        <v>21.662499884764401</v>
      </c>
      <c r="Y638">
        <f>_xlfn.XLOOKUP($G638,speciesvars!$D:$D,speciesvars!I:I,0,0)</f>
        <v>767</v>
      </c>
    </row>
    <row r="639" spans="1:25" hidden="1" x14ac:dyDescent="0.25">
      <c r="A639" t="s">
        <v>43</v>
      </c>
      <c r="B639" t="s">
        <v>52</v>
      </c>
      <c r="C639">
        <v>30</v>
      </c>
      <c r="D639" t="str">
        <f t="shared" si="9"/>
        <v>Pleasantspring 2021</v>
      </c>
      <c r="E639" t="s">
        <v>74</v>
      </c>
      <c r="F639" t="s">
        <v>0</v>
      </c>
      <c r="G639" t="s">
        <v>3</v>
      </c>
      <c r="H639" t="s">
        <v>11</v>
      </c>
      <c r="I639" t="s">
        <v>723</v>
      </c>
      <c r="J639" t="s">
        <v>72</v>
      </c>
      <c r="K639">
        <v>2</v>
      </c>
      <c r="L639">
        <v>10</v>
      </c>
      <c r="N639">
        <f>_xlfn.XLOOKUP($A639,'site variables'!$A:$A,'site variables'!C:C,0,0)</f>
        <v>285.95999999999998</v>
      </c>
      <c r="O639">
        <f>_xlfn.XLOOKUP($A639,'site variables'!$A:$A,'site variables'!D:D,0,0)</f>
        <v>30</v>
      </c>
      <c r="P639">
        <f>_xlfn.XLOOKUP($A639,'site variables'!$A:$A,'site variables'!E:E,0,0)</f>
        <v>21.8</v>
      </c>
      <c r="Q639">
        <f>_xlfn.XLOOKUP($A639,'site variables'!$A:$A,'site variables'!F:F,0,0)</f>
        <v>532</v>
      </c>
      <c r="R639" t="str">
        <f>_xlfn.XLOOKUP($A639,'site variables'!$A:$A,'site variables'!G:G,0,0)</f>
        <v>high</v>
      </c>
      <c r="S639" t="str">
        <f>_xlfn.XLOOKUP($A639,'site variables'!$A:$A,'site variables'!H:H,0,0)</f>
        <v>low</v>
      </c>
      <c r="T639" t="str">
        <f>_xlfn.XLOOKUP($A639,'site variables'!$A:$A,'site variables'!I:I,0,0)</f>
        <v>Vehicle/FootRecreation</v>
      </c>
      <c r="U639">
        <f>_xlfn.XLOOKUP($D639,climatevars!$E:$E,climatevars!J:J,0,)</f>
        <v>54.999889999999986</v>
      </c>
      <c r="V639">
        <f>_xlfn.XLOOKUP($D639,climatevars!$E:$E,climatevars!K:K,0,)</f>
        <v>403.99919199999994</v>
      </c>
      <c r="W639">
        <f>_xlfn.XLOOKUP($D639,climatevars!$E:$E,climatevars!L:L,0,)</f>
        <v>222.99955399999999</v>
      </c>
      <c r="X639">
        <f>_xlfn.XLOOKUP($G639,speciesvars!$D:$D,speciesvars!H:H,0,0)</f>
        <v>0</v>
      </c>
      <c r="Y639">
        <f>_xlfn.XLOOKUP($G639,speciesvars!$D:$D,speciesvars!I:I,0,0)</f>
        <v>0</v>
      </c>
    </row>
    <row r="640" spans="1:25" hidden="1" x14ac:dyDescent="0.25">
      <c r="A640" t="s">
        <v>43</v>
      </c>
      <c r="B640" t="s">
        <v>52</v>
      </c>
      <c r="C640">
        <v>3</v>
      </c>
      <c r="D640" t="str">
        <f t="shared" si="9"/>
        <v>Pleasantspring 2021</v>
      </c>
      <c r="E640" t="s">
        <v>48</v>
      </c>
      <c r="F640" t="s">
        <v>0</v>
      </c>
      <c r="G640" t="s">
        <v>76</v>
      </c>
      <c r="H640" t="s">
        <v>4254</v>
      </c>
      <c r="I640" t="s">
        <v>724</v>
      </c>
      <c r="J640" t="s">
        <v>60</v>
      </c>
      <c r="K640">
        <v>0</v>
      </c>
      <c r="L640">
        <v>0</v>
      </c>
      <c r="M640">
        <v>0.05</v>
      </c>
      <c r="N640">
        <f>_xlfn.XLOOKUP($A640,'site variables'!$A:$A,'site variables'!C:C,0,0)</f>
        <v>285.95999999999998</v>
      </c>
      <c r="O640">
        <f>_xlfn.XLOOKUP($A640,'site variables'!$A:$A,'site variables'!D:D,0,0)</f>
        <v>30</v>
      </c>
      <c r="P640">
        <f>_xlfn.XLOOKUP($A640,'site variables'!$A:$A,'site variables'!E:E,0,0)</f>
        <v>21.8</v>
      </c>
      <c r="Q640">
        <f>_xlfn.XLOOKUP($A640,'site variables'!$A:$A,'site variables'!F:F,0,0)</f>
        <v>532</v>
      </c>
      <c r="R640" t="str">
        <f>_xlfn.XLOOKUP($A640,'site variables'!$A:$A,'site variables'!G:G,0,0)</f>
        <v>high</v>
      </c>
      <c r="S640" t="str">
        <f>_xlfn.XLOOKUP($A640,'site variables'!$A:$A,'site variables'!H:H,0,0)</f>
        <v>low</v>
      </c>
      <c r="T640" t="str">
        <f>_xlfn.XLOOKUP($A640,'site variables'!$A:$A,'site variables'!I:I,0,0)</f>
        <v>Vehicle/FootRecreation</v>
      </c>
      <c r="U640">
        <f>_xlfn.XLOOKUP($D640,climatevars!$E:$E,climatevars!J:J,0,)</f>
        <v>54.999889999999986</v>
      </c>
      <c r="V640">
        <f>_xlfn.XLOOKUP($D640,climatevars!$E:$E,climatevars!K:K,0,)</f>
        <v>403.99919199999994</v>
      </c>
      <c r="W640">
        <f>_xlfn.XLOOKUP($D640,climatevars!$E:$E,climatevars!L:L,0,)</f>
        <v>222.99955399999999</v>
      </c>
      <c r="X640">
        <f>_xlfn.XLOOKUP($G640,speciesvars!$D:$D,speciesvars!H:H,0,0)</f>
        <v>23.825000166892998</v>
      </c>
      <c r="Y640">
        <f>_xlfn.XLOOKUP($G640,speciesvars!$D:$D,speciesvars!I:I,0,0)</f>
        <v>508</v>
      </c>
    </row>
    <row r="641" spans="1:25" hidden="1" x14ac:dyDescent="0.25">
      <c r="A641" t="s">
        <v>43</v>
      </c>
      <c r="B641" t="s">
        <v>52</v>
      </c>
      <c r="C641">
        <v>30</v>
      </c>
      <c r="D641" t="str">
        <f t="shared" si="9"/>
        <v>Pleasantspring 2021</v>
      </c>
      <c r="E641" t="s">
        <v>74</v>
      </c>
      <c r="F641" t="s">
        <v>0</v>
      </c>
      <c r="G641" t="s">
        <v>36</v>
      </c>
      <c r="H641" t="s">
        <v>11</v>
      </c>
      <c r="I641" t="s">
        <v>725</v>
      </c>
      <c r="J641" t="s">
        <v>72</v>
      </c>
      <c r="K641">
        <v>4</v>
      </c>
      <c r="L641">
        <v>10</v>
      </c>
      <c r="N641">
        <f>_xlfn.XLOOKUP($A641,'site variables'!$A:$A,'site variables'!C:C,0,0)</f>
        <v>285.95999999999998</v>
      </c>
      <c r="O641">
        <f>_xlfn.XLOOKUP($A641,'site variables'!$A:$A,'site variables'!D:D,0,0)</f>
        <v>30</v>
      </c>
      <c r="P641">
        <f>_xlfn.XLOOKUP($A641,'site variables'!$A:$A,'site variables'!E:E,0,0)</f>
        <v>21.8</v>
      </c>
      <c r="Q641">
        <f>_xlfn.XLOOKUP($A641,'site variables'!$A:$A,'site variables'!F:F,0,0)</f>
        <v>532</v>
      </c>
      <c r="R641" t="str">
        <f>_xlfn.XLOOKUP($A641,'site variables'!$A:$A,'site variables'!G:G,0,0)</f>
        <v>high</v>
      </c>
      <c r="S641" t="str">
        <f>_xlfn.XLOOKUP($A641,'site variables'!$A:$A,'site variables'!H:H,0,0)</f>
        <v>low</v>
      </c>
      <c r="T641" t="str">
        <f>_xlfn.XLOOKUP($A641,'site variables'!$A:$A,'site variables'!I:I,0,0)</f>
        <v>Vehicle/FootRecreation</v>
      </c>
      <c r="U641">
        <f>_xlfn.XLOOKUP($D641,climatevars!$E:$E,climatevars!J:J,0,)</f>
        <v>54.999889999999986</v>
      </c>
      <c r="V641">
        <f>_xlfn.XLOOKUP($D641,climatevars!$E:$E,climatevars!K:K,0,)</f>
        <v>403.99919199999994</v>
      </c>
      <c r="W641">
        <f>_xlfn.XLOOKUP($D641,climatevars!$E:$E,climatevars!L:L,0,)</f>
        <v>222.99955399999999</v>
      </c>
      <c r="X641">
        <f>_xlfn.XLOOKUP($G641,speciesvars!$D:$D,speciesvars!H:H,0,0)</f>
        <v>0</v>
      </c>
      <c r="Y641">
        <f>_xlfn.XLOOKUP($G641,speciesvars!$D:$D,speciesvars!I:I,0,0)</f>
        <v>0</v>
      </c>
    </row>
    <row r="642" spans="1:25" hidden="1" x14ac:dyDescent="0.25">
      <c r="A642" t="s">
        <v>43</v>
      </c>
      <c r="B642" t="s">
        <v>52</v>
      </c>
      <c r="C642">
        <v>31</v>
      </c>
      <c r="D642" t="str">
        <f t="shared" si="9"/>
        <v>Pleasantspring 2021</v>
      </c>
      <c r="E642" t="s">
        <v>66</v>
      </c>
      <c r="F642" t="s">
        <v>0</v>
      </c>
      <c r="G642" t="s">
        <v>3</v>
      </c>
      <c r="H642" t="s">
        <v>11</v>
      </c>
      <c r="I642" t="s">
        <v>726</v>
      </c>
      <c r="J642" t="s">
        <v>72</v>
      </c>
      <c r="K642">
        <v>4</v>
      </c>
      <c r="L642">
        <v>45</v>
      </c>
      <c r="N642">
        <f>_xlfn.XLOOKUP($A642,'site variables'!$A:$A,'site variables'!C:C,0,0)</f>
        <v>285.95999999999998</v>
      </c>
      <c r="O642">
        <f>_xlfn.XLOOKUP($A642,'site variables'!$A:$A,'site variables'!D:D,0,0)</f>
        <v>30</v>
      </c>
      <c r="P642">
        <f>_xlfn.XLOOKUP($A642,'site variables'!$A:$A,'site variables'!E:E,0,0)</f>
        <v>21.8</v>
      </c>
      <c r="Q642">
        <f>_xlfn.XLOOKUP($A642,'site variables'!$A:$A,'site variables'!F:F,0,0)</f>
        <v>532</v>
      </c>
      <c r="R642" t="str">
        <f>_xlfn.XLOOKUP($A642,'site variables'!$A:$A,'site variables'!G:G,0,0)</f>
        <v>high</v>
      </c>
      <c r="S642" t="str">
        <f>_xlfn.XLOOKUP($A642,'site variables'!$A:$A,'site variables'!H:H,0,0)</f>
        <v>low</v>
      </c>
      <c r="T642" t="str">
        <f>_xlfn.XLOOKUP($A642,'site variables'!$A:$A,'site variables'!I:I,0,0)</f>
        <v>Vehicle/FootRecreation</v>
      </c>
      <c r="U642">
        <f>_xlfn.XLOOKUP($D642,climatevars!$E:$E,climatevars!J:J,0,)</f>
        <v>54.999889999999986</v>
      </c>
      <c r="V642">
        <f>_xlfn.XLOOKUP($D642,climatevars!$E:$E,climatevars!K:K,0,)</f>
        <v>403.99919199999994</v>
      </c>
      <c r="W642">
        <f>_xlfn.XLOOKUP($D642,climatevars!$E:$E,climatevars!L:L,0,)</f>
        <v>222.99955399999999</v>
      </c>
      <c r="X642">
        <f>_xlfn.XLOOKUP($G642,speciesvars!$D:$D,speciesvars!H:H,0,0)</f>
        <v>0</v>
      </c>
      <c r="Y642">
        <f>_xlfn.XLOOKUP($G642,speciesvars!$D:$D,speciesvars!I:I,0,0)</f>
        <v>0</v>
      </c>
    </row>
    <row r="643" spans="1:25" hidden="1" x14ac:dyDescent="0.25">
      <c r="A643" t="s">
        <v>43</v>
      </c>
      <c r="B643" t="s">
        <v>52</v>
      </c>
      <c r="C643">
        <v>31</v>
      </c>
      <c r="D643" t="str">
        <f t="shared" ref="D643:D706" si="10">_xlfn.CONCAT(A643,B643)</f>
        <v>Pleasantspring 2021</v>
      </c>
      <c r="E643" t="s">
        <v>66</v>
      </c>
      <c r="F643" t="s">
        <v>0</v>
      </c>
      <c r="G643" t="s">
        <v>44</v>
      </c>
      <c r="H643" t="s">
        <v>11</v>
      </c>
      <c r="I643" t="s">
        <v>727</v>
      </c>
      <c r="J643" t="s">
        <v>60</v>
      </c>
      <c r="K643">
        <v>1</v>
      </c>
      <c r="L643">
        <v>6</v>
      </c>
      <c r="N643">
        <f>_xlfn.XLOOKUP($A643,'site variables'!$A:$A,'site variables'!C:C,0,0)</f>
        <v>285.95999999999998</v>
      </c>
      <c r="O643">
        <f>_xlfn.XLOOKUP($A643,'site variables'!$A:$A,'site variables'!D:D,0,0)</f>
        <v>30</v>
      </c>
      <c r="P643">
        <f>_xlfn.XLOOKUP($A643,'site variables'!$A:$A,'site variables'!E:E,0,0)</f>
        <v>21.8</v>
      </c>
      <c r="Q643">
        <f>_xlfn.XLOOKUP($A643,'site variables'!$A:$A,'site variables'!F:F,0,0)</f>
        <v>532</v>
      </c>
      <c r="R643" t="str">
        <f>_xlfn.XLOOKUP($A643,'site variables'!$A:$A,'site variables'!G:G,0,0)</f>
        <v>high</v>
      </c>
      <c r="S643" t="str">
        <f>_xlfn.XLOOKUP($A643,'site variables'!$A:$A,'site variables'!H:H,0,0)</f>
        <v>low</v>
      </c>
      <c r="T643" t="str">
        <f>_xlfn.XLOOKUP($A643,'site variables'!$A:$A,'site variables'!I:I,0,0)</f>
        <v>Vehicle/FootRecreation</v>
      </c>
      <c r="U643">
        <f>_xlfn.XLOOKUP($D643,climatevars!$E:$E,climatevars!J:J,0,)</f>
        <v>54.999889999999986</v>
      </c>
      <c r="V643">
        <f>_xlfn.XLOOKUP($D643,climatevars!$E:$E,climatevars!K:K,0,)</f>
        <v>403.99919199999994</v>
      </c>
      <c r="W643">
        <f>_xlfn.XLOOKUP($D643,climatevars!$E:$E,climatevars!L:L,0,)</f>
        <v>222.99955399999999</v>
      </c>
      <c r="X643">
        <f>_xlfn.XLOOKUP($G643,speciesvars!$D:$D,speciesvars!H:H,0,0)</f>
        <v>0</v>
      </c>
      <c r="Y643">
        <f>_xlfn.XLOOKUP($G643,speciesvars!$D:$D,speciesvars!I:I,0,0)</f>
        <v>0</v>
      </c>
    </row>
    <row r="644" spans="1:25" hidden="1" x14ac:dyDescent="0.25">
      <c r="A644" t="s">
        <v>43</v>
      </c>
      <c r="B644" t="s">
        <v>52</v>
      </c>
      <c r="C644">
        <v>31</v>
      </c>
      <c r="D644" t="str">
        <f t="shared" si="10"/>
        <v>Pleasantspring 2021</v>
      </c>
      <c r="E644" t="s">
        <v>66</v>
      </c>
      <c r="F644" t="s">
        <v>0</v>
      </c>
      <c r="G644" t="s">
        <v>10</v>
      </c>
      <c r="H644" t="s">
        <v>11</v>
      </c>
      <c r="I644" t="s">
        <v>728</v>
      </c>
      <c r="J644" t="s">
        <v>60</v>
      </c>
      <c r="K644">
        <v>5</v>
      </c>
      <c r="L644">
        <v>10</v>
      </c>
      <c r="N644">
        <f>_xlfn.XLOOKUP($A644,'site variables'!$A:$A,'site variables'!C:C,0,0)</f>
        <v>285.95999999999998</v>
      </c>
      <c r="O644">
        <f>_xlfn.XLOOKUP($A644,'site variables'!$A:$A,'site variables'!D:D,0,0)</f>
        <v>30</v>
      </c>
      <c r="P644">
        <f>_xlfn.XLOOKUP($A644,'site variables'!$A:$A,'site variables'!E:E,0,0)</f>
        <v>21.8</v>
      </c>
      <c r="Q644">
        <f>_xlfn.XLOOKUP($A644,'site variables'!$A:$A,'site variables'!F:F,0,0)</f>
        <v>532</v>
      </c>
      <c r="R644" t="str">
        <f>_xlfn.XLOOKUP($A644,'site variables'!$A:$A,'site variables'!G:G,0,0)</f>
        <v>high</v>
      </c>
      <c r="S644" t="str">
        <f>_xlfn.XLOOKUP($A644,'site variables'!$A:$A,'site variables'!H:H,0,0)</f>
        <v>low</v>
      </c>
      <c r="T644" t="str">
        <f>_xlfn.XLOOKUP($A644,'site variables'!$A:$A,'site variables'!I:I,0,0)</f>
        <v>Vehicle/FootRecreation</v>
      </c>
      <c r="U644">
        <f>_xlfn.XLOOKUP($D644,climatevars!$E:$E,climatevars!J:J,0,)</f>
        <v>54.999889999999986</v>
      </c>
      <c r="V644">
        <f>_xlfn.XLOOKUP($D644,climatevars!$E:$E,climatevars!K:K,0,)</f>
        <v>403.99919199999994</v>
      </c>
      <c r="W644">
        <f>_xlfn.XLOOKUP($D644,climatevars!$E:$E,climatevars!L:L,0,)</f>
        <v>222.99955399999999</v>
      </c>
      <c r="X644">
        <f>_xlfn.XLOOKUP($G644,speciesvars!$D:$D,speciesvars!H:H,0,0)</f>
        <v>0</v>
      </c>
      <c r="Y644">
        <f>_xlfn.XLOOKUP($G644,speciesvars!$D:$D,speciesvars!I:I,0,0)</f>
        <v>0</v>
      </c>
    </row>
    <row r="645" spans="1:25" hidden="1" x14ac:dyDescent="0.25">
      <c r="A645" t="s">
        <v>43</v>
      </c>
      <c r="B645" t="s">
        <v>52</v>
      </c>
      <c r="C645">
        <v>4</v>
      </c>
      <c r="D645" t="str">
        <f t="shared" si="10"/>
        <v>Pleasantspring 2021</v>
      </c>
      <c r="E645" t="s">
        <v>74</v>
      </c>
      <c r="F645" t="s">
        <v>0</v>
      </c>
      <c r="G645" t="s">
        <v>13</v>
      </c>
      <c r="H645" t="s">
        <v>4254</v>
      </c>
      <c r="I645" t="s">
        <v>729</v>
      </c>
      <c r="J645" t="s">
        <v>60</v>
      </c>
      <c r="K645">
        <v>0</v>
      </c>
      <c r="L645">
        <v>0</v>
      </c>
      <c r="M645">
        <v>0</v>
      </c>
      <c r="N645">
        <f>_xlfn.XLOOKUP($A645,'site variables'!$A:$A,'site variables'!C:C,0,0)</f>
        <v>285.95999999999998</v>
      </c>
      <c r="O645">
        <f>_xlfn.XLOOKUP($A645,'site variables'!$A:$A,'site variables'!D:D,0,0)</f>
        <v>30</v>
      </c>
      <c r="P645">
        <f>_xlfn.XLOOKUP($A645,'site variables'!$A:$A,'site variables'!E:E,0,0)</f>
        <v>21.8</v>
      </c>
      <c r="Q645">
        <f>_xlfn.XLOOKUP($A645,'site variables'!$A:$A,'site variables'!F:F,0,0)</f>
        <v>532</v>
      </c>
      <c r="R645" t="str">
        <f>_xlfn.XLOOKUP($A645,'site variables'!$A:$A,'site variables'!G:G,0,0)</f>
        <v>high</v>
      </c>
      <c r="S645" t="str">
        <f>_xlfn.XLOOKUP($A645,'site variables'!$A:$A,'site variables'!H:H,0,0)</f>
        <v>low</v>
      </c>
      <c r="T645" t="str">
        <f>_xlfn.XLOOKUP($A645,'site variables'!$A:$A,'site variables'!I:I,0,0)</f>
        <v>Vehicle/FootRecreation</v>
      </c>
      <c r="U645">
        <f>_xlfn.XLOOKUP($D645,climatevars!$E:$E,climatevars!J:J,0,)</f>
        <v>54.999889999999986</v>
      </c>
      <c r="V645">
        <f>_xlfn.XLOOKUP($D645,climatevars!$E:$E,climatevars!K:K,0,)</f>
        <v>403.99919199999994</v>
      </c>
      <c r="W645">
        <f>_xlfn.XLOOKUP($D645,climatevars!$E:$E,climatevars!L:L,0,)</f>
        <v>222.99955399999999</v>
      </c>
      <c r="X645">
        <f>_xlfn.XLOOKUP($G645,speciesvars!$D:$D,speciesvars!H:H,0,0)</f>
        <v>23.462500015894602</v>
      </c>
      <c r="Y645">
        <f>_xlfn.XLOOKUP($G645,speciesvars!$D:$D,speciesvars!I:I,0,0)</f>
        <v>846</v>
      </c>
    </row>
    <row r="646" spans="1:25" hidden="1" x14ac:dyDescent="0.25">
      <c r="A646" t="s">
        <v>43</v>
      </c>
      <c r="B646" t="s">
        <v>52</v>
      </c>
      <c r="C646">
        <v>31</v>
      </c>
      <c r="D646" t="str">
        <f t="shared" si="10"/>
        <v>Pleasantspring 2021</v>
      </c>
      <c r="E646" t="s">
        <v>66</v>
      </c>
      <c r="F646" t="s">
        <v>0</v>
      </c>
      <c r="G646" t="s">
        <v>24</v>
      </c>
      <c r="H646" t="s">
        <v>11</v>
      </c>
      <c r="I646" t="s">
        <v>730</v>
      </c>
      <c r="J646" t="s">
        <v>60</v>
      </c>
      <c r="K646">
        <v>2</v>
      </c>
      <c r="L646">
        <v>32</v>
      </c>
      <c r="N646">
        <f>_xlfn.XLOOKUP($A646,'site variables'!$A:$A,'site variables'!C:C,0,0)</f>
        <v>285.95999999999998</v>
      </c>
      <c r="O646">
        <f>_xlfn.XLOOKUP($A646,'site variables'!$A:$A,'site variables'!D:D,0,0)</f>
        <v>30</v>
      </c>
      <c r="P646">
        <f>_xlfn.XLOOKUP($A646,'site variables'!$A:$A,'site variables'!E:E,0,0)</f>
        <v>21.8</v>
      </c>
      <c r="Q646">
        <f>_xlfn.XLOOKUP($A646,'site variables'!$A:$A,'site variables'!F:F,0,0)</f>
        <v>532</v>
      </c>
      <c r="R646" t="str">
        <f>_xlfn.XLOOKUP($A646,'site variables'!$A:$A,'site variables'!G:G,0,0)</f>
        <v>high</v>
      </c>
      <c r="S646" t="str">
        <f>_xlfn.XLOOKUP($A646,'site variables'!$A:$A,'site variables'!H:H,0,0)</f>
        <v>low</v>
      </c>
      <c r="T646" t="str">
        <f>_xlfn.XLOOKUP($A646,'site variables'!$A:$A,'site variables'!I:I,0,0)</f>
        <v>Vehicle/FootRecreation</v>
      </c>
      <c r="U646">
        <f>_xlfn.XLOOKUP($D646,climatevars!$E:$E,climatevars!J:J,0,)</f>
        <v>54.999889999999986</v>
      </c>
      <c r="V646">
        <f>_xlfn.XLOOKUP($D646,climatevars!$E:$E,climatevars!K:K,0,)</f>
        <v>403.99919199999994</v>
      </c>
      <c r="W646">
        <f>_xlfn.XLOOKUP($D646,climatevars!$E:$E,climatevars!L:L,0,)</f>
        <v>222.99955399999999</v>
      </c>
      <c r="X646">
        <f>_xlfn.XLOOKUP($G646,speciesvars!$D:$D,speciesvars!H:H,0,0)</f>
        <v>0</v>
      </c>
      <c r="Y646">
        <f>_xlfn.XLOOKUP($G646,speciesvars!$D:$D,speciesvars!I:I,0,0)</f>
        <v>0</v>
      </c>
    </row>
    <row r="647" spans="1:25" hidden="1" x14ac:dyDescent="0.25">
      <c r="A647" t="s">
        <v>43</v>
      </c>
      <c r="B647" t="s">
        <v>52</v>
      </c>
      <c r="C647">
        <v>4</v>
      </c>
      <c r="D647" t="str">
        <f t="shared" si="10"/>
        <v>Pleasantspring 2021</v>
      </c>
      <c r="E647" t="s">
        <v>74</v>
      </c>
      <c r="F647" t="s">
        <v>0</v>
      </c>
      <c r="G647" t="s">
        <v>21</v>
      </c>
      <c r="H647" t="s">
        <v>4254</v>
      </c>
      <c r="I647" t="s">
        <v>731</v>
      </c>
      <c r="J647" t="s">
        <v>60</v>
      </c>
      <c r="K647">
        <v>0</v>
      </c>
      <c r="L647">
        <v>0</v>
      </c>
      <c r="M647">
        <v>0</v>
      </c>
      <c r="N647">
        <f>_xlfn.XLOOKUP($A647,'site variables'!$A:$A,'site variables'!C:C,0,0)</f>
        <v>285.95999999999998</v>
      </c>
      <c r="O647">
        <f>_xlfn.XLOOKUP($A647,'site variables'!$A:$A,'site variables'!D:D,0,0)</f>
        <v>30</v>
      </c>
      <c r="P647">
        <f>_xlfn.XLOOKUP($A647,'site variables'!$A:$A,'site variables'!E:E,0,0)</f>
        <v>21.8</v>
      </c>
      <c r="Q647">
        <f>_xlfn.XLOOKUP($A647,'site variables'!$A:$A,'site variables'!F:F,0,0)</f>
        <v>532</v>
      </c>
      <c r="R647" t="str">
        <f>_xlfn.XLOOKUP($A647,'site variables'!$A:$A,'site variables'!G:G,0,0)</f>
        <v>high</v>
      </c>
      <c r="S647" t="str">
        <f>_xlfn.XLOOKUP($A647,'site variables'!$A:$A,'site variables'!H:H,0,0)</f>
        <v>low</v>
      </c>
      <c r="T647" t="str">
        <f>_xlfn.XLOOKUP($A647,'site variables'!$A:$A,'site variables'!I:I,0,0)</f>
        <v>Vehicle/FootRecreation</v>
      </c>
      <c r="U647">
        <f>_xlfn.XLOOKUP($D647,climatevars!$E:$E,climatevars!J:J,0,)</f>
        <v>54.999889999999986</v>
      </c>
      <c r="V647">
        <f>_xlfn.XLOOKUP($D647,climatevars!$E:$E,climatevars!K:K,0,)</f>
        <v>403.99919199999994</v>
      </c>
      <c r="W647">
        <f>_xlfn.XLOOKUP($D647,climatevars!$E:$E,climatevars!L:L,0,)</f>
        <v>222.99955399999999</v>
      </c>
      <c r="X647">
        <f>_xlfn.XLOOKUP($G647,speciesvars!$D:$D,speciesvars!H:H,0,0)</f>
        <v>24.8750001192093</v>
      </c>
      <c r="Y647">
        <f>_xlfn.XLOOKUP($G647,speciesvars!$D:$D,speciesvars!I:I,0,0)</f>
        <v>845</v>
      </c>
    </row>
    <row r="648" spans="1:25" hidden="1" x14ac:dyDescent="0.25">
      <c r="A648" t="s">
        <v>43</v>
      </c>
      <c r="B648" t="s">
        <v>52</v>
      </c>
      <c r="C648">
        <v>4</v>
      </c>
      <c r="D648" t="str">
        <f t="shared" si="10"/>
        <v>Pleasantspring 2021</v>
      </c>
      <c r="E648" t="s">
        <v>74</v>
      </c>
      <c r="F648" t="s">
        <v>0</v>
      </c>
      <c r="G648" t="s">
        <v>53</v>
      </c>
      <c r="H648" t="s">
        <v>4254</v>
      </c>
      <c r="I648" t="s">
        <v>732</v>
      </c>
      <c r="J648" t="s">
        <v>60</v>
      </c>
      <c r="K648">
        <v>0</v>
      </c>
      <c r="L648">
        <v>0</v>
      </c>
      <c r="M648">
        <v>0</v>
      </c>
      <c r="N648">
        <f>_xlfn.XLOOKUP($A648,'site variables'!$A:$A,'site variables'!C:C,0,0)</f>
        <v>285.95999999999998</v>
      </c>
      <c r="O648">
        <f>_xlfn.XLOOKUP($A648,'site variables'!$A:$A,'site variables'!D:D,0,0)</f>
        <v>30</v>
      </c>
      <c r="P648">
        <f>_xlfn.XLOOKUP($A648,'site variables'!$A:$A,'site variables'!E:E,0,0)</f>
        <v>21.8</v>
      </c>
      <c r="Q648">
        <f>_xlfn.XLOOKUP($A648,'site variables'!$A:$A,'site variables'!F:F,0,0)</f>
        <v>532</v>
      </c>
      <c r="R648" t="str">
        <f>_xlfn.XLOOKUP($A648,'site variables'!$A:$A,'site variables'!G:G,0,0)</f>
        <v>high</v>
      </c>
      <c r="S648" t="str">
        <f>_xlfn.XLOOKUP($A648,'site variables'!$A:$A,'site variables'!H:H,0,0)</f>
        <v>low</v>
      </c>
      <c r="T648" t="str">
        <f>_xlfn.XLOOKUP($A648,'site variables'!$A:$A,'site variables'!I:I,0,0)</f>
        <v>Vehicle/FootRecreation</v>
      </c>
      <c r="U648">
        <f>_xlfn.XLOOKUP($D648,climatevars!$E:$E,climatevars!J:J,0,)</f>
        <v>54.999889999999986</v>
      </c>
      <c r="V648">
        <f>_xlfn.XLOOKUP($D648,climatevars!$E:$E,climatevars!K:K,0,)</f>
        <v>403.99919199999994</v>
      </c>
      <c r="W648">
        <f>_xlfn.XLOOKUP($D648,climatevars!$E:$E,climatevars!L:L,0,)</f>
        <v>222.99955399999999</v>
      </c>
      <c r="X648">
        <f>_xlfn.XLOOKUP($G648,speciesvars!$D:$D,speciesvars!H:H,0,0)</f>
        <v>24.200000047683702</v>
      </c>
      <c r="Y648">
        <f>_xlfn.XLOOKUP($G648,speciesvars!$D:$D,speciesvars!I:I,0,0)</f>
        <v>706</v>
      </c>
    </row>
    <row r="649" spans="1:25" hidden="1" x14ac:dyDescent="0.25">
      <c r="A649" t="s">
        <v>43</v>
      </c>
      <c r="B649" t="s">
        <v>52</v>
      </c>
      <c r="C649">
        <v>4</v>
      </c>
      <c r="D649" t="str">
        <f t="shared" si="10"/>
        <v>Pleasantspring 2021</v>
      </c>
      <c r="E649" t="s">
        <v>74</v>
      </c>
      <c r="F649" t="s">
        <v>0</v>
      </c>
      <c r="G649" t="s">
        <v>54</v>
      </c>
      <c r="H649" t="s">
        <v>4256</v>
      </c>
      <c r="I649" t="s">
        <v>733</v>
      </c>
      <c r="J649" t="s">
        <v>60</v>
      </c>
      <c r="K649">
        <v>0</v>
      </c>
      <c r="L649">
        <v>0</v>
      </c>
      <c r="M649">
        <v>0.55000000000000004</v>
      </c>
      <c r="N649">
        <f>_xlfn.XLOOKUP($A649,'site variables'!$A:$A,'site variables'!C:C,0,0)</f>
        <v>285.95999999999998</v>
      </c>
      <c r="O649">
        <f>_xlfn.XLOOKUP($A649,'site variables'!$A:$A,'site variables'!D:D,0,0)</f>
        <v>30</v>
      </c>
      <c r="P649">
        <f>_xlfn.XLOOKUP($A649,'site variables'!$A:$A,'site variables'!E:E,0,0)</f>
        <v>21.8</v>
      </c>
      <c r="Q649">
        <f>_xlfn.XLOOKUP($A649,'site variables'!$A:$A,'site variables'!F:F,0,0)</f>
        <v>532</v>
      </c>
      <c r="R649" t="str">
        <f>_xlfn.XLOOKUP($A649,'site variables'!$A:$A,'site variables'!G:G,0,0)</f>
        <v>high</v>
      </c>
      <c r="S649" t="str">
        <f>_xlfn.XLOOKUP($A649,'site variables'!$A:$A,'site variables'!H:H,0,0)</f>
        <v>low</v>
      </c>
      <c r="T649" t="str">
        <f>_xlfn.XLOOKUP($A649,'site variables'!$A:$A,'site variables'!I:I,0,0)</f>
        <v>Vehicle/FootRecreation</v>
      </c>
      <c r="U649">
        <f>_xlfn.XLOOKUP($D649,climatevars!$E:$E,climatevars!J:J,0,)</f>
        <v>54.999889999999986</v>
      </c>
      <c r="V649">
        <f>_xlfn.XLOOKUP($D649,climatevars!$E:$E,climatevars!K:K,0,)</f>
        <v>403.99919199999994</v>
      </c>
      <c r="W649">
        <f>_xlfn.XLOOKUP($D649,climatevars!$E:$E,climatevars!L:L,0,)</f>
        <v>222.99955399999999</v>
      </c>
      <c r="X649">
        <f>_xlfn.XLOOKUP($G649,speciesvars!$D:$D,speciesvars!H:H,0,0)</f>
        <v>21.7541668613752</v>
      </c>
      <c r="Y649">
        <f>_xlfn.XLOOKUP($G649,speciesvars!$D:$D,speciesvars!I:I,0,0)</f>
        <v>505</v>
      </c>
    </row>
    <row r="650" spans="1:25" hidden="1" x14ac:dyDescent="0.25">
      <c r="A650" t="s">
        <v>43</v>
      </c>
      <c r="B650" t="s">
        <v>52</v>
      </c>
      <c r="C650">
        <v>4</v>
      </c>
      <c r="D650" t="str">
        <f t="shared" si="10"/>
        <v>Pleasantspring 2021</v>
      </c>
      <c r="E650" t="s">
        <v>74</v>
      </c>
      <c r="F650" t="s">
        <v>0</v>
      </c>
      <c r="G650" t="s">
        <v>35</v>
      </c>
      <c r="H650" t="s">
        <v>4254</v>
      </c>
      <c r="I650" t="s">
        <v>734</v>
      </c>
      <c r="J650" t="s">
        <v>60</v>
      </c>
      <c r="K650">
        <v>1</v>
      </c>
      <c r="L650">
        <v>18</v>
      </c>
      <c r="M650">
        <v>0.55000000000000004</v>
      </c>
      <c r="N650">
        <f>_xlfn.XLOOKUP($A650,'site variables'!$A:$A,'site variables'!C:C,0,0)</f>
        <v>285.95999999999998</v>
      </c>
      <c r="O650">
        <f>_xlfn.XLOOKUP($A650,'site variables'!$A:$A,'site variables'!D:D,0,0)</f>
        <v>30</v>
      </c>
      <c r="P650">
        <f>_xlfn.XLOOKUP($A650,'site variables'!$A:$A,'site variables'!E:E,0,0)</f>
        <v>21.8</v>
      </c>
      <c r="Q650">
        <f>_xlfn.XLOOKUP($A650,'site variables'!$A:$A,'site variables'!F:F,0,0)</f>
        <v>532</v>
      </c>
      <c r="R650" t="str">
        <f>_xlfn.XLOOKUP($A650,'site variables'!$A:$A,'site variables'!G:G,0,0)</f>
        <v>high</v>
      </c>
      <c r="S650" t="str">
        <f>_xlfn.XLOOKUP($A650,'site variables'!$A:$A,'site variables'!H:H,0,0)</f>
        <v>low</v>
      </c>
      <c r="T650" t="str">
        <f>_xlfn.XLOOKUP($A650,'site variables'!$A:$A,'site variables'!I:I,0,0)</f>
        <v>Vehicle/FootRecreation</v>
      </c>
      <c r="U650">
        <f>_xlfn.XLOOKUP($D650,climatevars!$E:$E,climatevars!J:J,0,)</f>
        <v>54.999889999999986</v>
      </c>
      <c r="V650">
        <f>_xlfn.XLOOKUP($D650,climatevars!$E:$E,climatevars!K:K,0,)</f>
        <v>403.99919199999994</v>
      </c>
      <c r="W650">
        <f>_xlfn.XLOOKUP($D650,climatevars!$E:$E,climatevars!L:L,0,)</f>
        <v>222.99955399999999</v>
      </c>
      <c r="X650">
        <f>_xlfn.XLOOKUP($G650,speciesvars!$D:$D,speciesvars!H:H,0,0)</f>
        <v>23.5000000198682</v>
      </c>
      <c r="Y650">
        <f>_xlfn.XLOOKUP($G650,speciesvars!$D:$D,speciesvars!I:I,0,0)</f>
        <v>354</v>
      </c>
    </row>
    <row r="651" spans="1:25" hidden="1" x14ac:dyDescent="0.25">
      <c r="A651" t="s">
        <v>43</v>
      </c>
      <c r="B651" t="s">
        <v>52</v>
      </c>
      <c r="C651">
        <v>4</v>
      </c>
      <c r="D651" t="str">
        <f t="shared" si="10"/>
        <v>Pleasantspring 2021</v>
      </c>
      <c r="E651" t="s">
        <v>74</v>
      </c>
      <c r="F651" t="s">
        <v>0</v>
      </c>
      <c r="G651" t="s">
        <v>76</v>
      </c>
      <c r="H651" t="s">
        <v>4254</v>
      </c>
      <c r="I651" t="s">
        <v>735</v>
      </c>
      <c r="J651" t="s">
        <v>60</v>
      </c>
      <c r="K651">
        <v>0</v>
      </c>
      <c r="L651">
        <v>0</v>
      </c>
      <c r="M651">
        <v>0</v>
      </c>
      <c r="N651">
        <f>_xlfn.XLOOKUP($A651,'site variables'!$A:$A,'site variables'!C:C,0,0)</f>
        <v>285.95999999999998</v>
      </c>
      <c r="O651">
        <f>_xlfn.XLOOKUP($A651,'site variables'!$A:$A,'site variables'!D:D,0,0)</f>
        <v>30</v>
      </c>
      <c r="P651">
        <f>_xlfn.XLOOKUP($A651,'site variables'!$A:$A,'site variables'!E:E,0,0)</f>
        <v>21.8</v>
      </c>
      <c r="Q651">
        <f>_xlfn.XLOOKUP($A651,'site variables'!$A:$A,'site variables'!F:F,0,0)</f>
        <v>532</v>
      </c>
      <c r="R651" t="str">
        <f>_xlfn.XLOOKUP($A651,'site variables'!$A:$A,'site variables'!G:G,0,0)</f>
        <v>high</v>
      </c>
      <c r="S651" t="str">
        <f>_xlfn.XLOOKUP($A651,'site variables'!$A:$A,'site variables'!H:H,0,0)</f>
        <v>low</v>
      </c>
      <c r="T651" t="str">
        <f>_xlfn.XLOOKUP($A651,'site variables'!$A:$A,'site variables'!I:I,0,0)</f>
        <v>Vehicle/FootRecreation</v>
      </c>
      <c r="U651">
        <f>_xlfn.XLOOKUP($D651,climatevars!$E:$E,climatevars!J:J,0,)</f>
        <v>54.999889999999986</v>
      </c>
      <c r="V651">
        <f>_xlfn.XLOOKUP($D651,climatevars!$E:$E,climatevars!K:K,0,)</f>
        <v>403.99919199999994</v>
      </c>
      <c r="W651">
        <f>_xlfn.XLOOKUP($D651,climatevars!$E:$E,climatevars!L:L,0,)</f>
        <v>222.99955399999999</v>
      </c>
      <c r="X651">
        <f>_xlfn.XLOOKUP($G651,speciesvars!$D:$D,speciesvars!H:H,0,0)</f>
        <v>23.825000166892998</v>
      </c>
      <c r="Y651">
        <f>_xlfn.XLOOKUP($G651,speciesvars!$D:$D,speciesvars!I:I,0,0)</f>
        <v>508</v>
      </c>
    </row>
    <row r="652" spans="1:25" hidden="1" x14ac:dyDescent="0.25">
      <c r="A652" t="s">
        <v>43</v>
      </c>
      <c r="B652" t="s">
        <v>52</v>
      </c>
      <c r="C652">
        <v>5</v>
      </c>
      <c r="D652" t="str">
        <f t="shared" si="10"/>
        <v>Pleasantspring 2021</v>
      </c>
      <c r="E652" t="s">
        <v>12</v>
      </c>
      <c r="F652" t="s">
        <v>0</v>
      </c>
      <c r="G652" t="s">
        <v>13</v>
      </c>
      <c r="H652" t="s">
        <v>4254</v>
      </c>
      <c r="I652" t="s">
        <v>736</v>
      </c>
      <c r="J652" t="s">
        <v>60</v>
      </c>
      <c r="K652">
        <v>0</v>
      </c>
      <c r="L652">
        <v>0</v>
      </c>
      <c r="M652">
        <v>0</v>
      </c>
      <c r="N652">
        <f>_xlfn.XLOOKUP($A652,'site variables'!$A:$A,'site variables'!C:C,0,0)</f>
        <v>285.95999999999998</v>
      </c>
      <c r="O652">
        <f>_xlfn.XLOOKUP($A652,'site variables'!$A:$A,'site variables'!D:D,0,0)</f>
        <v>30</v>
      </c>
      <c r="P652">
        <f>_xlfn.XLOOKUP($A652,'site variables'!$A:$A,'site variables'!E:E,0,0)</f>
        <v>21.8</v>
      </c>
      <c r="Q652">
        <f>_xlfn.XLOOKUP($A652,'site variables'!$A:$A,'site variables'!F:F,0,0)</f>
        <v>532</v>
      </c>
      <c r="R652" t="str">
        <f>_xlfn.XLOOKUP($A652,'site variables'!$A:$A,'site variables'!G:G,0,0)</f>
        <v>high</v>
      </c>
      <c r="S652" t="str">
        <f>_xlfn.XLOOKUP($A652,'site variables'!$A:$A,'site variables'!H:H,0,0)</f>
        <v>low</v>
      </c>
      <c r="T652" t="str">
        <f>_xlfn.XLOOKUP($A652,'site variables'!$A:$A,'site variables'!I:I,0,0)</f>
        <v>Vehicle/FootRecreation</v>
      </c>
      <c r="U652">
        <f>_xlfn.XLOOKUP($D652,climatevars!$E:$E,climatevars!J:J,0,)</f>
        <v>54.999889999999986</v>
      </c>
      <c r="V652">
        <f>_xlfn.XLOOKUP($D652,climatevars!$E:$E,climatevars!K:K,0,)</f>
        <v>403.99919199999994</v>
      </c>
      <c r="W652">
        <f>_xlfn.XLOOKUP($D652,climatevars!$E:$E,climatevars!L:L,0,)</f>
        <v>222.99955399999999</v>
      </c>
      <c r="X652">
        <f>_xlfn.XLOOKUP($G652,speciesvars!$D:$D,speciesvars!H:H,0,0)</f>
        <v>23.462500015894602</v>
      </c>
      <c r="Y652">
        <f>_xlfn.XLOOKUP($G652,speciesvars!$D:$D,speciesvars!I:I,0,0)</f>
        <v>846</v>
      </c>
    </row>
    <row r="653" spans="1:25" hidden="1" x14ac:dyDescent="0.25">
      <c r="A653" t="s">
        <v>43</v>
      </c>
      <c r="B653" t="s">
        <v>52</v>
      </c>
      <c r="C653">
        <v>5</v>
      </c>
      <c r="D653" t="str">
        <f t="shared" si="10"/>
        <v>Pleasantspring 2021</v>
      </c>
      <c r="E653" t="s">
        <v>12</v>
      </c>
      <c r="F653" t="s">
        <v>0</v>
      </c>
      <c r="G653" t="s">
        <v>21</v>
      </c>
      <c r="H653" t="s">
        <v>4254</v>
      </c>
      <c r="I653" t="s">
        <v>737</v>
      </c>
      <c r="J653" t="s">
        <v>60</v>
      </c>
      <c r="K653">
        <v>0</v>
      </c>
      <c r="L653">
        <v>0</v>
      </c>
      <c r="M653">
        <v>0</v>
      </c>
      <c r="N653">
        <f>_xlfn.XLOOKUP($A653,'site variables'!$A:$A,'site variables'!C:C,0,0)</f>
        <v>285.95999999999998</v>
      </c>
      <c r="O653">
        <f>_xlfn.XLOOKUP($A653,'site variables'!$A:$A,'site variables'!D:D,0,0)</f>
        <v>30</v>
      </c>
      <c r="P653">
        <f>_xlfn.XLOOKUP($A653,'site variables'!$A:$A,'site variables'!E:E,0,0)</f>
        <v>21.8</v>
      </c>
      <c r="Q653">
        <f>_xlfn.XLOOKUP($A653,'site variables'!$A:$A,'site variables'!F:F,0,0)</f>
        <v>532</v>
      </c>
      <c r="R653" t="str">
        <f>_xlfn.XLOOKUP($A653,'site variables'!$A:$A,'site variables'!G:G,0,0)</f>
        <v>high</v>
      </c>
      <c r="S653" t="str">
        <f>_xlfn.XLOOKUP($A653,'site variables'!$A:$A,'site variables'!H:H,0,0)</f>
        <v>low</v>
      </c>
      <c r="T653" t="str">
        <f>_xlfn.XLOOKUP($A653,'site variables'!$A:$A,'site variables'!I:I,0,0)</f>
        <v>Vehicle/FootRecreation</v>
      </c>
      <c r="U653">
        <f>_xlfn.XLOOKUP($D653,climatevars!$E:$E,climatevars!J:J,0,)</f>
        <v>54.999889999999986</v>
      </c>
      <c r="V653">
        <f>_xlfn.XLOOKUP($D653,climatevars!$E:$E,climatevars!K:K,0,)</f>
        <v>403.99919199999994</v>
      </c>
      <c r="W653">
        <f>_xlfn.XLOOKUP($D653,climatevars!$E:$E,climatevars!L:L,0,)</f>
        <v>222.99955399999999</v>
      </c>
      <c r="X653">
        <f>_xlfn.XLOOKUP($G653,speciesvars!$D:$D,speciesvars!H:H,0,0)</f>
        <v>24.8750001192093</v>
      </c>
      <c r="Y653">
        <f>_xlfn.XLOOKUP($G653,speciesvars!$D:$D,speciesvars!I:I,0,0)</f>
        <v>845</v>
      </c>
    </row>
    <row r="654" spans="1:25" hidden="1" x14ac:dyDescent="0.25">
      <c r="A654" t="s">
        <v>43</v>
      </c>
      <c r="B654" t="s">
        <v>52</v>
      </c>
      <c r="C654">
        <v>5</v>
      </c>
      <c r="D654" t="str">
        <f t="shared" si="10"/>
        <v>Pleasantspring 2021</v>
      </c>
      <c r="E654" t="s">
        <v>12</v>
      </c>
      <c r="F654" t="s">
        <v>0</v>
      </c>
      <c r="G654" t="s">
        <v>53</v>
      </c>
      <c r="H654" t="s">
        <v>4254</v>
      </c>
      <c r="I654" t="s">
        <v>738</v>
      </c>
      <c r="J654" t="s">
        <v>60</v>
      </c>
      <c r="K654">
        <v>0</v>
      </c>
      <c r="L654">
        <v>0</v>
      </c>
      <c r="M654">
        <v>0</v>
      </c>
      <c r="N654">
        <f>_xlfn.XLOOKUP($A654,'site variables'!$A:$A,'site variables'!C:C,0,0)</f>
        <v>285.95999999999998</v>
      </c>
      <c r="O654">
        <f>_xlfn.XLOOKUP($A654,'site variables'!$A:$A,'site variables'!D:D,0,0)</f>
        <v>30</v>
      </c>
      <c r="P654">
        <f>_xlfn.XLOOKUP($A654,'site variables'!$A:$A,'site variables'!E:E,0,0)</f>
        <v>21.8</v>
      </c>
      <c r="Q654">
        <f>_xlfn.XLOOKUP($A654,'site variables'!$A:$A,'site variables'!F:F,0,0)</f>
        <v>532</v>
      </c>
      <c r="R654" t="str">
        <f>_xlfn.XLOOKUP($A654,'site variables'!$A:$A,'site variables'!G:G,0,0)</f>
        <v>high</v>
      </c>
      <c r="S654" t="str">
        <f>_xlfn.XLOOKUP($A654,'site variables'!$A:$A,'site variables'!H:H,0,0)</f>
        <v>low</v>
      </c>
      <c r="T654" t="str">
        <f>_xlfn.XLOOKUP($A654,'site variables'!$A:$A,'site variables'!I:I,0,0)</f>
        <v>Vehicle/FootRecreation</v>
      </c>
      <c r="U654">
        <f>_xlfn.XLOOKUP($D654,climatevars!$E:$E,climatevars!J:J,0,)</f>
        <v>54.999889999999986</v>
      </c>
      <c r="V654">
        <f>_xlfn.XLOOKUP($D654,climatevars!$E:$E,climatevars!K:K,0,)</f>
        <v>403.99919199999994</v>
      </c>
      <c r="W654">
        <f>_xlfn.XLOOKUP($D654,climatevars!$E:$E,climatevars!L:L,0,)</f>
        <v>222.99955399999999</v>
      </c>
      <c r="X654">
        <f>_xlfn.XLOOKUP($G654,speciesvars!$D:$D,speciesvars!H:H,0,0)</f>
        <v>24.200000047683702</v>
      </c>
      <c r="Y654">
        <f>_xlfn.XLOOKUP($G654,speciesvars!$D:$D,speciesvars!I:I,0,0)</f>
        <v>706</v>
      </c>
    </row>
    <row r="655" spans="1:25" hidden="1" x14ac:dyDescent="0.25">
      <c r="A655" t="s">
        <v>43</v>
      </c>
      <c r="B655" t="s">
        <v>52</v>
      </c>
      <c r="C655">
        <v>5</v>
      </c>
      <c r="D655" t="str">
        <f t="shared" si="10"/>
        <v>Pleasantspring 2021</v>
      </c>
      <c r="E655" t="s">
        <v>12</v>
      </c>
      <c r="F655" t="s">
        <v>0</v>
      </c>
      <c r="G655" t="s">
        <v>35</v>
      </c>
      <c r="H655" t="s">
        <v>4254</v>
      </c>
      <c r="I655" t="s">
        <v>739</v>
      </c>
      <c r="J655" t="s">
        <v>60</v>
      </c>
      <c r="K655">
        <v>0</v>
      </c>
      <c r="L655">
        <v>0</v>
      </c>
      <c r="M655">
        <v>0.55000000000000004</v>
      </c>
      <c r="N655">
        <f>_xlfn.XLOOKUP($A655,'site variables'!$A:$A,'site variables'!C:C,0,0)</f>
        <v>285.95999999999998</v>
      </c>
      <c r="O655">
        <f>_xlfn.XLOOKUP($A655,'site variables'!$A:$A,'site variables'!D:D,0,0)</f>
        <v>30</v>
      </c>
      <c r="P655">
        <f>_xlfn.XLOOKUP($A655,'site variables'!$A:$A,'site variables'!E:E,0,0)</f>
        <v>21.8</v>
      </c>
      <c r="Q655">
        <f>_xlfn.XLOOKUP($A655,'site variables'!$A:$A,'site variables'!F:F,0,0)</f>
        <v>532</v>
      </c>
      <c r="R655" t="str">
        <f>_xlfn.XLOOKUP($A655,'site variables'!$A:$A,'site variables'!G:G,0,0)</f>
        <v>high</v>
      </c>
      <c r="S655" t="str">
        <f>_xlfn.XLOOKUP($A655,'site variables'!$A:$A,'site variables'!H:H,0,0)</f>
        <v>low</v>
      </c>
      <c r="T655" t="str">
        <f>_xlfn.XLOOKUP($A655,'site variables'!$A:$A,'site variables'!I:I,0,0)</f>
        <v>Vehicle/FootRecreation</v>
      </c>
      <c r="U655">
        <f>_xlfn.XLOOKUP($D655,climatevars!$E:$E,climatevars!J:J,0,)</f>
        <v>54.999889999999986</v>
      </c>
      <c r="V655">
        <f>_xlfn.XLOOKUP($D655,climatevars!$E:$E,climatevars!K:K,0,)</f>
        <v>403.99919199999994</v>
      </c>
      <c r="W655">
        <f>_xlfn.XLOOKUP($D655,climatevars!$E:$E,climatevars!L:L,0,)</f>
        <v>222.99955399999999</v>
      </c>
      <c r="X655">
        <f>_xlfn.XLOOKUP($G655,speciesvars!$D:$D,speciesvars!H:H,0,0)</f>
        <v>23.5000000198682</v>
      </c>
      <c r="Y655">
        <f>_xlfn.XLOOKUP($G655,speciesvars!$D:$D,speciesvars!I:I,0,0)</f>
        <v>354</v>
      </c>
    </row>
    <row r="656" spans="1:25" hidden="1" x14ac:dyDescent="0.25">
      <c r="A656" t="s">
        <v>43</v>
      </c>
      <c r="B656" t="s">
        <v>52</v>
      </c>
      <c r="C656">
        <v>31</v>
      </c>
      <c r="D656" t="str">
        <f t="shared" si="10"/>
        <v>Pleasantspring 2021</v>
      </c>
      <c r="E656" t="s">
        <v>66</v>
      </c>
      <c r="F656" t="s">
        <v>0</v>
      </c>
      <c r="G656" t="s">
        <v>36</v>
      </c>
      <c r="H656" t="s">
        <v>11</v>
      </c>
      <c r="I656" t="s">
        <v>740</v>
      </c>
      <c r="J656" t="s">
        <v>72</v>
      </c>
      <c r="K656">
        <v>24</v>
      </c>
      <c r="L656">
        <v>30</v>
      </c>
      <c r="N656">
        <f>_xlfn.XLOOKUP($A656,'site variables'!$A:$A,'site variables'!C:C,0,0)</f>
        <v>285.95999999999998</v>
      </c>
      <c r="O656">
        <f>_xlfn.XLOOKUP($A656,'site variables'!$A:$A,'site variables'!D:D,0,0)</f>
        <v>30</v>
      </c>
      <c r="P656">
        <f>_xlfn.XLOOKUP($A656,'site variables'!$A:$A,'site variables'!E:E,0,0)</f>
        <v>21.8</v>
      </c>
      <c r="Q656">
        <f>_xlfn.XLOOKUP($A656,'site variables'!$A:$A,'site variables'!F:F,0,0)</f>
        <v>532</v>
      </c>
      <c r="R656" t="str">
        <f>_xlfn.XLOOKUP($A656,'site variables'!$A:$A,'site variables'!G:G,0,0)</f>
        <v>high</v>
      </c>
      <c r="S656" t="str">
        <f>_xlfn.XLOOKUP($A656,'site variables'!$A:$A,'site variables'!H:H,0,0)</f>
        <v>low</v>
      </c>
      <c r="T656" t="str">
        <f>_xlfn.XLOOKUP($A656,'site variables'!$A:$A,'site variables'!I:I,0,0)</f>
        <v>Vehicle/FootRecreation</v>
      </c>
      <c r="U656">
        <f>_xlfn.XLOOKUP($D656,climatevars!$E:$E,climatevars!J:J,0,)</f>
        <v>54.999889999999986</v>
      </c>
      <c r="V656">
        <f>_xlfn.XLOOKUP($D656,climatevars!$E:$E,climatevars!K:K,0,)</f>
        <v>403.99919199999994</v>
      </c>
      <c r="W656">
        <f>_xlfn.XLOOKUP($D656,climatevars!$E:$E,climatevars!L:L,0,)</f>
        <v>222.99955399999999</v>
      </c>
      <c r="X656">
        <f>_xlfn.XLOOKUP($G656,speciesvars!$D:$D,speciesvars!H:H,0,0)</f>
        <v>0</v>
      </c>
      <c r="Y656">
        <f>_xlfn.XLOOKUP($G656,speciesvars!$D:$D,speciesvars!I:I,0,0)</f>
        <v>0</v>
      </c>
    </row>
    <row r="657" spans="1:25" hidden="1" x14ac:dyDescent="0.25">
      <c r="A657" t="s">
        <v>43</v>
      </c>
      <c r="B657" t="s">
        <v>52</v>
      </c>
      <c r="C657">
        <v>32</v>
      </c>
      <c r="D657" t="str">
        <f t="shared" si="10"/>
        <v>Pleasantspring 2021</v>
      </c>
      <c r="E657" t="s">
        <v>74</v>
      </c>
      <c r="F657" t="s">
        <v>70</v>
      </c>
      <c r="G657" t="s">
        <v>3</v>
      </c>
      <c r="H657" t="s">
        <v>11</v>
      </c>
      <c r="I657" t="s">
        <v>741</v>
      </c>
      <c r="J657" t="s">
        <v>72</v>
      </c>
      <c r="K657">
        <v>1</v>
      </c>
      <c r="L657">
        <v>30</v>
      </c>
      <c r="N657">
        <f>_xlfn.XLOOKUP($A657,'site variables'!$A:$A,'site variables'!C:C,0,0)</f>
        <v>285.95999999999998</v>
      </c>
      <c r="O657">
        <f>_xlfn.XLOOKUP($A657,'site variables'!$A:$A,'site variables'!D:D,0,0)</f>
        <v>30</v>
      </c>
      <c r="P657">
        <f>_xlfn.XLOOKUP($A657,'site variables'!$A:$A,'site variables'!E:E,0,0)</f>
        <v>21.8</v>
      </c>
      <c r="Q657">
        <f>_xlfn.XLOOKUP($A657,'site variables'!$A:$A,'site variables'!F:F,0,0)</f>
        <v>532</v>
      </c>
      <c r="R657" t="str">
        <f>_xlfn.XLOOKUP($A657,'site variables'!$A:$A,'site variables'!G:G,0,0)</f>
        <v>high</v>
      </c>
      <c r="S657" t="str">
        <f>_xlfn.XLOOKUP($A657,'site variables'!$A:$A,'site variables'!H:H,0,0)</f>
        <v>low</v>
      </c>
      <c r="T657" t="str">
        <f>_xlfn.XLOOKUP($A657,'site variables'!$A:$A,'site variables'!I:I,0,0)</f>
        <v>Vehicle/FootRecreation</v>
      </c>
      <c r="U657">
        <f>_xlfn.XLOOKUP($D657,climatevars!$E:$E,climatevars!J:J,0,)</f>
        <v>54.999889999999986</v>
      </c>
      <c r="V657">
        <f>_xlfn.XLOOKUP($D657,climatevars!$E:$E,climatevars!K:K,0,)</f>
        <v>403.99919199999994</v>
      </c>
      <c r="W657">
        <f>_xlfn.XLOOKUP($D657,climatevars!$E:$E,climatevars!L:L,0,)</f>
        <v>222.99955399999999</v>
      </c>
      <c r="X657">
        <f>_xlfn.XLOOKUP($G657,speciesvars!$D:$D,speciesvars!H:H,0,0)</f>
        <v>0</v>
      </c>
      <c r="Y657">
        <f>_xlfn.XLOOKUP($G657,speciesvars!$D:$D,speciesvars!I:I,0,0)</f>
        <v>0</v>
      </c>
    </row>
    <row r="658" spans="1:25" hidden="1" x14ac:dyDescent="0.25">
      <c r="A658" t="s">
        <v>43</v>
      </c>
      <c r="B658" t="s">
        <v>52</v>
      </c>
      <c r="C658">
        <v>5</v>
      </c>
      <c r="D658" t="str">
        <f t="shared" si="10"/>
        <v>Pleasantspring 2021</v>
      </c>
      <c r="E658" t="s">
        <v>12</v>
      </c>
      <c r="F658" t="s">
        <v>0</v>
      </c>
      <c r="G658" t="s">
        <v>65</v>
      </c>
      <c r="H658" t="s">
        <v>4256</v>
      </c>
      <c r="I658" t="s">
        <v>742</v>
      </c>
      <c r="J658" t="s">
        <v>60</v>
      </c>
      <c r="K658">
        <v>0</v>
      </c>
      <c r="L658">
        <v>0</v>
      </c>
      <c r="M658">
        <v>0.05</v>
      </c>
      <c r="N658">
        <f>_xlfn.XLOOKUP($A658,'site variables'!$A:$A,'site variables'!C:C,0,0)</f>
        <v>285.95999999999998</v>
      </c>
      <c r="O658">
        <f>_xlfn.XLOOKUP($A658,'site variables'!$A:$A,'site variables'!D:D,0,0)</f>
        <v>30</v>
      </c>
      <c r="P658">
        <f>_xlfn.XLOOKUP($A658,'site variables'!$A:$A,'site variables'!E:E,0,0)</f>
        <v>21.8</v>
      </c>
      <c r="Q658">
        <f>_xlfn.XLOOKUP($A658,'site variables'!$A:$A,'site variables'!F:F,0,0)</f>
        <v>532</v>
      </c>
      <c r="R658" t="str">
        <f>_xlfn.XLOOKUP($A658,'site variables'!$A:$A,'site variables'!G:G,0,0)</f>
        <v>high</v>
      </c>
      <c r="S658" t="str">
        <f>_xlfn.XLOOKUP($A658,'site variables'!$A:$A,'site variables'!H:H,0,0)</f>
        <v>low</v>
      </c>
      <c r="T658" t="str">
        <f>_xlfn.XLOOKUP($A658,'site variables'!$A:$A,'site variables'!I:I,0,0)</f>
        <v>Vehicle/FootRecreation</v>
      </c>
      <c r="U658">
        <f>_xlfn.XLOOKUP($D658,climatevars!$E:$E,climatevars!J:J,0,)</f>
        <v>54.999889999999986</v>
      </c>
      <c r="V658">
        <f>_xlfn.XLOOKUP($D658,climatevars!$E:$E,climatevars!K:K,0,)</f>
        <v>403.99919199999994</v>
      </c>
      <c r="W658">
        <f>_xlfn.XLOOKUP($D658,climatevars!$E:$E,climatevars!L:L,0,)</f>
        <v>222.99955399999999</v>
      </c>
      <c r="X658">
        <f>_xlfn.XLOOKUP($G658,speciesvars!$D:$D,speciesvars!H:H,0,0)</f>
        <v>21.662499884764401</v>
      </c>
      <c r="Y658">
        <f>_xlfn.XLOOKUP($G658,speciesvars!$D:$D,speciesvars!I:I,0,0)</f>
        <v>767</v>
      </c>
    </row>
    <row r="659" spans="1:25" hidden="1" x14ac:dyDescent="0.25">
      <c r="A659" t="s">
        <v>43</v>
      </c>
      <c r="B659" t="s">
        <v>52</v>
      </c>
      <c r="C659">
        <v>32</v>
      </c>
      <c r="D659" t="str">
        <f t="shared" si="10"/>
        <v>Pleasantspring 2021</v>
      </c>
      <c r="E659" t="s">
        <v>74</v>
      </c>
      <c r="F659" t="s">
        <v>70</v>
      </c>
      <c r="G659" t="s">
        <v>8</v>
      </c>
      <c r="H659" t="s">
        <v>11</v>
      </c>
      <c r="I659" t="s">
        <v>743</v>
      </c>
      <c r="J659" t="s">
        <v>60</v>
      </c>
      <c r="K659">
        <v>1</v>
      </c>
      <c r="L659">
        <v>50</v>
      </c>
      <c r="N659">
        <f>_xlfn.XLOOKUP($A659,'site variables'!$A:$A,'site variables'!C:C,0,0)</f>
        <v>285.95999999999998</v>
      </c>
      <c r="O659">
        <f>_xlfn.XLOOKUP($A659,'site variables'!$A:$A,'site variables'!D:D,0,0)</f>
        <v>30</v>
      </c>
      <c r="P659">
        <f>_xlfn.XLOOKUP($A659,'site variables'!$A:$A,'site variables'!E:E,0,0)</f>
        <v>21.8</v>
      </c>
      <c r="Q659">
        <f>_xlfn.XLOOKUP($A659,'site variables'!$A:$A,'site variables'!F:F,0,0)</f>
        <v>532</v>
      </c>
      <c r="R659" t="str">
        <f>_xlfn.XLOOKUP($A659,'site variables'!$A:$A,'site variables'!G:G,0,0)</f>
        <v>high</v>
      </c>
      <c r="S659" t="str">
        <f>_xlfn.XLOOKUP($A659,'site variables'!$A:$A,'site variables'!H:H,0,0)</f>
        <v>low</v>
      </c>
      <c r="T659" t="str">
        <f>_xlfn.XLOOKUP($A659,'site variables'!$A:$A,'site variables'!I:I,0,0)</f>
        <v>Vehicle/FootRecreation</v>
      </c>
      <c r="U659">
        <f>_xlfn.XLOOKUP($D659,climatevars!$E:$E,climatevars!J:J,0,)</f>
        <v>54.999889999999986</v>
      </c>
      <c r="V659">
        <f>_xlfn.XLOOKUP($D659,climatevars!$E:$E,climatevars!K:K,0,)</f>
        <v>403.99919199999994</v>
      </c>
      <c r="W659">
        <f>_xlfn.XLOOKUP($D659,climatevars!$E:$E,climatevars!L:L,0,)</f>
        <v>222.99955399999999</v>
      </c>
      <c r="X659">
        <f>_xlfn.XLOOKUP($G659,speciesvars!$D:$D,speciesvars!H:H,0,0)</f>
        <v>0</v>
      </c>
      <c r="Y659">
        <f>_xlfn.XLOOKUP($G659,speciesvars!$D:$D,speciesvars!I:I,0,0)</f>
        <v>0</v>
      </c>
    </row>
    <row r="660" spans="1:25" hidden="1" x14ac:dyDescent="0.25">
      <c r="A660" t="s">
        <v>43</v>
      </c>
      <c r="B660" t="s">
        <v>52</v>
      </c>
      <c r="C660">
        <v>5</v>
      </c>
      <c r="D660" t="str">
        <f t="shared" si="10"/>
        <v>Pleasantspring 2021</v>
      </c>
      <c r="E660" t="s">
        <v>12</v>
      </c>
      <c r="F660" t="s">
        <v>0</v>
      </c>
      <c r="G660" t="s">
        <v>76</v>
      </c>
      <c r="H660" t="s">
        <v>4254</v>
      </c>
      <c r="I660" t="s">
        <v>744</v>
      </c>
      <c r="J660" t="s">
        <v>60</v>
      </c>
      <c r="K660">
        <v>0</v>
      </c>
      <c r="L660">
        <v>0</v>
      </c>
      <c r="M660">
        <v>0</v>
      </c>
      <c r="N660">
        <f>_xlfn.XLOOKUP($A660,'site variables'!$A:$A,'site variables'!C:C,0,0)</f>
        <v>285.95999999999998</v>
      </c>
      <c r="O660">
        <f>_xlfn.XLOOKUP($A660,'site variables'!$A:$A,'site variables'!D:D,0,0)</f>
        <v>30</v>
      </c>
      <c r="P660">
        <f>_xlfn.XLOOKUP($A660,'site variables'!$A:$A,'site variables'!E:E,0,0)</f>
        <v>21.8</v>
      </c>
      <c r="Q660">
        <f>_xlfn.XLOOKUP($A660,'site variables'!$A:$A,'site variables'!F:F,0,0)</f>
        <v>532</v>
      </c>
      <c r="R660" t="str">
        <f>_xlfn.XLOOKUP($A660,'site variables'!$A:$A,'site variables'!G:G,0,0)</f>
        <v>high</v>
      </c>
      <c r="S660" t="str">
        <f>_xlfn.XLOOKUP($A660,'site variables'!$A:$A,'site variables'!H:H,0,0)</f>
        <v>low</v>
      </c>
      <c r="T660" t="str">
        <f>_xlfn.XLOOKUP($A660,'site variables'!$A:$A,'site variables'!I:I,0,0)</f>
        <v>Vehicle/FootRecreation</v>
      </c>
      <c r="U660">
        <f>_xlfn.XLOOKUP($D660,climatevars!$E:$E,climatevars!J:J,0,)</f>
        <v>54.999889999999986</v>
      </c>
      <c r="V660">
        <f>_xlfn.XLOOKUP($D660,climatevars!$E:$E,climatevars!K:K,0,)</f>
        <v>403.99919199999994</v>
      </c>
      <c r="W660">
        <f>_xlfn.XLOOKUP($D660,climatevars!$E:$E,climatevars!L:L,0,)</f>
        <v>222.99955399999999</v>
      </c>
      <c r="X660">
        <f>_xlfn.XLOOKUP($G660,speciesvars!$D:$D,speciesvars!H:H,0,0)</f>
        <v>23.825000166892998</v>
      </c>
      <c r="Y660">
        <f>_xlfn.XLOOKUP($G660,speciesvars!$D:$D,speciesvars!I:I,0,0)</f>
        <v>508</v>
      </c>
    </row>
    <row r="661" spans="1:25" hidden="1" x14ac:dyDescent="0.25">
      <c r="A661" t="s">
        <v>43</v>
      </c>
      <c r="B661" t="s">
        <v>52</v>
      </c>
      <c r="C661">
        <v>6</v>
      </c>
      <c r="D661" t="str">
        <f t="shared" si="10"/>
        <v>Pleasantspring 2021</v>
      </c>
      <c r="E661" t="s">
        <v>48</v>
      </c>
      <c r="F661" t="s">
        <v>70</v>
      </c>
      <c r="G661" t="s">
        <v>6</v>
      </c>
      <c r="H661" t="s">
        <v>4256</v>
      </c>
      <c r="I661" t="s">
        <v>745</v>
      </c>
      <c r="J661" t="s">
        <v>60</v>
      </c>
      <c r="K661">
        <v>0</v>
      </c>
      <c r="L661">
        <v>0</v>
      </c>
      <c r="M661">
        <v>0</v>
      </c>
      <c r="N661">
        <f>_xlfn.XLOOKUP($A661,'site variables'!$A:$A,'site variables'!C:C,0,0)</f>
        <v>285.95999999999998</v>
      </c>
      <c r="O661">
        <f>_xlfn.XLOOKUP($A661,'site variables'!$A:$A,'site variables'!D:D,0,0)</f>
        <v>30</v>
      </c>
      <c r="P661">
        <f>_xlfn.XLOOKUP($A661,'site variables'!$A:$A,'site variables'!E:E,0,0)</f>
        <v>21.8</v>
      </c>
      <c r="Q661">
        <f>_xlfn.XLOOKUP($A661,'site variables'!$A:$A,'site variables'!F:F,0,0)</f>
        <v>532</v>
      </c>
      <c r="R661" t="str">
        <f>_xlfn.XLOOKUP($A661,'site variables'!$A:$A,'site variables'!G:G,0,0)</f>
        <v>high</v>
      </c>
      <c r="S661" t="str">
        <f>_xlfn.XLOOKUP($A661,'site variables'!$A:$A,'site variables'!H:H,0,0)</f>
        <v>low</v>
      </c>
      <c r="T661" t="str">
        <f>_xlfn.XLOOKUP($A661,'site variables'!$A:$A,'site variables'!I:I,0,0)</f>
        <v>Vehicle/FootRecreation</v>
      </c>
      <c r="U661">
        <f>_xlfn.XLOOKUP($D661,climatevars!$E:$E,climatevars!J:J,0,)</f>
        <v>54.999889999999986</v>
      </c>
      <c r="V661">
        <f>_xlfn.XLOOKUP($D661,climatevars!$E:$E,climatevars!K:K,0,)</f>
        <v>403.99919199999994</v>
      </c>
      <c r="W661">
        <f>_xlfn.XLOOKUP($D661,climatevars!$E:$E,climatevars!L:L,0,)</f>
        <v>222.99955399999999</v>
      </c>
      <c r="X661">
        <f>_xlfn.XLOOKUP($G661,speciesvars!$D:$D,speciesvars!H:H,0,0)</f>
        <v>21.804166575272902</v>
      </c>
      <c r="Y661">
        <f>_xlfn.XLOOKUP($G661,speciesvars!$D:$D,speciesvars!I:I,0,0)</f>
        <v>504</v>
      </c>
    </row>
    <row r="662" spans="1:25" hidden="1" x14ac:dyDescent="0.25">
      <c r="A662" t="s">
        <v>43</v>
      </c>
      <c r="B662" t="s">
        <v>52</v>
      </c>
      <c r="C662">
        <v>6</v>
      </c>
      <c r="D662" t="str">
        <f t="shared" si="10"/>
        <v>Pleasantspring 2021</v>
      </c>
      <c r="E662" t="s">
        <v>48</v>
      </c>
      <c r="F662" t="s">
        <v>70</v>
      </c>
      <c r="G662" t="s">
        <v>22</v>
      </c>
      <c r="H662" t="s">
        <v>4256</v>
      </c>
      <c r="I662" t="s">
        <v>746</v>
      </c>
      <c r="J662" t="s">
        <v>60</v>
      </c>
      <c r="K662">
        <v>0</v>
      </c>
      <c r="L662">
        <v>0</v>
      </c>
      <c r="M662">
        <v>0</v>
      </c>
      <c r="N662">
        <f>_xlfn.XLOOKUP($A662,'site variables'!$A:$A,'site variables'!C:C,0,0)</f>
        <v>285.95999999999998</v>
      </c>
      <c r="O662">
        <f>_xlfn.XLOOKUP($A662,'site variables'!$A:$A,'site variables'!D:D,0,0)</f>
        <v>30</v>
      </c>
      <c r="P662">
        <f>_xlfn.XLOOKUP($A662,'site variables'!$A:$A,'site variables'!E:E,0,0)</f>
        <v>21.8</v>
      </c>
      <c r="Q662">
        <f>_xlfn.XLOOKUP($A662,'site variables'!$A:$A,'site variables'!F:F,0,0)</f>
        <v>532</v>
      </c>
      <c r="R662" t="str">
        <f>_xlfn.XLOOKUP($A662,'site variables'!$A:$A,'site variables'!G:G,0,0)</f>
        <v>high</v>
      </c>
      <c r="S662" t="str">
        <f>_xlfn.XLOOKUP($A662,'site variables'!$A:$A,'site variables'!H:H,0,0)</f>
        <v>low</v>
      </c>
      <c r="T662" t="str">
        <f>_xlfn.XLOOKUP($A662,'site variables'!$A:$A,'site variables'!I:I,0,0)</f>
        <v>Vehicle/FootRecreation</v>
      </c>
      <c r="U662">
        <f>_xlfn.XLOOKUP($D662,climatevars!$E:$E,climatevars!J:J,0,)</f>
        <v>54.999889999999986</v>
      </c>
      <c r="V662">
        <f>_xlfn.XLOOKUP($D662,climatevars!$E:$E,climatevars!K:K,0,)</f>
        <v>403.99919199999994</v>
      </c>
      <c r="W662">
        <f>_xlfn.XLOOKUP($D662,climatevars!$E:$E,climatevars!L:L,0,)</f>
        <v>222.99955399999999</v>
      </c>
      <c r="X662">
        <f>_xlfn.XLOOKUP($G662,speciesvars!$D:$D,speciesvars!H:H,0,0)</f>
        <v>22.870833317438802</v>
      </c>
      <c r="Y662">
        <f>_xlfn.XLOOKUP($G662,speciesvars!$D:$D,speciesvars!I:I,0,0)</f>
        <v>733</v>
      </c>
    </row>
    <row r="663" spans="1:25" hidden="1" x14ac:dyDescent="0.25">
      <c r="A663" t="s">
        <v>43</v>
      </c>
      <c r="B663" t="s">
        <v>52</v>
      </c>
      <c r="C663">
        <v>6</v>
      </c>
      <c r="D663" t="str">
        <f t="shared" si="10"/>
        <v>Pleasantspring 2021</v>
      </c>
      <c r="E663" t="s">
        <v>48</v>
      </c>
      <c r="F663" t="s">
        <v>70</v>
      </c>
      <c r="G663" t="s">
        <v>54</v>
      </c>
      <c r="H663" t="s">
        <v>4256</v>
      </c>
      <c r="I663" t="s">
        <v>747</v>
      </c>
      <c r="J663" t="s">
        <v>60</v>
      </c>
      <c r="K663">
        <v>1</v>
      </c>
      <c r="L663">
        <v>30</v>
      </c>
      <c r="M663">
        <v>0.55000000000000004</v>
      </c>
      <c r="N663">
        <f>_xlfn.XLOOKUP($A663,'site variables'!$A:$A,'site variables'!C:C,0,0)</f>
        <v>285.95999999999998</v>
      </c>
      <c r="O663">
        <f>_xlfn.XLOOKUP($A663,'site variables'!$A:$A,'site variables'!D:D,0,0)</f>
        <v>30</v>
      </c>
      <c r="P663">
        <f>_xlfn.XLOOKUP($A663,'site variables'!$A:$A,'site variables'!E:E,0,0)</f>
        <v>21.8</v>
      </c>
      <c r="Q663">
        <f>_xlfn.XLOOKUP($A663,'site variables'!$A:$A,'site variables'!F:F,0,0)</f>
        <v>532</v>
      </c>
      <c r="R663" t="str">
        <f>_xlfn.XLOOKUP($A663,'site variables'!$A:$A,'site variables'!G:G,0,0)</f>
        <v>high</v>
      </c>
      <c r="S663" t="str">
        <f>_xlfn.XLOOKUP($A663,'site variables'!$A:$A,'site variables'!H:H,0,0)</f>
        <v>low</v>
      </c>
      <c r="T663" t="str">
        <f>_xlfn.XLOOKUP($A663,'site variables'!$A:$A,'site variables'!I:I,0,0)</f>
        <v>Vehicle/FootRecreation</v>
      </c>
      <c r="U663">
        <f>_xlfn.XLOOKUP($D663,climatevars!$E:$E,climatevars!J:J,0,)</f>
        <v>54.999889999999986</v>
      </c>
      <c r="V663">
        <f>_xlfn.XLOOKUP($D663,climatevars!$E:$E,climatevars!K:K,0,)</f>
        <v>403.99919199999994</v>
      </c>
      <c r="W663">
        <f>_xlfn.XLOOKUP($D663,climatevars!$E:$E,climatevars!L:L,0,)</f>
        <v>222.99955399999999</v>
      </c>
      <c r="X663">
        <f>_xlfn.XLOOKUP($G663,speciesvars!$D:$D,speciesvars!H:H,0,0)</f>
        <v>21.7541668613752</v>
      </c>
      <c r="Y663">
        <f>_xlfn.XLOOKUP($G663,speciesvars!$D:$D,speciesvars!I:I,0,0)</f>
        <v>505</v>
      </c>
    </row>
    <row r="664" spans="1:25" hidden="1" x14ac:dyDescent="0.25">
      <c r="A664" t="s">
        <v>43</v>
      </c>
      <c r="B664" t="s">
        <v>52</v>
      </c>
      <c r="C664">
        <v>6</v>
      </c>
      <c r="D664" t="str">
        <f t="shared" si="10"/>
        <v>Pleasantspring 2021</v>
      </c>
      <c r="E664" t="s">
        <v>48</v>
      </c>
      <c r="F664" t="s">
        <v>70</v>
      </c>
      <c r="G664" t="s">
        <v>65</v>
      </c>
      <c r="H664" t="s">
        <v>4256</v>
      </c>
      <c r="I664" t="s">
        <v>748</v>
      </c>
      <c r="J664" t="s">
        <v>60</v>
      </c>
      <c r="K664">
        <v>2</v>
      </c>
      <c r="L664">
        <v>35</v>
      </c>
      <c r="M664">
        <v>0.55000000000000004</v>
      </c>
      <c r="N664">
        <f>_xlfn.XLOOKUP($A664,'site variables'!$A:$A,'site variables'!C:C,0,0)</f>
        <v>285.95999999999998</v>
      </c>
      <c r="O664">
        <f>_xlfn.XLOOKUP($A664,'site variables'!$A:$A,'site variables'!D:D,0,0)</f>
        <v>30</v>
      </c>
      <c r="P664">
        <f>_xlfn.XLOOKUP($A664,'site variables'!$A:$A,'site variables'!E:E,0,0)</f>
        <v>21.8</v>
      </c>
      <c r="Q664">
        <f>_xlfn.XLOOKUP($A664,'site variables'!$A:$A,'site variables'!F:F,0,0)</f>
        <v>532</v>
      </c>
      <c r="R664" t="str">
        <f>_xlfn.XLOOKUP($A664,'site variables'!$A:$A,'site variables'!G:G,0,0)</f>
        <v>high</v>
      </c>
      <c r="S664" t="str">
        <f>_xlfn.XLOOKUP($A664,'site variables'!$A:$A,'site variables'!H:H,0,0)</f>
        <v>low</v>
      </c>
      <c r="T664" t="str">
        <f>_xlfn.XLOOKUP($A664,'site variables'!$A:$A,'site variables'!I:I,0,0)</f>
        <v>Vehicle/FootRecreation</v>
      </c>
      <c r="U664">
        <f>_xlfn.XLOOKUP($D664,climatevars!$E:$E,climatevars!J:J,0,)</f>
        <v>54.999889999999986</v>
      </c>
      <c r="V664">
        <f>_xlfn.XLOOKUP($D664,climatevars!$E:$E,climatevars!K:K,0,)</f>
        <v>403.99919199999994</v>
      </c>
      <c r="W664">
        <f>_xlfn.XLOOKUP($D664,climatevars!$E:$E,climatevars!L:L,0,)</f>
        <v>222.99955399999999</v>
      </c>
      <c r="X664">
        <f>_xlfn.XLOOKUP($G664,speciesvars!$D:$D,speciesvars!H:H,0,0)</f>
        <v>21.662499884764401</v>
      </c>
      <c r="Y664">
        <f>_xlfn.XLOOKUP($G664,speciesvars!$D:$D,speciesvars!I:I,0,0)</f>
        <v>767</v>
      </c>
    </row>
    <row r="665" spans="1:25" hidden="1" x14ac:dyDescent="0.25">
      <c r="A665" t="s">
        <v>43</v>
      </c>
      <c r="B665" t="s">
        <v>52</v>
      </c>
      <c r="C665">
        <v>6</v>
      </c>
      <c r="D665" t="str">
        <f t="shared" si="10"/>
        <v>Pleasantspring 2021</v>
      </c>
      <c r="E665" t="s">
        <v>48</v>
      </c>
      <c r="F665" t="s">
        <v>70</v>
      </c>
      <c r="G665" t="s">
        <v>1</v>
      </c>
      <c r="H665" t="s">
        <v>4256</v>
      </c>
      <c r="I665" t="s">
        <v>749</v>
      </c>
      <c r="J665" t="s">
        <v>60</v>
      </c>
      <c r="K665">
        <v>0</v>
      </c>
      <c r="L665">
        <v>0</v>
      </c>
      <c r="M665">
        <v>0.05</v>
      </c>
      <c r="N665">
        <f>_xlfn.XLOOKUP($A665,'site variables'!$A:$A,'site variables'!C:C,0,0)</f>
        <v>285.95999999999998</v>
      </c>
      <c r="O665">
        <f>_xlfn.XLOOKUP($A665,'site variables'!$A:$A,'site variables'!D:D,0,0)</f>
        <v>30</v>
      </c>
      <c r="P665">
        <f>_xlfn.XLOOKUP($A665,'site variables'!$A:$A,'site variables'!E:E,0,0)</f>
        <v>21.8</v>
      </c>
      <c r="Q665">
        <f>_xlfn.XLOOKUP($A665,'site variables'!$A:$A,'site variables'!F:F,0,0)</f>
        <v>532</v>
      </c>
      <c r="R665" t="str">
        <f>_xlfn.XLOOKUP($A665,'site variables'!$A:$A,'site variables'!G:G,0,0)</f>
        <v>high</v>
      </c>
      <c r="S665" t="str">
        <f>_xlfn.XLOOKUP($A665,'site variables'!$A:$A,'site variables'!H:H,0,0)</f>
        <v>low</v>
      </c>
      <c r="T665" t="str">
        <f>_xlfn.XLOOKUP($A665,'site variables'!$A:$A,'site variables'!I:I,0,0)</f>
        <v>Vehicle/FootRecreation</v>
      </c>
      <c r="U665">
        <f>_xlfn.XLOOKUP($D665,climatevars!$E:$E,climatevars!J:J,0,)</f>
        <v>54.999889999999986</v>
      </c>
      <c r="V665">
        <f>_xlfn.XLOOKUP($D665,climatevars!$E:$E,climatevars!K:K,0,)</f>
        <v>403.99919199999994</v>
      </c>
      <c r="W665">
        <f>_xlfn.XLOOKUP($D665,climatevars!$E:$E,climatevars!L:L,0,)</f>
        <v>222.99955399999999</v>
      </c>
      <c r="X665">
        <f>_xlfn.XLOOKUP($G665,speciesvars!$D:$D,speciesvars!H:H,0,0)</f>
        <v>22.9416667421659</v>
      </c>
      <c r="Y665">
        <f>_xlfn.XLOOKUP($G665,speciesvars!$D:$D,speciesvars!I:I,0,0)</f>
        <v>528</v>
      </c>
    </row>
    <row r="666" spans="1:25" hidden="1" x14ac:dyDescent="0.25">
      <c r="A666" t="s">
        <v>43</v>
      </c>
      <c r="B666" t="s">
        <v>52</v>
      </c>
      <c r="C666">
        <v>7</v>
      </c>
      <c r="D666" t="str">
        <f t="shared" si="10"/>
        <v>Pleasantspring 2021</v>
      </c>
      <c r="E666" t="s">
        <v>12</v>
      </c>
      <c r="F666" t="s">
        <v>70</v>
      </c>
      <c r="G666" t="s">
        <v>6</v>
      </c>
      <c r="H666" t="s">
        <v>4256</v>
      </c>
      <c r="I666" t="s">
        <v>750</v>
      </c>
      <c r="J666" t="s">
        <v>60</v>
      </c>
      <c r="K666">
        <v>0</v>
      </c>
      <c r="L666">
        <v>0</v>
      </c>
      <c r="M666">
        <v>0</v>
      </c>
      <c r="N666">
        <f>_xlfn.XLOOKUP($A666,'site variables'!$A:$A,'site variables'!C:C,0,0)</f>
        <v>285.95999999999998</v>
      </c>
      <c r="O666">
        <f>_xlfn.XLOOKUP($A666,'site variables'!$A:$A,'site variables'!D:D,0,0)</f>
        <v>30</v>
      </c>
      <c r="P666">
        <f>_xlfn.XLOOKUP($A666,'site variables'!$A:$A,'site variables'!E:E,0,0)</f>
        <v>21.8</v>
      </c>
      <c r="Q666">
        <f>_xlfn.XLOOKUP($A666,'site variables'!$A:$A,'site variables'!F:F,0,0)</f>
        <v>532</v>
      </c>
      <c r="R666" t="str">
        <f>_xlfn.XLOOKUP($A666,'site variables'!$A:$A,'site variables'!G:G,0,0)</f>
        <v>high</v>
      </c>
      <c r="S666" t="str">
        <f>_xlfn.XLOOKUP($A666,'site variables'!$A:$A,'site variables'!H:H,0,0)</f>
        <v>low</v>
      </c>
      <c r="T666" t="str">
        <f>_xlfn.XLOOKUP($A666,'site variables'!$A:$A,'site variables'!I:I,0,0)</f>
        <v>Vehicle/FootRecreation</v>
      </c>
      <c r="U666">
        <f>_xlfn.XLOOKUP($D666,climatevars!$E:$E,climatevars!J:J,0,)</f>
        <v>54.999889999999986</v>
      </c>
      <c r="V666">
        <f>_xlfn.XLOOKUP($D666,climatevars!$E:$E,climatevars!K:K,0,)</f>
        <v>403.99919199999994</v>
      </c>
      <c r="W666">
        <f>_xlfn.XLOOKUP($D666,climatevars!$E:$E,climatevars!L:L,0,)</f>
        <v>222.99955399999999</v>
      </c>
      <c r="X666">
        <f>_xlfn.XLOOKUP($G666,speciesvars!$D:$D,speciesvars!H:H,0,0)</f>
        <v>21.804166575272902</v>
      </c>
      <c r="Y666">
        <f>_xlfn.XLOOKUP($G666,speciesvars!$D:$D,speciesvars!I:I,0,0)</f>
        <v>504</v>
      </c>
    </row>
    <row r="667" spans="1:25" hidden="1" x14ac:dyDescent="0.25">
      <c r="A667" t="s">
        <v>43</v>
      </c>
      <c r="B667" t="s">
        <v>52</v>
      </c>
      <c r="C667">
        <v>7</v>
      </c>
      <c r="D667" t="str">
        <f t="shared" si="10"/>
        <v>Pleasantspring 2021</v>
      </c>
      <c r="E667" t="s">
        <v>12</v>
      </c>
      <c r="F667" t="s">
        <v>70</v>
      </c>
      <c r="G667" t="s">
        <v>22</v>
      </c>
      <c r="H667" t="s">
        <v>4256</v>
      </c>
      <c r="I667" t="s">
        <v>751</v>
      </c>
      <c r="J667" t="s">
        <v>60</v>
      </c>
      <c r="K667">
        <v>0</v>
      </c>
      <c r="L667">
        <v>0</v>
      </c>
      <c r="M667">
        <v>0</v>
      </c>
      <c r="N667">
        <f>_xlfn.XLOOKUP($A667,'site variables'!$A:$A,'site variables'!C:C,0,0)</f>
        <v>285.95999999999998</v>
      </c>
      <c r="O667">
        <f>_xlfn.XLOOKUP($A667,'site variables'!$A:$A,'site variables'!D:D,0,0)</f>
        <v>30</v>
      </c>
      <c r="P667">
        <f>_xlfn.XLOOKUP($A667,'site variables'!$A:$A,'site variables'!E:E,0,0)</f>
        <v>21.8</v>
      </c>
      <c r="Q667">
        <f>_xlfn.XLOOKUP($A667,'site variables'!$A:$A,'site variables'!F:F,0,0)</f>
        <v>532</v>
      </c>
      <c r="R667" t="str">
        <f>_xlfn.XLOOKUP($A667,'site variables'!$A:$A,'site variables'!G:G,0,0)</f>
        <v>high</v>
      </c>
      <c r="S667" t="str">
        <f>_xlfn.XLOOKUP($A667,'site variables'!$A:$A,'site variables'!H:H,0,0)</f>
        <v>low</v>
      </c>
      <c r="T667" t="str">
        <f>_xlfn.XLOOKUP($A667,'site variables'!$A:$A,'site variables'!I:I,0,0)</f>
        <v>Vehicle/FootRecreation</v>
      </c>
      <c r="U667">
        <f>_xlfn.XLOOKUP($D667,climatevars!$E:$E,climatevars!J:J,0,)</f>
        <v>54.999889999999986</v>
      </c>
      <c r="V667">
        <f>_xlfn.XLOOKUP($D667,climatevars!$E:$E,climatevars!K:K,0,)</f>
        <v>403.99919199999994</v>
      </c>
      <c r="W667">
        <f>_xlfn.XLOOKUP($D667,climatevars!$E:$E,climatevars!L:L,0,)</f>
        <v>222.99955399999999</v>
      </c>
      <c r="X667">
        <f>_xlfn.XLOOKUP($G667,speciesvars!$D:$D,speciesvars!H:H,0,0)</f>
        <v>22.870833317438802</v>
      </c>
      <c r="Y667">
        <f>_xlfn.XLOOKUP($G667,speciesvars!$D:$D,speciesvars!I:I,0,0)</f>
        <v>733</v>
      </c>
    </row>
    <row r="668" spans="1:25" hidden="1" x14ac:dyDescent="0.25">
      <c r="A668" t="s">
        <v>43</v>
      </c>
      <c r="B668" t="s">
        <v>52</v>
      </c>
      <c r="C668">
        <v>7</v>
      </c>
      <c r="D668" t="str">
        <f t="shared" si="10"/>
        <v>Pleasantspring 2021</v>
      </c>
      <c r="E668" t="s">
        <v>12</v>
      </c>
      <c r="F668" t="s">
        <v>70</v>
      </c>
      <c r="G668" t="s">
        <v>54</v>
      </c>
      <c r="H668" t="s">
        <v>4256</v>
      </c>
      <c r="I668" t="s">
        <v>752</v>
      </c>
      <c r="J668" t="s">
        <v>60</v>
      </c>
      <c r="K668">
        <v>0</v>
      </c>
      <c r="L668">
        <v>0</v>
      </c>
      <c r="M668">
        <v>0.05</v>
      </c>
      <c r="N668">
        <f>_xlfn.XLOOKUP($A668,'site variables'!$A:$A,'site variables'!C:C,0,0)</f>
        <v>285.95999999999998</v>
      </c>
      <c r="O668">
        <f>_xlfn.XLOOKUP($A668,'site variables'!$A:$A,'site variables'!D:D,0,0)</f>
        <v>30</v>
      </c>
      <c r="P668">
        <f>_xlfn.XLOOKUP($A668,'site variables'!$A:$A,'site variables'!E:E,0,0)</f>
        <v>21.8</v>
      </c>
      <c r="Q668">
        <f>_xlfn.XLOOKUP($A668,'site variables'!$A:$A,'site variables'!F:F,0,0)</f>
        <v>532</v>
      </c>
      <c r="R668" t="str">
        <f>_xlfn.XLOOKUP($A668,'site variables'!$A:$A,'site variables'!G:G,0,0)</f>
        <v>high</v>
      </c>
      <c r="S668" t="str">
        <f>_xlfn.XLOOKUP($A668,'site variables'!$A:$A,'site variables'!H:H,0,0)</f>
        <v>low</v>
      </c>
      <c r="T668" t="str">
        <f>_xlfn.XLOOKUP($A668,'site variables'!$A:$A,'site variables'!I:I,0,0)</f>
        <v>Vehicle/FootRecreation</v>
      </c>
      <c r="U668">
        <f>_xlfn.XLOOKUP($D668,climatevars!$E:$E,climatevars!J:J,0,)</f>
        <v>54.999889999999986</v>
      </c>
      <c r="V668">
        <f>_xlfn.XLOOKUP($D668,climatevars!$E:$E,climatevars!K:K,0,)</f>
        <v>403.99919199999994</v>
      </c>
      <c r="W668">
        <f>_xlfn.XLOOKUP($D668,climatevars!$E:$E,climatevars!L:L,0,)</f>
        <v>222.99955399999999</v>
      </c>
      <c r="X668">
        <f>_xlfn.XLOOKUP($G668,speciesvars!$D:$D,speciesvars!H:H,0,0)</f>
        <v>21.7541668613752</v>
      </c>
      <c r="Y668">
        <f>_xlfn.XLOOKUP($G668,speciesvars!$D:$D,speciesvars!I:I,0,0)</f>
        <v>505</v>
      </c>
    </row>
    <row r="669" spans="1:25" hidden="1" x14ac:dyDescent="0.25">
      <c r="A669" t="s">
        <v>43</v>
      </c>
      <c r="B669" t="s">
        <v>52</v>
      </c>
      <c r="C669">
        <v>7</v>
      </c>
      <c r="D669" t="str">
        <f t="shared" si="10"/>
        <v>Pleasantspring 2021</v>
      </c>
      <c r="E669" t="s">
        <v>12</v>
      </c>
      <c r="F669" t="s">
        <v>70</v>
      </c>
      <c r="G669" t="s">
        <v>65</v>
      </c>
      <c r="H669" t="s">
        <v>4256</v>
      </c>
      <c r="I669" t="s">
        <v>753</v>
      </c>
      <c r="J669" t="s">
        <v>60</v>
      </c>
      <c r="K669">
        <v>0</v>
      </c>
      <c r="L669">
        <v>0</v>
      </c>
      <c r="M669">
        <v>0.05</v>
      </c>
      <c r="N669">
        <f>_xlfn.XLOOKUP($A669,'site variables'!$A:$A,'site variables'!C:C,0,0)</f>
        <v>285.95999999999998</v>
      </c>
      <c r="O669">
        <f>_xlfn.XLOOKUP($A669,'site variables'!$A:$A,'site variables'!D:D,0,0)</f>
        <v>30</v>
      </c>
      <c r="P669">
        <f>_xlfn.XLOOKUP($A669,'site variables'!$A:$A,'site variables'!E:E,0,0)</f>
        <v>21.8</v>
      </c>
      <c r="Q669">
        <f>_xlfn.XLOOKUP($A669,'site variables'!$A:$A,'site variables'!F:F,0,0)</f>
        <v>532</v>
      </c>
      <c r="R669" t="str">
        <f>_xlfn.XLOOKUP($A669,'site variables'!$A:$A,'site variables'!G:G,0,0)</f>
        <v>high</v>
      </c>
      <c r="S669" t="str">
        <f>_xlfn.XLOOKUP($A669,'site variables'!$A:$A,'site variables'!H:H,0,0)</f>
        <v>low</v>
      </c>
      <c r="T669" t="str">
        <f>_xlfn.XLOOKUP($A669,'site variables'!$A:$A,'site variables'!I:I,0,0)</f>
        <v>Vehicle/FootRecreation</v>
      </c>
      <c r="U669">
        <f>_xlfn.XLOOKUP($D669,climatevars!$E:$E,climatevars!J:J,0,)</f>
        <v>54.999889999999986</v>
      </c>
      <c r="V669">
        <f>_xlfn.XLOOKUP($D669,climatevars!$E:$E,climatevars!K:K,0,)</f>
        <v>403.99919199999994</v>
      </c>
      <c r="W669">
        <f>_xlfn.XLOOKUP($D669,climatevars!$E:$E,climatevars!L:L,0,)</f>
        <v>222.99955399999999</v>
      </c>
      <c r="X669">
        <f>_xlfn.XLOOKUP($G669,speciesvars!$D:$D,speciesvars!H:H,0,0)</f>
        <v>21.662499884764401</v>
      </c>
      <c r="Y669">
        <f>_xlfn.XLOOKUP($G669,speciesvars!$D:$D,speciesvars!I:I,0,0)</f>
        <v>767</v>
      </c>
    </row>
    <row r="670" spans="1:25" hidden="1" x14ac:dyDescent="0.25">
      <c r="A670" t="s">
        <v>43</v>
      </c>
      <c r="B670" t="s">
        <v>52</v>
      </c>
      <c r="C670">
        <v>7</v>
      </c>
      <c r="D670" t="str">
        <f t="shared" si="10"/>
        <v>Pleasantspring 2021</v>
      </c>
      <c r="E670" t="s">
        <v>12</v>
      </c>
      <c r="F670" t="s">
        <v>70</v>
      </c>
      <c r="G670" t="s">
        <v>1</v>
      </c>
      <c r="H670" t="s">
        <v>4256</v>
      </c>
      <c r="I670" t="s">
        <v>754</v>
      </c>
      <c r="J670" t="s">
        <v>60</v>
      </c>
      <c r="K670">
        <v>0</v>
      </c>
      <c r="L670">
        <v>0</v>
      </c>
      <c r="M670">
        <v>0</v>
      </c>
      <c r="N670">
        <f>_xlfn.XLOOKUP($A670,'site variables'!$A:$A,'site variables'!C:C,0,0)</f>
        <v>285.95999999999998</v>
      </c>
      <c r="O670">
        <f>_xlfn.XLOOKUP($A670,'site variables'!$A:$A,'site variables'!D:D,0,0)</f>
        <v>30</v>
      </c>
      <c r="P670">
        <f>_xlfn.XLOOKUP($A670,'site variables'!$A:$A,'site variables'!E:E,0,0)</f>
        <v>21.8</v>
      </c>
      <c r="Q670">
        <f>_xlfn.XLOOKUP($A670,'site variables'!$A:$A,'site variables'!F:F,0,0)</f>
        <v>532</v>
      </c>
      <c r="R670" t="str">
        <f>_xlfn.XLOOKUP($A670,'site variables'!$A:$A,'site variables'!G:G,0,0)</f>
        <v>high</v>
      </c>
      <c r="S670" t="str">
        <f>_xlfn.XLOOKUP($A670,'site variables'!$A:$A,'site variables'!H:H,0,0)</f>
        <v>low</v>
      </c>
      <c r="T670" t="str">
        <f>_xlfn.XLOOKUP($A670,'site variables'!$A:$A,'site variables'!I:I,0,0)</f>
        <v>Vehicle/FootRecreation</v>
      </c>
      <c r="U670">
        <f>_xlfn.XLOOKUP($D670,climatevars!$E:$E,climatevars!J:J,0,)</f>
        <v>54.999889999999986</v>
      </c>
      <c r="V670">
        <f>_xlfn.XLOOKUP($D670,climatevars!$E:$E,climatevars!K:K,0,)</f>
        <v>403.99919199999994</v>
      </c>
      <c r="W670">
        <f>_xlfn.XLOOKUP($D670,climatevars!$E:$E,climatevars!L:L,0,)</f>
        <v>222.99955399999999</v>
      </c>
      <c r="X670">
        <f>_xlfn.XLOOKUP($G670,speciesvars!$D:$D,speciesvars!H:H,0,0)</f>
        <v>22.9416667421659</v>
      </c>
      <c r="Y670">
        <f>_xlfn.XLOOKUP($G670,speciesvars!$D:$D,speciesvars!I:I,0,0)</f>
        <v>528</v>
      </c>
    </row>
    <row r="671" spans="1:25" hidden="1" x14ac:dyDescent="0.25">
      <c r="A671" t="s">
        <v>43</v>
      </c>
      <c r="B671" t="s">
        <v>52</v>
      </c>
      <c r="C671">
        <v>8</v>
      </c>
      <c r="D671" t="str">
        <f t="shared" si="10"/>
        <v>Pleasantspring 2021</v>
      </c>
      <c r="E671" t="s">
        <v>74</v>
      </c>
      <c r="F671" t="s">
        <v>70</v>
      </c>
      <c r="G671" t="s">
        <v>6</v>
      </c>
      <c r="H671" t="s">
        <v>4256</v>
      </c>
      <c r="I671" t="s">
        <v>755</v>
      </c>
      <c r="J671" t="s">
        <v>60</v>
      </c>
      <c r="K671">
        <v>0</v>
      </c>
      <c r="L671">
        <v>0</v>
      </c>
      <c r="M671">
        <v>0</v>
      </c>
      <c r="N671">
        <f>_xlfn.XLOOKUP($A671,'site variables'!$A:$A,'site variables'!C:C,0,0)</f>
        <v>285.95999999999998</v>
      </c>
      <c r="O671">
        <f>_xlfn.XLOOKUP($A671,'site variables'!$A:$A,'site variables'!D:D,0,0)</f>
        <v>30</v>
      </c>
      <c r="P671">
        <f>_xlfn.XLOOKUP($A671,'site variables'!$A:$A,'site variables'!E:E,0,0)</f>
        <v>21.8</v>
      </c>
      <c r="Q671">
        <f>_xlfn.XLOOKUP($A671,'site variables'!$A:$A,'site variables'!F:F,0,0)</f>
        <v>532</v>
      </c>
      <c r="R671" t="str">
        <f>_xlfn.XLOOKUP($A671,'site variables'!$A:$A,'site variables'!G:G,0,0)</f>
        <v>high</v>
      </c>
      <c r="S671" t="str">
        <f>_xlfn.XLOOKUP($A671,'site variables'!$A:$A,'site variables'!H:H,0,0)</f>
        <v>low</v>
      </c>
      <c r="T671" t="str">
        <f>_xlfn.XLOOKUP($A671,'site variables'!$A:$A,'site variables'!I:I,0,0)</f>
        <v>Vehicle/FootRecreation</v>
      </c>
      <c r="U671">
        <f>_xlfn.XLOOKUP($D671,climatevars!$E:$E,climatevars!J:J,0,)</f>
        <v>54.999889999999986</v>
      </c>
      <c r="V671">
        <f>_xlfn.XLOOKUP($D671,climatevars!$E:$E,climatevars!K:K,0,)</f>
        <v>403.99919199999994</v>
      </c>
      <c r="W671">
        <f>_xlfn.XLOOKUP($D671,climatevars!$E:$E,climatevars!L:L,0,)</f>
        <v>222.99955399999999</v>
      </c>
      <c r="X671">
        <f>_xlfn.XLOOKUP($G671,speciesvars!$D:$D,speciesvars!H:H,0,0)</f>
        <v>21.804166575272902</v>
      </c>
      <c r="Y671">
        <f>_xlfn.XLOOKUP($G671,speciesvars!$D:$D,speciesvars!I:I,0,0)</f>
        <v>504</v>
      </c>
    </row>
    <row r="672" spans="1:25" hidden="1" x14ac:dyDescent="0.25">
      <c r="A672" t="s">
        <v>43</v>
      </c>
      <c r="B672" t="s">
        <v>52</v>
      </c>
      <c r="C672">
        <v>8</v>
      </c>
      <c r="D672" t="str">
        <f t="shared" si="10"/>
        <v>Pleasantspring 2021</v>
      </c>
      <c r="E672" t="s">
        <v>74</v>
      </c>
      <c r="F672" t="s">
        <v>70</v>
      </c>
      <c r="G672" t="s">
        <v>22</v>
      </c>
      <c r="H672" t="s">
        <v>4256</v>
      </c>
      <c r="I672" t="s">
        <v>756</v>
      </c>
      <c r="J672" t="s">
        <v>60</v>
      </c>
      <c r="K672">
        <v>0</v>
      </c>
      <c r="L672">
        <v>0</v>
      </c>
      <c r="M672">
        <v>0</v>
      </c>
      <c r="N672">
        <f>_xlfn.XLOOKUP($A672,'site variables'!$A:$A,'site variables'!C:C,0,0)</f>
        <v>285.95999999999998</v>
      </c>
      <c r="O672">
        <f>_xlfn.XLOOKUP($A672,'site variables'!$A:$A,'site variables'!D:D,0,0)</f>
        <v>30</v>
      </c>
      <c r="P672">
        <f>_xlfn.XLOOKUP($A672,'site variables'!$A:$A,'site variables'!E:E,0,0)</f>
        <v>21.8</v>
      </c>
      <c r="Q672">
        <f>_xlfn.XLOOKUP($A672,'site variables'!$A:$A,'site variables'!F:F,0,0)</f>
        <v>532</v>
      </c>
      <c r="R672" t="str">
        <f>_xlfn.XLOOKUP($A672,'site variables'!$A:$A,'site variables'!G:G,0,0)</f>
        <v>high</v>
      </c>
      <c r="S672" t="str">
        <f>_xlfn.XLOOKUP($A672,'site variables'!$A:$A,'site variables'!H:H,0,0)</f>
        <v>low</v>
      </c>
      <c r="T672" t="str">
        <f>_xlfn.XLOOKUP($A672,'site variables'!$A:$A,'site variables'!I:I,0,0)</f>
        <v>Vehicle/FootRecreation</v>
      </c>
      <c r="U672">
        <f>_xlfn.XLOOKUP($D672,climatevars!$E:$E,climatevars!J:J,0,)</f>
        <v>54.999889999999986</v>
      </c>
      <c r="V672">
        <f>_xlfn.XLOOKUP($D672,climatevars!$E:$E,climatevars!K:K,0,)</f>
        <v>403.99919199999994</v>
      </c>
      <c r="W672">
        <f>_xlfn.XLOOKUP($D672,climatevars!$E:$E,climatevars!L:L,0,)</f>
        <v>222.99955399999999</v>
      </c>
      <c r="X672">
        <f>_xlfn.XLOOKUP($G672,speciesvars!$D:$D,speciesvars!H:H,0,0)</f>
        <v>22.870833317438802</v>
      </c>
      <c r="Y672">
        <f>_xlfn.XLOOKUP($G672,speciesvars!$D:$D,speciesvars!I:I,0,0)</f>
        <v>733</v>
      </c>
    </row>
    <row r="673" spans="1:25" hidden="1" x14ac:dyDescent="0.25">
      <c r="A673" t="s">
        <v>43</v>
      </c>
      <c r="B673" t="s">
        <v>52</v>
      </c>
      <c r="C673">
        <v>32</v>
      </c>
      <c r="D673" t="str">
        <f t="shared" si="10"/>
        <v>Pleasantspring 2021</v>
      </c>
      <c r="E673" t="s">
        <v>74</v>
      </c>
      <c r="F673" t="s">
        <v>70</v>
      </c>
      <c r="G673" t="s">
        <v>36</v>
      </c>
      <c r="H673" t="s">
        <v>11</v>
      </c>
      <c r="I673" t="s">
        <v>757</v>
      </c>
      <c r="J673" t="s">
        <v>72</v>
      </c>
      <c r="K673">
        <v>73</v>
      </c>
      <c r="L673">
        <v>25</v>
      </c>
      <c r="N673">
        <f>_xlfn.XLOOKUP($A673,'site variables'!$A:$A,'site variables'!C:C,0,0)</f>
        <v>285.95999999999998</v>
      </c>
      <c r="O673">
        <f>_xlfn.XLOOKUP($A673,'site variables'!$A:$A,'site variables'!D:D,0,0)</f>
        <v>30</v>
      </c>
      <c r="P673">
        <f>_xlfn.XLOOKUP($A673,'site variables'!$A:$A,'site variables'!E:E,0,0)</f>
        <v>21.8</v>
      </c>
      <c r="Q673">
        <f>_xlfn.XLOOKUP($A673,'site variables'!$A:$A,'site variables'!F:F,0,0)</f>
        <v>532</v>
      </c>
      <c r="R673" t="str">
        <f>_xlfn.XLOOKUP($A673,'site variables'!$A:$A,'site variables'!G:G,0,0)</f>
        <v>high</v>
      </c>
      <c r="S673" t="str">
        <f>_xlfn.XLOOKUP($A673,'site variables'!$A:$A,'site variables'!H:H,0,0)</f>
        <v>low</v>
      </c>
      <c r="T673" t="str">
        <f>_xlfn.XLOOKUP($A673,'site variables'!$A:$A,'site variables'!I:I,0,0)</f>
        <v>Vehicle/FootRecreation</v>
      </c>
      <c r="U673">
        <f>_xlfn.XLOOKUP($D673,climatevars!$E:$E,climatevars!J:J,0,)</f>
        <v>54.999889999999986</v>
      </c>
      <c r="V673">
        <f>_xlfn.XLOOKUP($D673,climatevars!$E:$E,climatevars!K:K,0,)</f>
        <v>403.99919199999994</v>
      </c>
      <c r="W673">
        <f>_xlfn.XLOOKUP($D673,climatevars!$E:$E,climatevars!L:L,0,)</f>
        <v>222.99955399999999</v>
      </c>
      <c r="X673">
        <f>_xlfn.XLOOKUP($G673,speciesvars!$D:$D,speciesvars!H:H,0,0)</f>
        <v>0</v>
      </c>
      <c r="Y673">
        <f>_xlfn.XLOOKUP($G673,speciesvars!$D:$D,speciesvars!I:I,0,0)</f>
        <v>0</v>
      </c>
    </row>
    <row r="674" spans="1:25" hidden="1" x14ac:dyDescent="0.25">
      <c r="A674" t="s">
        <v>43</v>
      </c>
      <c r="B674" t="s">
        <v>52</v>
      </c>
      <c r="C674">
        <v>33</v>
      </c>
      <c r="D674" t="str">
        <f t="shared" si="10"/>
        <v>Pleasantspring 2021</v>
      </c>
      <c r="E674" t="s">
        <v>66</v>
      </c>
      <c r="F674" t="s">
        <v>70</v>
      </c>
      <c r="G674" t="s">
        <v>24</v>
      </c>
      <c r="H674" t="s">
        <v>11</v>
      </c>
      <c r="I674" t="s">
        <v>758</v>
      </c>
      <c r="J674" t="s">
        <v>60</v>
      </c>
      <c r="K674">
        <v>3</v>
      </c>
      <c r="L674">
        <v>50</v>
      </c>
      <c r="N674">
        <f>_xlfn.XLOOKUP($A674,'site variables'!$A:$A,'site variables'!C:C,0,0)</f>
        <v>285.95999999999998</v>
      </c>
      <c r="O674">
        <f>_xlfn.XLOOKUP($A674,'site variables'!$A:$A,'site variables'!D:D,0,0)</f>
        <v>30</v>
      </c>
      <c r="P674">
        <f>_xlfn.XLOOKUP($A674,'site variables'!$A:$A,'site variables'!E:E,0,0)</f>
        <v>21.8</v>
      </c>
      <c r="Q674">
        <f>_xlfn.XLOOKUP($A674,'site variables'!$A:$A,'site variables'!F:F,0,0)</f>
        <v>532</v>
      </c>
      <c r="R674" t="str">
        <f>_xlfn.XLOOKUP($A674,'site variables'!$A:$A,'site variables'!G:G,0,0)</f>
        <v>high</v>
      </c>
      <c r="S674" t="str">
        <f>_xlfn.XLOOKUP($A674,'site variables'!$A:$A,'site variables'!H:H,0,0)</f>
        <v>low</v>
      </c>
      <c r="T674" t="str">
        <f>_xlfn.XLOOKUP($A674,'site variables'!$A:$A,'site variables'!I:I,0,0)</f>
        <v>Vehicle/FootRecreation</v>
      </c>
      <c r="U674">
        <f>_xlfn.XLOOKUP($D674,climatevars!$E:$E,climatevars!J:J,0,)</f>
        <v>54.999889999999986</v>
      </c>
      <c r="V674">
        <f>_xlfn.XLOOKUP($D674,climatevars!$E:$E,climatevars!K:K,0,)</f>
        <v>403.99919199999994</v>
      </c>
      <c r="W674">
        <f>_xlfn.XLOOKUP($D674,climatevars!$E:$E,climatevars!L:L,0,)</f>
        <v>222.99955399999999</v>
      </c>
      <c r="X674">
        <f>_xlfn.XLOOKUP($G674,speciesvars!$D:$D,speciesvars!H:H,0,0)</f>
        <v>0</v>
      </c>
      <c r="Y674">
        <f>_xlfn.XLOOKUP($G674,speciesvars!$D:$D,speciesvars!I:I,0,0)</f>
        <v>0</v>
      </c>
    </row>
    <row r="675" spans="1:25" hidden="1" x14ac:dyDescent="0.25">
      <c r="A675" t="s">
        <v>43</v>
      </c>
      <c r="B675" t="s">
        <v>52</v>
      </c>
      <c r="C675">
        <v>8</v>
      </c>
      <c r="D675" t="str">
        <f t="shared" si="10"/>
        <v>Pleasantspring 2021</v>
      </c>
      <c r="E675" t="s">
        <v>74</v>
      </c>
      <c r="F675" t="s">
        <v>70</v>
      </c>
      <c r="G675" t="s">
        <v>54</v>
      </c>
      <c r="H675" t="s">
        <v>4256</v>
      </c>
      <c r="I675" t="s">
        <v>759</v>
      </c>
      <c r="J675" t="s">
        <v>60</v>
      </c>
      <c r="K675">
        <v>0</v>
      </c>
      <c r="L675">
        <v>0</v>
      </c>
      <c r="M675">
        <v>0</v>
      </c>
      <c r="N675">
        <f>_xlfn.XLOOKUP($A675,'site variables'!$A:$A,'site variables'!C:C,0,0)</f>
        <v>285.95999999999998</v>
      </c>
      <c r="O675">
        <f>_xlfn.XLOOKUP($A675,'site variables'!$A:$A,'site variables'!D:D,0,0)</f>
        <v>30</v>
      </c>
      <c r="P675">
        <f>_xlfn.XLOOKUP($A675,'site variables'!$A:$A,'site variables'!E:E,0,0)</f>
        <v>21.8</v>
      </c>
      <c r="Q675">
        <f>_xlfn.XLOOKUP($A675,'site variables'!$A:$A,'site variables'!F:F,0,0)</f>
        <v>532</v>
      </c>
      <c r="R675" t="str">
        <f>_xlfn.XLOOKUP($A675,'site variables'!$A:$A,'site variables'!G:G,0,0)</f>
        <v>high</v>
      </c>
      <c r="S675" t="str">
        <f>_xlfn.XLOOKUP($A675,'site variables'!$A:$A,'site variables'!H:H,0,0)</f>
        <v>low</v>
      </c>
      <c r="T675" t="str">
        <f>_xlfn.XLOOKUP($A675,'site variables'!$A:$A,'site variables'!I:I,0,0)</f>
        <v>Vehicle/FootRecreation</v>
      </c>
      <c r="U675">
        <f>_xlfn.XLOOKUP($D675,climatevars!$E:$E,climatevars!J:J,0,)</f>
        <v>54.999889999999986</v>
      </c>
      <c r="V675">
        <f>_xlfn.XLOOKUP($D675,climatevars!$E:$E,climatevars!K:K,0,)</f>
        <v>403.99919199999994</v>
      </c>
      <c r="W675">
        <f>_xlfn.XLOOKUP($D675,climatevars!$E:$E,climatevars!L:L,0,)</f>
        <v>222.99955399999999</v>
      </c>
      <c r="X675">
        <f>_xlfn.XLOOKUP($G675,speciesvars!$D:$D,speciesvars!H:H,0,0)</f>
        <v>21.7541668613752</v>
      </c>
      <c r="Y675">
        <f>_xlfn.XLOOKUP($G675,speciesvars!$D:$D,speciesvars!I:I,0,0)</f>
        <v>505</v>
      </c>
    </row>
    <row r="676" spans="1:25" hidden="1" x14ac:dyDescent="0.25">
      <c r="A676" t="s">
        <v>43</v>
      </c>
      <c r="B676" t="s">
        <v>52</v>
      </c>
      <c r="C676">
        <v>33</v>
      </c>
      <c r="D676" t="str">
        <f t="shared" si="10"/>
        <v>Pleasantspring 2021</v>
      </c>
      <c r="E676" t="s">
        <v>66</v>
      </c>
      <c r="F676" t="s">
        <v>70</v>
      </c>
      <c r="G676" t="s">
        <v>67</v>
      </c>
      <c r="H676" t="s">
        <v>11</v>
      </c>
      <c r="I676" t="s">
        <v>760</v>
      </c>
      <c r="J676" t="s">
        <v>60</v>
      </c>
      <c r="K676">
        <v>1</v>
      </c>
      <c r="L676">
        <v>45</v>
      </c>
      <c r="N676">
        <f>_xlfn.XLOOKUP($A676,'site variables'!$A:$A,'site variables'!C:C,0,0)</f>
        <v>285.95999999999998</v>
      </c>
      <c r="O676">
        <f>_xlfn.XLOOKUP($A676,'site variables'!$A:$A,'site variables'!D:D,0,0)</f>
        <v>30</v>
      </c>
      <c r="P676">
        <f>_xlfn.XLOOKUP($A676,'site variables'!$A:$A,'site variables'!E:E,0,0)</f>
        <v>21.8</v>
      </c>
      <c r="Q676">
        <f>_xlfn.XLOOKUP($A676,'site variables'!$A:$A,'site variables'!F:F,0,0)</f>
        <v>532</v>
      </c>
      <c r="R676" t="str">
        <f>_xlfn.XLOOKUP($A676,'site variables'!$A:$A,'site variables'!G:G,0,0)</f>
        <v>high</v>
      </c>
      <c r="S676" t="str">
        <f>_xlfn.XLOOKUP($A676,'site variables'!$A:$A,'site variables'!H:H,0,0)</f>
        <v>low</v>
      </c>
      <c r="T676" t="str">
        <f>_xlfn.XLOOKUP($A676,'site variables'!$A:$A,'site variables'!I:I,0,0)</f>
        <v>Vehicle/FootRecreation</v>
      </c>
      <c r="U676">
        <f>_xlfn.XLOOKUP($D676,climatevars!$E:$E,climatevars!J:J,0,)</f>
        <v>54.999889999999986</v>
      </c>
      <c r="V676">
        <f>_xlfn.XLOOKUP($D676,climatevars!$E:$E,climatevars!K:K,0,)</f>
        <v>403.99919199999994</v>
      </c>
      <c r="W676">
        <f>_xlfn.XLOOKUP($D676,climatevars!$E:$E,climatevars!L:L,0,)</f>
        <v>222.99955399999999</v>
      </c>
      <c r="X676">
        <f>_xlfn.XLOOKUP($G676,speciesvars!$D:$D,speciesvars!H:H,0,0)</f>
        <v>0</v>
      </c>
      <c r="Y676">
        <f>_xlfn.XLOOKUP($G676,speciesvars!$D:$D,speciesvars!I:I,0,0)</f>
        <v>0</v>
      </c>
    </row>
    <row r="677" spans="1:25" hidden="1" x14ac:dyDescent="0.25">
      <c r="A677" t="s">
        <v>43</v>
      </c>
      <c r="B677" t="s">
        <v>52</v>
      </c>
      <c r="C677">
        <v>33</v>
      </c>
      <c r="D677" t="str">
        <f t="shared" si="10"/>
        <v>Pleasantspring 2021</v>
      </c>
      <c r="E677" t="s">
        <v>66</v>
      </c>
      <c r="F677" t="s">
        <v>70</v>
      </c>
      <c r="G677" t="s">
        <v>36</v>
      </c>
      <c r="H677" t="s">
        <v>11</v>
      </c>
      <c r="I677" t="s">
        <v>761</v>
      </c>
      <c r="J677" t="s">
        <v>72</v>
      </c>
      <c r="K677">
        <v>6</v>
      </c>
      <c r="L677">
        <v>20</v>
      </c>
      <c r="N677">
        <f>_xlfn.XLOOKUP($A677,'site variables'!$A:$A,'site variables'!C:C,0,0)</f>
        <v>285.95999999999998</v>
      </c>
      <c r="O677">
        <f>_xlfn.XLOOKUP($A677,'site variables'!$A:$A,'site variables'!D:D,0,0)</f>
        <v>30</v>
      </c>
      <c r="P677">
        <f>_xlfn.XLOOKUP($A677,'site variables'!$A:$A,'site variables'!E:E,0,0)</f>
        <v>21.8</v>
      </c>
      <c r="Q677">
        <f>_xlfn.XLOOKUP($A677,'site variables'!$A:$A,'site variables'!F:F,0,0)</f>
        <v>532</v>
      </c>
      <c r="R677" t="str">
        <f>_xlfn.XLOOKUP($A677,'site variables'!$A:$A,'site variables'!G:G,0,0)</f>
        <v>high</v>
      </c>
      <c r="S677" t="str">
        <f>_xlfn.XLOOKUP($A677,'site variables'!$A:$A,'site variables'!H:H,0,0)</f>
        <v>low</v>
      </c>
      <c r="T677" t="str">
        <f>_xlfn.XLOOKUP($A677,'site variables'!$A:$A,'site variables'!I:I,0,0)</f>
        <v>Vehicle/FootRecreation</v>
      </c>
      <c r="U677">
        <f>_xlfn.XLOOKUP($D677,climatevars!$E:$E,climatevars!J:J,0,)</f>
        <v>54.999889999999986</v>
      </c>
      <c r="V677">
        <f>_xlfn.XLOOKUP($D677,climatevars!$E:$E,climatevars!K:K,0,)</f>
        <v>403.99919199999994</v>
      </c>
      <c r="W677">
        <f>_xlfn.XLOOKUP($D677,climatevars!$E:$E,climatevars!L:L,0,)</f>
        <v>222.99955399999999</v>
      </c>
      <c r="X677">
        <f>_xlfn.XLOOKUP($G677,speciesvars!$D:$D,speciesvars!H:H,0,0)</f>
        <v>0</v>
      </c>
      <c r="Y677">
        <f>_xlfn.XLOOKUP($G677,speciesvars!$D:$D,speciesvars!I:I,0,0)</f>
        <v>0</v>
      </c>
    </row>
    <row r="678" spans="1:25" hidden="1" x14ac:dyDescent="0.25">
      <c r="A678" t="s">
        <v>43</v>
      </c>
      <c r="B678" t="s">
        <v>52</v>
      </c>
      <c r="C678">
        <v>34</v>
      </c>
      <c r="D678" t="str">
        <f t="shared" si="10"/>
        <v>Pleasantspring 2021</v>
      </c>
      <c r="E678" t="s">
        <v>48</v>
      </c>
      <c r="F678" t="s">
        <v>0</v>
      </c>
      <c r="G678" t="s">
        <v>3</v>
      </c>
      <c r="H678" t="s">
        <v>11</v>
      </c>
      <c r="I678" t="s">
        <v>762</v>
      </c>
      <c r="J678" t="s">
        <v>72</v>
      </c>
      <c r="K678">
        <v>13</v>
      </c>
      <c r="L678">
        <v>30</v>
      </c>
      <c r="N678">
        <f>_xlfn.XLOOKUP($A678,'site variables'!$A:$A,'site variables'!C:C,0,0)</f>
        <v>285.95999999999998</v>
      </c>
      <c r="O678">
        <f>_xlfn.XLOOKUP($A678,'site variables'!$A:$A,'site variables'!D:D,0,0)</f>
        <v>30</v>
      </c>
      <c r="P678">
        <f>_xlfn.XLOOKUP($A678,'site variables'!$A:$A,'site variables'!E:E,0,0)</f>
        <v>21.8</v>
      </c>
      <c r="Q678">
        <f>_xlfn.XLOOKUP($A678,'site variables'!$A:$A,'site variables'!F:F,0,0)</f>
        <v>532</v>
      </c>
      <c r="R678" t="str">
        <f>_xlfn.XLOOKUP($A678,'site variables'!$A:$A,'site variables'!G:G,0,0)</f>
        <v>high</v>
      </c>
      <c r="S678" t="str">
        <f>_xlfn.XLOOKUP($A678,'site variables'!$A:$A,'site variables'!H:H,0,0)</f>
        <v>low</v>
      </c>
      <c r="T678" t="str">
        <f>_xlfn.XLOOKUP($A678,'site variables'!$A:$A,'site variables'!I:I,0,0)</f>
        <v>Vehicle/FootRecreation</v>
      </c>
      <c r="U678">
        <f>_xlfn.XLOOKUP($D678,climatevars!$E:$E,climatevars!J:J,0,)</f>
        <v>54.999889999999986</v>
      </c>
      <c r="V678">
        <f>_xlfn.XLOOKUP($D678,climatevars!$E:$E,climatevars!K:K,0,)</f>
        <v>403.99919199999994</v>
      </c>
      <c r="W678">
        <f>_xlfn.XLOOKUP($D678,climatevars!$E:$E,climatevars!L:L,0,)</f>
        <v>222.99955399999999</v>
      </c>
      <c r="X678">
        <f>_xlfn.XLOOKUP($G678,speciesvars!$D:$D,speciesvars!H:H,0,0)</f>
        <v>0</v>
      </c>
      <c r="Y678">
        <f>_xlfn.XLOOKUP($G678,speciesvars!$D:$D,speciesvars!I:I,0,0)</f>
        <v>0</v>
      </c>
    </row>
    <row r="679" spans="1:25" hidden="1" x14ac:dyDescent="0.25">
      <c r="A679" t="s">
        <v>43</v>
      </c>
      <c r="B679" t="s">
        <v>52</v>
      </c>
      <c r="C679">
        <v>34</v>
      </c>
      <c r="D679" t="str">
        <f t="shared" si="10"/>
        <v>Pleasantspring 2021</v>
      </c>
      <c r="E679" t="s">
        <v>48</v>
      </c>
      <c r="F679" t="s">
        <v>0</v>
      </c>
      <c r="G679" t="s">
        <v>44</v>
      </c>
      <c r="H679" t="s">
        <v>11</v>
      </c>
      <c r="I679" t="s">
        <v>763</v>
      </c>
      <c r="J679" t="s">
        <v>60</v>
      </c>
      <c r="K679">
        <v>6</v>
      </c>
      <c r="L679">
        <v>10</v>
      </c>
      <c r="N679">
        <f>_xlfn.XLOOKUP($A679,'site variables'!$A:$A,'site variables'!C:C,0,0)</f>
        <v>285.95999999999998</v>
      </c>
      <c r="O679">
        <f>_xlfn.XLOOKUP($A679,'site variables'!$A:$A,'site variables'!D:D,0,0)</f>
        <v>30</v>
      </c>
      <c r="P679">
        <f>_xlfn.XLOOKUP($A679,'site variables'!$A:$A,'site variables'!E:E,0,0)</f>
        <v>21.8</v>
      </c>
      <c r="Q679">
        <f>_xlfn.XLOOKUP($A679,'site variables'!$A:$A,'site variables'!F:F,0,0)</f>
        <v>532</v>
      </c>
      <c r="R679" t="str">
        <f>_xlfn.XLOOKUP($A679,'site variables'!$A:$A,'site variables'!G:G,0,0)</f>
        <v>high</v>
      </c>
      <c r="S679" t="str">
        <f>_xlfn.XLOOKUP($A679,'site variables'!$A:$A,'site variables'!H:H,0,0)</f>
        <v>low</v>
      </c>
      <c r="T679" t="str">
        <f>_xlfn.XLOOKUP($A679,'site variables'!$A:$A,'site variables'!I:I,0,0)</f>
        <v>Vehicle/FootRecreation</v>
      </c>
      <c r="U679">
        <f>_xlfn.XLOOKUP($D679,climatevars!$E:$E,climatevars!J:J,0,)</f>
        <v>54.999889999999986</v>
      </c>
      <c r="V679">
        <f>_xlfn.XLOOKUP($D679,climatevars!$E:$E,climatevars!K:K,0,)</f>
        <v>403.99919199999994</v>
      </c>
      <c r="W679">
        <f>_xlfn.XLOOKUP($D679,climatevars!$E:$E,climatevars!L:L,0,)</f>
        <v>222.99955399999999</v>
      </c>
      <c r="X679">
        <f>_xlfn.XLOOKUP($G679,speciesvars!$D:$D,speciesvars!H:H,0,0)</f>
        <v>0</v>
      </c>
      <c r="Y679">
        <f>_xlfn.XLOOKUP($G679,speciesvars!$D:$D,speciesvars!I:I,0,0)</f>
        <v>0</v>
      </c>
    </row>
    <row r="680" spans="1:25" hidden="1" x14ac:dyDescent="0.25">
      <c r="A680" t="s">
        <v>43</v>
      </c>
      <c r="B680" t="s">
        <v>52</v>
      </c>
      <c r="C680">
        <v>8</v>
      </c>
      <c r="D680" t="str">
        <f t="shared" si="10"/>
        <v>Pleasantspring 2021</v>
      </c>
      <c r="E680" t="s">
        <v>74</v>
      </c>
      <c r="F680" t="s">
        <v>70</v>
      </c>
      <c r="G680" t="s">
        <v>65</v>
      </c>
      <c r="H680" t="s">
        <v>4256</v>
      </c>
      <c r="I680" t="s">
        <v>764</v>
      </c>
      <c r="J680" t="s">
        <v>60</v>
      </c>
      <c r="K680">
        <v>2</v>
      </c>
      <c r="L680">
        <v>12</v>
      </c>
      <c r="M680">
        <v>0.05</v>
      </c>
      <c r="N680">
        <f>_xlfn.XLOOKUP($A680,'site variables'!$A:$A,'site variables'!C:C,0,0)</f>
        <v>285.95999999999998</v>
      </c>
      <c r="O680">
        <f>_xlfn.XLOOKUP($A680,'site variables'!$A:$A,'site variables'!D:D,0,0)</f>
        <v>30</v>
      </c>
      <c r="P680">
        <f>_xlfn.XLOOKUP($A680,'site variables'!$A:$A,'site variables'!E:E,0,0)</f>
        <v>21.8</v>
      </c>
      <c r="Q680">
        <f>_xlfn.XLOOKUP($A680,'site variables'!$A:$A,'site variables'!F:F,0,0)</f>
        <v>532</v>
      </c>
      <c r="R680" t="str">
        <f>_xlfn.XLOOKUP($A680,'site variables'!$A:$A,'site variables'!G:G,0,0)</f>
        <v>high</v>
      </c>
      <c r="S680" t="str">
        <f>_xlfn.XLOOKUP($A680,'site variables'!$A:$A,'site variables'!H:H,0,0)</f>
        <v>low</v>
      </c>
      <c r="T680" t="str">
        <f>_xlfn.XLOOKUP($A680,'site variables'!$A:$A,'site variables'!I:I,0,0)</f>
        <v>Vehicle/FootRecreation</v>
      </c>
      <c r="U680">
        <f>_xlfn.XLOOKUP($D680,climatevars!$E:$E,climatevars!J:J,0,)</f>
        <v>54.999889999999986</v>
      </c>
      <c r="V680">
        <f>_xlfn.XLOOKUP($D680,climatevars!$E:$E,climatevars!K:K,0,)</f>
        <v>403.99919199999994</v>
      </c>
      <c r="W680">
        <f>_xlfn.XLOOKUP($D680,climatevars!$E:$E,climatevars!L:L,0,)</f>
        <v>222.99955399999999</v>
      </c>
      <c r="X680">
        <f>_xlfn.XLOOKUP($G680,speciesvars!$D:$D,speciesvars!H:H,0,0)</f>
        <v>21.662499884764401</v>
      </c>
      <c r="Y680">
        <f>_xlfn.XLOOKUP($G680,speciesvars!$D:$D,speciesvars!I:I,0,0)</f>
        <v>767</v>
      </c>
    </row>
    <row r="681" spans="1:25" hidden="1" x14ac:dyDescent="0.25">
      <c r="A681" t="s">
        <v>43</v>
      </c>
      <c r="B681" t="s">
        <v>52</v>
      </c>
      <c r="C681">
        <v>34</v>
      </c>
      <c r="D681" t="str">
        <f t="shared" si="10"/>
        <v>Pleasantspring 2021</v>
      </c>
      <c r="E681" t="s">
        <v>48</v>
      </c>
      <c r="F681" t="s">
        <v>0</v>
      </c>
      <c r="G681" t="s">
        <v>24</v>
      </c>
      <c r="H681" t="s">
        <v>11</v>
      </c>
      <c r="I681" t="s">
        <v>765</v>
      </c>
      <c r="J681" t="s">
        <v>60</v>
      </c>
      <c r="K681">
        <v>1</v>
      </c>
      <c r="L681">
        <v>40</v>
      </c>
      <c r="N681">
        <f>_xlfn.XLOOKUP($A681,'site variables'!$A:$A,'site variables'!C:C,0,0)</f>
        <v>285.95999999999998</v>
      </c>
      <c r="O681">
        <f>_xlfn.XLOOKUP($A681,'site variables'!$A:$A,'site variables'!D:D,0,0)</f>
        <v>30</v>
      </c>
      <c r="P681">
        <f>_xlfn.XLOOKUP($A681,'site variables'!$A:$A,'site variables'!E:E,0,0)</f>
        <v>21.8</v>
      </c>
      <c r="Q681">
        <f>_xlfn.XLOOKUP($A681,'site variables'!$A:$A,'site variables'!F:F,0,0)</f>
        <v>532</v>
      </c>
      <c r="R681" t="str">
        <f>_xlfn.XLOOKUP($A681,'site variables'!$A:$A,'site variables'!G:G,0,0)</f>
        <v>high</v>
      </c>
      <c r="S681" t="str">
        <f>_xlfn.XLOOKUP($A681,'site variables'!$A:$A,'site variables'!H:H,0,0)</f>
        <v>low</v>
      </c>
      <c r="T681" t="str">
        <f>_xlfn.XLOOKUP($A681,'site variables'!$A:$A,'site variables'!I:I,0,0)</f>
        <v>Vehicle/FootRecreation</v>
      </c>
      <c r="U681">
        <f>_xlfn.XLOOKUP($D681,climatevars!$E:$E,climatevars!J:J,0,)</f>
        <v>54.999889999999986</v>
      </c>
      <c r="V681">
        <f>_xlfn.XLOOKUP($D681,climatevars!$E:$E,climatevars!K:K,0,)</f>
        <v>403.99919199999994</v>
      </c>
      <c r="W681">
        <f>_xlfn.XLOOKUP($D681,climatevars!$E:$E,climatevars!L:L,0,)</f>
        <v>222.99955399999999</v>
      </c>
      <c r="X681">
        <f>_xlfn.XLOOKUP($G681,speciesvars!$D:$D,speciesvars!H:H,0,0)</f>
        <v>0</v>
      </c>
      <c r="Y681">
        <f>_xlfn.XLOOKUP($G681,speciesvars!$D:$D,speciesvars!I:I,0,0)</f>
        <v>0</v>
      </c>
    </row>
    <row r="682" spans="1:25" hidden="1" x14ac:dyDescent="0.25">
      <c r="A682" t="s">
        <v>43</v>
      </c>
      <c r="B682" t="s">
        <v>52</v>
      </c>
      <c r="C682">
        <v>8</v>
      </c>
      <c r="D682" t="str">
        <f t="shared" si="10"/>
        <v>Pleasantspring 2021</v>
      </c>
      <c r="E682" t="s">
        <v>74</v>
      </c>
      <c r="F682" t="s">
        <v>70</v>
      </c>
      <c r="G682" t="s">
        <v>1</v>
      </c>
      <c r="H682" t="s">
        <v>4256</v>
      </c>
      <c r="I682" t="s">
        <v>766</v>
      </c>
      <c r="J682" t="s">
        <v>60</v>
      </c>
      <c r="K682">
        <v>0</v>
      </c>
      <c r="L682">
        <v>0</v>
      </c>
      <c r="M682">
        <v>0.05</v>
      </c>
      <c r="N682">
        <f>_xlfn.XLOOKUP($A682,'site variables'!$A:$A,'site variables'!C:C,0,0)</f>
        <v>285.95999999999998</v>
      </c>
      <c r="O682">
        <f>_xlfn.XLOOKUP($A682,'site variables'!$A:$A,'site variables'!D:D,0,0)</f>
        <v>30</v>
      </c>
      <c r="P682">
        <f>_xlfn.XLOOKUP($A682,'site variables'!$A:$A,'site variables'!E:E,0,0)</f>
        <v>21.8</v>
      </c>
      <c r="Q682">
        <f>_xlfn.XLOOKUP($A682,'site variables'!$A:$A,'site variables'!F:F,0,0)</f>
        <v>532</v>
      </c>
      <c r="R682" t="str">
        <f>_xlfn.XLOOKUP($A682,'site variables'!$A:$A,'site variables'!G:G,0,0)</f>
        <v>high</v>
      </c>
      <c r="S682" t="str">
        <f>_xlfn.XLOOKUP($A682,'site variables'!$A:$A,'site variables'!H:H,0,0)</f>
        <v>low</v>
      </c>
      <c r="T682" t="str">
        <f>_xlfn.XLOOKUP($A682,'site variables'!$A:$A,'site variables'!I:I,0,0)</f>
        <v>Vehicle/FootRecreation</v>
      </c>
      <c r="U682">
        <f>_xlfn.XLOOKUP($D682,climatevars!$E:$E,climatevars!J:J,0,)</f>
        <v>54.999889999999986</v>
      </c>
      <c r="V682">
        <f>_xlfn.XLOOKUP($D682,climatevars!$E:$E,climatevars!K:K,0,)</f>
        <v>403.99919199999994</v>
      </c>
      <c r="W682">
        <f>_xlfn.XLOOKUP($D682,climatevars!$E:$E,climatevars!L:L,0,)</f>
        <v>222.99955399999999</v>
      </c>
      <c r="X682">
        <f>_xlfn.XLOOKUP($G682,speciesvars!$D:$D,speciesvars!H:H,0,0)</f>
        <v>22.9416667421659</v>
      </c>
      <c r="Y682">
        <f>_xlfn.XLOOKUP($G682,speciesvars!$D:$D,speciesvars!I:I,0,0)</f>
        <v>528</v>
      </c>
    </row>
    <row r="683" spans="1:25" hidden="1" x14ac:dyDescent="0.25">
      <c r="A683" t="s">
        <v>43</v>
      </c>
      <c r="B683" t="s">
        <v>52</v>
      </c>
      <c r="C683">
        <v>9</v>
      </c>
      <c r="D683" t="str">
        <f t="shared" si="10"/>
        <v>Pleasantspring 2021</v>
      </c>
      <c r="E683" t="s">
        <v>66</v>
      </c>
      <c r="F683" t="s">
        <v>70</v>
      </c>
      <c r="G683" t="s">
        <v>6</v>
      </c>
      <c r="H683" t="s">
        <v>4256</v>
      </c>
      <c r="I683" t="s">
        <v>767</v>
      </c>
      <c r="J683" t="s">
        <v>60</v>
      </c>
      <c r="K683">
        <v>0</v>
      </c>
      <c r="L683">
        <v>0</v>
      </c>
      <c r="M683">
        <v>0</v>
      </c>
      <c r="N683">
        <f>_xlfn.XLOOKUP($A683,'site variables'!$A:$A,'site variables'!C:C,0,0)</f>
        <v>285.95999999999998</v>
      </c>
      <c r="O683">
        <f>_xlfn.XLOOKUP($A683,'site variables'!$A:$A,'site variables'!D:D,0,0)</f>
        <v>30</v>
      </c>
      <c r="P683">
        <f>_xlfn.XLOOKUP($A683,'site variables'!$A:$A,'site variables'!E:E,0,0)</f>
        <v>21.8</v>
      </c>
      <c r="Q683">
        <f>_xlfn.XLOOKUP($A683,'site variables'!$A:$A,'site variables'!F:F,0,0)</f>
        <v>532</v>
      </c>
      <c r="R683" t="str">
        <f>_xlfn.XLOOKUP($A683,'site variables'!$A:$A,'site variables'!G:G,0,0)</f>
        <v>high</v>
      </c>
      <c r="S683" t="str">
        <f>_xlfn.XLOOKUP($A683,'site variables'!$A:$A,'site variables'!H:H,0,0)</f>
        <v>low</v>
      </c>
      <c r="T683" t="str">
        <f>_xlfn.XLOOKUP($A683,'site variables'!$A:$A,'site variables'!I:I,0,0)</f>
        <v>Vehicle/FootRecreation</v>
      </c>
      <c r="U683">
        <f>_xlfn.XLOOKUP($D683,climatevars!$E:$E,climatevars!J:J,0,)</f>
        <v>54.999889999999986</v>
      </c>
      <c r="V683">
        <f>_xlfn.XLOOKUP($D683,climatevars!$E:$E,climatevars!K:K,0,)</f>
        <v>403.99919199999994</v>
      </c>
      <c r="W683">
        <f>_xlfn.XLOOKUP($D683,climatevars!$E:$E,climatevars!L:L,0,)</f>
        <v>222.99955399999999</v>
      </c>
      <c r="X683">
        <f>_xlfn.XLOOKUP($G683,speciesvars!$D:$D,speciesvars!H:H,0,0)</f>
        <v>21.804166575272902</v>
      </c>
      <c r="Y683">
        <f>_xlfn.XLOOKUP($G683,speciesvars!$D:$D,speciesvars!I:I,0,0)</f>
        <v>504</v>
      </c>
    </row>
    <row r="684" spans="1:25" hidden="1" x14ac:dyDescent="0.25">
      <c r="A684" t="s">
        <v>43</v>
      </c>
      <c r="B684" t="s">
        <v>52</v>
      </c>
      <c r="C684">
        <v>9</v>
      </c>
      <c r="D684" t="str">
        <f t="shared" si="10"/>
        <v>Pleasantspring 2021</v>
      </c>
      <c r="E684" t="s">
        <v>66</v>
      </c>
      <c r="F684" t="s">
        <v>70</v>
      </c>
      <c r="G684" t="s">
        <v>22</v>
      </c>
      <c r="H684" t="s">
        <v>4256</v>
      </c>
      <c r="I684" t="s">
        <v>768</v>
      </c>
      <c r="J684" t="s">
        <v>60</v>
      </c>
      <c r="K684">
        <v>0</v>
      </c>
      <c r="L684">
        <v>0</v>
      </c>
      <c r="M684">
        <v>0</v>
      </c>
      <c r="N684">
        <f>_xlfn.XLOOKUP($A684,'site variables'!$A:$A,'site variables'!C:C,0,0)</f>
        <v>285.95999999999998</v>
      </c>
      <c r="O684">
        <f>_xlfn.XLOOKUP($A684,'site variables'!$A:$A,'site variables'!D:D,0,0)</f>
        <v>30</v>
      </c>
      <c r="P684">
        <f>_xlfn.XLOOKUP($A684,'site variables'!$A:$A,'site variables'!E:E,0,0)</f>
        <v>21.8</v>
      </c>
      <c r="Q684">
        <f>_xlfn.XLOOKUP($A684,'site variables'!$A:$A,'site variables'!F:F,0,0)</f>
        <v>532</v>
      </c>
      <c r="R684" t="str">
        <f>_xlfn.XLOOKUP($A684,'site variables'!$A:$A,'site variables'!G:G,0,0)</f>
        <v>high</v>
      </c>
      <c r="S684" t="str">
        <f>_xlfn.XLOOKUP($A684,'site variables'!$A:$A,'site variables'!H:H,0,0)</f>
        <v>low</v>
      </c>
      <c r="T684" t="str">
        <f>_xlfn.XLOOKUP($A684,'site variables'!$A:$A,'site variables'!I:I,0,0)</f>
        <v>Vehicle/FootRecreation</v>
      </c>
      <c r="U684">
        <f>_xlfn.XLOOKUP($D684,climatevars!$E:$E,climatevars!J:J,0,)</f>
        <v>54.999889999999986</v>
      </c>
      <c r="V684">
        <f>_xlfn.XLOOKUP($D684,climatevars!$E:$E,climatevars!K:K,0,)</f>
        <v>403.99919199999994</v>
      </c>
      <c r="W684">
        <f>_xlfn.XLOOKUP($D684,climatevars!$E:$E,climatevars!L:L,0,)</f>
        <v>222.99955399999999</v>
      </c>
      <c r="X684">
        <f>_xlfn.XLOOKUP($G684,speciesvars!$D:$D,speciesvars!H:H,0,0)</f>
        <v>22.870833317438802</v>
      </c>
      <c r="Y684">
        <f>_xlfn.XLOOKUP($G684,speciesvars!$D:$D,speciesvars!I:I,0,0)</f>
        <v>733</v>
      </c>
    </row>
    <row r="685" spans="1:25" hidden="1" x14ac:dyDescent="0.25">
      <c r="A685" t="s">
        <v>43</v>
      </c>
      <c r="B685" t="s">
        <v>52</v>
      </c>
      <c r="C685">
        <v>9</v>
      </c>
      <c r="D685" t="str">
        <f t="shared" si="10"/>
        <v>Pleasantspring 2021</v>
      </c>
      <c r="E685" t="s">
        <v>66</v>
      </c>
      <c r="F685" t="s">
        <v>70</v>
      </c>
      <c r="G685" t="s">
        <v>54</v>
      </c>
      <c r="H685" t="s">
        <v>4256</v>
      </c>
      <c r="I685" t="s">
        <v>769</v>
      </c>
      <c r="J685" t="s">
        <v>60</v>
      </c>
      <c r="K685">
        <v>0</v>
      </c>
      <c r="L685">
        <v>0</v>
      </c>
      <c r="M685">
        <v>0.05</v>
      </c>
      <c r="N685">
        <f>_xlfn.XLOOKUP($A685,'site variables'!$A:$A,'site variables'!C:C,0,0)</f>
        <v>285.95999999999998</v>
      </c>
      <c r="O685">
        <f>_xlfn.XLOOKUP($A685,'site variables'!$A:$A,'site variables'!D:D,0,0)</f>
        <v>30</v>
      </c>
      <c r="P685">
        <f>_xlfn.XLOOKUP($A685,'site variables'!$A:$A,'site variables'!E:E,0,0)</f>
        <v>21.8</v>
      </c>
      <c r="Q685">
        <f>_xlfn.XLOOKUP($A685,'site variables'!$A:$A,'site variables'!F:F,0,0)</f>
        <v>532</v>
      </c>
      <c r="R685" t="str">
        <f>_xlfn.XLOOKUP($A685,'site variables'!$A:$A,'site variables'!G:G,0,0)</f>
        <v>high</v>
      </c>
      <c r="S685" t="str">
        <f>_xlfn.XLOOKUP($A685,'site variables'!$A:$A,'site variables'!H:H,0,0)</f>
        <v>low</v>
      </c>
      <c r="T685" t="str">
        <f>_xlfn.XLOOKUP($A685,'site variables'!$A:$A,'site variables'!I:I,0,0)</f>
        <v>Vehicle/FootRecreation</v>
      </c>
      <c r="U685">
        <f>_xlfn.XLOOKUP($D685,climatevars!$E:$E,climatevars!J:J,0,)</f>
        <v>54.999889999999986</v>
      </c>
      <c r="V685">
        <f>_xlfn.XLOOKUP($D685,climatevars!$E:$E,climatevars!K:K,0,)</f>
        <v>403.99919199999994</v>
      </c>
      <c r="W685">
        <f>_xlfn.XLOOKUP($D685,climatevars!$E:$E,climatevars!L:L,0,)</f>
        <v>222.99955399999999</v>
      </c>
      <c r="X685">
        <f>_xlfn.XLOOKUP($G685,speciesvars!$D:$D,speciesvars!H:H,0,0)</f>
        <v>21.7541668613752</v>
      </c>
      <c r="Y685">
        <f>_xlfn.XLOOKUP($G685,speciesvars!$D:$D,speciesvars!I:I,0,0)</f>
        <v>505</v>
      </c>
    </row>
    <row r="686" spans="1:25" hidden="1" x14ac:dyDescent="0.25">
      <c r="A686" t="s">
        <v>43</v>
      </c>
      <c r="B686" t="s">
        <v>52</v>
      </c>
      <c r="C686">
        <v>34</v>
      </c>
      <c r="D686" t="str">
        <f t="shared" si="10"/>
        <v>Pleasantspring 2021</v>
      </c>
      <c r="E686" t="s">
        <v>48</v>
      </c>
      <c r="F686" t="s">
        <v>0</v>
      </c>
      <c r="G686" t="s">
        <v>8</v>
      </c>
      <c r="H686" t="s">
        <v>11</v>
      </c>
      <c r="I686" t="s">
        <v>770</v>
      </c>
      <c r="J686" t="s">
        <v>60</v>
      </c>
      <c r="K686">
        <v>4</v>
      </c>
      <c r="L686">
        <v>35</v>
      </c>
      <c r="N686">
        <f>_xlfn.XLOOKUP($A686,'site variables'!$A:$A,'site variables'!C:C,0,0)</f>
        <v>285.95999999999998</v>
      </c>
      <c r="O686">
        <f>_xlfn.XLOOKUP($A686,'site variables'!$A:$A,'site variables'!D:D,0,0)</f>
        <v>30</v>
      </c>
      <c r="P686">
        <f>_xlfn.XLOOKUP($A686,'site variables'!$A:$A,'site variables'!E:E,0,0)</f>
        <v>21.8</v>
      </c>
      <c r="Q686">
        <f>_xlfn.XLOOKUP($A686,'site variables'!$A:$A,'site variables'!F:F,0,0)</f>
        <v>532</v>
      </c>
      <c r="R686" t="str">
        <f>_xlfn.XLOOKUP($A686,'site variables'!$A:$A,'site variables'!G:G,0,0)</f>
        <v>high</v>
      </c>
      <c r="S686" t="str">
        <f>_xlfn.XLOOKUP($A686,'site variables'!$A:$A,'site variables'!H:H,0,0)</f>
        <v>low</v>
      </c>
      <c r="T686" t="str">
        <f>_xlfn.XLOOKUP($A686,'site variables'!$A:$A,'site variables'!I:I,0,0)</f>
        <v>Vehicle/FootRecreation</v>
      </c>
      <c r="U686">
        <f>_xlfn.XLOOKUP($D686,climatevars!$E:$E,climatevars!J:J,0,)</f>
        <v>54.999889999999986</v>
      </c>
      <c r="V686">
        <f>_xlfn.XLOOKUP($D686,climatevars!$E:$E,climatevars!K:K,0,)</f>
        <v>403.99919199999994</v>
      </c>
      <c r="W686">
        <f>_xlfn.XLOOKUP($D686,climatevars!$E:$E,climatevars!L:L,0,)</f>
        <v>222.99955399999999</v>
      </c>
      <c r="X686">
        <f>_xlfn.XLOOKUP($G686,speciesvars!$D:$D,speciesvars!H:H,0,0)</f>
        <v>0</v>
      </c>
      <c r="Y686">
        <f>_xlfn.XLOOKUP($G686,speciesvars!$D:$D,speciesvars!I:I,0,0)</f>
        <v>0</v>
      </c>
    </row>
    <row r="687" spans="1:25" hidden="1" x14ac:dyDescent="0.25">
      <c r="A687" t="s">
        <v>43</v>
      </c>
      <c r="B687" t="s">
        <v>52</v>
      </c>
      <c r="C687">
        <v>34</v>
      </c>
      <c r="D687" t="str">
        <f t="shared" si="10"/>
        <v>Pleasantspring 2021</v>
      </c>
      <c r="E687" t="s">
        <v>48</v>
      </c>
      <c r="F687" t="s">
        <v>0</v>
      </c>
      <c r="G687" t="s">
        <v>67</v>
      </c>
      <c r="H687" t="s">
        <v>11</v>
      </c>
      <c r="I687" t="s">
        <v>771</v>
      </c>
      <c r="J687" t="s">
        <v>60</v>
      </c>
      <c r="K687">
        <v>4</v>
      </c>
      <c r="L687">
        <v>35</v>
      </c>
      <c r="N687">
        <f>_xlfn.XLOOKUP($A687,'site variables'!$A:$A,'site variables'!C:C,0,0)</f>
        <v>285.95999999999998</v>
      </c>
      <c r="O687">
        <f>_xlfn.XLOOKUP($A687,'site variables'!$A:$A,'site variables'!D:D,0,0)</f>
        <v>30</v>
      </c>
      <c r="P687">
        <f>_xlfn.XLOOKUP($A687,'site variables'!$A:$A,'site variables'!E:E,0,0)</f>
        <v>21.8</v>
      </c>
      <c r="Q687">
        <f>_xlfn.XLOOKUP($A687,'site variables'!$A:$A,'site variables'!F:F,0,0)</f>
        <v>532</v>
      </c>
      <c r="R687" t="str">
        <f>_xlfn.XLOOKUP($A687,'site variables'!$A:$A,'site variables'!G:G,0,0)</f>
        <v>high</v>
      </c>
      <c r="S687" t="str">
        <f>_xlfn.XLOOKUP($A687,'site variables'!$A:$A,'site variables'!H:H,0,0)</f>
        <v>low</v>
      </c>
      <c r="T687" t="str">
        <f>_xlfn.XLOOKUP($A687,'site variables'!$A:$A,'site variables'!I:I,0,0)</f>
        <v>Vehicle/FootRecreation</v>
      </c>
      <c r="U687">
        <f>_xlfn.XLOOKUP($D687,climatevars!$E:$E,climatevars!J:J,0,)</f>
        <v>54.999889999999986</v>
      </c>
      <c r="V687">
        <f>_xlfn.XLOOKUP($D687,climatevars!$E:$E,climatevars!K:K,0,)</f>
        <v>403.99919199999994</v>
      </c>
      <c r="W687">
        <f>_xlfn.XLOOKUP($D687,climatevars!$E:$E,climatevars!L:L,0,)</f>
        <v>222.99955399999999</v>
      </c>
      <c r="X687">
        <f>_xlfn.XLOOKUP($G687,speciesvars!$D:$D,speciesvars!H:H,0,0)</f>
        <v>0</v>
      </c>
      <c r="Y687">
        <f>_xlfn.XLOOKUP($G687,speciesvars!$D:$D,speciesvars!I:I,0,0)</f>
        <v>0</v>
      </c>
    </row>
    <row r="688" spans="1:25" hidden="1" x14ac:dyDescent="0.25">
      <c r="A688" t="s">
        <v>43</v>
      </c>
      <c r="B688" t="s">
        <v>52</v>
      </c>
      <c r="C688">
        <v>34</v>
      </c>
      <c r="D688" t="str">
        <f t="shared" si="10"/>
        <v>Pleasantspring 2021</v>
      </c>
      <c r="E688" t="s">
        <v>48</v>
      </c>
      <c r="F688" t="s">
        <v>0</v>
      </c>
      <c r="G688" t="s">
        <v>395</v>
      </c>
      <c r="H688" t="s">
        <v>11</v>
      </c>
      <c r="I688" t="s">
        <v>772</v>
      </c>
      <c r="J688" t="s">
        <v>60</v>
      </c>
      <c r="K688">
        <v>4</v>
      </c>
      <c r="L688">
        <v>10</v>
      </c>
      <c r="N688">
        <f>_xlfn.XLOOKUP($A688,'site variables'!$A:$A,'site variables'!C:C,0,0)</f>
        <v>285.95999999999998</v>
      </c>
      <c r="O688">
        <f>_xlfn.XLOOKUP($A688,'site variables'!$A:$A,'site variables'!D:D,0,0)</f>
        <v>30</v>
      </c>
      <c r="P688">
        <f>_xlfn.XLOOKUP($A688,'site variables'!$A:$A,'site variables'!E:E,0,0)</f>
        <v>21.8</v>
      </c>
      <c r="Q688">
        <f>_xlfn.XLOOKUP($A688,'site variables'!$A:$A,'site variables'!F:F,0,0)</f>
        <v>532</v>
      </c>
      <c r="R688" t="str">
        <f>_xlfn.XLOOKUP($A688,'site variables'!$A:$A,'site variables'!G:G,0,0)</f>
        <v>high</v>
      </c>
      <c r="S688" t="str">
        <f>_xlfn.XLOOKUP($A688,'site variables'!$A:$A,'site variables'!H:H,0,0)</f>
        <v>low</v>
      </c>
      <c r="T688" t="str">
        <f>_xlfn.XLOOKUP($A688,'site variables'!$A:$A,'site variables'!I:I,0,0)</f>
        <v>Vehicle/FootRecreation</v>
      </c>
      <c r="U688">
        <f>_xlfn.XLOOKUP($D688,climatevars!$E:$E,climatevars!J:J,0,)</f>
        <v>54.999889999999986</v>
      </c>
      <c r="V688">
        <f>_xlfn.XLOOKUP($D688,climatevars!$E:$E,climatevars!K:K,0,)</f>
        <v>403.99919199999994</v>
      </c>
      <c r="W688">
        <f>_xlfn.XLOOKUP($D688,climatevars!$E:$E,climatevars!L:L,0,)</f>
        <v>222.99955399999999</v>
      </c>
      <c r="X688">
        <f>_xlfn.XLOOKUP($G688,speciesvars!$D:$D,speciesvars!H:H,0,0)</f>
        <v>0</v>
      </c>
      <c r="Y688">
        <f>_xlfn.XLOOKUP($G688,speciesvars!$D:$D,speciesvars!I:I,0,0)</f>
        <v>0</v>
      </c>
    </row>
    <row r="689" spans="1:25" hidden="1" x14ac:dyDescent="0.25">
      <c r="A689" t="s">
        <v>43</v>
      </c>
      <c r="B689" t="s">
        <v>52</v>
      </c>
      <c r="C689">
        <v>34</v>
      </c>
      <c r="D689" t="str">
        <f t="shared" si="10"/>
        <v>Pleasantspring 2021</v>
      </c>
      <c r="E689" t="s">
        <v>48</v>
      </c>
      <c r="F689" t="s">
        <v>0</v>
      </c>
      <c r="G689" t="s">
        <v>36</v>
      </c>
      <c r="H689" t="s">
        <v>11</v>
      </c>
      <c r="I689" t="s">
        <v>773</v>
      </c>
      <c r="J689" t="s">
        <v>72</v>
      </c>
      <c r="K689">
        <v>18</v>
      </c>
      <c r="L689">
        <v>25</v>
      </c>
      <c r="N689">
        <f>_xlfn.XLOOKUP($A689,'site variables'!$A:$A,'site variables'!C:C,0,0)</f>
        <v>285.95999999999998</v>
      </c>
      <c r="O689">
        <f>_xlfn.XLOOKUP($A689,'site variables'!$A:$A,'site variables'!D:D,0,0)</f>
        <v>30</v>
      </c>
      <c r="P689">
        <f>_xlfn.XLOOKUP($A689,'site variables'!$A:$A,'site variables'!E:E,0,0)</f>
        <v>21.8</v>
      </c>
      <c r="Q689">
        <f>_xlfn.XLOOKUP($A689,'site variables'!$A:$A,'site variables'!F:F,0,0)</f>
        <v>532</v>
      </c>
      <c r="R689" t="str">
        <f>_xlfn.XLOOKUP($A689,'site variables'!$A:$A,'site variables'!G:G,0,0)</f>
        <v>high</v>
      </c>
      <c r="S689" t="str">
        <f>_xlfn.XLOOKUP($A689,'site variables'!$A:$A,'site variables'!H:H,0,0)</f>
        <v>low</v>
      </c>
      <c r="T689" t="str">
        <f>_xlfn.XLOOKUP($A689,'site variables'!$A:$A,'site variables'!I:I,0,0)</f>
        <v>Vehicle/FootRecreation</v>
      </c>
      <c r="U689">
        <f>_xlfn.XLOOKUP($D689,climatevars!$E:$E,climatevars!J:J,0,)</f>
        <v>54.999889999999986</v>
      </c>
      <c r="V689">
        <f>_xlfn.XLOOKUP($D689,climatevars!$E:$E,climatevars!K:K,0,)</f>
        <v>403.99919199999994</v>
      </c>
      <c r="W689">
        <f>_xlfn.XLOOKUP($D689,climatevars!$E:$E,climatevars!L:L,0,)</f>
        <v>222.99955399999999</v>
      </c>
      <c r="X689">
        <f>_xlfn.XLOOKUP($G689,speciesvars!$D:$D,speciesvars!H:H,0,0)</f>
        <v>0</v>
      </c>
      <c r="Y689">
        <f>_xlfn.XLOOKUP($G689,speciesvars!$D:$D,speciesvars!I:I,0,0)</f>
        <v>0</v>
      </c>
    </row>
    <row r="690" spans="1:25" hidden="1" x14ac:dyDescent="0.25">
      <c r="A690" t="s">
        <v>43</v>
      </c>
      <c r="B690" t="s">
        <v>52</v>
      </c>
      <c r="C690">
        <v>35</v>
      </c>
      <c r="D690" t="str">
        <f t="shared" si="10"/>
        <v>Pleasantspring 2021</v>
      </c>
      <c r="E690" t="s">
        <v>12</v>
      </c>
      <c r="F690" t="s">
        <v>70</v>
      </c>
      <c r="G690" t="s">
        <v>3</v>
      </c>
      <c r="H690" t="s">
        <v>11</v>
      </c>
      <c r="I690" t="s">
        <v>774</v>
      </c>
      <c r="J690" t="s">
        <v>72</v>
      </c>
      <c r="K690">
        <v>12</v>
      </c>
      <c r="L690">
        <v>35</v>
      </c>
      <c r="N690">
        <f>_xlfn.XLOOKUP($A690,'site variables'!$A:$A,'site variables'!C:C,0,0)</f>
        <v>285.95999999999998</v>
      </c>
      <c r="O690">
        <f>_xlfn.XLOOKUP($A690,'site variables'!$A:$A,'site variables'!D:D,0,0)</f>
        <v>30</v>
      </c>
      <c r="P690">
        <f>_xlfn.XLOOKUP($A690,'site variables'!$A:$A,'site variables'!E:E,0,0)</f>
        <v>21.8</v>
      </c>
      <c r="Q690">
        <f>_xlfn.XLOOKUP($A690,'site variables'!$A:$A,'site variables'!F:F,0,0)</f>
        <v>532</v>
      </c>
      <c r="R690" t="str">
        <f>_xlfn.XLOOKUP($A690,'site variables'!$A:$A,'site variables'!G:G,0,0)</f>
        <v>high</v>
      </c>
      <c r="S690" t="str">
        <f>_xlfn.XLOOKUP($A690,'site variables'!$A:$A,'site variables'!H:H,0,0)</f>
        <v>low</v>
      </c>
      <c r="T690" t="str">
        <f>_xlfn.XLOOKUP($A690,'site variables'!$A:$A,'site variables'!I:I,0,0)</f>
        <v>Vehicle/FootRecreation</v>
      </c>
      <c r="U690">
        <f>_xlfn.XLOOKUP($D690,climatevars!$E:$E,climatevars!J:J,0,)</f>
        <v>54.999889999999986</v>
      </c>
      <c r="V690">
        <f>_xlfn.XLOOKUP($D690,climatevars!$E:$E,climatevars!K:K,0,)</f>
        <v>403.99919199999994</v>
      </c>
      <c r="W690">
        <f>_xlfn.XLOOKUP($D690,climatevars!$E:$E,climatevars!L:L,0,)</f>
        <v>222.99955399999999</v>
      </c>
      <c r="X690">
        <f>_xlfn.XLOOKUP($G690,speciesvars!$D:$D,speciesvars!H:H,0,0)</f>
        <v>0</v>
      </c>
      <c r="Y690">
        <f>_xlfn.XLOOKUP($G690,speciesvars!$D:$D,speciesvars!I:I,0,0)</f>
        <v>0</v>
      </c>
    </row>
    <row r="691" spans="1:25" hidden="1" x14ac:dyDescent="0.25">
      <c r="A691" t="s">
        <v>43</v>
      </c>
      <c r="B691" t="s">
        <v>52</v>
      </c>
      <c r="C691">
        <v>9</v>
      </c>
      <c r="D691" t="str">
        <f t="shared" si="10"/>
        <v>Pleasantspring 2021</v>
      </c>
      <c r="E691" t="s">
        <v>66</v>
      </c>
      <c r="F691" t="s">
        <v>70</v>
      </c>
      <c r="G691" t="s">
        <v>35</v>
      </c>
      <c r="H691" t="s">
        <v>4254</v>
      </c>
      <c r="I691" t="s">
        <v>775</v>
      </c>
      <c r="J691" t="s">
        <v>60</v>
      </c>
      <c r="K691">
        <v>2</v>
      </c>
      <c r="L691">
        <v>10</v>
      </c>
      <c r="M691">
        <v>0.05</v>
      </c>
      <c r="N691">
        <f>_xlfn.XLOOKUP($A691,'site variables'!$A:$A,'site variables'!C:C,0,0)</f>
        <v>285.95999999999998</v>
      </c>
      <c r="O691">
        <f>_xlfn.XLOOKUP($A691,'site variables'!$A:$A,'site variables'!D:D,0,0)</f>
        <v>30</v>
      </c>
      <c r="P691">
        <f>_xlfn.XLOOKUP($A691,'site variables'!$A:$A,'site variables'!E:E,0,0)</f>
        <v>21.8</v>
      </c>
      <c r="Q691">
        <f>_xlfn.XLOOKUP($A691,'site variables'!$A:$A,'site variables'!F:F,0,0)</f>
        <v>532</v>
      </c>
      <c r="R691" t="str">
        <f>_xlfn.XLOOKUP($A691,'site variables'!$A:$A,'site variables'!G:G,0,0)</f>
        <v>high</v>
      </c>
      <c r="S691" t="str">
        <f>_xlfn.XLOOKUP($A691,'site variables'!$A:$A,'site variables'!H:H,0,0)</f>
        <v>low</v>
      </c>
      <c r="T691" t="str">
        <f>_xlfn.XLOOKUP($A691,'site variables'!$A:$A,'site variables'!I:I,0,0)</f>
        <v>Vehicle/FootRecreation</v>
      </c>
      <c r="U691">
        <f>_xlfn.XLOOKUP($D691,climatevars!$E:$E,climatevars!J:J,0,)</f>
        <v>54.999889999999986</v>
      </c>
      <c r="V691">
        <f>_xlfn.XLOOKUP($D691,climatevars!$E:$E,climatevars!K:K,0,)</f>
        <v>403.99919199999994</v>
      </c>
      <c r="W691">
        <f>_xlfn.XLOOKUP($D691,climatevars!$E:$E,climatevars!L:L,0,)</f>
        <v>222.99955399999999</v>
      </c>
      <c r="X691">
        <f>_xlfn.XLOOKUP($G691,speciesvars!$D:$D,speciesvars!H:H,0,0)</f>
        <v>23.5000000198682</v>
      </c>
      <c r="Y691">
        <f>_xlfn.XLOOKUP($G691,speciesvars!$D:$D,speciesvars!I:I,0,0)</f>
        <v>354</v>
      </c>
    </row>
    <row r="692" spans="1:25" hidden="1" x14ac:dyDescent="0.25">
      <c r="A692" t="s">
        <v>43</v>
      </c>
      <c r="B692" t="s">
        <v>52</v>
      </c>
      <c r="C692">
        <v>35</v>
      </c>
      <c r="D692" t="str">
        <f t="shared" si="10"/>
        <v>Pleasantspring 2021</v>
      </c>
      <c r="E692" t="s">
        <v>12</v>
      </c>
      <c r="F692" t="s">
        <v>70</v>
      </c>
      <c r="G692" t="s">
        <v>24</v>
      </c>
      <c r="H692" t="s">
        <v>11</v>
      </c>
      <c r="I692" t="s">
        <v>776</v>
      </c>
      <c r="J692" t="s">
        <v>60</v>
      </c>
      <c r="K692">
        <v>1</v>
      </c>
      <c r="L692">
        <v>22</v>
      </c>
      <c r="N692">
        <f>_xlfn.XLOOKUP($A692,'site variables'!$A:$A,'site variables'!C:C,0,0)</f>
        <v>285.95999999999998</v>
      </c>
      <c r="O692">
        <f>_xlfn.XLOOKUP($A692,'site variables'!$A:$A,'site variables'!D:D,0,0)</f>
        <v>30</v>
      </c>
      <c r="P692">
        <f>_xlfn.XLOOKUP($A692,'site variables'!$A:$A,'site variables'!E:E,0,0)</f>
        <v>21.8</v>
      </c>
      <c r="Q692">
        <f>_xlfn.XLOOKUP($A692,'site variables'!$A:$A,'site variables'!F:F,0,0)</f>
        <v>532</v>
      </c>
      <c r="R692" t="str">
        <f>_xlfn.XLOOKUP($A692,'site variables'!$A:$A,'site variables'!G:G,0,0)</f>
        <v>high</v>
      </c>
      <c r="S692" t="str">
        <f>_xlfn.XLOOKUP($A692,'site variables'!$A:$A,'site variables'!H:H,0,0)</f>
        <v>low</v>
      </c>
      <c r="T692" t="str">
        <f>_xlfn.XLOOKUP($A692,'site variables'!$A:$A,'site variables'!I:I,0,0)</f>
        <v>Vehicle/FootRecreation</v>
      </c>
      <c r="U692">
        <f>_xlfn.XLOOKUP($D692,climatevars!$E:$E,climatevars!J:J,0,)</f>
        <v>54.999889999999986</v>
      </c>
      <c r="V692">
        <f>_xlfn.XLOOKUP($D692,climatevars!$E:$E,climatevars!K:K,0,)</f>
        <v>403.99919199999994</v>
      </c>
      <c r="W692">
        <f>_xlfn.XLOOKUP($D692,climatevars!$E:$E,climatevars!L:L,0,)</f>
        <v>222.99955399999999</v>
      </c>
      <c r="X692">
        <f>_xlfn.XLOOKUP($G692,speciesvars!$D:$D,speciesvars!H:H,0,0)</f>
        <v>0</v>
      </c>
      <c r="Y692">
        <f>_xlfn.XLOOKUP($G692,speciesvars!$D:$D,speciesvars!I:I,0,0)</f>
        <v>0</v>
      </c>
    </row>
    <row r="693" spans="1:25" hidden="1" x14ac:dyDescent="0.25">
      <c r="A693" t="s">
        <v>43</v>
      </c>
      <c r="B693" t="s">
        <v>52</v>
      </c>
      <c r="C693">
        <v>9</v>
      </c>
      <c r="D693" t="str">
        <f t="shared" si="10"/>
        <v>Pleasantspring 2021</v>
      </c>
      <c r="E693" t="s">
        <v>66</v>
      </c>
      <c r="F693" t="s">
        <v>70</v>
      </c>
      <c r="G693" t="s">
        <v>65</v>
      </c>
      <c r="H693" t="s">
        <v>4256</v>
      </c>
      <c r="I693" t="s">
        <v>777</v>
      </c>
      <c r="J693" t="s">
        <v>60</v>
      </c>
      <c r="K693">
        <v>1</v>
      </c>
      <c r="L693">
        <v>20</v>
      </c>
      <c r="M693">
        <v>0.55000000000000004</v>
      </c>
      <c r="N693">
        <f>_xlfn.XLOOKUP($A693,'site variables'!$A:$A,'site variables'!C:C,0,0)</f>
        <v>285.95999999999998</v>
      </c>
      <c r="O693">
        <f>_xlfn.XLOOKUP($A693,'site variables'!$A:$A,'site variables'!D:D,0,0)</f>
        <v>30</v>
      </c>
      <c r="P693">
        <f>_xlfn.XLOOKUP($A693,'site variables'!$A:$A,'site variables'!E:E,0,0)</f>
        <v>21.8</v>
      </c>
      <c r="Q693">
        <f>_xlfn.XLOOKUP($A693,'site variables'!$A:$A,'site variables'!F:F,0,0)</f>
        <v>532</v>
      </c>
      <c r="R693" t="str">
        <f>_xlfn.XLOOKUP($A693,'site variables'!$A:$A,'site variables'!G:G,0,0)</f>
        <v>high</v>
      </c>
      <c r="S693" t="str">
        <f>_xlfn.XLOOKUP($A693,'site variables'!$A:$A,'site variables'!H:H,0,0)</f>
        <v>low</v>
      </c>
      <c r="T693" t="str">
        <f>_xlfn.XLOOKUP($A693,'site variables'!$A:$A,'site variables'!I:I,0,0)</f>
        <v>Vehicle/FootRecreation</v>
      </c>
      <c r="U693">
        <f>_xlfn.XLOOKUP($D693,climatevars!$E:$E,climatevars!J:J,0,)</f>
        <v>54.999889999999986</v>
      </c>
      <c r="V693">
        <f>_xlfn.XLOOKUP($D693,climatevars!$E:$E,climatevars!K:K,0,)</f>
        <v>403.99919199999994</v>
      </c>
      <c r="W693">
        <f>_xlfn.XLOOKUP($D693,climatevars!$E:$E,climatevars!L:L,0,)</f>
        <v>222.99955399999999</v>
      </c>
      <c r="X693">
        <f>_xlfn.XLOOKUP($G693,speciesvars!$D:$D,speciesvars!H:H,0,0)</f>
        <v>21.662499884764401</v>
      </c>
      <c r="Y693">
        <f>_xlfn.XLOOKUP($G693,speciesvars!$D:$D,speciesvars!I:I,0,0)</f>
        <v>767</v>
      </c>
    </row>
    <row r="694" spans="1:25" hidden="1" x14ac:dyDescent="0.25">
      <c r="A694" t="s">
        <v>43</v>
      </c>
      <c r="B694" t="s">
        <v>52</v>
      </c>
      <c r="C694">
        <v>9</v>
      </c>
      <c r="D694" t="str">
        <f t="shared" si="10"/>
        <v>Pleasantspring 2021</v>
      </c>
      <c r="E694" t="s">
        <v>66</v>
      </c>
      <c r="F694" t="s">
        <v>70</v>
      </c>
      <c r="G694" t="s">
        <v>1</v>
      </c>
      <c r="H694" t="s">
        <v>4256</v>
      </c>
      <c r="I694" t="s">
        <v>778</v>
      </c>
      <c r="J694" t="s">
        <v>60</v>
      </c>
      <c r="K694">
        <v>0</v>
      </c>
      <c r="L694">
        <v>0</v>
      </c>
      <c r="M694">
        <v>0</v>
      </c>
      <c r="N694">
        <f>_xlfn.XLOOKUP($A694,'site variables'!$A:$A,'site variables'!C:C,0,0)</f>
        <v>285.95999999999998</v>
      </c>
      <c r="O694">
        <f>_xlfn.XLOOKUP($A694,'site variables'!$A:$A,'site variables'!D:D,0,0)</f>
        <v>30</v>
      </c>
      <c r="P694">
        <f>_xlfn.XLOOKUP($A694,'site variables'!$A:$A,'site variables'!E:E,0,0)</f>
        <v>21.8</v>
      </c>
      <c r="Q694">
        <f>_xlfn.XLOOKUP($A694,'site variables'!$A:$A,'site variables'!F:F,0,0)</f>
        <v>532</v>
      </c>
      <c r="R694" t="str">
        <f>_xlfn.XLOOKUP($A694,'site variables'!$A:$A,'site variables'!G:G,0,0)</f>
        <v>high</v>
      </c>
      <c r="S694" t="str">
        <f>_xlfn.XLOOKUP($A694,'site variables'!$A:$A,'site variables'!H:H,0,0)</f>
        <v>low</v>
      </c>
      <c r="T694" t="str">
        <f>_xlfn.XLOOKUP($A694,'site variables'!$A:$A,'site variables'!I:I,0,0)</f>
        <v>Vehicle/FootRecreation</v>
      </c>
      <c r="U694">
        <f>_xlfn.XLOOKUP($D694,climatevars!$E:$E,climatevars!J:J,0,)</f>
        <v>54.999889999999986</v>
      </c>
      <c r="V694">
        <f>_xlfn.XLOOKUP($D694,climatevars!$E:$E,climatevars!K:K,0,)</f>
        <v>403.99919199999994</v>
      </c>
      <c r="W694">
        <f>_xlfn.XLOOKUP($D694,climatevars!$E:$E,climatevars!L:L,0,)</f>
        <v>222.99955399999999</v>
      </c>
      <c r="X694">
        <f>_xlfn.XLOOKUP($G694,speciesvars!$D:$D,speciesvars!H:H,0,0)</f>
        <v>22.9416667421659</v>
      </c>
      <c r="Y694">
        <f>_xlfn.XLOOKUP($G694,speciesvars!$D:$D,speciesvars!I:I,0,0)</f>
        <v>528</v>
      </c>
    </row>
    <row r="695" spans="1:25" hidden="1" x14ac:dyDescent="0.25">
      <c r="A695" t="s">
        <v>43</v>
      </c>
      <c r="B695" t="s">
        <v>52</v>
      </c>
      <c r="C695">
        <v>10</v>
      </c>
      <c r="D695" t="str">
        <f t="shared" si="10"/>
        <v>Pleasantspring 2021</v>
      </c>
      <c r="E695" t="s">
        <v>75</v>
      </c>
      <c r="F695" t="s">
        <v>49</v>
      </c>
      <c r="G695" t="s">
        <v>13</v>
      </c>
      <c r="H695" t="s">
        <v>4255</v>
      </c>
      <c r="I695" t="s">
        <v>779</v>
      </c>
      <c r="J695" t="s">
        <v>60</v>
      </c>
      <c r="K695">
        <v>0</v>
      </c>
      <c r="L695">
        <v>0</v>
      </c>
      <c r="M695">
        <v>0</v>
      </c>
      <c r="N695">
        <f>_xlfn.XLOOKUP($A695,'site variables'!$A:$A,'site variables'!C:C,0,0)</f>
        <v>285.95999999999998</v>
      </c>
      <c r="O695">
        <f>_xlfn.XLOOKUP($A695,'site variables'!$A:$A,'site variables'!D:D,0,0)</f>
        <v>30</v>
      </c>
      <c r="P695">
        <f>_xlfn.XLOOKUP($A695,'site variables'!$A:$A,'site variables'!E:E,0,0)</f>
        <v>21.8</v>
      </c>
      <c r="Q695">
        <f>_xlfn.XLOOKUP($A695,'site variables'!$A:$A,'site variables'!F:F,0,0)</f>
        <v>532</v>
      </c>
      <c r="R695" t="str">
        <f>_xlfn.XLOOKUP($A695,'site variables'!$A:$A,'site variables'!G:G,0,0)</f>
        <v>high</v>
      </c>
      <c r="S695" t="str">
        <f>_xlfn.XLOOKUP($A695,'site variables'!$A:$A,'site variables'!H:H,0,0)</f>
        <v>low</v>
      </c>
      <c r="T695" t="str">
        <f>_xlfn.XLOOKUP($A695,'site variables'!$A:$A,'site variables'!I:I,0,0)</f>
        <v>Vehicle/FootRecreation</v>
      </c>
      <c r="U695">
        <f>_xlfn.XLOOKUP($D695,climatevars!$E:$E,climatevars!J:J,0,)</f>
        <v>54.999889999999986</v>
      </c>
      <c r="V695">
        <f>_xlfn.XLOOKUP($D695,climatevars!$E:$E,climatevars!K:K,0,)</f>
        <v>403.99919199999994</v>
      </c>
      <c r="W695">
        <f>_xlfn.XLOOKUP($D695,climatevars!$E:$E,climatevars!L:L,0,)</f>
        <v>222.99955399999999</v>
      </c>
      <c r="X695">
        <f>_xlfn.XLOOKUP($G695,speciesvars!$D:$D,speciesvars!H:H,0,0)</f>
        <v>23.462500015894602</v>
      </c>
      <c r="Y695">
        <f>_xlfn.XLOOKUP($G695,speciesvars!$D:$D,speciesvars!I:I,0,0)</f>
        <v>846</v>
      </c>
    </row>
    <row r="696" spans="1:25" hidden="1" x14ac:dyDescent="0.25">
      <c r="A696" t="s">
        <v>43</v>
      </c>
      <c r="B696" t="s">
        <v>52</v>
      </c>
      <c r="C696">
        <v>10</v>
      </c>
      <c r="D696" t="str">
        <f t="shared" si="10"/>
        <v>Pleasantspring 2021</v>
      </c>
      <c r="E696" t="s">
        <v>75</v>
      </c>
      <c r="F696" t="s">
        <v>49</v>
      </c>
      <c r="G696" t="s">
        <v>6</v>
      </c>
      <c r="H696" t="s">
        <v>4255</v>
      </c>
      <c r="I696" t="s">
        <v>780</v>
      </c>
      <c r="J696" t="s">
        <v>60</v>
      </c>
      <c r="K696">
        <v>0</v>
      </c>
      <c r="L696">
        <v>0</v>
      </c>
      <c r="M696">
        <v>0</v>
      </c>
      <c r="N696">
        <f>_xlfn.XLOOKUP($A696,'site variables'!$A:$A,'site variables'!C:C,0,0)</f>
        <v>285.95999999999998</v>
      </c>
      <c r="O696">
        <f>_xlfn.XLOOKUP($A696,'site variables'!$A:$A,'site variables'!D:D,0,0)</f>
        <v>30</v>
      </c>
      <c r="P696">
        <f>_xlfn.XLOOKUP($A696,'site variables'!$A:$A,'site variables'!E:E,0,0)</f>
        <v>21.8</v>
      </c>
      <c r="Q696">
        <f>_xlfn.XLOOKUP($A696,'site variables'!$A:$A,'site variables'!F:F,0,0)</f>
        <v>532</v>
      </c>
      <c r="R696" t="str">
        <f>_xlfn.XLOOKUP($A696,'site variables'!$A:$A,'site variables'!G:G,0,0)</f>
        <v>high</v>
      </c>
      <c r="S696" t="str">
        <f>_xlfn.XLOOKUP($A696,'site variables'!$A:$A,'site variables'!H:H,0,0)</f>
        <v>low</v>
      </c>
      <c r="T696" t="str">
        <f>_xlfn.XLOOKUP($A696,'site variables'!$A:$A,'site variables'!I:I,0,0)</f>
        <v>Vehicle/FootRecreation</v>
      </c>
      <c r="U696">
        <f>_xlfn.XLOOKUP($D696,climatevars!$E:$E,climatevars!J:J,0,)</f>
        <v>54.999889999999986</v>
      </c>
      <c r="V696">
        <f>_xlfn.XLOOKUP($D696,climatevars!$E:$E,climatevars!K:K,0,)</f>
        <v>403.99919199999994</v>
      </c>
      <c r="W696">
        <f>_xlfn.XLOOKUP($D696,climatevars!$E:$E,climatevars!L:L,0,)</f>
        <v>222.99955399999999</v>
      </c>
      <c r="X696">
        <f>_xlfn.XLOOKUP($G696,speciesvars!$D:$D,speciesvars!H:H,0,0)</f>
        <v>21.804166575272902</v>
      </c>
      <c r="Y696">
        <f>_xlfn.XLOOKUP($G696,speciesvars!$D:$D,speciesvars!I:I,0,0)</f>
        <v>504</v>
      </c>
    </row>
    <row r="697" spans="1:25" hidden="1" x14ac:dyDescent="0.25">
      <c r="A697" t="s">
        <v>43</v>
      </c>
      <c r="B697" t="s">
        <v>52</v>
      </c>
      <c r="C697">
        <v>35</v>
      </c>
      <c r="D697" t="str">
        <f t="shared" si="10"/>
        <v>Pleasantspring 2021</v>
      </c>
      <c r="E697" t="s">
        <v>12</v>
      </c>
      <c r="F697" t="s">
        <v>70</v>
      </c>
      <c r="G697" t="s">
        <v>395</v>
      </c>
      <c r="H697" t="s">
        <v>11</v>
      </c>
      <c r="I697" t="s">
        <v>781</v>
      </c>
      <c r="J697" t="s">
        <v>60</v>
      </c>
      <c r="K697">
        <v>1</v>
      </c>
      <c r="L697">
        <v>18</v>
      </c>
      <c r="N697">
        <f>_xlfn.XLOOKUP($A697,'site variables'!$A:$A,'site variables'!C:C,0,0)</f>
        <v>285.95999999999998</v>
      </c>
      <c r="O697">
        <f>_xlfn.XLOOKUP($A697,'site variables'!$A:$A,'site variables'!D:D,0,0)</f>
        <v>30</v>
      </c>
      <c r="P697">
        <f>_xlfn.XLOOKUP($A697,'site variables'!$A:$A,'site variables'!E:E,0,0)</f>
        <v>21.8</v>
      </c>
      <c r="Q697">
        <f>_xlfn.XLOOKUP($A697,'site variables'!$A:$A,'site variables'!F:F,0,0)</f>
        <v>532</v>
      </c>
      <c r="R697" t="str">
        <f>_xlfn.XLOOKUP($A697,'site variables'!$A:$A,'site variables'!G:G,0,0)</f>
        <v>high</v>
      </c>
      <c r="S697" t="str">
        <f>_xlfn.XLOOKUP($A697,'site variables'!$A:$A,'site variables'!H:H,0,0)</f>
        <v>low</v>
      </c>
      <c r="T697" t="str">
        <f>_xlfn.XLOOKUP($A697,'site variables'!$A:$A,'site variables'!I:I,0,0)</f>
        <v>Vehicle/FootRecreation</v>
      </c>
      <c r="U697">
        <f>_xlfn.XLOOKUP($D697,climatevars!$E:$E,climatevars!J:J,0,)</f>
        <v>54.999889999999986</v>
      </c>
      <c r="V697">
        <f>_xlfn.XLOOKUP($D697,climatevars!$E:$E,climatevars!K:K,0,)</f>
        <v>403.99919199999994</v>
      </c>
      <c r="W697">
        <f>_xlfn.XLOOKUP($D697,climatevars!$E:$E,climatevars!L:L,0,)</f>
        <v>222.99955399999999</v>
      </c>
      <c r="X697">
        <f>_xlfn.XLOOKUP($G697,speciesvars!$D:$D,speciesvars!H:H,0,0)</f>
        <v>0</v>
      </c>
      <c r="Y697">
        <f>_xlfn.XLOOKUP($G697,speciesvars!$D:$D,speciesvars!I:I,0,0)</f>
        <v>0</v>
      </c>
    </row>
    <row r="698" spans="1:25" hidden="1" x14ac:dyDescent="0.25">
      <c r="A698" t="s">
        <v>43</v>
      </c>
      <c r="B698" t="s">
        <v>52</v>
      </c>
      <c r="C698">
        <v>35</v>
      </c>
      <c r="D698" t="str">
        <f t="shared" si="10"/>
        <v>Pleasantspring 2021</v>
      </c>
      <c r="E698" t="s">
        <v>12</v>
      </c>
      <c r="F698" t="s">
        <v>70</v>
      </c>
      <c r="G698" t="s">
        <v>36</v>
      </c>
      <c r="H698" t="s">
        <v>11</v>
      </c>
      <c r="I698" t="s">
        <v>782</v>
      </c>
      <c r="J698" t="s">
        <v>72</v>
      </c>
      <c r="K698">
        <v>25</v>
      </c>
      <c r="L698">
        <v>20</v>
      </c>
      <c r="N698">
        <f>_xlfn.XLOOKUP($A698,'site variables'!$A:$A,'site variables'!C:C,0,0)</f>
        <v>285.95999999999998</v>
      </c>
      <c r="O698">
        <f>_xlfn.XLOOKUP($A698,'site variables'!$A:$A,'site variables'!D:D,0,0)</f>
        <v>30</v>
      </c>
      <c r="P698">
        <f>_xlfn.XLOOKUP($A698,'site variables'!$A:$A,'site variables'!E:E,0,0)</f>
        <v>21.8</v>
      </c>
      <c r="Q698">
        <f>_xlfn.XLOOKUP($A698,'site variables'!$A:$A,'site variables'!F:F,0,0)</f>
        <v>532</v>
      </c>
      <c r="R698" t="str">
        <f>_xlfn.XLOOKUP($A698,'site variables'!$A:$A,'site variables'!G:G,0,0)</f>
        <v>high</v>
      </c>
      <c r="S698" t="str">
        <f>_xlfn.XLOOKUP($A698,'site variables'!$A:$A,'site variables'!H:H,0,0)</f>
        <v>low</v>
      </c>
      <c r="T698" t="str">
        <f>_xlfn.XLOOKUP($A698,'site variables'!$A:$A,'site variables'!I:I,0,0)</f>
        <v>Vehicle/FootRecreation</v>
      </c>
      <c r="U698">
        <f>_xlfn.XLOOKUP($D698,climatevars!$E:$E,climatevars!J:J,0,)</f>
        <v>54.999889999999986</v>
      </c>
      <c r="V698">
        <f>_xlfn.XLOOKUP($D698,climatevars!$E:$E,climatevars!K:K,0,)</f>
        <v>403.99919199999994</v>
      </c>
      <c r="W698">
        <f>_xlfn.XLOOKUP($D698,climatevars!$E:$E,climatevars!L:L,0,)</f>
        <v>222.99955399999999</v>
      </c>
      <c r="X698">
        <f>_xlfn.XLOOKUP($G698,speciesvars!$D:$D,speciesvars!H:H,0,0)</f>
        <v>0</v>
      </c>
      <c r="Y698">
        <f>_xlfn.XLOOKUP($G698,speciesvars!$D:$D,speciesvars!I:I,0,0)</f>
        <v>0</v>
      </c>
    </row>
    <row r="699" spans="1:25" hidden="1" x14ac:dyDescent="0.25">
      <c r="A699" t="s">
        <v>43</v>
      </c>
      <c r="B699" t="s">
        <v>52</v>
      </c>
      <c r="C699">
        <v>10</v>
      </c>
      <c r="D699" t="str">
        <f t="shared" si="10"/>
        <v>Pleasantspring 2021</v>
      </c>
      <c r="E699" t="s">
        <v>75</v>
      </c>
      <c r="F699" t="s">
        <v>49</v>
      </c>
      <c r="G699" t="s">
        <v>21</v>
      </c>
      <c r="H699" t="s">
        <v>4255</v>
      </c>
      <c r="I699" t="s">
        <v>783</v>
      </c>
      <c r="J699" t="s">
        <v>60</v>
      </c>
      <c r="K699">
        <v>0</v>
      </c>
      <c r="L699">
        <v>0</v>
      </c>
      <c r="M699">
        <v>0</v>
      </c>
      <c r="N699">
        <f>_xlfn.XLOOKUP($A699,'site variables'!$A:$A,'site variables'!C:C,0,0)</f>
        <v>285.95999999999998</v>
      </c>
      <c r="O699">
        <f>_xlfn.XLOOKUP($A699,'site variables'!$A:$A,'site variables'!D:D,0,0)</f>
        <v>30</v>
      </c>
      <c r="P699">
        <f>_xlfn.XLOOKUP($A699,'site variables'!$A:$A,'site variables'!E:E,0,0)</f>
        <v>21.8</v>
      </c>
      <c r="Q699">
        <f>_xlfn.XLOOKUP($A699,'site variables'!$A:$A,'site variables'!F:F,0,0)</f>
        <v>532</v>
      </c>
      <c r="R699" t="str">
        <f>_xlfn.XLOOKUP($A699,'site variables'!$A:$A,'site variables'!G:G,0,0)</f>
        <v>high</v>
      </c>
      <c r="S699" t="str">
        <f>_xlfn.XLOOKUP($A699,'site variables'!$A:$A,'site variables'!H:H,0,0)</f>
        <v>low</v>
      </c>
      <c r="T699" t="str">
        <f>_xlfn.XLOOKUP($A699,'site variables'!$A:$A,'site variables'!I:I,0,0)</f>
        <v>Vehicle/FootRecreation</v>
      </c>
      <c r="U699">
        <f>_xlfn.XLOOKUP($D699,climatevars!$E:$E,climatevars!J:J,0,)</f>
        <v>54.999889999999986</v>
      </c>
      <c r="V699">
        <f>_xlfn.XLOOKUP($D699,climatevars!$E:$E,climatevars!K:K,0,)</f>
        <v>403.99919199999994</v>
      </c>
      <c r="W699">
        <f>_xlfn.XLOOKUP($D699,climatevars!$E:$E,climatevars!L:L,0,)</f>
        <v>222.99955399999999</v>
      </c>
      <c r="X699">
        <f>_xlfn.XLOOKUP($G699,speciesvars!$D:$D,speciesvars!H:H,0,0)</f>
        <v>24.8750001192093</v>
      </c>
      <c r="Y699">
        <f>_xlfn.XLOOKUP($G699,speciesvars!$D:$D,speciesvars!I:I,0,0)</f>
        <v>845</v>
      </c>
    </row>
    <row r="700" spans="1:25" hidden="1" x14ac:dyDescent="0.25">
      <c r="A700" t="s">
        <v>43</v>
      </c>
      <c r="B700" t="s">
        <v>52</v>
      </c>
      <c r="C700">
        <v>10</v>
      </c>
      <c r="D700" t="str">
        <f t="shared" si="10"/>
        <v>Pleasantspring 2021</v>
      </c>
      <c r="E700" t="s">
        <v>75</v>
      </c>
      <c r="F700" t="s">
        <v>49</v>
      </c>
      <c r="G700" t="s">
        <v>53</v>
      </c>
      <c r="H700" t="s">
        <v>4255</v>
      </c>
      <c r="I700" t="s">
        <v>784</v>
      </c>
      <c r="J700" t="s">
        <v>60</v>
      </c>
      <c r="K700">
        <v>0</v>
      </c>
      <c r="L700">
        <v>0</v>
      </c>
      <c r="M700">
        <v>0</v>
      </c>
      <c r="N700">
        <f>_xlfn.XLOOKUP($A700,'site variables'!$A:$A,'site variables'!C:C,0,0)</f>
        <v>285.95999999999998</v>
      </c>
      <c r="O700">
        <f>_xlfn.XLOOKUP($A700,'site variables'!$A:$A,'site variables'!D:D,0,0)</f>
        <v>30</v>
      </c>
      <c r="P700">
        <f>_xlfn.XLOOKUP($A700,'site variables'!$A:$A,'site variables'!E:E,0,0)</f>
        <v>21.8</v>
      </c>
      <c r="Q700">
        <f>_xlfn.XLOOKUP($A700,'site variables'!$A:$A,'site variables'!F:F,0,0)</f>
        <v>532</v>
      </c>
      <c r="R700" t="str">
        <f>_xlfn.XLOOKUP($A700,'site variables'!$A:$A,'site variables'!G:G,0,0)</f>
        <v>high</v>
      </c>
      <c r="S700" t="str">
        <f>_xlfn.XLOOKUP($A700,'site variables'!$A:$A,'site variables'!H:H,0,0)</f>
        <v>low</v>
      </c>
      <c r="T700" t="str">
        <f>_xlfn.XLOOKUP($A700,'site variables'!$A:$A,'site variables'!I:I,0,0)</f>
        <v>Vehicle/FootRecreation</v>
      </c>
      <c r="U700">
        <f>_xlfn.XLOOKUP($D700,climatevars!$E:$E,climatevars!J:J,0,)</f>
        <v>54.999889999999986</v>
      </c>
      <c r="V700">
        <f>_xlfn.XLOOKUP($D700,climatevars!$E:$E,climatevars!K:K,0,)</f>
        <v>403.99919199999994</v>
      </c>
      <c r="W700">
        <f>_xlfn.XLOOKUP($D700,climatevars!$E:$E,climatevars!L:L,0,)</f>
        <v>222.99955399999999</v>
      </c>
      <c r="X700">
        <f>_xlfn.XLOOKUP($G700,speciesvars!$D:$D,speciesvars!H:H,0,0)</f>
        <v>24.200000047683702</v>
      </c>
      <c r="Y700">
        <f>_xlfn.XLOOKUP($G700,speciesvars!$D:$D,speciesvars!I:I,0,0)</f>
        <v>706</v>
      </c>
    </row>
    <row r="701" spans="1:25" hidden="1" x14ac:dyDescent="0.25">
      <c r="A701" t="s">
        <v>43</v>
      </c>
      <c r="B701" t="s">
        <v>52</v>
      </c>
      <c r="C701">
        <v>10</v>
      </c>
      <c r="D701" t="str">
        <f t="shared" si="10"/>
        <v>Pleasantspring 2021</v>
      </c>
      <c r="E701" t="s">
        <v>75</v>
      </c>
      <c r="F701" t="s">
        <v>49</v>
      </c>
      <c r="G701" t="s">
        <v>22</v>
      </c>
      <c r="H701" t="s">
        <v>4255</v>
      </c>
      <c r="I701" t="s">
        <v>785</v>
      </c>
      <c r="J701" t="s">
        <v>60</v>
      </c>
      <c r="K701">
        <v>0</v>
      </c>
      <c r="L701">
        <v>0</v>
      </c>
      <c r="M701">
        <v>0</v>
      </c>
      <c r="N701">
        <f>_xlfn.XLOOKUP($A701,'site variables'!$A:$A,'site variables'!C:C,0,0)</f>
        <v>285.95999999999998</v>
      </c>
      <c r="O701">
        <f>_xlfn.XLOOKUP($A701,'site variables'!$A:$A,'site variables'!D:D,0,0)</f>
        <v>30</v>
      </c>
      <c r="P701">
        <f>_xlfn.XLOOKUP($A701,'site variables'!$A:$A,'site variables'!E:E,0,0)</f>
        <v>21.8</v>
      </c>
      <c r="Q701">
        <f>_xlfn.XLOOKUP($A701,'site variables'!$A:$A,'site variables'!F:F,0,0)</f>
        <v>532</v>
      </c>
      <c r="R701" t="str">
        <f>_xlfn.XLOOKUP($A701,'site variables'!$A:$A,'site variables'!G:G,0,0)</f>
        <v>high</v>
      </c>
      <c r="S701" t="str">
        <f>_xlfn.XLOOKUP($A701,'site variables'!$A:$A,'site variables'!H:H,0,0)</f>
        <v>low</v>
      </c>
      <c r="T701" t="str">
        <f>_xlfn.XLOOKUP($A701,'site variables'!$A:$A,'site variables'!I:I,0,0)</f>
        <v>Vehicle/FootRecreation</v>
      </c>
      <c r="U701">
        <f>_xlfn.XLOOKUP($D701,climatevars!$E:$E,climatevars!J:J,0,)</f>
        <v>54.999889999999986</v>
      </c>
      <c r="V701">
        <f>_xlfn.XLOOKUP($D701,climatevars!$E:$E,climatevars!K:K,0,)</f>
        <v>403.99919199999994</v>
      </c>
      <c r="W701">
        <f>_xlfn.XLOOKUP($D701,climatevars!$E:$E,climatevars!L:L,0,)</f>
        <v>222.99955399999999</v>
      </c>
      <c r="X701">
        <f>_xlfn.XLOOKUP($G701,speciesvars!$D:$D,speciesvars!H:H,0,0)</f>
        <v>22.870833317438802</v>
      </c>
      <c r="Y701">
        <f>_xlfn.XLOOKUP($G701,speciesvars!$D:$D,speciesvars!I:I,0,0)</f>
        <v>733</v>
      </c>
    </row>
    <row r="702" spans="1:25" hidden="1" x14ac:dyDescent="0.25">
      <c r="A702" t="s">
        <v>43</v>
      </c>
      <c r="B702" t="s">
        <v>52</v>
      </c>
      <c r="C702">
        <v>10</v>
      </c>
      <c r="D702" t="str">
        <f t="shared" si="10"/>
        <v>Pleasantspring 2021</v>
      </c>
      <c r="E702" t="s">
        <v>75</v>
      </c>
      <c r="F702" t="s">
        <v>49</v>
      </c>
      <c r="G702" t="s">
        <v>54</v>
      </c>
      <c r="H702" t="s">
        <v>4255</v>
      </c>
      <c r="I702" t="s">
        <v>786</v>
      </c>
      <c r="J702" t="s">
        <v>60</v>
      </c>
      <c r="K702">
        <v>0</v>
      </c>
      <c r="L702">
        <v>0</v>
      </c>
      <c r="M702">
        <v>0</v>
      </c>
      <c r="N702">
        <f>_xlfn.XLOOKUP($A702,'site variables'!$A:$A,'site variables'!C:C,0,0)</f>
        <v>285.95999999999998</v>
      </c>
      <c r="O702">
        <f>_xlfn.XLOOKUP($A702,'site variables'!$A:$A,'site variables'!D:D,0,0)</f>
        <v>30</v>
      </c>
      <c r="P702">
        <f>_xlfn.XLOOKUP($A702,'site variables'!$A:$A,'site variables'!E:E,0,0)</f>
        <v>21.8</v>
      </c>
      <c r="Q702">
        <f>_xlfn.XLOOKUP($A702,'site variables'!$A:$A,'site variables'!F:F,0,0)</f>
        <v>532</v>
      </c>
      <c r="R702" t="str">
        <f>_xlfn.XLOOKUP($A702,'site variables'!$A:$A,'site variables'!G:G,0,0)</f>
        <v>high</v>
      </c>
      <c r="S702" t="str">
        <f>_xlfn.XLOOKUP($A702,'site variables'!$A:$A,'site variables'!H:H,0,0)</f>
        <v>low</v>
      </c>
      <c r="T702" t="str">
        <f>_xlfn.XLOOKUP($A702,'site variables'!$A:$A,'site variables'!I:I,0,0)</f>
        <v>Vehicle/FootRecreation</v>
      </c>
      <c r="U702">
        <f>_xlfn.XLOOKUP($D702,climatevars!$E:$E,climatevars!J:J,0,)</f>
        <v>54.999889999999986</v>
      </c>
      <c r="V702">
        <f>_xlfn.XLOOKUP($D702,climatevars!$E:$E,climatevars!K:K,0,)</f>
        <v>403.99919199999994</v>
      </c>
      <c r="W702">
        <f>_xlfn.XLOOKUP($D702,climatevars!$E:$E,climatevars!L:L,0,)</f>
        <v>222.99955399999999</v>
      </c>
      <c r="X702">
        <f>_xlfn.XLOOKUP($G702,speciesvars!$D:$D,speciesvars!H:H,0,0)</f>
        <v>21.7541668613752</v>
      </c>
      <c r="Y702">
        <f>_xlfn.XLOOKUP($G702,speciesvars!$D:$D,speciesvars!I:I,0,0)</f>
        <v>505</v>
      </c>
    </row>
    <row r="703" spans="1:25" hidden="1" x14ac:dyDescent="0.25">
      <c r="A703" t="s">
        <v>43</v>
      </c>
      <c r="B703" t="s">
        <v>52</v>
      </c>
      <c r="C703">
        <v>10</v>
      </c>
      <c r="D703" t="str">
        <f t="shared" si="10"/>
        <v>Pleasantspring 2021</v>
      </c>
      <c r="E703" t="s">
        <v>75</v>
      </c>
      <c r="F703" t="s">
        <v>49</v>
      </c>
      <c r="G703" t="s">
        <v>35</v>
      </c>
      <c r="H703" t="s">
        <v>4254</v>
      </c>
      <c r="I703" t="s">
        <v>787</v>
      </c>
      <c r="J703" t="s">
        <v>60</v>
      </c>
      <c r="K703">
        <v>1</v>
      </c>
      <c r="L703">
        <v>15</v>
      </c>
      <c r="M703">
        <v>0.05</v>
      </c>
      <c r="N703">
        <f>_xlfn.XLOOKUP($A703,'site variables'!$A:$A,'site variables'!C:C,0,0)</f>
        <v>285.95999999999998</v>
      </c>
      <c r="O703">
        <f>_xlfn.XLOOKUP($A703,'site variables'!$A:$A,'site variables'!D:D,0,0)</f>
        <v>30</v>
      </c>
      <c r="P703">
        <f>_xlfn.XLOOKUP($A703,'site variables'!$A:$A,'site variables'!E:E,0,0)</f>
        <v>21.8</v>
      </c>
      <c r="Q703">
        <f>_xlfn.XLOOKUP($A703,'site variables'!$A:$A,'site variables'!F:F,0,0)</f>
        <v>532</v>
      </c>
      <c r="R703" t="str">
        <f>_xlfn.XLOOKUP($A703,'site variables'!$A:$A,'site variables'!G:G,0,0)</f>
        <v>high</v>
      </c>
      <c r="S703" t="str">
        <f>_xlfn.XLOOKUP($A703,'site variables'!$A:$A,'site variables'!H:H,0,0)</f>
        <v>low</v>
      </c>
      <c r="T703" t="str">
        <f>_xlfn.XLOOKUP($A703,'site variables'!$A:$A,'site variables'!I:I,0,0)</f>
        <v>Vehicle/FootRecreation</v>
      </c>
      <c r="U703">
        <f>_xlfn.XLOOKUP($D703,climatevars!$E:$E,climatevars!J:J,0,)</f>
        <v>54.999889999999986</v>
      </c>
      <c r="V703">
        <f>_xlfn.XLOOKUP($D703,climatevars!$E:$E,climatevars!K:K,0,)</f>
        <v>403.99919199999994</v>
      </c>
      <c r="W703">
        <f>_xlfn.XLOOKUP($D703,climatevars!$E:$E,climatevars!L:L,0,)</f>
        <v>222.99955399999999</v>
      </c>
      <c r="X703">
        <f>_xlfn.XLOOKUP($G703,speciesvars!$D:$D,speciesvars!H:H,0,0)</f>
        <v>23.5000000198682</v>
      </c>
      <c r="Y703">
        <f>_xlfn.XLOOKUP($G703,speciesvars!$D:$D,speciesvars!I:I,0,0)</f>
        <v>354</v>
      </c>
    </row>
    <row r="704" spans="1:25" hidden="1" x14ac:dyDescent="0.25">
      <c r="A704" t="s">
        <v>43</v>
      </c>
      <c r="B704" t="s">
        <v>52</v>
      </c>
      <c r="C704">
        <v>10</v>
      </c>
      <c r="D704" t="str">
        <f t="shared" si="10"/>
        <v>Pleasantspring 2021</v>
      </c>
      <c r="E704" t="s">
        <v>75</v>
      </c>
      <c r="F704" t="s">
        <v>49</v>
      </c>
      <c r="G704" t="s">
        <v>65</v>
      </c>
      <c r="H704" t="s">
        <v>4256</v>
      </c>
      <c r="I704" t="s">
        <v>788</v>
      </c>
      <c r="J704" t="s">
        <v>60</v>
      </c>
      <c r="K704">
        <v>0</v>
      </c>
      <c r="L704">
        <v>0</v>
      </c>
      <c r="M704">
        <v>0.55000000000000004</v>
      </c>
      <c r="N704">
        <f>_xlfn.XLOOKUP($A704,'site variables'!$A:$A,'site variables'!C:C,0,0)</f>
        <v>285.95999999999998</v>
      </c>
      <c r="O704">
        <f>_xlfn.XLOOKUP($A704,'site variables'!$A:$A,'site variables'!D:D,0,0)</f>
        <v>30</v>
      </c>
      <c r="P704">
        <f>_xlfn.XLOOKUP($A704,'site variables'!$A:$A,'site variables'!E:E,0,0)</f>
        <v>21.8</v>
      </c>
      <c r="Q704">
        <f>_xlfn.XLOOKUP($A704,'site variables'!$A:$A,'site variables'!F:F,0,0)</f>
        <v>532</v>
      </c>
      <c r="R704" t="str">
        <f>_xlfn.XLOOKUP($A704,'site variables'!$A:$A,'site variables'!G:G,0,0)</f>
        <v>high</v>
      </c>
      <c r="S704" t="str">
        <f>_xlfn.XLOOKUP($A704,'site variables'!$A:$A,'site variables'!H:H,0,0)</f>
        <v>low</v>
      </c>
      <c r="T704" t="str">
        <f>_xlfn.XLOOKUP($A704,'site variables'!$A:$A,'site variables'!I:I,0,0)</f>
        <v>Vehicle/FootRecreation</v>
      </c>
      <c r="U704">
        <f>_xlfn.XLOOKUP($D704,climatevars!$E:$E,climatevars!J:J,0,)</f>
        <v>54.999889999999986</v>
      </c>
      <c r="V704">
        <f>_xlfn.XLOOKUP($D704,climatevars!$E:$E,climatevars!K:K,0,)</f>
        <v>403.99919199999994</v>
      </c>
      <c r="W704">
        <f>_xlfn.XLOOKUP($D704,climatevars!$E:$E,climatevars!L:L,0,)</f>
        <v>222.99955399999999</v>
      </c>
      <c r="X704">
        <f>_xlfn.XLOOKUP($G704,speciesvars!$D:$D,speciesvars!H:H,0,0)</f>
        <v>21.662499884764401</v>
      </c>
      <c r="Y704">
        <f>_xlfn.XLOOKUP($G704,speciesvars!$D:$D,speciesvars!I:I,0,0)</f>
        <v>767</v>
      </c>
    </row>
    <row r="705" spans="1:25" hidden="1" x14ac:dyDescent="0.25">
      <c r="A705" t="s">
        <v>43</v>
      </c>
      <c r="B705" t="s">
        <v>52</v>
      </c>
      <c r="C705">
        <v>36</v>
      </c>
      <c r="D705" t="str">
        <f t="shared" si="10"/>
        <v>Pleasantspring 2021</v>
      </c>
      <c r="E705" t="s">
        <v>48</v>
      </c>
      <c r="F705" t="s">
        <v>70</v>
      </c>
      <c r="G705" t="s">
        <v>3</v>
      </c>
      <c r="H705" t="s">
        <v>11</v>
      </c>
      <c r="I705" t="s">
        <v>789</v>
      </c>
      <c r="J705" t="s">
        <v>72</v>
      </c>
      <c r="K705">
        <v>16</v>
      </c>
      <c r="L705">
        <v>25</v>
      </c>
      <c r="N705">
        <f>_xlfn.XLOOKUP($A705,'site variables'!$A:$A,'site variables'!C:C,0,0)</f>
        <v>285.95999999999998</v>
      </c>
      <c r="O705">
        <f>_xlfn.XLOOKUP($A705,'site variables'!$A:$A,'site variables'!D:D,0,0)</f>
        <v>30</v>
      </c>
      <c r="P705">
        <f>_xlfn.XLOOKUP($A705,'site variables'!$A:$A,'site variables'!E:E,0,0)</f>
        <v>21.8</v>
      </c>
      <c r="Q705">
        <f>_xlfn.XLOOKUP($A705,'site variables'!$A:$A,'site variables'!F:F,0,0)</f>
        <v>532</v>
      </c>
      <c r="R705" t="str">
        <f>_xlfn.XLOOKUP($A705,'site variables'!$A:$A,'site variables'!G:G,0,0)</f>
        <v>high</v>
      </c>
      <c r="S705" t="str">
        <f>_xlfn.XLOOKUP($A705,'site variables'!$A:$A,'site variables'!H:H,0,0)</f>
        <v>low</v>
      </c>
      <c r="T705" t="str">
        <f>_xlfn.XLOOKUP($A705,'site variables'!$A:$A,'site variables'!I:I,0,0)</f>
        <v>Vehicle/FootRecreation</v>
      </c>
      <c r="U705">
        <f>_xlfn.XLOOKUP($D705,climatevars!$E:$E,climatevars!J:J,0,)</f>
        <v>54.999889999999986</v>
      </c>
      <c r="V705">
        <f>_xlfn.XLOOKUP($D705,climatevars!$E:$E,climatevars!K:K,0,)</f>
        <v>403.99919199999994</v>
      </c>
      <c r="W705">
        <f>_xlfn.XLOOKUP($D705,climatevars!$E:$E,climatevars!L:L,0,)</f>
        <v>222.99955399999999</v>
      </c>
      <c r="X705">
        <f>_xlfn.XLOOKUP($G705,speciesvars!$D:$D,speciesvars!H:H,0,0)</f>
        <v>0</v>
      </c>
      <c r="Y705">
        <f>_xlfn.XLOOKUP($G705,speciesvars!$D:$D,speciesvars!I:I,0,0)</f>
        <v>0</v>
      </c>
    </row>
    <row r="706" spans="1:25" hidden="1" x14ac:dyDescent="0.25">
      <c r="A706" t="s">
        <v>43</v>
      </c>
      <c r="B706" t="s">
        <v>52</v>
      </c>
      <c r="C706">
        <v>10</v>
      </c>
      <c r="D706" t="str">
        <f t="shared" si="10"/>
        <v>Pleasantspring 2021</v>
      </c>
      <c r="E706" t="s">
        <v>75</v>
      </c>
      <c r="F706" t="s">
        <v>49</v>
      </c>
      <c r="G706" t="s">
        <v>76</v>
      </c>
      <c r="H706" t="s">
        <v>4255</v>
      </c>
      <c r="I706" t="s">
        <v>790</v>
      </c>
      <c r="J706" t="s">
        <v>60</v>
      </c>
      <c r="K706">
        <v>0</v>
      </c>
      <c r="L706">
        <v>0</v>
      </c>
      <c r="M706">
        <v>0</v>
      </c>
      <c r="N706">
        <f>_xlfn.XLOOKUP($A706,'site variables'!$A:$A,'site variables'!C:C,0,0)</f>
        <v>285.95999999999998</v>
      </c>
      <c r="O706">
        <f>_xlfn.XLOOKUP($A706,'site variables'!$A:$A,'site variables'!D:D,0,0)</f>
        <v>30</v>
      </c>
      <c r="P706">
        <f>_xlfn.XLOOKUP($A706,'site variables'!$A:$A,'site variables'!E:E,0,0)</f>
        <v>21.8</v>
      </c>
      <c r="Q706">
        <f>_xlfn.XLOOKUP($A706,'site variables'!$A:$A,'site variables'!F:F,0,0)</f>
        <v>532</v>
      </c>
      <c r="R706" t="str">
        <f>_xlfn.XLOOKUP($A706,'site variables'!$A:$A,'site variables'!G:G,0,0)</f>
        <v>high</v>
      </c>
      <c r="S706" t="str">
        <f>_xlfn.XLOOKUP($A706,'site variables'!$A:$A,'site variables'!H:H,0,0)</f>
        <v>low</v>
      </c>
      <c r="T706" t="str">
        <f>_xlfn.XLOOKUP($A706,'site variables'!$A:$A,'site variables'!I:I,0,0)</f>
        <v>Vehicle/FootRecreation</v>
      </c>
      <c r="U706">
        <f>_xlfn.XLOOKUP($D706,climatevars!$E:$E,climatevars!J:J,0,)</f>
        <v>54.999889999999986</v>
      </c>
      <c r="V706">
        <f>_xlfn.XLOOKUP($D706,climatevars!$E:$E,climatevars!K:K,0,)</f>
        <v>403.99919199999994</v>
      </c>
      <c r="W706">
        <f>_xlfn.XLOOKUP($D706,climatevars!$E:$E,climatevars!L:L,0,)</f>
        <v>222.99955399999999</v>
      </c>
      <c r="X706">
        <f>_xlfn.XLOOKUP($G706,speciesvars!$D:$D,speciesvars!H:H,0,0)</f>
        <v>23.825000166892998</v>
      </c>
      <c r="Y706">
        <f>_xlfn.XLOOKUP($G706,speciesvars!$D:$D,speciesvars!I:I,0,0)</f>
        <v>508</v>
      </c>
    </row>
    <row r="707" spans="1:25" hidden="1" x14ac:dyDescent="0.25">
      <c r="A707" t="s">
        <v>43</v>
      </c>
      <c r="B707" t="s">
        <v>52</v>
      </c>
      <c r="C707">
        <v>10</v>
      </c>
      <c r="D707" t="str">
        <f t="shared" ref="D707:D770" si="11">_xlfn.CONCAT(A707,B707)</f>
        <v>Pleasantspring 2021</v>
      </c>
      <c r="E707" t="s">
        <v>75</v>
      </c>
      <c r="F707" t="s">
        <v>49</v>
      </c>
      <c r="G707" t="s">
        <v>1</v>
      </c>
      <c r="H707" t="s">
        <v>4255</v>
      </c>
      <c r="I707" t="s">
        <v>791</v>
      </c>
      <c r="J707" t="s">
        <v>60</v>
      </c>
      <c r="K707">
        <v>0</v>
      </c>
      <c r="L707">
        <v>0</v>
      </c>
      <c r="M707">
        <v>0</v>
      </c>
      <c r="N707">
        <f>_xlfn.XLOOKUP($A707,'site variables'!$A:$A,'site variables'!C:C,0,0)</f>
        <v>285.95999999999998</v>
      </c>
      <c r="O707">
        <f>_xlfn.XLOOKUP($A707,'site variables'!$A:$A,'site variables'!D:D,0,0)</f>
        <v>30</v>
      </c>
      <c r="P707">
        <f>_xlfn.XLOOKUP($A707,'site variables'!$A:$A,'site variables'!E:E,0,0)</f>
        <v>21.8</v>
      </c>
      <c r="Q707">
        <f>_xlfn.XLOOKUP($A707,'site variables'!$A:$A,'site variables'!F:F,0,0)</f>
        <v>532</v>
      </c>
      <c r="R707" t="str">
        <f>_xlfn.XLOOKUP($A707,'site variables'!$A:$A,'site variables'!G:G,0,0)</f>
        <v>high</v>
      </c>
      <c r="S707" t="str">
        <f>_xlfn.XLOOKUP($A707,'site variables'!$A:$A,'site variables'!H:H,0,0)</f>
        <v>low</v>
      </c>
      <c r="T707" t="str">
        <f>_xlfn.XLOOKUP($A707,'site variables'!$A:$A,'site variables'!I:I,0,0)</f>
        <v>Vehicle/FootRecreation</v>
      </c>
      <c r="U707">
        <f>_xlfn.XLOOKUP($D707,climatevars!$E:$E,climatevars!J:J,0,)</f>
        <v>54.999889999999986</v>
      </c>
      <c r="V707">
        <f>_xlfn.XLOOKUP($D707,climatevars!$E:$E,climatevars!K:K,0,)</f>
        <v>403.99919199999994</v>
      </c>
      <c r="W707">
        <f>_xlfn.XLOOKUP($D707,climatevars!$E:$E,climatevars!L:L,0,)</f>
        <v>222.99955399999999</v>
      </c>
      <c r="X707">
        <f>_xlfn.XLOOKUP($G707,speciesvars!$D:$D,speciesvars!H:H,0,0)</f>
        <v>22.9416667421659</v>
      </c>
      <c r="Y707">
        <f>_xlfn.XLOOKUP($G707,speciesvars!$D:$D,speciesvars!I:I,0,0)</f>
        <v>528</v>
      </c>
    </row>
    <row r="708" spans="1:25" hidden="1" x14ac:dyDescent="0.25">
      <c r="A708" t="s">
        <v>43</v>
      </c>
      <c r="B708" t="s">
        <v>52</v>
      </c>
      <c r="C708">
        <v>11</v>
      </c>
      <c r="D708" t="str">
        <f t="shared" si="11"/>
        <v>Pleasantspring 2021</v>
      </c>
      <c r="E708" t="s">
        <v>12</v>
      </c>
      <c r="F708" t="s">
        <v>0</v>
      </c>
      <c r="G708" t="s">
        <v>13</v>
      </c>
      <c r="H708" t="s">
        <v>4254</v>
      </c>
      <c r="I708" t="s">
        <v>792</v>
      </c>
      <c r="J708" t="s">
        <v>60</v>
      </c>
      <c r="K708">
        <v>0</v>
      </c>
      <c r="L708">
        <v>0</v>
      </c>
      <c r="M708">
        <v>0</v>
      </c>
      <c r="N708">
        <f>_xlfn.XLOOKUP($A708,'site variables'!$A:$A,'site variables'!C:C,0,0)</f>
        <v>285.95999999999998</v>
      </c>
      <c r="O708">
        <f>_xlfn.XLOOKUP($A708,'site variables'!$A:$A,'site variables'!D:D,0,0)</f>
        <v>30</v>
      </c>
      <c r="P708">
        <f>_xlfn.XLOOKUP($A708,'site variables'!$A:$A,'site variables'!E:E,0,0)</f>
        <v>21.8</v>
      </c>
      <c r="Q708">
        <f>_xlfn.XLOOKUP($A708,'site variables'!$A:$A,'site variables'!F:F,0,0)</f>
        <v>532</v>
      </c>
      <c r="R708" t="str">
        <f>_xlfn.XLOOKUP($A708,'site variables'!$A:$A,'site variables'!G:G,0,0)</f>
        <v>high</v>
      </c>
      <c r="S708" t="str">
        <f>_xlfn.XLOOKUP($A708,'site variables'!$A:$A,'site variables'!H:H,0,0)</f>
        <v>low</v>
      </c>
      <c r="T708" t="str">
        <f>_xlfn.XLOOKUP($A708,'site variables'!$A:$A,'site variables'!I:I,0,0)</f>
        <v>Vehicle/FootRecreation</v>
      </c>
      <c r="U708">
        <f>_xlfn.XLOOKUP($D708,climatevars!$E:$E,climatevars!J:J,0,)</f>
        <v>54.999889999999986</v>
      </c>
      <c r="V708">
        <f>_xlfn.XLOOKUP($D708,climatevars!$E:$E,climatevars!K:K,0,)</f>
        <v>403.99919199999994</v>
      </c>
      <c r="W708">
        <f>_xlfn.XLOOKUP($D708,climatevars!$E:$E,climatevars!L:L,0,)</f>
        <v>222.99955399999999</v>
      </c>
      <c r="X708">
        <f>_xlfn.XLOOKUP($G708,speciesvars!$D:$D,speciesvars!H:H,0,0)</f>
        <v>23.462500015894602</v>
      </c>
      <c r="Y708">
        <f>_xlfn.XLOOKUP($G708,speciesvars!$D:$D,speciesvars!I:I,0,0)</f>
        <v>846</v>
      </c>
    </row>
    <row r="709" spans="1:25" hidden="1" x14ac:dyDescent="0.25">
      <c r="A709" t="s">
        <v>43</v>
      </c>
      <c r="B709" t="s">
        <v>52</v>
      </c>
      <c r="C709">
        <v>11</v>
      </c>
      <c r="D709" t="str">
        <f t="shared" si="11"/>
        <v>Pleasantspring 2021</v>
      </c>
      <c r="E709" t="s">
        <v>12</v>
      </c>
      <c r="F709" t="s">
        <v>0</v>
      </c>
      <c r="G709" t="s">
        <v>21</v>
      </c>
      <c r="H709" t="s">
        <v>4254</v>
      </c>
      <c r="I709" t="s">
        <v>793</v>
      </c>
      <c r="J709" t="s">
        <v>60</v>
      </c>
      <c r="K709">
        <v>0</v>
      </c>
      <c r="L709">
        <v>0</v>
      </c>
      <c r="M709">
        <v>0</v>
      </c>
      <c r="N709">
        <f>_xlfn.XLOOKUP($A709,'site variables'!$A:$A,'site variables'!C:C,0,0)</f>
        <v>285.95999999999998</v>
      </c>
      <c r="O709">
        <f>_xlfn.XLOOKUP($A709,'site variables'!$A:$A,'site variables'!D:D,0,0)</f>
        <v>30</v>
      </c>
      <c r="P709">
        <f>_xlfn.XLOOKUP($A709,'site variables'!$A:$A,'site variables'!E:E,0,0)</f>
        <v>21.8</v>
      </c>
      <c r="Q709">
        <f>_xlfn.XLOOKUP($A709,'site variables'!$A:$A,'site variables'!F:F,0,0)</f>
        <v>532</v>
      </c>
      <c r="R709" t="str">
        <f>_xlfn.XLOOKUP($A709,'site variables'!$A:$A,'site variables'!G:G,0,0)</f>
        <v>high</v>
      </c>
      <c r="S709" t="str">
        <f>_xlfn.XLOOKUP($A709,'site variables'!$A:$A,'site variables'!H:H,0,0)</f>
        <v>low</v>
      </c>
      <c r="T709" t="str">
        <f>_xlfn.XLOOKUP($A709,'site variables'!$A:$A,'site variables'!I:I,0,0)</f>
        <v>Vehicle/FootRecreation</v>
      </c>
      <c r="U709">
        <f>_xlfn.XLOOKUP($D709,climatevars!$E:$E,climatevars!J:J,0,)</f>
        <v>54.999889999999986</v>
      </c>
      <c r="V709">
        <f>_xlfn.XLOOKUP($D709,climatevars!$E:$E,climatevars!K:K,0,)</f>
        <v>403.99919199999994</v>
      </c>
      <c r="W709">
        <f>_xlfn.XLOOKUP($D709,climatevars!$E:$E,climatevars!L:L,0,)</f>
        <v>222.99955399999999</v>
      </c>
      <c r="X709">
        <f>_xlfn.XLOOKUP($G709,speciesvars!$D:$D,speciesvars!H:H,0,0)</f>
        <v>24.8750001192093</v>
      </c>
      <c r="Y709">
        <f>_xlfn.XLOOKUP($G709,speciesvars!$D:$D,speciesvars!I:I,0,0)</f>
        <v>845</v>
      </c>
    </row>
    <row r="710" spans="1:25" hidden="1" x14ac:dyDescent="0.25">
      <c r="A710" t="s">
        <v>43</v>
      </c>
      <c r="B710" t="s">
        <v>52</v>
      </c>
      <c r="C710">
        <v>36</v>
      </c>
      <c r="D710" t="str">
        <f t="shared" si="11"/>
        <v>Pleasantspring 2021</v>
      </c>
      <c r="E710" t="s">
        <v>48</v>
      </c>
      <c r="F710" t="s">
        <v>70</v>
      </c>
      <c r="G710" t="s">
        <v>8</v>
      </c>
      <c r="H710" t="s">
        <v>11</v>
      </c>
      <c r="I710" t="s">
        <v>794</v>
      </c>
      <c r="J710" t="s">
        <v>60</v>
      </c>
      <c r="K710">
        <v>1</v>
      </c>
      <c r="L710">
        <v>50</v>
      </c>
      <c r="N710">
        <f>_xlfn.XLOOKUP($A710,'site variables'!$A:$A,'site variables'!C:C,0,0)</f>
        <v>285.95999999999998</v>
      </c>
      <c r="O710">
        <f>_xlfn.XLOOKUP($A710,'site variables'!$A:$A,'site variables'!D:D,0,0)</f>
        <v>30</v>
      </c>
      <c r="P710">
        <f>_xlfn.XLOOKUP($A710,'site variables'!$A:$A,'site variables'!E:E,0,0)</f>
        <v>21.8</v>
      </c>
      <c r="Q710">
        <f>_xlfn.XLOOKUP($A710,'site variables'!$A:$A,'site variables'!F:F,0,0)</f>
        <v>532</v>
      </c>
      <c r="R710" t="str">
        <f>_xlfn.XLOOKUP($A710,'site variables'!$A:$A,'site variables'!G:G,0,0)</f>
        <v>high</v>
      </c>
      <c r="S710" t="str">
        <f>_xlfn.XLOOKUP($A710,'site variables'!$A:$A,'site variables'!H:H,0,0)</f>
        <v>low</v>
      </c>
      <c r="T710" t="str">
        <f>_xlfn.XLOOKUP($A710,'site variables'!$A:$A,'site variables'!I:I,0,0)</f>
        <v>Vehicle/FootRecreation</v>
      </c>
      <c r="U710">
        <f>_xlfn.XLOOKUP($D710,climatevars!$E:$E,climatevars!J:J,0,)</f>
        <v>54.999889999999986</v>
      </c>
      <c r="V710">
        <f>_xlfn.XLOOKUP($D710,climatevars!$E:$E,climatevars!K:K,0,)</f>
        <v>403.99919199999994</v>
      </c>
      <c r="W710">
        <f>_xlfn.XLOOKUP($D710,climatevars!$E:$E,climatevars!L:L,0,)</f>
        <v>222.99955399999999</v>
      </c>
      <c r="X710">
        <f>_xlfn.XLOOKUP($G710,speciesvars!$D:$D,speciesvars!H:H,0,0)</f>
        <v>0</v>
      </c>
      <c r="Y710">
        <f>_xlfn.XLOOKUP($G710,speciesvars!$D:$D,speciesvars!I:I,0,0)</f>
        <v>0</v>
      </c>
    </row>
    <row r="711" spans="1:25" hidden="1" x14ac:dyDescent="0.25">
      <c r="A711" t="s">
        <v>43</v>
      </c>
      <c r="B711" t="s">
        <v>52</v>
      </c>
      <c r="C711">
        <v>36</v>
      </c>
      <c r="D711" t="str">
        <f t="shared" si="11"/>
        <v>Pleasantspring 2021</v>
      </c>
      <c r="E711" t="s">
        <v>48</v>
      </c>
      <c r="F711" t="s">
        <v>70</v>
      </c>
      <c r="G711" t="s">
        <v>67</v>
      </c>
      <c r="H711" t="s">
        <v>11</v>
      </c>
      <c r="I711" t="s">
        <v>795</v>
      </c>
      <c r="J711" t="s">
        <v>60</v>
      </c>
      <c r="K711">
        <v>7</v>
      </c>
      <c r="L711">
        <v>18</v>
      </c>
      <c r="N711">
        <f>_xlfn.XLOOKUP($A711,'site variables'!$A:$A,'site variables'!C:C,0,0)</f>
        <v>285.95999999999998</v>
      </c>
      <c r="O711">
        <f>_xlfn.XLOOKUP($A711,'site variables'!$A:$A,'site variables'!D:D,0,0)</f>
        <v>30</v>
      </c>
      <c r="P711">
        <f>_xlfn.XLOOKUP($A711,'site variables'!$A:$A,'site variables'!E:E,0,0)</f>
        <v>21.8</v>
      </c>
      <c r="Q711">
        <f>_xlfn.XLOOKUP($A711,'site variables'!$A:$A,'site variables'!F:F,0,0)</f>
        <v>532</v>
      </c>
      <c r="R711" t="str">
        <f>_xlfn.XLOOKUP($A711,'site variables'!$A:$A,'site variables'!G:G,0,0)</f>
        <v>high</v>
      </c>
      <c r="S711" t="str">
        <f>_xlfn.XLOOKUP($A711,'site variables'!$A:$A,'site variables'!H:H,0,0)</f>
        <v>low</v>
      </c>
      <c r="T711" t="str">
        <f>_xlfn.XLOOKUP($A711,'site variables'!$A:$A,'site variables'!I:I,0,0)</f>
        <v>Vehicle/FootRecreation</v>
      </c>
      <c r="U711">
        <f>_xlfn.XLOOKUP($D711,climatevars!$E:$E,climatevars!J:J,0,)</f>
        <v>54.999889999999986</v>
      </c>
      <c r="V711">
        <f>_xlfn.XLOOKUP($D711,climatevars!$E:$E,climatevars!K:K,0,)</f>
        <v>403.99919199999994</v>
      </c>
      <c r="W711">
        <f>_xlfn.XLOOKUP($D711,climatevars!$E:$E,climatevars!L:L,0,)</f>
        <v>222.99955399999999</v>
      </c>
      <c r="X711">
        <f>_xlfn.XLOOKUP($G711,speciesvars!$D:$D,speciesvars!H:H,0,0)</f>
        <v>0</v>
      </c>
      <c r="Y711">
        <f>_xlfn.XLOOKUP($G711,speciesvars!$D:$D,speciesvars!I:I,0,0)</f>
        <v>0</v>
      </c>
    </row>
    <row r="712" spans="1:25" hidden="1" x14ac:dyDescent="0.25">
      <c r="A712" t="s">
        <v>43</v>
      </c>
      <c r="B712" t="s">
        <v>52</v>
      </c>
      <c r="C712">
        <v>36</v>
      </c>
      <c r="D712" t="str">
        <f t="shared" si="11"/>
        <v>Pleasantspring 2021</v>
      </c>
      <c r="E712" t="s">
        <v>48</v>
      </c>
      <c r="F712" t="s">
        <v>70</v>
      </c>
      <c r="G712" t="s">
        <v>36</v>
      </c>
      <c r="H712" t="s">
        <v>11</v>
      </c>
      <c r="I712" t="s">
        <v>796</v>
      </c>
      <c r="J712" t="s">
        <v>72</v>
      </c>
      <c r="K712">
        <v>11</v>
      </c>
      <c r="L712">
        <v>10</v>
      </c>
      <c r="N712">
        <f>_xlfn.XLOOKUP($A712,'site variables'!$A:$A,'site variables'!C:C,0,0)</f>
        <v>285.95999999999998</v>
      </c>
      <c r="O712">
        <f>_xlfn.XLOOKUP($A712,'site variables'!$A:$A,'site variables'!D:D,0,0)</f>
        <v>30</v>
      </c>
      <c r="P712">
        <f>_xlfn.XLOOKUP($A712,'site variables'!$A:$A,'site variables'!E:E,0,0)</f>
        <v>21.8</v>
      </c>
      <c r="Q712">
        <f>_xlfn.XLOOKUP($A712,'site variables'!$A:$A,'site variables'!F:F,0,0)</f>
        <v>532</v>
      </c>
      <c r="R712" t="str">
        <f>_xlfn.XLOOKUP($A712,'site variables'!$A:$A,'site variables'!G:G,0,0)</f>
        <v>high</v>
      </c>
      <c r="S712" t="str">
        <f>_xlfn.XLOOKUP($A712,'site variables'!$A:$A,'site variables'!H:H,0,0)</f>
        <v>low</v>
      </c>
      <c r="T712" t="str">
        <f>_xlfn.XLOOKUP($A712,'site variables'!$A:$A,'site variables'!I:I,0,0)</f>
        <v>Vehicle/FootRecreation</v>
      </c>
      <c r="U712">
        <f>_xlfn.XLOOKUP($D712,climatevars!$E:$E,climatevars!J:J,0,)</f>
        <v>54.999889999999986</v>
      </c>
      <c r="V712">
        <f>_xlfn.XLOOKUP($D712,climatevars!$E:$E,climatevars!K:K,0,)</f>
        <v>403.99919199999994</v>
      </c>
      <c r="W712">
        <f>_xlfn.XLOOKUP($D712,climatevars!$E:$E,climatevars!L:L,0,)</f>
        <v>222.99955399999999</v>
      </c>
      <c r="X712">
        <f>_xlfn.XLOOKUP($G712,speciesvars!$D:$D,speciesvars!H:H,0,0)</f>
        <v>0</v>
      </c>
      <c r="Y712">
        <f>_xlfn.XLOOKUP($G712,speciesvars!$D:$D,speciesvars!I:I,0,0)</f>
        <v>0</v>
      </c>
    </row>
    <row r="713" spans="1:25" hidden="1" x14ac:dyDescent="0.25">
      <c r="A713" t="s">
        <v>43</v>
      </c>
      <c r="B713" t="s">
        <v>52</v>
      </c>
      <c r="C713">
        <v>11</v>
      </c>
      <c r="D713" t="str">
        <f t="shared" si="11"/>
        <v>Pleasantspring 2021</v>
      </c>
      <c r="E713" t="s">
        <v>12</v>
      </c>
      <c r="F713" t="s">
        <v>0</v>
      </c>
      <c r="G713" t="s">
        <v>53</v>
      </c>
      <c r="H713" t="s">
        <v>4254</v>
      </c>
      <c r="I713" t="s">
        <v>797</v>
      </c>
      <c r="J713" t="s">
        <v>60</v>
      </c>
      <c r="K713">
        <v>0</v>
      </c>
      <c r="L713">
        <v>0</v>
      </c>
      <c r="M713">
        <v>0</v>
      </c>
      <c r="N713">
        <f>_xlfn.XLOOKUP($A713,'site variables'!$A:$A,'site variables'!C:C,0,0)</f>
        <v>285.95999999999998</v>
      </c>
      <c r="O713">
        <f>_xlfn.XLOOKUP($A713,'site variables'!$A:$A,'site variables'!D:D,0,0)</f>
        <v>30</v>
      </c>
      <c r="P713">
        <f>_xlfn.XLOOKUP($A713,'site variables'!$A:$A,'site variables'!E:E,0,0)</f>
        <v>21.8</v>
      </c>
      <c r="Q713">
        <f>_xlfn.XLOOKUP($A713,'site variables'!$A:$A,'site variables'!F:F,0,0)</f>
        <v>532</v>
      </c>
      <c r="R713" t="str">
        <f>_xlfn.XLOOKUP($A713,'site variables'!$A:$A,'site variables'!G:G,0,0)</f>
        <v>high</v>
      </c>
      <c r="S713" t="str">
        <f>_xlfn.XLOOKUP($A713,'site variables'!$A:$A,'site variables'!H:H,0,0)</f>
        <v>low</v>
      </c>
      <c r="T713" t="str">
        <f>_xlfn.XLOOKUP($A713,'site variables'!$A:$A,'site variables'!I:I,0,0)</f>
        <v>Vehicle/FootRecreation</v>
      </c>
      <c r="U713">
        <f>_xlfn.XLOOKUP($D713,climatevars!$E:$E,climatevars!J:J,0,)</f>
        <v>54.999889999999986</v>
      </c>
      <c r="V713">
        <f>_xlfn.XLOOKUP($D713,climatevars!$E:$E,climatevars!K:K,0,)</f>
        <v>403.99919199999994</v>
      </c>
      <c r="W713">
        <f>_xlfn.XLOOKUP($D713,climatevars!$E:$E,climatevars!L:L,0,)</f>
        <v>222.99955399999999</v>
      </c>
      <c r="X713">
        <f>_xlfn.XLOOKUP($G713,speciesvars!$D:$D,speciesvars!H:H,0,0)</f>
        <v>24.200000047683702</v>
      </c>
      <c r="Y713">
        <f>_xlfn.XLOOKUP($G713,speciesvars!$D:$D,speciesvars!I:I,0,0)</f>
        <v>706</v>
      </c>
    </row>
    <row r="714" spans="1:25" hidden="1" x14ac:dyDescent="0.25">
      <c r="A714" t="s">
        <v>43</v>
      </c>
      <c r="B714" t="s">
        <v>69</v>
      </c>
      <c r="C714">
        <v>1</v>
      </c>
      <c r="D714" t="str">
        <f t="shared" si="11"/>
        <v>Pleasantspring 2022</v>
      </c>
      <c r="E714" t="s">
        <v>66</v>
      </c>
      <c r="F714" t="s">
        <v>0</v>
      </c>
      <c r="G714" t="s">
        <v>3</v>
      </c>
      <c r="H714" t="s">
        <v>11</v>
      </c>
      <c r="I714" t="s">
        <v>798</v>
      </c>
      <c r="J714" t="s">
        <v>72</v>
      </c>
      <c r="K714">
        <v>13</v>
      </c>
      <c r="L714">
        <v>10</v>
      </c>
      <c r="N714">
        <f>_xlfn.XLOOKUP($A714,'site variables'!$A:$A,'site variables'!C:C,0,0)</f>
        <v>285.95999999999998</v>
      </c>
      <c r="O714">
        <f>_xlfn.XLOOKUP($A714,'site variables'!$A:$A,'site variables'!D:D,0,0)</f>
        <v>30</v>
      </c>
      <c r="P714">
        <f>_xlfn.XLOOKUP($A714,'site variables'!$A:$A,'site variables'!E:E,0,0)</f>
        <v>21.8</v>
      </c>
      <c r="Q714">
        <f>_xlfn.XLOOKUP($A714,'site variables'!$A:$A,'site variables'!F:F,0,0)</f>
        <v>532</v>
      </c>
      <c r="R714" t="str">
        <f>_xlfn.XLOOKUP($A714,'site variables'!$A:$A,'site variables'!G:G,0,0)</f>
        <v>high</v>
      </c>
      <c r="S714" t="str">
        <f>_xlfn.XLOOKUP($A714,'site variables'!$A:$A,'site variables'!H:H,0,0)</f>
        <v>low</v>
      </c>
      <c r="T714" t="str">
        <f>_xlfn.XLOOKUP($A714,'site variables'!$A:$A,'site variables'!I:I,0,0)</f>
        <v>Vehicle/FootRecreation</v>
      </c>
      <c r="U714">
        <f>_xlfn.XLOOKUP($D714,climatevars!$E:$E,climatevars!J:J,0,)</f>
        <v>53.999891999999988</v>
      </c>
      <c r="V714">
        <f>_xlfn.XLOOKUP($D714,climatevars!$E:$E,climatevars!K:K,0,)</f>
        <v>403.99919199999994</v>
      </c>
      <c r="W714">
        <f>_xlfn.XLOOKUP($D714,climatevars!$E:$E,climatevars!L:L,0,)</f>
        <v>403.99919199999994</v>
      </c>
      <c r="X714">
        <f>_xlfn.XLOOKUP($G714,speciesvars!$D:$D,speciesvars!H:H,0,0)</f>
        <v>0</v>
      </c>
      <c r="Y714">
        <f>_xlfn.XLOOKUP($G714,speciesvars!$D:$D,speciesvars!I:I,0,0)</f>
        <v>0</v>
      </c>
    </row>
    <row r="715" spans="1:25" hidden="1" x14ac:dyDescent="0.25">
      <c r="A715" t="s">
        <v>43</v>
      </c>
      <c r="B715" t="s">
        <v>52</v>
      </c>
      <c r="C715">
        <v>11</v>
      </c>
      <c r="D715" t="str">
        <f t="shared" si="11"/>
        <v>Pleasantspring 2021</v>
      </c>
      <c r="E715" t="s">
        <v>12</v>
      </c>
      <c r="F715" t="s">
        <v>0</v>
      </c>
      <c r="G715" t="s">
        <v>35</v>
      </c>
      <c r="H715" t="s">
        <v>4254</v>
      </c>
      <c r="I715" t="s">
        <v>799</v>
      </c>
      <c r="J715" t="s">
        <v>60</v>
      </c>
      <c r="K715">
        <v>1</v>
      </c>
      <c r="L715">
        <v>6</v>
      </c>
      <c r="M715">
        <v>0.05</v>
      </c>
      <c r="N715">
        <f>_xlfn.XLOOKUP($A715,'site variables'!$A:$A,'site variables'!C:C,0,0)</f>
        <v>285.95999999999998</v>
      </c>
      <c r="O715">
        <f>_xlfn.XLOOKUP($A715,'site variables'!$A:$A,'site variables'!D:D,0,0)</f>
        <v>30</v>
      </c>
      <c r="P715">
        <f>_xlfn.XLOOKUP($A715,'site variables'!$A:$A,'site variables'!E:E,0,0)</f>
        <v>21.8</v>
      </c>
      <c r="Q715">
        <f>_xlfn.XLOOKUP($A715,'site variables'!$A:$A,'site variables'!F:F,0,0)</f>
        <v>532</v>
      </c>
      <c r="R715" t="str">
        <f>_xlfn.XLOOKUP($A715,'site variables'!$A:$A,'site variables'!G:G,0,0)</f>
        <v>high</v>
      </c>
      <c r="S715" t="str">
        <f>_xlfn.XLOOKUP($A715,'site variables'!$A:$A,'site variables'!H:H,0,0)</f>
        <v>low</v>
      </c>
      <c r="T715" t="str">
        <f>_xlfn.XLOOKUP($A715,'site variables'!$A:$A,'site variables'!I:I,0,0)</f>
        <v>Vehicle/FootRecreation</v>
      </c>
      <c r="U715">
        <f>_xlfn.XLOOKUP($D715,climatevars!$E:$E,climatevars!J:J,0,)</f>
        <v>54.999889999999986</v>
      </c>
      <c r="V715">
        <f>_xlfn.XLOOKUP($D715,climatevars!$E:$E,climatevars!K:K,0,)</f>
        <v>403.99919199999994</v>
      </c>
      <c r="W715">
        <f>_xlfn.XLOOKUP($D715,climatevars!$E:$E,climatevars!L:L,0,)</f>
        <v>222.99955399999999</v>
      </c>
      <c r="X715">
        <f>_xlfn.XLOOKUP($G715,speciesvars!$D:$D,speciesvars!H:H,0,0)</f>
        <v>23.5000000198682</v>
      </c>
      <c r="Y715">
        <f>_xlfn.XLOOKUP($G715,speciesvars!$D:$D,speciesvars!I:I,0,0)</f>
        <v>354</v>
      </c>
    </row>
    <row r="716" spans="1:25" hidden="1" x14ac:dyDescent="0.25">
      <c r="A716" t="s">
        <v>43</v>
      </c>
      <c r="B716" t="s">
        <v>52</v>
      </c>
      <c r="C716">
        <v>11</v>
      </c>
      <c r="D716" t="str">
        <f t="shared" si="11"/>
        <v>Pleasantspring 2021</v>
      </c>
      <c r="E716" t="s">
        <v>12</v>
      </c>
      <c r="F716" t="s">
        <v>0</v>
      </c>
      <c r="G716" t="s">
        <v>65</v>
      </c>
      <c r="H716" t="s">
        <v>4256</v>
      </c>
      <c r="I716" t="s">
        <v>800</v>
      </c>
      <c r="J716" t="s">
        <v>60</v>
      </c>
      <c r="K716">
        <v>0</v>
      </c>
      <c r="L716">
        <v>0</v>
      </c>
      <c r="M716">
        <v>0.05</v>
      </c>
      <c r="N716">
        <f>_xlfn.XLOOKUP($A716,'site variables'!$A:$A,'site variables'!C:C,0,0)</f>
        <v>285.95999999999998</v>
      </c>
      <c r="O716">
        <f>_xlfn.XLOOKUP($A716,'site variables'!$A:$A,'site variables'!D:D,0,0)</f>
        <v>30</v>
      </c>
      <c r="P716">
        <f>_xlfn.XLOOKUP($A716,'site variables'!$A:$A,'site variables'!E:E,0,0)</f>
        <v>21.8</v>
      </c>
      <c r="Q716">
        <f>_xlfn.XLOOKUP($A716,'site variables'!$A:$A,'site variables'!F:F,0,0)</f>
        <v>532</v>
      </c>
      <c r="R716" t="str">
        <f>_xlfn.XLOOKUP($A716,'site variables'!$A:$A,'site variables'!G:G,0,0)</f>
        <v>high</v>
      </c>
      <c r="S716" t="str">
        <f>_xlfn.XLOOKUP($A716,'site variables'!$A:$A,'site variables'!H:H,0,0)</f>
        <v>low</v>
      </c>
      <c r="T716" t="str">
        <f>_xlfn.XLOOKUP($A716,'site variables'!$A:$A,'site variables'!I:I,0,0)</f>
        <v>Vehicle/FootRecreation</v>
      </c>
      <c r="U716">
        <f>_xlfn.XLOOKUP($D716,climatevars!$E:$E,climatevars!J:J,0,)</f>
        <v>54.999889999999986</v>
      </c>
      <c r="V716">
        <f>_xlfn.XLOOKUP($D716,climatevars!$E:$E,climatevars!K:K,0,)</f>
        <v>403.99919199999994</v>
      </c>
      <c r="W716">
        <f>_xlfn.XLOOKUP($D716,climatevars!$E:$E,climatevars!L:L,0,)</f>
        <v>222.99955399999999</v>
      </c>
      <c r="X716">
        <f>_xlfn.XLOOKUP($G716,speciesvars!$D:$D,speciesvars!H:H,0,0)</f>
        <v>21.662499884764401</v>
      </c>
      <c r="Y716">
        <f>_xlfn.XLOOKUP($G716,speciesvars!$D:$D,speciesvars!I:I,0,0)</f>
        <v>767</v>
      </c>
    </row>
    <row r="717" spans="1:25" hidden="1" x14ac:dyDescent="0.25">
      <c r="A717" t="s">
        <v>43</v>
      </c>
      <c r="B717" t="s">
        <v>52</v>
      </c>
      <c r="C717">
        <v>11</v>
      </c>
      <c r="D717" t="str">
        <f t="shared" si="11"/>
        <v>Pleasantspring 2021</v>
      </c>
      <c r="E717" t="s">
        <v>12</v>
      </c>
      <c r="F717" t="s">
        <v>0</v>
      </c>
      <c r="G717" t="s">
        <v>76</v>
      </c>
      <c r="H717" t="s">
        <v>4254</v>
      </c>
      <c r="I717" t="s">
        <v>801</v>
      </c>
      <c r="J717" t="s">
        <v>60</v>
      </c>
      <c r="K717">
        <v>0</v>
      </c>
      <c r="L717">
        <v>0</v>
      </c>
      <c r="M717">
        <v>0</v>
      </c>
      <c r="N717">
        <f>_xlfn.XLOOKUP($A717,'site variables'!$A:$A,'site variables'!C:C,0,0)</f>
        <v>285.95999999999998</v>
      </c>
      <c r="O717">
        <f>_xlfn.XLOOKUP($A717,'site variables'!$A:$A,'site variables'!D:D,0,0)</f>
        <v>30</v>
      </c>
      <c r="P717">
        <f>_xlfn.XLOOKUP($A717,'site variables'!$A:$A,'site variables'!E:E,0,0)</f>
        <v>21.8</v>
      </c>
      <c r="Q717">
        <f>_xlfn.XLOOKUP($A717,'site variables'!$A:$A,'site variables'!F:F,0,0)</f>
        <v>532</v>
      </c>
      <c r="R717" t="str">
        <f>_xlfn.XLOOKUP($A717,'site variables'!$A:$A,'site variables'!G:G,0,0)</f>
        <v>high</v>
      </c>
      <c r="S717" t="str">
        <f>_xlfn.XLOOKUP($A717,'site variables'!$A:$A,'site variables'!H:H,0,0)</f>
        <v>low</v>
      </c>
      <c r="T717" t="str">
        <f>_xlfn.XLOOKUP($A717,'site variables'!$A:$A,'site variables'!I:I,0,0)</f>
        <v>Vehicle/FootRecreation</v>
      </c>
      <c r="U717">
        <f>_xlfn.XLOOKUP($D717,climatevars!$E:$E,climatevars!J:J,0,)</f>
        <v>54.999889999999986</v>
      </c>
      <c r="V717">
        <f>_xlfn.XLOOKUP($D717,climatevars!$E:$E,climatevars!K:K,0,)</f>
        <v>403.99919199999994</v>
      </c>
      <c r="W717">
        <f>_xlfn.XLOOKUP($D717,climatevars!$E:$E,climatevars!L:L,0,)</f>
        <v>222.99955399999999</v>
      </c>
      <c r="X717">
        <f>_xlfn.XLOOKUP($G717,speciesvars!$D:$D,speciesvars!H:H,0,0)</f>
        <v>23.825000166892998</v>
      </c>
      <c r="Y717">
        <f>_xlfn.XLOOKUP($G717,speciesvars!$D:$D,speciesvars!I:I,0,0)</f>
        <v>508</v>
      </c>
    </row>
    <row r="718" spans="1:25" hidden="1" x14ac:dyDescent="0.25">
      <c r="A718" t="s">
        <v>43</v>
      </c>
      <c r="B718" t="s">
        <v>52</v>
      </c>
      <c r="C718">
        <v>12</v>
      </c>
      <c r="D718" t="str">
        <f t="shared" si="11"/>
        <v>Pleasantspring 2021</v>
      </c>
      <c r="E718" t="s">
        <v>74</v>
      </c>
      <c r="F718" t="s">
        <v>0</v>
      </c>
      <c r="G718" t="s">
        <v>13</v>
      </c>
      <c r="H718" t="s">
        <v>4254</v>
      </c>
      <c r="I718" t="s">
        <v>802</v>
      </c>
      <c r="J718" t="s">
        <v>60</v>
      </c>
      <c r="K718">
        <v>0</v>
      </c>
      <c r="L718">
        <v>0</v>
      </c>
      <c r="M718">
        <v>0</v>
      </c>
      <c r="N718">
        <f>_xlfn.XLOOKUP($A718,'site variables'!$A:$A,'site variables'!C:C,0,0)</f>
        <v>285.95999999999998</v>
      </c>
      <c r="O718">
        <f>_xlfn.XLOOKUP($A718,'site variables'!$A:$A,'site variables'!D:D,0,0)</f>
        <v>30</v>
      </c>
      <c r="P718">
        <f>_xlfn.XLOOKUP($A718,'site variables'!$A:$A,'site variables'!E:E,0,0)</f>
        <v>21.8</v>
      </c>
      <c r="Q718">
        <f>_xlfn.XLOOKUP($A718,'site variables'!$A:$A,'site variables'!F:F,0,0)</f>
        <v>532</v>
      </c>
      <c r="R718" t="str">
        <f>_xlfn.XLOOKUP($A718,'site variables'!$A:$A,'site variables'!G:G,0,0)</f>
        <v>high</v>
      </c>
      <c r="S718" t="str">
        <f>_xlfn.XLOOKUP($A718,'site variables'!$A:$A,'site variables'!H:H,0,0)</f>
        <v>low</v>
      </c>
      <c r="T718" t="str">
        <f>_xlfn.XLOOKUP($A718,'site variables'!$A:$A,'site variables'!I:I,0,0)</f>
        <v>Vehicle/FootRecreation</v>
      </c>
      <c r="U718">
        <f>_xlfn.XLOOKUP($D718,climatevars!$E:$E,climatevars!J:J,0,)</f>
        <v>54.999889999999986</v>
      </c>
      <c r="V718">
        <f>_xlfn.XLOOKUP($D718,climatevars!$E:$E,climatevars!K:K,0,)</f>
        <v>403.99919199999994</v>
      </c>
      <c r="W718">
        <f>_xlfn.XLOOKUP($D718,climatevars!$E:$E,climatevars!L:L,0,)</f>
        <v>222.99955399999999</v>
      </c>
      <c r="X718">
        <f>_xlfn.XLOOKUP($G718,speciesvars!$D:$D,speciesvars!H:H,0,0)</f>
        <v>23.462500015894602</v>
      </c>
      <c r="Y718">
        <f>_xlfn.XLOOKUP($G718,speciesvars!$D:$D,speciesvars!I:I,0,0)</f>
        <v>846</v>
      </c>
    </row>
    <row r="719" spans="1:25" hidden="1" x14ac:dyDescent="0.25">
      <c r="A719" t="s">
        <v>43</v>
      </c>
      <c r="B719" t="s">
        <v>52</v>
      </c>
      <c r="C719">
        <v>12</v>
      </c>
      <c r="D719" t="str">
        <f t="shared" si="11"/>
        <v>Pleasantspring 2021</v>
      </c>
      <c r="E719" t="s">
        <v>74</v>
      </c>
      <c r="F719" t="s">
        <v>0</v>
      </c>
      <c r="G719" t="s">
        <v>21</v>
      </c>
      <c r="H719" t="s">
        <v>4254</v>
      </c>
      <c r="I719" t="s">
        <v>803</v>
      </c>
      <c r="J719" t="s">
        <v>60</v>
      </c>
      <c r="K719">
        <v>0</v>
      </c>
      <c r="L719">
        <v>0</v>
      </c>
      <c r="M719">
        <v>0</v>
      </c>
      <c r="N719">
        <f>_xlfn.XLOOKUP($A719,'site variables'!$A:$A,'site variables'!C:C,0,0)</f>
        <v>285.95999999999998</v>
      </c>
      <c r="O719">
        <f>_xlfn.XLOOKUP($A719,'site variables'!$A:$A,'site variables'!D:D,0,0)</f>
        <v>30</v>
      </c>
      <c r="P719">
        <f>_xlfn.XLOOKUP($A719,'site variables'!$A:$A,'site variables'!E:E,0,0)</f>
        <v>21.8</v>
      </c>
      <c r="Q719">
        <f>_xlfn.XLOOKUP($A719,'site variables'!$A:$A,'site variables'!F:F,0,0)</f>
        <v>532</v>
      </c>
      <c r="R719" t="str">
        <f>_xlfn.XLOOKUP($A719,'site variables'!$A:$A,'site variables'!G:G,0,0)</f>
        <v>high</v>
      </c>
      <c r="S719" t="str">
        <f>_xlfn.XLOOKUP($A719,'site variables'!$A:$A,'site variables'!H:H,0,0)</f>
        <v>low</v>
      </c>
      <c r="T719" t="str">
        <f>_xlfn.XLOOKUP($A719,'site variables'!$A:$A,'site variables'!I:I,0,0)</f>
        <v>Vehicle/FootRecreation</v>
      </c>
      <c r="U719">
        <f>_xlfn.XLOOKUP($D719,climatevars!$E:$E,climatevars!J:J,0,)</f>
        <v>54.999889999999986</v>
      </c>
      <c r="V719">
        <f>_xlfn.XLOOKUP($D719,climatevars!$E:$E,climatevars!K:K,0,)</f>
        <v>403.99919199999994</v>
      </c>
      <c r="W719">
        <f>_xlfn.XLOOKUP($D719,climatevars!$E:$E,climatevars!L:L,0,)</f>
        <v>222.99955399999999</v>
      </c>
      <c r="X719">
        <f>_xlfn.XLOOKUP($G719,speciesvars!$D:$D,speciesvars!H:H,0,0)</f>
        <v>24.8750001192093</v>
      </c>
      <c r="Y719">
        <f>_xlfn.XLOOKUP($G719,speciesvars!$D:$D,speciesvars!I:I,0,0)</f>
        <v>845</v>
      </c>
    </row>
    <row r="720" spans="1:25" hidden="1" x14ac:dyDescent="0.25">
      <c r="A720" t="s">
        <v>43</v>
      </c>
      <c r="B720" t="s">
        <v>69</v>
      </c>
      <c r="C720">
        <v>1</v>
      </c>
      <c r="D720" t="str">
        <f t="shared" si="11"/>
        <v>Pleasantspring 2022</v>
      </c>
      <c r="E720" t="s">
        <v>66</v>
      </c>
      <c r="F720" t="s">
        <v>0</v>
      </c>
      <c r="G720" t="s">
        <v>33</v>
      </c>
      <c r="H720" t="s">
        <v>11</v>
      </c>
      <c r="I720" t="s">
        <v>804</v>
      </c>
      <c r="J720" t="s">
        <v>60</v>
      </c>
      <c r="K720">
        <v>1</v>
      </c>
      <c r="L720">
        <v>10</v>
      </c>
      <c r="N720">
        <f>_xlfn.XLOOKUP($A720,'site variables'!$A:$A,'site variables'!C:C,0,0)</f>
        <v>285.95999999999998</v>
      </c>
      <c r="O720">
        <f>_xlfn.XLOOKUP($A720,'site variables'!$A:$A,'site variables'!D:D,0,0)</f>
        <v>30</v>
      </c>
      <c r="P720">
        <f>_xlfn.XLOOKUP($A720,'site variables'!$A:$A,'site variables'!E:E,0,0)</f>
        <v>21.8</v>
      </c>
      <c r="Q720">
        <f>_xlfn.XLOOKUP($A720,'site variables'!$A:$A,'site variables'!F:F,0,0)</f>
        <v>532</v>
      </c>
      <c r="R720" t="str">
        <f>_xlfn.XLOOKUP($A720,'site variables'!$A:$A,'site variables'!G:G,0,0)</f>
        <v>high</v>
      </c>
      <c r="S720" t="str">
        <f>_xlfn.XLOOKUP($A720,'site variables'!$A:$A,'site variables'!H:H,0,0)</f>
        <v>low</v>
      </c>
      <c r="T720" t="str">
        <f>_xlfn.XLOOKUP($A720,'site variables'!$A:$A,'site variables'!I:I,0,0)</f>
        <v>Vehicle/FootRecreation</v>
      </c>
      <c r="U720">
        <f>_xlfn.XLOOKUP($D720,climatevars!$E:$E,climatevars!J:J,0,)</f>
        <v>53.999891999999988</v>
      </c>
      <c r="V720">
        <f>_xlfn.XLOOKUP($D720,climatevars!$E:$E,climatevars!K:K,0,)</f>
        <v>403.99919199999994</v>
      </c>
      <c r="W720">
        <f>_xlfn.XLOOKUP($D720,climatevars!$E:$E,climatevars!L:L,0,)</f>
        <v>403.99919199999994</v>
      </c>
      <c r="X720">
        <f>_xlfn.XLOOKUP($G720,speciesvars!$D:$D,speciesvars!H:H,0,0)</f>
        <v>0</v>
      </c>
      <c r="Y720">
        <f>_xlfn.XLOOKUP($G720,speciesvars!$D:$D,speciesvars!I:I,0,0)</f>
        <v>0</v>
      </c>
    </row>
    <row r="721" spans="1:25" hidden="1" x14ac:dyDescent="0.25">
      <c r="A721" t="s">
        <v>43</v>
      </c>
      <c r="B721" t="s">
        <v>69</v>
      </c>
      <c r="C721">
        <v>1</v>
      </c>
      <c r="D721" t="str">
        <f t="shared" si="11"/>
        <v>Pleasantspring 2022</v>
      </c>
      <c r="E721" t="s">
        <v>66</v>
      </c>
      <c r="F721" t="s">
        <v>0</v>
      </c>
      <c r="G721" t="s">
        <v>80</v>
      </c>
      <c r="H721" t="s">
        <v>11</v>
      </c>
      <c r="I721" t="s">
        <v>805</v>
      </c>
      <c r="J721" t="s">
        <v>60</v>
      </c>
      <c r="K721">
        <v>28</v>
      </c>
      <c r="L721">
        <v>10</v>
      </c>
      <c r="N721">
        <f>_xlfn.XLOOKUP($A721,'site variables'!$A:$A,'site variables'!C:C,0,0)</f>
        <v>285.95999999999998</v>
      </c>
      <c r="O721">
        <f>_xlfn.XLOOKUP($A721,'site variables'!$A:$A,'site variables'!D:D,0,0)</f>
        <v>30</v>
      </c>
      <c r="P721">
        <f>_xlfn.XLOOKUP($A721,'site variables'!$A:$A,'site variables'!E:E,0,0)</f>
        <v>21.8</v>
      </c>
      <c r="Q721">
        <f>_xlfn.XLOOKUP($A721,'site variables'!$A:$A,'site variables'!F:F,0,0)</f>
        <v>532</v>
      </c>
      <c r="R721" t="str">
        <f>_xlfn.XLOOKUP($A721,'site variables'!$A:$A,'site variables'!G:G,0,0)</f>
        <v>high</v>
      </c>
      <c r="S721" t="str">
        <f>_xlfn.XLOOKUP($A721,'site variables'!$A:$A,'site variables'!H:H,0,0)</f>
        <v>low</v>
      </c>
      <c r="T721" t="str">
        <f>_xlfn.XLOOKUP($A721,'site variables'!$A:$A,'site variables'!I:I,0,0)</f>
        <v>Vehicle/FootRecreation</v>
      </c>
      <c r="U721">
        <f>_xlfn.XLOOKUP($D721,climatevars!$E:$E,climatevars!J:J,0,)</f>
        <v>53.999891999999988</v>
      </c>
      <c r="V721">
        <f>_xlfn.XLOOKUP($D721,climatevars!$E:$E,climatevars!K:K,0,)</f>
        <v>403.99919199999994</v>
      </c>
      <c r="W721">
        <f>_xlfn.XLOOKUP($D721,climatevars!$E:$E,climatevars!L:L,0,)</f>
        <v>403.99919199999994</v>
      </c>
      <c r="X721">
        <f>_xlfn.XLOOKUP($G721,speciesvars!$D:$D,speciesvars!H:H,0,0)</f>
        <v>0</v>
      </c>
      <c r="Y721">
        <f>_xlfn.XLOOKUP($G721,speciesvars!$D:$D,speciesvars!I:I,0,0)</f>
        <v>0</v>
      </c>
    </row>
    <row r="722" spans="1:25" hidden="1" x14ac:dyDescent="0.25">
      <c r="A722" t="s">
        <v>43</v>
      </c>
      <c r="B722" t="s">
        <v>69</v>
      </c>
      <c r="C722">
        <v>1</v>
      </c>
      <c r="D722" t="str">
        <f t="shared" si="11"/>
        <v>Pleasantspring 2022</v>
      </c>
      <c r="E722" t="s">
        <v>66</v>
      </c>
      <c r="F722" t="s">
        <v>0</v>
      </c>
      <c r="G722" t="s">
        <v>36</v>
      </c>
      <c r="H722" t="s">
        <v>11</v>
      </c>
      <c r="I722" t="s">
        <v>806</v>
      </c>
      <c r="J722" t="s">
        <v>72</v>
      </c>
      <c r="K722">
        <v>1</v>
      </c>
      <c r="L722">
        <v>23</v>
      </c>
      <c r="N722">
        <f>_xlfn.XLOOKUP($A722,'site variables'!$A:$A,'site variables'!C:C,0,0)</f>
        <v>285.95999999999998</v>
      </c>
      <c r="O722">
        <f>_xlfn.XLOOKUP($A722,'site variables'!$A:$A,'site variables'!D:D,0,0)</f>
        <v>30</v>
      </c>
      <c r="P722">
        <f>_xlfn.XLOOKUP($A722,'site variables'!$A:$A,'site variables'!E:E,0,0)</f>
        <v>21.8</v>
      </c>
      <c r="Q722">
        <f>_xlfn.XLOOKUP($A722,'site variables'!$A:$A,'site variables'!F:F,0,0)</f>
        <v>532</v>
      </c>
      <c r="R722" t="str">
        <f>_xlfn.XLOOKUP($A722,'site variables'!$A:$A,'site variables'!G:G,0,0)</f>
        <v>high</v>
      </c>
      <c r="S722" t="str">
        <f>_xlfn.XLOOKUP($A722,'site variables'!$A:$A,'site variables'!H:H,0,0)</f>
        <v>low</v>
      </c>
      <c r="T722" t="str">
        <f>_xlfn.XLOOKUP($A722,'site variables'!$A:$A,'site variables'!I:I,0,0)</f>
        <v>Vehicle/FootRecreation</v>
      </c>
      <c r="U722">
        <f>_xlfn.XLOOKUP($D722,climatevars!$E:$E,climatevars!J:J,0,)</f>
        <v>53.999891999999988</v>
      </c>
      <c r="V722">
        <f>_xlfn.XLOOKUP($D722,climatevars!$E:$E,climatevars!K:K,0,)</f>
        <v>403.99919199999994</v>
      </c>
      <c r="W722">
        <f>_xlfn.XLOOKUP($D722,climatevars!$E:$E,climatevars!L:L,0,)</f>
        <v>403.99919199999994</v>
      </c>
      <c r="X722">
        <f>_xlfn.XLOOKUP($G722,speciesvars!$D:$D,speciesvars!H:H,0,0)</f>
        <v>0</v>
      </c>
      <c r="Y722">
        <f>_xlfn.XLOOKUP($G722,speciesvars!$D:$D,speciesvars!I:I,0,0)</f>
        <v>0</v>
      </c>
    </row>
    <row r="723" spans="1:25" hidden="1" x14ac:dyDescent="0.25">
      <c r="A723" t="s">
        <v>43</v>
      </c>
      <c r="B723" t="s">
        <v>52</v>
      </c>
      <c r="C723">
        <v>12</v>
      </c>
      <c r="D723" t="str">
        <f t="shared" si="11"/>
        <v>Pleasantspring 2021</v>
      </c>
      <c r="E723" t="s">
        <v>74</v>
      </c>
      <c r="F723" t="s">
        <v>0</v>
      </c>
      <c r="G723" t="s">
        <v>53</v>
      </c>
      <c r="H723" t="s">
        <v>4254</v>
      </c>
      <c r="I723" t="s">
        <v>807</v>
      </c>
      <c r="J723" t="s">
        <v>60</v>
      </c>
      <c r="K723">
        <v>0</v>
      </c>
      <c r="L723">
        <v>0</v>
      </c>
      <c r="M723">
        <v>0</v>
      </c>
      <c r="N723">
        <f>_xlfn.XLOOKUP($A723,'site variables'!$A:$A,'site variables'!C:C,0,0)</f>
        <v>285.95999999999998</v>
      </c>
      <c r="O723">
        <f>_xlfn.XLOOKUP($A723,'site variables'!$A:$A,'site variables'!D:D,0,0)</f>
        <v>30</v>
      </c>
      <c r="P723">
        <f>_xlfn.XLOOKUP($A723,'site variables'!$A:$A,'site variables'!E:E,0,0)</f>
        <v>21.8</v>
      </c>
      <c r="Q723">
        <f>_xlfn.XLOOKUP($A723,'site variables'!$A:$A,'site variables'!F:F,0,0)</f>
        <v>532</v>
      </c>
      <c r="R723" t="str">
        <f>_xlfn.XLOOKUP($A723,'site variables'!$A:$A,'site variables'!G:G,0,0)</f>
        <v>high</v>
      </c>
      <c r="S723" t="str">
        <f>_xlfn.XLOOKUP($A723,'site variables'!$A:$A,'site variables'!H:H,0,0)</f>
        <v>low</v>
      </c>
      <c r="T723" t="str">
        <f>_xlfn.XLOOKUP($A723,'site variables'!$A:$A,'site variables'!I:I,0,0)</f>
        <v>Vehicle/FootRecreation</v>
      </c>
      <c r="U723">
        <f>_xlfn.XLOOKUP($D723,climatevars!$E:$E,climatevars!J:J,0,)</f>
        <v>54.999889999999986</v>
      </c>
      <c r="V723">
        <f>_xlfn.XLOOKUP($D723,climatevars!$E:$E,climatevars!K:K,0,)</f>
        <v>403.99919199999994</v>
      </c>
      <c r="W723">
        <f>_xlfn.XLOOKUP($D723,climatevars!$E:$E,climatevars!L:L,0,)</f>
        <v>222.99955399999999</v>
      </c>
      <c r="X723">
        <f>_xlfn.XLOOKUP($G723,speciesvars!$D:$D,speciesvars!H:H,0,0)</f>
        <v>24.200000047683702</v>
      </c>
      <c r="Y723">
        <f>_xlfn.XLOOKUP($G723,speciesvars!$D:$D,speciesvars!I:I,0,0)</f>
        <v>706</v>
      </c>
    </row>
    <row r="724" spans="1:25" hidden="1" x14ac:dyDescent="0.25">
      <c r="A724" t="s">
        <v>43</v>
      </c>
      <c r="B724" t="s">
        <v>52</v>
      </c>
      <c r="C724">
        <v>12</v>
      </c>
      <c r="D724" t="str">
        <f t="shared" si="11"/>
        <v>Pleasantspring 2021</v>
      </c>
      <c r="E724" t="s">
        <v>74</v>
      </c>
      <c r="F724" t="s">
        <v>0</v>
      </c>
      <c r="G724" t="s">
        <v>54</v>
      </c>
      <c r="H724" t="s">
        <v>4256</v>
      </c>
      <c r="I724" t="s">
        <v>808</v>
      </c>
      <c r="J724" t="s">
        <v>60</v>
      </c>
      <c r="K724">
        <v>0</v>
      </c>
      <c r="L724">
        <v>0</v>
      </c>
      <c r="M724">
        <v>0.05</v>
      </c>
      <c r="N724">
        <f>_xlfn.XLOOKUP($A724,'site variables'!$A:$A,'site variables'!C:C,0,0)</f>
        <v>285.95999999999998</v>
      </c>
      <c r="O724">
        <f>_xlfn.XLOOKUP($A724,'site variables'!$A:$A,'site variables'!D:D,0,0)</f>
        <v>30</v>
      </c>
      <c r="P724">
        <f>_xlfn.XLOOKUP($A724,'site variables'!$A:$A,'site variables'!E:E,0,0)</f>
        <v>21.8</v>
      </c>
      <c r="Q724">
        <f>_xlfn.XLOOKUP($A724,'site variables'!$A:$A,'site variables'!F:F,0,0)</f>
        <v>532</v>
      </c>
      <c r="R724" t="str">
        <f>_xlfn.XLOOKUP($A724,'site variables'!$A:$A,'site variables'!G:G,0,0)</f>
        <v>high</v>
      </c>
      <c r="S724" t="str">
        <f>_xlfn.XLOOKUP($A724,'site variables'!$A:$A,'site variables'!H:H,0,0)</f>
        <v>low</v>
      </c>
      <c r="T724" t="str">
        <f>_xlfn.XLOOKUP($A724,'site variables'!$A:$A,'site variables'!I:I,0,0)</f>
        <v>Vehicle/FootRecreation</v>
      </c>
      <c r="U724">
        <f>_xlfn.XLOOKUP($D724,climatevars!$E:$E,climatevars!J:J,0,)</f>
        <v>54.999889999999986</v>
      </c>
      <c r="V724">
        <f>_xlfn.XLOOKUP($D724,climatevars!$E:$E,climatevars!K:K,0,)</f>
        <v>403.99919199999994</v>
      </c>
      <c r="W724">
        <f>_xlfn.XLOOKUP($D724,climatevars!$E:$E,climatevars!L:L,0,)</f>
        <v>222.99955399999999</v>
      </c>
      <c r="X724">
        <f>_xlfn.XLOOKUP($G724,speciesvars!$D:$D,speciesvars!H:H,0,0)</f>
        <v>21.7541668613752</v>
      </c>
      <c r="Y724">
        <f>_xlfn.XLOOKUP($G724,speciesvars!$D:$D,speciesvars!I:I,0,0)</f>
        <v>505</v>
      </c>
    </row>
    <row r="725" spans="1:25" hidden="1" x14ac:dyDescent="0.25">
      <c r="A725" t="s">
        <v>43</v>
      </c>
      <c r="B725" t="s">
        <v>52</v>
      </c>
      <c r="C725">
        <v>12</v>
      </c>
      <c r="D725" t="str">
        <f t="shared" si="11"/>
        <v>Pleasantspring 2021</v>
      </c>
      <c r="E725" t="s">
        <v>74</v>
      </c>
      <c r="F725" t="s">
        <v>0</v>
      </c>
      <c r="G725" t="s">
        <v>35</v>
      </c>
      <c r="H725" t="s">
        <v>4254</v>
      </c>
      <c r="I725" t="s">
        <v>809</v>
      </c>
      <c r="J725" t="s">
        <v>60</v>
      </c>
      <c r="K725">
        <v>2</v>
      </c>
      <c r="L725">
        <v>40</v>
      </c>
      <c r="M725">
        <v>0.05</v>
      </c>
      <c r="N725">
        <f>_xlfn.XLOOKUP($A725,'site variables'!$A:$A,'site variables'!C:C,0,0)</f>
        <v>285.95999999999998</v>
      </c>
      <c r="O725">
        <f>_xlfn.XLOOKUP($A725,'site variables'!$A:$A,'site variables'!D:D,0,0)</f>
        <v>30</v>
      </c>
      <c r="P725">
        <f>_xlfn.XLOOKUP($A725,'site variables'!$A:$A,'site variables'!E:E,0,0)</f>
        <v>21.8</v>
      </c>
      <c r="Q725">
        <f>_xlfn.XLOOKUP($A725,'site variables'!$A:$A,'site variables'!F:F,0,0)</f>
        <v>532</v>
      </c>
      <c r="R725" t="str">
        <f>_xlfn.XLOOKUP($A725,'site variables'!$A:$A,'site variables'!G:G,0,0)</f>
        <v>high</v>
      </c>
      <c r="S725" t="str">
        <f>_xlfn.XLOOKUP($A725,'site variables'!$A:$A,'site variables'!H:H,0,0)</f>
        <v>low</v>
      </c>
      <c r="T725" t="str">
        <f>_xlfn.XLOOKUP($A725,'site variables'!$A:$A,'site variables'!I:I,0,0)</f>
        <v>Vehicle/FootRecreation</v>
      </c>
      <c r="U725">
        <f>_xlfn.XLOOKUP($D725,climatevars!$E:$E,climatevars!J:J,0,)</f>
        <v>54.999889999999986</v>
      </c>
      <c r="V725">
        <f>_xlfn.XLOOKUP($D725,climatevars!$E:$E,climatevars!K:K,0,)</f>
        <v>403.99919199999994</v>
      </c>
      <c r="W725">
        <f>_xlfn.XLOOKUP($D725,climatevars!$E:$E,climatevars!L:L,0,)</f>
        <v>222.99955399999999</v>
      </c>
      <c r="X725">
        <f>_xlfn.XLOOKUP($G725,speciesvars!$D:$D,speciesvars!H:H,0,0)</f>
        <v>23.5000000198682</v>
      </c>
      <c r="Y725">
        <f>_xlfn.XLOOKUP($G725,speciesvars!$D:$D,speciesvars!I:I,0,0)</f>
        <v>354</v>
      </c>
    </row>
    <row r="726" spans="1:25" hidden="1" x14ac:dyDescent="0.25">
      <c r="A726" t="s">
        <v>43</v>
      </c>
      <c r="B726" t="s">
        <v>52</v>
      </c>
      <c r="C726">
        <v>12</v>
      </c>
      <c r="D726" t="str">
        <f t="shared" si="11"/>
        <v>Pleasantspring 2021</v>
      </c>
      <c r="E726" t="s">
        <v>74</v>
      </c>
      <c r="F726" t="s">
        <v>0</v>
      </c>
      <c r="G726" t="s">
        <v>76</v>
      </c>
      <c r="H726" t="s">
        <v>4254</v>
      </c>
      <c r="I726" t="s">
        <v>810</v>
      </c>
      <c r="J726" t="s">
        <v>60</v>
      </c>
      <c r="K726">
        <v>0</v>
      </c>
      <c r="L726">
        <v>0</v>
      </c>
      <c r="M726">
        <v>0</v>
      </c>
      <c r="N726">
        <f>_xlfn.XLOOKUP($A726,'site variables'!$A:$A,'site variables'!C:C,0,0)</f>
        <v>285.95999999999998</v>
      </c>
      <c r="O726">
        <f>_xlfn.XLOOKUP($A726,'site variables'!$A:$A,'site variables'!D:D,0,0)</f>
        <v>30</v>
      </c>
      <c r="P726">
        <f>_xlfn.XLOOKUP($A726,'site variables'!$A:$A,'site variables'!E:E,0,0)</f>
        <v>21.8</v>
      </c>
      <c r="Q726">
        <f>_xlfn.XLOOKUP($A726,'site variables'!$A:$A,'site variables'!F:F,0,0)</f>
        <v>532</v>
      </c>
      <c r="R726" t="str">
        <f>_xlfn.XLOOKUP($A726,'site variables'!$A:$A,'site variables'!G:G,0,0)</f>
        <v>high</v>
      </c>
      <c r="S726" t="str">
        <f>_xlfn.XLOOKUP($A726,'site variables'!$A:$A,'site variables'!H:H,0,0)</f>
        <v>low</v>
      </c>
      <c r="T726" t="str">
        <f>_xlfn.XLOOKUP($A726,'site variables'!$A:$A,'site variables'!I:I,0,0)</f>
        <v>Vehicle/FootRecreation</v>
      </c>
      <c r="U726">
        <f>_xlfn.XLOOKUP($D726,climatevars!$E:$E,climatevars!J:J,0,)</f>
        <v>54.999889999999986</v>
      </c>
      <c r="V726">
        <f>_xlfn.XLOOKUP($D726,climatevars!$E:$E,climatevars!K:K,0,)</f>
        <v>403.99919199999994</v>
      </c>
      <c r="W726">
        <f>_xlfn.XLOOKUP($D726,climatevars!$E:$E,climatevars!L:L,0,)</f>
        <v>222.99955399999999</v>
      </c>
      <c r="X726">
        <f>_xlfn.XLOOKUP($G726,speciesvars!$D:$D,speciesvars!H:H,0,0)</f>
        <v>23.825000166892998</v>
      </c>
      <c r="Y726">
        <f>_xlfn.XLOOKUP($G726,speciesvars!$D:$D,speciesvars!I:I,0,0)</f>
        <v>508</v>
      </c>
    </row>
    <row r="727" spans="1:25" hidden="1" x14ac:dyDescent="0.25">
      <c r="A727" t="s">
        <v>43</v>
      </c>
      <c r="B727" t="s">
        <v>52</v>
      </c>
      <c r="C727">
        <v>13</v>
      </c>
      <c r="D727" t="str">
        <f t="shared" si="11"/>
        <v>Pleasantspring 2021</v>
      </c>
      <c r="E727" t="s">
        <v>66</v>
      </c>
      <c r="F727" t="s">
        <v>0</v>
      </c>
      <c r="G727" t="s">
        <v>13</v>
      </c>
      <c r="H727" t="s">
        <v>4254</v>
      </c>
      <c r="I727" t="s">
        <v>811</v>
      </c>
      <c r="J727" t="s">
        <v>60</v>
      </c>
      <c r="K727">
        <v>0</v>
      </c>
      <c r="L727">
        <v>0</v>
      </c>
      <c r="M727">
        <v>0</v>
      </c>
      <c r="N727">
        <f>_xlfn.XLOOKUP($A727,'site variables'!$A:$A,'site variables'!C:C,0,0)</f>
        <v>285.95999999999998</v>
      </c>
      <c r="O727">
        <f>_xlfn.XLOOKUP($A727,'site variables'!$A:$A,'site variables'!D:D,0,0)</f>
        <v>30</v>
      </c>
      <c r="P727">
        <f>_xlfn.XLOOKUP($A727,'site variables'!$A:$A,'site variables'!E:E,0,0)</f>
        <v>21.8</v>
      </c>
      <c r="Q727">
        <f>_xlfn.XLOOKUP($A727,'site variables'!$A:$A,'site variables'!F:F,0,0)</f>
        <v>532</v>
      </c>
      <c r="R727" t="str">
        <f>_xlfn.XLOOKUP($A727,'site variables'!$A:$A,'site variables'!G:G,0,0)</f>
        <v>high</v>
      </c>
      <c r="S727" t="str">
        <f>_xlfn.XLOOKUP($A727,'site variables'!$A:$A,'site variables'!H:H,0,0)</f>
        <v>low</v>
      </c>
      <c r="T727" t="str">
        <f>_xlfn.XLOOKUP($A727,'site variables'!$A:$A,'site variables'!I:I,0,0)</f>
        <v>Vehicle/FootRecreation</v>
      </c>
      <c r="U727">
        <f>_xlfn.XLOOKUP($D727,climatevars!$E:$E,climatevars!J:J,0,)</f>
        <v>54.999889999999986</v>
      </c>
      <c r="V727">
        <f>_xlfn.XLOOKUP($D727,climatevars!$E:$E,climatevars!K:K,0,)</f>
        <v>403.99919199999994</v>
      </c>
      <c r="W727">
        <f>_xlfn.XLOOKUP($D727,climatevars!$E:$E,climatevars!L:L,0,)</f>
        <v>222.99955399999999</v>
      </c>
      <c r="X727">
        <f>_xlfn.XLOOKUP($G727,speciesvars!$D:$D,speciesvars!H:H,0,0)</f>
        <v>23.462500015894602</v>
      </c>
      <c r="Y727">
        <f>_xlfn.XLOOKUP($G727,speciesvars!$D:$D,speciesvars!I:I,0,0)</f>
        <v>846</v>
      </c>
    </row>
    <row r="728" spans="1:25" hidden="1" x14ac:dyDescent="0.25">
      <c r="A728" t="s">
        <v>43</v>
      </c>
      <c r="B728" t="s">
        <v>52</v>
      </c>
      <c r="C728">
        <v>13</v>
      </c>
      <c r="D728" t="str">
        <f t="shared" si="11"/>
        <v>Pleasantspring 2021</v>
      </c>
      <c r="E728" t="s">
        <v>66</v>
      </c>
      <c r="F728" t="s">
        <v>0</v>
      </c>
      <c r="G728" t="s">
        <v>21</v>
      </c>
      <c r="H728" t="s">
        <v>4254</v>
      </c>
      <c r="I728" t="s">
        <v>812</v>
      </c>
      <c r="J728" t="s">
        <v>60</v>
      </c>
      <c r="K728">
        <v>0</v>
      </c>
      <c r="L728">
        <v>0</v>
      </c>
      <c r="M728">
        <v>0</v>
      </c>
      <c r="N728">
        <f>_xlfn.XLOOKUP($A728,'site variables'!$A:$A,'site variables'!C:C,0,0)</f>
        <v>285.95999999999998</v>
      </c>
      <c r="O728">
        <f>_xlfn.XLOOKUP($A728,'site variables'!$A:$A,'site variables'!D:D,0,0)</f>
        <v>30</v>
      </c>
      <c r="P728">
        <f>_xlfn.XLOOKUP($A728,'site variables'!$A:$A,'site variables'!E:E,0,0)</f>
        <v>21.8</v>
      </c>
      <c r="Q728">
        <f>_xlfn.XLOOKUP($A728,'site variables'!$A:$A,'site variables'!F:F,0,0)</f>
        <v>532</v>
      </c>
      <c r="R728" t="str">
        <f>_xlfn.XLOOKUP($A728,'site variables'!$A:$A,'site variables'!G:G,0,0)</f>
        <v>high</v>
      </c>
      <c r="S728" t="str">
        <f>_xlfn.XLOOKUP($A728,'site variables'!$A:$A,'site variables'!H:H,0,0)</f>
        <v>low</v>
      </c>
      <c r="T728" t="str">
        <f>_xlfn.XLOOKUP($A728,'site variables'!$A:$A,'site variables'!I:I,0,0)</f>
        <v>Vehicle/FootRecreation</v>
      </c>
      <c r="U728">
        <f>_xlfn.XLOOKUP($D728,climatevars!$E:$E,climatevars!J:J,0,)</f>
        <v>54.999889999999986</v>
      </c>
      <c r="V728">
        <f>_xlfn.XLOOKUP($D728,climatevars!$E:$E,climatevars!K:K,0,)</f>
        <v>403.99919199999994</v>
      </c>
      <c r="W728">
        <f>_xlfn.XLOOKUP($D728,climatevars!$E:$E,climatevars!L:L,0,)</f>
        <v>222.99955399999999</v>
      </c>
      <c r="X728">
        <f>_xlfn.XLOOKUP($G728,speciesvars!$D:$D,speciesvars!H:H,0,0)</f>
        <v>24.8750001192093</v>
      </c>
      <c r="Y728">
        <f>_xlfn.XLOOKUP($G728,speciesvars!$D:$D,speciesvars!I:I,0,0)</f>
        <v>845</v>
      </c>
    </row>
    <row r="729" spans="1:25" hidden="1" x14ac:dyDescent="0.25">
      <c r="A729" t="s">
        <v>43</v>
      </c>
      <c r="B729" t="s">
        <v>52</v>
      </c>
      <c r="C729">
        <v>13</v>
      </c>
      <c r="D729" t="str">
        <f t="shared" si="11"/>
        <v>Pleasantspring 2021</v>
      </c>
      <c r="E729" t="s">
        <v>66</v>
      </c>
      <c r="F729" t="s">
        <v>0</v>
      </c>
      <c r="G729" t="s">
        <v>53</v>
      </c>
      <c r="H729" t="s">
        <v>4254</v>
      </c>
      <c r="I729" t="s">
        <v>813</v>
      </c>
      <c r="J729" t="s">
        <v>60</v>
      </c>
      <c r="K729">
        <v>0</v>
      </c>
      <c r="L729">
        <v>0</v>
      </c>
      <c r="M729">
        <v>0</v>
      </c>
      <c r="N729">
        <f>_xlfn.XLOOKUP($A729,'site variables'!$A:$A,'site variables'!C:C,0,0)</f>
        <v>285.95999999999998</v>
      </c>
      <c r="O729">
        <f>_xlfn.XLOOKUP($A729,'site variables'!$A:$A,'site variables'!D:D,0,0)</f>
        <v>30</v>
      </c>
      <c r="P729">
        <f>_xlfn.XLOOKUP($A729,'site variables'!$A:$A,'site variables'!E:E,0,0)</f>
        <v>21.8</v>
      </c>
      <c r="Q729">
        <f>_xlfn.XLOOKUP($A729,'site variables'!$A:$A,'site variables'!F:F,0,0)</f>
        <v>532</v>
      </c>
      <c r="R729" t="str">
        <f>_xlfn.XLOOKUP($A729,'site variables'!$A:$A,'site variables'!G:G,0,0)</f>
        <v>high</v>
      </c>
      <c r="S729" t="str">
        <f>_xlfn.XLOOKUP($A729,'site variables'!$A:$A,'site variables'!H:H,0,0)</f>
        <v>low</v>
      </c>
      <c r="T729" t="str">
        <f>_xlfn.XLOOKUP($A729,'site variables'!$A:$A,'site variables'!I:I,0,0)</f>
        <v>Vehicle/FootRecreation</v>
      </c>
      <c r="U729">
        <f>_xlfn.XLOOKUP($D729,climatevars!$E:$E,climatevars!J:J,0,)</f>
        <v>54.999889999999986</v>
      </c>
      <c r="V729">
        <f>_xlfn.XLOOKUP($D729,climatevars!$E:$E,climatevars!K:K,0,)</f>
        <v>403.99919199999994</v>
      </c>
      <c r="W729">
        <f>_xlfn.XLOOKUP($D729,climatevars!$E:$E,climatevars!L:L,0,)</f>
        <v>222.99955399999999</v>
      </c>
      <c r="X729">
        <f>_xlfn.XLOOKUP($G729,speciesvars!$D:$D,speciesvars!H:H,0,0)</f>
        <v>24.200000047683702</v>
      </c>
      <c r="Y729">
        <f>_xlfn.XLOOKUP($G729,speciesvars!$D:$D,speciesvars!I:I,0,0)</f>
        <v>706</v>
      </c>
    </row>
    <row r="730" spans="1:25" hidden="1" x14ac:dyDescent="0.25">
      <c r="A730" t="s">
        <v>43</v>
      </c>
      <c r="B730" t="s">
        <v>52</v>
      </c>
      <c r="C730">
        <v>13</v>
      </c>
      <c r="D730" t="str">
        <f t="shared" si="11"/>
        <v>Pleasantspring 2021</v>
      </c>
      <c r="E730" t="s">
        <v>66</v>
      </c>
      <c r="F730" t="s">
        <v>0</v>
      </c>
      <c r="G730" t="s">
        <v>35</v>
      </c>
      <c r="H730" t="s">
        <v>4254</v>
      </c>
      <c r="I730" t="s">
        <v>814</v>
      </c>
      <c r="J730" t="s">
        <v>60</v>
      </c>
      <c r="K730">
        <v>1</v>
      </c>
      <c r="L730">
        <v>32</v>
      </c>
      <c r="M730">
        <v>0.05</v>
      </c>
      <c r="N730">
        <f>_xlfn.XLOOKUP($A730,'site variables'!$A:$A,'site variables'!C:C,0,0)</f>
        <v>285.95999999999998</v>
      </c>
      <c r="O730">
        <f>_xlfn.XLOOKUP($A730,'site variables'!$A:$A,'site variables'!D:D,0,0)</f>
        <v>30</v>
      </c>
      <c r="P730">
        <f>_xlfn.XLOOKUP($A730,'site variables'!$A:$A,'site variables'!E:E,0,0)</f>
        <v>21.8</v>
      </c>
      <c r="Q730">
        <f>_xlfn.XLOOKUP($A730,'site variables'!$A:$A,'site variables'!F:F,0,0)</f>
        <v>532</v>
      </c>
      <c r="R730" t="str">
        <f>_xlfn.XLOOKUP($A730,'site variables'!$A:$A,'site variables'!G:G,0,0)</f>
        <v>high</v>
      </c>
      <c r="S730" t="str">
        <f>_xlfn.XLOOKUP($A730,'site variables'!$A:$A,'site variables'!H:H,0,0)</f>
        <v>low</v>
      </c>
      <c r="T730" t="str">
        <f>_xlfn.XLOOKUP($A730,'site variables'!$A:$A,'site variables'!I:I,0,0)</f>
        <v>Vehicle/FootRecreation</v>
      </c>
      <c r="U730">
        <f>_xlfn.XLOOKUP($D730,climatevars!$E:$E,climatevars!J:J,0,)</f>
        <v>54.999889999999986</v>
      </c>
      <c r="V730">
        <f>_xlfn.XLOOKUP($D730,climatevars!$E:$E,climatevars!K:K,0,)</f>
        <v>403.99919199999994</v>
      </c>
      <c r="W730">
        <f>_xlfn.XLOOKUP($D730,climatevars!$E:$E,climatevars!L:L,0,)</f>
        <v>222.99955399999999</v>
      </c>
      <c r="X730">
        <f>_xlfn.XLOOKUP($G730,speciesvars!$D:$D,speciesvars!H:H,0,0)</f>
        <v>23.5000000198682</v>
      </c>
      <c r="Y730">
        <f>_xlfn.XLOOKUP($G730,speciesvars!$D:$D,speciesvars!I:I,0,0)</f>
        <v>354</v>
      </c>
    </row>
    <row r="731" spans="1:25" hidden="1" x14ac:dyDescent="0.25">
      <c r="A731" t="s">
        <v>43</v>
      </c>
      <c r="B731" t="s">
        <v>52</v>
      </c>
      <c r="C731">
        <v>13</v>
      </c>
      <c r="D731" t="str">
        <f t="shared" si="11"/>
        <v>Pleasantspring 2021</v>
      </c>
      <c r="E731" t="s">
        <v>66</v>
      </c>
      <c r="F731" t="s">
        <v>0</v>
      </c>
      <c r="G731" t="s">
        <v>65</v>
      </c>
      <c r="H731" t="s">
        <v>4256</v>
      </c>
      <c r="I731" t="s">
        <v>815</v>
      </c>
      <c r="J731" t="s">
        <v>60</v>
      </c>
      <c r="K731">
        <v>0</v>
      </c>
      <c r="L731">
        <v>0</v>
      </c>
      <c r="M731">
        <v>0.05</v>
      </c>
      <c r="N731">
        <f>_xlfn.XLOOKUP($A731,'site variables'!$A:$A,'site variables'!C:C,0,0)</f>
        <v>285.95999999999998</v>
      </c>
      <c r="O731">
        <f>_xlfn.XLOOKUP($A731,'site variables'!$A:$A,'site variables'!D:D,0,0)</f>
        <v>30</v>
      </c>
      <c r="P731">
        <f>_xlfn.XLOOKUP($A731,'site variables'!$A:$A,'site variables'!E:E,0,0)</f>
        <v>21.8</v>
      </c>
      <c r="Q731">
        <f>_xlfn.XLOOKUP($A731,'site variables'!$A:$A,'site variables'!F:F,0,0)</f>
        <v>532</v>
      </c>
      <c r="R731" t="str">
        <f>_xlfn.XLOOKUP($A731,'site variables'!$A:$A,'site variables'!G:G,0,0)</f>
        <v>high</v>
      </c>
      <c r="S731" t="str">
        <f>_xlfn.XLOOKUP($A731,'site variables'!$A:$A,'site variables'!H:H,0,0)</f>
        <v>low</v>
      </c>
      <c r="T731" t="str">
        <f>_xlfn.XLOOKUP($A731,'site variables'!$A:$A,'site variables'!I:I,0,0)</f>
        <v>Vehicle/FootRecreation</v>
      </c>
      <c r="U731">
        <f>_xlfn.XLOOKUP($D731,climatevars!$E:$E,climatevars!J:J,0,)</f>
        <v>54.999889999999986</v>
      </c>
      <c r="V731">
        <f>_xlfn.XLOOKUP($D731,climatevars!$E:$E,climatevars!K:K,0,)</f>
        <v>403.99919199999994</v>
      </c>
      <c r="W731">
        <f>_xlfn.XLOOKUP($D731,climatevars!$E:$E,climatevars!L:L,0,)</f>
        <v>222.99955399999999</v>
      </c>
      <c r="X731">
        <f>_xlfn.XLOOKUP($G731,speciesvars!$D:$D,speciesvars!H:H,0,0)</f>
        <v>21.662499884764401</v>
      </c>
      <c r="Y731">
        <f>_xlfn.XLOOKUP($G731,speciesvars!$D:$D,speciesvars!I:I,0,0)</f>
        <v>767</v>
      </c>
    </row>
    <row r="732" spans="1:25" hidden="1" x14ac:dyDescent="0.25">
      <c r="A732" t="s">
        <v>43</v>
      </c>
      <c r="B732" t="s">
        <v>69</v>
      </c>
      <c r="C732">
        <v>2</v>
      </c>
      <c r="D732" t="str">
        <f t="shared" si="11"/>
        <v>Pleasantspring 2022</v>
      </c>
      <c r="E732" t="s">
        <v>75</v>
      </c>
      <c r="F732" t="s">
        <v>49</v>
      </c>
      <c r="G732" t="s">
        <v>3</v>
      </c>
      <c r="H732" t="s">
        <v>11</v>
      </c>
      <c r="I732" t="s">
        <v>816</v>
      </c>
      <c r="J732" t="s">
        <v>72</v>
      </c>
      <c r="K732">
        <v>32</v>
      </c>
      <c r="L732">
        <v>8</v>
      </c>
      <c r="N732">
        <f>_xlfn.XLOOKUP($A732,'site variables'!$A:$A,'site variables'!C:C,0,0)</f>
        <v>285.95999999999998</v>
      </c>
      <c r="O732">
        <f>_xlfn.XLOOKUP($A732,'site variables'!$A:$A,'site variables'!D:D,0,0)</f>
        <v>30</v>
      </c>
      <c r="P732">
        <f>_xlfn.XLOOKUP($A732,'site variables'!$A:$A,'site variables'!E:E,0,0)</f>
        <v>21.8</v>
      </c>
      <c r="Q732">
        <f>_xlfn.XLOOKUP($A732,'site variables'!$A:$A,'site variables'!F:F,0,0)</f>
        <v>532</v>
      </c>
      <c r="R732" t="str">
        <f>_xlfn.XLOOKUP($A732,'site variables'!$A:$A,'site variables'!G:G,0,0)</f>
        <v>high</v>
      </c>
      <c r="S732" t="str">
        <f>_xlfn.XLOOKUP($A732,'site variables'!$A:$A,'site variables'!H:H,0,0)</f>
        <v>low</v>
      </c>
      <c r="T732" t="str">
        <f>_xlfn.XLOOKUP($A732,'site variables'!$A:$A,'site variables'!I:I,0,0)</f>
        <v>Vehicle/FootRecreation</v>
      </c>
      <c r="U732">
        <f>_xlfn.XLOOKUP($D732,climatevars!$E:$E,climatevars!J:J,0,)</f>
        <v>53.999891999999988</v>
      </c>
      <c r="V732">
        <f>_xlfn.XLOOKUP($D732,climatevars!$E:$E,climatevars!K:K,0,)</f>
        <v>403.99919199999994</v>
      </c>
      <c r="W732">
        <f>_xlfn.XLOOKUP($D732,climatevars!$E:$E,climatevars!L:L,0,)</f>
        <v>403.99919199999994</v>
      </c>
      <c r="X732">
        <f>_xlfn.XLOOKUP($G732,speciesvars!$D:$D,speciesvars!H:H,0,0)</f>
        <v>0</v>
      </c>
      <c r="Y732">
        <f>_xlfn.XLOOKUP($G732,speciesvars!$D:$D,speciesvars!I:I,0,0)</f>
        <v>0</v>
      </c>
    </row>
    <row r="733" spans="1:25" hidden="1" x14ac:dyDescent="0.25">
      <c r="A733" t="s">
        <v>43</v>
      </c>
      <c r="B733" t="s">
        <v>52</v>
      </c>
      <c r="C733">
        <v>13</v>
      </c>
      <c r="D733" t="str">
        <f t="shared" si="11"/>
        <v>Pleasantspring 2021</v>
      </c>
      <c r="E733" t="s">
        <v>66</v>
      </c>
      <c r="F733" t="s">
        <v>0</v>
      </c>
      <c r="G733" t="s">
        <v>76</v>
      </c>
      <c r="H733" t="s">
        <v>4254</v>
      </c>
      <c r="I733" t="s">
        <v>817</v>
      </c>
      <c r="J733" t="s">
        <v>60</v>
      </c>
      <c r="K733">
        <v>0</v>
      </c>
      <c r="L733">
        <v>0</v>
      </c>
      <c r="M733">
        <v>0</v>
      </c>
      <c r="N733">
        <f>_xlfn.XLOOKUP($A733,'site variables'!$A:$A,'site variables'!C:C,0,0)</f>
        <v>285.95999999999998</v>
      </c>
      <c r="O733">
        <f>_xlfn.XLOOKUP($A733,'site variables'!$A:$A,'site variables'!D:D,0,0)</f>
        <v>30</v>
      </c>
      <c r="P733">
        <f>_xlfn.XLOOKUP($A733,'site variables'!$A:$A,'site variables'!E:E,0,0)</f>
        <v>21.8</v>
      </c>
      <c r="Q733">
        <f>_xlfn.XLOOKUP($A733,'site variables'!$A:$A,'site variables'!F:F,0,0)</f>
        <v>532</v>
      </c>
      <c r="R733" t="str">
        <f>_xlfn.XLOOKUP($A733,'site variables'!$A:$A,'site variables'!G:G,0,0)</f>
        <v>high</v>
      </c>
      <c r="S733" t="str">
        <f>_xlfn.XLOOKUP($A733,'site variables'!$A:$A,'site variables'!H:H,0,0)</f>
        <v>low</v>
      </c>
      <c r="T733" t="str">
        <f>_xlfn.XLOOKUP($A733,'site variables'!$A:$A,'site variables'!I:I,0,0)</f>
        <v>Vehicle/FootRecreation</v>
      </c>
      <c r="U733">
        <f>_xlfn.XLOOKUP($D733,climatevars!$E:$E,climatevars!J:J,0,)</f>
        <v>54.999889999999986</v>
      </c>
      <c r="V733">
        <f>_xlfn.XLOOKUP($D733,climatevars!$E:$E,climatevars!K:K,0,)</f>
        <v>403.99919199999994</v>
      </c>
      <c r="W733">
        <f>_xlfn.XLOOKUP($D733,climatevars!$E:$E,climatevars!L:L,0,)</f>
        <v>222.99955399999999</v>
      </c>
      <c r="X733">
        <f>_xlfn.XLOOKUP($G733,speciesvars!$D:$D,speciesvars!H:H,0,0)</f>
        <v>23.825000166892998</v>
      </c>
      <c r="Y733">
        <f>_xlfn.XLOOKUP($G733,speciesvars!$D:$D,speciesvars!I:I,0,0)</f>
        <v>508</v>
      </c>
    </row>
    <row r="734" spans="1:25" hidden="1" x14ac:dyDescent="0.25">
      <c r="A734" t="s">
        <v>43</v>
      </c>
      <c r="B734" t="s">
        <v>52</v>
      </c>
      <c r="C734">
        <v>14</v>
      </c>
      <c r="D734" t="str">
        <f t="shared" si="11"/>
        <v>Pleasantspring 2021</v>
      </c>
      <c r="E734" t="s">
        <v>48</v>
      </c>
      <c r="F734" t="s">
        <v>0</v>
      </c>
      <c r="G734" t="s">
        <v>13</v>
      </c>
      <c r="H734" t="s">
        <v>4254</v>
      </c>
      <c r="I734" t="s">
        <v>818</v>
      </c>
      <c r="J734" t="s">
        <v>60</v>
      </c>
      <c r="K734">
        <v>0</v>
      </c>
      <c r="L734">
        <v>0</v>
      </c>
      <c r="M734">
        <v>0</v>
      </c>
      <c r="N734">
        <f>_xlfn.XLOOKUP($A734,'site variables'!$A:$A,'site variables'!C:C,0,0)</f>
        <v>285.95999999999998</v>
      </c>
      <c r="O734">
        <f>_xlfn.XLOOKUP($A734,'site variables'!$A:$A,'site variables'!D:D,0,0)</f>
        <v>30</v>
      </c>
      <c r="P734">
        <f>_xlfn.XLOOKUP($A734,'site variables'!$A:$A,'site variables'!E:E,0,0)</f>
        <v>21.8</v>
      </c>
      <c r="Q734">
        <f>_xlfn.XLOOKUP($A734,'site variables'!$A:$A,'site variables'!F:F,0,0)</f>
        <v>532</v>
      </c>
      <c r="R734" t="str">
        <f>_xlfn.XLOOKUP($A734,'site variables'!$A:$A,'site variables'!G:G,0,0)</f>
        <v>high</v>
      </c>
      <c r="S734" t="str">
        <f>_xlfn.XLOOKUP($A734,'site variables'!$A:$A,'site variables'!H:H,0,0)</f>
        <v>low</v>
      </c>
      <c r="T734" t="str">
        <f>_xlfn.XLOOKUP($A734,'site variables'!$A:$A,'site variables'!I:I,0,0)</f>
        <v>Vehicle/FootRecreation</v>
      </c>
      <c r="U734">
        <f>_xlfn.XLOOKUP($D734,climatevars!$E:$E,climatevars!J:J,0,)</f>
        <v>54.999889999999986</v>
      </c>
      <c r="V734">
        <f>_xlfn.XLOOKUP($D734,climatevars!$E:$E,climatevars!K:K,0,)</f>
        <v>403.99919199999994</v>
      </c>
      <c r="W734">
        <f>_xlfn.XLOOKUP($D734,climatevars!$E:$E,climatevars!L:L,0,)</f>
        <v>222.99955399999999</v>
      </c>
      <c r="X734">
        <f>_xlfn.XLOOKUP($G734,speciesvars!$D:$D,speciesvars!H:H,0,0)</f>
        <v>23.462500015894602</v>
      </c>
      <c r="Y734">
        <f>_xlfn.XLOOKUP($G734,speciesvars!$D:$D,speciesvars!I:I,0,0)</f>
        <v>846</v>
      </c>
    </row>
    <row r="735" spans="1:25" hidden="1" x14ac:dyDescent="0.25">
      <c r="A735" t="s">
        <v>43</v>
      </c>
      <c r="B735" t="s">
        <v>52</v>
      </c>
      <c r="C735">
        <v>14</v>
      </c>
      <c r="D735" t="str">
        <f t="shared" si="11"/>
        <v>Pleasantspring 2021</v>
      </c>
      <c r="E735" t="s">
        <v>48</v>
      </c>
      <c r="F735" t="s">
        <v>0</v>
      </c>
      <c r="G735" t="s">
        <v>21</v>
      </c>
      <c r="H735" t="s">
        <v>4254</v>
      </c>
      <c r="I735" t="s">
        <v>819</v>
      </c>
      <c r="J735" t="s">
        <v>60</v>
      </c>
      <c r="K735">
        <v>0</v>
      </c>
      <c r="L735">
        <v>0</v>
      </c>
      <c r="M735">
        <v>0</v>
      </c>
      <c r="N735">
        <f>_xlfn.XLOOKUP($A735,'site variables'!$A:$A,'site variables'!C:C,0,0)</f>
        <v>285.95999999999998</v>
      </c>
      <c r="O735">
        <f>_xlfn.XLOOKUP($A735,'site variables'!$A:$A,'site variables'!D:D,0,0)</f>
        <v>30</v>
      </c>
      <c r="P735">
        <f>_xlfn.XLOOKUP($A735,'site variables'!$A:$A,'site variables'!E:E,0,0)</f>
        <v>21.8</v>
      </c>
      <c r="Q735">
        <f>_xlfn.XLOOKUP($A735,'site variables'!$A:$A,'site variables'!F:F,0,0)</f>
        <v>532</v>
      </c>
      <c r="R735" t="str">
        <f>_xlfn.XLOOKUP($A735,'site variables'!$A:$A,'site variables'!G:G,0,0)</f>
        <v>high</v>
      </c>
      <c r="S735" t="str">
        <f>_xlfn.XLOOKUP($A735,'site variables'!$A:$A,'site variables'!H:H,0,0)</f>
        <v>low</v>
      </c>
      <c r="T735" t="str">
        <f>_xlfn.XLOOKUP($A735,'site variables'!$A:$A,'site variables'!I:I,0,0)</f>
        <v>Vehicle/FootRecreation</v>
      </c>
      <c r="U735">
        <f>_xlfn.XLOOKUP($D735,climatevars!$E:$E,climatevars!J:J,0,)</f>
        <v>54.999889999999986</v>
      </c>
      <c r="V735">
        <f>_xlfn.XLOOKUP($D735,climatevars!$E:$E,climatevars!K:K,0,)</f>
        <v>403.99919199999994</v>
      </c>
      <c r="W735">
        <f>_xlfn.XLOOKUP($D735,climatevars!$E:$E,climatevars!L:L,0,)</f>
        <v>222.99955399999999</v>
      </c>
      <c r="X735">
        <f>_xlfn.XLOOKUP($G735,speciesvars!$D:$D,speciesvars!H:H,0,0)</f>
        <v>24.8750001192093</v>
      </c>
      <c r="Y735">
        <f>_xlfn.XLOOKUP($G735,speciesvars!$D:$D,speciesvars!I:I,0,0)</f>
        <v>845</v>
      </c>
    </row>
    <row r="736" spans="1:25" hidden="1" x14ac:dyDescent="0.25">
      <c r="A736" t="s">
        <v>43</v>
      </c>
      <c r="B736" t="s">
        <v>52</v>
      </c>
      <c r="C736">
        <v>14</v>
      </c>
      <c r="D736" t="str">
        <f t="shared" si="11"/>
        <v>Pleasantspring 2021</v>
      </c>
      <c r="E736" t="s">
        <v>48</v>
      </c>
      <c r="F736" t="s">
        <v>0</v>
      </c>
      <c r="G736" t="s">
        <v>53</v>
      </c>
      <c r="H736" t="s">
        <v>4254</v>
      </c>
      <c r="I736" t="s">
        <v>820</v>
      </c>
      <c r="J736" t="s">
        <v>60</v>
      </c>
      <c r="K736">
        <v>0</v>
      </c>
      <c r="L736">
        <v>0</v>
      </c>
      <c r="M736">
        <v>0</v>
      </c>
      <c r="N736">
        <f>_xlfn.XLOOKUP($A736,'site variables'!$A:$A,'site variables'!C:C,0,0)</f>
        <v>285.95999999999998</v>
      </c>
      <c r="O736">
        <f>_xlfn.XLOOKUP($A736,'site variables'!$A:$A,'site variables'!D:D,0,0)</f>
        <v>30</v>
      </c>
      <c r="P736">
        <f>_xlfn.XLOOKUP($A736,'site variables'!$A:$A,'site variables'!E:E,0,0)</f>
        <v>21.8</v>
      </c>
      <c r="Q736">
        <f>_xlfn.XLOOKUP($A736,'site variables'!$A:$A,'site variables'!F:F,0,0)</f>
        <v>532</v>
      </c>
      <c r="R736" t="str">
        <f>_xlfn.XLOOKUP($A736,'site variables'!$A:$A,'site variables'!G:G,0,0)</f>
        <v>high</v>
      </c>
      <c r="S736" t="str">
        <f>_xlfn.XLOOKUP($A736,'site variables'!$A:$A,'site variables'!H:H,0,0)</f>
        <v>low</v>
      </c>
      <c r="T736" t="str">
        <f>_xlfn.XLOOKUP($A736,'site variables'!$A:$A,'site variables'!I:I,0,0)</f>
        <v>Vehicle/FootRecreation</v>
      </c>
      <c r="U736">
        <f>_xlfn.XLOOKUP($D736,climatevars!$E:$E,climatevars!J:J,0,)</f>
        <v>54.999889999999986</v>
      </c>
      <c r="V736">
        <f>_xlfn.XLOOKUP($D736,climatevars!$E:$E,climatevars!K:K,0,)</f>
        <v>403.99919199999994</v>
      </c>
      <c r="W736">
        <f>_xlfn.XLOOKUP($D736,climatevars!$E:$E,climatevars!L:L,0,)</f>
        <v>222.99955399999999</v>
      </c>
      <c r="X736">
        <f>_xlfn.XLOOKUP($G736,speciesvars!$D:$D,speciesvars!H:H,0,0)</f>
        <v>24.200000047683702</v>
      </c>
      <c r="Y736">
        <f>_xlfn.XLOOKUP($G736,speciesvars!$D:$D,speciesvars!I:I,0,0)</f>
        <v>706</v>
      </c>
    </row>
    <row r="737" spans="1:25" hidden="1" x14ac:dyDescent="0.25">
      <c r="A737" t="s">
        <v>43</v>
      </c>
      <c r="B737" t="s">
        <v>52</v>
      </c>
      <c r="C737">
        <v>14</v>
      </c>
      <c r="D737" t="str">
        <f t="shared" si="11"/>
        <v>Pleasantspring 2021</v>
      </c>
      <c r="E737" t="s">
        <v>48</v>
      </c>
      <c r="F737" t="s">
        <v>0</v>
      </c>
      <c r="G737" t="s">
        <v>54</v>
      </c>
      <c r="H737" t="s">
        <v>4256</v>
      </c>
      <c r="I737" t="s">
        <v>821</v>
      </c>
      <c r="J737" t="s">
        <v>60</v>
      </c>
      <c r="K737">
        <v>0</v>
      </c>
      <c r="L737">
        <v>0</v>
      </c>
      <c r="M737">
        <v>0.05</v>
      </c>
      <c r="N737">
        <f>_xlfn.XLOOKUP($A737,'site variables'!$A:$A,'site variables'!C:C,0,0)</f>
        <v>285.95999999999998</v>
      </c>
      <c r="O737">
        <f>_xlfn.XLOOKUP($A737,'site variables'!$A:$A,'site variables'!D:D,0,0)</f>
        <v>30</v>
      </c>
      <c r="P737">
        <f>_xlfn.XLOOKUP($A737,'site variables'!$A:$A,'site variables'!E:E,0,0)</f>
        <v>21.8</v>
      </c>
      <c r="Q737">
        <f>_xlfn.XLOOKUP($A737,'site variables'!$A:$A,'site variables'!F:F,0,0)</f>
        <v>532</v>
      </c>
      <c r="R737" t="str">
        <f>_xlfn.XLOOKUP($A737,'site variables'!$A:$A,'site variables'!G:G,0,0)</f>
        <v>high</v>
      </c>
      <c r="S737" t="str">
        <f>_xlfn.XLOOKUP($A737,'site variables'!$A:$A,'site variables'!H:H,0,0)</f>
        <v>low</v>
      </c>
      <c r="T737" t="str">
        <f>_xlfn.XLOOKUP($A737,'site variables'!$A:$A,'site variables'!I:I,0,0)</f>
        <v>Vehicle/FootRecreation</v>
      </c>
      <c r="U737">
        <f>_xlfn.XLOOKUP($D737,climatevars!$E:$E,climatevars!J:J,0,)</f>
        <v>54.999889999999986</v>
      </c>
      <c r="V737">
        <f>_xlfn.XLOOKUP($D737,climatevars!$E:$E,climatevars!K:K,0,)</f>
        <v>403.99919199999994</v>
      </c>
      <c r="W737">
        <f>_xlfn.XLOOKUP($D737,climatevars!$E:$E,climatevars!L:L,0,)</f>
        <v>222.99955399999999</v>
      </c>
      <c r="X737">
        <f>_xlfn.XLOOKUP($G737,speciesvars!$D:$D,speciesvars!H:H,0,0)</f>
        <v>21.7541668613752</v>
      </c>
      <c r="Y737">
        <f>_xlfn.XLOOKUP($G737,speciesvars!$D:$D,speciesvars!I:I,0,0)</f>
        <v>505</v>
      </c>
    </row>
    <row r="738" spans="1:25" hidden="1" x14ac:dyDescent="0.25">
      <c r="A738" t="s">
        <v>43</v>
      </c>
      <c r="B738" t="s">
        <v>52</v>
      </c>
      <c r="C738">
        <v>14</v>
      </c>
      <c r="D738" t="str">
        <f t="shared" si="11"/>
        <v>Pleasantspring 2021</v>
      </c>
      <c r="E738" t="s">
        <v>48</v>
      </c>
      <c r="F738" t="s">
        <v>0</v>
      </c>
      <c r="G738" t="s">
        <v>35</v>
      </c>
      <c r="H738" t="s">
        <v>4254</v>
      </c>
      <c r="I738" t="s">
        <v>822</v>
      </c>
      <c r="J738" t="s">
        <v>60</v>
      </c>
      <c r="K738">
        <v>2</v>
      </c>
      <c r="L738">
        <v>25</v>
      </c>
      <c r="M738">
        <v>0.05</v>
      </c>
      <c r="N738">
        <f>_xlfn.XLOOKUP($A738,'site variables'!$A:$A,'site variables'!C:C,0,0)</f>
        <v>285.95999999999998</v>
      </c>
      <c r="O738">
        <f>_xlfn.XLOOKUP($A738,'site variables'!$A:$A,'site variables'!D:D,0,0)</f>
        <v>30</v>
      </c>
      <c r="P738">
        <f>_xlfn.XLOOKUP($A738,'site variables'!$A:$A,'site variables'!E:E,0,0)</f>
        <v>21.8</v>
      </c>
      <c r="Q738">
        <f>_xlfn.XLOOKUP($A738,'site variables'!$A:$A,'site variables'!F:F,0,0)</f>
        <v>532</v>
      </c>
      <c r="R738" t="str">
        <f>_xlfn.XLOOKUP($A738,'site variables'!$A:$A,'site variables'!G:G,0,0)</f>
        <v>high</v>
      </c>
      <c r="S738" t="str">
        <f>_xlfn.XLOOKUP($A738,'site variables'!$A:$A,'site variables'!H:H,0,0)</f>
        <v>low</v>
      </c>
      <c r="T738" t="str">
        <f>_xlfn.XLOOKUP($A738,'site variables'!$A:$A,'site variables'!I:I,0,0)</f>
        <v>Vehicle/FootRecreation</v>
      </c>
      <c r="U738">
        <f>_xlfn.XLOOKUP($D738,climatevars!$E:$E,climatevars!J:J,0,)</f>
        <v>54.999889999999986</v>
      </c>
      <c r="V738">
        <f>_xlfn.XLOOKUP($D738,climatevars!$E:$E,climatevars!K:K,0,)</f>
        <v>403.99919199999994</v>
      </c>
      <c r="W738">
        <f>_xlfn.XLOOKUP($D738,climatevars!$E:$E,climatevars!L:L,0,)</f>
        <v>222.99955399999999</v>
      </c>
      <c r="X738">
        <f>_xlfn.XLOOKUP($G738,speciesvars!$D:$D,speciesvars!H:H,0,0)</f>
        <v>23.5000000198682</v>
      </c>
      <c r="Y738">
        <f>_xlfn.XLOOKUP($G738,speciesvars!$D:$D,speciesvars!I:I,0,0)</f>
        <v>354</v>
      </c>
    </row>
    <row r="739" spans="1:25" hidden="1" x14ac:dyDescent="0.25">
      <c r="A739" t="s">
        <v>43</v>
      </c>
      <c r="B739" t="s">
        <v>69</v>
      </c>
      <c r="C739">
        <v>2</v>
      </c>
      <c r="D739" t="str">
        <f t="shared" si="11"/>
        <v>Pleasantspring 2022</v>
      </c>
      <c r="E739" t="s">
        <v>75</v>
      </c>
      <c r="F739" t="s">
        <v>49</v>
      </c>
      <c r="G739" t="s">
        <v>33</v>
      </c>
      <c r="H739" t="s">
        <v>11</v>
      </c>
      <c r="I739" t="s">
        <v>823</v>
      </c>
      <c r="J739" t="s">
        <v>60</v>
      </c>
      <c r="K739">
        <v>1</v>
      </c>
      <c r="L739">
        <v>7</v>
      </c>
      <c r="N739">
        <f>_xlfn.XLOOKUP($A739,'site variables'!$A:$A,'site variables'!C:C,0,0)</f>
        <v>285.95999999999998</v>
      </c>
      <c r="O739">
        <f>_xlfn.XLOOKUP($A739,'site variables'!$A:$A,'site variables'!D:D,0,0)</f>
        <v>30</v>
      </c>
      <c r="P739">
        <f>_xlfn.XLOOKUP($A739,'site variables'!$A:$A,'site variables'!E:E,0,0)</f>
        <v>21.8</v>
      </c>
      <c r="Q739">
        <f>_xlfn.XLOOKUP($A739,'site variables'!$A:$A,'site variables'!F:F,0,0)</f>
        <v>532</v>
      </c>
      <c r="R739" t="str">
        <f>_xlfn.XLOOKUP($A739,'site variables'!$A:$A,'site variables'!G:G,0,0)</f>
        <v>high</v>
      </c>
      <c r="S739" t="str">
        <f>_xlfn.XLOOKUP($A739,'site variables'!$A:$A,'site variables'!H:H,0,0)</f>
        <v>low</v>
      </c>
      <c r="T739" t="str">
        <f>_xlfn.XLOOKUP($A739,'site variables'!$A:$A,'site variables'!I:I,0,0)</f>
        <v>Vehicle/FootRecreation</v>
      </c>
      <c r="U739">
        <f>_xlfn.XLOOKUP($D739,climatevars!$E:$E,climatevars!J:J,0,)</f>
        <v>53.999891999999988</v>
      </c>
      <c r="V739">
        <f>_xlfn.XLOOKUP($D739,climatevars!$E:$E,climatevars!K:K,0,)</f>
        <v>403.99919199999994</v>
      </c>
      <c r="W739">
        <f>_xlfn.XLOOKUP($D739,climatevars!$E:$E,climatevars!L:L,0,)</f>
        <v>403.99919199999994</v>
      </c>
      <c r="X739">
        <f>_xlfn.XLOOKUP($G739,speciesvars!$D:$D,speciesvars!H:H,0,0)</f>
        <v>0</v>
      </c>
      <c r="Y739">
        <f>_xlfn.XLOOKUP($G739,speciesvars!$D:$D,speciesvars!I:I,0,0)</f>
        <v>0</v>
      </c>
    </row>
    <row r="740" spans="1:25" hidden="1" x14ac:dyDescent="0.25">
      <c r="A740" t="s">
        <v>43</v>
      </c>
      <c r="B740" t="s">
        <v>69</v>
      </c>
      <c r="C740">
        <v>2</v>
      </c>
      <c r="D740" t="str">
        <f t="shared" si="11"/>
        <v>Pleasantspring 2022</v>
      </c>
      <c r="E740" t="s">
        <v>75</v>
      </c>
      <c r="F740" t="s">
        <v>49</v>
      </c>
      <c r="G740" t="s">
        <v>67</v>
      </c>
      <c r="H740" t="s">
        <v>11</v>
      </c>
      <c r="I740" t="s">
        <v>824</v>
      </c>
      <c r="J740" t="s">
        <v>60</v>
      </c>
      <c r="K740">
        <v>5</v>
      </c>
      <c r="L740">
        <v>20</v>
      </c>
      <c r="N740">
        <f>_xlfn.XLOOKUP($A740,'site variables'!$A:$A,'site variables'!C:C,0,0)</f>
        <v>285.95999999999998</v>
      </c>
      <c r="O740">
        <f>_xlfn.XLOOKUP($A740,'site variables'!$A:$A,'site variables'!D:D,0,0)</f>
        <v>30</v>
      </c>
      <c r="P740">
        <f>_xlfn.XLOOKUP($A740,'site variables'!$A:$A,'site variables'!E:E,0,0)</f>
        <v>21.8</v>
      </c>
      <c r="Q740">
        <f>_xlfn.XLOOKUP($A740,'site variables'!$A:$A,'site variables'!F:F,0,0)</f>
        <v>532</v>
      </c>
      <c r="R740" t="str">
        <f>_xlfn.XLOOKUP($A740,'site variables'!$A:$A,'site variables'!G:G,0,0)</f>
        <v>high</v>
      </c>
      <c r="S740" t="str">
        <f>_xlfn.XLOOKUP($A740,'site variables'!$A:$A,'site variables'!H:H,0,0)</f>
        <v>low</v>
      </c>
      <c r="T740" t="str">
        <f>_xlfn.XLOOKUP($A740,'site variables'!$A:$A,'site variables'!I:I,0,0)</f>
        <v>Vehicle/FootRecreation</v>
      </c>
      <c r="U740">
        <f>_xlfn.XLOOKUP($D740,climatevars!$E:$E,climatevars!J:J,0,)</f>
        <v>53.999891999999988</v>
      </c>
      <c r="V740">
        <f>_xlfn.XLOOKUP($D740,climatevars!$E:$E,climatevars!K:K,0,)</f>
        <v>403.99919199999994</v>
      </c>
      <c r="W740">
        <f>_xlfn.XLOOKUP($D740,climatevars!$E:$E,climatevars!L:L,0,)</f>
        <v>403.99919199999994</v>
      </c>
      <c r="X740">
        <f>_xlfn.XLOOKUP($G740,speciesvars!$D:$D,speciesvars!H:H,0,0)</f>
        <v>0</v>
      </c>
      <c r="Y740">
        <f>_xlfn.XLOOKUP($G740,speciesvars!$D:$D,speciesvars!I:I,0,0)</f>
        <v>0</v>
      </c>
    </row>
    <row r="741" spans="1:25" hidden="1" x14ac:dyDescent="0.25">
      <c r="A741" t="s">
        <v>43</v>
      </c>
      <c r="B741" t="s">
        <v>52</v>
      </c>
      <c r="C741">
        <v>14</v>
      </c>
      <c r="D741" t="str">
        <f t="shared" si="11"/>
        <v>Pleasantspring 2021</v>
      </c>
      <c r="E741" t="s">
        <v>48</v>
      </c>
      <c r="F741" t="s">
        <v>0</v>
      </c>
      <c r="G741" t="s">
        <v>65</v>
      </c>
      <c r="H741" t="s">
        <v>4256</v>
      </c>
      <c r="I741" t="s">
        <v>825</v>
      </c>
      <c r="J741" t="s">
        <v>60</v>
      </c>
      <c r="K741">
        <v>1</v>
      </c>
      <c r="L741">
        <v>18</v>
      </c>
      <c r="M741">
        <v>0.05</v>
      </c>
      <c r="N741">
        <f>_xlfn.XLOOKUP($A741,'site variables'!$A:$A,'site variables'!C:C,0,0)</f>
        <v>285.95999999999998</v>
      </c>
      <c r="O741">
        <f>_xlfn.XLOOKUP($A741,'site variables'!$A:$A,'site variables'!D:D,0,0)</f>
        <v>30</v>
      </c>
      <c r="P741">
        <f>_xlfn.XLOOKUP($A741,'site variables'!$A:$A,'site variables'!E:E,0,0)</f>
        <v>21.8</v>
      </c>
      <c r="Q741">
        <f>_xlfn.XLOOKUP($A741,'site variables'!$A:$A,'site variables'!F:F,0,0)</f>
        <v>532</v>
      </c>
      <c r="R741" t="str">
        <f>_xlfn.XLOOKUP($A741,'site variables'!$A:$A,'site variables'!G:G,0,0)</f>
        <v>high</v>
      </c>
      <c r="S741" t="str">
        <f>_xlfn.XLOOKUP($A741,'site variables'!$A:$A,'site variables'!H:H,0,0)</f>
        <v>low</v>
      </c>
      <c r="T741" t="str">
        <f>_xlfn.XLOOKUP($A741,'site variables'!$A:$A,'site variables'!I:I,0,0)</f>
        <v>Vehicle/FootRecreation</v>
      </c>
      <c r="U741">
        <f>_xlfn.XLOOKUP($D741,climatevars!$E:$E,climatevars!J:J,0,)</f>
        <v>54.999889999999986</v>
      </c>
      <c r="V741">
        <f>_xlfn.XLOOKUP($D741,climatevars!$E:$E,climatevars!K:K,0,)</f>
        <v>403.99919199999994</v>
      </c>
      <c r="W741">
        <f>_xlfn.XLOOKUP($D741,climatevars!$E:$E,climatevars!L:L,0,)</f>
        <v>222.99955399999999</v>
      </c>
      <c r="X741">
        <f>_xlfn.XLOOKUP($G741,speciesvars!$D:$D,speciesvars!H:H,0,0)</f>
        <v>21.662499884764401</v>
      </c>
      <c r="Y741">
        <f>_xlfn.XLOOKUP($G741,speciesvars!$D:$D,speciesvars!I:I,0,0)</f>
        <v>767</v>
      </c>
    </row>
    <row r="742" spans="1:25" hidden="1" x14ac:dyDescent="0.25">
      <c r="A742" t="s">
        <v>43</v>
      </c>
      <c r="B742" t="s">
        <v>69</v>
      </c>
      <c r="C742">
        <v>2</v>
      </c>
      <c r="D742" t="str">
        <f t="shared" si="11"/>
        <v>Pleasantspring 2022</v>
      </c>
      <c r="E742" t="s">
        <v>75</v>
      </c>
      <c r="F742" t="s">
        <v>49</v>
      </c>
      <c r="G742" t="s">
        <v>36</v>
      </c>
      <c r="H742" t="s">
        <v>11</v>
      </c>
      <c r="I742" t="s">
        <v>826</v>
      </c>
      <c r="J742" t="s">
        <v>72</v>
      </c>
      <c r="K742">
        <v>2</v>
      </c>
      <c r="L742">
        <v>10</v>
      </c>
      <c r="N742">
        <f>_xlfn.XLOOKUP($A742,'site variables'!$A:$A,'site variables'!C:C,0,0)</f>
        <v>285.95999999999998</v>
      </c>
      <c r="O742">
        <f>_xlfn.XLOOKUP($A742,'site variables'!$A:$A,'site variables'!D:D,0,0)</f>
        <v>30</v>
      </c>
      <c r="P742">
        <f>_xlfn.XLOOKUP($A742,'site variables'!$A:$A,'site variables'!E:E,0,0)</f>
        <v>21.8</v>
      </c>
      <c r="Q742">
        <f>_xlfn.XLOOKUP($A742,'site variables'!$A:$A,'site variables'!F:F,0,0)</f>
        <v>532</v>
      </c>
      <c r="R742" t="str">
        <f>_xlfn.XLOOKUP($A742,'site variables'!$A:$A,'site variables'!G:G,0,0)</f>
        <v>high</v>
      </c>
      <c r="S742" t="str">
        <f>_xlfn.XLOOKUP($A742,'site variables'!$A:$A,'site variables'!H:H,0,0)</f>
        <v>low</v>
      </c>
      <c r="T742" t="str">
        <f>_xlfn.XLOOKUP($A742,'site variables'!$A:$A,'site variables'!I:I,0,0)</f>
        <v>Vehicle/FootRecreation</v>
      </c>
      <c r="U742">
        <f>_xlfn.XLOOKUP($D742,climatevars!$E:$E,climatevars!J:J,0,)</f>
        <v>53.999891999999988</v>
      </c>
      <c r="V742">
        <f>_xlfn.XLOOKUP($D742,climatevars!$E:$E,climatevars!K:K,0,)</f>
        <v>403.99919199999994</v>
      </c>
      <c r="W742">
        <f>_xlfn.XLOOKUP($D742,climatevars!$E:$E,climatevars!L:L,0,)</f>
        <v>403.99919199999994</v>
      </c>
      <c r="X742">
        <f>_xlfn.XLOOKUP($G742,speciesvars!$D:$D,speciesvars!H:H,0,0)</f>
        <v>0</v>
      </c>
      <c r="Y742">
        <f>_xlfn.XLOOKUP($G742,speciesvars!$D:$D,speciesvars!I:I,0,0)</f>
        <v>0</v>
      </c>
    </row>
    <row r="743" spans="1:25" hidden="1" x14ac:dyDescent="0.25">
      <c r="A743" t="s">
        <v>43</v>
      </c>
      <c r="B743" t="s">
        <v>52</v>
      </c>
      <c r="C743">
        <v>14</v>
      </c>
      <c r="D743" t="str">
        <f t="shared" si="11"/>
        <v>Pleasantspring 2021</v>
      </c>
      <c r="E743" t="s">
        <v>48</v>
      </c>
      <c r="F743" t="s">
        <v>0</v>
      </c>
      <c r="G743" t="s">
        <v>76</v>
      </c>
      <c r="H743" t="s">
        <v>4254</v>
      </c>
      <c r="I743" t="s">
        <v>827</v>
      </c>
      <c r="J743" t="s">
        <v>60</v>
      </c>
      <c r="K743">
        <v>0</v>
      </c>
      <c r="L743">
        <v>0</v>
      </c>
      <c r="M743">
        <v>0</v>
      </c>
      <c r="N743">
        <f>_xlfn.XLOOKUP($A743,'site variables'!$A:$A,'site variables'!C:C,0,0)</f>
        <v>285.95999999999998</v>
      </c>
      <c r="O743">
        <f>_xlfn.XLOOKUP($A743,'site variables'!$A:$A,'site variables'!D:D,0,0)</f>
        <v>30</v>
      </c>
      <c r="P743">
        <f>_xlfn.XLOOKUP($A743,'site variables'!$A:$A,'site variables'!E:E,0,0)</f>
        <v>21.8</v>
      </c>
      <c r="Q743">
        <f>_xlfn.XLOOKUP($A743,'site variables'!$A:$A,'site variables'!F:F,0,0)</f>
        <v>532</v>
      </c>
      <c r="R743" t="str">
        <f>_xlfn.XLOOKUP($A743,'site variables'!$A:$A,'site variables'!G:G,0,0)</f>
        <v>high</v>
      </c>
      <c r="S743" t="str">
        <f>_xlfn.XLOOKUP($A743,'site variables'!$A:$A,'site variables'!H:H,0,0)</f>
        <v>low</v>
      </c>
      <c r="T743" t="str">
        <f>_xlfn.XLOOKUP($A743,'site variables'!$A:$A,'site variables'!I:I,0,0)</f>
        <v>Vehicle/FootRecreation</v>
      </c>
      <c r="U743">
        <f>_xlfn.XLOOKUP($D743,climatevars!$E:$E,climatevars!J:J,0,)</f>
        <v>54.999889999999986</v>
      </c>
      <c r="V743">
        <f>_xlfn.XLOOKUP($D743,climatevars!$E:$E,climatevars!K:K,0,)</f>
        <v>403.99919199999994</v>
      </c>
      <c r="W743">
        <f>_xlfn.XLOOKUP($D743,climatevars!$E:$E,climatevars!L:L,0,)</f>
        <v>222.99955399999999</v>
      </c>
      <c r="X743">
        <f>_xlfn.XLOOKUP($G743,speciesvars!$D:$D,speciesvars!H:H,0,0)</f>
        <v>23.825000166892998</v>
      </c>
      <c r="Y743">
        <f>_xlfn.XLOOKUP($G743,speciesvars!$D:$D,speciesvars!I:I,0,0)</f>
        <v>508</v>
      </c>
    </row>
    <row r="744" spans="1:25" hidden="1" x14ac:dyDescent="0.25">
      <c r="A744" t="s">
        <v>43</v>
      </c>
      <c r="B744" t="s">
        <v>52</v>
      </c>
      <c r="C744">
        <v>15</v>
      </c>
      <c r="D744" t="str">
        <f t="shared" si="11"/>
        <v>Pleasantspring 2021</v>
      </c>
      <c r="E744" t="s">
        <v>74</v>
      </c>
      <c r="F744" t="s">
        <v>70</v>
      </c>
      <c r="G744" t="s">
        <v>6</v>
      </c>
      <c r="H744" t="s">
        <v>4256</v>
      </c>
      <c r="I744" t="s">
        <v>828</v>
      </c>
      <c r="J744" t="s">
        <v>60</v>
      </c>
      <c r="K744">
        <v>0</v>
      </c>
      <c r="L744">
        <v>0</v>
      </c>
      <c r="M744">
        <v>0</v>
      </c>
      <c r="N744">
        <f>_xlfn.XLOOKUP($A744,'site variables'!$A:$A,'site variables'!C:C,0,0)</f>
        <v>285.95999999999998</v>
      </c>
      <c r="O744">
        <f>_xlfn.XLOOKUP($A744,'site variables'!$A:$A,'site variables'!D:D,0,0)</f>
        <v>30</v>
      </c>
      <c r="P744">
        <f>_xlfn.XLOOKUP($A744,'site variables'!$A:$A,'site variables'!E:E,0,0)</f>
        <v>21.8</v>
      </c>
      <c r="Q744">
        <f>_xlfn.XLOOKUP($A744,'site variables'!$A:$A,'site variables'!F:F,0,0)</f>
        <v>532</v>
      </c>
      <c r="R744" t="str">
        <f>_xlfn.XLOOKUP($A744,'site variables'!$A:$A,'site variables'!G:G,0,0)</f>
        <v>high</v>
      </c>
      <c r="S744" t="str">
        <f>_xlfn.XLOOKUP($A744,'site variables'!$A:$A,'site variables'!H:H,0,0)</f>
        <v>low</v>
      </c>
      <c r="T744" t="str">
        <f>_xlfn.XLOOKUP($A744,'site variables'!$A:$A,'site variables'!I:I,0,0)</f>
        <v>Vehicle/FootRecreation</v>
      </c>
      <c r="U744">
        <f>_xlfn.XLOOKUP($D744,climatevars!$E:$E,climatevars!J:J,0,)</f>
        <v>54.999889999999986</v>
      </c>
      <c r="V744">
        <f>_xlfn.XLOOKUP($D744,climatevars!$E:$E,climatevars!K:K,0,)</f>
        <v>403.99919199999994</v>
      </c>
      <c r="W744">
        <f>_xlfn.XLOOKUP($D744,climatevars!$E:$E,climatevars!L:L,0,)</f>
        <v>222.99955399999999</v>
      </c>
      <c r="X744">
        <f>_xlfn.XLOOKUP($G744,speciesvars!$D:$D,speciesvars!H:H,0,0)</f>
        <v>21.804166575272902</v>
      </c>
      <c r="Y744">
        <f>_xlfn.XLOOKUP($G744,speciesvars!$D:$D,speciesvars!I:I,0,0)</f>
        <v>504</v>
      </c>
    </row>
    <row r="745" spans="1:25" hidden="1" x14ac:dyDescent="0.25">
      <c r="A745" t="s">
        <v>43</v>
      </c>
      <c r="B745" t="s">
        <v>52</v>
      </c>
      <c r="C745">
        <v>15</v>
      </c>
      <c r="D745" t="str">
        <f t="shared" si="11"/>
        <v>Pleasantspring 2021</v>
      </c>
      <c r="E745" t="s">
        <v>74</v>
      </c>
      <c r="F745" t="s">
        <v>70</v>
      </c>
      <c r="G745" t="s">
        <v>22</v>
      </c>
      <c r="H745" t="s">
        <v>4256</v>
      </c>
      <c r="I745" t="s">
        <v>829</v>
      </c>
      <c r="J745" t="s">
        <v>60</v>
      </c>
      <c r="K745">
        <v>0</v>
      </c>
      <c r="L745">
        <v>0</v>
      </c>
      <c r="M745">
        <v>0</v>
      </c>
      <c r="N745">
        <f>_xlfn.XLOOKUP($A745,'site variables'!$A:$A,'site variables'!C:C,0,0)</f>
        <v>285.95999999999998</v>
      </c>
      <c r="O745">
        <f>_xlfn.XLOOKUP($A745,'site variables'!$A:$A,'site variables'!D:D,0,0)</f>
        <v>30</v>
      </c>
      <c r="P745">
        <f>_xlfn.XLOOKUP($A745,'site variables'!$A:$A,'site variables'!E:E,0,0)</f>
        <v>21.8</v>
      </c>
      <c r="Q745">
        <f>_xlfn.XLOOKUP($A745,'site variables'!$A:$A,'site variables'!F:F,0,0)</f>
        <v>532</v>
      </c>
      <c r="R745" t="str">
        <f>_xlfn.XLOOKUP($A745,'site variables'!$A:$A,'site variables'!G:G,0,0)</f>
        <v>high</v>
      </c>
      <c r="S745" t="str">
        <f>_xlfn.XLOOKUP($A745,'site variables'!$A:$A,'site variables'!H:H,0,0)</f>
        <v>low</v>
      </c>
      <c r="T745" t="str">
        <f>_xlfn.XLOOKUP($A745,'site variables'!$A:$A,'site variables'!I:I,0,0)</f>
        <v>Vehicle/FootRecreation</v>
      </c>
      <c r="U745">
        <f>_xlfn.XLOOKUP($D745,climatevars!$E:$E,climatevars!J:J,0,)</f>
        <v>54.999889999999986</v>
      </c>
      <c r="V745">
        <f>_xlfn.XLOOKUP($D745,climatevars!$E:$E,climatevars!K:K,0,)</f>
        <v>403.99919199999994</v>
      </c>
      <c r="W745">
        <f>_xlfn.XLOOKUP($D745,climatevars!$E:$E,climatevars!L:L,0,)</f>
        <v>222.99955399999999</v>
      </c>
      <c r="X745">
        <f>_xlfn.XLOOKUP($G745,speciesvars!$D:$D,speciesvars!H:H,0,0)</f>
        <v>22.870833317438802</v>
      </c>
      <c r="Y745">
        <f>_xlfn.XLOOKUP($G745,speciesvars!$D:$D,speciesvars!I:I,0,0)</f>
        <v>733</v>
      </c>
    </row>
    <row r="746" spans="1:25" hidden="1" x14ac:dyDescent="0.25">
      <c r="A746" t="s">
        <v>43</v>
      </c>
      <c r="B746" t="s">
        <v>52</v>
      </c>
      <c r="C746">
        <v>15</v>
      </c>
      <c r="D746" t="str">
        <f t="shared" si="11"/>
        <v>Pleasantspring 2021</v>
      </c>
      <c r="E746" t="s">
        <v>74</v>
      </c>
      <c r="F746" t="s">
        <v>70</v>
      </c>
      <c r="G746" t="s">
        <v>54</v>
      </c>
      <c r="H746" t="s">
        <v>4256</v>
      </c>
      <c r="I746" t="s">
        <v>830</v>
      </c>
      <c r="J746" t="s">
        <v>60</v>
      </c>
      <c r="K746">
        <v>0</v>
      </c>
      <c r="L746">
        <v>0</v>
      </c>
      <c r="M746">
        <v>0.05</v>
      </c>
      <c r="N746">
        <f>_xlfn.XLOOKUP($A746,'site variables'!$A:$A,'site variables'!C:C,0,0)</f>
        <v>285.95999999999998</v>
      </c>
      <c r="O746">
        <f>_xlfn.XLOOKUP($A746,'site variables'!$A:$A,'site variables'!D:D,0,0)</f>
        <v>30</v>
      </c>
      <c r="P746">
        <f>_xlfn.XLOOKUP($A746,'site variables'!$A:$A,'site variables'!E:E,0,0)</f>
        <v>21.8</v>
      </c>
      <c r="Q746">
        <f>_xlfn.XLOOKUP($A746,'site variables'!$A:$A,'site variables'!F:F,0,0)</f>
        <v>532</v>
      </c>
      <c r="R746" t="str">
        <f>_xlfn.XLOOKUP($A746,'site variables'!$A:$A,'site variables'!G:G,0,0)</f>
        <v>high</v>
      </c>
      <c r="S746" t="str">
        <f>_xlfn.XLOOKUP($A746,'site variables'!$A:$A,'site variables'!H:H,0,0)</f>
        <v>low</v>
      </c>
      <c r="T746" t="str">
        <f>_xlfn.XLOOKUP($A746,'site variables'!$A:$A,'site variables'!I:I,0,0)</f>
        <v>Vehicle/FootRecreation</v>
      </c>
      <c r="U746">
        <f>_xlfn.XLOOKUP($D746,climatevars!$E:$E,climatevars!J:J,0,)</f>
        <v>54.999889999999986</v>
      </c>
      <c r="V746">
        <f>_xlfn.XLOOKUP($D746,climatevars!$E:$E,climatevars!K:K,0,)</f>
        <v>403.99919199999994</v>
      </c>
      <c r="W746">
        <f>_xlfn.XLOOKUP($D746,climatevars!$E:$E,climatevars!L:L,0,)</f>
        <v>222.99955399999999</v>
      </c>
      <c r="X746">
        <f>_xlfn.XLOOKUP($G746,speciesvars!$D:$D,speciesvars!H:H,0,0)</f>
        <v>21.7541668613752</v>
      </c>
      <c r="Y746">
        <f>_xlfn.XLOOKUP($G746,speciesvars!$D:$D,speciesvars!I:I,0,0)</f>
        <v>505</v>
      </c>
    </row>
    <row r="747" spans="1:25" x14ac:dyDescent="0.25">
      <c r="A747" t="s">
        <v>43</v>
      </c>
      <c r="B747" t="s">
        <v>69</v>
      </c>
      <c r="C747">
        <v>3</v>
      </c>
      <c r="D747" t="str">
        <f t="shared" si="11"/>
        <v>Pleasantspring 2022</v>
      </c>
      <c r="E747" t="s">
        <v>48</v>
      </c>
      <c r="F747" t="s">
        <v>0</v>
      </c>
      <c r="G747" t="s">
        <v>58</v>
      </c>
      <c r="H747" t="s">
        <v>11</v>
      </c>
      <c r="I747" t="s">
        <v>831</v>
      </c>
      <c r="J747" t="s">
        <v>60</v>
      </c>
      <c r="K747">
        <v>0</v>
      </c>
      <c r="M747">
        <v>3.5</v>
      </c>
      <c r="N747">
        <f>_xlfn.XLOOKUP($A747,'site variables'!$A:$A,'site variables'!C:C,0,0)</f>
        <v>285.95999999999998</v>
      </c>
      <c r="O747">
        <f>_xlfn.XLOOKUP($A747,'site variables'!$A:$A,'site variables'!D:D,0,0)</f>
        <v>30</v>
      </c>
      <c r="P747">
        <f>_xlfn.XLOOKUP($A747,'site variables'!$A:$A,'site variables'!E:E,0,0)</f>
        <v>21.8</v>
      </c>
      <c r="Q747">
        <f>_xlfn.XLOOKUP($A747,'site variables'!$A:$A,'site variables'!F:F,0,0)</f>
        <v>532</v>
      </c>
      <c r="R747" t="str">
        <f>_xlfn.XLOOKUP($A747,'site variables'!$A:$A,'site variables'!G:G,0,0)</f>
        <v>high</v>
      </c>
      <c r="S747" t="str">
        <f>_xlfn.XLOOKUP($A747,'site variables'!$A:$A,'site variables'!H:H,0,0)</f>
        <v>low</v>
      </c>
      <c r="T747" t="str">
        <f>_xlfn.XLOOKUP($A747,'site variables'!$A:$A,'site variables'!I:I,0,0)</f>
        <v>Vehicle/FootRecreation</v>
      </c>
      <c r="U747">
        <f>_xlfn.XLOOKUP($D747,climatevars!$E:$E,climatevars!J:J,0,)</f>
        <v>53.999891999999988</v>
      </c>
      <c r="V747">
        <f>_xlfn.XLOOKUP($D747,climatevars!$E:$E,climatevars!K:K,0,)</f>
        <v>403.99919199999994</v>
      </c>
      <c r="W747">
        <f>_xlfn.XLOOKUP($D747,climatevars!$E:$E,climatevars!L:L,0,)</f>
        <v>403.99919199999994</v>
      </c>
      <c r="X747">
        <f>_xlfn.XLOOKUP($G747,speciesvars!$D:$D,speciesvars!H:H,0,0)</f>
        <v>22.887500206629401</v>
      </c>
      <c r="Y747">
        <f>_xlfn.XLOOKUP($G747,speciesvars!$D:$D,speciesvars!I:I,0,0)</f>
        <v>421</v>
      </c>
    </row>
    <row r="748" spans="1:25" hidden="1" x14ac:dyDescent="0.25">
      <c r="A748" t="s">
        <v>43</v>
      </c>
      <c r="B748" t="s">
        <v>69</v>
      </c>
      <c r="C748">
        <v>3</v>
      </c>
      <c r="D748" t="str">
        <f t="shared" si="11"/>
        <v>Pleasantspring 2022</v>
      </c>
      <c r="E748" t="s">
        <v>48</v>
      </c>
      <c r="F748" t="s">
        <v>0</v>
      </c>
      <c r="G748" t="s">
        <v>80</v>
      </c>
      <c r="H748" t="s">
        <v>11</v>
      </c>
      <c r="I748" t="s">
        <v>832</v>
      </c>
      <c r="J748" t="s">
        <v>60</v>
      </c>
      <c r="K748">
        <v>2</v>
      </c>
      <c r="L748">
        <v>8</v>
      </c>
      <c r="N748">
        <f>_xlfn.XLOOKUP($A748,'site variables'!$A:$A,'site variables'!C:C,0,0)</f>
        <v>285.95999999999998</v>
      </c>
      <c r="O748">
        <f>_xlfn.XLOOKUP($A748,'site variables'!$A:$A,'site variables'!D:D,0,0)</f>
        <v>30</v>
      </c>
      <c r="P748">
        <f>_xlfn.XLOOKUP($A748,'site variables'!$A:$A,'site variables'!E:E,0,0)</f>
        <v>21.8</v>
      </c>
      <c r="Q748">
        <f>_xlfn.XLOOKUP($A748,'site variables'!$A:$A,'site variables'!F:F,0,0)</f>
        <v>532</v>
      </c>
      <c r="R748" t="str">
        <f>_xlfn.XLOOKUP($A748,'site variables'!$A:$A,'site variables'!G:G,0,0)</f>
        <v>high</v>
      </c>
      <c r="S748" t="str">
        <f>_xlfn.XLOOKUP($A748,'site variables'!$A:$A,'site variables'!H:H,0,0)</f>
        <v>low</v>
      </c>
      <c r="T748" t="str">
        <f>_xlfn.XLOOKUP($A748,'site variables'!$A:$A,'site variables'!I:I,0,0)</f>
        <v>Vehicle/FootRecreation</v>
      </c>
      <c r="U748">
        <f>_xlfn.XLOOKUP($D748,climatevars!$E:$E,climatevars!J:J,0,)</f>
        <v>53.999891999999988</v>
      </c>
      <c r="V748">
        <f>_xlfn.XLOOKUP($D748,climatevars!$E:$E,climatevars!K:K,0,)</f>
        <v>403.99919199999994</v>
      </c>
      <c r="W748">
        <f>_xlfn.XLOOKUP($D748,climatevars!$E:$E,climatevars!L:L,0,)</f>
        <v>403.99919199999994</v>
      </c>
      <c r="X748">
        <f>_xlfn.XLOOKUP($G748,speciesvars!$D:$D,speciesvars!H:H,0,0)</f>
        <v>0</v>
      </c>
      <c r="Y748">
        <f>_xlfn.XLOOKUP($G748,speciesvars!$D:$D,speciesvars!I:I,0,0)</f>
        <v>0</v>
      </c>
    </row>
    <row r="749" spans="1:25" hidden="1" x14ac:dyDescent="0.25">
      <c r="A749" t="s">
        <v>43</v>
      </c>
      <c r="B749" t="s">
        <v>52</v>
      </c>
      <c r="C749">
        <v>15</v>
      </c>
      <c r="D749" t="str">
        <f t="shared" si="11"/>
        <v>Pleasantspring 2021</v>
      </c>
      <c r="E749" t="s">
        <v>74</v>
      </c>
      <c r="F749" t="s">
        <v>70</v>
      </c>
      <c r="G749" t="s">
        <v>65</v>
      </c>
      <c r="H749" t="s">
        <v>4256</v>
      </c>
      <c r="I749" t="s">
        <v>833</v>
      </c>
      <c r="J749" t="s">
        <v>60</v>
      </c>
      <c r="K749">
        <v>1</v>
      </c>
      <c r="L749">
        <v>6</v>
      </c>
      <c r="M749">
        <v>0.55000000000000004</v>
      </c>
      <c r="N749">
        <f>_xlfn.XLOOKUP($A749,'site variables'!$A:$A,'site variables'!C:C,0,0)</f>
        <v>285.95999999999998</v>
      </c>
      <c r="O749">
        <f>_xlfn.XLOOKUP($A749,'site variables'!$A:$A,'site variables'!D:D,0,0)</f>
        <v>30</v>
      </c>
      <c r="P749">
        <f>_xlfn.XLOOKUP($A749,'site variables'!$A:$A,'site variables'!E:E,0,0)</f>
        <v>21.8</v>
      </c>
      <c r="Q749">
        <f>_xlfn.XLOOKUP($A749,'site variables'!$A:$A,'site variables'!F:F,0,0)</f>
        <v>532</v>
      </c>
      <c r="R749" t="str">
        <f>_xlfn.XLOOKUP($A749,'site variables'!$A:$A,'site variables'!G:G,0,0)</f>
        <v>high</v>
      </c>
      <c r="S749" t="str">
        <f>_xlfn.XLOOKUP($A749,'site variables'!$A:$A,'site variables'!H:H,0,0)</f>
        <v>low</v>
      </c>
      <c r="T749" t="str">
        <f>_xlfn.XLOOKUP($A749,'site variables'!$A:$A,'site variables'!I:I,0,0)</f>
        <v>Vehicle/FootRecreation</v>
      </c>
      <c r="U749">
        <f>_xlfn.XLOOKUP($D749,climatevars!$E:$E,climatevars!J:J,0,)</f>
        <v>54.999889999999986</v>
      </c>
      <c r="V749">
        <f>_xlfn.XLOOKUP($D749,climatevars!$E:$E,climatevars!K:K,0,)</f>
        <v>403.99919199999994</v>
      </c>
      <c r="W749">
        <f>_xlfn.XLOOKUP($D749,climatevars!$E:$E,climatevars!L:L,0,)</f>
        <v>222.99955399999999</v>
      </c>
      <c r="X749">
        <f>_xlfn.XLOOKUP($G749,speciesvars!$D:$D,speciesvars!H:H,0,0)</f>
        <v>21.662499884764401</v>
      </c>
      <c r="Y749">
        <f>_xlfn.XLOOKUP($G749,speciesvars!$D:$D,speciesvars!I:I,0,0)</f>
        <v>767</v>
      </c>
    </row>
    <row r="750" spans="1:25" hidden="1" x14ac:dyDescent="0.25">
      <c r="A750" t="s">
        <v>43</v>
      </c>
      <c r="B750" t="s">
        <v>52</v>
      </c>
      <c r="C750">
        <v>15</v>
      </c>
      <c r="D750" t="str">
        <f t="shared" si="11"/>
        <v>Pleasantspring 2021</v>
      </c>
      <c r="E750" t="s">
        <v>74</v>
      </c>
      <c r="F750" t="s">
        <v>70</v>
      </c>
      <c r="G750" t="s">
        <v>1</v>
      </c>
      <c r="H750" t="s">
        <v>4256</v>
      </c>
      <c r="I750" t="s">
        <v>834</v>
      </c>
      <c r="J750" t="s">
        <v>60</v>
      </c>
      <c r="K750">
        <v>0</v>
      </c>
      <c r="L750">
        <v>0</v>
      </c>
      <c r="M750">
        <v>0</v>
      </c>
      <c r="N750">
        <f>_xlfn.XLOOKUP($A750,'site variables'!$A:$A,'site variables'!C:C,0,0)</f>
        <v>285.95999999999998</v>
      </c>
      <c r="O750">
        <f>_xlfn.XLOOKUP($A750,'site variables'!$A:$A,'site variables'!D:D,0,0)</f>
        <v>30</v>
      </c>
      <c r="P750">
        <f>_xlfn.XLOOKUP($A750,'site variables'!$A:$A,'site variables'!E:E,0,0)</f>
        <v>21.8</v>
      </c>
      <c r="Q750">
        <f>_xlfn.XLOOKUP($A750,'site variables'!$A:$A,'site variables'!F:F,0,0)</f>
        <v>532</v>
      </c>
      <c r="R750" t="str">
        <f>_xlfn.XLOOKUP($A750,'site variables'!$A:$A,'site variables'!G:G,0,0)</f>
        <v>high</v>
      </c>
      <c r="S750" t="str">
        <f>_xlfn.XLOOKUP($A750,'site variables'!$A:$A,'site variables'!H:H,0,0)</f>
        <v>low</v>
      </c>
      <c r="T750" t="str">
        <f>_xlfn.XLOOKUP($A750,'site variables'!$A:$A,'site variables'!I:I,0,0)</f>
        <v>Vehicle/FootRecreation</v>
      </c>
      <c r="U750">
        <f>_xlfn.XLOOKUP($D750,climatevars!$E:$E,climatevars!J:J,0,)</f>
        <v>54.999889999999986</v>
      </c>
      <c r="V750">
        <f>_xlfn.XLOOKUP($D750,climatevars!$E:$E,climatevars!K:K,0,)</f>
        <v>403.99919199999994</v>
      </c>
      <c r="W750">
        <f>_xlfn.XLOOKUP($D750,climatevars!$E:$E,climatevars!L:L,0,)</f>
        <v>222.99955399999999</v>
      </c>
      <c r="X750">
        <f>_xlfn.XLOOKUP($G750,speciesvars!$D:$D,speciesvars!H:H,0,0)</f>
        <v>22.9416667421659</v>
      </c>
      <c r="Y750">
        <f>_xlfn.XLOOKUP($G750,speciesvars!$D:$D,speciesvars!I:I,0,0)</f>
        <v>528</v>
      </c>
    </row>
    <row r="751" spans="1:25" hidden="1" x14ac:dyDescent="0.25">
      <c r="A751" t="s">
        <v>43</v>
      </c>
      <c r="B751" t="s">
        <v>52</v>
      </c>
      <c r="C751">
        <v>16</v>
      </c>
      <c r="D751" t="str">
        <f t="shared" si="11"/>
        <v>Pleasantspring 2021</v>
      </c>
      <c r="E751" t="s">
        <v>66</v>
      </c>
      <c r="F751" t="s">
        <v>70</v>
      </c>
      <c r="G751" t="s">
        <v>6</v>
      </c>
      <c r="H751" t="s">
        <v>4256</v>
      </c>
      <c r="I751" t="s">
        <v>835</v>
      </c>
      <c r="J751" t="s">
        <v>60</v>
      </c>
      <c r="K751">
        <v>0</v>
      </c>
      <c r="L751">
        <v>0</v>
      </c>
      <c r="M751">
        <v>0</v>
      </c>
      <c r="N751">
        <f>_xlfn.XLOOKUP($A751,'site variables'!$A:$A,'site variables'!C:C,0,0)</f>
        <v>285.95999999999998</v>
      </c>
      <c r="O751">
        <f>_xlfn.XLOOKUP($A751,'site variables'!$A:$A,'site variables'!D:D,0,0)</f>
        <v>30</v>
      </c>
      <c r="P751">
        <f>_xlfn.XLOOKUP($A751,'site variables'!$A:$A,'site variables'!E:E,0,0)</f>
        <v>21.8</v>
      </c>
      <c r="Q751">
        <f>_xlfn.XLOOKUP($A751,'site variables'!$A:$A,'site variables'!F:F,0,0)</f>
        <v>532</v>
      </c>
      <c r="R751" t="str">
        <f>_xlfn.XLOOKUP($A751,'site variables'!$A:$A,'site variables'!G:G,0,0)</f>
        <v>high</v>
      </c>
      <c r="S751" t="str">
        <f>_xlfn.XLOOKUP($A751,'site variables'!$A:$A,'site variables'!H:H,0,0)</f>
        <v>low</v>
      </c>
      <c r="T751" t="str">
        <f>_xlfn.XLOOKUP($A751,'site variables'!$A:$A,'site variables'!I:I,0,0)</f>
        <v>Vehicle/FootRecreation</v>
      </c>
      <c r="U751">
        <f>_xlfn.XLOOKUP($D751,climatevars!$E:$E,climatevars!J:J,0,)</f>
        <v>54.999889999999986</v>
      </c>
      <c r="V751">
        <f>_xlfn.XLOOKUP($D751,climatevars!$E:$E,climatevars!K:K,0,)</f>
        <v>403.99919199999994</v>
      </c>
      <c r="W751">
        <f>_xlfn.XLOOKUP($D751,climatevars!$E:$E,climatevars!L:L,0,)</f>
        <v>222.99955399999999</v>
      </c>
      <c r="X751">
        <f>_xlfn.XLOOKUP($G751,speciesvars!$D:$D,speciesvars!H:H,0,0)</f>
        <v>21.804166575272902</v>
      </c>
      <c r="Y751">
        <f>_xlfn.XLOOKUP($G751,speciesvars!$D:$D,speciesvars!I:I,0,0)</f>
        <v>504</v>
      </c>
    </row>
    <row r="752" spans="1:25" hidden="1" x14ac:dyDescent="0.25">
      <c r="A752" t="s">
        <v>43</v>
      </c>
      <c r="B752" t="s">
        <v>52</v>
      </c>
      <c r="C752">
        <v>16</v>
      </c>
      <c r="D752" t="str">
        <f t="shared" si="11"/>
        <v>Pleasantspring 2021</v>
      </c>
      <c r="E752" t="s">
        <v>66</v>
      </c>
      <c r="F752" t="s">
        <v>70</v>
      </c>
      <c r="G752" t="s">
        <v>22</v>
      </c>
      <c r="H752" t="s">
        <v>4256</v>
      </c>
      <c r="I752" t="s">
        <v>836</v>
      </c>
      <c r="J752" t="s">
        <v>60</v>
      </c>
      <c r="K752">
        <v>0</v>
      </c>
      <c r="L752">
        <v>0</v>
      </c>
      <c r="M752">
        <v>0</v>
      </c>
      <c r="N752">
        <f>_xlfn.XLOOKUP($A752,'site variables'!$A:$A,'site variables'!C:C,0,0)</f>
        <v>285.95999999999998</v>
      </c>
      <c r="O752">
        <f>_xlfn.XLOOKUP($A752,'site variables'!$A:$A,'site variables'!D:D,0,0)</f>
        <v>30</v>
      </c>
      <c r="P752">
        <f>_xlfn.XLOOKUP($A752,'site variables'!$A:$A,'site variables'!E:E,0,0)</f>
        <v>21.8</v>
      </c>
      <c r="Q752">
        <f>_xlfn.XLOOKUP($A752,'site variables'!$A:$A,'site variables'!F:F,0,0)</f>
        <v>532</v>
      </c>
      <c r="R752" t="str">
        <f>_xlfn.XLOOKUP($A752,'site variables'!$A:$A,'site variables'!G:G,0,0)</f>
        <v>high</v>
      </c>
      <c r="S752" t="str">
        <f>_xlfn.XLOOKUP($A752,'site variables'!$A:$A,'site variables'!H:H,0,0)</f>
        <v>low</v>
      </c>
      <c r="T752" t="str">
        <f>_xlfn.XLOOKUP($A752,'site variables'!$A:$A,'site variables'!I:I,0,0)</f>
        <v>Vehicle/FootRecreation</v>
      </c>
      <c r="U752">
        <f>_xlfn.XLOOKUP($D752,climatevars!$E:$E,climatevars!J:J,0,)</f>
        <v>54.999889999999986</v>
      </c>
      <c r="V752">
        <f>_xlfn.XLOOKUP($D752,climatevars!$E:$E,climatevars!K:K,0,)</f>
        <v>403.99919199999994</v>
      </c>
      <c r="W752">
        <f>_xlfn.XLOOKUP($D752,climatevars!$E:$E,climatevars!L:L,0,)</f>
        <v>222.99955399999999</v>
      </c>
      <c r="X752">
        <f>_xlfn.XLOOKUP($G752,speciesvars!$D:$D,speciesvars!H:H,0,0)</f>
        <v>22.870833317438802</v>
      </c>
      <c r="Y752">
        <f>_xlfn.XLOOKUP($G752,speciesvars!$D:$D,speciesvars!I:I,0,0)</f>
        <v>733</v>
      </c>
    </row>
    <row r="753" spans="1:25" hidden="1" x14ac:dyDescent="0.25">
      <c r="A753" t="s">
        <v>43</v>
      </c>
      <c r="B753" t="s">
        <v>52</v>
      </c>
      <c r="C753">
        <v>16</v>
      </c>
      <c r="D753" t="str">
        <f t="shared" si="11"/>
        <v>Pleasantspring 2021</v>
      </c>
      <c r="E753" t="s">
        <v>66</v>
      </c>
      <c r="F753" t="s">
        <v>70</v>
      </c>
      <c r="G753" t="s">
        <v>54</v>
      </c>
      <c r="H753" t="s">
        <v>4256</v>
      </c>
      <c r="I753" t="s">
        <v>837</v>
      </c>
      <c r="J753" t="s">
        <v>60</v>
      </c>
      <c r="K753">
        <v>0</v>
      </c>
      <c r="L753">
        <v>0</v>
      </c>
      <c r="M753">
        <v>0.05</v>
      </c>
      <c r="N753">
        <f>_xlfn.XLOOKUP($A753,'site variables'!$A:$A,'site variables'!C:C,0,0)</f>
        <v>285.95999999999998</v>
      </c>
      <c r="O753">
        <f>_xlfn.XLOOKUP($A753,'site variables'!$A:$A,'site variables'!D:D,0,0)</f>
        <v>30</v>
      </c>
      <c r="P753">
        <f>_xlfn.XLOOKUP($A753,'site variables'!$A:$A,'site variables'!E:E,0,0)</f>
        <v>21.8</v>
      </c>
      <c r="Q753">
        <f>_xlfn.XLOOKUP($A753,'site variables'!$A:$A,'site variables'!F:F,0,0)</f>
        <v>532</v>
      </c>
      <c r="R753" t="str">
        <f>_xlfn.XLOOKUP($A753,'site variables'!$A:$A,'site variables'!G:G,0,0)</f>
        <v>high</v>
      </c>
      <c r="S753" t="str">
        <f>_xlfn.XLOOKUP($A753,'site variables'!$A:$A,'site variables'!H:H,0,0)</f>
        <v>low</v>
      </c>
      <c r="T753" t="str">
        <f>_xlfn.XLOOKUP($A753,'site variables'!$A:$A,'site variables'!I:I,0,0)</f>
        <v>Vehicle/FootRecreation</v>
      </c>
      <c r="U753">
        <f>_xlfn.XLOOKUP($D753,climatevars!$E:$E,climatevars!J:J,0,)</f>
        <v>54.999889999999986</v>
      </c>
      <c r="V753">
        <f>_xlfn.XLOOKUP($D753,climatevars!$E:$E,climatevars!K:K,0,)</f>
        <v>403.99919199999994</v>
      </c>
      <c r="W753">
        <f>_xlfn.XLOOKUP($D753,climatevars!$E:$E,climatevars!L:L,0,)</f>
        <v>222.99955399999999</v>
      </c>
      <c r="X753">
        <f>_xlfn.XLOOKUP($G753,speciesvars!$D:$D,speciesvars!H:H,0,0)</f>
        <v>21.7541668613752</v>
      </c>
      <c r="Y753">
        <f>_xlfn.XLOOKUP($G753,speciesvars!$D:$D,speciesvars!I:I,0,0)</f>
        <v>505</v>
      </c>
    </row>
    <row r="754" spans="1:25" hidden="1" x14ac:dyDescent="0.25">
      <c r="A754" t="s">
        <v>43</v>
      </c>
      <c r="B754" t="s">
        <v>52</v>
      </c>
      <c r="C754">
        <v>16</v>
      </c>
      <c r="D754" t="str">
        <f t="shared" si="11"/>
        <v>Pleasantspring 2021</v>
      </c>
      <c r="E754" t="s">
        <v>66</v>
      </c>
      <c r="F754" t="s">
        <v>70</v>
      </c>
      <c r="G754" t="s">
        <v>65</v>
      </c>
      <c r="H754" t="s">
        <v>4256</v>
      </c>
      <c r="I754" t="s">
        <v>838</v>
      </c>
      <c r="J754" t="s">
        <v>60</v>
      </c>
      <c r="K754">
        <v>0</v>
      </c>
      <c r="L754">
        <v>0</v>
      </c>
      <c r="M754">
        <v>0.05</v>
      </c>
      <c r="N754">
        <f>_xlfn.XLOOKUP($A754,'site variables'!$A:$A,'site variables'!C:C,0,0)</f>
        <v>285.95999999999998</v>
      </c>
      <c r="O754">
        <f>_xlfn.XLOOKUP($A754,'site variables'!$A:$A,'site variables'!D:D,0,0)</f>
        <v>30</v>
      </c>
      <c r="P754">
        <f>_xlfn.XLOOKUP($A754,'site variables'!$A:$A,'site variables'!E:E,0,0)</f>
        <v>21.8</v>
      </c>
      <c r="Q754">
        <f>_xlfn.XLOOKUP($A754,'site variables'!$A:$A,'site variables'!F:F,0,0)</f>
        <v>532</v>
      </c>
      <c r="R754" t="str">
        <f>_xlfn.XLOOKUP($A754,'site variables'!$A:$A,'site variables'!G:G,0,0)</f>
        <v>high</v>
      </c>
      <c r="S754" t="str">
        <f>_xlfn.XLOOKUP($A754,'site variables'!$A:$A,'site variables'!H:H,0,0)</f>
        <v>low</v>
      </c>
      <c r="T754" t="str">
        <f>_xlfn.XLOOKUP($A754,'site variables'!$A:$A,'site variables'!I:I,0,0)</f>
        <v>Vehicle/FootRecreation</v>
      </c>
      <c r="U754">
        <f>_xlfn.XLOOKUP($D754,climatevars!$E:$E,climatevars!J:J,0,)</f>
        <v>54.999889999999986</v>
      </c>
      <c r="V754">
        <f>_xlfn.XLOOKUP($D754,climatevars!$E:$E,climatevars!K:K,0,)</f>
        <v>403.99919199999994</v>
      </c>
      <c r="W754">
        <f>_xlfn.XLOOKUP($D754,climatevars!$E:$E,climatevars!L:L,0,)</f>
        <v>222.99955399999999</v>
      </c>
      <c r="X754">
        <f>_xlfn.XLOOKUP($G754,speciesvars!$D:$D,speciesvars!H:H,0,0)</f>
        <v>21.662499884764401</v>
      </c>
      <c r="Y754">
        <f>_xlfn.XLOOKUP($G754,speciesvars!$D:$D,speciesvars!I:I,0,0)</f>
        <v>767</v>
      </c>
    </row>
    <row r="755" spans="1:25" hidden="1" x14ac:dyDescent="0.25">
      <c r="A755" t="s">
        <v>43</v>
      </c>
      <c r="B755" t="s">
        <v>52</v>
      </c>
      <c r="C755">
        <v>16</v>
      </c>
      <c r="D755" t="str">
        <f t="shared" si="11"/>
        <v>Pleasantspring 2021</v>
      </c>
      <c r="E755" t="s">
        <v>66</v>
      </c>
      <c r="F755" t="s">
        <v>70</v>
      </c>
      <c r="G755" t="s">
        <v>1</v>
      </c>
      <c r="H755" t="s">
        <v>4256</v>
      </c>
      <c r="I755" t="s">
        <v>839</v>
      </c>
      <c r="J755" t="s">
        <v>60</v>
      </c>
      <c r="K755">
        <v>0</v>
      </c>
      <c r="L755">
        <v>0</v>
      </c>
      <c r="M755">
        <v>0</v>
      </c>
      <c r="N755">
        <f>_xlfn.XLOOKUP($A755,'site variables'!$A:$A,'site variables'!C:C,0,0)</f>
        <v>285.95999999999998</v>
      </c>
      <c r="O755">
        <f>_xlfn.XLOOKUP($A755,'site variables'!$A:$A,'site variables'!D:D,0,0)</f>
        <v>30</v>
      </c>
      <c r="P755">
        <f>_xlfn.XLOOKUP($A755,'site variables'!$A:$A,'site variables'!E:E,0,0)</f>
        <v>21.8</v>
      </c>
      <c r="Q755">
        <f>_xlfn.XLOOKUP($A755,'site variables'!$A:$A,'site variables'!F:F,0,0)</f>
        <v>532</v>
      </c>
      <c r="R755" t="str">
        <f>_xlfn.XLOOKUP($A755,'site variables'!$A:$A,'site variables'!G:G,0,0)</f>
        <v>high</v>
      </c>
      <c r="S755" t="str">
        <f>_xlfn.XLOOKUP($A755,'site variables'!$A:$A,'site variables'!H:H,0,0)</f>
        <v>low</v>
      </c>
      <c r="T755" t="str">
        <f>_xlfn.XLOOKUP($A755,'site variables'!$A:$A,'site variables'!I:I,0,0)</f>
        <v>Vehicle/FootRecreation</v>
      </c>
      <c r="U755">
        <f>_xlfn.XLOOKUP($D755,climatevars!$E:$E,climatevars!J:J,0,)</f>
        <v>54.999889999999986</v>
      </c>
      <c r="V755">
        <f>_xlfn.XLOOKUP($D755,climatevars!$E:$E,climatevars!K:K,0,)</f>
        <v>403.99919199999994</v>
      </c>
      <c r="W755">
        <f>_xlfn.XLOOKUP($D755,climatevars!$E:$E,climatevars!L:L,0,)</f>
        <v>222.99955399999999</v>
      </c>
      <c r="X755">
        <f>_xlfn.XLOOKUP($G755,speciesvars!$D:$D,speciesvars!H:H,0,0)</f>
        <v>22.9416667421659</v>
      </c>
      <c r="Y755">
        <f>_xlfn.XLOOKUP($G755,speciesvars!$D:$D,speciesvars!I:I,0,0)</f>
        <v>528</v>
      </c>
    </row>
    <row r="756" spans="1:25" hidden="1" x14ac:dyDescent="0.25">
      <c r="A756" t="s">
        <v>43</v>
      </c>
      <c r="B756" t="s">
        <v>52</v>
      </c>
      <c r="C756">
        <v>17</v>
      </c>
      <c r="D756" t="str">
        <f t="shared" si="11"/>
        <v>Pleasantspring 2021</v>
      </c>
      <c r="E756" t="s">
        <v>48</v>
      </c>
      <c r="F756" t="s">
        <v>70</v>
      </c>
      <c r="G756" t="s">
        <v>6</v>
      </c>
      <c r="H756" t="s">
        <v>4256</v>
      </c>
      <c r="I756" t="s">
        <v>840</v>
      </c>
      <c r="J756" t="s">
        <v>60</v>
      </c>
      <c r="K756">
        <v>0</v>
      </c>
      <c r="L756">
        <v>0</v>
      </c>
      <c r="M756">
        <v>0</v>
      </c>
      <c r="N756">
        <f>_xlfn.XLOOKUP($A756,'site variables'!$A:$A,'site variables'!C:C,0,0)</f>
        <v>285.95999999999998</v>
      </c>
      <c r="O756">
        <f>_xlfn.XLOOKUP($A756,'site variables'!$A:$A,'site variables'!D:D,0,0)</f>
        <v>30</v>
      </c>
      <c r="P756">
        <f>_xlfn.XLOOKUP($A756,'site variables'!$A:$A,'site variables'!E:E,0,0)</f>
        <v>21.8</v>
      </c>
      <c r="Q756">
        <f>_xlfn.XLOOKUP($A756,'site variables'!$A:$A,'site variables'!F:F,0,0)</f>
        <v>532</v>
      </c>
      <c r="R756" t="str">
        <f>_xlfn.XLOOKUP($A756,'site variables'!$A:$A,'site variables'!G:G,0,0)</f>
        <v>high</v>
      </c>
      <c r="S756" t="str">
        <f>_xlfn.XLOOKUP($A756,'site variables'!$A:$A,'site variables'!H:H,0,0)</f>
        <v>low</v>
      </c>
      <c r="T756" t="str">
        <f>_xlfn.XLOOKUP($A756,'site variables'!$A:$A,'site variables'!I:I,0,0)</f>
        <v>Vehicle/FootRecreation</v>
      </c>
      <c r="U756">
        <f>_xlfn.XLOOKUP($D756,climatevars!$E:$E,climatevars!J:J,0,)</f>
        <v>54.999889999999986</v>
      </c>
      <c r="V756">
        <f>_xlfn.XLOOKUP($D756,climatevars!$E:$E,climatevars!K:K,0,)</f>
        <v>403.99919199999994</v>
      </c>
      <c r="W756">
        <f>_xlfn.XLOOKUP($D756,climatevars!$E:$E,climatevars!L:L,0,)</f>
        <v>222.99955399999999</v>
      </c>
      <c r="X756">
        <f>_xlfn.XLOOKUP($G756,speciesvars!$D:$D,speciesvars!H:H,0,0)</f>
        <v>21.804166575272902</v>
      </c>
      <c r="Y756">
        <f>_xlfn.XLOOKUP($G756,speciesvars!$D:$D,speciesvars!I:I,0,0)</f>
        <v>504</v>
      </c>
    </row>
    <row r="757" spans="1:25" hidden="1" x14ac:dyDescent="0.25">
      <c r="A757" t="s">
        <v>43</v>
      </c>
      <c r="B757" t="s">
        <v>52</v>
      </c>
      <c r="C757">
        <v>17</v>
      </c>
      <c r="D757" t="str">
        <f t="shared" si="11"/>
        <v>Pleasantspring 2021</v>
      </c>
      <c r="E757" t="s">
        <v>48</v>
      </c>
      <c r="F757" t="s">
        <v>70</v>
      </c>
      <c r="G757" t="s">
        <v>22</v>
      </c>
      <c r="H757" t="s">
        <v>4256</v>
      </c>
      <c r="I757" t="s">
        <v>841</v>
      </c>
      <c r="J757" t="s">
        <v>60</v>
      </c>
      <c r="K757">
        <v>0</v>
      </c>
      <c r="L757">
        <v>0</v>
      </c>
      <c r="M757">
        <v>0</v>
      </c>
      <c r="N757">
        <f>_xlfn.XLOOKUP($A757,'site variables'!$A:$A,'site variables'!C:C,0,0)</f>
        <v>285.95999999999998</v>
      </c>
      <c r="O757">
        <f>_xlfn.XLOOKUP($A757,'site variables'!$A:$A,'site variables'!D:D,0,0)</f>
        <v>30</v>
      </c>
      <c r="P757">
        <f>_xlfn.XLOOKUP($A757,'site variables'!$A:$A,'site variables'!E:E,0,0)</f>
        <v>21.8</v>
      </c>
      <c r="Q757">
        <f>_xlfn.XLOOKUP($A757,'site variables'!$A:$A,'site variables'!F:F,0,0)</f>
        <v>532</v>
      </c>
      <c r="R757" t="str">
        <f>_xlfn.XLOOKUP($A757,'site variables'!$A:$A,'site variables'!G:G,0,0)</f>
        <v>high</v>
      </c>
      <c r="S757" t="str">
        <f>_xlfn.XLOOKUP($A757,'site variables'!$A:$A,'site variables'!H:H,0,0)</f>
        <v>low</v>
      </c>
      <c r="T757" t="str">
        <f>_xlfn.XLOOKUP($A757,'site variables'!$A:$A,'site variables'!I:I,0,0)</f>
        <v>Vehicle/FootRecreation</v>
      </c>
      <c r="U757">
        <f>_xlfn.XLOOKUP($D757,climatevars!$E:$E,climatevars!J:J,0,)</f>
        <v>54.999889999999986</v>
      </c>
      <c r="V757">
        <f>_xlfn.XLOOKUP($D757,climatevars!$E:$E,climatevars!K:K,0,)</f>
        <v>403.99919199999994</v>
      </c>
      <c r="W757">
        <f>_xlfn.XLOOKUP($D757,climatevars!$E:$E,climatevars!L:L,0,)</f>
        <v>222.99955399999999</v>
      </c>
      <c r="X757">
        <f>_xlfn.XLOOKUP($G757,speciesvars!$D:$D,speciesvars!H:H,0,0)</f>
        <v>22.870833317438802</v>
      </c>
      <c r="Y757">
        <f>_xlfn.XLOOKUP($G757,speciesvars!$D:$D,speciesvars!I:I,0,0)</f>
        <v>733</v>
      </c>
    </row>
    <row r="758" spans="1:25" hidden="1" x14ac:dyDescent="0.25">
      <c r="A758" t="s">
        <v>43</v>
      </c>
      <c r="B758" t="s">
        <v>52</v>
      </c>
      <c r="C758">
        <v>17</v>
      </c>
      <c r="D758" t="str">
        <f t="shared" si="11"/>
        <v>Pleasantspring 2021</v>
      </c>
      <c r="E758" t="s">
        <v>48</v>
      </c>
      <c r="F758" t="s">
        <v>70</v>
      </c>
      <c r="G758" t="s">
        <v>54</v>
      </c>
      <c r="H758" t="s">
        <v>4256</v>
      </c>
      <c r="I758" t="s">
        <v>842</v>
      </c>
      <c r="J758" t="s">
        <v>60</v>
      </c>
      <c r="K758">
        <v>0</v>
      </c>
      <c r="L758">
        <v>0</v>
      </c>
      <c r="M758">
        <v>0.05</v>
      </c>
      <c r="N758">
        <f>_xlfn.XLOOKUP($A758,'site variables'!$A:$A,'site variables'!C:C,0,0)</f>
        <v>285.95999999999998</v>
      </c>
      <c r="O758">
        <f>_xlfn.XLOOKUP($A758,'site variables'!$A:$A,'site variables'!D:D,0,0)</f>
        <v>30</v>
      </c>
      <c r="P758">
        <f>_xlfn.XLOOKUP($A758,'site variables'!$A:$A,'site variables'!E:E,0,0)</f>
        <v>21.8</v>
      </c>
      <c r="Q758">
        <f>_xlfn.XLOOKUP($A758,'site variables'!$A:$A,'site variables'!F:F,0,0)</f>
        <v>532</v>
      </c>
      <c r="R758" t="str">
        <f>_xlfn.XLOOKUP($A758,'site variables'!$A:$A,'site variables'!G:G,0,0)</f>
        <v>high</v>
      </c>
      <c r="S758" t="str">
        <f>_xlfn.XLOOKUP($A758,'site variables'!$A:$A,'site variables'!H:H,0,0)</f>
        <v>low</v>
      </c>
      <c r="T758" t="str">
        <f>_xlfn.XLOOKUP($A758,'site variables'!$A:$A,'site variables'!I:I,0,0)</f>
        <v>Vehicle/FootRecreation</v>
      </c>
      <c r="U758">
        <f>_xlfn.XLOOKUP($D758,climatevars!$E:$E,climatevars!J:J,0,)</f>
        <v>54.999889999999986</v>
      </c>
      <c r="V758">
        <f>_xlfn.XLOOKUP($D758,climatevars!$E:$E,climatevars!K:K,0,)</f>
        <v>403.99919199999994</v>
      </c>
      <c r="W758">
        <f>_xlfn.XLOOKUP($D758,climatevars!$E:$E,climatevars!L:L,0,)</f>
        <v>222.99955399999999</v>
      </c>
      <c r="X758">
        <f>_xlfn.XLOOKUP($G758,speciesvars!$D:$D,speciesvars!H:H,0,0)</f>
        <v>21.7541668613752</v>
      </c>
      <c r="Y758">
        <f>_xlfn.XLOOKUP($G758,speciesvars!$D:$D,speciesvars!I:I,0,0)</f>
        <v>505</v>
      </c>
    </row>
    <row r="759" spans="1:25" hidden="1" x14ac:dyDescent="0.25">
      <c r="A759" t="s">
        <v>43</v>
      </c>
      <c r="B759" t="s">
        <v>52</v>
      </c>
      <c r="C759">
        <v>17</v>
      </c>
      <c r="D759" t="str">
        <f t="shared" si="11"/>
        <v>Pleasantspring 2021</v>
      </c>
      <c r="E759" t="s">
        <v>48</v>
      </c>
      <c r="F759" t="s">
        <v>70</v>
      </c>
      <c r="G759" t="s">
        <v>65</v>
      </c>
      <c r="H759" t="s">
        <v>4256</v>
      </c>
      <c r="I759" t="s">
        <v>843</v>
      </c>
      <c r="J759" t="s">
        <v>60</v>
      </c>
      <c r="K759">
        <v>7</v>
      </c>
      <c r="L759">
        <v>35</v>
      </c>
      <c r="M759">
        <v>1.5</v>
      </c>
      <c r="N759">
        <f>_xlfn.XLOOKUP($A759,'site variables'!$A:$A,'site variables'!C:C,0,0)</f>
        <v>285.95999999999998</v>
      </c>
      <c r="O759">
        <f>_xlfn.XLOOKUP($A759,'site variables'!$A:$A,'site variables'!D:D,0,0)</f>
        <v>30</v>
      </c>
      <c r="P759">
        <f>_xlfn.XLOOKUP($A759,'site variables'!$A:$A,'site variables'!E:E,0,0)</f>
        <v>21.8</v>
      </c>
      <c r="Q759">
        <f>_xlfn.XLOOKUP($A759,'site variables'!$A:$A,'site variables'!F:F,0,0)</f>
        <v>532</v>
      </c>
      <c r="R759" t="str">
        <f>_xlfn.XLOOKUP($A759,'site variables'!$A:$A,'site variables'!G:G,0,0)</f>
        <v>high</v>
      </c>
      <c r="S759" t="str">
        <f>_xlfn.XLOOKUP($A759,'site variables'!$A:$A,'site variables'!H:H,0,0)</f>
        <v>low</v>
      </c>
      <c r="T759" t="str">
        <f>_xlfn.XLOOKUP($A759,'site variables'!$A:$A,'site variables'!I:I,0,0)</f>
        <v>Vehicle/FootRecreation</v>
      </c>
      <c r="U759">
        <f>_xlfn.XLOOKUP($D759,climatevars!$E:$E,climatevars!J:J,0,)</f>
        <v>54.999889999999986</v>
      </c>
      <c r="V759">
        <f>_xlfn.XLOOKUP($D759,climatevars!$E:$E,climatevars!K:K,0,)</f>
        <v>403.99919199999994</v>
      </c>
      <c r="W759">
        <f>_xlfn.XLOOKUP($D759,climatevars!$E:$E,climatevars!L:L,0,)</f>
        <v>222.99955399999999</v>
      </c>
      <c r="X759">
        <f>_xlfn.XLOOKUP($G759,speciesvars!$D:$D,speciesvars!H:H,0,0)</f>
        <v>21.662499884764401</v>
      </c>
      <c r="Y759">
        <f>_xlfn.XLOOKUP($G759,speciesvars!$D:$D,speciesvars!I:I,0,0)</f>
        <v>767</v>
      </c>
    </row>
    <row r="760" spans="1:25" hidden="1" x14ac:dyDescent="0.25">
      <c r="A760" t="s">
        <v>43</v>
      </c>
      <c r="B760" t="s">
        <v>52</v>
      </c>
      <c r="C760">
        <v>17</v>
      </c>
      <c r="D760" t="str">
        <f t="shared" si="11"/>
        <v>Pleasantspring 2021</v>
      </c>
      <c r="E760" t="s">
        <v>48</v>
      </c>
      <c r="F760" t="s">
        <v>70</v>
      </c>
      <c r="G760" t="s">
        <v>1</v>
      </c>
      <c r="H760" t="s">
        <v>4256</v>
      </c>
      <c r="I760" t="s">
        <v>844</v>
      </c>
      <c r="J760" t="s">
        <v>60</v>
      </c>
      <c r="K760">
        <v>0</v>
      </c>
      <c r="L760">
        <v>0</v>
      </c>
      <c r="M760">
        <v>0</v>
      </c>
      <c r="N760">
        <f>_xlfn.XLOOKUP($A760,'site variables'!$A:$A,'site variables'!C:C,0,0)</f>
        <v>285.95999999999998</v>
      </c>
      <c r="O760">
        <f>_xlfn.XLOOKUP($A760,'site variables'!$A:$A,'site variables'!D:D,0,0)</f>
        <v>30</v>
      </c>
      <c r="P760">
        <f>_xlfn.XLOOKUP($A760,'site variables'!$A:$A,'site variables'!E:E,0,0)</f>
        <v>21.8</v>
      </c>
      <c r="Q760">
        <f>_xlfn.XLOOKUP($A760,'site variables'!$A:$A,'site variables'!F:F,0,0)</f>
        <v>532</v>
      </c>
      <c r="R760" t="str">
        <f>_xlfn.XLOOKUP($A760,'site variables'!$A:$A,'site variables'!G:G,0,0)</f>
        <v>high</v>
      </c>
      <c r="S760" t="str">
        <f>_xlfn.XLOOKUP($A760,'site variables'!$A:$A,'site variables'!H:H,0,0)</f>
        <v>low</v>
      </c>
      <c r="T760" t="str">
        <f>_xlfn.XLOOKUP($A760,'site variables'!$A:$A,'site variables'!I:I,0,0)</f>
        <v>Vehicle/FootRecreation</v>
      </c>
      <c r="U760">
        <f>_xlfn.XLOOKUP($D760,climatevars!$E:$E,climatevars!J:J,0,)</f>
        <v>54.999889999999986</v>
      </c>
      <c r="V760">
        <f>_xlfn.XLOOKUP($D760,climatevars!$E:$E,climatevars!K:K,0,)</f>
        <v>403.99919199999994</v>
      </c>
      <c r="W760">
        <f>_xlfn.XLOOKUP($D760,climatevars!$E:$E,climatevars!L:L,0,)</f>
        <v>222.99955399999999</v>
      </c>
      <c r="X760">
        <f>_xlfn.XLOOKUP($G760,speciesvars!$D:$D,speciesvars!H:H,0,0)</f>
        <v>22.9416667421659</v>
      </c>
      <c r="Y760">
        <f>_xlfn.XLOOKUP($G760,speciesvars!$D:$D,speciesvars!I:I,0,0)</f>
        <v>528</v>
      </c>
    </row>
    <row r="761" spans="1:25" hidden="1" x14ac:dyDescent="0.25">
      <c r="A761" t="s">
        <v>43</v>
      </c>
      <c r="B761" t="s">
        <v>52</v>
      </c>
      <c r="C761">
        <v>18</v>
      </c>
      <c r="D761" t="str">
        <f t="shared" si="11"/>
        <v>Pleasantspring 2021</v>
      </c>
      <c r="E761" t="s">
        <v>75</v>
      </c>
      <c r="F761" t="s">
        <v>49</v>
      </c>
      <c r="G761" t="s">
        <v>13</v>
      </c>
      <c r="H761" t="s">
        <v>4255</v>
      </c>
      <c r="I761" t="s">
        <v>845</v>
      </c>
      <c r="J761" t="s">
        <v>60</v>
      </c>
      <c r="K761">
        <v>0</v>
      </c>
      <c r="L761">
        <v>0</v>
      </c>
      <c r="M761">
        <v>0</v>
      </c>
      <c r="N761">
        <f>_xlfn.XLOOKUP($A761,'site variables'!$A:$A,'site variables'!C:C,0,0)</f>
        <v>285.95999999999998</v>
      </c>
      <c r="O761">
        <f>_xlfn.XLOOKUP($A761,'site variables'!$A:$A,'site variables'!D:D,0,0)</f>
        <v>30</v>
      </c>
      <c r="P761">
        <f>_xlfn.XLOOKUP($A761,'site variables'!$A:$A,'site variables'!E:E,0,0)</f>
        <v>21.8</v>
      </c>
      <c r="Q761">
        <f>_xlfn.XLOOKUP($A761,'site variables'!$A:$A,'site variables'!F:F,0,0)</f>
        <v>532</v>
      </c>
      <c r="R761" t="str">
        <f>_xlfn.XLOOKUP($A761,'site variables'!$A:$A,'site variables'!G:G,0,0)</f>
        <v>high</v>
      </c>
      <c r="S761" t="str">
        <f>_xlfn.XLOOKUP($A761,'site variables'!$A:$A,'site variables'!H:H,0,0)</f>
        <v>low</v>
      </c>
      <c r="T761" t="str">
        <f>_xlfn.XLOOKUP($A761,'site variables'!$A:$A,'site variables'!I:I,0,0)</f>
        <v>Vehicle/FootRecreation</v>
      </c>
      <c r="U761">
        <f>_xlfn.XLOOKUP($D761,climatevars!$E:$E,climatevars!J:J,0,)</f>
        <v>54.999889999999986</v>
      </c>
      <c r="V761">
        <f>_xlfn.XLOOKUP($D761,climatevars!$E:$E,climatevars!K:K,0,)</f>
        <v>403.99919199999994</v>
      </c>
      <c r="W761">
        <f>_xlfn.XLOOKUP($D761,climatevars!$E:$E,climatevars!L:L,0,)</f>
        <v>222.99955399999999</v>
      </c>
      <c r="X761">
        <f>_xlfn.XLOOKUP($G761,speciesvars!$D:$D,speciesvars!H:H,0,0)</f>
        <v>23.462500015894602</v>
      </c>
      <c r="Y761">
        <f>_xlfn.XLOOKUP($G761,speciesvars!$D:$D,speciesvars!I:I,0,0)</f>
        <v>846</v>
      </c>
    </row>
    <row r="762" spans="1:25" hidden="1" x14ac:dyDescent="0.25">
      <c r="A762" t="s">
        <v>43</v>
      </c>
      <c r="B762" t="s">
        <v>52</v>
      </c>
      <c r="C762">
        <v>18</v>
      </c>
      <c r="D762" t="str">
        <f t="shared" si="11"/>
        <v>Pleasantspring 2021</v>
      </c>
      <c r="E762" t="s">
        <v>75</v>
      </c>
      <c r="F762" t="s">
        <v>49</v>
      </c>
      <c r="G762" t="s">
        <v>6</v>
      </c>
      <c r="H762" t="s">
        <v>4255</v>
      </c>
      <c r="I762" t="s">
        <v>846</v>
      </c>
      <c r="J762" t="s">
        <v>60</v>
      </c>
      <c r="K762">
        <v>0</v>
      </c>
      <c r="L762">
        <v>0</v>
      </c>
      <c r="M762">
        <v>0</v>
      </c>
      <c r="N762">
        <f>_xlfn.XLOOKUP($A762,'site variables'!$A:$A,'site variables'!C:C,0,0)</f>
        <v>285.95999999999998</v>
      </c>
      <c r="O762">
        <f>_xlfn.XLOOKUP($A762,'site variables'!$A:$A,'site variables'!D:D,0,0)</f>
        <v>30</v>
      </c>
      <c r="P762">
        <f>_xlfn.XLOOKUP($A762,'site variables'!$A:$A,'site variables'!E:E,0,0)</f>
        <v>21.8</v>
      </c>
      <c r="Q762">
        <f>_xlfn.XLOOKUP($A762,'site variables'!$A:$A,'site variables'!F:F,0,0)</f>
        <v>532</v>
      </c>
      <c r="R762" t="str">
        <f>_xlfn.XLOOKUP($A762,'site variables'!$A:$A,'site variables'!G:G,0,0)</f>
        <v>high</v>
      </c>
      <c r="S762" t="str">
        <f>_xlfn.XLOOKUP($A762,'site variables'!$A:$A,'site variables'!H:H,0,0)</f>
        <v>low</v>
      </c>
      <c r="T762" t="str">
        <f>_xlfn.XLOOKUP($A762,'site variables'!$A:$A,'site variables'!I:I,0,0)</f>
        <v>Vehicle/FootRecreation</v>
      </c>
      <c r="U762">
        <f>_xlfn.XLOOKUP($D762,climatevars!$E:$E,climatevars!J:J,0,)</f>
        <v>54.999889999999986</v>
      </c>
      <c r="V762">
        <f>_xlfn.XLOOKUP($D762,climatevars!$E:$E,climatevars!K:K,0,)</f>
        <v>403.99919199999994</v>
      </c>
      <c r="W762">
        <f>_xlfn.XLOOKUP($D762,climatevars!$E:$E,climatevars!L:L,0,)</f>
        <v>222.99955399999999</v>
      </c>
      <c r="X762">
        <f>_xlfn.XLOOKUP($G762,speciesvars!$D:$D,speciesvars!H:H,0,0)</f>
        <v>21.804166575272902</v>
      </c>
      <c r="Y762">
        <f>_xlfn.XLOOKUP($G762,speciesvars!$D:$D,speciesvars!I:I,0,0)</f>
        <v>504</v>
      </c>
    </row>
    <row r="763" spans="1:25" hidden="1" x14ac:dyDescent="0.25">
      <c r="A763" t="s">
        <v>43</v>
      </c>
      <c r="B763" t="s">
        <v>52</v>
      </c>
      <c r="C763">
        <v>18</v>
      </c>
      <c r="D763" t="str">
        <f t="shared" si="11"/>
        <v>Pleasantspring 2021</v>
      </c>
      <c r="E763" t="s">
        <v>75</v>
      </c>
      <c r="F763" t="s">
        <v>49</v>
      </c>
      <c r="G763" t="s">
        <v>21</v>
      </c>
      <c r="H763" t="s">
        <v>4255</v>
      </c>
      <c r="I763" t="s">
        <v>847</v>
      </c>
      <c r="J763" t="s">
        <v>60</v>
      </c>
      <c r="K763">
        <v>0</v>
      </c>
      <c r="L763">
        <v>0</v>
      </c>
      <c r="M763">
        <v>0</v>
      </c>
      <c r="N763">
        <f>_xlfn.XLOOKUP($A763,'site variables'!$A:$A,'site variables'!C:C,0,0)</f>
        <v>285.95999999999998</v>
      </c>
      <c r="O763">
        <f>_xlfn.XLOOKUP($A763,'site variables'!$A:$A,'site variables'!D:D,0,0)</f>
        <v>30</v>
      </c>
      <c r="P763">
        <f>_xlfn.XLOOKUP($A763,'site variables'!$A:$A,'site variables'!E:E,0,0)</f>
        <v>21.8</v>
      </c>
      <c r="Q763">
        <f>_xlfn.XLOOKUP($A763,'site variables'!$A:$A,'site variables'!F:F,0,0)</f>
        <v>532</v>
      </c>
      <c r="R763" t="str">
        <f>_xlfn.XLOOKUP($A763,'site variables'!$A:$A,'site variables'!G:G,0,0)</f>
        <v>high</v>
      </c>
      <c r="S763" t="str">
        <f>_xlfn.XLOOKUP($A763,'site variables'!$A:$A,'site variables'!H:H,0,0)</f>
        <v>low</v>
      </c>
      <c r="T763" t="str">
        <f>_xlfn.XLOOKUP($A763,'site variables'!$A:$A,'site variables'!I:I,0,0)</f>
        <v>Vehicle/FootRecreation</v>
      </c>
      <c r="U763">
        <f>_xlfn.XLOOKUP($D763,climatevars!$E:$E,climatevars!J:J,0,)</f>
        <v>54.999889999999986</v>
      </c>
      <c r="V763">
        <f>_xlfn.XLOOKUP($D763,climatevars!$E:$E,climatevars!K:K,0,)</f>
        <v>403.99919199999994</v>
      </c>
      <c r="W763">
        <f>_xlfn.XLOOKUP($D763,climatevars!$E:$E,climatevars!L:L,0,)</f>
        <v>222.99955399999999</v>
      </c>
      <c r="X763">
        <f>_xlfn.XLOOKUP($G763,speciesvars!$D:$D,speciesvars!H:H,0,0)</f>
        <v>24.8750001192093</v>
      </c>
      <c r="Y763">
        <f>_xlfn.XLOOKUP($G763,speciesvars!$D:$D,speciesvars!I:I,0,0)</f>
        <v>845</v>
      </c>
    </row>
    <row r="764" spans="1:25" hidden="1" x14ac:dyDescent="0.25">
      <c r="A764" t="s">
        <v>43</v>
      </c>
      <c r="B764" t="s">
        <v>52</v>
      </c>
      <c r="C764">
        <v>18</v>
      </c>
      <c r="D764" t="str">
        <f t="shared" si="11"/>
        <v>Pleasantspring 2021</v>
      </c>
      <c r="E764" t="s">
        <v>75</v>
      </c>
      <c r="F764" t="s">
        <v>49</v>
      </c>
      <c r="G764" t="s">
        <v>53</v>
      </c>
      <c r="H764" t="s">
        <v>4255</v>
      </c>
      <c r="I764" t="s">
        <v>848</v>
      </c>
      <c r="J764" t="s">
        <v>60</v>
      </c>
      <c r="K764">
        <v>0</v>
      </c>
      <c r="L764">
        <v>0</v>
      </c>
      <c r="M764">
        <v>0</v>
      </c>
      <c r="N764">
        <f>_xlfn.XLOOKUP($A764,'site variables'!$A:$A,'site variables'!C:C,0,0)</f>
        <v>285.95999999999998</v>
      </c>
      <c r="O764">
        <f>_xlfn.XLOOKUP($A764,'site variables'!$A:$A,'site variables'!D:D,0,0)</f>
        <v>30</v>
      </c>
      <c r="P764">
        <f>_xlfn.XLOOKUP($A764,'site variables'!$A:$A,'site variables'!E:E,0,0)</f>
        <v>21.8</v>
      </c>
      <c r="Q764">
        <f>_xlfn.XLOOKUP($A764,'site variables'!$A:$A,'site variables'!F:F,0,0)</f>
        <v>532</v>
      </c>
      <c r="R764" t="str">
        <f>_xlfn.XLOOKUP($A764,'site variables'!$A:$A,'site variables'!G:G,0,0)</f>
        <v>high</v>
      </c>
      <c r="S764" t="str">
        <f>_xlfn.XLOOKUP($A764,'site variables'!$A:$A,'site variables'!H:H,0,0)</f>
        <v>low</v>
      </c>
      <c r="T764" t="str">
        <f>_xlfn.XLOOKUP($A764,'site variables'!$A:$A,'site variables'!I:I,0,0)</f>
        <v>Vehicle/FootRecreation</v>
      </c>
      <c r="U764">
        <f>_xlfn.XLOOKUP($D764,climatevars!$E:$E,climatevars!J:J,0,)</f>
        <v>54.999889999999986</v>
      </c>
      <c r="V764">
        <f>_xlfn.XLOOKUP($D764,climatevars!$E:$E,climatevars!K:K,0,)</f>
        <v>403.99919199999994</v>
      </c>
      <c r="W764">
        <f>_xlfn.XLOOKUP($D764,climatevars!$E:$E,climatevars!L:L,0,)</f>
        <v>222.99955399999999</v>
      </c>
      <c r="X764">
        <f>_xlfn.XLOOKUP($G764,speciesvars!$D:$D,speciesvars!H:H,0,0)</f>
        <v>24.200000047683702</v>
      </c>
      <c r="Y764">
        <f>_xlfn.XLOOKUP($G764,speciesvars!$D:$D,speciesvars!I:I,0,0)</f>
        <v>706</v>
      </c>
    </row>
    <row r="765" spans="1:25" hidden="1" x14ac:dyDescent="0.25">
      <c r="A765" t="s">
        <v>43</v>
      </c>
      <c r="B765" t="s">
        <v>69</v>
      </c>
      <c r="C765">
        <v>3</v>
      </c>
      <c r="D765" t="str">
        <f t="shared" si="11"/>
        <v>Pleasantspring 2022</v>
      </c>
      <c r="E765" t="s">
        <v>48</v>
      </c>
      <c r="F765" t="s">
        <v>0</v>
      </c>
      <c r="G765" t="s">
        <v>36</v>
      </c>
      <c r="H765" t="s">
        <v>11</v>
      </c>
      <c r="I765" t="s">
        <v>849</v>
      </c>
      <c r="J765" t="s">
        <v>72</v>
      </c>
      <c r="K765">
        <v>1</v>
      </c>
      <c r="L765">
        <v>12</v>
      </c>
      <c r="N765">
        <f>_xlfn.XLOOKUP($A765,'site variables'!$A:$A,'site variables'!C:C,0,0)</f>
        <v>285.95999999999998</v>
      </c>
      <c r="O765">
        <f>_xlfn.XLOOKUP($A765,'site variables'!$A:$A,'site variables'!D:D,0,0)</f>
        <v>30</v>
      </c>
      <c r="P765">
        <f>_xlfn.XLOOKUP($A765,'site variables'!$A:$A,'site variables'!E:E,0,0)</f>
        <v>21.8</v>
      </c>
      <c r="Q765">
        <f>_xlfn.XLOOKUP($A765,'site variables'!$A:$A,'site variables'!F:F,0,0)</f>
        <v>532</v>
      </c>
      <c r="R765" t="str">
        <f>_xlfn.XLOOKUP($A765,'site variables'!$A:$A,'site variables'!G:G,0,0)</f>
        <v>high</v>
      </c>
      <c r="S765" t="str">
        <f>_xlfn.XLOOKUP($A765,'site variables'!$A:$A,'site variables'!H:H,0,0)</f>
        <v>low</v>
      </c>
      <c r="T765" t="str">
        <f>_xlfn.XLOOKUP($A765,'site variables'!$A:$A,'site variables'!I:I,0,0)</f>
        <v>Vehicle/FootRecreation</v>
      </c>
      <c r="U765">
        <f>_xlfn.XLOOKUP($D765,climatevars!$E:$E,climatevars!J:J,0,)</f>
        <v>53.999891999999988</v>
      </c>
      <c r="V765">
        <f>_xlfn.XLOOKUP($D765,climatevars!$E:$E,climatevars!K:K,0,)</f>
        <v>403.99919199999994</v>
      </c>
      <c r="W765">
        <f>_xlfn.XLOOKUP($D765,climatevars!$E:$E,climatevars!L:L,0,)</f>
        <v>403.99919199999994</v>
      </c>
      <c r="X765">
        <f>_xlfn.XLOOKUP($G765,speciesvars!$D:$D,speciesvars!H:H,0,0)</f>
        <v>0</v>
      </c>
      <c r="Y765">
        <f>_xlfn.XLOOKUP($G765,speciesvars!$D:$D,speciesvars!I:I,0,0)</f>
        <v>0</v>
      </c>
    </row>
    <row r="766" spans="1:25" hidden="1" x14ac:dyDescent="0.25">
      <c r="A766" t="s">
        <v>43</v>
      </c>
      <c r="B766" t="s">
        <v>69</v>
      </c>
      <c r="C766">
        <v>4</v>
      </c>
      <c r="D766" t="str">
        <f t="shared" si="11"/>
        <v>Pleasantspring 2022</v>
      </c>
      <c r="E766" t="s">
        <v>74</v>
      </c>
      <c r="F766" t="s">
        <v>0</v>
      </c>
      <c r="G766" t="s">
        <v>3</v>
      </c>
      <c r="H766" t="s">
        <v>11</v>
      </c>
      <c r="I766" t="s">
        <v>850</v>
      </c>
      <c r="J766" t="s">
        <v>72</v>
      </c>
      <c r="K766">
        <v>6</v>
      </c>
      <c r="L766">
        <v>20</v>
      </c>
      <c r="N766">
        <f>_xlfn.XLOOKUP($A766,'site variables'!$A:$A,'site variables'!C:C,0,0)</f>
        <v>285.95999999999998</v>
      </c>
      <c r="O766">
        <f>_xlfn.XLOOKUP($A766,'site variables'!$A:$A,'site variables'!D:D,0,0)</f>
        <v>30</v>
      </c>
      <c r="P766">
        <f>_xlfn.XLOOKUP($A766,'site variables'!$A:$A,'site variables'!E:E,0,0)</f>
        <v>21.8</v>
      </c>
      <c r="Q766">
        <f>_xlfn.XLOOKUP($A766,'site variables'!$A:$A,'site variables'!F:F,0,0)</f>
        <v>532</v>
      </c>
      <c r="R766" t="str">
        <f>_xlfn.XLOOKUP($A766,'site variables'!$A:$A,'site variables'!G:G,0,0)</f>
        <v>high</v>
      </c>
      <c r="S766" t="str">
        <f>_xlfn.XLOOKUP($A766,'site variables'!$A:$A,'site variables'!H:H,0,0)</f>
        <v>low</v>
      </c>
      <c r="T766" t="str">
        <f>_xlfn.XLOOKUP($A766,'site variables'!$A:$A,'site variables'!I:I,0,0)</f>
        <v>Vehicle/FootRecreation</v>
      </c>
      <c r="U766">
        <f>_xlfn.XLOOKUP($D766,climatevars!$E:$E,climatevars!J:J,0,)</f>
        <v>53.999891999999988</v>
      </c>
      <c r="V766">
        <f>_xlfn.XLOOKUP($D766,climatevars!$E:$E,climatevars!K:K,0,)</f>
        <v>403.99919199999994</v>
      </c>
      <c r="W766">
        <f>_xlfn.XLOOKUP($D766,climatevars!$E:$E,climatevars!L:L,0,)</f>
        <v>403.99919199999994</v>
      </c>
      <c r="X766">
        <f>_xlfn.XLOOKUP($G766,speciesvars!$D:$D,speciesvars!H:H,0,0)</f>
        <v>0</v>
      </c>
      <c r="Y766">
        <f>_xlfn.XLOOKUP($G766,speciesvars!$D:$D,speciesvars!I:I,0,0)</f>
        <v>0</v>
      </c>
    </row>
    <row r="767" spans="1:25" hidden="1" x14ac:dyDescent="0.25">
      <c r="A767" t="s">
        <v>43</v>
      </c>
      <c r="B767" t="s">
        <v>69</v>
      </c>
      <c r="C767">
        <v>4</v>
      </c>
      <c r="D767" t="str">
        <f t="shared" si="11"/>
        <v>Pleasantspring 2022</v>
      </c>
      <c r="E767" t="s">
        <v>74</v>
      </c>
      <c r="F767" t="s">
        <v>0</v>
      </c>
      <c r="G767" t="s">
        <v>44</v>
      </c>
      <c r="H767" t="s">
        <v>11</v>
      </c>
      <c r="I767" t="s">
        <v>851</v>
      </c>
      <c r="J767" t="s">
        <v>60</v>
      </c>
      <c r="K767">
        <v>5</v>
      </c>
      <c r="L767">
        <v>10</v>
      </c>
      <c r="N767">
        <f>_xlfn.XLOOKUP($A767,'site variables'!$A:$A,'site variables'!C:C,0,0)</f>
        <v>285.95999999999998</v>
      </c>
      <c r="O767">
        <f>_xlfn.XLOOKUP($A767,'site variables'!$A:$A,'site variables'!D:D,0,0)</f>
        <v>30</v>
      </c>
      <c r="P767">
        <f>_xlfn.XLOOKUP($A767,'site variables'!$A:$A,'site variables'!E:E,0,0)</f>
        <v>21.8</v>
      </c>
      <c r="Q767">
        <f>_xlfn.XLOOKUP($A767,'site variables'!$A:$A,'site variables'!F:F,0,0)</f>
        <v>532</v>
      </c>
      <c r="R767" t="str">
        <f>_xlfn.XLOOKUP($A767,'site variables'!$A:$A,'site variables'!G:G,0,0)</f>
        <v>high</v>
      </c>
      <c r="S767" t="str">
        <f>_xlfn.XLOOKUP($A767,'site variables'!$A:$A,'site variables'!H:H,0,0)</f>
        <v>low</v>
      </c>
      <c r="T767" t="str">
        <f>_xlfn.XLOOKUP($A767,'site variables'!$A:$A,'site variables'!I:I,0,0)</f>
        <v>Vehicle/FootRecreation</v>
      </c>
      <c r="U767">
        <f>_xlfn.XLOOKUP($D767,climatevars!$E:$E,climatevars!J:J,0,)</f>
        <v>53.999891999999988</v>
      </c>
      <c r="V767">
        <f>_xlfn.XLOOKUP($D767,climatevars!$E:$E,climatevars!K:K,0,)</f>
        <v>403.99919199999994</v>
      </c>
      <c r="W767">
        <f>_xlfn.XLOOKUP($D767,climatevars!$E:$E,climatevars!L:L,0,)</f>
        <v>403.99919199999994</v>
      </c>
      <c r="X767">
        <f>_xlfn.XLOOKUP($G767,speciesvars!$D:$D,speciesvars!H:H,0,0)</f>
        <v>0</v>
      </c>
      <c r="Y767">
        <f>_xlfn.XLOOKUP($G767,speciesvars!$D:$D,speciesvars!I:I,0,0)</f>
        <v>0</v>
      </c>
    </row>
    <row r="768" spans="1:25" hidden="1" x14ac:dyDescent="0.25">
      <c r="A768" t="s">
        <v>43</v>
      </c>
      <c r="B768" t="s">
        <v>69</v>
      </c>
      <c r="C768">
        <v>4</v>
      </c>
      <c r="D768" t="str">
        <f t="shared" si="11"/>
        <v>Pleasantspring 2022</v>
      </c>
      <c r="E768" t="s">
        <v>74</v>
      </c>
      <c r="F768" t="s">
        <v>0</v>
      </c>
      <c r="G768" t="s">
        <v>33</v>
      </c>
      <c r="H768" t="s">
        <v>11</v>
      </c>
      <c r="I768" t="s">
        <v>852</v>
      </c>
      <c r="J768" t="s">
        <v>60</v>
      </c>
      <c r="K768">
        <v>1</v>
      </c>
      <c r="L768">
        <v>18</v>
      </c>
      <c r="N768">
        <f>_xlfn.XLOOKUP($A768,'site variables'!$A:$A,'site variables'!C:C,0,0)</f>
        <v>285.95999999999998</v>
      </c>
      <c r="O768">
        <f>_xlfn.XLOOKUP($A768,'site variables'!$A:$A,'site variables'!D:D,0,0)</f>
        <v>30</v>
      </c>
      <c r="P768">
        <f>_xlfn.XLOOKUP($A768,'site variables'!$A:$A,'site variables'!E:E,0,0)</f>
        <v>21.8</v>
      </c>
      <c r="Q768">
        <f>_xlfn.XLOOKUP($A768,'site variables'!$A:$A,'site variables'!F:F,0,0)</f>
        <v>532</v>
      </c>
      <c r="R768" t="str">
        <f>_xlfn.XLOOKUP($A768,'site variables'!$A:$A,'site variables'!G:G,0,0)</f>
        <v>high</v>
      </c>
      <c r="S768" t="str">
        <f>_xlfn.XLOOKUP($A768,'site variables'!$A:$A,'site variables'!H:H,0,0)</f>
        <v>low</v>
      </c>
      <c r="T768" t="str">
        <f>_xlfn.XLOOKUP($A768,'site variables'!$A:$A,'site variables'!I:I,0,0)</f>
        <v>Vehicle/FootRecreation</v>
      </c>
      <c r="U768">
        <f>_xlfn.XLOOKUP($D768,climatevars!$E:$E,climatevars!J:J,0,)</f>
        <v>53.999891999999988</v>
      </c>
      <c r="V768">
        <f>_xlfn.XLOOKUP($D768,climatevars!$E:$E,climatevars!K:K,0,)</f>
        <v>403.99919199999994</v>
      </c>
      <c r="W768">
        <f>_xlfn.XLOOKUP($D768,climatevars!$E:$E,climatevars!L:L,0,)</f>
        <v>403.99919199999994</v>
      </c>
      <c r="X768">
        <f>_xlfn.XLOOKUP($G768,speciesvars!$D:$D,speciesvars!H:H,0,0)</f>
        <v>0</v>
      </c>
      <c r="Y768">
        <f>_xlfn.XLOOKUP($G768,speciesvars!$D:$D,speciesvars!I:I,0,0)</f>
        <v>0</v>
      </c>
    </row>
    <row r="769" spans="1:25" hidden="1" x14ac:dyDescent="0.25">
      <c r="A769" t="s">
        <v>43</v>
      </c>
      <c r="B769" t="s">
        <v>69</v>
      </c>
      <c r="C769">
        <v>4</v>
      </c>
      <c r="D769" t="str">
        <f t="shared" si="11"/>
        <v>Pleasantspring 2022</v>
      </c>
      <c r="E769" t="s">
        <v>74</v>
      </c>
      <c r="F769" t="s">
        <v>0</v>
      </c>
      <c r="G769" t="s">
        <v>36</v>
      </c>
      <c r="H769" t="s">
        <v>11</v>
      </c>
      <c r="I769" t="s">
        <v>853</v>
      </c>
      <c r="J769" t="s">
        <v>72</v>
      </c>
      <c r="K769">
        <v>7</v>
      </c>
      <c r="L769">
        <v>18</v>
      </c>
      <c r="N769">
        <f>_xlfn.XLOOKUP($A769,'site variables'!$A:$A,'site variables'!C:C,0,0)</f>
        <v>285.95999999999998</v>
      </c>
      <c r="O769">
        <f>_xlfn.XLOOKUP($A769,'site variables'!$A:$A,'site variables'!D:D,0,0)</f>
        <v>30</v>
      </c>
      <c r="P769">
        <f>_xlfn.XLOOKUP($A769,'site variables'!$A:$A,'site variables'!E:E,0,0)</f>
        <v>21.8</v>
      </c>
      <c r="Q769">
        <f>_xlfn.XLOOKUP($A769,'site variables'!$A:$A,'site variables'!F:F,0,0)</f>
        <v>532</v>
      </c>
      <c r="R769" t="str">
        <f>_xlfn.XLOOKUP($A769,'site variables'!$A:$A,'site variables'!G:G,0,0)</f>
        <v>high</v>
      </c>
      <c r="S769" t="str">
        <f>_xlfn.XLOOKUP($A769,'site variables'!$A:$A,'site variables'!H:H,0,0)</f>
        <v>low</v>
      </c>
      <c r="T769" t="str">
        <f>_xlfn.XLOOKUP($A769,'site variables'!$A:$A,'site variables'!I:I,0,0)</f>
        <v>Vehicle/FootRecreation</v>
      </c>
      <c r="U769">
        <f>_xlfn.XLOOKUP($D769,climatevars!$E:$E,climatevars!J:J,0,)</f>
        <v>53.999891999999988</v>
      </c>
      <c r="V769">
        <f>_xlfn.XLOOKUP($D769,climatevars!$E:$E,climatevars!K:K,0,)</f>
        <v>403.99919199999994</v>
      </c>
      <c r="W769">
        <f>_xlfn.XLOOKUP($D769,climatevars!$E:$E,climatevars!L:L,0,)</f>
        <v>403.99919199999994</v>
      </c>
      <c r="X769">
        <f>_xlfn.XLOOKUP($G769,speciesvars!$D:$D,speciesvars!H:H,0,0)</f>
        <v>0</v>
      </c>
      <c r="Y769">
        <f>_xlfn.XLOOKUP($G769,speciesvars!$D:$D,speciesvars!I:I,0,0)</f>
        <v>0</v>
      </c>
    </row>
    <row r="770" spans="1:25" hidden="1" x14ac:dyDescent="0.25">
      <c r="A770" t="s">
        <v>43</v>
      </c>
      <c r="B770" t="s">
        <v>52</v>
      </c>
      <c r="C770">
        <v>18</v>
      </c>
      <c r="D770" t="str">
        <f t="shared" si="11"/>
        <v>Pleasantspring 2021</v>
      </c>
      <c r="E770" t="s">
        <v>75</v>
      </c>
      <c r="F770" t="s">
        <v>49</v>
      </c>
      <c r="G770" t="s">
        <v>22</v>
      </c>
      <c r="H770" t="s">
        <v>4255</v>
      </c>
      <c r="I770" t="s">
        <v>854</v>
      </c>
      <c r="J770" t="s">
        <v>60</v>
      </c>
      <c r="K770">
        <v>0</v>
      </c>
      <c r="L770">
        <v>0</v>
      </c>
      <c r="M770">
        <v>0</v>
      </c>
      <c r="N770">
        <f>_xlfn.XLOOKUP($A770,'site variables'!$A:$A,'site variables'!C:C,0,0)</f>
        <v>285.95999999999998</v>
      </c>
      <c r="O770">
        <f>_xlfn.XLOOKUP($A770,'site variables'!$A:$A,'site variables'!D:D,0,0)</f>
        <v>30</v>
      </c>
      <c r="P770">
        <f>_xlfn.XLOOKUP($A770,'site variables'!$A:$A,'site variables'!E:E,0,0)</f>
        <v>21.8</v>
      </c>
      <c r="Q770">
        <f>_xlfn.XLOOKUP($A770,'site variables'!$A:$A,'site variables'!F:F,0,0)</f>
        <v>532</v>
      </c>
      <c r="R770" t="str">
        <f>_xlfn.XLOOKUP($A770,'site variables'!$A:$A,'site variables'!G:G,0,0)</f>
        <v>high</v>
      </c>
      <c r="S770" t="str">
        <f>_xlfn.XLOOKUP($A770,'site variables'!$A:$A,'site variables'!H:H,0,0)</f>
        <v>low</v>
      </c>
      <c r="T770" t="str">
        <f>_xlfn.XLOOKUP($A770,'site variables'!$A:$A,'site variables'!I:I,0,0)</f>
        <v>Vehicle/FootRecreation</v>
      </c>
      <c r="U770">
        <f>_xlfn.XLOOKUP($D770,climatevars!$E:$E,climatevars!J:J,0,)</f>
        <v>54.999889999999986</v>
      </c>
      <c r="V770">
        <f>_xlfn.XLOOKUP($D770,climatevars!$E:$E,climatevars!K:K,0,)</f>
        <v>403.99919199999994</v>
      </c>
      <c r="W770">
        <f>_xlfn.XLOOKUP($D770,climatevars!$E:$E,climatevars!L:L,0,)</f>
        <v>222.99955399999999</v>
      </c>
      <c r="X770">
        <f>_xlfn.XLOOKUP($G770,speciesvars!$D:$D,speciesvars!H:H,0,0)</f>
        <v>22.870833317438802</v>
      </c>
      <c r="Y770">
        <f>_xlfn.XLOOKUP($G770,speciesvars!$D:$D,speciesvars!I:I,0,0)</f>
        <v>733</v>
      </c>
    </row>
    <row r="771" spans="1:25" hidden="1" x14ac:dyDescent="0.25">
      <c r="A771" t="s">
        <v>43</v>
      </c>
      <c r="B771" t="s">
        <v>52</v>
      </c>
      <c r="C771">
        <v>18</v>
      </c>
      <c r="D771" t="str">
        <f t="shared" ref="D771:D834" si="12">_xlfn.CONCAT(A771,B771)</f>
        <v>Pleasantspring 2021</v>
      </c>
      <c r="E771" t="s">
        <v>75</v>
      </c>
      <c r="F771" t="s">
        <v>49</v>
      </c>
      <c r="G771" t="s">
        <v>54</v>
      </c>
      <c r="H771" t="s">
        <v>4256</v>
      </c>
      <c r="I771" t="s">
        <v>855</v>
      </c>
      <c r="J771" t="s">
        <v>60</v>
      </c>
      <c r="K771">
        <v>0</v>
      </c>
      <c r="L771">
        <v>0</v>
      </c>
      <c r="M771">
        <v>0.05</v>
      </c>
      <c r="N771">
        <f>_xlfn.XLOOKUP($A771,'site variables'!$A:$A,'site variables'!C:C,0,0)</f>
        <v>285.95999999999998</v>
      </c>
      <c r="O771">
        <f>_xlfn.XLOOKUP($A771,'site variables'!$A:$A,'site variables'!D:D,0,0)</f>
        <v>30</v>
      </c>
      <c r="P771">
        <f>_xlfn.XLOOKUP($A771,'site variables'!$A:$A,'site variables'!E:E,0,0)</f>
        <v>21.8</v>
      </c>
      <c r="Q771">
        <f>_xlfn.XLOOKUP($A771,'site variables'!$A:$A,'site variables'!F:F,0,0)</f>
        <v>532</v>
      </c>
      <c r="R771" t="str">
        <f>_xlfn.XLOOKUP($A771,'site variables'!$A:$A,'site variables'!G:G,0,0)</f>
        <v>high</v>
      </c>
      <c r="S771" t="str">
        <f>_xlfn.XLOOKUP($A771,'site variables'!$A:$A,'site variables'!H:H,0,0)</f>
        <v>low</v>
      </c>
      <c r="T771" t="str">
        <f>_xlfn.XLOOKUP($A771,'site variables'!$A:$A,'site variables'!I:I,0,0)</f>
        <v>Vehicle/FootRecreation</v>
      </c>
      <c r="U771">
        <f>_xlfn.XLOOKUP($D771,climatevars!$E:$E,climatevars!J:J,0,)</f>
        <v>54.999889999999986</v>
      </c>
      <c r="V771">
        <f>_xlfn.XLOOKUP($D771,climatevars!$E:$E,climatevars!K:K,0,)</f>
        <v>403.99919199999994</v>
      </c>
      <c r="W771">
        <f>_xlfn.XLOOKUP($D771,climatevars!$E:$E,climatevars!L:L,0,)</f>
        <v>222.99955399999999</v>
      </c>
      <c r="X771">
        <f>_xlfn.XLOOKUP($G771,speciesvars!$D:$D,speciesvars!H:H,0,0)</f>
        <v>21.7541668613752</v>
      </c>
      <c r="Y771">
        <f>_xlfn.XLOOKUP($G771,speciesvars!$D:$D,speciesvars!I:I,0,0)</f>
        <v>505</v>
      </c>
    </row>
    <row r="772" spans="1:25" hidden="1" x14ac:dyDescent="0.25">
      <c r="A772" t="s">
        <v>43</v>
      </c>
      <c r="B772" t="s">
        <v>52</v>
      </c>
      <c r="C772">
        <v>18</v>
      </c>
      <c r="D772" t="str">
        <f t="shared" si="12"/>
        <v>Pleasantspring 2021</v>
      </c>
      <c r="E772" t="s">
        <v>75</v>
      </c>
      <c r="F772" t="s">
        <v>49</v>
      </c>
      <c r="G772" t="s">
        <v>35</v>
      </c>
      <c r="H772" t="s">
        <v>4255</v>
      </c>
      <c r="I772" t="s">
        <v>856</v>
      </c>
      <c r="J772" t="s">
        <v>60</v>
      </c>
      <c r="K772">
        <v>0</v>
      </c>
      <c r="L772">
        <v>0</v>
      </c>
      <c r="M772">
        <v>0</v>
      </c>
      <c r="N772">
        <f>_xlfn.XLOOKUP($A772,'site variables'!$A:$A,'site variables'!C:C,0,0)</f>
        <v>285.95999999999998</v>
      </c>
      <c r="O772">
        <f>_xlfn.XLOOKUP($A772,'site variables'!$A:$A,'site variables'!D:D,0,0)</f>
        <v>30</v>
      </c>
      <c r="P772">
        <f>_xlfn.XLOOKUP($A772,'site variables'!$A:$A,'site variables'!E:E,0,0)</f>
        <v>21.8</v>
      </c>
      <c r="Q772">
        <f>_xlfn.XLOOKUP($A772,'site variables'!$A:$A,'site variables'!F:F,0,0)</f>
        <v>532</v>
      </c>
      <c r="R772" t="str">
        <f>_xlfn.XLOOKUP($A772,'site variables'!$A:$A,'site variables'!G:G,0,0)</f>
        <v>high</v>
      </c>
      <c r="S772" t="str">
        <f>_xlfn.XLOOKUP($A772,'site variables'!$A:$A,'site variables'!H:H,0,0)</f>
        <v>low</v>
      </c>
      <c r="T772" t="str">
        <f>_xlfn.XLOOKUP($A772,'site variables'!$A:$A,'site variables'!I:I,0,0)</f>
        <v>Vehicle/FootRecreation</v>
      </c>
      <c r="U772">
        <f>_xlfn.XLOOKUP($D772,climatevars!$E:$E,climatevars!J:J,0,)</f>
        <v>54.999889999999986</v>
      </c>
      <c r="V772">
        <f>_xlfn.XLOOKUP($D772,climatevars!$E:$E,climatevars!K:K,0,)</f>
        <v>403.99919199999994</v>
      </c>
      <c r="W772">
        <f>_xlfn.XLOOKUP($D772,climatevars!$E:$E,climatevars!L:L,0,)</f>
        <v>222.99955399999999</v>
      </c>
      <c r="X772">
        <f>_xlfn.XLOOKUP($G772,speciesvars!$D:$D,speciesvars!H:H,0,0)</f>
        <v>23.5000000198682</v>
      </c>
      <c r="Y772">
        <f>_xlfn.XLOOKUP($G772,speciesvars!$D:$D,speciesvars!I:I,0,0)</f>
        <v>354</v>
      </c>
    </row>
    <row r="773" spans="1:25" hidden="1" x14ac:dyDescent="0.25">
      <c r="A773" t="s">
        <v>43</v>
      </c>
      <c r="B773" t="s">
        <v>52</v>
      </c>
      <c r="C773">
        <v>18</v>
      </c>
      <c r="D773" t="str">
        <f t="shared" si="12"/>
        <v>Pleasantspring 2021</v>
      </c>
      <c r="E773" t="s">
        <v>75</v>
      </c>
      <c r="F773" t="s">
        <v>49</v>
      </c>
      <c r="G773" t="s">
        <v>65</v>
      </c>
      <c r="H773" t="s">
        <v>4256</v>
      </c>
      <c r="I773" t="s">
        <v>857</v>
      </c>
      <c r="J773" t="s">
        <v>60</v>
      </c>
      <c r="K773">
        <v>1</v>
      </c>
      <c r="L773">
        <v>12</v>
      </c>
      <c r="M773">
        <v>0.05</v>
      </c>
      <c r="N773">
        <f>_xlfn.XLOOKUP($A773,'site variables'!$A:$A,'site variables'!C:C,0,0)</f>
        <v>285.95999999999998</v>
      </c>
      <c r="O773">
        <f>_xlfn.XLOOKUP($A773,'site variables'!$A:$A,'site variables'!D:D,0,0)</f>
        <v>30</v>
      </c>
      <c r="P773">
        <f>_xlfn.XLOOKUP($A773,'site variables'!$A:$A,'site variables'!E:E,0,0)</f>
        <v>21.8</v>
      </c>
      <c r="Q773">
        <f>_xlfn.XLOOKUP($A773,'site variables'!$A:$A,'site variables'!F:F,0,0)</f>
        <v>532</v>
      </c>
      <c r="R773" t="str">
        <f>_xlfn.XLOOKUP($A773,'site variables'!$A:$A,'site variables'!G:G,0,0)</f>
        <v>high</v>
      </c>
      <c r="S773" t="str">
        <f>_xlfn.XLOOKUP($A773,'site variables'!$A:$A,'site variables'!H:H,0,0)</f>
        <v>low</v>
      </c>
      <c r="T773" t="str">
        <f>_xlfn.XLOOKUP($A773,'site variables'!$A:$A,'site variables'!I:I,0,0)</f>
        <v>Vehicle/FootRecreation</v>
      </c>
      <c r="U773">
        <f>_xlfn.XLOOKUP($D773,climatevars!$E:$E,climatevars!J:J,0,)</f>
        <v>54.999889999999986</v>
      </c>
      <c r="V773">
        <f>_xlfn.XLOOKUP($D773,climatevars!$E:$E,climatevars!K:K,0,)</f>
        <v>403.99919199999994</v>
      </c>
      <c r="W773">
        <f>_xlfn.XLOOKUP($D773,climatevars!$E:$E,climatevars!L:L,0,)</f>
        <v>222.99955399999999</v>
      </c>
      <c r="X773">
        <f>_xlfn.XLOOKUP($G773,speciesvars!$D:$D,speciesvars!H:H,0,0)</f>
        <v>21.662499884764401</v>
      </c>
      <c r="Y773">
        <f>_xlfn.XLOOKUP($G773,speciesvars!$D:$D,speciesvars!I:I,0,0)</f>
        <v>767</v>
      </c>
    </row>
    <row r="774" spans="1:25" hidden="1" x14ac:dyDescent="0.25">
      <c r="A774" t="s">
        <v>43</v>
      </c>
      <c r="B774" t="s">
        <v>69</v>
      </c>
      <c r="C774">
        <v>5</v>
      </c>
      <c r="D774" t="str">
        <f t="shared" si="12"/>
        <v>Pleasantspring 2022</v>
      </c>
      <c r="E774" t="s">
        <v>12</v>
      </c>
      <c r="F774" t="s">
        <v>0</v>
      </c>
      <c r="G774" t="s">
        <v>38</v>
      </c>
      <c r="H774" t="s">
        <v>11</v>
      </c>
      <c r="I774" t="s">
        <v>858</v>
      </c>
      <c r="J774" t="s">
        <v>60</v>
      </c>
      <c r="K774">
        <v>1</v>
      </c>
      <c r="L774">
        <v>105</v>
      </c>
      <c r="N774">
        <f>_xlfn.XLOOKUP($A774,'site variables'!$A:$A,'site variables'!C:C,0,0)</f>
        <v>285.95999999999998</v>
      </c>
      <c r="O774">
        <f>_xlfn.XLOOKUP($A774,'site variables'!$A:$A,'site variables'!D:D,0,0)</f>
        <v>30</v>
      </c>
      <c r="P774">
        <f>_xlfn.XLOOKUP($A774,'site variables'!$A:$A,'site variables'!E:E,0,0)</f>
        <v>21.8</v>
      </c>
      <c r="Q774">
        <f>_xlfn.XLOOKUP($A774,'site variables'!$A:$A,'site variables'!F:F,0,0)</f>
        <v>532</v>
      </c>
      <c r="R774" t="str">
        <f>_xlfn.XLOOKUP($A774,'site variables'!$A:$A,'site variables'!G:G,0,0)</f>
        <v>high</v>
      </c>
      <c r="S774" t="str">
        <f>_xlfn.XLOOKUP($A774,'site variables'!$A:$A,'site variables'!H:H,0,0)</f>
        <v>low</v>
      </c>
      <c r="T774" t="str">
        <f>_xlfn.XLOOKUP($A774,'site variables'!$A:$A,'site variables'!I:I,0,0)</f>
        <v>Vehicle/FootRecreation</v>
      </c>
      <c r="U774">
        <f>_xlfn.XLOOKUP($D774,climatevars!$E:$E,climatevars!J:J,0,)</f>
        <v>53.999891999999988</v>
      </c>
      <c r="V774">
        <f>_xlfn.XLOOKUP($D774,climatevars!$E:$E,climatevars!K:K,0,)</f>
        <v>403.99919199999994</v>
      </c>
      <c r="W774">
        <f>_xlfn.XLOOKUP($D774,climatevars!$E:$E,climatevars!L:L,0,)</f>
        <v>403.99919199999994</v>
      </c>
      <c r="X774">
        <f>_xlfn.XLOOKUP($G774,speciesvars!$D:$D,speciesvars!H:H,0,0)</f>
        <v>0</v>
      </c>
      <c r="Y774">
        <f>_xlfn.XLOOKUP($G774,speciesvars!$D:$D,speciesvars!I:I,0,0)</f>
        <v>0</v>
      </c>
    </row>
    <row r="775" spans="1:25" hidden="1" x14ac:dyDescent="0.25">
      <c r="A775" t="s">
        <v>43</v>
      </c>
      <c r="B775" t="s">
        <v>69</v>
      </c>
      <c r="C775">
        <v>5</v>
      </c>
      <c r="D775" t="str">
        <f t="shared" si="12"/>
        <v>Pleasantspring 2022</v>
      </c>
      <c r="E775" t="s">
        <v>12</v>
      </c>
      <c r="F775" t="s">
        <v>0</v>
      </c>
      <c r="G775" t="s">
        <v>227</v>
      </c>
      <c r="H775" t="s">
        <v>11</v>
      </c>
      <c r="I775" t="s">
        <v>859</v>
      </c>
      <c r="J775" t="s">
        <v>60</v>
      </c>
      <c r="K775">
        <v>0</v>
      </c>
      <c r="M775">
        <v>0.05</v>
      </c>
      <c r="N775">
        <f>_xlfn.XLOOKUP($A775,'site variables'!$A:$A,'site variables'!C:C,0,0)</f>
        <v>285.95999999999998</v>
      </c>
      <c r="O775">
        <f>_xlfn.XLOOKUP($A775,'site variables'!$A:$A,'site variables'!D:D,0,0)</f>
        <v>30</v>
      </c>
      <c r="P775">
        <f>_xlfn.XLOOKUP($A775,'site variables'!$A:$A,'site variables'!E:E,0,0)</f>
        <v>21.8</v>
      </c>
      <c r="Q775">
        <f>_xlfn.XLOOKUP($A775,'site variables'!$A:$A,'site variables'!F:F,0,0)</f>
        <v>532</v>
      </c>
      <c r="R775" t="str">
        <f>_xlfn.XLOOKUP($A775,'site variables'!$A:$A,'site variables'!G:G,0,0)</f>
        <v>high</v>
      </c>
      <c r="S775" t="str">
        <f>_xlfn.XLOOKUP($A775,'site variables'!$A:$A,'site variables'!H:H,0,0)</f>
        <v>low</v>
      </c>
      <c r="T775" t="str">
        <f>_xlfn.XLOOKUP($A775,'site variables'!$A:$A,'site variables'!I:I,0,0)</f>
        <v>Vehicle/FootRecreation</v>
      </c>
      <c r="U775">
        <f>_xlfn.XLOOKUP($D775,climatevars!$E:$E,climatevars!J:J,0,)</f>
        <v>53.999891999999988</v>
      </c>
      <c r="V775">
        <f>_xlfn.XLOOKUP($D775,climatevars!$E:$E,climatevars!K:K,0,)</f>
        <v>403.99919199999994</v>
      </c>
      <c r="W775">
        <f>_xlfn.XLOOKUP($D775,climatevars!$E:$E,climatevars!L:L,0,)</f>
        <v>403.99919199999994</v>
      </c>
      <c r="X775">
        <f>_xlfn.XLOOKUP($G775,speciesvars!$D:$D,speciesvars!H:H,0,0)</f>
        <v>23.412499964237199</v>
      </c>
      <c r="Y775">
        <f>_xlfn.XLOOKUP($G775,speciesvars!$D:$D,speciesvars!I:I,0,0)</f>
        <v>423</v>
      </c>
    </row>
    <row r="776" spans="1:25" hidden="1" x14ac:dyDescent="0.25">
      <c r="A776" t="s">
        <v>43</v>
      </c>
      <c r="B776" t="s">
        <v>52</v>
      </c>
      <c r="C776">
        <v>18</v>
      </c>
      <c r="D776" t="str">
        <f t="shared" si="12"/>
        <v>Pleasantspring 2021</v>
      </c>
      <c r="E776" t="s">
        <v>75</v>
      </c>
      <c r="F776" t="s">
        <v>49</v>
      </c>
      <c r="G776" t="s">
        <v>76</v>
      </c>
      <c r="H776" t="s">
        <v>4255</v>
      </c>
      <c r="I776" t="s">
        <v>860</v>
      </c>
      <c r="J776" t="s">
        <v>60</v>
      </c>
      <c r="K776">
        <v>0</v>
      </c>
      <c r="L776">
        <v>0</v>
      </c>
      <c r="M776">
        <v>0</v>
      </c>
      <c r="N776">
        <f>_xlfn.XLOOKUP($A776,'site variables'!$A:$A,'site variables'!C:C,0,0)</f>
        <v>285.95999999999998</v>
      </c>
      <c r="O776">
        <f>_xlfn.XLOOKUP($A776,'site variables'!$A:$A,'site variables'!D:D,0,0)</f>
        <v>30</v>
      </c>
      <c r="P776">
        <f>_xlfn.XLOOKUP($A776,'site variables'!$A:$A,'site variables'!E:E,0,0)</f>
        <v>21.8</v>
      </c>
      <c r="Q776">
        <f>_xlfn.XLOOKUP($A776,'site variables'!$A:$A,'site variables'!F:F,0,0)</f>
        <v>532</v>
      </c>
      <c r="R776" t="str">
        <f>_xlfn.XLOOKUP($A776,'site variables'!$A:$A,'site variables'!G:G,0,0)</f>
        <v>high</v>
      </c>
      <c r="S776" t="str">
        <f>_xlfn.XLOOKUP($A776,'site variables'!$A:$A,'site variables'!H:H,0,0)</f>
        <v>low</v>
      </c>
      <c r="T776" t="str">
        <f>_xlfn.XLOOKUP($A776,'site variables'!$A:$A,'site variables'!I:I,0,0)</f>
        <v>Vehicle/FootRecreation</v>
      </c>
      <c r="U776">
        <f>_xlfn.XLOOKUP($D776,climatevars!$E:$E,climatevars!J:J,0,)</f>
        <v>54.999889999999986</v>
      </c>
      <c r="V776">
        <f>_xlfn.XLOOKUP($D776,climatevars!$E:$E,climatevars!K:K,0,)</f>
        <v>403.99919199999994</v>
      </c>
      <c r="W776">
        <f>_xlfn.XLOOKUP($D776,climatevars!$E:$E,climatevars!L:L,0,)</f>
        <v>222.99955399999999</v>
      </c>
      <c r="X776">
        <f>_xlfn.XLOOKUP($G776,speciesvars!$D:$D,speciesvars!H:H,0,0)</f>
        <v>23.825000166892998</v>
      </c>
      <c r="Y776">
        <f>_xlfn.XLOOKUP($G776,speciesvars!$D:$D,speciesvars!I:I,0,0)</f>
        <v>508</v>
      </c>
    </row>
    <row r="777" spans="1:25" hidden="1" x14ac:dyDescent="0.25">
      <c r="A777" t="s">
        <v>43</v>
      </c>
      <c r="B777" t="s">
        <v>69</v>
      </c>
      <c r="C777">
        <v>5</v>
      </c>
      <c r="D777" t="str">
        <f t="shared" si="12"/>
        <v>Pleasantspring 2022</v>
      </c>
      <c r="E777" t="s">
        <v>12</v>
      </c>
      <c r="F777" t="s">
        <v>0</v>
      </c>
      <c r="G777" t="s">
        <v>3</v>
      </c>
      <c r="H777" t="s">
        <v>11</v>
      </c>
      <c r="I777" t="s">
        <v>861</v>
      </c>
      <c r="J777" t="s">
        <v>72</v>
      </c>
      <c r="K777">
        <v>6</v>
      </c>
      <c r="L777">
        <v>25</v>
      </c>
      <c r="N777">
        <f>_xlfn.XLOOKUP($A777,'site variables'!$A:$A,'site variables'!C:C,0,0)</f>
        <v>285.95999999999998</v>
      </c>
      <c r="O777">
        <f>_xlfn.XLOOKUP($A777,'site variables'!$A:$A,'site variables'!D:D,0,0)</f>
        <v>30</v>
      </c>
      <c r="P777">
        <f>_xlfn.XLOOKUP($A777,'site variables'!$A:$A,'site variables'!E:E,0,0)</f>
        <v>21.8</v>
      </c>
      <c r="Q777">
        <f>_xlfn.XLOOKUP($A777,'site variables'!$A:$A,'site variables'!F:F,0,0)</f>
        <v>532</v>
      </c>
      <c r="R777" t="str">
        <f>_xlfn.XLOOKUP($A777,'site variables'!$A:$A,'site variables'!G:G,0,0)</f>
        <v>high</v>
      </c>
      <c r="S777" t="str">
        <f>_xlfn.XLOOKUP($A777,'site variables'!$A:$A,'site variables'!H:H,0,0)</f>
        <v>low</v>
      </c>
      <c r="T777" t="str">
        <f>_xlfn.XLOOKUP($A777,'site variables'!$A:$A,'site variables'!I:I,0,0)</f>
        <v>Vehicle/FootRecreation</v>
      </c>
      <c r="U777">
        <f>_xlfn.XLOOKUP($D777,climatevars!$E:$E,climatevars!J:J,0,)</f>
        <v>53.999891999999988</v>
      </c>
      <c r="V777">
        <f>_xlfn.XLOOKUP($D777,climatevars!$E:$E,climatevars!K:K,0,)</f>
        <v>403.99919199999994</v>
      </c>
      <c r="W777">
        <f>_xlfn.XLOOKUP($D777,climatevars!$E:$E,climatevars!L:L,0,)</f>
        <v>403.99919199999994</v>
      </c>
      <c r="X777">
        <f>_xlfn.XLOOKUP($G777,speciesvars!$D:$D,speciesvars!H:H,0,0)</f>
        <v>0</v>
      </c>
      <c r="Y777">
        <f>_xlfn.XLOOKUP($G777,speciesvars!$D:$D,speciesvars!I:I,0,0)</f>
        <v>0</v>
      </c>
    </row>
    <row r="778" spans="1:25" hidden="1" x14ac:dyDescent="0.25">
      <c r="A778" t="s">
        <v>43</v>
      </c>
      <c r="B778" t="s">
        <v>52</v>
      </c>
      <c r="C778">
        <v>18</v>
      </c>
      <c r="D778" t="str">
        <f t="shared" si="12"/>
        <v>Pleasantspring 2021</v>
      </c>
      <c r="E778" t="s">
        <v>75</v>
      </c>
      <c r="F778" t="s">
        <v>49</v>
      </c>
      <c r="G778" t="s">
        <v>1</v>
      </c>
      <c r="H778" t="s">
        <v>4255</v>
      </c>
      <c r="I778" t="s">
        <v>862</v>
      </c>
      <c r="J778" t="s">
        <v>60</v>
      </c>
      <c r="K778">
        <v>0</v>
      </c>
      <c r="L778">
        <v>0</v>
      </c>
      <c r="M778">
        <v>0</v>
      </c>
      <c r="N778">
        <f>_xlfn.XLOOKUP($A778,'site variables'!$A:$A,'site variables'!C:C,0,0)</f>
        <v>285.95999999999998</v>
      </c>
      <c r="O778">
        <f>_xlfn.XLOOKUP($A778,'site variables'!$A:$A,'site variables'!D:D,0,0)</f>
        <v>30</v>
      </c>
      <c r="P778">
        <f>_xlfn.XLOOKUP($A778,'site variables'!$A:$A,'site variables'!E:E,0,0)</f>
        <v>21.8</v>
      </c>
      <c r="Q778">
        <f>_xlfn.XLOOKUP($A778,'site variables'!$A:$A,'site variables'!F:F,0,0)</f>
        <v>532</v>
      </c>
      <c r="R778" t="str">
        <f>_xlfn.XLOOKUP($A778,'site variables'!$A:$A,'site variables'!G:G,0,0)</f>
        <v>high</v>
      </c>
      <c r="S778" t="str">
        <f>_xlfn.XLOOKUP($A778,'site variables'!$A:$A,'site variables'!H:H,0,0)</f>
        <v>low</v>
      </c>
      <c r="T778" t="str">
        <f>_xlfn.XLOOKUP($A778,'site variables'!$A:$A,'site variables'!I:I,0,0)</f>
        <v>Vehicle/FootRecreation</v>
      </c>
      <c r="U778">
        <f>_xlfn.XLOOKUP($D778,climatevars!$E:$E,climatevars!J:J,0,)</f>
        <v>54.999889999999986</v>
      </c>
      <c r="V778">
        <f>_xlfn.XLOOKUP($D778,climatevars!$E:$E,climatevars!K:K,0,)</f>
        <v>403.99919199999994</v>
      </c>
      <c r="W778">
        <f>_xlfn.XLOOKUP($D778,climatevars!$E:$E,climatevars!L:L,0,)</f>
        <v>222.99955399999999</v>
      </c>
      <c r="X778">
        <f>_xlfn.XLOOKUP($G778,speciesvars!$D:$D,speciesvars!H:H,0,0)</f>
        <v>22.9416667421659</v>
      </c>
      <c r="Y778">
        <f>_xlfn.XLOOKUP($G778,speciesvars!$D:$D,speciesvars!I:I,0,0)</f>
        <v>528</v>
      </c>
    </row>
    <row r="779" spans="1:25" hidden="1" x14ac:dyDescent="0.25">
      <c r="A779" t="s">
        <v>43</v>
      </c>
      <c r="B779" t="s">
        <v>52</v>
      </c>
      <c r="C779">
        <v>19</v>
      </c>
      <c r="D779" t="str">
        <f t="shared" si="12"/>
        <v>Pleasantspring 2021</v>
      </c>
      <c r="E779" t="s">
        <v>12</v>
      </c>
      <c r="F779" t="s">
        <v>70</v>
      </c>
      <c r="G779" t="s">
        <v>6</v>
      </c>
      <c r="H779" t="s">
        <v>4256</v>
      </c>
      <c r="I779" t="s">
        <v>863</v>
      </c>
      <c r="J779" t="s">
        <v>60</v>
      </c>
      <c r="K779">
        <v>0</v>
      </c>
      <c r="L779">
        <v>0</v>
      </c>
      <c r="M779">
        <v>0</v>
      </c>
      <c r="N779">
        <f>_xlfn.XLOOKUP($A779,'site variables'!$A:$A,'site variables'!C:C,0,0)</f>
        <v>285.95999999999998</v>
      </c>
      <c r="O779">
        <f>_xlfn.XLOOKUP($A779,'site variables'!$A:$A,'site variables'!D:D,0,0)</f>
        <v>30</v>
      </c>
      <c r="P779">
        <f>_xlfn.XLOOKUP($A779,'site variables'!$A:$A,'site variables'!E:E,0,0)</f>
        <v>21.8</v>
      </c>
      <c r="Q779">
        <f>_xlfn.XLOOKUP($A779,'site variables'!$A:$A,'site variables'!F:F,0,0)</f>
        <v>532</v>
      </c>
      <c r="R779" t="str">
        <f>_xlfn.XLOOKUP($A779,'site variables'!$A:$A,'site variables'!G:G,0,0)</f>
        <v>high</v>
      </c>
      <c r="S779" t="str">
        <f>_xlfn.XLOOKUP($A779,'site variables'!$A:$A,'site variables'!H:H,0,0)</f>
        <v>low</v>
      </c>
      <c r="T779" t="str">
        <f>_xlfn.XLOOKUP($A779,'site variables'!$A:$A,'site variables'!I:I,0,0)</f>
        <v>Vehicle/FootRecreation</v>
      </c>
      <c r="U779">
        <f>_xlfn.XLOOKUP($D779,climatevars!$E:$E,climatevars!J:J,0,)</f>
        <v>54.999889999999986</v>
      </c>
      <c r="V779">
        <f>_xlfn.XLOOKUP($D779,climatevars!$E:$E,climatevars!K:K,0,)</f>
        <v>403.99919199999994</v>
      </c>
      <c r="W779">
        <f>_xlfn.XLOOKUP($D779,climatevars!$E:$E,climatevars!L:L,0,)</f>
        <v>222.99955399999999</v>
      </c>
      <c r="X779">
        <f>_xlfn.XLOOKUP($G779,speciesvars!$D:$D,speciesvars!H:H,0,0)</f>
        <v>21.804166575272902</v>
      </c>
      <c r="Y779">
        <f>_xlfn.XLOOKUP($G779,speciesvars!$D:$D,speciesvars!I:I,0,0)</f>
        <v>504</v>
      </c>
    </row>
    <row r="780" spans="1:25" hidden="1" x14ac:dyDescent="0.25">
      <c r="A780" t="s">
        <v>43</v>
      </c>
      <c r="B780" t="s">
        <v>52</v>
      </c>
      <c r="C780">
        <v>19</v>
      </c>
      <c r="D780" t="str">
        <f t="shared" si="12"/>
        <v>Pleasantspring 2021</v>
      </c>
      <c r="E780" t="s">
        <v>12</v>
      </c>
      <c r="F780" t="s">
        <v>70</v>
      </c>
      <c r="G780" t="s">
        <v>22</v>
      </c>
      <c r="H780" t="s">
        <v>4256</v>
      </c>
      <c r="I780" t="s">
        <v>864</v>
      </c>
      <c r="J780" t="s">
        <v>60</v>
      </c>
      <c r="K780">
        <v>0</v>
      </c>
      <c r="L780">
        <v>0</v>
      </c>
      <c r="M780">
        <v>0</v>
      </c>
      <c r="N780">
        <f>_xlfn.XLOOKUP($A780,'site variables'!$A:$A,'site variables'!C:C,0,0)</f>
        <v>285.95999999999998</v>
      </c>
      <c r="O780">
        <f>_xlfn.XLOOKUP($A780,'site variables'!$A:$A,'site variables'!D:D,0,0)</f>
        <v>30</v>
      </c>
      <c r="P780">
        <f>_xlfn.XLOOKUP($A780,'site variables'!$A:$A,'site variables'!E:E,0,0)</f>
        <v>21.8</v>
      </c>
      <c r="Q780">
        <f>_xlfn.XLOOKUP($A780,'site variables'!$A:$A,'site variables'!F:F,0,0)</f>
        <v>532</v>
      </c>
      <c r="R780" t="str">
        <f>_xlfn.XLOOKUP($A780,'site variables'!$A:$A,'site variables'!G:G,0,0)</f>
        <v>high</v>
      </c>
      <c r="S780" t="str">
        <f>_xlfn.XLOOKUP($A780,'site variables'!$A:$A,'site variables'!H:H,0,0)</f>
        <v>low</v>
      </c>
      <c r="T780" t="str">
        <f>_xlfn.XLOOKUP($A780,'site variables'!$A:$A,'site variables'!I:I,0,0)</f>
        <v>Vehicle/FootRecreation</v>
      </c>
      <c r="U780">
        <f>_xlfn.XLOOKUP($D780,climatevars!$E:$E,climatevars!J:J,0,)</f>
        <v>54.999889999999986</v>
      </c>
      <c r="V780">
        <f>_xlfn.XLOOKUP($D780,climatevars!$E:$E,climatevars!K:K,0,)</f>
        <v>403.99919199999994</v>
      </c>
      <c r="W780">
        <f>_xlfn.XLOOKUP($D780,climatevars!$E:$E,climatevars!L:L,0,)</f>
        <v>222.99955399999999</v>
      </c>
      <c r="X780">
        <f>_xlfn.XLOOKUP($G780,speciesvars!$D:$D,speciesvars!H:H,0,0)</f>
        <v>22.870833317438802</v>
      </c>
      <c r="Y780">
        <f>_xlfn.XLOOKUP($G780,speciesvars!$D:$D,speciesvars!I:I,0,0)</f>
        <v>733</v>
      </c>
    </row>
    <row r="781" spans="1:25" hidden="1" x14ac:dyDescent="0.25">
      <c r="A781" t="s">
        <v>43</v>
      </c>
      <c r="B781" t="s">
        <v>52</v>
      </c>
      <c r="C781">
        <v>19</v>
      </c>
      <c r="D781" t="str">
        <f t="shared" si="12"/>
        <v>Pleasantspring 2021</v>
      </c>
      <c r="E781" t="s">
        <v>12</v>
      </c>
      <c r="F781" t="s">
        <v>70</v>
      </c>
      <c r="G781" t="s">
        <v>54</v>
      </c>
      <c r="H781" t="s">
        <v>4256</v>
      </c>
      <c r="I781" t="s">
        <v>865</v>
      </c>
      <c r="J781" t="s">
        <v>60</v>
      </c>
      <c r="K781">
        <v>0</v>
      </c>
      <c r="L781">
        <v>0</v>
      </c>
      <c r="M781">
        <v>0.05</v>
      </c>
      <c r="N781">
        <f>_xlfn.XLOOKUP($A781,'site variables'!$A:$A,'site variables'!C:C,0,0)</f>
        <v>285.95999999999998</v>
      </c>
      <c r="O781">
        <f>_xlfn.XLOOKUP($A781,'site variables'!$A:$A,'site variables'!D:D,0,0)</f>
        <v>30</v>
      </c>
      <c r="P781">
        <f>_xlfn.XLOOKUP($A781,'site variables'!$A:$A,'site variables'!E:E,0,0)</f>
        <v>21.8</v>
      </c>
      <c r="Q781">
        <f>_xlfn.XLOOKUP($A781,'site variables'!$A:$A,'site variables'!F:F,0,0)</f>
        <v>532</v>
      </c>
      <c r="R781" t="str">
        <f>_xlfn.XLOOKUP($A781,'site variables'!$A:$A,'site variables'!G:G,0,0)</f>
        <v>high</v>
      </c>
      <c r="S781" t="str">
        <f>_xlfn.XLOOKUP($A781,'site variables'!$A:$A,'site variables'!H:H,0,0)</f>
        <v>low</v>
      </c>
      <c r="T781" t="str">
        <f>_xlfn.XLOOKUP($A781,'site variables'!$A:$A,'site variables'!I:I,0,0)</f>
        <v>Vehicle/FootRecreation</v>
      </c>
      <c r="U781">
        <f>_xlfn.XLOOKUP($D781,climatevars!$E:$E,climatevars!J:J,0,)</f>
        <v>54.999889999999986</v>
      </c>
      <c r="V781">
        <f>_xlfn.XLOOKUP($D781,climatevars!$E:$E,climatevars!K:K,0,)</f>
        <v>403.99919199999994</v>
      </c>
      <c r="W781">
        <f>_xlfn.XLOOKUP($D781,climatevars!$E:$E,climatevars!L:L,0,)</f>
        <v>222.99955399999999</v>
      </c>
      <c r="X781">
        <f>_xlfn.XLOOKUP($G781,speciesvars!$D:$D,speciesvars!H:H,0,0)</f>
        <v>21.7541668613752</v>
      </c>
      <c r="Y781">
        <f>_xlfn.XLOOKUP($G781,speciesvars!$D:$D,speciesvars!I:I,0,0)</f>
        <v>505</v>
      </c>
    </row>
    <row r="782" spans="1:25" hidden="1" x14ac:dyDescent="0.25">
      <c r="A782" t="s">
        <v>43</v>
      </c>
      <c r="B782" t="s">
        <v>52</v>
      </c>
      <c r="C782">
        <v>19</v>
      </c>
      <c r="D782" t="str">
        <f t="shared" si="12"/>
        <v>Pleasantspring 2021</v>
      </c>
      <c r="E782" t="s">
        <v>12</v>
      </c>
      <c r="F782" t="s">
        <v>70</v>
      </c>
      <c r="G782" t="s">
        <v>65</v>
      </c>
      <c r="H782" t="s">
        <v>4256</v>
      </c>
      <c r="I782" t="s">
        <v>866</v>
      </c>
      <c r="J782" t="s">
        <v>60</v>
      </c>
      <c r="K782">
        <v>1</v>
      </c>
      <c r="L782">
        <v>20</v>
      </c>
      <c r="M782">
        <v>0.05</v>
      </c>
      <c r="N782">
        <f>_xlfn.XLOOKUP($A782,'site variables'!$A:$A,'site variables'!C:C,0,0)</f>
        <v>285.95999999999998</v>
      </c>
      <c r="O782">
        <f>_xlfn.XLOOKUP($A782,'site variables'!$A:$A,'site variables'!D:D,0,0)</f>
        <v>30</v>
      </c>
      <c r="P782">
        <f>_xlfn.XLOOKUP($A782,'site variables'!$A:$A,'site variables'!E:E,0,0)</f>
        <v>21.8</v>
      </c>
      <c r="Q782">
        <f>_xlfn.XLOOKUP($A782,'site variables'!$A:$A,'site variables'!F:F,0,0)</f>
        <v>532</v>
      </c>
      <c r="R782" t="str">
        <f>_xlfn.XLOOKUP($A782,'site variables'!$A:$A,'site variables'!G:G,0,0)</f>
        <v>high</v>
      </c>
      <c r="S782" t="str">
        <f>_xlfn.XLOOKUP($A782,'site variables'!$A:$A,'site variables'!H:H,0,0)</f>
        <v>low</v>
      </c>
      <c r="T782" t="str">
        <f>_xlfn.XLOOKUP($A782,'site variables'!$A:$A,'site variables'!I:I,0,0)</f>
        <v>Vehicle/FootRecreation</v>
      </c>
      <c r="U782">
        <f>_xlfn.XLOOKUP($D782,climatevars!$E:$E,climatevars!J:J,0,)</f>
        <v>54.999889999999986</v>
      </c>
      <c r="V782">
        <f>_xlfn.XLOOKUP($D782,climatevars!$E:$E,climatevars!K:K,0,)</f>
        <v>403.99919199999994</v>
      </c>
      <c r="W782">
        <f>_xlfn.XLOOKUP($D782,climatevars!$E:$E,climatevars!L:L,0,)</f>
        <v>222.99955399999999</v>
      </c>
      <c r="X782">
        <f>_xlfn.XLOOKUP($G782,speciesvars!$D:$D,speciesvars!H:H,0,0)</f>
        <v>21.662499884764401</v>
      </c>
      <c r="Y782">
        <f>_xlfn.XLOOKUP($G782,speciesvars!$D:$D,speciesvars!I:I,0,0)</f>
        <v>767</v>
      </c>
    </row>
    <row r="783" spans="1:25" hidden="1" x14ac:dyDescent="0.25">
      <c r="A783" t="s">
        <v>43</v>
      </c>
      <c r="B783" t="s">
        <v>52</v>
      </c>
      <c r="C783">
        <v>19</v>
      </c>
      <c r="D783" t="str">
        <f t="shared" si="12"/>
        <v>Pleasantspring 2021</v>
      </c>
      <c r="E783" t="s">
        <v>12</v>
      </c>
      <c r="F783" t="s">
        <v>70</v>
      </c>
      <c r="G783" t="s">
        <v>1</v>
      </c>
      <c r="H783" t="s">
        <v>4256</v>
      </c>
      <c r="I783" t="s">
        <v>867</v>
      </c>
      <c r="J783" t="s">
        <v>60</v>
      </c>
      <c r="K783">
        <v>0</v>
      </c>
      <c r="L783">
        <v>0</v>
      </c>
      <c r="M783">
        <v>0</v>
      </c>
      <c r="N783">
        <f>_xlfn.XLOOKUP($A783,'site variables'!$A:$A,'site variables'!C:C,0,0)</f>
        <v>285.95999999999998</v>
      </c>
      <c r="O783">
        <f>_xlfn.XLOOKUP($A783,'site variables'!$A:$A,'site variables'!D:D,0,0)</f>
        <v>30</v>
      </c>
      <c r="P783">
        <f>_xlfn.XLOOKUP($A783,'site variables'!$A:$A,'site variables'!E:E,0,0)</f>
        <v>21.8</v>
      </c>
      <c r="Q783">
        <f>_xlfn.XLOOKUP($A783,'site variables'!$A:$A,'site variables'!F:F,0,0)</f>
        <v>532</v>
      </c>
      <c r="R783" t="str">
        <f>_xlfn.XLOOKUP($A783,'site variables'!$A:$A,'site variables'!G:G,0,0)</f>
        <v>high</v>
      </c>
      <c r="S783" t="str">
        <f>_xlfn.XLOOKUP($A783,'site variables'!$A:$A,'site variables'!H:H,0,0)</f>
        <v>low</v>
      </c>
      <c r="T783" t="str">
        <f>_xlfn.XLOOKUP($A783,'site variables'!$A:$A,'site variables'!I:I,0,0)</f>
        <v>Vehicle/FootRecreation</v>
      </c>
      <c r="U783">
        <f>_xlfn.XLOOKUP($D783,climatevars!$E:$E,climatevars!J:J,0,)</f>
        <v>54.999889999999986</v>
      </c>
      <c r="V783">
        <f>_xlfn.XLOOKUP($D783,climatevars!$E:$E,climatevars!K:K,0,)</f>
        <v>403.99919199999994</v>
      </c>
      <c r="W783">
        <f>_xlfn.XLOOKUP($D783,climatevars!$E:$E,climatevars!L:L,0,)</f>
        <v>222.99955399999999</v>
      </c>
      <c r="X783">
        <f>_xlfn.XLOOKUP($G783,speciesvars!$D:$D,speciesvars!H:H,0,0)</f>
        <v>22.9416667421659</v>
      </c>
      <c r="Y783">
        <f>_xlfn.XLOOKUP($G783,speciesvars!$D:$D,speciesvars!I:I,0,0)</f>
        <v>528</v>
      </c>
    </row>
    <row r="784" spans="1:25" hidden="1" x14ac:dyDescent="0.25">
      <c r="A784" t="s">
        <v>43</v>
      </c>
      <c r="B784" t="s">
        <v>69</v>
      </c>
      <c r="C784">
        <v>5</v>
      </c>
      <c r="D784" t="str">
        <f t="shared" si="12"/>
        <v>Pleasantspring 2022</v>
      </c>
      <c r="E784" t="s">
        <v>12</v>
      </c>
      <c r="F784" t="s">
        <v>0</v>
      </c>
      <c r="G784" t="s">
        <v>80</v>
      </c>
      <c r="H784" t="s">
        <v>11</v>
      </c>
      <c r="I784" t="s">
        <v>868</v>
      </c>
      <c r="J784" t="s">
        <v>60</v>
      </c>
      <c r="K784">
        <v>1</v>
      </c>
      <c r="L784">
        <v>18</v>
      </c>
      <c r="N784">
        <f>_xlfn.XLOOKUP($A784,'site variables'!$A:$A,'site variables'!C:C,0,0)</f>
        <v>285.95999999999998</v>
      </c>
      <c r="O784">
        <f>_xlfn.XLOOKUP($A784,'site variables'!$A:$A,'site variables'!D:D,0,0)</f>
        <v>30</v>
      </c>
      <c r="P784">
        <f>_xlfn.XLOOKUP($A784,'site variables'!$A:$A,'site variables'!E:E,0,0)</f>
        <v>21.8</v>
      </c>
      <c r="Q784">
        <f>_xlfn.XLOOKUP($A784,'site variables'!$A:$A,'site variables'!F:F,0,0)</f>
        <v>532</v>
      </c>
      <c r="R784" t="str">
        <f>_xlfn.XLOOKUP($A784,'site variables'!$A:$A,'site variables'!G:G,0,0)</f>
        <v>high</v>
      </c>
      <c r="S784" t="str">
        <f>_xlfn.XLOOKUP($A784,'site variables'!$A:$A,'site variables'!H:H,0,0)</f>
        <v>low</v>
      </c>
      <c r="T784" t="str">
        <f>_xlfn.XLOOKUP($A784,'site variables'!$A:$A,'site variables'!I:I,0,0)</f>
        <v>Vehicle/FootRecreation</v>
      </c>
      <c r="U784">
        <f>_xlfn.XLOOKUP($D784,climatevars!$E:$E,climatevars!J:J,0,)</f>
        <v>53.999891999999988</v>
      </c>
      <c r="V784">
        <f>_xlfn.XLOOKUP($D784,climatevars!$E:$E,climatevars!K:K,0,)</f>
        <v>403.99919199999994</v>
      </c>
      <c r="W784">
        <f>_xlfn.XLOOKUP($D784,climatevars!$E:$E,climatevars!L:L,0,)</f>
        <v>403.99919199999994</v>
      </c>
      <c r="X784">
        <f>_xlfn.XLOOKUP($G784,speciesvars!$D:$D,speciesvars!H:H,0,0)</f>
        <v>0</v>
      </c>
      <c r="Y784">
        <f>_xlfn.XLOOKUP($G784,speciesvars!$D:$D,speciesvars!I:I,0,0)</f>
        <v>0</v>
      </c>
    </row>
    <row r="785" spans="1:25" hidden="1" x14ac:dyDescent="0.25">
      <c r="A785" t="s">
        <v>43</v>
      </c>
      <c r="B785" t="s">
        <v>52</v>
      </c>
      <c r="C785">
        <v>20</v>
      </c>
      <c r="D785" t="str">
        <f t="shared" si="12"/>
        <v>Pleasantspring 2021</v>
      </c>
      <c r="E785" t="s">
        <v>66</v>
      </c>
      <c r="F785" t="s">
        <v>0</v>
      </c>
      <c r="G785" t="s">
        <v>13</v>
      </c>
      <c r="H785" t="s">
        <v>4254</v>
      </c>
      <c r="I785" t="s">
        <v>869</v>
      </c>
      <c r="J785" t="s">
        <v>60</v>
      </c>
      <c r="K785">
        <v>0</v>
      </c>
      <c r="L785">
        <v>0</v>
      </c>
      <c r="M785">
        <v>0</v>
      </c>
      <c r="N785">
        <f>_xlfn.XLOOKUP($A785,'site variables'!$A:$A,'site variables'!C:C,0,0)</f>
        <v>285.95999999999998</v>
      </c>
      <c r="O785">
        <f>_xlfn.XLOOKUP($A785,'site variables'!$A:$A,'site variables'!D:D,0,0)</f>
        <v>30</v>
      </c>
      <c r="P785">
        <f>_xlfn.XLOOKUP($A785,'site variables'!$A:$A,'site variables'!E:E,0,0)</f>
        <v>21.8</v>
      </c>
      <c r="Q785">
        <f>_xlfn.XLOOKUP($A785,'site variables'!$A:$A,'site variables'!F:F,0,0)</f>
        <v>532</v>
      </c>
      <c r="R785" t="str">
        <f>_xlfn.XLOOKUP($A785,'site variables'!$A:$A,'site variables'!G:G,0,0)</f>
        <v>high</v>
      </c>
      <c r="S785" t="str">
        <f>_xlfn.XLOOKUP($A785,'site variables'!$A:$A,'site variables'!H:H,0,0)</f>
        <v>low</v>
      </c>
      <c r="T785" t="str">
        <f>_xlfn.XLOOKUP($A785,'site variables'!$A:$A,'site variables'!I:I,0,0)</f>
        <v>Vehicle/FootRecreation</v>
      </c>
      <c r="U785">
        <f>_xlfn.XLOOKUP($D785,climatevars!$E:$E,climatevars!J:J,0,)</f>
        <v>54.999889999999986</v>
      </c>
      <c r="V785">
        <f>_xlfn.XLOOKUP($D785,climatevars!$E:$E,climatevars!K:K,0,)</f>
        <v>403.99919199999994</v>
      </c>
      <c r="W785">
        <f>_xlfn.XLOOKUP($D785,climatevars!$E:$E,climatevars!L:L,0,)</f>
        <v>222.99955399999999</v>
      </c>
      <c r="X785">
        <f>_xlfn.XLOOKUP($G785,speciesvars!$D:$D,speciesvars!H:H,0,0)</f>
        <v>23.462500015894602</v>
      </c>
      <c r="Y785">
        <f>_xlfn.XLOOKUP($G785,speciesvars!$D:$D,speciesvars!I:I,0,0)</f>
        <v>846</v>
      </c>
    </row>
    <row r="786" spans="1:25" hidden="1" x14ac:dyDescent="0.25">
      <c r="A786" t="s">
        <v>43</v>
      </c>
      <c r="B786" t="s">
        <v>52</v>
      </c>
      <c r="C786">
        <v>20</v>
      </c>
      <c r="D786" t="str">
        <f t="shared" si="12"/>
        <v>Pleasantspring 2021</v>
      </c>
      <c r="E786" t="s">
        <v>66</v>
      </c>
      <c r="F786" t="s">
        <v>0</v>
      </c>
      <c r="G786" t="s">
        <v>21</v>
      </c>
      <c r="H786" t="s">
        <v>4254</v>
      </c>
      <c r="I786" t="s">
        <v>870</v>
      </c>
      <c r="J786" t="s">
        <v>60</v>
      </c>
      <c r="K786">
        <v>0</v>
      </c>
      <c r="L786">
        <v>0</v>
      </c>
      <c r="M786">
        <v>0</v>
      </c>
      <c r="N786">
        <f>_xlfn.XLOOKUP($A786,'site variables'!$A:$A,'site variables'!C:C,0,0)</f>
        <v>285.95999999999998</v>
      </c>
      <c r="O786">
        <f>_xlfn.XLOOKUP($A786,'site variables'!$A:$A,'site variables'!D:D,0,0)</f>
        <v>30</v>
      </c>
      <c r="P786">
        <f>_xlfn.XLOOKUP($A786,'site variables'!$A:$A,'site variables'!E:E,0,0)</f>
        <v>21.8</v>
      </c>
      <c r="Q786">
        <f>_xlfn.XLOOKUP($A786,'site variables'!$A:$A,'site variables'!F:F,0,0)</f>
        <v>532</v>
      </c>
      <c r="R786" t="str">
        <f>_xlfn.XLOOKUP($A786,'site variables'!$A:$A,'site variables'!G:G,0,0)</f>
        <v>high</v>
      </c>
      <c r="S786" t="str">
        <f>_xlfn.XLOOKUP($A786,'site variables'!$A:$A,'site variables'!H:H,0,0)</f>
        <v>low</v>
      </c>
      <c r="T786" t="str">
        <f>_xlfn.XLOOKUP($A786,'site variables'!$A:$A,'site variables'!I:I,0,0)</f>
        <v>Vehicle/FootRecreation</v>
      </c>
      <c r="U786">
        <f>_xlfn.XLOOKUP($D786,climatevars!$E:$E,climatevars!J:J,0,)</f>
        <v>54.999889999999986</v>
      </c>
      <c r="V786">
        <f>_xlfn.XLOOKUP($D786,climatevars!$E:$E,climatevars!K:K,0,)</f>
        <v>403.99919199999994</v>
      </c>
      <c r="W786">
        <f>_xlfn.XLOOKUP($D786,climatevars!$E:$E,climatevars!L:L,0,)</f>
        <v>222.99955399999999</v>
      </c>
      <c r="X786">
        <f>_xlfn.XLOOKUP($G786,speciesvars!$D:$D,speciesvars!H:H,0,0)</f>
        <v>24.8750001192093</v>
      </c>
      <c r="Y786">
        <f>_xlfn.XLOOKUP($G786,speciesvars!$D:$D,speciesvars!I:I,0,0)</f>
        <v>845</v>
      </c>
    </row>
    <row r="787" spans="1:25" hidden="1" x14ac:dyDescent="0.25">
      <c r="A787" t="s">
        <v>43</v>
      </c>
      <c r="B787" t="s">
        <v>69</v>
      </c>
      <c r="C787">
        <v>5</v>
      </c>
      <c r="D787" t="str">
        <f t="shared" si="12"/>
        <v>Pleasantspring 2022</v>
      </c>
      <c r="E787" t="s">
        <v>12</v>
      </c>
      <c r="F787" t="s">
        <v>0</v>
      </c>
      <c r="G787" t="s">
        <v>36</v>
      </c>
      <c r="H787" t="s">
        <v>11</v>
      </c>
      <c r="I787" t="s">
        <v>871</v>
      </c>
      <c r="J787" t="s">
        <v>72</v>
      </c>
      <c r="K787">
        <v>6</v>
      </c>
      <c r="L787">
        <v>25</v>
      </c>
      <c r="N787">
        <f>_xlfn.XLOOKUP($A787,'site variables'!$A:$A,'site variables'!C:C,0,0)</f>
        <v>285.95999999999998</v>
      </c>
      <c r="O787">
        <f>_xlfn.XLOOKUP($A787,'site variables'!$A:$A,'site variables'!D:D,0,0)</f>
        <v>30</v>
      </c>
      <c r="P787">
        <f>_xlfn.XLOOKUP($A787,'site variables'!$A:$A,'site variables'!E:E,0,0)</f>
        <v>21.8</v>
      </c>
      <c r="Q787">
        <f>_xlfn.XLOOKUP($A787,'site variables'!$A:$A,'site variables'!F:F,0,0)</f>
        <v>532</v>
      </c>
      <c r="R787" t="str">
        <f>_xlfn.XLOOKUP($A787,'site variables'!$A:$A,'site variables'!G:G,0,0)</f>
        <v>high</v>
      </c>
      <c r="S787" t="str">
        <f>_xlfn.XLOOKUP($A787,'site variables'!$A:$A,'site variables'!H:H,0,0)</f>
        <v>low</v>
      </c>
      <c r="T787" t="str">
        <f>_xlfn.XLOOKUP($A787,'site variables'!$A:$A,'site variables'!I:I,0,0)</f>
        <v>Vehicle/FootRecreation</v>
      </c>
      <c r="U787">
        <f>_xlfn.XLOOKUP($D787,climatevars!$E:$E,climatevars!J:J,0,)</f>
        <v>53.999891999999988</v>
      </c>
      <c r="V787">
        <f>_xlfn.XLOOKUP($D787,climatevars!$E:$E,climatevars!K:K,0,)</f>
        <v>403.99919199999994</v>
      </c>
      <c r="W787">
        <f>_xlfn.XLOOKUP($D787,climatevars!$E:$E,climatevars!L:L,0,)</f>
        <v>403.99919199999994</v>
      </c>
      <c r="X787">
        <f>_xlfn.XLOOKUP($G787,speciesvars!$D:$D,speciesvars!H:H,0,0)</f>
        <v>0</v>
      </c>
      <c r="Y787">
        <f>_xlfn.XLOOKUP($G787,speciesvars!$D:$D,speciesvars!I:I,0,0)</f>
        <v>0</v>
      </c>
    </row>
    <row r="788" spans="1:25" hidden="1" x14ac:dyDescent="0.25">
      <c r="A788" t="s">
        <v>43</v>
      </c>
      <c r="B788" t="s">
        <v>52</v>
      </c>
      <c r="C788">
        <v>20</v>
      </c>
      <c r="D788" t="str">
        <f t="shared" si="12"/>
        <v>Pleasantspring 2021</v>
      </c>
      <c r="E788" t="s">
        <v>66</v>
      </c>
      <c r="F788" t="s">
        <v>0</v>
      </c>
      <c r="G788" t="s">
        <v>53</v>
      </c>
      <c r="H788" t="s">
        <v>4254</v>
      </c>
      <c r="I788" t="s">
        <v>872</v>
      </c>
      <c r="J788" t="s">
        <v>60</v>
      </c>
      <c r="K788">
        <v>0</v>
      </c>
      <c r="L788">
        <v>0</v>
      </c>
      <c r="M788">
        <v>0</v>
      </c>
      <c r="N788">
        <f>_xlfn.XLOOKUP($A788,'site variables'!$A:$A,'site variables'!C:C,0,0)</f>
        <v>285.95999999999998</v>
      </c>
      <c r="O788">
        <f>_xlfn.XLOOKUP($A788,'site variables'!$A:$A,'site variables'!D:D,0,0)</f>
        <v>30</v>
      </c>
      <c r="P788">
        <f>_xlfn.XLOOKUP($A788,'site variables'!$A:$A,'site variables'!E:E,0,0)</f>
        <v>21.8</v>
      </c>
      <c r="Q788">
        <f>_xlfn.XLOOKUP($A788,'site variables'!$A:$A,'site variables'!F:F,0,0)</f>
        <v>532</v>
      </c>
      <c r="R788" t="str">
        <f>_xlfn.XLOOKUP($A788,'site variables'!$A:$A,'site variables'!G:G,0,0)</f>
        <v>high</v>
      </c>
      <c r="S788" t="str">
        <f>_xlfn.XLOOKUP($A788,'site variables'!$A:$A,'site variables'!H:H,0,0)</f>
        <v>low</v>
      </c>
      <c r="T788" t="str">
        <f>_xlfn.XLOOKUP($A788,'site variables'!$A:$A,'site variables'!I:I,0,0)</f>
        <v>Vehicle/FootRecreation</v>
      </c>
      <c r="U788">
        <f>_xlfn.XLOOKUP($D788,climatevars!$E:$E,climatevars!J:J,0,)</f>
        <v>54.999889999999986</v>
      </c>
      <c r="V788">
        <f>_xlfn.XLOOKUP($D788,climatevars!$E:$E,climatevars!K:K,0,)</f>
        <v>403.99919199999994</v>
      </c>
      <c r="W788">
        <f>_xlfn.XLOOKUP($D788,climatevars!$E:$E,climatevars!L:L,0,)</f>
        <v>222.99955399999999</v>
      </c>
      <c r="X788">
        <f>_xlfn.XLOOKUP($G788,speciesvars!$D:$D,speciesvars!H:H,0,0)</f>
        <v>24.200000047683702</v>
      </c>
      <c r="Y788">
        <f>_xlfn.XLOOKUP($G788,speciesvars!$D:$D,speciesvars!I:I,0,0)</f>
        <v>706</v>
      </c>
    </row>
    <row r="789" spans="1:25" hidden="1" x14ac:dyDescent="0.25">
      <c r="A789" t="s">
        <v>43</v>
      </c>
      <c r="B789" t="s">
        <v>52</v>
      </c>
      <c r="C789">
        <v>20</v>
      </c>
      <c r="D789" t="str">
        <f t="shared" si="12"/>
        <v>Pleasantspring 2021</v>
      </c>
      <c r="E789" t="s">
        <v>66</v>
      </c>
      <c r="F789" t="s">
        <v>0</v>
      </c>
      <c r="G789" t="s">
        <v>35</v>
      </c>
      <c r="H789" t="s">
        <v>4254</v>
      </c>
      <c r="I789" t="s">
        <v>873</v>
      </c>
      <c r="J789" t="s">
        <v>60</v>
      </c>
      <c r="K789">
        <v>1</v>
      </c>
      <c r="L789">
        <v>45</v>
      </c>
      <c r="M789">
        <v>0.05</v>
      </c>
      <c r="N789">
        <f>_xlfn.XLOOKUP($A789,'site variables'!$A:$A,'site variables'!C:C,0,0)</f>
        <v>285.95999999999998</v>
      </c>
      <c r="O789">
        <f>_xlfn.XLOOKUP($A789,'site variables'!$A:$A,'site variables'!D:D,0,0)</f>
        <v>30</v>
      </c>
      <c r="P789">
        <f>_xlfn.XLOOKUP($A789,'site variables'!$A:$A,'site variables'!E:E,0,0)</f>
        <v>21.8</v>
      </c>
      <c r="Q789">
        <f>_xlfn.XLOOKUP($A789,'site variables'!$A:$A,'site variables'!F:F,0,0)</f>
        <v>532</v>
      </c>
      <c r="R789" t="str">
        <f>_xlfn.XLOOKUP($A789,'site variables'!$A:$A,'site variables'!G:G,0,0)</f>
        <v>high</v>
      </c>
      <c r="S789" t="str">
        <f>_xlfn.XLOOKUP($A789,'site variables'!$A:$A,'site variables'!H:H,0,0)</f>
        <v>low</v>
      </c>
      <c r="T789" t="str">
        <f>_xlfn.XLOOKUP($A789,'site variables'!$A:$A,'site variables'!I:I,0,0)</f>
        <v>Vehicle/FootRecreation</v>
      </c>
      <c r="U789">
        <f>_xlfn.XLOOKUP($D789,climatevars!$E:$E,climatevars!J:J,0,)</f>
        <v>54.999889999999986</v>
      </c>
      <c r="V789">
        <f>_xlfn.XLOOKUP($D789,climatevars!$E:$E,climatevars!K:K,0,)</f>
        <v>403.99919199999994</v>
      </c>
      <c r="W789">
        <f>_xlfn.XLOOKUP($D789,climatevars!$E:$E,climatevars!L:L,0,)</f>
        <v>222.99955399999999</v>
      </c>
      <c r="X789">
        <f>_xlfn.XLOOKUP($G789,speciesvars!$D:$D,speciesvars!H:H,0,0)</f>
        <v>23.5000000198682</v>
      </c>
      <c r="Y789">
        <f>_xlfn.XLOOKUP($G789,speciesvars!$D:$D,speciesvars!I:I,0,0)</f>
        <v>354</v>
      </c>
    </row>
    <row r="790" spans="1:25" hidden="1" x14ac:dyDescent="0.25">
      <c r="A790" t="s">
        <v>43</v>
      </c>
      <c r="B790" t="s">
        <v>69</v>
      </c>
      <c r="C790">
        <v>6</v>
      </c>
      <c r="D790" t="str">
        <f t="shared" si="12"/>
        <v>Pleasantspring 2022</v>
      </c>
      <c r="E790" t="s">
        <v>48</v>
      </c>
      <c r="F790" t="s">
        <v>70</v>
      </c>
      <c r="G790" t="s">
        <v>3</v>
      </c>
      <c r="H790" t="s">
        <v>11</v>
      </c>
      <c r="I790" t="s">
        <v>874</v>
      </c>
      <c r="J790" t="s">
        <v>72</v>
      </c>
      <c r="K790">
        <v>2</v>
      </c>
      <c r="L790">
        <v>6</v>
      </c>
      <c r="N790">
        <f>_xlfn.XLOOKUP($A790,'site variables'!$A:$A,'site variables'!C:C,0,0)</f>
        <v>285.95999999999998</v>
      </c>
      <c r="O790">
        <f>_xlfn.XLOOKUP($A790,'site variables'!$A:$A,'site variables'!D:D,0,0)</f>
        <v>30</v>
      </c>
      <c r="P790">
        <f>_xlfn.XLOOKUP($A790,'site variables'!$A:$A,'site variables'!E:E,0,0)</f>
        <v>21.8</v>
      </c>
      <c r="Q790">
        <f>_xlfn.XLOOKUP($A790,'site variables'!$A:$A,'site variables'!F:F,0,0)</f>
        <v>532</v>
      </c>
      <c r="R790" t="str">
        <f>_xlfn.XLOOKUP($A790,'site variables'!$A:$A,'site variables'!G:G,0,0)</f>
        <v>high</v>
      </c>
      <c r="S790" t="str">
        <f>_xlfn.XLOOKUP($A790,'site variables'!$A:$A,'site variables'!H:H,0,0)</f>
        <v>low</v>
      </c>
      <c r="T790" t="str">
        <f>_xlfn.XLOOKUP($A790,'site variables'!$A:$A,'site variables'!I:I,0,0)</f>
        <v>Vehicle/FootRecreation</v>
      </c>
      <c r="U790">
        <f>_xlfn.XLOOKUP($D790,climatevars!$E:$E,climatevars!J:J,0,)</f>
        <v>53.999891999999988</v>
      </c>
      <c r="V790">
        <f>_xlfn.XLOOKUP($D790,climatevars!$E:$E,climatevars!K:K,0,)</f>
        <v>403.99919199999994</v>
      </c>
      <c r="W790">
        <f>_xlfn.XLOOKUP($D790,climatevars!$E:$E,climatevars!L:L,0,)</f>
        <v>403.99919199999994</v>
      </c>
      <c r="X790">
        <f>_xlfn.XLOOKUP($G790,speciesvars!$D:$D,speciesvars!H:H,0,0)</f>
        <v>0</v>
      </c>
      <c r="Y790">
        <f>_xlfn.XLOOKUP($G790,speciesvars!$D:$D,speciesvars!I:I,0,0)</f>
        <v>0</v>
      </c>
    </row>
    <row r="791" spans="1:25" hidden="1" x14ac:dyDescent="0.25">
      <c r="A791" t="s">
        <v>43</v>
      </c>
      <c r="B791" t="s">
        <v>52</v>
      </c>
      <c r="C791">
        <v>20</v>
      </c>
      <c r="D791" t="str">
        <f t="shared" si="12"/>
        <v>Pleasantspring 2021</v>
      </c>
      <c r="E791" t="s">
        <v>66</v>
      </c>
      <c r="F791" t="s">
        <v>0</v>
      </c>
      <c r="G791" t="s">
        <v>76</v>
      </c>
      <c r="H791" t="s">
        <v>4254</v>
      </c>
      <c r="I791" t="s">
        <v>875</v>
      </c>
      <c r="J791" t="s">
        <v>60</v>
      </c>
      <c r="K791">
        <v>0</v>
      </c>
      <c r="L791">
        <v>0</v>
      </c>
      <c r="M791">
        <v>0</v>
      </c>
      <c r="N791">
        <f>_xlfn.XLOOKUP($A791,'site variables'!$A:$A,'site variables'!C:C,0,0)</f>
        <v>285.95999999999998</v>
      </c>
      <c r="O791">
        <f>_xlfn.XLOOKUP($A791,'site variables'!$A:$A,'site variables'!D:D,0,0)</f>
        <v>30</v>
      </c>
      <c r="P791">
        <f>_xlfn.XLOOKUP($A791,'site variables'!$A:$A,'site variables'!E:E,0,0)</f>
        <v>21.8</v>
      </c>
      <c r="Q791">
        <f>_xlfn.XLOOKUP($A791,'site variables'!$A:$A,'site variables'!F:F,0,0)</f>
        <v>532</v>
      </c>
      <c r="R791" t="str">
        <f>_xlfn.XLOOKUP($A791,'site variables'!$A:$A,'site variables'!G:G,0,0)</f>
        <v>high</v>
      </c>
      <c r="S791" t="str">
        <f>_xlfn.XLOOKUP($A791,'site variables'!$A:$A,'site variables'!H:H,0,0)</f>
        <v>low</v>
      </c>
      <c r="T791" t="str">
        <f>_xlfn.XLOOKUP($A791,'site variables'!$A:$A,'site variables'!I:I,0,0)</f>
        <v>Vehicle/FootRecreation</v>
      </c>
      <c r="U791">
        <f>_xlfn.XLOOKUP($D791,climatevars!$E:$E,climatevars!J:J,0,)</f>
        <v>54.999889999999986</v>
      </c>
      <c r="V791">
        <f>_xlfn.XLOOKUP($D791,climatevars!$E:$E,climatevars!K:K,0,)</f>
        <v>403.99919199999994</v>
      </c>
      <c r="W791">
        <f>_xlfn.XLOOKUP($D791,climatevars!$E:$E,climatevars!L:L,0,)</f>
        <v>222.99955399999999</v>
      </c>
      <c r="X791">
        <f>_xlfn.XLOOKUP($G791,speciesvars!$D:$D,speciesvars!H:H,0,0)</f>
        <v>23.825000166892998</v>
      </c>
      <c r="Y791">
        <f>_xlfn.XLOOKUP($G791,speciesvars!$D:$D,speciesvars!I:I,0,0)</f>
        <v>508</v>
      </c>
    </row>
    <row r="792" spans="1:25" hidden="1" x14ac:dyDescent="0.25">
      <c r="A792" t="s">
        <v>43</v>
      </c>
      <c r="B792" t="s">
        <v>52</v>
      </c>
      <c r="C792">
        <v>21</v>
      </c>
      <c r="D792" t="str">
        <f t="shared" si="12"/>
        <v>Pleasantspring 2021</v>
      </c>
      <c r="E792" t="s">
        <v>12</v>
      </c>
      <c r="F792" t="s">
        <v>0</v>
      </c>
      <c r="G792" t="s">
        <v>13</v>
      </c>
      <c r="H792" t="s">
        <v>4254</v>
      </c>
      <c r="I792" t="s">
        <v>876</v>
      </c>
      <c r="J792" t="s">
        <v>60</v>
      </c>
      <c r="K792">
        <v>0</v>
      </c>
      <c r="L792">
        <v>0</v>
      </c>
      <c r="M792">
        <v>0</v>
      </c>
      <c r="N792">
        <f>_xlfn.XLOOKUP($A792,'site variables'!$A:$A,'site variables'!C:C,0,0)</f>
        <v>285.95999999999998</v>
      </c>
      <c r="O792">
        <f>_xlfn.XLOOKUP($A792,'site variables'!$A:$A,'site variables'!D:D,0,0)</f>
        <v>30</v>
      </c>
      <c r="P792">
        <f>_xlfn.XLOOKUP($A792,'site variables'!$A:$A,'site variables'!E:E,0,0)</f>
        <v>21.8</v>
      </c>
      <c r="Q792">
        <f>_xlfn.XLOOKUP($A792,'site variables'!$A:$A,'site variables'!F:F,0,0)</f>
        <v>532</v>
      </c>
      <c r="R792" t="str">
        <f>_xlfn.XLOOKUP($A792,'site variables'!$A:$A,'site variables'!G:G,0,0)</f>
        <v>high</v>
      </c>
      <c r="S792" t="str">
        <f>_xlfn.XLOOKUP($A792,'site variables'!$A:$A,'site variables'!H:H,0,0)</f>
        <v>low</v>
      </c>
      <c r="T792" t="str">
        <f>_xlfn.XLOOKUP($A792,'site variables'!$A:$A,'site variables'!I:I,0,0)</f>
        <v>Vehicle/FootRecreation</v>
      </c>
      <c r="U792">
        <f>_xlfn.XLOOKUP($D792,climatevars!$E:$E,climatevars!J:J,0,)</f>
        <v>54.999889999999986</v>
      </c>
      <c r="V792">
        <f>_xlfn.XLOOKUP($D792,climatevars!$E:$E,climatevars!K:K,0,)</f>
        <v>403.99919199999994</v>
      </c>
      <c r="W792">
        <f>_xlfn.XLOOKUP($D792,climatevars!$E:$E,climatevars!L:L,0,)</f>
        <v>222.99955399999999</v>
      </c>
      <c r="X792">
        <f>_xlfn.XLOOKUP($G792,speciesvars!$D:$D,speciesvars!H:H,0,0)</f>
        <v>23.462500015894602</v>
      </c>
      <c r="Y792">
        <f>_xlfn.XLOOKUP($G792,speciesvars!$D:$D,speciesvars!I:I,0,0)</f>
        <v>846</v>
      </c>
    </row>
    <row r="793" spans="1:25" hidden="1" x14ac:dyDescent="0.25">
      <c r="A793" t="s">
        <v>43</v>
      </c>
      <c r="B793" t="s">
        <v>52</v>
      </c>
      <c r="C793">
        <v>21</v>
      </c>
      <c r="D793" t="str">
        <f t="shared" si="12"/>
        <v>Pleasantspring 2021</v>
      </c>
      <c r="E793" t="s">
        <v>12</v>
      </c>
      <c r="F793" t="s">
        <v>0</v>
      </c>
      <c r="G793" t="s">
        <v>21</v>
      </c>
      <c r="H793" t="s">
        <v>4254</v>
      </c>
      <c r="I793" t="s">
        <v>877</v>
      </c>
      <c r="J793" t="s">
        <v>60</v>
      </c>
      <c r="K793">
        <v>0</v>
      </c>
      <c r="L793">
        <v>0</v>
      </c>
      <c r="M793">
        <v>0</v>
      </c>
      <c r="N793">
        <f>_xlfn.XLOOKUP($A793,'site variables'!$A:$A,'site variables'!C:C,0,0)</f>
        <v>285.95999999999998</v>
      </c>
      <c r="O793">
        <f>_xlfn.XLOOKUP($A793,'site variables'!$A:$A,'site variables'!D:D,0,0)</f>
        <v>30</v>
      </c>
      <c r="P793">
        <f>_xlfn.XLOOKUP($A793,'site variables'!$A:$A,'site variables'!E:E,0,0)</f>
        <v>21.8</v>
      </c>
      <c r="Q793">
        <f>_xlfn.XLOOKUP($A793,'site variables'!$A:$A,'site variables'!F:F,0,0)</f>
        <v>532</v>
      </c>
      <c r="R793" t="str">
        <f>_xlfn.XLOOKUP($A793,'site variables'!$A:$A,'site variables'!G:G,0,0)</f>
        <v>high</v>
      </c>
      <c r="S793" t="str">
        <f>_xlfn.XLOOKUP($A793,'site variables'!$A:$A,'site variables'!H:H,0,0)</f>
        <v>low</v>
      </c>
      <c r="T793" t="str">
        <f>_xlfn.XLOOKUP($A793,'site variables'!$A:$A,'site variables'!I:I,0,0)</f>
        <v>Vehicle/FootRecreation</v>
      </c>
      <c r="U793">
        <f>_xlfn.XLOOKUP($D793,climatevars!$E:$E,climatevars!J:J,0,)</f>
        <v>54.999889999999986</v>
      </c>
      <c r="V793">
        <f>_xlfn.XLOOKUP($D793,climatevars!$E:$E,climatevars!K:K,0,)</f>
        <v>403.99919199999994</v>
      </c>
      <c r="W793">
        <f>_xlfn.XLOOKUP($D793,climatevars!$E:$E,climatevars!L:L,0,)</f>
        <v>222.99955399999999</v>
      </c>
      <c r="X793">
        <f>_xlfn.XLOOKUP($G793,speciesvars!$D:$D,speciesvars!H:H,0,0)</f>
        <v>24.8750001192093</v>
      </c>
      <c r="Y793">
        <f>_xlfn.XLOOKUP($G793,speciesvars!$D:$D,speciesvars!I:I,0,0)</f>
        <v>845</v>
      </c>
    </row>
    <row r="794" spans="1:25" hidden="1" x14ac:dyDescent="0.25">
      <c r="A794" t="s">
        <v>43</v>
      </c>
      <c r="B794" t="s">
        <v>52</v>
      </c>
      <c r="C794">
        <v>21</v>
      </c>
      <c r="D794" t="str">
        <f t="shared" si="12"/>
        <v>Pleasantspring 2021</v>
      </c>
      <c r="E794" t="s">
        <v>12</v>
      </c>
      <c r="F794" t="s">
        <v>0</v>
      </c>
      <c r="G794" t="s">
        <v>53</v>
      </c>
      <c r="H794" t="s">
        <v>4254</v>
      </c>
      <c r="I794" t="s">
        <v>878</v>
      </c>
      <c r="J794" t="s">
        <v>60</v>
      </c>
      <c r="K794">
        <v>0</v>
      </c>
      <c r="L794">
        <v>0</v>
      </c>
      <c r="M794">
        <v>0</v>
      </c>
      <c r="N794">
        <f>_xlfn.XLOOKUP($A794,'site variables'!$A:$A,'site variables'!C:C,0,0)</f>
        <v>285.95999999999998</v>
      </c>
      <c r="O794">
        <f>_xlfn.XLOOKUP($A794,'site variables'!$A:$A,'site variables'!D:D,0,0)</f>
        <v>30</v>
      </c>
      <c r="P794">
        <f>_xlfn.XLOOKUP($A794,'site variables'!$A:$A,'site variables'!E:E,0,0)</f>
        <v>21.8</v>
      </c>
      <c r="Q794">
        <f>_xlfn.XLOOKUP($A794,'site variables'!$A:$A,'site variables'!F:F,0,0)</f>
        <v>532</v>
      </c>
      <c r="R794" t="str">
        <f>_xlfn.XLOOKUP($A794,'site variables'!$A:$A,'site variables'!G:G,0,0)</f>
        <v>high</v>
      </c>
      <c r="S794" t="str">
        <f>_xlfn.XLOOKUP($A794,'site variables'!$A:$A,'site variables'!H:H,0,0)</f>
        <v>low</v>
      </c>
      <c r="T794" t="str">
        <f>_xlfn.XLOOKUP($A794,'site variables'!$A:$A,'site variables'!I:I,0,0)</f>
        <v>Vehicle/FootRecreation</v>
      </c>
      <c r="U794">
        <f>_xlfn.XLOOKUP($D794,climatevars!$E:$E,climatevars!J:J,0,)</f>
        <v>54.999889999999986</v>
      </c>
      <c r="V794">
        <f>_xlfn.XLOOKUP($D794,climatevars!$E:$E,climatevars!K:K,0,)</f>
        <v>403.99919199999994</v>
      </c>
      <c r="W794">
        <f>_xlfn.XLOOKUP($D794,climatevars!$E:$E,climatevars!L:L,0,)</f>
        <v>222.99955399999999</v>
      </c>
      <c r="X794">
        <f>_xlfn.XLOOKUP($G794,speciesvars!$D:$D,speciesvars!H:H,0,0)</f>
        <v>24.200000047683702</v>
      </c>
      <c r="Y794">
        <f>_xlfn.XLOOKUP($G794,speciesvars!$D:$D,speciesvars!I:I,0,0)</f>
        <v>706</v>
      </c>
    </row>
    <row r="795" spans="1:25" hidden="1" x14ac:dyDescent="0.25">
      <c r="A795" t="s">
        <v>43</v>
      </c>
      <c r="B795" t="s">
        <v>69</v>
      </c>
      <c r="C795">
        <v>6</v>
      </c>
      <c r="D795" t="str">
        <f t="shared" si="12"/>
        <v>Pleasantspring 2022</v>
      </c>
      <c r="E795" t="s">
        <v>48</v>
      </c>
      <c r="F795" t="s">
        <v>70</v>
      </c>
      <c r="G795" t="s">
        <v>33</v>
      </c>
      <c r="H795" t="s">
        <v>11</v>
      </c>
      <c r="I795" t="s">
        <v>879</v>
      </c>
      <c r="J795" t="s">
        <v>60</v>
      </c>
      <c r="K795">
        <v>4</v>
      </c>
      <c r="L795">
        <v>10</v>
      </c>
      <c r="N795">
        <f>_xlfn.XLOOKUP($A795,'site variables'!$A:$A,'site variables'!C:C,0,0)</f>
        <v>285.95999999999998</v>
      </c>
      <c r="O795">
        <f>_xlfn.XLOOKUP($A795,'site variables'!$A:$A,'site variables'!D:D,0,0)</f>
        <v>30</v>
      </c>
      <c r="P795">
        <f>_xlfn.XLOOKUP($A795,'site variables'!$A:$A,'site variables'!E:E,0,0)</f>
        <v>21.8</v>
      </c>
      <c r="Q795">
        <f>_xlfn.XLOOKUP($A795,'site variables'!$A:$A,'site variables'!F:F,0,0)</f>
        <v>532</v>
      </c>
      <c r="R795" t="str">
        <f>_xlfn.XLOOKUP($A795,'site variables'!$A:$A,'site variables'!G:G,0,0)</f>
        <v>high</v>
      </c>
      <c r="S795" t="str">
        <f>_xlfn.XLOOKUP($A795,'site variables'!$A:$A,'site variables'!H:H,0,0)</f>
        <v>low</v>
      </c>
      <c r="T795" t="str">
        <f>_xlfn.XLOOKUP($A795,'site variables'!$A:$A,'site variables'!I:I,0,0)</f>
        <v>Vehicle/FootRecreation</v>
      </c>
      <c r="U795">
        <f>_xlfn.XLOOKUP($D795,climatevars!$E:$E,climatevars!J:J,0,)</f>
        <v>53.999891999999988</v>
      </c>
      <c r="V795">
        <f>_xlfn.XLOOKUP($D795,climatevars!$E:$E,climatevars!K:K,0,)</f>
        <v>403.99919199999994</v>
      </c>
      <c r="W795">
        <f>_xlfn.XLOOKUP($D795,climatevars!$E:$E,climatevars!L:L,0,)</f>
        <v>403.99919199999994</v>
      </c>
      <c r="X795">
        <f>_xlfn.XLOOKUP($G795,speciesvars!$D:$D,speciesvars!H:H,0,0)</f>
        <v>0</v>
      </c>
      <c r="Y795">
        <f>_xlfn.XLOOKUP($G795,speciesvars!$D:$D,speciesvars!I:I,0,0)</f>
        <v>0</v>
      </c>
    </row>
    <row r="796" spans="1:25" hidden="1" x14ac:dyDescent="0.25">
      <c r="A796" t="s">
        <v>43</v>
      </c>
      <c r="B796" t="s">
        <v>69</v>
      </c>
      <c r="C796">
        <v>6</v>
      </c>
      <c r="D796" t="str">
        <f t="shared" si="12"/>
        <v>Pleasantspring 2022</v>
      </c>
      <c r="E796" t="s">
        <v>48</v>
      </c>
      <c r="F796" t="s">
        <v>70</v>
      </c>
      <c r="G796" t="s">
        <v>67</v>
      </c>
      <c r="H796" t="s">
        <v>11</v>
      </c>
      <c r="I796" t="s">
        <v>880</v>
      </c>
      <c r="J796" t="s">
        <v>60</v>
      </c>
      <c r="K796">
        <v>1</v>
      </c>
      <c r="L796">
        <v>45</v>
      </c>
      <c r="N796">
        <f>_xlfn.XLOOKUP($A796,'site variables'!$A:$A,'site variables'!C:C,0,0)</f>
        <v>285.95999999999998</v>
      </c>
      <c r="O796">
        <f>_xlfn.XLOOKUP($A796,'site variables'!$A:$A,'site variables'!D:D,0,0)</f>
        <v>30</v>
      </c>
      <c r="P796">
        <f>_xlfn.XLOOKUP($A796,'site variables'!$A:$A,'site variables'!E:E,0,0)</f>
        <v>21.8</v>
      </c>
      <c r="Q796">
        <f>_xlfn.XLOOKUP($A796,'site variables'!$A:$A,'site variables'!F:F,0,0)</f>
        <v>532</v>
      </c>
      <c r="R796" t="str">
        <f>_xlfn.XLOOKUP($A796,'site variables'!$A:$A,'site variables'!G:G,0,0)</f>
        <v>high</v>
      </c>
      <c r="S796" t="str">
        <f>_xlfn.XLOOKUP($A796,'site variables'!$A:$A,'site variables'!H:H,0,0)</f>
        <v>low</v>
      </c>
      <c r="T796" t="str">
        <f>_xlfn.XLOOKUP($A796,'site variables'!$A:$A,'site variables'!I:I,0,0)</f>
        <v>Vehicle/FootRecreation</v>
      </c>
      <c r="U796">
        <f>_xlfn.XLOOKUP($D796,climatevars!$E:$E,climatevars!J:J,0,)</f>
        <v>53.999891999999988</v>
      </c>
      <c r="V796">
        <f>_xlfn.XLOOKUP($D796,climatevars!$E:$E,climatevars!K:K,0,)</f>
        <v>403.99919199999994</v>
      </c>
      <c r="W796">
        <f>_xlfn.XLOOKUP($D796,climatevars!$E:$E,climatevars!L:L,0,)</f>
        <v>403.99919199999994</v>
      </c>
      <c r="X796">
        <f>_xlfn.XLOOKUP($G796,speciesvars!$D:$D,speciesvars!H:H,0,0)</f>
        <v>0</v>
      </c>
      <c r="Y796">
        <f>_xlfn.XLOOKUP($G796,speciesvars!$D:$D,speciesvars!I:I,0,0)</f>
        <v>0</v>
      </c>
    </row>
    <row r="797" spans="1:25" hidden="1" x14ac:dyDescent="0.25">
      <c r="A797" t="s">
        <v>43</v>
      </c>
      <c r="B797" t="s">
        <v>52</v>
      </c>
      <c r="C797">
        <v>21</v>
      </c>
      <c r="D797" t="str">
        <f t="shared" si="12"/>
        <v>Pleasantspring 2021</v>
      </c>
      <c r="E797" t="s">
        <v>12</v>
      </c>
      <c r="F797" t="s">
        <v>0</v>
      </c>
      <c r="G797" t="s">
        <v>54</v>
      </c>
      <c r="H797" t="s">
        <v>4256</v>
      </c>
      <c r="I797" t="s">
        <v>881</v>
      </c>
      <c r="J797" t="s">
        <v>60</v>
      </c>
      <c r="K797">
        <v>0</v>
      </c>
      <c r="L797">
        <v>0</v>
      </c>
      <c r="M797">
        <v>0.55000000000000004</v>
      </c>
      <c r="N797">
        <f>_xlfn.XLOOKUP($A797,'site variables'!$A:$A,'site variables'!C:C,0,0)</f>
        <v>285.95999999999998</v>
      </c>
      <c r="O797">
        <f>_xlfn.XLOOKUP($A797,'site variables'!$A:$A,'site variables'!D:D,0,0)</f>
        <v>30</v>
      </c>
      <c r="P797">
        <f>_xlfn.XLOOKUP($A797,'site variables'!$A:$A,'site variables'!E:E,0,0)</f>
        <v>21.8</v>
      </c>
      <c r="Q797">
        <f>_xlfn.XLOOKUP($A797,'site variables'!$A:$A,'site variables'!F:F,0,0)</f>
        <v>532</v>
      </c>
      <c r="R797" t="str">
        <f>_xlfn.XLOOKUP($A797,'site variables'!$A:$A,'site variables'!G:G,0,0)</f>
        <v>high</v>
      </c>
      <c r="S797" t="str">
        <f>_xlfn.XLOOKUP($A797,'site variables'!$A:$A,'site variables'!H:H,0,0)</f>
        <v>low</v>
      </c>
      <c r="T797" t="str">
        <f>_xlfn.XLOOKUP($A797,'site variables'!$A:$A,'site variables'!I:I,0,0)</f>
        <v>Vehicle/FootRecreation</v>
      </c>
      <c r="U797">
        <f>_xlfn.XLOOKUP($D797,climatevars!$E:$E,climatevars!J:J,0,)</f>
        <v>54.999889999999986</v>
      </c>
      <c r="V797">
        <f>_xlfn.XLOOKUP($D797,climatevars!$E:$E,climatevars!K:K,0,)</f>
        <v>403.99919199999994</v>
      </c>
      <c r="W797">
        <f>_xlfn.XLOOKUP($D797,climatevars!$E:$E,climatevars!L:L,0,)</f>
        <v>222.99955399999999</v>
      </c>
      <c r="X797">
        <f>_xlfn.XLOOKUP($G797,speciesvars!$D:$D,speciesvars!H:H,0,0)</f>
        <v>21.7541668613752</v>
      </c>
      <c r="Y797">
        <f>_xlfn.XLOOKUP($G797,speciesvars!$D:$D,speciesvars!I:I,0,0)</f>
        <v>505</v>
      </c>
    </row>
    <row r="798" spans="1:25" hidden="1" x14ac:dyDescent="0.25">
      <c r="A798" t="s">
        <v>43</v>
      </c>
      <c r="B798" t="s">
        <v>69</v>
      </c>
      <c r="C798">
        <v>6</v>
      </c>
      <c r="D798" t="str">
        <f t="shared" si="12"/>
        <v>Pleasantspring 2022</v>
      </c>
      <c r="E798" t="s">
        <v>48</v>
      </c>
      <c r="F798" t="s">
        <v>70</v>
      </c>
      <c r="G798" t="s">
        <v>36</v>
      </c>
      <c r="H798" t="s">
        <v>11</v>
      </c>
      <c r="I798" t="s">
        <v>882</v>
      </c>
      <c r="J798" t="s">
        <v>72</v>
      </c>
      <c r="K798">
        <v>2</v>
      </c>
      <c r="L798">
        <v>30</v>
      </c>
      <c r="N798">
        <f>_xlfn.XLOOKUP($A798,'site variables'!$A:$A,'site variables'!C:C,0,0)</f>
        <v>285.95999999999998</v>
      </c>
      <c r="O798">
        <f>_xlfn.XLOOKUP($A798,'site variables'!$A:$A,'site variables'!D:D,0,0)</f>
        <v>30</v>
      </c>
      <c r="P798">
        <f>_xlfn.XLOOKUP($A798,'site variables'!$A:$A,'site variables'!E:E,0,0)</f>
        <v>21.8</v>
      </c>
      <c r="Q798">
        <f>_xlfn.XLOOKUP($A798,'site variables'!$A:$A,'site variables'!F:F,0,0)</f>
        <v>532</v>
      </c>
      <c r="R798" t="str">
        <f>_xlfn.XLOOKUP($A798,'site variables'!$A:$A,'site variables'!G:G,0,0)</f>
        <v>high</v>
      </c>
      <c r="S798" t="str">
        <f>_xlfn.XLOOKUP($A798,'site variables'!$A:$A,'site variables'!H:H,0,0)</f>
        <v>low</v>
      </c>
      <c r="T798" t="str">
        <f>_xlfn.XLOOKUP($A798,'site variables'!$A:$A,'site variables'!I:I,0,0)</f>
        <v>Vehicle/FootRecreation</v>
      </c>
      <c r="U798">
        <f>_xlfn.XLOOKUP($D798,climatevars!$E:$E,climatevars!J:J,0,)</f>
        <v>53.999891999999988</v>
      </c>
      <c r="V798">
        <f>_xlfn.XLOOKUP($D798,climatevars!$E:$E,climatevars!K:K,0,)</f>
        <v>403.99919199999994</v>
      </c>
      <c r="W798">
        <f>_xlfn.XLOOKUP($D798,climatevars!$E:$E,climatevars!L:L,0,)</f>
        <v>403.99919199999994</v>
      </c>
      <c r="X798">
        <f>_xlfn.XLOOKUP($G798,speciesvars!$D:$D,speciesvars!H:H,0,0)</f>
        <v>0</v>
      </c>
      <c r="Y798">
        <f>_xlfn.XLOOKUP($G798,speciesvars!$D:$D,speciesvars!I:I,0,0)</f>
        <v>0</v>
      </c>
    </row>
    <row r="799" spans="1:25" x14ac:dyDescent="0.25">
      <c r="A799" t="s">
        <v>43</v>
      </c>
      <c r="B799" t="s">
        <v>69</v>
      </c>
      <c r="C799">
        <v>7</v>
      </c>
      <c r="D799" t="str">
        <f t="shared" si="12"/>
        <v>Pleasantspring 2022</v>
      </c>
      <c r="E799" t="s">
        <v>12</v>
      </c>
      <c r="F799" t="s">
        <v>70</v>
      </c>
      <c r="G799" t="s">
        <v>58</v>
      </c>
      <c r="H799" t="s">
        <v>11</v>
      </c>
      <c r="I799" t="s">
        <v>883</v>
      </c>
      <c r="J799" t="s">
        <v>60</v>
      </c>
      <c r="K799">
        <v>0</v>
      </c>
      <c r="M799">
        <v>3.5</v>
      </c>
      <c r="N799">
        <f>_xlfn.XLOOKUP($A799,'site variables'!$A:$A,'site variables'!C:C,0,0)</f>
        <v>285.95999999999998</v>
      </c>
      <c r="O799">
        <f>_xlfn.XLOOKUP($A799,'site variables'!$A:$A,'site variables'!D:D,0,0)</f>
        <v>30</v>
      </c>
      <c r="P799">
        <f>_xlfn.XLOOKUP($A799,'site variables'!$A:$A,'site variables'!E:E,0,0)</f>
        <v>21.8</v>
      </c>
      <c r="Q799">
        <f>_xlfn.XLOOKUP($A799,'site variables'!$A:$A,'site variables'!F:F,0,0)</f>
        <v>532</v>
      </c>
      <c r="R799" t="str">
        <f>_xlfn.XLOOKUP($A799,'site variables'!$A:$A,'site variables'!G:G,0,0)</f>
        <v>high</v>
      </c>
      <c r="S799" t="str">
        <f>_xlfn.XLOOKUP($A799,'site variables'!$A:$A,'site variables'!H:H,0,0)</f>
        <v>low</v>
      </c>
      <c r="T799" t="str">
        <f>_xlfn.XLOOKUP($A799,'site variables'!$A:$A,'site variables'!I:I,0,0)</f>
        <v>Vehicle/FootRecreation</v>
      </c>
      <c r="U799">
        <f>_xlfn.XLOOKUP($D799,climatevars!$E:$E,climatevars!J:J,0,)</f>
        <v>53.999891999999988</v>
      </c>
      <c r="V799">
        <f>_xlfn.XLOOKUP($D799,climatevars!$E:$E,climatevars!K:K,0,)</f>
        <v>403.99919199999994</v>
      </c>
      <c r="W799">
        <f>_xlfn.XLOOKUP($D799,climatevars!$E:$E,climatevars!L:L,0,)</f>
        <v>403.99919199999994</v>
      </c>
      <c r="X799">
        <f>_xlfn.XLOOKUP($G799,speciesvars!$D:$D,speciesvars!H:H,0,0)</f>
        <v>22.887500206629401</v>
      </c>
      <c r="Y799">
        <f>_xlfn.XLOOKUP($G799,speciesvars!$D:$D,speciesvars!I:I,0,0)</f>
        <v>421</v>
      </c>
    </row>
    <row r="800" spans="1:25" hidden="1" x14ac:dyDescent="0.25">
      <c r="A800" t="s">
        <v>43</v>
      </c>
      <c r="B800" t="s">
        <v>69</v>
      </c>
      <c r="C800">
        <v>7</v>
      </c>
      <c r="D800" t="str">
        <f t="shared" si="12"/>
        <v>Pleasantspring 2022</v>
      </c>
      <c r="E800" t="s">
        <v>12</v>
      </c>
      <c r="F800" t="s">
        <v>70</v>
      </c>
      <c r="G800" t="s">
        <v>3</v>
      </c>
      <c r="H800" t="s">
        <v>11</v>
      </c>
      <c r="I800" t="s">
        <v>884</v>
      </c>
      <c r="J800" t="s">
        <v>72</v>
      </c>
      <c r="K800">
        <v>24</v>
      </c>
      <c r="L800">
        <v>15</v>
      </c>
      <c r="N800">
        <f>_xlfn.XLOOKUP($A800,'site variables'!$A:$A,'site variables'!C:C,0,0)</f>
        <v>285.95999999999998</v>
      </c>
      <c r="O800">
        <f>_xlfn.XLOOKUP($A800,'site variables'!$A:$A,'site variables'!D:D,0,0)</f>
        <v>30</v>
      </c>
      <c r="P800">
        <f>_xlfn.XLOOKUP($A800,'site variables'!$A:$A,'site variables'!E:E,0,0)</f>
        <v>21.8</v>
      </c>
      <c r="Q800">
        <f>_xlfn.XLOOKUP($A800,'site variables'!$A:$A,'site variables'!F:F,0,0)</f>
        <v>532</v>
      </c>
      <c r="R800" t="str">
        <f>_xlfn.XLOOKUP($A800,'site variables'!$A:$A,'site variables'!G:G,0,0)</f>
        <v>high</v>
      </c>
      <c r="S800" t="str">
        <f>_xlfn.XLOOKUP($A800,'site variables'!$A:$A,'site variables'!H:H,0,0)</f>
        <v>low</v>
      </c>
      <c r="T800" t="str">
        <f>_xlfn.XLOOKUP($A800,'site variables'!$A:$A,'site variables'!I:I,0,0)</f>
        <v>Vehicle/FootRecreation</v>
      </c>
      <c r="U800">
        <f>_xlfn.XLOOKUP($D800,climatevars!$E:$E,climatevars!J:J,0,)</f>
        <v>53.999891999999988</v>
      </c>
      <c r="V800">
        <f>_xlfn.XLOOKUP($D800,climatevars!$E:$E,climatevars!K:K,0,)</f>
        <v>403.99919199999994</v>
      </c>
      <c r="W800">
        <f>_xlfn.XLOOKUP($D800,climatevars!$E:$E,climatevars!L:L,0,)</f>
        <v>403.99919199999994</v>
      </c>
      <c r="X800">
        <f>_xlfn.XLOOKUP($G800,speciesvars!$D:$D,speciesvars!H:H,0,0)</f>
        <v>0</v>
      </c>
      <c r="Y800">
        <f>_xlfn.XLOOKUP($G800,speciesvars!$D:$D,speciesvars!I:I,0,0)</f>
        <v>0</v>
      </c>
    </row>
    <row r="801" spans="1:25" hidden="1" x14ac:dyDescent="0.25">
      <c r="A801" t="s">
        <v>43</v>
      </c>
      <c r="B801" t="s">
        <v>52</v>
      </c>
      <c r="C801">
        <v>21</v>
      </c>
      <c r="D801" t="str">
        <f t="shared" si="12"/>
        <v>Pleasantspring 2021</v>
      </c>
      <c r="E801" t="s">
        <v>12</v>
      </c>
      <c r="F801" t="s">
        <v>0</v>
      </c>
      <c r="G801" t="s">
        <v>35</v>
      </c>
      <c r="H801" t="s">
        <v>4254</v>
      </c>
      <c r="I801" t="s">
        <v>885</v>
      </c>
      <c r="J801" t="s">
        <v>60</v>
      </c>
      <c r="K801">
        <v>0</v>
      </c>
      <c r="L801">
        <v>0</v>
      </c>
      <c r="M801">
        <v>0</v>
      </c>
      <c r="N801">
        <f>_xlfn.XLOOKUP($A801,'site variables'!$A:$A,'site variables'!C:C,0,0)</f>
        <v>285.95999999999998</v>
      </c>
      <c r="O801">
        <f>_xlfn.XLOOKUP($A801,'site variables'!$A:$A,'site variables'!D:D,0,0)</f>
        <v>30</v>
      </c>
      <c r="P801">
        <f>_xlfn.XLOOKUP($A801,'site variables'!$A:$A,'site variables'!E:E,0,0)</f>
        <v>21.8</v>
      </c>
      <c r="Q801">
        <f>_xlfn.XLOOKUP($A801,'site variables'!$A:$A,'site variables'!F:F,0,0)</f>
        <v>532</v>
      </c>
      <c r="R801" t="str">
        <f>_xlfn.XLOOKUP($A801,'site variables'!$A:$A,'site variables'!G:G,0,0)</f>
        <v>high</v>
      </c>
      <c r="S801" t="str">
        <f>_xlfn.XLOOKUP($A801,'site variables'!$A:$A,'site variables'!H:H,0,0)</f>
        <v>low</v>
      </c>
      <c r="T801" t="str">
        <f>_xlfn.XLOOKUP($A801,'site variables'!$A:$A,'site variables'!I:I,0,0)</f>
        <v>Vehicle/FootRecreation</v>
      </c>
      <c r="U801">
        <f>_xlfn.XLOOKUP($D801,climatevars!$E:$E,climatevars!J:J,0,)</f>
        <v>54.999889999999986</v>
      </c>
      <c r="V801">
        <f>_xlfn.XLOOKUP($D801,climatevars!$E:$E,climatevars!K:K,0,)</f>
        <v>403.99919199999994</v>
      </c>
      <c r="W801">
        <f>_xlfn.XLOOKUP($D801,climatevars!$E:$E,climatevars!L:L,0,)</f>
        <v>222.99955399999999</v>
      </c>
      <c r="X801">
        <f>_xlfn.XLOOKUP($G801,speciesvars!$D:$D,speciesvars!H:H,0,0)</f>
        <v>23.5000000198682</v>
      </c>
      <c r="Y801">
        <f>_xlfn.XLOOKUP($G801,speciesvars!$D:$D,speciesvars!I:I,0,0)</f>
        <v>354</v>
      </c>
    </row>
    <row r="802" spans="1:25" hidden="1" x14ac:dyDescent="0.25">
      <c r="A802" t="s">
        <v>43</v>
      </c>
      <c r="B802" t="s">
        <v>69</v>
      </c>
      <c r="C802">
        <v>7</v>
      </c>
      <c r="D802" t="str">
        <f t="shared" si="12"/>
        <v>Pleasantspring 2022</v>
      </c>
      <c r="E802" t="s">
        <v>12</v>
      </c>
      <c r="F802" t="s">
        <v>70</v>
      </c>
      <c r="G802" t="s">
        <v>33</v>
      </c>
      <c r="H802" t="s">
        <v>11</v>
      </c>
      <c r="I802" t="s">
        <v>886</v>
      </c>
      <c r="J802" t="s">
        <v>60</v>
      </c>
      <c r="K802">
        <v>1</v>
      </c>
      <c r="L802">
        <v>3</v>
      </c>
      <c r="N802">
        <f>_xlfn.XLOOKUP($A802,'site variables'!$A:$A,'site variables'!C:C,0,0)</f>
        <v>285.95999999999998</v>
      </c>
      <c r="O802">
        <f>_xlfn.XLOOKUP($A802,'site variables'!$A:$A,'site variables'!D:D,0,0)</f>
        <v>30</v>
      </c>
      <c r="P802">
        <f>_xlfn.XLOOKUP($A802,'site variables'!$A:$A,'site variables'!E:E,0,0)</f>
        <v>21.8</v>
      </c>
      <c r="Q802">
        <f>_xlfn.XLOOKUP($A802,'site variables'!$A:$A,'site variables'!F:F,0,0)</f>
        <v>532</v>
      </c>
      <c r="R802" t="str">
        <f>_xlfn.XLOOKUP($A802,'site variables'!$A:$A,'site variables'!G:G,0,0)</f>
        <v>high</v>
      </c>
      <c r="S802" t="str">
        <f>_xlfn.XLOOKUP($A802,'site variables'!$A:$A,'site variables'!H:H,0,0)</f>
        <v>low</v>
      </c>
      <c r="T802" t="str">
        <f>_xlfn.XLOOKUP($A802,'site variables'!$A:$A,'site variables'!I:I,0,0)</f>
        <v>Vehicle/FootRecreation</v>
      </c>
      <c r="U802">
        <f>_xlfn.XLOOKUP($D802,climatevars!$E:$E,climatevars!J:J,0,)</f>
        <v>53.999891999999988</v>
      </c>
      <c r="V802">
        <f>_xlfn.XLOOKUP($D802,climatevars!$E:$E,climatevars!K:K,0,)</f>
        <v>403.99919199999994</v>
      </c>
      <c r="W802">
        <f>_xlfn.XLOOKUP($D802,climatevars!$E:$E,climatevars!L:L,0,)</f>
        <v>403.99919199999994</v>
      </c>
      <c r="X802">
        <f>_xlfn.XLOOKUP($G802,speciesvars!$D:$D,speciesvars!H:H,0,0)</f>
        <v>0</v>
      </c>
      <c r="Y802">
        <f>_xlfn.XLOOKUP($G802,speciesvars!$D:$D,speciesvars!I:I,0,0)</f>
        <v>0</v>
      </c>
    </row>
    <row r="803" spans="1:25" hidden="1" x14ac:dyDescent="0.25">
      <c r="A803" t="s">
        <v>43</v>
      </c>
      <c r="B803" t="s">
        <v>52</v>
      </c>
      <c r="C803">
        <v>21</v>
      </c>
      <c r="D803" t="str">
        <f t="shared" si="12"/>
        <v>Pleasantspring 2021</v>
      </c>
      <c r="E803" t="s">
        <v>12</v>
      </c>
      <c r="F803" t="s">
        <v>0</v>
      </c>
      <c r="G803" t="s">
        <v>76</v>
      </c>
      <c r="H803" t="s">
        <v>4254</v>
      </c>
      <c r="I803" t="s">
        <v>887</v>
      </c>
      <c r="J803" t="s">
        <v>60</v>
      </c>
      <c r="K803">
        <v>0</v>
      </c>
      <c r="L803">
        <v>0</v>
      </c>
      <c r="M803">
        <v>0</v>
      </c>
      <c r="N803">
        <f>_xlfn.XLOOKUP($A803,'site variables'!$A:$A,'site variables'!C:C,0,0)</f>
        <v>285.95999999999998</v>
      </c>
      <c r="O803">
        <f>_xlfn.XLOOKUP($A803,'site variables'!$A:$A,'site variables'!D:D,0,0)</f>
        <v>30</v>
      </c>
      <c r="P803">
        <f>_xlfn.XLOOKUP($A803,'site variables'!$A:$A,'site variables'!E:E,0,0)</f>
        <v>21.8</v>
      </c>
      <c r="Q803">
        <f>_xlfn.XLOOKUP($A803,'site variables'!$A:$A,'site variables'!F:F,0,0)</f>
        <v>532</v>
      </c>
      <c r="R803" t="str">
        <f>_xlfn.XLOOKUP($A803,'site variables'!$A:$A,'site variables'!G:G,0,0)</f>
        <v>high</v>
      </c>
      <c r="S803" t="str">
        <f>_xlfn.XLOOKUP($A803,'site variables'!$A:$A,'site variables'!H:H,0,0)</f>
        <v>low</v>
      </c>
      <c r="T803" t="str">
        <f>_xlfn.XLOOKUP($A803,'site variables'!$A:$A,'site variables'!I:I,0,0)</f>
        <v>Vehicle/FootRecreation</v>
      </c>
      <c r="U803">
        <f>_xlfn.XLOOKUP($D803,climatevars!$E:$E,climatevars!J:J,0,)</f>
        <v>54.999889999999986</v>
      </c>
      <c r="V803">
        <f>_xlfn.XLOOKUP($D803,climatevars!$E:$E,climatevars!K:K,0,)</f>
        <v>403.99919199999994</v>
      </c>
      <c r="W803">
        <f>_xlfn.XLOOKUP($D803,climatevars!$E:$E,climatevars!L:L,0,)</f>
        <v>222.99955399999999</v>
      </c>
      <c r="X803">
        <f>_xlfn.XLOOKUP($G803,speciesvars!$D:$D,speciesvars!H:H,0,0)</f>
        <v>23.825000166892998</v>
      </c>
      <c r="Y803">
        <f>_xlfn.XLOOKUP($G803,speciesvars!$D:$D,speciesvars!I:I,0,0)</f>
        <v>508</v>
      </c>
    </row>
    <row r="804" spans="1:25" hidden="1" x14ac:dyDescent="0.25">
      <c r="A804" t="s">
        <v>43</v>
      </c>
      <c r="B804" t="s">
        <v>52</v>
      </c>
      <c r="C804">
        <v>22</v>
      </c>
      <c r="D804" t="str">
        <f t="shared" si="12"/>
        <v>Pleasantspring 2021</v>
      </c>
      <c r="E804" t="s">
        <v>74</v>
      </c>
      <c r="F804" t="s">
        <v>0</v>
      </c>
      <c r="G804" t="s">
        <v>13</v>
      </c>
      <c r="H804" t="s">
        <v>4254</v>
      </c>
      <c r="I804" t="s">
        <v>888</v>
      </c>
      <c r="J804" t="s">
        <v>60</v>
      </c>
      <c r="K804">
        <v>0</v>
      </c>
      <c r="L804">
        <v>0</v>
      </c>
      <c r="M804">
        <v>0</v>
      </c>
      <c r="N804">
        <f>_xlfn.XLOOKUP($A804,'site variables'!$A:$A,'site variables'!C:C,0,0)</f>
        <v>285.95999999999998</v>
      </c>
      <c r="O804">
        <f>_xlfn.XLOOKUP($A804,'site variables'!$A:$A,'site variables'!D:D,0,0)</f>
        <v>30</v>
      </c>
      <c r="P804">
        <f>_xlfn.XLOOKUP($A804,'site variables'!$A:$A,'site variables'!E:E,0,0)</f>
        <v>21.8</v>
      </c>
      <c r="Q804">
        <f>_xlfn.XLOOKUP($A804,'site variables'!$A:$A,'site variables'!F:F,0,0)</f>
        <v>532</v>
      </c>
      <c r="R804" t="str">
        <f>_xlfn.XLOOKUP($A804,'site variables'!$A:$A,'site variables'!G:G,0,0)</f>
        <v>high</v>
      </c>
      <c r="S804" t="str">
        <f>_xlfn.XLOOKUP($A804,'site variables'!$A:$A,'site variables'!H:H,0,0)</f>
        <v>low</v>
      </c>
      <c r="T804" t="str">
        <f>_xlfn.XLOOKUP($A804,'site variables'!$A:$A,'site variables'!I:I,0,0)</f>
        <v>Vehicle/FootRecreation</v>
      </c>
      <c r="U804">
        <f>_xlfn.XLOOKUP($D804,climatevars!$E:$E,climatevars!J:J,0,)</f>
        <v>54.999889999999986</v>
      </c>
      <c r="V804">
        <f>_xlfn.XLOOKUP($D804,climatevars!$E:$E,climatevars!K:K,0,)</f>
        <v>403.99919199999994</v>
      </c>
      <c r="W804">
        <f>_xlfn.XLOOKUP($D804,climatevars!$E:$E,climatevars!L:L,0,)</f>
        <v>222.99955399999999</v>
      </c>
      <c r="X804">
        <f>_xlfn.XLOOKUP($G804,speciesvars!$D:$D,speciesvars!H:H,0,0)</f>
        <v>23.462500015894602</v>
      </c>
      <c r="Y804">
        <f>_xlfn.XLOOKUP($G804,speciesvars!$D:$D,speciesvars!I:I,0,0)</f>
        <v>846</v>
      </c>
    </row>
    <row r="805" spans="1:25" hidden="1" x14ac:dyDescent="0.25">
      <c r="A805" t="s">
        <v>43</v>
      </c>
      <c r="B805" t="s">
        <v>52</v>
      </c>
      <c r="C805">
        <v>22</v>
      </c>
      <c r="D805" t="str">
        <f t="shared" si="12"/>
        <v>Pleasantspring 2021</v>
      </c>
      <c r="E805" t="s">
        <v>74</v>
      </c>
      <c r="F805" t="s">
        <v>0</v>
      </c>
      <c r="G805" t="s">
        <v>21</v>
      </c>
      <c r="H805" t="s">
        <v>4254</v>
      </c>
      <c r="I805" t="s">
        <v>889</v>
      </c>
      <c r="J805" t="s">
        <v>60</v>
      </c>
      <c r="K805">
        <v>0</v>
      </c>
      <c r="L805">
        <v>0</v>
      </c>
      <c r="M805">
        <v>0</v>
      </c>
      <c r="N805">
        <f>_xlfn.XLOOKUP($A805,'site variables'!$A:$A,'site variables'!C:C,0,0)</f>
        <v>285.95999999999998</v>
      </c>
      <c r="O805">
        <f>_xlfn.XLOOKUP($A805,'site variables'!$A:$A,'site variables'!D:D,0,0)</f>
        <v>30</v>
      </c>
      <c r="P805">
        <f>_xlfn.XLOOKUP($A805,'site variables'!$A:$A,'site variables'!E:E,0,0)</f>
        <v>21.8</v>
      </c>
      <c r="Q805">
        <f>_xlfn.XLOOKUP($A805,'site variables'!$A:$A,'site variables'!F:F,0,0)</f>
        <v>532</v>
      </c>
      <c r="R805" t="str">
        <f>_xlfn.XLOOKUP($A805,'site variables'!$A:$A,'site variables'!G:G,0,0)</f>
        <v>high</v>
      </c>
      <c r="S805" t="str">
        <f>_xlfn.XLOOKUP($A805,'site variables'!$A:$A,'site variables'!H:H,0,0)</f>
        <v>low</v>
      </c>
      <c r="T805" t="str">
        <f>_xlfn.XLOOKUP($A805,'site variables'!$A:$A,'site variables'!I:I,0,0)</f>
        <v>Vehicle/FootRecreation</v>
      </c>
      <c r="U805">
        <f>_xlfn.XLOOKUP($D805,climatevars!$E:$E,climatevars!J:J,0,)</f>
        <v>54.999889999999986</v>
      </c>
      <c r="V805">
        <f>_xlfn.XLOOKUP($D805,climatevars!$E:$E,climatevars!K:K,0,)</f>
        <v>403.99919199999994</v>
      </c>
      <c r="W805">
        <f>_xlfn.XLOOKUP($D805,climatevars!$E:$E,climatevars!L:L,0,)</f>
        <v>222.99955399999999</v>
      </c>
      <c r="X805">
        <f>_xlfn.XLOOKUP($G805,speciesvars!$D:$D,speciesvars!H:H,0,0)</f>
        <v>24.8750001192093</v>
      </c>
      <c r="Y805">
        <f>_xlfn.XLOOKUP($G805,speciesvars!$D:$D,speciesvars!I:I,0,0)</f>
        <v>845</v>
      </c>
    </row>
    <row r="806" spans="1:25" hidden="1" x14ac:dyDescent="0.25">
      <c r="A806" t="s">
        <v>43</v>
      </c>
      <c r="B806" t="s">
        <v>52</v>
      </c>
      <c r="C806">
        <v>22</v>
      </c>
      <c r="D806" t="str">
        <f t="shared" si="12"/>
        <v>Pleasantspring 2021</v>
      </c>
      <c r="E806" t="s">
        <v>74</v>
      </c>
      <c r="F806" t="s">
        <v>0</v>
      </c>
      <c r="G806" t="s">
        <v>53</v>
      </c>
      <c r="H806" t="s">
        <v>4254</v>
      </c>
      <c r="I806" t="s">
        <v>890</v>
      </c>
      <c r="J806" t="s">
        <v>60</v>
      </c>
      <c r="K806">
        <v>0</v>
      </c>
      <c r="L806">
        <v>0</v>
      </c>
      <c r="M806">
        <v>0</v>
      </c>
      <c r="N806">
        <f>_xlfn.XLOOKUP($A806,'site variables'!$A:$A,'site variables'!C:C,0,0)</f>
        <v>285.95999999999998</v>
      </c>
      <c r="O806">
        <f>_xlfn.XLOOKUP($A806,'site variables'!$A:$A,'site variables'!D:D,0,0)</f>
        <v>30</v>
      </c>
      <c r="P806">
        <f>_xlfn.XLOOKUP($A806,'site variables'!$A:$A,'site variables'!E:E,0,0)</f>
        <v>21.8</v>
      </c>
      <c r="Q806">
        <f>_xlfn.XLOOKUP($A806,'site variables'!$A:$A,'site variables'!F:F,0,0)</f>
        <v>532</v>
      </c>
      <c r="R806" t="str">
        <f>_xlfn.XLOOKUP($A806,'site variables'!$A:$A,'site variables'!G:G,0,0)</f>
        <v>high</v>
      </c>
      <c r="S806" t="str">
        <f>_xlfn.XLOOKUP($A806,'site variables'!$A:$A,'site variables'!H:H,0,0)</f>
        <v>low</v>
      </c>
      <c r="T806" t="str">
        <f>_xlfn.XLOOKUP($A806,'site variables'!$A:$A,'site variables'!I:I,0,0)</f>
        <v>Vehicle/FootRecreation</v>
      </c>
      <c r="U806">
        <f>_xlfn.XLOOKUP($D806,climatevars!$E:$E,climatevars!J:J,0,)</f>
        <v>54.999889999999986</v>
      </c>
      <c r="V806">
        <f>_xlfn.XLOOKUP($D806,climatevars!$E:$E,climatevars!K:K,0,)</f>
        <v>403.99919199999994</v>
      </c>
      <c r="W806">
        <f>_xlfn.XLOOKUP($D806,climatevars!$E:$E,climatevars!L:L,0,)</f>
        <v>222.99955399999999</v>
      </c>
      <c r="X806">
        <f>_xlfn.XLOOKUP($G806,speciesvars!$D:$D,speciesvars!H:H,0,0)</f>
        <v>24.200000047683702</v>
      </c>
      <c r="Y806">
        <f>_xlfn.XLOOKUP($G806,speciesvars!$D:$D,speciesvars!I:I,0,0)</f>
        <v>706</v>
      </c>
    </row>
    <row r="807" spans="1:25" hidden="1" x14ac:dyDescent="0.25">
      <c r="A807" t="s">
        <v>43</v>
      </c>
      <c r="B807" t="s">
        <v>69</v>
      </c>
      <c r="C807">
        <v>7</v>
      </c>
      <c r="D807" t="str">
        <f t="shared" si="12"/>
        <v>Pleasantspring 2022</v>
      </c>
      <c r="E807" t="s">
        <v>12</v>
      </c>
      <c r="F807" t="s">
        <v>70</v>
      </c>
      <c r="G807" t="s">
        <v>80</v>
      </c>
      <c r="H807" t="s">
        <v>11</v>
      </c>
      <c r="I807" t="s">
        <v>891</v>
      </c>
      <c r="J807" t="s">
        <v>60</v>
      </c>
      <c r="K807">
        <v>14</v>
      </c>
      <c r="L807">
        <v>10</v>
      </c>
      <c r="N807">
        <f>_xlfn.XLOOKUP($A807,'site variables'!$A:$A,'site variables'!C:C,0,0)</f>
        <v>285.95999999999998</v>
      </c>
      <c r="O807">
        <f>_xlfn.XLOOKUP($A807,'site variables'!$A:$A,'site variables'!D:D,0,0)</f>
        <v>30</v>
      </c>
      <c r="P807">
        <f>_xlfn.XLOOKUP($A807,'site variables'!$A:$A,'site variables'!E:E,0,0)</f>
        <v>21.8</v>
      </c>
      <c r="Q807">
        <f>_xlfn.XLOOKUP($A807,'site variables'!$A:$A,'site variables'!F:F,0,0)</f>
        <v>532</v>
      </c>
      <c r="R807" t="str">
        <f>_xlfn.XLOOKUP($A807,'site variables'!$A:$A,'site variables'!G:G,0,0)</f>
        <v>high</v>
      </c>
      <c r="S807" t="str">
        <f>_xlfn.XLOOKUP($A807,'site variables'!$A:$A,'site variables'!H:H,0,0)</f>
        <v>low</v>
      </c>
      <c r="T807" t="str">
        <f>_xlfn.XLOOKUP($A807,'site variables'!$A:$A,'site variables'!I:I,0,0)</f>
        <v>Vehicle/FootRecreation</v>
      </c>
      <c r="U807">
        <f>_xlfn.XLOOKUP($D807,climatevars!$E:$E,climatevars!J:J,0,)</f>
        <v>53.999891999999988</v>
      </c>
      <c r="V807">
        <f>_xlfn.XLOOKUP($D807,climatevars!$E:$E,climatevars!K:K,0,)</f>
        <v>403.99919199999994</v>
      </c>
      <c r="W807">
        <f>_xlfn.XLOOKUP($D807,climatevars!$E:$E,climatevars!L:L,0,)</f>
        <v>403.99919199999994</v>
      </c>
      <c r="X807">
        <f>_xlfn.XLOOKUP($G807,speciesvars!$D:$D,speciesvars!H:H,0,0)</f>
        <v>0</v>
      </c>
      <c r="Y807">
        <f>_xlfn.XLOOKUP($G807,speciesvars!$D:$D,speciesvars!I:I,0,0)</f>
        <v>0</v>
      </c>
    </row>
    <row r="808" spans="1:25" hidden="1" x14ac:dyDescent="0.25">
      <c r="A808" t="s">
        <v>43</v>
      </c>
      <c r="B808" t="s">
        <v>69</v>
      </c>
      <c r="C808">
        <v>7</v>
      </c>
      <c r="D808" t="str">
        <f t="shared" si="12"/>
        <v>Pleasantspring 2022</v>
      </c>
      <c r="E808" t="s">
        <v>12</v>
      </c>
      <c r="F808" t="s">
        <v>70</v>
      </c>
      <c r="G808" t="s">
        <v>24</v>
      </c>
      <c r="H808" t="s">
        <v>11</v>
      </c>
      <c r="I808" t="s">
        <v>892</v>
      </c>
      <c r="J808" t="s">
        <v>60</v>
      </c>
      <c r="K808">
        <v>1</v>
      </c>
      <c r="L808">
        <v>20</v>
      </c>
      <c r="N808">
        <f>_xlfn.XLOOKUP($A808,'site variables'!$A:$A,'site variables'!C:C,0,0)</f>
        <v>285.95999999999998</v>
      </c>
      <c r="O808">
        <f>_xlfn.XLOOKUP($A808,'site variables'!$A:$A,'site variables'!D:D,0,0)</f>
        <v>30</v>
      </c>
      <c r="P808">
        <f>_xlfn.XLOOKUP($A808,'site variables'!$A:$A,'site variables'!E:E,0,0)</f>
        <v>21.8</v>
      </c>
      <c r="Q808">
        <f>_xlfn.XLOOKUP($A808,'site variables'!$A:$A,'site variables'!F:F,0,0)</f>
        <v>532</v>
      </c>
      <c r="R808" t="str">
        <f>_xlfn.XLOOKUP($A808,'site variables'!$A:$A,'site variables'!G:G,0,0)</f>
        <v>high</v>
      </c>
      <c r="S808" t="str">
        <f>_xlfn.XLOOKUP($A808,'site variables'!$A:$A,'site variables'!H:H,0,0)</f>
        <v>low</v>
      </c>
      <c r="T808" t="str">
        <f>_xlfn.XLOOKUP($A808,'site variables'!$A:$A,'site variables'!I:I,0,0)</f>
        <v>Vehicle/FootRecreation</v>
      </c>
      <c r="U808">
        <f>_xlfn.XLOOKUP($D808,climatevars!$E:$E,climatevars!J:J,0,)</f>
        <v>53.999891999999988</v>
      </c>
      <c r="V808">
        <f>_xlfn.XLOOKUP($D808,climatevars!$E:$E,climatevars!K:K,0,)</f>
        <v>403.99919199999994</v>
      </c>
      <c r="W808">
        <f>_xlfn.XLOOKUP($D808,climatevars!$E:$E,climatevars!L:L,0,)</f>
        <v>403.99919199999994</v>
      </c>
      <c r="X808">
        <f>_xlfn.XLOOKUP($G808,speciesvars!$D:$D,speciesvars!H:H,0,0)</f>
        <v>0</v>
      </c>
      <c r="Y808">
        <f>_xlfn.XLOOKUP($G808,speciesvars!$D:$D,speciesvars!I:I,0,0)</f>
        <v>0</v>
      </c>
    </row>
    <row r="809" spans="1:25" hidden="1" x14ac:dyDescent="0.25">
      <c r="A809" t="s">
        <v>43</v>
      </c>
      <c r="B809" t="s">
        <v>69</v>
      </c>
      <c r="C809">
        <v>7</v>
      </c>
      <c r="D809" t="str">
        <f t="shared" si="12"/>
        <v>Pleasantspring 2022</v>
      </c>
      <c r="E809" t="s">
        <v>12</v>
      </c>
      <c r="F809" t="s">
        <v>70</v>
      </c>
      <c r="G809" t="s">
        <v>36</v>
      </c>
      <c r="H809" t="s">
        <v>11</v>
      </c>
      <c r="I809" t="s">
        <v>893</v>
      </c>
      <c r="J809" t="s">
        <v>72</v>
      </c>
      <c r="K809">
        <v>4</v>
      </c>
      <c r="L809">
        <v>20</v>
      </c>
      <c r="N809">
        <f>_xlfn.XLOOKUP($A809,'site variables'!$A:$A,'site variables'!C:C,0,0)</f>
        <v>285.95999999999998</v>
      </c>
      <c r="O809">
        <f>_xlfn.XLOOKUP($A809,'site variables'!$A:$A,'site variables'!D:D,0,0)</f>
        <v>30</v>
      </c>
      <c r="P809">
        <f>_xlfn.XLOOKUP($A809,'site variables'!$A:$A,'site variables'!E:E,0,0)</f>
        <v>21.8</v>
      </c>
      <c r="Q809">
        <f>_xlfn.XLOOKUP($A809,'site variables'!$A:$A,'site variables'!F:F,0,0)</f>
        <v>532</v>
      </c>
      <c r="R809" t="str">
        <f>_xlfn.XLOOKUP($A809,'site variables'!$A:$A,'site variables'!G:G,0,0)</f>
        <v>high</v>
      </c>
      <c r="S809" t="str">
        <f>_xlfn.XLOOKUP($A809,'site variables'!$A:$A,'site variables'!H:H,0,0)</f>
        <v>low</v>
      </c>
      <c r="T809" t="str">
        <f>_xlfn.XLOOKUP($A809,'site variables'!$A:$A,'site variables'!I:I,0,0)</f>
        <v>Vehicle/FootRecreation</v>
      </c>
      <c r="U809">
        <f>_xlfn.XLOOKUP($D809,climatevars!$E:$E,climatevars!J:J,0,)</f>
        <v>53.999891999999988</v>
      </c>
      <c r="V809">
        <f>_xlfn.XLOOKUP($D809,climatevars!$E:$E,climatevars!K:K,0,)</f>
        <v>403.99919199999994</v>
      </c>
      <c r="W809">
        <f>_xlfn.XLOOKUP($D809,climatevars!$E:$E,climatevars!L:L,0,)</f>
        <v>403.99919199999994</v>
      </c>
      <c r="X809">
        <f>_xlfn.XLOOKUP($G809,speciesvars!$D:$D,speciesvars!H:H,0,0)</f>
        <v>0</v>
      </c>
      <c r="Y809">
        <f>_xlfn.XLOOKUP($G809,speciesvars!$D:$D,speciesvars!I:I,0,0)</f>
        <v>0</v>
      </c>
    </row>
    <row r="810" spans="1:25" hidden="1" x14ac:dyDescent="0.25">
      <c r="A810" t="s">
        <v>43</v>
      </c>
      <c r="B810" t="s">
        <v>52</v>
      </c>
      <c r="C810">
        <v>22</v>
      </c>
      <c r="D810" t="str">
        <f t="shared" si="12"/>
        <v>Pleasantspring 2021</v>
      </c>
      <c r="E810" t="s">
        <v>74</v>
      </c>
      <c r="F810" t="s">
        <v>0</v>
      </c>
      <c r="G810" t="s">
        <v>35</v>
      </c>
      <c r="H810" t="s">
        <v>4254</v>
      </c>
      <c r="I810" t="s">
        <v>894</v>
      </c>
      <c r="J810" t="s">
        <v>60</v>
      </c>
      <c r="K810">
        <v>0</v>
      </c>
      <c r="L810">
        <v>0</v>
      </c>
      <c r="M810">
        <v>0</v>
      </c>
      <c r="N810">
        <f>_xlfn.XLOOKUP($A810,'site variables'!$A:$A,'site variables'!C:C,0,0)</f>
        <v>285.95999999999998</v>
      </c>
      <c r="O810">
        <f>_xlfn.XLOOKUP($A810,'site variables'!$A:$A,'site variables'!D:D,0,0)</f>
        <v>30</v>
      </c>
      <c r="P810">
        <f>_xlfn.XLOOKUP($A810,'site variables'!$A:$A,'site variables'!E:E,0,0)</f>
        <v>21.8</v>
      </c>
      <c r="Q810">
        <f>_xlfn.XLOOKUP($A810,'site variables'!$A:$A,'site variables'!F:F,0,0)</f>
        <v>532</v>
      </c>
      <c r="R810" t="str">
        <f>_xlfn.XLOOKUP($A810,'site variables'!$A:$A,'site variables'!G:G,0,0)</f>
        <v>high</v>
      </c>
      <c r="S810" t="str">
        <f>_xlfn.XLOOKUP($A810,'site variables'!$A:$A,'site variables'!H:H,0,0)</f>
        <v>low</v>
      </c>
      <c r="T810" t="str">
        <f>_xlfn.XLOOKUP($A810,'site variables'!$A:$A,'site variables'!I:I,0,0)</f>
        <v>Vehicle/FootRecreation</v>
      </c>
      <c r="U810">
        <f>_xlfn.XLOOKUP($D810,climatevars!$E:$E,climatevars!J:J,0,)</f>
        <v>54.999889999999986</v>
      </c>
      <c r="V810">
        <f>_xlfn.XLOOKUP($D810,climatevars!$E:$E,climatevars!K:K,0,)</f>
        <v>403.99919199999994</v>
      </c>
      <c r="W810">
        <f>_xlfn.XLOOKUP($D810,climatevars!$E:$E,climatevars!L:L,0,)</f>
        <v>222.99955399999999</v>
      </c>
      <c r="X810">
        <f>_xlfn.XLOOKUP($G810,speciesvars!$D:$D,speciesvars!H:H,0,0)</f>
        <v>23.5000000198682</v>
      </c>
      <c r="Y810">
        <f>_xlfn.XLOOKUP($G810,speciesvars!$D:$D,speciesvars!I:I,0,0)</f>
        <v>354</v>
      </c>
    </row>
    <row r="811" spans="1:25" x14ac:dyDescent="0.25">
      <c r="A811" t="s">
        <v>43</v>
      </c>
      <c r="B811" t="s">
        <v>69</v>
      </c>
      <c r="C811">
        <v>8</v>
      </c>
      <c r="D811" t="str">
        <f t="shared" si="12"/>
        <v>Pleasantspring 2022</v>
      </c>
      <c r="E811" t="s">
        <v>74</v>
      </c>
      <c r="F811" t="s">
        <v>70</v>
      </c>
      <c r="G811" t="s">
        <v>58</v>
      </c>
      <c r="H811" t="s">
        <v>11</v>
      </c>
      <c r="I811" t="s">
        <v>895</v>
      </c>
      <c r="J811" t="s">
        <v>60</v>
      </c>
      <c r="K811">
        <v>0</v>
      </c>
      <c r="M811">
        <v>0.05</v>
      </c>
      <c r="N811">
        <f>_xlfn.XLOOKUP($A811,'site variables'!$A:$A,'site variables'!C:C,0,0)</f>
        <v>285.95999999999998</v>
      </c>
      <c r="O811">
        <f>_xlfn.XLOOKUP($A811,'site variables'!$A:$A,'site variables'!D:D,0,0)</f>
        <v>30</v>
      </c>
      <c r="P811">
        <f>_xlfn.XLOOKUP($A811,'site variables'!$A:$A,'site variables'!E:E,0,0)</f>
        <v>21.8</v>
      </c>
      <c r="Q811">
        <f>_xlfn.XLOOKUP($A811,'site variables'!$A:$A,'site variables'!F:F,0,0)</f>
        <v>532</v>
      </c>
      <c r="R811" t="str">
        <f>_xlfn.XLOOKUP($A811,'site variables'!$A:$A,'site variables'!G:G,0,0)</f>
        <v>high</v>
      </c>
      <c r="S811" t="str">
        <f>_xlfn.XLOOKUP($A811,'site variables'!$A:$A,'site variables'!H:H,0,0)</f>
        <v>low</v>
      </c>
      <c r="T811" t="str">
        <f>_xlfn.XLOOKUP($A811,'site variables'!$A:$A,'site variables'!I:I,0,0)</f>
        <v>Vehicle/FootRecreation</v>
      </c>
      <c r="U811">
        <f>_xlfn.XLOOKUP($D811,climatevars!$E:$E,climatevars!J:J,0,)</f>
        <v>53.999891999999988</v>
      </c>
      <c r="V811">
        <f>_xlfn.XLOOKUP($D811,climatevars!$E:$E,climatevars!K:K,0,)</f>
        <v>403.99919199999994</v>
      </c>
      <c r="W811">
        <f>_xlfn.XLOOKUP($D811,climatevars!$E:$E,climatevars!L:L,0,)</f>
        <v>403.99919199999994</v>
      </c>
      <c r="X811">
        <f>_xlfn.XLOOKUP($G811,speciesvars!$D:$D,speciesvars!H:H,0,0)</f>
        <v>22.887500206629401</v>
      </c>
      <c r="Y811">
        <f>_xlfn.XLOOKUP($G811,speciesvars!$D:$D,speciesvars!I:I,0,0)</f>
        <v>421</v>
      </c>
    </row>
    <row r="812" spans="1:25" hidden="1" x14ac:dyDescent="0.25">
      <c r="A812" t="s">
        <v>43</v>
      </c>
      <c r="B812" t="s">
        <v>52</v>
      </c>
      <c r="C812">
        <v>22</v>
      </c>
      <c r="D812" t="str">
        <f t="shared" si="12"/>
        <v>Pleasantspring 2021</v>
      </c>
      <c r="E812" t="s">
        <v>74</v>
      </c>
      <c r="F812" t="s">
        <v>0</v>
      </c>
      <c r="G812" t="s">
        <v>76</v>
      </c>
      <c r="H812" t="s">
        <v>4254</v>
      </c>
      <c r="I812" t="s">
        <v>896</v>
      </c>
      <c r="J812" t="s">
        <v>60</v>
      </c>
      <c r="K812">
        <v>0</v>
      </c>
      <c r="L812">
        <v>0</v>
      </c>
      <c r="M812">
        <v>0</v>
      </c>
      <c r="N812">
        <f>_xlfn.XLOOKUP($A812,'site variables'!$A:$A,'site variables'!C:C,0,0)</f>
        <v>285.95999999999998</v>
      </c>
      <c r="O812">
        <f>_xlfn.XLOOKUP($A812,'site variables'!$A:$A,'site variables'!D:D,0,0)</f>
        <v>30</v>
      </c>
      <c r="P812">
        <f>_xlfn.XLOOKUP($A812,'site variables'!$A:$A,'site variables'!E:E,0,0)</f>
        <v>21.8</v>
      </c>
      <c r="Q812">
        <f>_xlfn.XLOOKUP($A812,'site variables'!$A:$A,'site variables'!F:F,0,0)</f>
        <v>532</v>
      </c>
      <c r="R812" t="str">
        <f>_xlfn.XLOOKUP($A812,'site variables'!$A:$A,'site variables'!G:G,0,0)</f>
        <v>high</v>
      </c>
      <c r="S812" t="str">
        <f>_xlfn.XLOOKUP($A812,'site variables'!$A:$A,'site variables'!H:H,0,0)</f>
        <v>low</v>
      </c>
      <c r="T812" t="str">
        <f>_xlfn.XLOOKUP($A812,'site variables'!$A:$A,'site variables'!I:I,0,0)</f>
        <v>Vehicle/FootRecreation</v>
      </c>
      <c r="U812">
        <f>_xlfn.XLOOKUP($D812,climatevars!$E:$E,climatevars!J:J,0,)</f>
        <v>54.999889999999986</v>
      </c>
      <c r="V812">
        <f>_xlfn.XLOOKUP($D812,climatevars!$E:$E,climatevars!K:K,0,)</f>
        <v>403.99919199999994</v>
      </c>
      <c r="W812">
        <f>_xlfn.XLOOKUP($D812,climatevars!$E:$E,climatevars!L:L,0,)</f>
        <v>222.99955399999999</v>
      </c>
      <c r="X812">
        <f>_xlfn.XLOOKUP($G812,speciesvars!$D:$D,speciesvars!H:H,0,0)</f>
        <v>23.825000166892998</v>
      </c>
      <c r="Y812">
        <f>_xlfn.XLOOKUP($G812,speciesvars!$D:$D,speciesvars!I:I,0,0)</f>
        <v>508</v>
      </c>
    </row>
    <row r="813" spans="1:25" hidden="1" x14ac:dyDescent="0.25">
      <c r="A813" t="s">
        <v>43</v>
      </c>
      <c r="B813" t="s">
        <v>52</v>
      </c>
      <c r="C813">
        <v>23</v>
      </c>
      <c r="D813" t="str">
        <f t="shared" si="12"/>
        <v>Pleasantspring 2021</v>
      </c>
      <c r="E813" t="s">
        <v>74</v>
      </c>
      <c r="F813" t="s">
        <v>70</v>
      </c>
      <c r="G813" t="s">
        <v>6</v>
      </c>
      <c r="H813" t="s">
        <v>4256</v>
      </c>
      <c r="I813" t="s">
        <v>897</v>
      </c>
      <c r="J813" t="s">
        <v>60</v>
      </c>
      <c r="K813">
        <v>0</v>
      </c>
      <c r="L813">
        <v>0</v>
      </c>
      <c r="M813">
        <v>0</v>
      </c>
      <c r="N813">
        <f>_xlfn.XLOOKUP($A813,'site variables'!$A:$A,'site variables'!C:C,0,0)</f>
        <v>285.95999999999998</v>
      </c>
      <c r="O813">
        <f>_xlfn.XLOOKUP($A813,'site variables'!$A:$A,'site variables'!D:D,0,0)</f>
        <v>30</v>
      </c>
      <c r="P813">
        <f>_xlfn.XLOOKUP($A813,'site variables'!$A:$A,'site variables'!E:E,0,0)</f>
        <v>21.8</v>
      </c>
      <c r="Q813">
        <f>_xlfn.XLOOKUP($A813,'site variables'!$A:$A,'site variables'!F:F,0,0)</f>
        <v>532</v>
      </c>
      <c r="R813" t="str">
        <f>_xlfn.XLOOKUP($A813,'site variables'!$A:$A,'site variables'!G:G,0,0)</f>
        <v>high</v>
      </c>
      <c r="S813" t="str">
        <f>_xlfn.XLOOKUP($A813,'site variables'!$A:$A,'site variables'!H:H,0,0)</f>
        <v>low</v>
      </c>
      <c r="T813" t="str">
        <f>_xlfn.XLOOKUP($A813,'site variables'!$A:$A,'site variables'!I:I,0,0)</f>
        <v>Vehicle/FootRecreation</v>
      </c>
      <c r="U813">
        <f>_xlfn.XLOOKUP($D813,climatevars!$E:$E,climatevars!J:J,0,)</f>
        <v>54.999889999999986</v>
      </c>
      <c r="V813">
        <f>_xlfn.XLOOKUP($D813,climatevars!$E:$E,climatevars!K:K,0,)</f>
        <v>403.99919199999994</v>
      </c>
      <c r="W813">
        <f>_xlfn.XLOOKUP($D813,climatevars!$E:$E,climatevars!L:L,0,)</f>
        <v>222.99955399999999</v>
      </c>
      <c r="X813">
        <f>_xlfn.XLOOKUP($G813,speciesvars!$D:$D,speciesvars!H:H,0,0)</f>
        <v>21.804166575272902</v>
      </c>
      <c r="Y813">
        <f>_xlfn.XLOOKUP($G813,speciesvars!$D:$D,speciesvars!I:I,0,0)</f>
        <v>504</v>
      </c>
    </row>
    <row r="814" spans="1:25" hidden="1" x14ac:dyDescent="0.25">
      <c r="A814" t="s">
        <v>43</v>
      </c>
      <c r="B814" t="s">
        <v>52</v>
      </c>
      <c r="C814">
        <v>23</v>
      </c>
      <c r="D814" t="str">
        <f t="shared" si="12"/>
        <v>Pleasantspring 2021</v>
      </c>
      <c r="E814" t="s">
        <v>74</v>
      </c>
      <c r="F814" t="s">
        <v>70</v>
      </c>
      <c r="G814" t="s">
        <v>22</v>
      </c>
      <c r="H814" t="s">
        <v>4256</v>
      </c>
      <c r="I814" t="s">
        <v>898</v>
      </c>
      <c r="J814" t="s">
        <v>60</v>
      </c>
      <c r="K814">
        <v>0</v>
      </c>
      <c r="L814">
        <v>0</v>
      </c>
      <c r="M814">
        <v>0</v>
      </c>
      <c r="N814">
        <f>_xlfn.XLOOKUP($A814,'site variables'!$A:$A,'site variables'!C:C,0,0)</f>
        <v>285.95999999999998</v>
      </c>
      <c r="O814">
        <f>_xlfn.XLOOKUP($A814,'site variables'!$A:$A,'site variables'!D:D,0,0)</f>
        <v>30</v>
      </c>
      <c r="P814">
        <f>_xlfn.XLOOKUP($A814,'site variables'!$A:$A,'site variables'!E:E,0,0)</f>
        <v>21.8</v>
      </c>
      <c r="Q814">
        <f>_xlfn.XLOOKUP($A814,'site variables'!$A:$A,'site variables'!F:F,0,0)</f>
        <v>532</v>
      </c>
      <c r="R814" t="str">
        <f>_xlfn.XLOOKUP($A814,'site variables'!$A:$A,'site variables'!G:G,0,0)</f>
        <v>high</v>
      </c>
      <c r="S814" t="str">
        <f>_xlfn.XLOOKUP($A814,'site variables'!$A:$A,'site variables'!H:H,0,0)</f>
        <v>low</v>
      </c>
      <c r="T814" t="str">
        <f>_xlfn.XLOOKUP($A814,'site variables'!$A:$A,'site variables'!I:I,0,0)</f>
        <v>Vehicle/FootRecreation</v>
      </c>
      <c r="U814">
        <f>_xlfn.XLOOKUP($D814,climatevars!$E:$E,climatevars!J:J,0,)</f>
        <v>54.999889999999986</v>
      </c>
      <c r="V814">
        <f>_xlfn.XLOOKUP($D814,climatevars!$E:$E,climatevars!K:K,0,)</f>
        <v>403.99919199999994</v>
      </c>
      <c r="W814">
        <f>_xlfn.XLOOKUP($D814,climatevars!$E:$E,climatevars!L:L,0,)</f>
        <v>222.99955399999999</v>
      </c>
      <c r="X814">
        <f>_xlfn.XLOOKUP($G814,speciesvars!$D:$D,speciesvars!H:H,0,0)</f>
        <v>22.870833317438802</v>
      </c>
      <c r="Y814">
        <f>_xlfn.XLOOKUP($G814,speciesvars!$D:$D,speciesvars!I:I,0,0)</f>
        <v>733</v>
      </c>
    </row>
    <row r="815" spans="1:25" hidden="1" x14ac:dyDescent="0.25">
      <c r="A815" t="s">
        <v>43</v>
      </c>
      <c r="B815" t="s">
        <v>52</v>
      </c>
      <c r="C815">
        <v>23</v>
      </c>
      <c r="D815" t="str">
        <f t="shared" si="12"/>
        <v>Pleasantspring 2021</v>
      </c>
      <c r="E815" t="s">
        <v>74</v>
      </c>
      <c r="F815" t="s">
        <v>70</v>
      </c>
      <c r="G815" t="s">
        <v>54</v>
      </c>
      <c r="H815" t="s">
        <v>4256</v>
      </c>
      <c r="I815" t="s">
        <v>899</v>
      </c>
      <c r="J815" t="s">
        <v>60</v>
      </c>
      <c r="K815">
        <v>0</v>
      </c>
      <c r="L815">
        <v>0</v>
      </c>
      <c r="M815">
        <v>0.05</v>
      </c>
      <c r="N815">
        <f>_xlfn.XLOOKUP($A815,'site variables'!$A:$A,'site variables'!C:C,0,0)</f>
        <v>285.95999999999998</v>
      </c>
      <c r="O815">
        <f>_xlfn.XLOOKUP($A815,'site variables'!$A:$A,'site variables'!D:D,0,0)</f>
        <v>30</v>
      </c>
      <c r="P815">
        <f>_xlfn.XLOOKUP($A815,'site variables'!$A:$A,'site variables'!E:E,0,0)</f>
        <v>21.8</v>
      </c>
      <c r="Q815">
        <f>_xlfn.XLOOKUP($A815,'site variables'!$A:$A,'site variables'!F:F,0,0)</f>
        <v>532</v>
      </c>
      <c r="R815" t="str">
        <f>_xlfn.XLOOKUP($A815,'site variables'!$A:$A,'site variables'!G:G,0,0)</f>
        <v>high</v>
      </c>
      <c r="S815" t="str">
        <f>_xlfn.XLOOKUP($A815,'site variables'!$A:$A,'site variables'!H:H,0,0)</f>
        <v>low</v>
      </c>
      <c r="T815" t="str">
        <f>_xlfn.XLOOKUP($A815,'site variables'!$A:$A,'site variables'!I:I,0,0)</f>
        <v>Vehicle/FootRecreation</v>
      </c>
      <c r="U815">
        <f>_xlfn.XLOOKUP($D815,climatevars!$E:$E,climatevars!J:J,0,)</f>
        <v>54.999889999999986</v>
      </c>
      <c r="V815">
        <f>_xlfn.XLOOKUP($D815,climatevars!$E:$E,climatevars!K:K,0,)</f>
        <v>403.99919199999994</v>
      </c>
      <c r="W815">
        <f>_xlfn.XLOOKUP($D815,climatevars!$E:$E,climatevars!L:L,0,)</f>
        <v>222.99955399999999</v>
      </c>
      <c r="X815">
        <f>_xlfn.XLOOKUP($G815,speciesvars!$D:$D,speciesvars!H:H,0,0)</f>
        <v>21.7541668613752</v>
      </c>
      <c r="Y815">
        <f>_xlfn.XLOOKUP($G815,speciesvars!$D:$D,speciesvars!I:I,0,0)</f>
        <v>505</v>
      </c>
    </row>
    <row r="816" spans="1:25" hidden="1" x14ac:dyDescent="0.25">
      <c r="A816" t="s">
        <v>43</v>
      </c>
      <c r="B816" t="s">
        <v>69</v>
      </c>
      <c r="C816">
        <v>8</v>
      </c>
      <c r="D816" t="str">
        <f t="shared" si="12"/>
        <v>Pleasantspring 2022</v>
      </c>
      <c r="E816" t="s">
        <v>74</v>
      </c>
      <c r="F816" t="s">
        <v>70</v>
      </c>
      <c r="G816" t="s">
        <v>3</v>
      </c>
      <c r="H816" t="s">
        <v>11</v>
      </c>
      <c r="I816" t="s">
        <v>900</v>
      </c>
      <c r="J816" t="s">
        <v>72</v>
      </c>
      <c r="K816">
        <v>5</v>
      </c>
      <c r="L816">
        <v>10</v>
      </c>
      <c r="N816">
        <f>_xlfn.XLOOKUP($A816,'site variables'!$A:$A,'site variables'!C:C,0,0)</f>
        <v>285.95999999999998</v>
      </c>
      <c r="O816">
        <f>_xlfn.XLOOKUP($A816,'site variables'!$A:$A,'site variables'!D:D,0,0)</f>
        <v>30</v>
      </c>
      <c r="P816">
        <f>_xlfn.XLOOKUP($A816,'site variables'!$A:$A,'site variables'!E:E,0,0)</f>
        <v>21.8</v>
      </c>
      <c r="Q816">
        <f>_xlfn.XLOOKUP($A816,'site variables'!$A:$A,'site variables'!F:F,0,0)</f>
        <v>532</v>
      </c>
      <c r="R816" t="str">
        <f>_xlfn.XLOOKUP($A816,'site variables'!$A:$A,'site variables'!G:G,0,0)</f>
        <v>high</v>
      </c>
      <c r="S816" t="str">
        <f>_xlfn.XLOOKUP($A816,'site variables'!$A:$A,'site variables'!H:H,0,0)</f>
        <v>low</v>
      </c>
      <c r="T816" t="str">
        <f>_xlfn.XLOOKUP($A816,'site variables'!$A:$A,'site variables'!I:I,0,0)</f>
        <v>Vehicle/FootRecreation</v>
      </c>
      <c r="U816">
        <f>_xlfn.XLOOKUP($D816,climatevars!$E:$E,climatevars!J:J,0,)</f>
        <v>53.999891999999988</v>
      </c>
      <c r="V816">
        <f>_xlfn.XLOOKUP($D816,climatevars!$E:$E,climatevars!K:K,0,)</f>
        <v>403.99919199999994</v>
      </c>
      <c r="W816">
        <f>_xlfn.XLOOKUP($D816,climatevars!$E:$E,climatevars!L:L,0,)</f>
        <v>403.99919199999994</v>
      </c>
      <c r="X816">
        <f>_xlfn.XLOOKUP($G816,speciesvars!$D:$D,speciesvars!H:H,0,0)</f>
        <v>0</v>
      </c>
      <c r="Y816">
        <f>_xlfn.XLOOKUP($G816,speciesvars!$D:$D,speciesvars!I:I,0,0)</f>
        <v>0</v>
      </c>
    </row>
    <row r="817" spans="1:25" hidden="1" x14ac:dyDescent="0.25">
      <c r="A817" t="s">
        <v>43</v>
      </c>
      <c r="B817" t="s">
        <v>52</v>
      </c>
      <c r="C817">
        <v>23</v>
      </c>
      <c r="D817" t="str">
        <f t="shared" si="12"/>
        <v>Pleasantspring 2021</v>
      </c>
      <c r="E817" t="s">
        <v>74</v>
      </c>
      <c r="F817" t="s">
        <v>70</v>
      </c>
      <c r="G817" t="s">
        <v>65</v>
      </c>
      <c r="H817" t="s">
        <v>4256</v>
      </c>
      <c r="I817" t="s">
        <v>901</v>
      </c>
      <c r="J817" t="s">
        <v>60</v>
      </c>
      <c r="K817">
        <v>3</v>
      </c>
      <c r="L817">
        <v>10</v>
      </c>
      <c r="M817">
        <v>0.05</v>
      </c>
      <c r="N817">
        <f>_xlfn.XLOOKUP($A817,'site variables'!$A:$A,'site variables'!C:C,0,0)</f>
        <v>285.95999999999998</v>
      </c>
      <c r="O817">
        <f>_xlfn.XLOOKUP($A817,'site variables'!$A:$A,'site variables'!D:D,0,0)</f>
        <v>30</v>
      </c>
      <c r="P817">
        <f>_xlfn.XLOOKUP($A817,'site variables'!$A:$A,'site variables'!E:E,0,0)</f>
        <v>21.8</v>
      </c>
      <c r="Q817">
        <f>_xlfn.XLOOKUP($A817,'site variables'!$A:$A,'site variables'!F:F,0,0)</f>
        <v>532</v>
      </c>
      <c r="R817" t="str">
        <f>_xlfn.XLOOKUP($A817,'site variables'!$A:$A,'site variables'!G:G,0,0)</f>
        <v>high</v>
      </c>
      <c r="S817" t="str">
        <f>_xlfn.XLOOKUP($A817,'site variables'!$A:$A,'site variables'!H:H,0,0)</f>
        <v>low</v>
      </c>
      <c r="T817" t="str">
        <f>_xlfn.XLOOKUP($A817,'site variables'!$A:$A,'site variables'!I:I,0,0)</f>
        <v>Vehicle/FootRecreation</v>
      </c>
      <c r="U817">
        <f>_xlfn.XLOOKUP($D817,climatevars!$E:$E,climatevars!J:J,0,)</f>
        <v>54.999889999999986</v>
      </c>
      <c r="V817">
        <f>_xlfn.XLOOKUP($D817,climatevars!$E:$E,climatevars!K:K,0,)</f>
        <v>403.99919199999994</v>
      </c>
      <c r="W817">
        <f>_xlfn.XLOOKUP($D817,climatevars!$E:$E,climatevars!L:L,0,)</f>
        <v>222.99955399999999</v>
      </c>
      <c r="X817">
        <f>_xlfn.XLOOKUP($G817,speciesvars!$D:$D,speciesvars!H:H,0,0)</f>
        <v>21.662499884764401</v>
      </c>
      <c r="Y817">
        <f>_xlfn.XLOOKUP($G817,speciesvars!$D:$D,speciesvars!I:I,0,0)</f>
        <v>767</v>
      </c>
    </row>
    <row r="818" spans="1:25" hidden="1" x14ac:dyDescent="0.25">
      <c r="A818" t="s">
        <v>43</v>
      </c>
      <c r="B818" t="s">
        <v>52</v>
      </c>
      <c r="C818">
        <v>23</v>
      </c>
      <c r="D818" t="str">
        <f t="shared" si="12"/>
        <v>Pleasantspring 2021</v>
      </c>
      <c r="E818" t="s">
        <v>74</v>
      </c>
      <c r="F818" t="s">
        <v>70</v>
      </c>
      <c r="G818" t="s">
        <v>1</v>
      </c>
      <c r="H818" t="s">
        <v>4256</v>
      </c>
      <c r="I818" t="s">
        <v>902</v>
      </c>
      <c r="J818" t="s">
        <v>60</v>
      </c>
      <c r="K818">
        <v>0</v>
      </c>
      <c r="L818">
        <v>0</v>
      </c>
      <c r="M818">
        <v>0</v>
      </c>
      <c r="N818">
        <f>_xlfn.XLOOKUP($A818,'site variables'!$A:$A,'site variables'!C:C,0,0)</f>
        <v>285.95999999999998</v>
      </c>
      <c r="O818">
        <f>_xlfn.XLOOKUP($A818,'site variables'!$A:$A,'site variables'!D:D,0,0)</f>
        <v>30</v>
      </c>
      <c r="P818">
        <f>_xlfn.XLOOKUP($A818,'site variables'!$A:$A,'site variables'!E:E,0,0)</f>
        <v>21.8</v>
      </c>
      <c r="Q818">
        <f>_xlfn.XLOOKUP($A818,'site variables'!$A:$A,'site variables'!F:F,0,0)</f>
        <v>532</v>
      </c>
      <c r="R818" t="str">
        <f>_xlfn.XLOOKUP($A818,'site variables'!$A:$A,'site variables'!G:G,0,0)</f>
        <v>high</v>
      </c>
      <c r="S818" t="str">
        <f>_xlfn.XLOOKUP($A818,'site variables'!$A:$A,'site variables'!H:H,0,0)</f>
        <v>low</v>
      </c>
      <c r="T818" t="str">
        <f>_xlfn.XLOOKUP($A818,'site variables'!$A:$A,'site variables'!I:I,0,0)</f>
        <v>Vehicle/FootRecreation</v>
      </c>
      <c r="U818">
        <f>_xlfn.XLOOKUP($D818,climatevars!$E:$E,climatevars!J:J,0,)</f>
        <v>54.999889999999986</v>
      </c>
      <c r="V818">
        <f>_xlfn.XLOOKUP($D818,climatevars!$E:$E,climatevars!K:K,0,)</f>
        <v>403.99919199999994</v>
      </c>
      <c r="W818">
        <f>_xlfn.XLOOKUP($D818,climatevars!$E:$E,climatevars!L:L,0,)</f>
        <v>222.99955399999999</v>
      </c>
      <c r="X818">
        <f>_xlfn.XLOOKUP($G818,speciesvars!$D:$D,speciesvars!H:H,0,0)</f>
        <v>22.9416667421659</v>
      </c>
      <c r="Y818">
        <f>_xlfn.XLOOKUP($G818,speciesvars!$D:$D,speciesvars!I:I,0,0)</f>
        <v>528</v>
      </c>
    </row>
    <row r="819" spans="1:25" hidden="1" x14ac:dyDescent="0.25">
      <c r="A819" t="s">
        <v>43</v>
      </c>
      <c r="B819" t="s">
        <v>52</v>
      </c>
      <c r="C819">
        <v>24</v>
      </c>
      <c r="D819" t="str">
        <f t="shared" si="12"/>
        <v>Pleasantspring 2021</v>
      </c>
      <c r="E819" t="s">
        <v>48</v>
      </c>
      <c r="F819" t="s">
        <v>0</v>
      </c>
      <c r="G819" t="s">
        <v>13</v>
      </c>
      <c r="H819" t="s">
        <v>4254</v>
      </c>
      <c r="I819" t="s">
        <v>903</v>
      </c>
      <c r="J819" t="s">
        <v>60</v>
      </c>
      <c r="K819">
        <v>0</v>
      </c>
      <c r="L819">
        <v>0</v>
      </c>
      <c r="M819">
        <v>0</v>
      </c>
      <c r="N819">
        <f>_xlfn.XLOOKUP($A819,'site variables'!$A:$A,'site variables'!C:C,0,0)</f>
        <v>285.95999999999998</v>
      </c>
      <c r="O819">
        <f>_xlfn.XLOOKUP($A819,'site variables'!$A:$A,'site variables'!D:D,0,0)</f>
        <v>30</v>
      </c>
      <c r="P819">
        <f>_xlfn.XLOOKUP($A819,'site variables'!$A:$A,'site variables'!E:E,0,0)</f>
        <v>21.8</v>
      </c>
      <c r="Q819">
        <f>_xlfn.XLOOKUP($A819,'site variables'!$A:$A,'site variables'!F:F,0,0)</f>
        <v>532</v>
      </c>
      <c r="R819" t="str">
        <f>_xlfn.XLOOKUP($A819,'site variables'!$A:$A,'site variables'!G:G,0,0)</f>
        <v>high</v>
      </c>
      <c r="S819" t="str">
        <f>_xlfn.XLOOKUP($A819,'site variables'!$A:$A,'site variables'!H:H,0,0)</f>
        <v>low</v>
      </c>
      <c r="T819" t="str">
        <f>_xlfn.XLOOKUP($A819,'site variables'!$A:$A,'site variables'!I:I,0,0)</f>
        <v>Vehicle/FootRecreation</v>
      </c>
      <c r="U819">
        <f>_xlfn.XLOOKUP($D819,climatevars!$E:$E,climatevars!J:J,0,)</f>
        <v>54.999889999999986</v>
      </c>
      <c r="V819">
        <f>_xlfn.XLOOKUP($D819,climatevars!$E:$E,climatevars!K:K,0,)</f>
        <v>403.99919199999994</v>
      </c>
      <c r="W819">
        <f>_xlfn.XLOOKUP($D819,climatevars!$E:$E,climatevars!L:L,0,)</f>
        <v>222.99955399999999</v>
      </c>
      <c r="X819">
        <f>_xlfn.XLOOKUP($G819,speciesvars!$D:$D,speciesvars!H:H,0,0)</f>
        <v>23.462500015894602</v>
      </c>
      <c r="Y819">
        <f>_xlfn.XLOOKUP($G819,speciesvars!$D:$D,speciesvars!I:I,0,0)</f>
        <v>846</v>
      </c>
    </row>
    <row r="820" spans="1:25" hidden="1" x14ac:dyDescent="0.25">
      <c r="A820" t="s">
        <v>43</v>
      </c>
      <c r="B820" t="s">
        <v>52</v>
      </c>
      <c r="C820">
        <v>24</v>
      </c>
      <c r="D820" t="str">
        <f t="shared" si="12"/>
        <v>Pleasantspring 2021</v>
      </c>
      <c r="E820" t="s">
        <v>48</v>
      </c>
      <c r="F820" t="s">
        <v>0</v>
      </c>
      <c r="G820" t="s">
        <v>21</v>
      </c>
      <c r="H820" t="s">
        <v>4254</v>
      </c>
      <c r="I820" t="s">
        <v>904</v>
      </c>
      <c r="J820" t="s">
        <v>60</v>
      </c>
      <c r="K820">
        <v>0</v>
      </c>
      <c r="L820">
        <v>0</v>
      </c>
      <c r="M820">
        <v>0</v>
      </c>
      <c r="N820">
        <f>_xlfn.XLOOKUP($A820,'site variables'!$A:$A,'site variables'!C:C,0,0)</f>
        <v>285.95999999999998</v>
      </c>
      <c r="O820">
        <f>_xlfn.XLOOKUP($A820,'site variables'!$A:$A,'site variables'!D:D,0,0)</f>
        <v>30</v>
      </c>
      <c r="P820">
        <f>_xlfn.XLOOKUP($A820,'site variables'!$A:$A,'site variables'!E:E,0,0)</f>
        <v>21.8</v>
      </c>
      <c r="Q820">
        <f>_xlfn.XLOOKUP($A820,'site variables'!$A:$A,'site variables'!F:F,0,0)</f>
        <v>532</v>
      </c>
      <c r="R820" t="str">
        <f>_xlfn.XLOOKUP($A820,'site variables'!$A:$A,'site variables'!G:G,0,0)</f>
        <v>high</v>
      </c>
      <c r="S820" t="str">
        <f>_xlfn.XLOOKUP($A820,'site variables'!$A:$A,'site variables'!H:H,0,0)</f>
        <v>low</v>
      </c>
      <c r="T820" t="str">
        <f>_xlfn.XLOOKUP($A820,'site variables'!$A:$A,'site variables'!I:I,0,0)</f>
        <v>Vehicle/FootRecreation</v>
      </c>
      <c r="U820">
        <f>_xlfn.XLOOKUP($D820,climatevars!$E:$E,climatevars!J:J,0,)</f>
        <v>54.999889999999986</v>
      </c>
      <c r="V820">
        <f>_xlfn.XLOOKUP($D820,climatevars!$E:$E,climatevars!K:K,0,)</f>
        <v>403.99919199999994</v>
      </c>
      <c r="W820">
        <f>_xlfn.XLOOKUP($D820,climatevars!$E:$E,climatevars!L:L,0,)</f>
        <v>222.99955399999999</v>
      </c>
      <c r="X820">
        <f>_xlfn.XLOOKUP($G820,speciesvars!$D:$D,speciesvars!H:H,0,0)</f>
        <v>24.8750001192093</v>
      </c>
      <c r="Y820">
        <f>_xlfn.XLOOKUP($G820,speciesvars!$D:$D,speciesvars!I:I,0,0)</f>
        <v>845</v>
      </c>
    </row>
    <row r="821" spans="1:25" hidden="1" x14ac:dyDescent="0.25">
      <c r="A821" t="s">
        <v>43</v>
      </c>
      <c r="B821" t="s">
        <v>52</v>
      </c>
      <c r="C821">
        <v>24</v>
      </c>
      <c r="D821" t="str">
        <f t="shared" si="12"/>
        <v>Pleasantspring 2021</v>
      </c>
      <c r="E821" t="s">
        <v>48</v>
      </c>
      <c r="F821" t="s">
        <v>0</v>
      </c>
      <c r="G821" t="s">
        <v>53</v>
      </c>
      <c r="H821" t="s">
        <v>4254</v>
      </c>
      <c r="I821" t="s">
        <v>905</v>
      </c>
      <c r="J821" t="s">
        <v>60</v>
      </c>
      <c r="K821">
        <v>0</v>
      </c>
      <c r="L821">
        <v>0</v>
      </c>
      <c r="M821">
        <v>0</v>
      </c>
      <c r="N821">
        <f>_xlfn.XLOOKUP($A821,'site variables'!$A:$A,'site variables'!C:C,0,0)</f>
        <v>285.95999999999998</v>
      </c>
      <c r="O821">
        <f>_xlfn.XLOOKUP($A821,'site variables'!$A:$A,'site variables'!D:D,0,0)</f>
        <v>30</v>
      </c>
      <c r="P821">
        <f>_xlfn.XLOOKUP($A821,'site variables'!$A:$A,'site variables'!E:E,0,0)</f>
        <v>21.8</v>
      </c>
      <c r="Q821">
        <f>_xlfn.XLOOKUP($A821,'site variables'!$A:$A,'site variables'!F:F,0,0)</f>
        <v>532</v>
      </c>
      <c r="R821" t="str">
        <f>_xlfn.XLOOKUP($A821,'site variables'!$A:$A,'site variables'!G:G,0,0)</f>
        <v>high</v>
      </c>
      <c r="S821" t="str">
        <f>_xlfn.XLOOKUP($A821,'site variables'!$A:$A,'site variables'!H:H,0,0)</f>
        <v>low</v>
      </c>
      <c r="T821" t="str">
        <f>_xlfn.XLOOKUP($A821,'site variables'!$A:$A,'site variables'!I:I,0,0)</f>
        <v>Vehicle/FootRecreation</v>
      </c>
      <c r="U821">
        <f>_xlfn.XLOOKUP($D821,climatevars!$E:$E,climatevars!J:J,0,)</f>
        <v>54.999889999999986</v>
      </c>
      <c r="V821">
        <f>_xlfn.XLOOKUP($D821,climatevars!$E:$E,climatevars!K:K,0,)</f>
        <v>403.99919199999994</v>
      </c>
      <c r="W821">
        <f>_xlfn.XLOOKUP($D821,climatevars!$E:$E,climatevars!L:L,0,)</f>
        <v>222.99955399999999</v>
      </c>
      <c r="X821">
        <f>_xlfn.XLOOKUP($G821,speciesvars!$D:$D,speciesvars!H:H,0,0)</f>
        <v>24.200000047683702</v>
      </c>
      <c r="Y821">
        <f>_xlfn.XLOOKUP($G821,speciesvars!$D:$D,speciesvars!I:I,0,0)</f>
        <v>706</v>
      </c>
    </row>
    <row r="822" spans="1:25" hidden="1" x14ac:dyDescent="0.25">
      <c r="A822" t="s">
        <v>43</v>
      </c>
      <c r="B822" t="s">
        <v>52</v>
      </c>
      <c r="C822">
        <v>24</v>
      </c>
      <c r="D822" t="str">
        <f t="shared" si="12"/>
        <v>Pleasantspring 2021</v>
      </c>
      <c r="E822" t="s">
        <v>48</v>
      </c>
      <c r="F822" t="s">
        <v>0</v>
      </c>
      <c r="G822" t="s">
        <v>54</v>
      </c>
      <c r="H822" t="s">
        <v>4256</v>
      </c>
      <c r="I822" t="s">
        <v>906</v>
      </c>
      <c r="J822" t="s">
        <v>60</v>
      </c>
      <c r="K822">
        <v>1</v>
      </c>
      <c r="L822">
        <v>120</v>
      </c>
      <c r="M822">
        <v>0.05</v>
      </c>
      <c r="N822">
        <f>_xlfn.XLOOKUP($A822,'site variables'!$A:$A,'site variables'!C:C,0,0)</f>
        <v>285.95999999999998</v>
      </c>
      <c r="O822">
        <f>_xlfn.XLOOKUP($A822,'site variables'!$A:$A,'site variables'!D:D,0,0)</f>
        <v>30</v>
      </c>
      <c r="P822">
        <f>_xlfn.XLOOKUP($A822,'site variables'!$A:$A,'site variables'!E:E,0,0)</f>
        <v>21.8</v>
      </c>
      <c r="Q822">
        <f>_xlfn.XLOOKUP($A822,'site variables'!$A:$A,'site variables'!F:F,0,0)</f>
        <v>532</v>
      </c>
      <c r="R822" t="str">
        <f>_xlfn.XLOOKUP($A822,'site variables'!$A:$A,'site variables'!G:G,0,0)</f>
        <v>high</v>
      </c>
      <c r="S822" t="str">
        <f>_xlfn.XLOOKUP($A822,'site variables'!$A:$A,'site variables'!H:H,0,0)</f>
        <v>low</v>
      </c>
      <c r="T822" t="str">
        <f>_xlfn.XLOOKUP($A822,'site variables'!$A:$A,'site variables'!I:I,0,0)</f>
        <v>Vehicle/FootRecreation</v>
      </c>
      <c r="U822">
        <f>_xlfn.XLOOKUP($D822,climatevars!$E:$E,climatevars!J:J,0,)</f>
        <v>54.999889999999986</v>
      </c>
      <c r="V822">
        <f>_xlfn.XLOOKUP($D822,climatevars!$E:$E,climatevars!K:K,0,)</f>
        <v>403.99919199999994</v>
      </c>
      <c r="W822">
        <f>_xlfn.XLOOKUP($D822,climatevars!$E:$E,climatevars!L:L,0,)</f>
        <v>222.99955399999999</v>
      </c>
      <c r="X822">
        <f>_xlfn.XLOOKUP($G822,speciesvars!$D:$D,speciesvars!H:H,0,0)</f>
        <v>21.7541668613752</v>
      </c>
      <c r="Y822">
        <f>_xlfn.XLOOKUP($G822,speciesvars!$D:$D,speciesvars!I:I,0,0)</f>
        <v>505</v>
      </c>
    </row>
    <row r="823" spans="1:25" hidden="1" x14ac:dyDescent="0.25">
      <c r="A823" t="s">
        <v>43</v>
      </c>
      <c r="B823" t="s">
        <v>52</v>
      </c>
      <c r="C823">
        <v>24</v>
      </c>
      <c r="D823" t="str">
        <f t="shared" si="12"/>
        <v>Pleasantspring 2021</v>
      </c>
      <c r="E823" t="s">
        <v>48</v>
      </c>
      <c r="F823" t="s">
        <v>0</v>
      </c>
      <c r="G823" t="s">
        <v>35</v>
      </c>
      <c r="H823" t="s">
        <v>4254</v>
      </c>
      <c r="I823" t="s">
        <v>907</v>
      </c>
      <c r="J823" t="s">
        <v>60</v>
      </c>
      <c r="K823">
        <v>6</v>
      </c>
      <c r="L823">
        <v>50</v>
      </c>
      <c r="M823">
        <v>0.05</v>
      </c>
      <c r="N823">
        <f>_xlfn.XLOOKUP($A823,'site variables'!$A:$A,'site variables'!C:C,0,0)</f>
        <v>285.95999999999998</v>
      </c>
      <c r="O823">
        <f>_xlfn.XLOOKUP($A823,'site variables'!$A:$A,'site variables'!D:D,0,0)</f>
        <v>30</v>
      </c>
      <c r="P823">
        <f>_xlfn.XLOOKUP($A823,'site variables'!$A:$A,'site variables'!E:E,0,0)</f>
        <v>21.8</v>
      </c>
      <c r="Q823">
        <f>_xlfn.XLOOKUP($A823,'site variables'!$A:$A,'site variables'!F:F,0,0)</f>
        <v>532</v>
      </c>
      <c r="R823" t="str">
        <f>_xlfn.XLOOKUP($A823,'site variables'!$A:$A,'site variables'!G:G,0,0)</f>
        <v>high</v>
      </c>
      <c r="S823" t="str">
        <f>_xlfn.XLOOKUP($A823,'site variables'!$A:$A,'site variables'!H:H,0,0)</f>
        <v>low</v>
      </c>
      <c r="T823" t="str">
        <f>_xlfn.XLOOKUP($A823,'site variables'!$A:$A,'site variables'!I:I,0,0)</f>
        <v>Vehicle/FootRecreation</v>
      </c>
      <c r="U823">
        <f>_xlfn.XLOOKUP($D823,climatevars!$E:$E,climatevars!J:J,0,)</f>
        <v>54.999889999999986</v>
      </c>
      <c r="V823">
        <f>_xlfn.XLOOKUP($D823,climatevars!$E:$E,climatevars!K:K,0,)</f>
        <v>403.99919199999994</v>
      </c>
      <c r="W823">
        <f>_xlfn.XLOOKUP($D823,climatevars!$E:$E,climatevars!L:L,0,)</f>
        <v>222.99955399999999</v>
      </c>
      <c r="X823">
        <f>_xlfn.XLOOKUP($G823,speciesvars!$D:$D,speciesvars!H:H,0,0)</f>
        <v>23.5000000198682</v>
      </c>
      <c r="Y823">
        <f>_xlfn.XLOOKUP($G823,speciesvars!$D:$D,speciesvars!I:I,0,0)</f>
        <v>354</v>
      </c>
    </row>
    <row r="824" spans="1:25" hidden="1" x14ac:dyDescent="0.25">
      <c r="A824" t="s">
        <v>43</v>
      </c>
      <c r="B824" t="s">
        <v>52</v>
      </c>
      <c r="C824">
        <v>24</v>
      </c>
      <c r="D824" t="str">
        <f t="shared" si="12"/>
        <v>Pleasantspring 2021</v>
      </c>
      <c r="E824" t="s">
        <v>48</v>
      </c>
      <c r="F824" t="s">
        <v>0</v>
      </c>
      <c r="G824" t="s">
        <v>65</v>
      </c>
      <c r="H824" t="s">
        <v>4256</v>
      </c>
      <c r="I824" t="s">
        <v>908</v>
      </c>
      <c r="J824" t="s">
        <v>60</v>
      </c>
      <c r="K824">
        <v>1</v>
      </c>
      <c r="L824">
        <v>10</v>
      </c>
      <c r="M824">
        <v>0.05</v>
      </c>
      <c r="N824">
        <f>_xlfn.XLOOKUP($A824,'site variables'!$A:$A,'site variables'!C:C,0,0)</f>
        <v>285.95999999999998</v>
      </c>
      <c r="O824">
        <f>_xlfn.XLOOKUP($A824,'site variables'!$A:$A,'site variables'!D:D,0,0)</f>
        <v>30</v>
      </c>
      <c r="P824">
        <f>_xlfn.XLOOKUP($A824,'site variables'!$A:$A,'site variables'!E:E,0,0)</f>
        <v>21.8</v>
      </c>
      <c r="Q824">
        <f>_xlfn.XLOOKUP($A824,'site variables'!$A:$A,'site variables'!F:F,0,0)</f>
        <v>532</v>
      </c>
      <c r="R824" t="str">
        <f>_xlfn.XLOOKUP($A824,'site variables'!$A:$A,'site variables'!G:G,0,0)</f>
        <v>high</v>
      </c>
      <c r="S824" t="str">
        <f>_xlfn.XLOOKUP($A824,'site variables'!$A:$A,'site variables'!H:H,0,0)</f>
        <v>low</v>
      </c>
      <c r="T824" t="str">
        <f>_xlfn.XLOOKUP($A824,'site variables'!$A:$A,'site variables'!I:I,0,0)</f>
        <v>Vehicle/FootRecreation</v>
      </c>
      <c r="U824">
        <f>_xlfn.XLOOKUP($D824,climatevars!$E:$E,climatevars!J:J,0,)</f>
        <v>54.999889999999986</v>
      </c>
      <c r="V824">
        <f>_xlfn.XLOOKUP($D824,climatevars!$E:$E,climatevars!K:K,0,)</f>
        <v>403.99919199999994</v>
      </c>
      <c r="W824">
        <f>_xlfn.XLOOKUP($D824,climatevars!$E:$E,climatevars!L:L,0,)</f>
        <v>222.99955399999999</v>
      </c>
      <c r="X824">
        <f>_xlfn.XLOOKUP($G824,speciesvars!$D:$D,speciesvars!H:H,0,0)</f>
        <v>21.662499884764401</v>
      </c>
      <c r="Y824">
        <f>_xlfn.XLOOKUP($G824,speciesvars!$D:$D,speciesvars!I:I,0,0)</f>
        <v>767</v>
      </c>
    </row>
    <row r="825" spans="1:25" hidden="1" x14ac:dyDescent="0.25">
      <c r="A825" t="s">
        <v>43</v>
      </c>
      <c r="B825" t="s">
        <v>52</v>
      </c>
      <c r="C825">
        <v>24</v>
      </c>
      <c r="D825" t="str">
        <f t="shared" si="12"/>
        <v>Pleasantspring 2021</v>
      </c>
      <c r="E825" t="s">
        <v>48</v>
      </c>
      <c r="F825" t="s">
        <v>0</v>
      </c>
      <c r="G825" t="s">
        <v>76</v>
      </c>
      <c r="H825" t="s">
        <v>4254</v>
      </c>
      <c r="I825" t="s">
        <v>909</v>
      </c>
      <c r="J825" t="s">
        <v>60</v>
      </c>
      <c r="K825">
        <v>0</v>
      </c>
      <c r="L825">
        <v>0</v>
      </c>
      <c r="M825">
        <v>0</v>
      </c>
      <c r="N825">
        <f>_xlfn.XLOOKUP($A825,'site variables'!$A:$A,'site variables'!C:C,0,0)</f>
        <v>285.95999999999998</v>
      </c>
      <c r="O825">
        <f>_xlfn.XLOOKUP($A825,'site variables'!$A:$A,'site variables'!D:D,0,0)</f>
        <v>30</v>
      </c>
      <c r="P825">
        <f>_xlfn.XLOOKUP($A825,'site variables'!$A:$A,'site variables'!E:E,0,0)</f>
        <v>21.8</v>
      </c>
      <c r="Q825">
        <f>_xlfn.XLOOKUP($A825,'site variables'!$A:$A,'site variables'!F:F,0,0)</f>
        <v>532</v>
      </c>
      <c r="R825" t="str">
        <f>_xlfn.XLOOKUP($A825,'site variables'!$A:$A,'site variables'!G:G,0,0)</f>
        <v>high</v>
      </c>
      <c r="S825" t="str">
        <f>_xlfn.XLOOKUP($A825,'site variables'!$A:$A,'site variables'!H:H,0,0)</f>
        <v>low</v>
      </c>
      <c r="T825" t="str">
        <f>_xlfn.XLOOKUP($A825,'site variables'!$A:$A,'site variables'!I:I,0,0)</f>
        <v>Vehicle/FootRecreation</v>
      </c>
      <c r="U825">
        <f>_xlfn.XLOOKUP($D825,climatevars!$E:$E,climatevars!J:J,0,)</f>
        <v>54.999889999999986</v>
      </c>
      <c r="V825">
        <f>_xlfn.XLOOKUP($D825,climatevars!$E:$E,climatevars!K:K,0,)</f>
        <v>403.99919199999994</v>
      </c>
      <c r="W825">
        <f>_xlfn.XLOOKUP($D825,climatevars!$E:$E,climatevars!L:L,0,)</f>
        <v>222.99955399999999</v>
      </c>
      <c r="X825">
        <f>_xlfn.XLOOKUP($G825,speciesvars!$D:$D,speciesvars!H:H,0,0)</f>
        <v>23.825000166892998</v>
      </c>
      <c r="Y825">
        <f>_xlfn.XLOOKUP($G825,speciesvars!$D:$D,speciesvars!I:I,0,0)</f>
        <v>508</v>
      </c>
    </row>
    <row r="826" spans="1:25" hidden="1" x14ac:dyDescent="0.25">
      <c r="A826" t="s">
        <v>43</v>
      </c>
      <c r="B826" t="s">
        <v>52</v>
      </c>
      <c r="C826">
        <v>25</v>
      </c>
      <c r="D826" t="str">
        <f t="shared" si="12"/>
        <v>Pleasantspring 2021</v>
      </c>
      <c r="E826" t="s">
        <v>75</v>
      </c>
      <c r="F826" t="s">
        <v>49</v>
      </c>
      <c r="G826" t="s">
        <v>13</v>
      </c>
      <c r="H826" t="s">
        <v>4255</v>
      </c>
      <c r="I826" t="s">
        <v>910</v>
      </c>
      <c r="J826" t="s">
        <v>60</v>
      </c>
      <c r="K826">
        <v>0</v>
      </c>
      <c r="L826">
        <v>0</v>
      </c>
      <c r="M826">
        <v>0</v>
      </c>
      <c r="N826">
        <f>_xlfn.XLOOKUP($A826,'site variables'!$A:$A,'site variables'!C:C,0,0)</f>
        <v>285.95999999999998</v>
      </c>
      <c r="O826">
        <f>_xlfn.XLOOKUP($A826,'site variables'!$A:$A,'site variables'!D:D,0,0)</f>
        <v>30</v>
      </c>
      <c r="P826">
        <f>_xlfn.XLOOKUP($A826,'site variables'!$A:$A,'site variables'!E:E,0,0)</f>
        <v>21.8</v>
      </c>
      <c r="Q826">
        <f>_xlfn.XLOOKUP($A826,'site variables'!$A:$A,'site variables'!F:F,0,0)</f>
        <v>532</v>
      </c>
      <c r="R826" t="str">
        <f>_xlfn.XLOOKUP($A826,'site variables'!$A:$A,'site variables'!G:G,0,0)</f>
        <v>high</v>
      </c>
      <c r="S826" t="str">
        <f>_xlfn.XLOOKUP($A826,'site variables'!$A:$A,'site variables'!H:H,0,0)</f>
        <v>low</v>
      </c>
      <c r="T826" t="str">
        <f>_xlfn.XLOOKUP($A826,'site variables'!$A:$A,'site variables'!I:I,0,0)</f>
        <v>Vehicle/FootRecreation</v>
      </c>
      <c r="U826">
        <f>_xlfn.XLOOKUP($D826,climatevars!$E:$E,climatevars!J:J,0,)</f>
        <v>54.999889999999986</v>
      </c>
      <c r="V826">
        <f>_xlfn.XLOOKUP($D826,climatevars!$E:$E,climatevars!K:K,0,)</f>
        <v>403.99919199999994</v>
      </c>
      <c r="W826">
        <f>_xlfn.XLOOKUP($D826,climatevars!$E:$E,climatevars!L:L,0,)</f>
        <v>222.99955399999999</v>
      </c>
      <c r="X826">
        <f>_xlfn.XLOOKUP($G826,speciesvars!$D:$D,speciesvars!H:H,0,0)</f>
        <v>23.462500015894602</v>
      </c>
      <c r="Y826">
        <f>_xlfn.XLOOKUP($G826,speciesvars!$D:$D,speciesvars!I:I,0,0)</f>
        <v>846</v>
      </c>
    </row>
    <row r="827" spans="1:25" hidden="1" x14ac:dyDescent="0.25">
      <c r="A827" t="s">
        <v>43</v>
      </c>
      <c r="B827" t="s">
        <v>69</v>
      </c>
      <c r="C827">
        <v>8</v>
      </c>
      <c r="D827" t="str">
        <f t="shared" si="12"/>
        <v>Pleasantspring 2022</v>
      </c>
      <c r="E827" t="s">
        <v>74</v>
      </c>
      <c r="F827" t="s">
        <v>70</v>
      </c>
      <c r="G827" t="s">
        <v>67</v>
      </c>
      <c r="H827" t="s">
        <v>11</v>
      </c>
      <c r="I827" t="s">
        <v>911</v>
      </c>
      <c r="J827" t="s">
        <v>60</v>
      </c>
      <c r="K827">
        <v>3</v>
      </c>
      <c r="L827">
        <v>10</v>
      </c>
      <c r="N827">
        <f>_xlfn.XLOOKUP($A827,'site variables'!$A:$A,'site variables'!C:C,0,0)</f>
        <v>285.95999999999998</v>
      </c>
      <c r="O827">
        <f>_xlfn.XLOOKUP($A827,'site variables'!$A:$A,'site variables'!D:D,0,0)</f>
        <v>30</v>
      </c>
      <c r="P827">
        <f>_xlfn.XLOOKUP($A827,'site variables'!$A:$A,'site variables'!E:E,0,0)</f>
        <v>21.8</v>
      </c>
      <c r="Q827">
        <f>_xlfn.XLOOKUP($A827,'site variables'!$A:$A,'site variables'!F:F,0,0)</f>
        <v>532</v>
      </c>
      <c r="R827" t="str">
        <f>_xlfn.XLOOKUP($A827,'site variables'!$A:$A,'site variables'!G:G,0,0)</f>
        <v>high</v>
      </c>
      <c r="S827" t="str">
        <f>_xlfn.XLOOKUP($A827,'site variables'!$A:$A,'site variables'!H:H,0,0)</f>
        <v>low</v>
      </c>
      <c r="T827" t="str">
        <f>_xlfn.XLOOKUP($A827,'site variables'!$A:$A,'site variables'!I:I,0,0)</f>
        <v>Vehicle/FootRecreation</v>
      </c>
      <c r="U827">
        <f>_xlfn.XLOOKUP($D827,climatevars!$E:$E,climatevars!J:J,0,)</f>
        <v>53.999891999999988</v>
      </c>
      <c r="V827">
        <f>_xlfn.XLOOKUP($D827,climatevars!$E:$E,climatevars!K:K,0,)</f>
        <v>403.99919199999994</v>
      </c>
      <c r="W827">
        <f>_xlfn.XLOOKUP($D827,climatevars!$E:$E,climatevars!L:L,0,)</f>
        <v>403.99919199999994</v>
      </c>
      <c r="X827">
        <f>_xlfn.XLOOKUP($G827,speciesvars!$D:$D,speciesvars!H:H,0,0)</f>
        <v>0</v>
      </c>
      <c r="Y827">
        <f>_xlfn.XLOOKUP($G827,speciesvars!$D:$D,speciesvars!I:I,0,0)</f>
        <v>0</v>
      </c>
    </row>
    <row r="828" spans="1:25" hidden="1" x14ac:dyDescent="0.25">
      <c r="A828" t="s">
        <v>43</v>
      </c>
      <c r="B828" t="s">
        <v>52</v>
      </c>
      <c r="C828">
        <v>25</v>
      </c>
      <c r="D828" t="str">
        <f t="shared" si="12"/>
        <v>Pleasantspring 2021</v>
      </c>
      <c r="E828" t="s">
        <v>75</v>
      </c>
      <c r="F828" t="s">
        <v>49</v>
      </c>
      <c r="G828" t="s">
        <v>6</v>
      </c>
      <c r="H828" t="s">
        <v>4255</v>
      </c>
      <c r="I828" t="s">
        <v>912</v>
      </c>
      <c r="J828" t="s">
        <v>60</v>
      </c>
      <c r="K828">
        <v>0</v>
      </c>
      <c r="L828">
        <v>0</v>
      </c>
      <c r="M828">
        <v>0</v>
      </c>
      <c r="N828">
        <f>_xlfn.XLOOKUP($A828,'site variables'!$A:$A,'site variables'!C:C,0,0)</f>
        <v>285.95999999999998</v>
      </c>
      <c r="O828">
        <f>_xlfn.XLOOKUP($A828,'site variables'!$A:$A,'site variables'!D:D,0,0)</f>
        <v>30</v>
      </c>
      <c r="P828">
        <f>_xlfn.XLOOKUP($A828,'site variables'!$A:$A,'site variables'!E:E,0,0)</f>
        <v>21.8</v>
      </c>
      <c r="Q828">
        <f>_xlfn.XLOOKUP($A828,'site variables'!$A:$A,'site variables'!F:F,0,0)</f>
        <v>532</v>
      </c>
      <c r="R828" t="str">
        <f>_xlfn.XLOOKUP($A828,'site variables'!$A:$A,'site variables'!G:G,0,0)</f>
        <v>high</v>
      </c>
      <c r="S828" t="str">
        <f>_xlfn.XLOOKUP($A828,'site variables'!$A:$A,'site variables'!H:H,0,0)</f>
        <v>low</v>
      </c>
      <c r="T828" t="str">
        <f>_xlfn.XLOOKUP($A828,'site variables'!$A:$A,'site variables'!I:I,0,0)</f>
        <v>Vehicle/FootRecreation</v>
      </c>
      <c r="U828">
        <f>_xlfn.XLOOKUP($D828,climatevars!$E:$E,climatevars!J:J,0,)</f>
        <v>54.999889999999986</v>
      </c>
      <c r="V828">
        <f>_xlfn.XLOOKUP($D828,climatevars!$E:$E,climatevars!K:K,0,)</f>
        <v>403.99919199999994</v>
      </c>
      <c r="W828">
        <f>_xlfn.XLOOKUP($D828,climatevars!$E:$E,climatevars!L:L,0,)</f>
        <v>222.99955399999999</v>
      </c>
      <c r="X828">
        <f>_xlfn.XLOOKUP($G828,speciesvars!$D:$D,speciesvars!H:H,0,0)</f>
        <v>21.804166575272902</v>
      </c>
      <c r="Y828">
        <f>_xlfn.XLOOKUP($G828,speciesvars!$D:$D,speciesvars!I:I,0,0)</f>
        <v>504</v>
      </c>
    </row>
    <row r="829" spans="1:25" hidden="1" x14ac:dyDescent="0.25">
      <c r="A829" t="s">
        <v>43</v>
      </c>
      <c r="B829" t="s">
        <v>69</v>
      </c>
      <c r="C829">
        <v>9</v>
      </c>
      <c r="D829" t="str">
        <f t="shared" si="12"/>
        <v>Pleasantspring 2022</v>
      </c>
      <c r="E829" t="s">
        <v>66</v>
      </c>
      <c r="F829" t="s">
        <v>70</v>
      </c>
      <c r="G829" t="s">
        <v>3</v>
      </c>
      <c r="H829" t="s">
        <v>11</v>
      </c>
      <c r="I829" t="s">
        <v>913</v>
      </c>
      <c r="J829" t="s">
        <v>72</v>
      </c>
      <c r="K829">
        <v>2</v>
      </c>
      <c r="L829">
        <v>10</v>
      </c>
      <c r="N829">
        <f>_xlfn.XLOOKUP($A829,'site variables'!$A:$A,'site variables'!C:C,0,0)</f>
        <v>285.95999999999998</v>
      </c>
      <c r="O829">
        <f>_xlfn.XLOOKUP($A829,'site variables'!$A:$A,'site variables'!D:D,0,0)</f>
        <v>30</v>
      </c>
      <c r="P829">
        <f>_xlfn.XLOOKUP($A829,'site variables'!$A:$A,'site variables'!E:E,0,0)</f>
        <v>21.8</v>
      </c>
      <c r="Q829">
        <f>_xlfn.XLOOKUP($A829,'site variables'!$A:$A,'site variables'!F:F,0,0)</f>
        <v>532</v>
      </c>
      <c r="R829" t="str">
        <f>_xlfn.XLOOKUP($A829,'site variables'!$A:$A,'site variables'!G:G,0,0)</f>
        <v>high</v>
      </c>
      <c r="S829" t="str">
        <f>_xlfn.XLOOKUP($A829,'site variables'!$A:$A,'site variables'!H:H,0,0)</f>
        <v>low</v>
      </c>
      <c r="T829" t="str">
        <f>_xlfn.XLOOKUP($A829,'site variables'!$A:$A,'site variables'!I:I,0,0)</f>
        <v>Vehicle/FootRecreation</v>
      </c>
      <c r="U829">
        <f>_xlfn.XLOOKUP($D829,climatevars!$E:$E,climatevars!J:J,0,)</f>
        <v>53.999891999999988</v>
      </c>
      <c r="V829">
        <f>_xlfn.XLOOKUP($D829,climatevars!$E:$E,climatevars!K:K,0,)</f>
        <v>403.99919199999994</v>
      </c>
      <c r="W829">
        <f>_xlfn.XLOOKUP($D829,climatevars!$E:$E,climatevars!L:L,0,)</f>
        <v>403.99919199999994</v>
      </c>
      <c r="X829">
        <f>_xlfn.XLOOKUP($G829,speciesvars!$D:$D,speciesvars!H:H,0,0)</f>
        <v>0</v>
      </c>
      <c r="Y829">
        <f>_xlfn.XLOOKUP($G829,speciesvars!$D:$D,speciesvars!I:I,0,0)</f>
        <v>0</v>
      </c>
    </row>
    <row r="830" spans="1:25" hidden="1" x14ac:dyDescent="0.25">
      <c r="A830" t="s">
        <v>43</v>
      </c>
      <c r="B830" t="s">
        <v>52</v>
      </c>
      <c r="C830">
        <v>25</v>
      </c>
      <c r="D830" t="str">
        <f t="shared" si="12"/>
        <v>Pleasantspring 2021</v>
      </c>
      <c r="E830" t="s">
        <v>75</v>
      </c>
      <c r="F830" t="s">
        <v>49</v>
      </c>
      <c r="G830" t="s">
        <v>21</v>
      </c>
      <c r="H830" t="s">
        <v>4255</v>
      </c>
      <c r="I830" t="s">
        <v>914</v>
      </c>
      <c r="J830" t="s">
        <v>60</v>
      </c>
      <c r="K830">
        <v>0</v>
      </c>
      <c r="L830">
        <v>0</v>
      </c>
      <c r="M830">
        <v>0</v>
      </c>
      <c r="N830">
        <f>_xlfn.XLOOKUP($A830,'site variables'!$A:$A,'site variables'!C:C,0,0)</f>
        <v>285.95999999999998</v>
      </c>
      <c r="O830">
        <f>_xlfn.XLOOKUP($A830,'site variables'!$A:$A,'site variables'!D:D,0,0)</f>
        <v>30</v>
      </c>
      <c r="P830">
        <f>_xlfn.XLOOKUP($A830,'site variables'!$A:$A,'site variables'!E:E,0,0)</f>
        <v>21.8</v>
      </c>
      <c r="Q830">
        <f>_xlfn.XLOOKUP($A830,'site variables'!$A:$A,'site variables'!F:F,0,0)</f>
        <v>532</v>
      </c>
      <c r="R830" t="str">
        <f>_xlfn.XLOOKUP($A830,'site variables'!$A:$A,'site variables'!G:G,0,0)</f>
        <v>high</v>
      </c>
      <c r="S830" t="str">
        <f>_xlfn.XLOOKUP($A830,'site variables'!$A:$A,'site variables'!H:H,0,0)</f>
        <v>low</v>
      </c>
      <c r="T830" t="str">
        <f>_xlfn.XLOOKUP($A830,'site variables'!$A:$A,'site variables'!I:I,0,0)</f>
        <v>Vehicle/FootRecreation</v>
      </c>
      <c r="U830">
        <f>_xlfn.XLOOKUP($D830,climatevars!$E:$E,climatevars!J:J,0,)</f>
        <v>54.999889999999986</v>
      </c>
      <c r="V830">
        <f>_xlfn.XLOOKUP($D830,climatevars!$E:$E,climatevars!K:K,0,)</f>
        <v>403.99919199999994</v>
      </c>
      <c r="W830">
        <f>_xlfn.XLOOKUP($D830,climatevars!$E:$E,climatevars!L:L,0,)</f>
        <v>222.99955399999999</v>
      </c>
      <c r="X830">
        <f>_xlfn.XLOOKUP($G830,speciesvars!$D:$D,speciesvars!H:H,0,0)</f>
        <v>24.8750001192093</v>
      </c>
      <c r="Y830">
        <f>_xlfn.XLOOKUP($G830,speciesvars!$D:$D,speciesvars!I:I,0,0)</f>
        <v>845</v>
      </c>
    </row>
    <row r="831" spans="1:25" hidden="1" x14ac:dyDescent="0.25">
      <c r="A831" t="s">
        <v>43</v>
      </c>
      <c r="B831" t="s">
        <v>52</v>
      </c>
      <c r="C831">
        <v>25</v>
      </c>
      <c r="D831" t="str">
        <f t="shared" si="12"/>
        <v>Pleasantspring 2021</v>
      </c>
      <c r="E831" t="s">
        <v>75</v>
      </c>
      <c r="F831" t="s">
        <v>49</v>
      </c>
      <c r="G831" t="s">
        <v>53</v>
      </c>
      <c r="H831" t="s">
        <v>4255</v>
      </c>
      <c r="I831" t="s">
        <v>915</v>
      </c>
      <c r="J831" t="s">
        <v>60</v>
      </c>
      <c r="K831">
        <v>0</v>
      </c>
      <c r="L831">
        <v>0</v>
      </c>
      <c r="M831">
        <v>0</v>
      </c>
      <c r="N831">
        <f>_xlfn.XLOOKUP($A831,'site variables'!$A:$A,'site variables'!C:C,0,0)</f>
        <v>285.95999999999998</v>
      </c>
      <c r="O831">
        <f>_xlfn.XLOOKUP($A831,'site variables'!$A:$A,'site variables'!D:D,0,0)</f>
        <v>30</v>
      </c>
      <c r="P831">
        <f>_xlfn.XLOOKUP($A831,'site variables'!$A:$A,'site variables'!E:E,0,0)</f>
        <v>21.8</v>
      </c>
      <c r="Q831">
        <f>_xlfn.XLOOKUP($A831,'site variables'!$A:$A,'site variables'!F:F,0,0)</f>
        <v>532</v>
      </c>
      <c r="R831" t="str">
        <f>_xlfn.XLOOKUP($A831,'site variables'!$A:$A,'site variables'!G:G,0,0)</f>
        <v>high</v>
      </c>
      <c r="S831" t="str">
        <f>_xlfn.XLOOKUP($A831,'site variables'!$A:$A,'site variables'!H:H,0,0)</f>
        <v>low</v>
      </c>
      <c r="T831" t="str">
        <f>_xlfn.XLOOKUP($A831,'site variables'!$A:$A,'site variables'!I:I,0,0)</f>
        <v>Vehicle/FootRecreation</v>
      </c>
      <c r="U831">
        <f>_xlfn.XLOOKUP($D831,climatevars!$E:$E,climatevars!J:J,0,)</f>
        <v>54.999889999999986</v>
      </c>
      <c r="V831">
        <f>_xlfn.XLOOKUP($D831,climatevars!$E:$E,climatevars!K:K,0,)</f>
        <v>403.99919199999994</v>
      </c>
      <c r="W831">
        <f>_xlfn.XLOOKUP($D831,climatevars!$E:$E,climatevars!L:L,0,)</f>
        <v>222.99955399999999</v>
      </c>
      <c r="X831">
        <f>_xlfn.XLOOKUP($G831,speciesvars!$D:$D,speciesvars!H:H,0,0)</f>
        <v>24.200000047683702</v>
      </c>
      <c r="Y831">
        <f>_xlfn.XLOOKUP($G831,speciesvars!$D:$D,speciesvars!I:I,0,0)</f>
        <v>706</v>
      </c>
    </row>
    <row r="832" spans="1:25" hidden="1" x14ac:dyDescent="0.25">
      <c r="A832" t="s">
        <v>43</v>
      </c>
      <c r="B832" t="s">
        <v>52</v>
      </c>
      <c r="C832">
        <v>25</v>
      </c>
      <c r="D832" t="str">
        <f t="shared" si="12"/>
        <v>Pleasantspring 2021</v>
      </c>
      <c r="E832" t="s">
        <v>75</v>
      </c>
      <c r="F832" t="s">
        <v>49</v>
      </c>
      <c r="G832" t="s">
        <v>22</v>
      </c>
      <c r="H832" t="s">
        <v>4255</v>
      </c>
      <c r="I832" t="s">
        <v>916</v>
      </c>
      <c r="J832" t="s">
        <v>60</v>
      </c>
      <c r="K832">
        <v>0</v>
      </c>
      <c r="L832">
        <v>0</v>
      </c>
      <c r="M832">
        <v>0</v>
      </c>
      <c r="N832">
        <f>_xlfn.XLOOKUP($A832,'site variables'!$A:$A,'site variables'!C:C,0,0)</f>
        <v>285.95999999999998</v>
      </c>
      <c r="O832">
        <f>_xlfn.XLOOKUP($A832,'site variables'!$A:$A,'site variables'!D:D,0,0)</f>
        <v>30</v>
      </c>
      <c r="P832">
        <f>_xlfn.XLOOKUP($A832,'site variables'!$A:$A,'site variables'!E:E,0,0)</f>
        <v>21.8</v>
      </c>
      <c r="Q832">
        <f>_xlfn.XLOOKUP($A832,'site variables'!$A:$A,'site variables'!F:F,0,0)</f>
        <v>532</v>
      </c>
      <c r="R832" t="str">
        <f>_xlfn.XLOOKUP($A832,'site variables'!$A:$A,'site variables'!G:G,0,0)</f>
        <v>high</v>
      </c>
      <c r="S832" t="str">
        <f>_xlfn.XLOOKUP($A832,'site variables'!$A:$A,'site variables'!H:H,0,0)</f>
        <v>low</v>
      </c>
      <c r="T832" t="str">
        <f>_xlfn.XLOOKUP($A832,'site variables'!$A:$A,'site variables'!I:I,0,0)</f>
        <v>Vehicle/FootRecreation</v>
      </c>
      <c r="U832">
        <f>_xlfn.XLOOKUP($D832,climatevars!$E:$E,climatevars!J:J,0,)</f>
        <v>54.999889999999986</v>
      </c>
      <c r="V832">
        <f>_xlfn.XLOOKUP($D832,climatevars!$E:$E,climatevars!K:K,0,)</f>
        <v>403.99919199999994</v>
      </c>
      <c r="W832">
        <f>_xlfn.XLOOKUP($D832,climatevars!$E:$E,climatevars!L:L,0,)</f>
        <v>222.99955399999999</v>
      </c>
      <c r="X832">
        <f>_xlfn.XLOOKUP($G832,speciesvars!$D:$D,speciesvars!H:H,0,0)</f>
        <v>22.870833317438802</v>
      </c>
      <c r="Y832">
        <f>_xlfn.XLOOKUP($G832,speciesvars!$D:$D,speciesvars!I:I,0,0)</f>
        <v>733</v>
      </c>
    </row>
    <row r="833" spans="1:25" hidden="1" x14ac:dyDescent="0.25">
      <c r="A833" t="s">
        <v>43</v>
      </c>
      <c r="B833" t="s">
        <v>52</v>
      </c>
      <c r="C833">
        <v>25</v>
      </c>
      <c r="D833" t="str">
        <f t="shared" si="12"/>
        <v>Pleasantspring 2021</v>
      </c>
      <c r="E833" t="s">
        <v>75</v>
      </c>
      <c r="F833" t="s">
        <v>49</v>
      </c>
      <c r="G833" t="s">
        <v>54</v>
      </c>
      <c r="H833" t="s">
        <v>4255</v>
      </c>
      <c r="I833" t="s">
        <v>917</v>
      </c>
      <c r="J833" t="s">
        <v>60</v>
      </c>
      <c r="K833">
        <v>0</v>
      </c>
      <c r="L833">
        <v>0</v>
      </c>
      <c r="M833">
        <v>0</v>
      </c>
      <c r="N833">
        <f>_xlfn.XLOOKUP($A833,'site variables'!$A:$A,'site variables'!C:C,0,0)</f>
        <v>285.95999999999998</v>
      </c>
      <c r="O833">
        <f>_xlfn.XLOOKUP($A833,'site variables'!$A:$A,'site variables'!D:D,0,0)</f>
        <v>30</v>
      </c>
      <c r="P833">
        <f>_xlfn.XLOOKUP($A833,'site variables'!$A:$A,'site variables'!E:E,0,0)</f>
        <v>21.8</v>
      </c>
      <c r="Q833">
        <f>_xlfn.XLOOKUP($A833,'site variables'!$A:$A,'site variables'!F:F,0,0)</f>
        <v>532</v>
      </c>
      <c r="R833" t="str">
        <f>_xlfn.XLOOKUP($A833,'site variables'!$A:$A,'site variables'!G:G,0,0)</f>
        <v>high</v>
      </c>
      <c r="S833" t="str">
        <f>_xlfn.XLOOKUP($A833,'site variables'!$A:$A,'site variables'!H:H,0,0)</f>
        <v>low</v>
      </c>
      <c r="T833" t="str">
        <f>_xlfn.XLOOKUP($A833,'site variables'!$A:$A,'site variables'!I:I,0,0)</f>
        <v>Vehicle/FootRecreation</v>
      </c>
      <c r="U833">
        <f>_xlfn.XLOOKUP($D833,climatevars!$E:$E,climatevars!J:J,0,)</f>
        <v>54.999889999999986</v>
      </c>
      <c r="V833">
        <f>_xlfn.XLOOKUP($D833,climatevars!$E:$E,climatevars!K:K,0,)</f>
        <v>403.99919199999994</v>
      </c>
      <c r="W833">
        <f>_xlfn.XLOOKUP($D833,climatevars!$E:$E,climatevars!L:L,0,)</f>
        <v>222.99955399999999</v>
      </c>
      <c r="X833">
        <f>_xlfn.XLOOKUP($G833,speciesvars!$D:$D,speciesvars!H:H,0,0)</f>
        <v>21.7541668613752</v>
      </c>
      <c r="Y833">
        <f>_xlfn.XLOOKUP($G833,speciesvars!$D:$D,speciesvars!I:I,0,0)</f>
        <v>505</v>
      </c>
    </row>
    <row r="834" spans="1:25" hidden="1" x14ac:dyDescent="0.25">
      <c r="A834" t="s">
        <v>43</v>
      </c>
      <c r="B834" t="s">
        <v>52</v>
      </c>
      <c r="C834">
        <v>25</v>
      </c>
      <c r="D834" t="str">
        <f t="shared" si="12"/>
        <v>Pleasantspring 2021</v>
      </c>
      <c r="E834" t="s">
        <v>75</v>
      </c>
      <c r="F834" t="s">
        <v>49</v>
      </c>
      <c r="G834" t="s">
        <v>35</v>
      </c>
      <c r="H834" t="s">
        <v>4255</v>
      </c>
      <c r="I834" t="s">
        <v>918</v>
      </c>
      <c r="J834" t="s">
        <v>60</v>
      </c>
      <c r="K834">
        <v>0</v>
      </c>
      <c r="L834">
        <v>0</v>
      </c>
      <c r="M834">
        <v>0</v>
      </c>
      <c r="N834">
        <f>_xlfn.XLOOKUP($A834,'site variables'!$A:$A,'site variables'!C:C,0,0)</f>
        <v>285.95999999999998</v>
      </c>
      <c r="O834">
        <f>_xlfn.XLOOKUP($A834,'site variables'!$A:$A,'site variables'!D:D,0,0)</f>
        <v>30</v>
      </c>
      <c r="P834">
        <f>_xlfn.XLOOKUP($A834,'site variables'!$A:$A,'site variables'!E:E,0,0)</f>
        <v>21.8</v>
      </c>
      <c r="Q834">
        <f>_xlfn.XLOOKUP($A834,'site variables'!$A:$A,'site variables'!F:F,0,0)</f>
        <v>532</v>
      </c>
      <c r="R834" t="str">
        <f>_xlfn.XLOOKUP($A834,'site variables'!$A:$A,'site variables'!G:G,0,0)</f>
        <v>high</v>
      </c>
      <c r="S834" t="str">
        <f>_xlfn.XLOOKUP($A834,'site variables'!$A:$A,'site variables'!H:H,0,0)</f>
        <v>low</v>
      </c>
      <c r="T834" t="str">
        <f>_xlfn.XLOOKUP($A834,'site variables'!$A:$A,'site variables'!I:I,0,0)</f>
        <v>Vehicle/FootRecreation</v>
      </c>
      <c r="U834">
        <f>_xlfn.XLOOKUP($D834,climatevars!$E:$E,climatevars!J:J,0,)</f>
        <v>54.999889999999986</v>
      </c>
      <c r="V834">
        <f>_xlfn.XLOOKUP($D834,climatevars!$E:$E,climatevars!K:K,0,)</f>
        <v>403.99919199999994</v>
      </c>
      <c r="W834">
        <f>_xlfn.XLOOKUP($D834,climatevars!$E:$E,climatevars!L:L,0,)</f>
        <v>222.99955399999999</v>
      </c>
      <c r="X834">
        <f>_xlfn.XLOOKUP($G834,speciesvars!$D:$D,speciesvars!H:H,0,0)</f>
        <v>23.5000000198682</v>
      </c>
      <c r="Y834">
        <f>_xlfn.XLOOKUP($G834,speciesvars!$D:$D,speciesvars!I:I,0,0)</f>
        <v>354</v>
      </c>
    </row>
    <row r="835" spans="1:25" hidden="1" x14ac:dyDescent="0.25">
      <c r="A835" t="s">
        <v>43</v>
      </c>
      <c r="B835" t="s">
        <v>52</v>
      </c>
      <c r="C835">
        <v>25</v>
      </c>
      <c r="D835" t="str">
        <f t="shared" ref="D835:D898" si="13">_xlfn.CONCAT(A835,B835)</f>
        <v>Pleasantspring 2021</v>
      </c>
      <c r="E835" t="s">
        <v>75</v>
      </c>
      <c r="F835" t="s">
        <v>49</v>
      </c>
      <c r="G835" t="s">
        <v>65</v>
      </c>
      <c r="H835" t="s">
        <v>4256</v>
      </c>
      <c r="I835" t="s">
        <v>919</v>
      </c>
      <c r="J835" t="s">
        <v>60</v>
      </c>
      <c r="K835">
        <v>0</v>
      </c>
      <c r="L835">
        <v>0</v>
      </c>
      <c r="M835">
        <v>0.05</v>
      </c>
      <c r="N835">
        <f>_xlfn.XLOOKUP($A835,'site variables'!$A:$A,'site variables'!C:C,0,0)</f>
        <v>285.95999999999998</v>
      </c>
      <c r="O835">
        <f>_xlfn.XLOOKUP($A835,'site variables'!$A:$A,'site variables'!D:D,0,0)</f>
        <v>30</v>
      </c>
      <c r="P835">
        <f>_xlfn.XLOOKUP($A835,'site variables'!$A:$A,'site variables'!E:E,0,0)</f>
        <v>21.8</v>
      </c>
      <c r="Q835">
        <f>_xlfn.XLOOKUP($A835,'site variables'!$A:$A,'site variables'!F:F,0,0)</f>
        <v>532</v>
      </c>
      <c r="R835" t="str">
        <f>_xlfn.XLOOKUP($A835,'site variables'!$A:$A,'site variables'!G:G,0,0)</f>
        <v>high</v>
      </c>
      <c r="S835" t="str">
        <f>_xlfn.XLOOKUP($A835,'site variables'!$A:$A,'site variables'!H:H,0,0)</f>
        <v>low</v>
      </c>
      <c r="T835" t="str">
        <f>_xlfn.XLOOKUP($A835,'site variables'!$A:$A,'site variables'!I:I,0,0)</f>
        <v>Vehicle/FootRecreation</v>
      </c>
      <c r="U835">
        <f>_xlfn.XLOOKUP($D835,climatevars!$E:$E,climatevars!J:J,0,)</f>
        <v>54.999889999999986</v>
      </c>
      <c r="V835">
        <f>_xlfn.XLOOKUP($D835,climatevars!$E:$E,climatevars!K:K,0,)</f>
        <v>403.99919199999994</v>
      </c>
      <c r="W835">
        <f>_xlfn.XLOOKUP($D835,climatevars!$E:$E,climatevars!L:L,0,)</f>
        <v>222.99955399999999</v>
      </c>
      <c r="X835">
        <f>_xlfn.XLOOKUP($G835,speciesvars!$D:$D,speciesvars!H:H,0,0)</f>
        <v>21.662499884764401</v>
      </c>
      <c r="Y835">
        <f>_xlfn.XLOOKUP($G835,speciesvars!$D:$D,speciesvars!I:I,0,0)</f>
        <v>767</v>
      </c>
    </row>
    <row r="836" spans="1:25" hidden="1" x14ac:dyDescent="0.25">
      <c r="A836" t="s">
        <v>43</v>
      </c>
      <c r="B836" t="s">
        <v>69</v>
      </c>
      <c r="C836">
        <v>9</v>
      </c>
      <c r="D836" t="str">
        <f t="shared" si="13"/>
        <v>Pleasantspring 2022</v>
      </c>
      <c r="E836" t="s">
        <v>66</v>
      </c>
      <c r="F836" t="s">
        <v>70</v>
      </c>
      <c r="G836" t="s">
        <v>44</v>
      </c>
      <c r="H836" t="s">
        <v>11</v>
      </c>
      <c r="I836" t="s">
        <v>920</v>
      </c>
      <c r="J836" t="s">
        <v>60</v>
      </c>
      <c r="K836">
        <v>2</v>
      </c>
      <c r="L836">
        <v>15</v>
      </c>
      <c r="N836">
        <f>_xlfn.XLOOKUP($A836,'site variables'!$A:$A,'site variables'!C:C,0,0)</f>
        <v>285.95999999999998</v>
      </c>
      <c r="O836">
        <f>_xlfn.XLOOKUP($A836,'site variables'!$A:$A,'site variables'!D:D,0,0)</f>
        <v>30</v>
      </c>
      <c r="P836">
        <f>_xlfn.XLOOKUP($A836,'site variables'!$A:$A,'site variables'!E:E,0,0)</f>
        <v>21.8</v>
      </c>
      <c r="Q836">
        <f>_xlfn.XLOOKUP($A836,'site variables'!$A:$A,'site variables'!F:F,0,0)</f>
        <v>532</v>
      </c>
      <c r="R836" t="str">
        <f>_xlfn.XLOOKUP($A836,'site variables'!$A:$A,'site variables'!G:G,0,0)</f>
        <v>high</v>
      </c>
      <c r="S836" t="str">
        <f>_xlfn.XLOOKUP($A836,'site variables'!$A:$A,'site variables'!H:H,0,0)</f>
        <v>low</v>
      </c>
      <c r="T836" t="str">
        <f>_xlfn.XLOOKUP($A836,'site variables'!$A:$A,'site variables'!I:I,0,0)</f>
        <v>Vehicle/FootRecreation</v>
      </c>
      <c r="U836">
        <f>_xlfn.XLOOKUP($D836,climatevars!$E:$E,climatevars!J:J,0,)</f>
        <v>53.999891999999988</v>
      </c>
      <c r="V836">
        <f>_xlfn.XLOOKUP($D836,climatevars!$E:$E,climatevars!K:K,0,)</f>
        <v>403.99919199999994</v>
      </c>
      <c r="W836">
        <f>_xlfn.XLOOKUP($D836,climatevars!$E:$E,climatevars!L:L,0,)</f>
        <v>403.99919199999994</v>
      </c>
      <c r="X836">
        <f>_xlfn.XLOOKUP($G836,speciesvars!$D:$D,speciesvars!H:H,0,0)</f>
        <v>0</v>
      </c>
      <c r="Y836">
        <f>_xlfn.XLOOKUP($G836,speciesvars!$D:$D,speciesvars!I:I,0,0)</f>
        <v>0</v>
      </c>
    </row>
    <row r="837" spans="1:25" hidden="1" x14ac:dyDescent="0.25">
      <c r="A837" t="s">
        <v>43</v>
      </c>
      <c r="B837" t="s">
        <v>69</v>
      </c>
      <c r="C837">
        <v>9</v>
      </c>
      <c r="D837" t="str">
        <f t="shared" si="13"/>
        <v>Pleasantspring 2022</v>
      </c>
      <c r="E837" t="s">
        <v>66</v>
      </c>
      <c r="F837" t="s">
        <v>70</v>
      </c>
      <c r="G837" t="s">
        <v>8</v>
      </c>
      <c r="H837" t="s">
        <v>11</v>
      </c>
      <c r="I837" t="s">
        <v>921</v>
      </c>
      <c r="J837" t="s">
        <v>60</v>
      </c>
      <c r="K837">
        <v>1</v>
      </c>
      <c r="L837">
        <v>50</v>
      </c>
      <c r="N837">
        <f>_xlfn.XLOOKUP($A837,'site variables'!$A:$A,'site variables'!C:C,0,0)</f>
        <v>285.95999999999998</v>
      </c>
      <c r="O837">
        <f>_xlfn.XLOOKUP($A837,'site variables'!$A:$A,'site variables'!D:D,0,0)</f>
        <v>30</v>
      </c>
      <c r="P837">
        <f>_xlfn.XLOOKUP($A837,'site variables'!$A:$A,'site variables'!E:E,0,0)</f>
        <v>21.8</v>
      </c>
      <c r="Q837">
        <f>_xlfn.XLOOKUP($A837,'site variables'!$A:$A,'site variables'!F:F,0,0)</f>
        <v>532</v>
      </c>
      <c r="R837" t="str">
        <f>_xlfn.XLOOKUP($A837,'site variables'!$A:$A,'site variables'!G:G,0,0)</f>
        <v>high</v>
      </c>
      <c r="S837" t="str">
        <f>_xlfn.XLOOKUP($A837,'site variables'!$A:$A,'site variables'!H:H,0,0)</f>
        <v>low</v>
      </c>
      <c r="T837" t="str">
        <f>_xlfn.XLOOKUP($A837,'site variables'!$A:$A,'site variables'!I:I,0,0)</f>
        <v>Vehicle/FootRecreation</v>
      </c>
      <c r="U837">
        <f>_xlfn.XLOOKUP($D837,climatevars!$E:$E,climatevars!J:J,0,)</f>
        <v>53.999891999999988</v>
      </c>
      <c r="V837">
        <f>_xlfn.XLOOKUP($D837,climatevars!$E:$E,climatevars!K:K,0,)</f>
        <v>403.99919199999994</v>
      </c>
      <c r="W837">
        <f>_xlfn.XLOOKUP($D837,climatevars!$E:$E,climatevars!L:L,0,)</f>
        <v>403.99919199999994</v>
      </c>
      <c r="X837">
        <f>_xlfn.XLOOKUP($G837,speciesvars!$D:$D,speciesvars!H:H,0,0)</f>
        <v>0</v>
      </c>
      <c r="Y837">
        <f>_xlfn.XLOOKUP($G837,speciesvars!$D:$D,speciesvars!I:I,0,0)</f>
        <v>0</v>
      </c>
    </row>
    <row r="838" spans="1:25" hidden="1" x14ac:dyDescent="0.25">
      <c r="A838" t="s">
        <v>43</v>
      </c>
      <c r="B838" t="s">
        <v>69</v>
      </c>
      <c r="C838">
        <v>9</v>
      </c>
      <c r="D838" t="str">
        <f t="shared" si="13"/>
        <v>Pleasantspring 2022</v>
      </c>
      <c r="E838" t="s">
        <v>66</v>
      </c>
      <c r="F838" t="s">
        <v>70</v>
      </c>
      <c r="G838" t="s">
        <v>67</v>
      </c>
      <c r="H838" t="s">
        <v>11</v>
      </c>
      <c r="I838" t="s">
        <v>922</v>
      </c>
      <c r="J838" t="s">
        <v>60</v>
      </c>
      <c r="K838">
        <v>14</v>
      </c>
      <c r="L838">
        <v>20</v>
      </c>
      <c r="N838">
        <f>_xlfn.XLOOKUP($A838,'site variables'!$A:$A,'site variables'!C:C,0,0)</f>
        <v>285.95999999999998</v>
      </c>
      <c r="O838">
        <f>_xlfn.XLOOKUP($A838,'site variables'!$A:$A,'site variables'!D:D,0,0)</f>
        <v>30</v>
      </c>
      <c r="P838">
        <f>_xlfn.XLOOKUP($A838,'site variables'!$A:$A,'site variables'!E:E,0,0)</f>
        <v>21.8</v>
      </c>
      <c r="Q838">
        <f>_xlfn.XLOOKUP($A838,'site variables'!$A:$A,'site variables'!F:F,0,0)</f>
        <v>532</v>
      </c>
      <c r="R838" t="str">
        <f>_xlfn.XLOOKUP($A838,'site variables'!$A:$A,'site variables'!G:G,0,0)</f>
        <v>high</v>
      </c>
      <c r="S838" t="str">
        <f>_xlfn.XLOOKUP($A838,'site variables'!$A:$A,'site variables'!H:H,0,0)</f>
        <v>low</v>
      </c>
      <c r="T838" t="str">
        <f>_xlfn.XLOOKUP($A838,'site variables'!$A:$A,'site variables'!I:I,0,0)</f>
        <v>Vehicle/FootRecreation</v>
      </c>
      <c r="U838">
        <f>_xlfn.XLOOKUP($D838,climatevars!$E:$E,climatevars!J:J,0,)</f>
        <v>53.999891999999988</v>
      </c>
      <c r="V838">
        <f>_xlfn.XLOOKUP($D838,climatevars!$E:$E,climatevars!K:K,0,)</f>
        <v>403.99919199999994</v>
      </c>
      <c r="W838">
        <f>_xlfn.XLOOKUP($D838,climatevars!$E:$E,climatevars!L:L,0,)</f>
        <v>403.99919199999994</v>
      </c>
      <c r="X838">
        <f>_xlfn.XLOOKUP($G838,speciesvars!$D:$D,speciesvars!H:H,0,0)</f>
        <v>0</v>
      </c>
      <c r="Y838">
        <f>_xlfn.XLOOKUP($G838,speciesvars!$D:$D,speciesvars!I:I,0,0)</f>
        <v>0</v>
      </c>
    </row>
    <row r="839" spans="1:25" hidden="1" x14ac:dyDescent="0.25">
      <c r="A839" t="s">
        <v>43</v>
      </c>
      <c r="B839" t="s">
        <v>69</v>
      </c>
      <c r="C839">
        <v>9</v>
      </c>
      <c r="D839" t="str">
        <f t="shared" si="13"/>
        <v>Pleasantspring 2022</v>
      </c>
      <c r="E839" t="s">
        <v>66</v>
      </c>
      <c r="F839" t="s">
        <v>70</v>
      </c>
      <c r="G839" t="s">
        <v>395</v>
      </c>
      <c r="H839" t="s">
        <v>11</v>
      </c>
      <c r="I839" t="s">
        <v>923</v>
      </c>
      <c r="J839" t="s">
        <v>60</v>
      </c>
      <c r="K839">
        <v>1</v>
      </c>
      <c r="L839">
        <v>15</v>
      </c>
      <c r="N839">
        <f>_xlfn.XLOOKUP($A839,'site variables'!$A:$A,'site variables'!C:C,0,0)</f>
        <v>285.95999999999998</v>
      </c>
      <c r="O839">
        <f>_xlfn.XLOOKUP($A839,'site variables'!$A:$A,'site variables'!D:D,0,0)</f>
        <v>30</v>
      </c>
      <c r="P839">
        <f>_xlfn.XLOOKUP($A839,'site variables'!$A:$A,'site variables'!E:E,0,0)</f>
        <v>21.8</v>
      </c>
      <c r="Q839">
        <f>_xlfn.XLOOKUP($A839,'site variables'!$A:$A,'site variables'!F:F,0,0)</f>
        <v>532</v>
      </c>
      <c r="R839" t="str">
        <f>_xlfn.XLOOKUP($A839,'site variables'!$A:$A,'site variables'!G:G,0,0)</f>
        <v>high</v>
      </c>
      <c r="S839" t="str">
        <f>_xlfn.XLOOKUP($A839,'site variables'!$A:$A,'site variables'!H:H,0,0)</f>
        <v>low</v>
      </c>
      <c r="T839" t="str">
        <f>_xlfn.XLOOKUP($A839,'site variables'!$A:$A,'site variables'!I:I,0,0)</f>
        <v>Vehicle/FootRecreation</v>
      </c>
      <c r="U839">
        <f>_xlfn.XLOOKUP($D839,climatevars!$E:$E,climatevars!J:J,0,)</f>
        <v>53.999891999999988</v>
      </c>
      <c r="V839">
        <f>_xlfn.XLOOKUP($D839,climatevars!$E:$E,climatevars!K:K,0,)</f>
        <v>403.99919199999994</v>
      </c>
      <c r="W839">
        <f>_xlfn.XLOOKUP($D839,climatevars!$E:$E,climatevars!L:L,0,)</f>
        <v>403.99919199999994</v>
      </c>
      <c r="X839">
        <f>_xlfn.XLOOKUP($G839,speciesvars!$D:$D,speciesvars!H:H,0,0)</f>
        <v>0</v>
      </c>
      <c r="Y839">
        <f>_xlfn.XLOOKUP($G839,speciesvars!$D:$D,speciesvars!I:I,0,0)</f>
        <v>0</v>
      </c>
    </row>
    <row r="840" spans="1:25" hidden="1" x14ac:dyDescent="0.25">
      <c r="A840" t="s">
        <v>43</v>
      </c>
      <c r="B840" t="s">
        <v>69</v>
      </c>
      <c r="C840">
        <v>9</v>
      </c>
      <c r="D840" t="str">
        <f t="shared" si="13"/>
        <v>Pleasantspring 2022</v>
      </c>
      <c r="E840" t="s">
        <v>66</v>
      </c>
      <c r="F840" t="s">
        <v>70</v>
      </c>
      <c r="G840" t="s">
        <v>36</v>
      </c>
      <c r="H840" t="s">
        <v>11</v>
      </c>
      <c r="I840" t="s">
        <v>924</v>
      </c>
      <c r="J840" t="s">
        <v>72</v>
      </c>
      <c r="K840">
        <v>3</v>
      </c>
      <c r="L840">
        <v>15</v>
      </c>
      <c r="N840">
        <f>_xlfn.XLOOKUP($A840,'site variables'!$A:$A,'site variables'!C:C,0,0)</f>
        <v>285.95999999999998</v>
      </c>
      <c r="O840">
        <f>_xlfn.XLOOKUP($A840,'site variables'!$A:$A,'site variables'!D:D,0,0)</f>
        <v>30</v>
      </c>
      <c r="P840">
        <f>_xlfn.XLOOKUP($A840,'site variables'!$A:$A,'site variables'!E:E,0,0)</f>
        <v>21.8</v>
      </c>
      <c r="Q840">
        <f>_xlfn.XLOOKUP($A840,'site variables'!$A:$A,'site variables'!F:F,0,0)</f>
        <v>532</v>
      </c>
      <c r="R840" t="str">
        <f>_xlfn.XLOOKUP($A840,'site variables'!$A:$A,'site variables'!G:G,0,0)</f>
        <v>high</v>
      </c>
      <c r="S840" t="str">
        <f>_xlfn.XLOOKUP($A840,'site variables'!$A:$A,'site variables'!H:H,0,0)</f>
        <v>low</v>
      </c>
      <c r="T840" t="str">
        <f>_xlfn.XLOOKUP($A840,'site variables'!$A:$A,'site variables'!I:I,0,0)</f>
        <v>Vehicle/FootRecreation</v>
      </c>
      <c r="U840">
        <f>_xlfn.XLOOKUP($D840,climatevars!$E:$E,climatevars!J:J,0,)</f>
        <v>53.999891999999988</v>
      </c>
      <c r="V840">
        <f>_xlfn.XLOOKUP($D840,climatevars!$E:$E,climatevars!K:K,0,)</f>
        <v>403.99919199999994</v>
      </c>
      <c r="W840">
        <f>_xlfn.XLOOKUP($D840,climatevars!$E:$E,climatevars!L:L,0,)</f>
        <v>403.99919199999994</v>
      </c>
      <c r="X840">
        <f>_xlfn.XLOOKUP($G840,speciesvars!$D:$D,speciesvars!H:H,0,0)</f>
        <v>0</v>
      </c>
      <c r="Y840">
        <f>_xlfn.XLOOKUP($G840,speciesvars!$D:$D,speciesvars!I:I,0,0)</f>
        <v>0</v>
      </c>
    </row>
    <row r="841" spans="1:25" hidden="1" x14ac:dyDescent="0.25">
      <c r="A841" t="s">
        <v>43</v>
      </c>
      <c r="B841" t="s">
        <v>52</v>
      </c>
      <c r="C841">
        <v>25</v>
      </c>
      <c r="D841" t="str">
        <f t="shared" si="13"/>
        <v>Pleasantspring 2021</v>
      </c>
      <c r="E841" t="s">
        <v>75</v>
      </c>
      <c r="F841" t="s">
        <v>49</v>
      </c>
      <c r="G841" t="s">
        <v>76</v>
      </c>
      <c r="H841" t="s">
        <v>4255</v>
      </c>
      <c r="I841" t="s">
        <v>925</v>
      </c>
      <c r="J841" t="s">
        <v>60</v>
      </c>
      <c r="K841">
        <v>0</v>
      </c>
      <c r="L841">
        <v>0</v>
      </c>
      <c r="M841">
        <v>0</v>
      </c>
      <c r="N841">
        <f>_xlfn.XLOOKUP($A841,'site variables'!$A:$A,'site variables'!C:C,0,0)</f>
        <v>285.95999999999998</v>
      </c>
      <c r="O841">
        <f>_xlfn.XLOOKUP($A841,'site variables'!$A:$A,'site variables'!D:D,0,0)</f>
        <v>30</v>
      </c>
      <c r="P841">
        <f>_xlfn.XLOOKUP($A841,'site variables'!$A:$A,'site variables'!E:E,0,0)</f>
        <v>21.8</v>
      </c>
      <c r="Q841">
        <f>_xlfn.XLOOKUP($A841,'site variables'!$A:$A,'site variables'!F:F,0,0)</f>
        <v>532</v>
      </c>
      <c r="R841" t="str">
        <f>_xlfn.XLOOKUP($A841,'site variables'!$A:$A,'site variables'!G:G,0,0)</f>
        <v>high</v>
      </c>
      <c r="S841" t="str">
        <f>_xlfn.XLOOKUP($A841,'site variables'!$A:$A,'site variables'!H:H,0,0)</f>
        <v>low</v>
      </c>
      <c r="T841" t="str">
        <f>_xlfn.XLOOKUP($A841,'site variables'!$A:$A,'site variables'!I:I,0,0)</f>
        <v>Vehicle/FootRecreation</v>
      </c>
      <c r="U841">
        <f>_xlfn.XLOOKUP($D841,climatevars!$E:$E,climatevars!J:J,0,)</f>
        <v>54.999889999999986</v>
      </c>
      <c r="V841">
        <f>_xlfn.XLOOKUP($D841,climatevars!$E:$E,climatevars!K:K,0,)</f>
        <v>403.99919199999994</v>
      </c>
      <c r="W841">
        <f>_xlfn.XLOOKUP($D841,climatevars!$E:$E,climatevars!L:L,0,)</f>
        <v>222.99955399999999</v>
      </c>
      <c r="X841">
        <f>_xlfn.XLOOKUP($G841,speciesvars!$D:$D,speciesvars!H:H,0,0)</f>
        <v>23.825000166892998</v>
      </c>
      <c r="Y841">
        <f>_xlfn.XLOOKUP($G841,speciesvars!$D:$D,speciesvars!I:I,0,0)</f>
        <v>508</v>
      </c>
    </row>
    <row r="842" spans="1:25" hidden="1" x14ac:dyDescent="0.25">
      <c r="A842" t="s">
        <v>43</v>
      </c>
      <c r="B842" t="s">
        <v>52</v>
      </c>
      <c r="C842">
        <v>25</v>
      </c>
      <c r="D842" t="str">
        <f t="shared" si="13"/>
        <v>Pleasantspring 2021</v>
      </c>
      <c r="E842" t="s">
        <v>75</v>
      </c>
      <c r="F842" t="s">
        <v>49</v>
      </c>
      <c r="G842" t="s">
        <v>1</v>
      </c>
      <c r="H842" t="s">
        <v>4255</v>
      </c>
      <c r="I842" t="s">
        <v>926</v>
      </c>
      <c r="J842" t="s">
        <v>60</v>
      </c>
      <c r="K842">
        <v>0</v>
      </c>
      <c r="L842">
        <v>0</v>
      </c>
      <c r="M842">
        <v>0</v>
      </c>
      <c r="N842">
        <f>_xlfn.XLOOKUP($A842,'site variables'!$A:$A,'site variables'!C:C,0,0)</f>
        <v>285.95999999999998</v>
      </c>
      <c r="O842">
        <f>_xlfn.XLOOKUP($A842,'site variables'!$A:$A,'site variables'!D:D,0,0)</f>
        <v>30</v>
      </c>
      <c r="P842">
        <f>_xlfn.XLOOKUP($A842,'site variables'!$A:$A,'site variables'!E:E,0,0)</f>
        <v>21.8</v>
      </c>
      <c r="Q842">
        <f>_xlfn.XLOOKUP($A842,'site variables'!$A:$A,'site variables'!F:F,0,0)</f>
        <v>532</v>
      </c>
      <c r="R842" t="str">
        <f>_xlfn.XLOOKUP($A842,'site variables'!$A:$A,'site variables'!G:G,0,0)</f>
        <v>high</v>
      </c>
      <c r="S842" t="str">
        <f>_xlfn.XLOOKUP($A842,'site variables'!$A:$A,'site variables'!H:H,0,0)</f>
        <v>low</v>
      </c>
      <c r="T842" t="str">
        <f>_xlfn.XLOOKUP($A842,'site variables'!$A:$A,'site variables'!I:I,0,0)</f>
        <v>Vehicle/FootRecreation</v>
      </c>
      <c r="U842">
        <f>_xlfn.XLOOKUP($D842,climatevars!$E:$E,climatevars!J:J,0,)</f>
        <v>54.999889999999986</v>
      </c>
      <c r="V842">
        <f>_xlfn.XLOOKUP($D842,climatevars!$E:$E,climatevars!K:K,0,)</f>
        <v>403.99919199999994</v>
      </c>
      <c r="W842">
        <f>_xlfn.XLOOKUP($D842,climatevars!$E:$E,climatevars!L:L,0,)</f>
        <v>222.99955399999999</v>
      </c>
      <c r="X842">
        <f>_xlfn.XLOOKUP($G842,speciesvars!$D:$D,speciesvars!H:H,0,0)</f>
        <v>22.9416667421659</v>
      </c>
      <c r="Y842">
        <f>_xlfn.XLOOKUP($G842,speciesvars!$D:$D,speciesvars!I:I,0,0)</f>
        <v>528</v>
      </c>
    </row>
    <row r="843" spans="1:25" hidden="1" x14ac:dyDescent="0.25">
      <c r="A843" t="s">
        <v>43</v>
      </c>
      <c r="B843" t="s">
        <v>52</v>
      </c>
      <c r="C843">
        <v>26</v>
      </c>
      <c r="D843" t="str">
        <f t="shared" si="13"/>
        <v>Pleasantspring 2021</v>
      </c>
      <c r="E843" t="s">
        <v>66</v>
      </c>
      <c r="F843" t="s">
        <v>70</v>
      </c>
      <c r="G843" t="s">
        <v>6</v>
      </c>
      <c r="H843" t="s">
        <v>4256</v>
      </c>
      <c r="I843" t="s">
        <v>927</v>
      </c>
      <c r="J843" t="s">
        <v>60</v>
      </c>
      <c r="K843">
        <v>0</v>
      </c>
      <c r="L843">
        <v>0</v>
      </c>
      <c r="M843">
        <v>0</v>
      </c>
      <c r="N843">
        <f>_xlfn.XLOOKUP($A843,'site variables'!$A:$A,'site variables'!C:C,0,0)</f>
        <v>285.95999999999998</v>
      </c>
      <c r="O843">
        <f>_xlfn.XLOOKUP($A843,'site variables'!$A:$A,'site variables'!D:D,0,0)</f>
        <v>30</v>
      </c>
      <c r="P843">
        <f>_xlfn.XLOOKUP($A843,'site variables'!$A:$A,'site variables'!E:E,0,0)</f>
        <v>21.8</v>
      </c>
      <c r="Q843">
        <f>_xlfn.XLOOKUP($A843,'site variables'!$A:$A,'site variables'!F:F,0,0)</f>
        <v>532</v>
      </c>
      <c r="R843" t="str">
        <f>_xlfn.XLOOKUP($A843,'site variables'!$A:$A,'site variables'!G:G,0,0)</f>
        <v>high</v>
      </c>
      <c r="S843" t="str">
        <f>_xlfn.XLOOKUP($A843,'site variables'!$A:$A,'site variables'!H:H,0,0)</f>
        <v>low</v>
      </c>
      <c r="T843" t="str">
        <f>_xlfn.XLOOKUP($A843,'site variables'!$A:$A,'site variables'!I:I,0,0)</f>
        <v>Vehicle/FootRecreation</v>
      </c>
      <c r="U843">
        <f>_xlfn.XLOOKUP($D843,climatevars!$E:$E,climatevars!J:J,0,)</f>
        <v>54.999889999999986</v>
      </c>
      <c r="V843">
        <f>_xlfn.XLOOKUP($D843,climatevars!$E:$E,climatevars!K:K,0,)</f>
        <v>403.99919199999994</v>
      </c>
      <c r="W843">
        <f>_xlfn.XLOOKUP($D843,climatevars!$E:$E,climatevars!L:L,0,)</f>
        <v>222.99955399999999</v>
      </c>
      <c r="X843">
        <f>_xlfn.XLOOKUP($G843,speciesvars!$D:$D,speciesvars!H:H,0,0)</f>
        <v>21.804166575272902</v>
      </c>
      <c r="Y843">
        <f>_xlfn.XLOOKUP($G843,speciesvars!$D:$D,speciesvars!I:I,0,0)</f>
        <v>504</v>
      </c>
    </row>
    <row r="844" spans="1:25" hidden="1" x14ac:dyDescent="0.25">
      <c r="A844" t="s">
        <v>43</v>
      </c>
      <c r="B844" t="s">
        <v>52</v>
      </c>
      <c r="C844">
        <v>26</v>
      </c>
      <c r="D844" t="str">
        <f t="shared" si="13"/>
        <v>Pleasantspring 2021</v>
      </c>
      <c r="E844" t="s">
        <v>66</v>
      </c>
      <c r="F844" t="s">
        <v>70</v>
      </c>
      <c r="G844" t="s">
        <v>22</v>
      </c>
      <c r="H844" t="s">
        <v>4256</v>
      </c>
      <c r="I844" t="s">
        <v>928</v>
      </c>
      <c r="J844" t="s">
        <v>60</v>
      </c>
      <c r="K844">
        <v>0</v>
      </c>
      <c r="L844">
        <v>0</v>
      </c>
      <c r="M844">
        <v>0</v>
      </c>
      <c r="N844">
        <f>_xlfn.XLOOKUP($A844,'site variables'!$A:$A,'site variables'!C:C,0,0)</f>
        <v>285.95999999999998</v>
      </c>
      <c r="O844">
        <f>_xlfn.XLOOKUP($A844,'site variables'!$A:$A,'site variables'!D:D,0,0)</f>
        <v>30</v>
      </c>
      <c r="P844">
        <f>_xlfn.XLOOKUP($A844,'site variables'!$A:$A,'site variables'!E:E,0,0)</f>
        <v>21.8</v>
      </c>
      <c r="Q844">
        <f>_xlfn.XLOOKUP($A844,'site variables'!$A:$A,'site variables'!F:F,0,0)</f>
        <v>532</v>
      </c>
      <c r="R844" t="str">
        <f>_xlfn.XLOOKUP($A844,'site variables'!$A:$A,'site variables'!G:G,0,0)</f>
        <v>high</v>
      </c>
      <c r="S844" t="str">
        <f>_xlfn.XLOOKUP($A844,'site variables'!$A:$A,'site variables'!H:H,0,0)</f>
        <v>low</v>
      </c>
      <c r="T844" t="str">
        <f>_xlfn.XLOOKUP($A844,'site variables'!$A:$A,'site variables'!I:I,0,0)</f>
        <v>Vehicle/FootRecreation</v>
      </c>
      <c r="U844">
        <f>_xlfn.XLOOKUP($D844,climatevars!$E:$E,climatevars!J:J,0,)</f>
        <v>54.999889999999986</v>
      </c>
      <c r="V844">
        <f>_xlfn.XLOOKUP($D844,climatevars!$E:$E,climatevars!K:K,0,)</f>
        <v>403.99919199999994</v>
      </c>
      <c r="W844">
        <f>_xlfn.XLOOKUP($D844,climatevars!$E:$E,climatevars!L:L,0,)</f>
        <v>222.99955399999999</v>
      </c>
      <c r="X844">
        <f>_xlfn.XLOOKUP($G844,speciesvars!$D:$D,speciesvars!H:H,0,0)</f>
        <v>22.870833317438802</v>
      </c>
      <c r="Y844">
        <f>_xlfn.XLOOKUP($G844,speciesvars!$D:$D,speciesvars!I:I,0,0)</f>
        <v>733</v>
      </c>
    </row>
    <row r="845" spans="1:25" hidden="1" x14ac:dyDescent="0.25">
      <c r="A845" t="s">
        <v>43</v>
      </c>
      <c r="B845" t="s">
        <v>52</v>
      </c>
      <c r="C845">
        <v>26</v>
      </c>
      <c r="D845" t="str">
        <f t="shared" si="13"/>
        <v>Pleasantspring 2021</v>
      </c>
      <c r="E845" t="s">
        <v>66</v>
      </c>
      <c r="F845" t="s">
        <v>70</v>
      </c>
      <c r="G845" t="s">
        <v>54</v>
      </c>
      <c r="H845" t="s">
        <v>4256</v>
      </c>
      <c r="I845" t="s">
        <v>929</v>
      </c>
      <c r="J845" t="s">
        <v>60</v>
      </c>
      <c r="K845">
        <v>0</v>
      </c>
      <c r="L845">
        <v>0</v>
      </c>
      <c r="M845">
        <v>0.05</v>
      </c>
      <c r="N845">
        <f>_xlfn.XLOOKUP($A845,'site variables'!$A:$A,'site variables'!C:C,0,0)</f>
        <v>285.95999999999998</v>
      </c>
      <c r="O845">
        <f>_xlfn.XLOOKUP($A845,'site variables'!$A:$A,'site variables'!D:D,0,0)</f>
        <v>30</v>
      </c>
      <c r="P845">
        <f>_xlfn.XLOOKUP($A845,'site variables'!$A:$A,'site variables'!E:E,0,0)</f>
        <v>21.8</v>
      </c>
      <c r="Q845">
        <f>_xlfn.XLOOKUP($A845,'site variables'!$A:$A,'site variables'!F:F,0,0)</f>
        <v>532</v>
      </c>
      <c r="R845" t="str">
        <f>_xlfn.XLOOKUP($A845,'site variables'!$A:$A,'site variables'!G:G,0,0)</f>
        <v>high</v>
      </c>
      <c r="S845" t="str">
        <f>_xlfn.XLOOKUP($A845,'site variables'!$A:$A,'site variables'!H:H,0,0)</f>
        <v>low</v>
      </c>
      <c r="T845" t="str">
        <f>_xlfn.XLOOKUP($A845,'site variables'!$A:$A,'site variables'!I:I,0,0)</f>
        <v>Vehicle/FootRecreation</v>
      </c>
      <c r="U845">
        <f>_xlfn.XLOOKUP($D845,climatevars!$E:$E,climatevars!J:J,0,)</f>
        <v>54.999889999999986</v>
      </c>
      <c r="V845">
        <f>_xlfn.XLOOKUP($D845,climatevars!$E:$E,climatevars!K:K,0,)</f>
        <v>403.99919199999994</v>
      </c>
      <c r="W845">
        <f>_xlfn.XLOOKUP($D845,climatevars!$E:$E,climatevars!L:L,0,)</f>
        <v>222.99955399999999</v>
      </c>
      <c r="X845">
        <f>_xlfn.XLOOKUP($G845,speciesvars!$D:$D,speciesvars!H:H,0,0)</f>
        <v>21.7541668613752</v>
      </c>
      <c r="Y845">
        <f>_xlfn.XLOOKUP($G845,speciesvars!$D:$D,speciesvars!I:I,0,0)</f>
        <v>505</v>
      </c>
    </row>
    <row r="846" spans="1:25" hidden="1" x14ac:dyDescent="0.25">
      <c r="A846" t="s">
        <v>43</v>
      </c>
      <c r="B846" t="s">
        <v>52</v>
      </c>
      <c r="C846">
        <v>26</v>
      </c>
      <c r="D846" t="str">
        <f t="shared" si="13"/>
        <v>Pleasantspring 2021</v>
      </c>
      <c r="E846" t="s">
        <v>66</v>
      </c>
      <c r="F846" t="s">
        <v>70</v>
      </c>
      <c r="G846" t="s">
        <v>65</v>
      </c>
      <c r="H846" t="s">
        <v>4256</v>
      </c>
      <c r="I846" t="s">
        <v>930</v>
      </c>
      <c r="J846" t="s">
        <v>60</v>
      </c>
      <c r="K846">
        <v>3</v>
      </c>
      <c r="L846">
        <v>50</v>
      </c>
      <c r="M846">
        <v>0.55000000000000004</v>
      </c>
      <c r="N846">
        <f>_xlfn.XLOOKUP($A846,'site variables'!$A:$A,'site variables'!C:C,0,0)</f>
        <v>285.95999999999998</v>
      </c>
      <c r="O846">
        <f>_xlfn.XLOOKUP($A846,'site variables'!$A:$A,'site variables'!D:D,0,0)</f>
        <v>30</v>
      </c>
      <c r="P846">
        <f>_xlfn.XLOOKUP($A846,'site variables'!$A:$A,'site variables'!E:E,0,0)</f>
        <v>21.8</v>
      </c>
      <c r="Q846">
        <f>_xlfn.XLOOKUP($A846,'site variables'!$A:$A,'site variables'!F:F,0,0)</f>
        <v>532</v>
      </c>
      <c r="R846" t="str">
        <f>_xlfn.XLOOKUP($A846,'site variables'!$A:$A,'site variables'!G:G,0,0)</f>
        <v>high</v>
      </c>
      <c r="S846" t="str">
        <f>_xlfn.XLOOKUP($A846,'site variables'!$A:$A,'site variables'!H:H,0,0)</f>
        <v>low</v>
      </c>
      <c r="T846" t="str">
        <f>_xlfn.XLOOKUP($A846,'site variables'!$A:$A,'site variables'!I:I,0,0)</f>
        <v>Vehicle/FootRecreation</v>
      </c>
      <c r="U846">
        <f>_xlfn.XLOOKUP($D846,climatevars!$E:$E,climatevars!J:J,0,)</f>
        <v>54.999889999999986</v>
      </c>
      <c r="V846">
        <f>_xlfn.XLOOKUP($D846,climatevars!$E:$E,climatevars!K:K,0,)</f>
        <v>403.99919199999994</v>
      </c>
      <c r="W846">
        <f>_xlfn.XLOOKUP($D846,climatevars!$E:$E,climatevars!L:L,0,)</f>
        <v>222.99955399999999</v>
      </c>
      <c r="X846">
        <f>_xlfn.XLOOKUP($G846,speciesvars!$D:$D,speciesvars!H:H,0,0)</f>
        <v>21.662499884764401</v>
      </c>
      <c r="Y846">
        <f>_xlfn.XLOOKUP($G846,speciesvars!$D:$D,speciesvars!I:I,0,0)</f>
        <v>767</v>
      </c>
    </row>
    <row r="847" spans="1:25" hidden="1" x14ac:dyDescent="0.25">
      <c r="A847" t="s">
        <v>43</v>
      </c>
      <c r="B847" t="s">
        <v>52</v>
      </c>
      <c r="C847">
        <v>26</v>
      </c>
      <c r="D847" t="str">
        <f t="shared" si="13"/>
        <v>Pleasantspring 2021</v>
      </c>
      <c r="E847" t="s">
        <v>66</v>
      </c>
      <c r="F847" t="s">
        <v>70</v>
      </c>
      <c r="G847" t="s">
        <v>1</v>
      </c>
      <c r="H847" t="s">
        <v>4256</v>
      </c>
      <c r="I847" t="s">
        <v>931</v>
      </c>
      <c r="J847" t="s">
        <v>60</v>
      </c>
      <c r="K847">
        <v>0</v>
      </c>
      <c r="L847">
        <v>0</v>
      </c>
      <c r="M847">
        <v>0</v>
      </c>
      <c r="N847">
        <f>_xlfn.XLOOKUP($A847,'site variables'!$A:$A,'site variables'!C:C,0,0)</f>
        <v>285.95999999999998</v>
      </c>
      <c r="O847">
        <f>_xlfn.XLOOKUP($A847,'site variables'!$A:$A,'site variables'!D:D,0,0)</f>
        <v>30</v>
      </c>
      <c r="P847">
        <f>_xlfn.XLOOKUP($A847,'site variables'!$A:$A,'site variables'!E:E,0,0)</f>
        <v>21.8</v>
      </c>
      <c r="Q847">
        <f>_xlfn.XLOOKUP($A847,'site variables'!$A:$A,'site variables'!F:F,0,0)</f>
        <v>532</v>
      </c>
      <c r="R847" t="str">
        <f>_xlfn.XLOOKUP($A847,'site variables'!$A:$A,'site variables'!G:G,0,0)</f>
        <v>high</v>
      </c>
      <c r="S847" t="str">
        <f>_xlfn.XLOOKUP($A847,'site variables'!$A:$A,'site variables'!H:H,0,0)</f>
        <v>low</v>
      </c>
      <c r="T847" t="str">
        <f>_xlfn.XLOOKUP($A847,'site variables'!$A:$A,'site variables'!I:I,0,0)</f>
        <v>Vehicle/FootRecreation</v>
      </c>
      <c r="U847">
        <f>_xlfn.XLOOKUP($D847,climatevars!$E:$E,climatevars!J:J,0,)</f>
        <v>54.999889999999986</v>
      </c>
      <c r="V847">
        <f>_xlfn.XLOOKUP($D847,climatevars!$E:$E,climatevars!K:K,0,)</f>
        <v>403.99919199999994</v>
      </c>
      <c r="W847">
        <f>_xlfn.XLOOKUP($D847,climatevars!$E:$E,climatevars!L:L,0,)</f>
        <v>222.99955399999999</v>
      </c>
      <c r="X847">
        <f>_xlfn.XLOOKUP($G847,speciesvars!$D:$D,speciesvars!H:H,0,0)</f>
        <v>22.9416667421659</v>
      </c>
      <c r="Y847">
        <f>_xlfn.XLOOKUP($G847,speciesvars!$D:$D,speciesvars!I:I,0,0)</f>
        <v>528</v>
      </c>
    </row>
    <row r="848" spans="1:25" hidden="1" x14ac:dyDescent="0.25">
      <c r="A848" t="s">
        <v>43</v>
      </c>
      <c r="B848" t="s">
        <v>52</v>
      </c>
      <c r="C848">
        <v>27</v>
      </c>
      <c r="D848" t="str">
        <f t="shared" si="13"/>
        <v>Pleasantspring 2021</v>
      </c>
      <c r="E848" t="s">
        <v>12</v>
      </c>
      <c r="F848" t="s">
        <v>70</v>
      </c>
      <c r="G848" t="s">
        <v>6</v>
      </c>
      <c r="H848" t="s">
        <v>4256</v>
      </c>
      <c r="I848" t="s">
        <v>932</v>
      </c>
      <c r="J848" t="s">
        <v>60</v>
      </c>
      <c r="K848">
        <v>0</v>
      </c>
      <c r="L848">
        <v>0</v>
      </c>
      <c r="M848">
        <v>0</v>
      </c>
      <c r="N848">
        <f>_xlfn.XLOOKUP($A848,'site variables'!$A:$A,'site variables'!C:C,0,0)</f>
        <v>285.95999999999998</v>
      </c>
      <c r="O848">
        <f>_xlfn.XLOOKUP($A848,'site variables'!$A:$A,'site variables'!D:D,0,0)</f>
        <v>30</v>
      </c>
      <c r="P848">
        <f>_xlfn.XLOOKUP($A848,'site variables'!$A:$A,'site variables'!E:E,0,0)</f>
        <v>21.8</v>
      </c>
      <c r="Q848">
        <f>_xlfn.XLOOKUP($A848,'site variables'!$A:$A,'site variables'!F:F,0,0)</f>
        <v>532</v>
      </c>
      <c r="R848" t="str">
        <f>_xlfn.XLOOKUP($A848,'site variables'!$A:$A,'site variables'!G:G,0,0)</f>
        <v>high</v>
      </c>
      <c r="S848" t="str">
        <f>_xlfn.XLOOKUP($A848,'site variables'!$A:$A,'site variables'!H:H,0,0)</f>
        <v>low</v>
      </c>
      <c r="T848" t="str">
        <f>_xlfn.XLOOKUP($A848,'site variables'!$A:$A,'site variables'!I:I,0,0)</f>
        <v>Vehicle/FootRecreation</v>
      </c>
      <c r="U848">
        <f>_xlfn.XLOOKUP($D848,climatevars!$E:$E,climatevars!J:J,0,)</f>
        <v>54.999889999999986</v>
      </c>
      <c r="V848">
        <f>_xlfn.XLOOKUP($D848,climatevars!$E:$E,climatevars!K:K,0,)</f>
        <v>403.99919199999994</v>
      </c>
      <c r="W848">
        <f>_xlfn.XLOOKUP($D848,climatevars!$E:$E,climatevars!L:L,0,)</f>
        <v>222.99955399999999</v>
      </c>
      <c r="X848">
        <f>_xlfn.XLOOKUP($G848,speciesvars!$D:$D,speciesvars!H:H,0,0)</f>
        <v>21.804166575272902</v>
      </c>
      <c r="Y848">
        <f>_xlfn.XLOOKUP($G848,speciesvars!$D:$D,speciesvars!I:I,0,0)</f>
        <v>504</v>
      </c>
    </row>
    <row r="849" spans="1:25" hidden="1" x14ac:dyDescent="0.25">
      <c r="A849" t="s">
        <v>43</v>
      </c>
      <c r="B849" t="s">
        <v>52</v>
      </c>
      <c r="C849">
        <v>27</v>
      </c>
      <c r="D849" t="str">
        <f t="shared" si="13"/>
        <v>Pleasantspring 2021</v>
      </c>
      <c r="E849" t="s">
        <v>12</v>
      </c>
      <c r="F849" t="s">
        <v>70</v>
      </c>
      <c r="G849" t="s">
        <v>22</v>
      </c>
      <c r="H849" t="s">
        <v>4256</v>
      </c>
      <c r="I849" t="s">
        <v>933</v>
      </c>
      <c r="J849" t="s">
        <v>60</v>
      </c>
      <c r="K849">
        <v>0</v>
      </c>
      <c r="L849">
        <v>0</v>
      </c>
      <c r="M849">
        <v>0</v>
      </c>
      <c r="N849">
        <f>_xlfn.XLOOKUP($A849,'site variables'!$A:$A,'site variables'!C:C,0,0)</f>
        <v>285.95999999999998</v>
      </c>
      <c r="O849">
        <f>_xlfn.XLOOKUP($A849,'site variables'!$A:$A,'site variables'!D:D,0,0)</f>
        <v>30</v>
      </c>
      <c r="P849">
        <f>_xlfn.XLOOKUP($A849,'site variables'!$A:$A,'site variables'!E:E,0,0)</f>
        <v>21.8</v>
      </c>
      <c r="Q849">
        <f>_xlfn.XLOOKUP($A849,'site variables'!$A:$A,'site variables'!F:F,0,0)</f>
        <v>532</v>
      </c>
      <c r="R849" t="str">
        <f>_xlfn.XLOOKUP($A849,'site variables'!$A:$A,'site variables'!G:G,0,0)</f>
        <v>high</v>
      </c>
      <c r="S849" t="str">
        <f>_xlfn.XLOOKUP($A849,'site variables'!$A:$A,'site variables'!H:H,0,0)</f>
        <v>low</v>
      </c>
      <c r="T849" t="str">
        <f>_xlfn.XLOOKUP($A849,'site variables'!$A:$A,'site variables'!I:I,0,0)</f>
        <v>Vehicle/FootRecreation</v>
      </c>
      <c r="U849">
        <f>_xlfn.XLOOKUP($D849,climatevars!$E:$E,climatevars!J:J,0,)</f>
        <v>54.999889999999986</v>
      </c>
      <c r="V849">
        <f>_xlfn.XLOOKUP($D849,climatevars!$E:$E,climatevars!K:K,0,)</f>
        <v>403.99919199999994</v>
      </c>
      <c r="W849">
        <f>_xlfn.XLOOKUP($D849,climatevars!$E:$E,climatevars!L:L,0,)</f>
        <v>222.99955399999999</v>
      </c>
      <c r="X849">
        <f>_xlfn.XLOOKUP($G849,speciesvars!$D:$D,speciesvars!H:H,0,0)</f>
        <v>22.870833317438802</v>
      </c>
      <c r="Y849">
        <f>_xlfn.XLOOKUP($G849,speciesvars!$D:$D,speciesvars!I:I,0,0)</f>
        <v>733</v>
      </c>
    </row>
    <row r="850" spans="1:25" hidden="1" x14ac:dyDescent="0.25">
      <c r="A850" t="s">
        <v>43</v>
      </c>
      <c r="B850" t="s">
        <v>52</v>
      </c>
      <c r="C850">
        <v>27</v>
      </c>
      <c r="D850" t="str">
        <f t="shared" si="13"/>
        <v>Pleasantspring 2021</v>
      </c>
      <c r="E850" t="s">
        <v>12</v>
      </c>
      <c r="F850" t="s">
        <v>70</v>
      </c>
      <c r="G850" t="s">
        <v>54</v>
      </c>
      <c r="H850" t="s">
        <v>4256</v>
      </c>
      <c r="I850" t="s">
        <v>934</v>
      </c>
      <c r="J850" t="s">
        <v>60</v>
      </c>
      <c r="K850">
        <v>0</v>
      </c>
      <c r="L850">
        <v>0</v>
      </c>
      <c r="M850">
        <v>0.05</v>
      </c>
      <c r="N850">
        <f>_xlfn.XLOOKUP($A850,'site variables'!$A:$A,'site variables'!C:C,0,0)</f>
        <v>285.95999999999998</v>
      </c>
      <c r="O850">
        <f>_xlfn.XLOOKUP($A850,'site variables'!$A:$A,'site variables'!D:D,0,0)</f>
        <v>30</v>
      </c>
      <c r="P850">
        <f>_xlfn.XLOOKUP($A850,'site variables'!$A:$A,'site variables'!E:E,0,0)</f>
        <v>21.8</v>
      </c>
      <c r="Q850">
        <f>_xlfn.XLOOKUP($A850,'site variables'!$A:$A,'site variables'!F:F,0,0)</f>
        <v>532</v>
      </c>
      <c r="R850" t="str">
        <f>_xlfn.XLOOKUP($A850,'site variables'!$A:$A,'site variables'!G:G,0,0)</f>
        <v>high</v>
      </c>
      <c r="S850" t="str">
        <f>_xlfn.XLOOKUP($A850,'site variables'!$A:$A,'site variables'!H:H,0,0)</f>
        <v>low</v>
      </c>
      <c r="T850" t="str">
        <f>_xlfn.XLOOKUP($A850,'site variables'!$A:$A,'site variables'!I:I,0,0)</f>
        <v>Vehicle/FootRecreation</v>
      </c>
      <c r="U850">
        <f>_xlfn.XLOOKUP($D850,climatevars!$E:$E,climatevars!J:J,0,)</f>
        <v>54.999889999999986</v>
      </c>
      <c r="V850">
        <f>_xlfn.XLOOKUP($D850,climatevars!$E:$E,climatevars!K:K,0,)</f>
        <v>403.99919199999994</v>
      </c>
      <c r="W850">
        <f>_xlfn.XLOOKUP($D850,climatevars!$E:$E,climatevars!L:L,0,)</f>
        <v>222.99955399999999</v>
      </c>
      <c r="X850">
        <f>_xlfn.XLOOKUP($G850,speciesvars!$D:$D,speciesvars!H:H,0,0)</f>
        <v>21.7541668613752</v>
      </c>
      <c r="Y850">
        <f>_xlfn.XLOOKUP($G850,speciesvars!$D:$D,speciesvars!I:I,0,0)</f>
        <v>505</v>
      </c>
    </row>
    <row r="851" spans="1:25" hidden="1" x14ac:dyDescent="0.25">
      <c r="A851" t="s">
        <v>43</v>
      </c>
      <c r="B851" t="s">
        <v>52</v>
      </c>
      <c r="C851">
        <v>27</v>
      </c>
      <c r="D851" t="str">
        <f t="shared" si="13"/>
        <v>Pleasantspring 2021</v>
      </c>
      <c r="E851" t="s">
        <v>12</v>
      </c>
      <c r="F851" t="s">
        <v>70</v>
      </c>
      <c r="G851" t="s">
        <v>65</v>
      </c>
      <c r="H851" t="s">
        <v>4256</v>
      </c>
      <c r="I851" t="s">
        <v>935</v>
      </c>
      <c r="J851" t="s">
        <v>60</v>
      </c>
      <c r="K851">
        <v>1</v>
      </c>
      <c r="L851">
        <v>37</v>
      </c>
      <c r="M851">
        <v>0.05</v>
      </c>
      <c r="N851">
        <f>_xlfn.XLOOKUP($A851,'site variables'!$A:$A,'site variables'!C:C,0,0)</f>
        <v>285.95999999999998</v>
      </c>
      <c r="O851">
        <f>_xlfn.XLOOKUP($A851,'site variables'!$A:$A,'site variables'!D:D,0,0)</f>
        <v>30</v>
      </c>
      <c r="P851">
        <f>_xlfn.XLOOKUP($A851,'site variables'!$A:$A,'site variables'!E:E,0,0)</f>
        <v>21.8</v>
      </c>
      <c r="Q851">
        <f>_xlfn.XLOOKUP($A851,'site variables'!$A:$A,'site variables'!F:F,0,0)</f>
        <v>532</v>
      </c>
      <c r="R851" t="str">
        <f>_xlfn.XLOOKUP($A851,'site variables'!$A:$A,'site variables'!G:G,0,0)</f>
        <v>high</v>
      </c>
      <c r="S851" t="str">
        <f>_xlfn.XLOOKUP($A851,'site variables'!$A:$A,'site variables'!H:H,0,0)</f>
        <v>low</v>
      </c>
      <c r="T851" t="str">
        <f>_xlfn.XLOOKUP($A851,'site variables'!$A:$A,'site variables'!I:I,0,0)</f>
        <v>Vehicle/FootRecreation</v>
      </c>
      <c r="U851">
        <f>_xlfn.XLOOKUP($D851,climatevars!$E:$E,climatevars!J:J,0,)</f>
        <v>54.999889999999986</v>
      </c>
      <c r="V851">
        <f>_xlfn.XLOOKUP($D851,climatevars!$E:$E,climatevars!K:K,0,)</f>
        <v>403.99919199999994</v>
      </c>
      <c r="W851">
        <f>_xlfn.XLOOKUP($D851,climatevars!$E:$E,climatevars!L:L,0,)</f>
        <v>222.99955399999999</v>
      </c>
      <c r="X851">
        <f>_xlfn.XLOOKUP($G851,speciesvars!$D:$D,speciesvars!H:H,0,0)</f>
        <v>21.662499884764401</v>
      </c>
      <c r="Y851">
        <f>_xlfn.XLOOKUP($G851,speciesvars!$D:$D,speciesvars!I:I,0,0)</f>
        <v>767</v>
      </c>
    </row>
    <row r="852" spans="1:25" hidden="1" x14ac:dyDescent="0.25">
      <c r="A852" t="s">
        <v>43</v>
      </c>
      <c r="B852" t="s">
        <v>52</v>
      </c>
      <c r="C852">
        <v>27</v>
      </c>
      <c r="D852" t="str">
        <f t="shared" si="13"/>
        <v>Pleasantspring 2021</v>
      </c>
      <c r="E852" t="s">
        <v>12</v>
      </c>
      <c r="F852" t="s">
        <v>70</v>
      </c>
      <c r="G852" t="s">
        <v>1</v>
      </c>
      <c r="H852" t="s">
        <v>4256</v>
      </c>
      <c r="I852" t="s">
        <v>936</v>
      </c>
      <c r="J852" t="s">
        <v>60</v>
      </c>
      <c r="K852">
        <v>0</v>
      </c>
      <c r="L852">
        <v>0</v>
      </c>
      <c r="M852">
        <v>0</v>
      </c>
      <c r="N852">
        <f>_xlfn.XLOOKUP($A852,'site variables'!$A:$A,'site variables'!C:C,0,0)</f>
        <v>285.95999999999998</v>
      </c>
      <c r="O852">
        <f>_xlfn.XLOOKUP($A852,'site variables'!$A:$A,'site variables'!D:D,0,0)</f>
        <v>30</v>
      </c>
      <c r="P852">
        <f>_xlfn.XLOOKUP($A852,'site variables'!$A:$A,'site variables'!E:E,0,0)</f>
        <v>21.8</v>
      </c>
      <c r="Q852">
        <f>_xlfn.XLOOKUP($A852,'site variables'!$A:$A,'site variables'!F:F,0,0)</f>
        <v>532</v>
      </c>
      <c r="R852" t="str">
        <f>_xlfn.XLOOKUP($A852,'site variables'!$A:$A,'site variables'!G:G,0,0)</f>
        <v>high</v>
      </c>
      <c r="S852" t="str">
        <f>_xlfn.XLOOKUP($A852,'site variables'!$A:$A,'site variables'!H:H,0,0)</f>
        <v>low</v>
      </c>
      <c r="T852" t="str">
        <f>_xlfn.XLOOKUP($A852,'site variables'!$A:$A,'site variables'!I:I,0,0)</f>
        <v>Vehicle/FootRecreation</v>
      </c>
      <c r="U852">
        <f>_xlfn.XLOOKUP($D852,climatevars!$E:$E,climatevars!J:J,0,)</f>
        <v>54.999889999999986</v>
      </c>
      <c r="V852">
        <f>_xlfn.XLOOKUP($D852,climatevars!$E:$E,climatevars!K:K,0,)</f>
        <v>403.99919199999994</v>
      </c>
      <c r="W852">
        <f>_xlfn.XLOOKUP($D852,climatevars!$E:$E,climatevars!L:L,0,)</f>
        <v>222.99955399999999</v>
      </c>
      <c r="X852">
        <f>_xlfn.XLOOKUP($G852,speciesvars!$D:$D,speciesvars!H:H,0,0)</f>
        <v>22.9416667421659</v>
      </c>
      <c r="Y852">
        <f>_xlfn.XLOOKUP($G852,speciesvars!$D:$D,speciesvars!I:I,0,0)</f>
        <v>528</v>
      </c>
    </row>
    <row r="853" spans="1:25" hidden="1" x14ac:dyDescent="0.25">
      <c r="A853" t="s">
        <v>43</v>
      </c>
      <c r="B853" t="s">
        <v>52</v>
      </c>
      <c r="C853">
        <v>28</v>
      </c>
      <c r="D853" t="str">
        <f t="shared" si="13"/>
        <v>Pleasantspring 2021</v>
      </c>
      <c r="E853" t="s">
        <v>12</v>
      </c>
      <c r="F853" t="s">
        <v>0</v>
      </c>
      <c r="G853" t="s">
        <v>13</v>
      </c>
      <c r="H853" t="s">
        <v>4254</v>
      </c>
      <c r="I853" t="s">
        <v>937</v>
      </c>
      <c r="J853" t="s">
        <v>60</v>
      </c>
      <c r="K853">
        <v>0</v>
      </c>
      <c r="L853">
        <v>0</v>
      </c>
      <c r="M853">
        <v>0</v>
      </c>
      <c r="N853">
        <f>_xlfn.XLOOKUP($A853,'site variables'!$A:$A,'site variables'!C:C,0,0)</f>
        <v>285.95999999999998</v>
      </c>
      <c r="O853">
        <f>_xlfn.XLOOKUP($A853,'site variables'!$A:$A,'site variables'!D:D,0,0)</f>
        <v>30</v>
      </c>
      <c r="P853">
        <f>_xlfn.XLOOKUP($A853,'site variables'!$A:$A,'site variables'!E:E,0,0)</f>
        <v>21.8</v>
      </c>
      <c r="Q853">
        <f>_xlfn.XLOOKUP($A853,'site variables'!$A:$A,'site variables'!F:F,0,0)</f>
        <v>532</v>
      </c>
      <c r="R853" t="str">
        <f>_xlfn.XLOOKUP($A853,'site variables'!$A:$A,'site variables'!G:G,0,0)</f>
        <v>high</v>
      </c>
      <c r="S853" t="str">
        <f>_xlfn.XLOOKUP($A853,'site variables'!$A:$A,'site variables'!H:H,0,0)</f>
        <v>low</v>
      </c>
      <c r="T853" t="str">
        <f>_xlfn.XLOOKUP($A853,'site variables'!$A:$A,'site variables'!I:I,0,0)</f>
        <v>Vehicle/FootRecreation</v>
      </c>
      <c r="U853">
        <f>_xlfn.XLOOKUP($D853,climatevars!$E:$E,climatevars!J:J,0,)</f>
        <v>54.999889999999986</v>
      </c>
      <c r="V853">
        <f>_xlfn.XLOOKUP($D853,climatevars!$E:$E,climatevars!K:K,0,)</f>
        <v>403.99919199999994</v>
      </c>
      <c r="W853">
        <f>_xlfn.XLOOKUP($D853,climatevars!$E:$E,climatevars!L:L,0,)</f>
        <v>222.99955399999999</v>
      </c>
      <c r="X853">
        <f>_xlfn.XLOOKUP($G853,speciesvars!$D:$D,speciesvars!H:H,0,0)</f>
        <v>23.462500015894602</v>
      </c>
      <c r="Y853">
        <f>_xlfn.XLOOKUP($G853,speciesvars!$D:$D,speciesvars!I:I,0,0)</f>
        <v>846</v>
      </c>
    </row>
    <row r="854" spans="1:25" hidden="1" x14ac:dyDescent="0.25">
      <c r="A854" t="s">
        <v>43</v>
      </c>
      <c r="B854" t="s">
        <v>52</v>
      </c>
      <c r="C854">
        <v>28</v>
      </c>
      <c r="D854" t="str">
        <f t="shared" si="13"/>
        <v>Pleasantspring 2021</v>
      </c>
      <c r="E854" t="s">
        <v>12</v>
      </c>
      <c r="F854" t="s">
        <v>0</v>
      </c>
      <c r="G854" t="s">
        <v>21</v>
      </c>
      <c r="H854" t="s">
        <v>4254</v>
      </c>
      <c r="I854" t="s">
        <v>938</v>
      </c>
      <c r="J854" t="s">
        <v>60</v>
      </c>
      <c r="K854">
        <v>0</v>
      </c>
      <c r="L854">
        <v>0</v>
      </c>
      <c r="M854">
        <v>0</v>
      </c>
      <c r="N854">
        <f>_xlfn.XLOOKUP($A854,'site variables'!$A:$A,'site variables'!C:C,0,0)</f>
        <v>285.95999999999998</v>
      </c>
      <c r="O854">
        <f>_xlfn.XLOOKUP($A854,'site variables'!$A:$A,'site variables'!D:D,0,0)</f>
        <v>30</v>
      </c>
      <c r="P854">
        <f>_xlfn.XLOOKUP($A854,'site variables'!$A:$A,'site variables'!E:E,0,0)</f>
        <v>21.8</v>
      </c>
      <c r="Q854">
        <f>_xlfn.XLOOKUP($A854,'site variables'!$A:$A,'site variables'!F:F,0,0)</f>
        <v>532</v>
      </c>
      <c r="R854" t="str">
        <f>_xlfn.XLOOKUP($A854,'site variables'!$A:$A,'site variables'!G:G,0,0)</f>
        <v>high</v>
      </c>
      <c r="S854" t="str">
        <f>_xlfn.XLOOKUP($A854,'site variables'!$A:$A,'site variables'!H:H,0,0)</f>
        <v>low</v>
      </c>
      <c r="T854" t="str">
        <f>_xlfn.XLOOKUP($A854,'site variables'!$A:$A,'site variables'!I:I,0,0)</f>
        <v>Vehicle/FootRecreation</v>
      </c>
      <c r="U854">
        <f>_xlfn.XLOOKUP($D854,climatevars!$E:$E,climatevars!J:J,0,)</f>
        <v>54.999889999999986</v>
      </c>
      <c r="V854">
        <f>_xlfn.XLOOKUP($D854,climatevars!$E:$E,climatevars!K:K,0,)</f>
        <v>403.99919199999994</v>
      </c>
      <c r="W854">
        <f>_xlfn.XLOOKUP($D854,climatevars!$E:$E,climatevars!L:L,0,)</f>
        <v>222.99955399999999</v>
      </c>
      <c r="X854">
        <f>_xlfn.XLOOKUP($G854,speciesvars!$D:$D,speciesvars!H:H,0,0)</f>
        <v>24.8750001192093</v>
      </c>
      <c r="Y854">
        <f>_xlfn.XLOOKUP($G854,speciesvars!$D:$D,speciesvars!I:I,0,0)</f>
        <v>845</v>
      </c>
    </row>
    <row r="855" spans="1:25" hidden="1" x14ac:dyDescent="0.25">
      <c r="A855" t="s">
        <v>43</v>
      </c>
      <c r="B855" t="s">
        <v>52</v>
      </c>
      <c r="C855">
        <v>28</v>
      </c>
      <c r="D855" t="str">
        <f t="shared" si="13"/>
        <v>Pleasantspring 2021</v>
      </c>
      <c r="E855" t="s">
        <v>12</v>
      </c>
      <c r="F855" t="s">
        <v>0</v>
      </c>
      <c r="G855" t="s">
        <v>53</v>
      </c>
      <c r="H855" t="s">
        <v>4254</v>
      </c>
      <c r="I855" t="s">
        <v>939</v>
      </c>
      <c r="J855" t="s">
        <v>60</v>
      </c>
      <c r="K855">
        <v>0</v>
      </c>
      <c r="L855">
        <v>0</v>
      </c>
      <c r="M855">
        <v>0</v>
      </c>
      <c r="N855">
        <f>_xlfn.XLOOKUP($A855,'site variables'!$A:$A,'site variables'!C:C,0,0)</f>
        <v>285.95999999999998</v>
      </c>
      <c r="O855">
        <f>_xlfn.XLOOKUP($A855,'site variables'!$A:$A,'site variables'!D:D,0,0)</f>
        <v>30</v>
      </c>
      <c r="P855">
        <f>_xlfn.XLOOKUP($A855,'site variables'!$A:$A,'site variables'!E:E,0,0)</f>
        <v>21.8</v>
      </c>
      <c r="Q855">
        <f>_xlfn.XLOOKUP($A855,'site variables'!$A:$A,'site variables'!F:F,0,0)</f>
        <v>532</v>
      </c>
      <c r="R855" t="str">
        <f>_xlfn.XLOOKUP($A855,'site variables'!$A:$A,'site variables'!G:G,0,0)</f>
        <v>high</v>
      </c>
      <c r="S855" t="str">
        <f>_xlfn.XLOOKUP($A855,'site variables'!$A:$A,'site variables'!H:H,0,0)</f>
        <v>low</v>
      </c>
      <c r="T855" t="str">
        <f>_xlfn.XLOOKUP($A855,'site variables'!$A:$A,'site variables'!I:I,0,0)</f>
        <v>Vehicle/FootRecreation</v>
      </c>
      <c r="U855">
        <f>_xlfn.XLOOKUP($D855,climatevars!$E:$E,climatevars!J:J,0,)</f>
        <v>54.999889999999986</v>
      </c>
      <c r="V855">
        <f>_xlfn.XLOOKUP($D855,climatevars!$E:$E,climatevars!K:K,0,)</f>
        <v>403.99919199999994</v>
      </c>
      <c r="W855">
        <f>_xlfn.XLOOKUP($D855,climatevars!$E:$E,climatevars!L:L,0,)</f>
        <v>222.99955399999999</v>
      </c>
      <c r="X855">
        <f>_xlfn.XLOOKUP($G855,speciesvars!$D:$D,speciesvars!H:H,0,0)</f>
        <v>24.200000047683702</v>
      </c>
      <c r="Y855">
        <f>_xlfn.XLOOKUP($G855,speciesvars!$D:$D,speciesvars!I:I,0,0)</f>
        <v>706</v>
      </c>
    </row>
    <row r="856" spans="1:25" hidden="1" x14ac:dyDescent="0.25">
      <c r="A856" t="s">
        <v>43</v>
      </c>
      <c r="B856" t="s">
        <v>52</v>
      </c>
      <c r="C856">
        <v>28</v>
      </c>
      <c r="D856" t="str">
        <f t="shared" si="13"/>
        <v>Pleasantspring 2021</v>
      </c>
      <c r="E856" t="s">
        <v>12</v>
      </c>
      <c r="F856" t="s">
        <v>0</v>
      </c>
      <c r="G856" t="s">
        <v>35</v>
      </c>
      <c r="H856" t="s">
        <v>4254</v>
      </c>
      <c r="I856" t="s">
        <v>940</v>
      </c>
      <c r="J856" t="s">
        <v>60</v>
      </c>
      <c r="K856">
        <v>0</v>
      </c>
      <c r="L856">
        <v>0</v>
      </c>
      <c r="M856">
        <v>0</v>
      </c>
      <c r="N856">
        <f>_xlfn.XLOOKUP($A856,'site variables'!$A:$A,'site variables'!C:C,0,0)</f>
        <v>285.95999999999998</v>
      </c>
      <c r="O856">
        <f>_xlfn.XLOOKUP($A856,'site variables'!$A:$A,'site variables'!D:D,0,0)</f>
        <v>30</v>
      </c>
      <c r="P856">
        <f>_xlfn.XLOOKUP($A856,'site variables'!$A:$A,'site variables'!E:E,0,0)</f>
        <v>21.8</v>
      </c>
      <c r="Q856">
        <f>_xlfn.XLOOKUP($A856,'site variables'!$A:$A,'site variables'!F:F,0,0)</f>
        <v>532</v>
      </c>
      <c r="R856" t="str">
        <f>_xlfn.XLOOKUP($A856,'site variables'!$A:$A,'site variables'!G:G,0,0)</f>
        <v>high</v>
      </c>
      <c r="S856" t="str">
        <f>_xlfn.XLOOKUP($A856,'site variables'!$A:$A,'site variables'!H:H,0,0)</f>
        <v>low</v>
      </c>
      <c r="T856" t="str">
        <f>_xlfn.XLOOKUP($A856,'site variables'!$A:$A,'site variables'!I:I,0,0)</f>
        <v>Vehicle/FootRecreation</v>
      </c>
      <c r="U856">
        <f>_xlfn.XLOOKUP($D856,climatevars!$E:$E,climatevars!J:J,0,)</f>
        <v>54.999889999999986</v>
      </c>
      <c r="V856">
        <f>_xlfn.XLOOKUP($D856,climatevars!$E:$E,climatevars!K:K,0,)</f>
        <v>403.99919199999994</v>
      </c>
      <c r="W856">
        <f>_xlfn.XLOOKUP($D856,climatevars!$E:$E,climatevars!L:L,0,)</f>
        <v>222.99955399999999</v>
      </c>
      <c r="X856">
        <f>_xlfn.XLOOKUP($G856,speciesvars!$D:$D,speciesvars!H:H,0,0)</f>
        <v>23.5000000198682</v>
      </c>
      <c r="Y856">
        <f>_xlfn.XLOOKUP($G856,speciesvars!$D:$D,speciesvars!I:I,0,0)</f>
        <v>354</v>
      </c>
    </row>
    <row r="857" spans="1:25" hidden="1" x14ac:dyDescent="0.25">
      <c r="A857" t="s">
        <v>43</v>
      </c>
      <c r="B857" t="s">
        <v>52</v>
      </c>
      <c r="C857">
        <v>28</v>
      </c>
      <c r="D857" t="str">
        <f t="shared" si="13"/>
        <v>Pleasantspring 2021</v>
      </c>
      <c r="E857" t="s">
        <v>12</v>
      </c>
      <c r="F857" t="s">
        <v>0</v>
      </c>
      <c r="G857" t="s">
        <v>65</v>
      </c>
      <c r="H857" t="s">
        <v>4256</v>
      </c>
      <c r="I857" t="s">
        <v>941</v>
      </c>
      <c r="J857" t="s">
        <v>60</v>
      </c>
      <c r="K857">
        <v>0</v>
      </c>
      <c r="L857">
        <v>0</v>
      </c>
      <c r="M857">
        <v>0.05</v>
      </c>
      <c r="N857">
        <f>_xlfn.XLOOKUP($A857,'site variables'!$A:$A,'site variables'!C:C,0,0)</f>
        <v>285.95999999999998</v>
      </c>
      <c r="O857">
        <f>_xlfn.XLOOKUP($A857,'site variables'!$A:$A,'site variables'!D:D,0,0)</f>
        <v>30</v>
      </c>
      <c r="P857">
        <f>_xlfn.XLOOKUP($A857,'site variables'!$A:$A,'site variables'!E:E,0,0)</f>
        <v>21.8</v>
      </c>
      <c r="Q857">
        <f>_xlfn.XLOOKUP($A857,'site variables'!$A:$A,'site variables'!F:F,0,0)</f>
        <v>532</v>
      </c>
      <c r="R857" t="str">
        <f>_xlfn.XLOOKUP($A857,'site variables'!$A:$A,'site variables'!G:G,0,0)</f>
        <v>high</v>
      </c>
      <c r="S857" t="str">
        <f>_xlfn.XLOOKUP($A857,'site variables'!$A:$A,'site variables'!H:H,0,0)</f>
        <v>low</v>
      </c>
      <c r="T857" t="str">
        <f>_xlfn.XLOOKUP($A857,'site variables'!$A:$A,'site variables'!I:I,0,0)</f>
        <v>Vehicle/FootRecreation</v>
      </c>
      <c r="U857">
        <f>_xlfn.XLOOKUP($D857,climatevars!$E:$E,climatevars!J:J,0,)</f>
        <v>54.999889999999986</v>
      </c>
      <c r="V857">
        <f>_xlfn.XLOOKUP($D857,climatevars!$E:$E,climatevars!K:K,0,)</f>
        <v>403.99919199999994</v>
      </c>
      <c r="W857">
        <f>_xlfn.XLOOKUP($D857,climatevars!$E:$E,climatevars!L:L,0,)</f>
        <v>222.99955399999999</v>
      </c>
      <c r="X857">
        <f>_xlfn.XLOOKUP($G857,speciesvars!$D:$D,speciesvars!H:H,0,0)</f>
        <v>21.662499884764401</v>
      </c>
      <c r="Y857">
        <f>_xlfn.XLOOKUP($G857,speciesvars!$D:$D,speciesvars!I:I,0,0)</f>
        <v>767</v>
      </c>
    </row>
    <row r="858" spans="1:25" hidden="1" x14ac:dyDescent="0.25">
      <c r="A858" t="s">
        <v>43</v>
      </c>
      <c r="B858" t="s">
        <v>52</v>
      </c>
      <c r="C858">
        <v>28</v>
      </c>
      <c r="D858" t="str">
        <f t="shared" si="13"/>
        <v>Pleasantspring 2021</v>
      </c>
      <c r="E858" t="s">
        <v>12</v>
      </c>
      <c r="F858" t="s">
        <v>0</v>
      </c>
      <c r="G858" t="s">
        <v>76</v>
      </c>
      <c r="H858" t="s">
        <v>4254</v>
      </c>
      <c r="I858" t="s">
        <v>942</v>
      </c>
      <c r="J858" t="s">
        <v>60</v>
      </c>
      <c r="K858">
        <v>0</v>
      </c>
      <c r="L858">
        <v>0</v>
      </c>
      <c r="M858">
        <v>0</v>
      </c>
      <c r="N858">
        <f>_xlfn.XLOOKUP($A858,'site variables'!$A:$A,'site variables'!C:C,0,0)</f>
        <v>285.95999999999998</v>
      </c>
      <c r="O858">
        <f>_xlfn.XLOOKUP($A858,'site variables'!$A:$A,'site variables'!D:D,0,0)</f>
        <v>30</v>
      </c>
      <c r="P858">
        <f>_xlfn.XLOOKUP($A858,'site variables'!$A:$A,'site variables'!E:E,0,0)</f>
        <v>21.8</v>
      </c>
      <c r="Q858">
        <f>_xlfn.XLOOKUP($A858,'site variables'!$A:$A,'site variables'!F:F,0,0)</f>
        <v>532</v>
      </c>
      <c r="R858" t="str">
        <f>_xlfn.XLOOKUP($A858,'site variables'!$A:$A,'site variables'!G:G,0,0)</f>
        <v>high</v>
      </c>
      <c r="S858" t="str">
        <f>_xlfn.XLOOKUP($A858,'site variables'!$A:$A,'site variables'!H:H,0,0)</f>
        <v>low</v>
      </c>
      <c r="T858" t="str">
        <f>_xlfn.XLOOKUP($A858,'site variables'!$A:$A,'site variables'!I:I,0,0)</f>
        <v>Vehicle/FootRecreation</v>
      </c>
      <c r="U858">
        <f>_xlfn.XLOOKUP($D858,climatevars!$E:$E,climatevars!J:J,0,)</f>
        <v>54.999889999999986</v>
      </c>
      <c r="V858">
        <f>_xlfn.XLOOKUP($D858,climatevars!$E:$E,climatevars!K:K,0,)</f>
        <v>403.99919199999994</v>
      </c>
      <c r="W858">
        <f>_xlfn.XLOOKUP($D858,climatevars!$E:$E,climatevars!L:L,0,)</f>
        <v>222.99955399999999</v>
      </c>
      <c r="X858">
        <f>_xlfn.XLOOKUP($G858,speciesvars!$D:$D,speciesvars!H:H,0,0)</f>
        <v>23.825000166892998</v>
      </c>
      <c r="Y858">
        <f>_xlfn.XLOOKUP($G858,speciesvars!$D:$D,speciesvars!I:I,0,0)</f>
        <v>508</v>
      </c>
    </row>
    <row r="859" spans="1:25" hidden="1" x14ac:dyDescent="0.25">
      <c r="A859" t="s">
        <v>43</v>
      </c>
      <c r="B859" t="s">
        <v>52</v>
      </c>
      <c r="C859">
        <v>29</v>
      </c>
      <c r="D859" t="str">
        <f t="shared" si="13"/>
        <v>Pleasantspring 2021</v>
      </c>
      <c r="E859" t="s">
        <v>48</v>
      </c>
      <c r="F859" t="s">
        <v>70</v>
      </c>
      <c r="G859" t="s">
        <v>6</v>
      </c>
      <c r="H859" t="s">
        <v>4256</v>
      </c>
      <c r="I859" t="s">
        <v>943</v>
      </c>
      <c r="J859" t="s">
        <v>60</v>
      </c>
      <c r="K859">
        <v>0</v>
      </c>
      <c r="L859">
        <v>0</v>
      </c>
      <c r="M859">
        <v>0</v>
      </c>
      <c r="N859">
        <f>_xlfn.XLOOKUP($A859,'site variables'!$A:$A,'site variables'!C:C,0,0)</f>
        <v>285.95999999999998</v>
      </c>
      <c r="O859">
        <f>_xlfn.XLOOKUP($A859,'site variables'!$A:$A,'site variables'!D:D,0,0)</f>
        <v>30</v>
      </c>
      <c r="P859">
        <f>_xlfn.XLOOKUP($A859,'site variables'!$A:$A,'site variables'!E:E,0,0)</f>
        <v>21.8</v>
      </c>
      <c r="Q859">
        <f>_xlfn.XLOOKUP($A859,'site variables'!$A:$A,'site variables'!F:F,0,0)</f>
        <v>532</v>
      </c>
      <c r="R859" t="str">
        <f>_xlfn.XLOOKUP($A859,'site variables'!$A:$A,'site variables'!G:G,0,0)</f>
        <v>high</v>
      </c>
      <c r="S859" t="str">
        <f>_xlfn.XLOOKUP($A859,'site variables'!$A:$A,'site variables'!H:H,0,0)</f>
        <v>low</v>
      </c>
      <c r="T859" t="str">
        <f>_xlfn.XLOOKUP($A859,'site variables'!$A:$A,'site variables'!I:I,0,0)</f>
        <v>Vehicle/FootRecreation</v>
      </c>
      <c r="U859">
        <f>_xlfn.XLOOKUP($D859,climatevars!$E:$E,climatevars!J:J,0,)</f>
        <v>54.999889999999986</v>
      </c>
      <c r="V859">
        <f>_xlfn.XLOOKUP($D859,climatevars!$E:$E,climatevars!K:K,0,)</f>
        <v>403.99919199999994</v>
      </c>
      <c r="W859">
        <f>_xlfn.XLOOKUP($D859,climatevars!$E:$E,climatevars!L:L,0,)</f>
        <v>222.99955399999999</v>
      </c>
      <c r="X859">
        <f>_xlfn.XLOOKUP($G859,speciesvars!$D:$D,speciesvars!H:H,0,0)</f>
        <v>21.804166575272902</v>
      </c>
      <c r="Y859">
        <f>_xlfn.XLOOKUP($G859,speciesvars!$D:$D,speciesvars!I:I,0,0)</f>
        <v>504</v>
      </c>
    </row>
    <row r="860" spans="1:25" hidden="1" x14ac:dyDescent="0.25">
      <c r="A860" t="s">
        <v>43</v>
      </c>
      <c r="B860" t="s">
        <v>52</v>
      </c>
      <c r="C860">
        <v>29</v>
      </c>
      <c r="D860" t="str">
        <f t="shared" si="13"/>
        <v>Pleasantspring 2021</v>
      </c>
      <c r="E860" t="s">
        <v>48</v>
      </c>
      <c r="F860" t="s">
        <v>70</v>
      </c>
      <c r="G860" t="s">
        <v>22</v>
      </c>
      <c r="H860" t="s">
        <v>4256</v>
      </c>
      <c r="I860" t="s">
        <v>944</v>
      </c>
      <c r="J860" t="s">
        <v>60</v>
      </c>
      <c r="K860">
        <v>0</v>
      </c>
      <c r="L860">
        <v>0</v>
      </c>
      <c r="M860">
        <v>0</v>
      </c>
      <c r="N860">
        <f>_xlfn.XLOOKUP($A860,'site variables'!$A:$A,'site variables'!C:C,0,0)</f>
        <v>285.95999999999998</v>
      </c>
      <c r="O860">
        <f>_xlfn.XLOOKUP($A860,'site variables'!$A:$A,'site variables'!D:D,0,0)</f>
        <v>30</v>
      </c>
      <c r="P860">
        <f>_xlfn.XLOOKUP($A860,'site variables'!$A:$A,'site variables'!E:E,0,0)</f>
        <v>21.8</v>
      </c>
      <c r="Q860">
        <f>_xlfn.XLOOKUP($A860,'site variables'!$A:$A,'site variables'!F:F,0,0)</f>
        <v>532</v>
      </c>
      <c r="R860" t="str">
        <f>_xlfn.XLOOKUP($A860,'site variables'!$A:$A,'site variables'!G:G,0,0)</f>
        <v>high</v>
      </c>
      <c r="S860" t="str">
        <f>_xlfn.XLOOKUP($A860,'site variables'!$A:$A,'site variables'!H:H,0,0)</f>
        <v>low</v>
      </c>
      <c r="T860" t="str">
        <f>_xlfn.XLOOKUP($A860,'site variables'!$A:$A,'site variables'!I:I,0,0)</f>
        <v>Vehicle/FootRecreation</v>
      </c>
      <c r="U860">
        <f>_xlfn.XLOOKUP($D860,climatevars!$E:$E,climatevars!J:J,0,)</f>
        <v>54.999889999999986</v>
      </c>
      <c r="V860">
        <f>_xlfn.XLOOKUP($D860,climatevars!$E:$E,climatevars!K:K,0,)</f>
        <v>403.99919199999994</v>
      </c>
      <c r="W860">
        <f>_xlfn.XLOOKUP($D860,climatevars!$E:$E,climatevars!L:L,0,)</f>
        <v>222.99955399999999</v>
      </c>
      <c r="X860">
        <f>_xlfn.XLOOKUP($G860,speciesvars!$D:$D,speciesvars!H:H,0,0)</f>
        <v>22.870833317438802</v>
      </c>
      <c r="Y860">
        <f>_xlfn.XLOOKUP($G860,speciesvars!$D:$D,speciesvars!I:I,0,0)</f>
        <v>733</v>
      </c>
    </row>
    <row r="861" spans="1:25" hidden="1" x14ac:dyDescent="0.25">
      <c r="A861" t="s">
        <v>43</v>
      </c>
      <c r="B861" t="s">
        <v>52</v>
      </c>
      <c r="C861">
        <v>29</v>
      </c>
      <c r="D861" t="str">
        <f t="shared" si="13"/>
        <v>Pleasantspring 2021</v>
      </c>
      <c r="E861" t="s">
        <v>48</v>
      </c>
      <c r="F861" t="s">
        <v>70</v>
      </c>
      <c r="G861" t="s">
        <v>54</v>
      </c>
      <c r="H861" t="s">
        <v>4256</v>
      </c>
      <c r="I861" t="s">
        <v>945</v>
      </c>
      <c r="J861" t="s">
        <v>60</v>
      </c>
      <c r="K861">
        <v>0</v>
      </c>
      <c r="L861">
        <v>0</v>
      </c>
      <c r="M861">
        <v>0</v>
      </c>
      <c r="N861">
        <f>_xlfn.XLOOKUP($A861,'site variables'!$A:$A,'site variables'!C:C,0,0)</f>
        <v>285.95999999999998</v>
      </c>
      <c r="O861">
        <f>_xlfn.XLOOKUP($A861,'site variables'!$A:$A,'site variables'!D:D,0,0)</f>
        <v>30</v>
      </c>
      <c r="P861">
        <f>_xlfn.XLOOKUP($A861,'site variables'!$A:$A,'site variables'!E:E,0,0)</f>
        <v>21.8</v>
      </c>
      <c r="Q861">
        <f>_xlfn.XLOOKUP($A861,'site variables'!$A:$A,'site variables'!F:F,0,0)</f>
        <v>532</v>
      </c>
      <c r="R861" t="str">
        <f>_xlfn.XLOOKUP($A861,'site variables'!$A:$A,'site variables'!G:G,0,0)</f>
        <v>high</v>
      </c>
      <c r="S861" t="str">
        <f>_xlfn.XLOOKUP($A861,'site variables'!$A:$A,'site variables'!H:H,0,0)</f>
        <v>low</v>
      </c>
      <c r="T861" t="str">
        <f>_xlfn.XLOOKUP($A861,'site variables'!$A:$A,'site variables'!I:I,0,0)</f>
        <v>Vehicle/FootRecreation</v>
      </c>
      <c r="U861">
        <f>_xlfn.XLOOKUP($D861,climatevars!$E:$E,climatevars!J:J,0,)</f>
        <v>54.999889999999986</v>
      </c>
      <c r="V861">
        <f>_xlfn.XLOOKUP($D861,climatevars!$E:$E,climatevars!K:K,0,)</f>
        <v>403.99919199999994</v>
      </c>
      <c r="W861">
        <f>_xlfn.XLOOKUP($D861,climatevars!$E:$E,climatevars!L:L,0,)</f>
        <v>222.99955399999999</v>
      </c>
      <c r="X861">
        <f>_xlfn.XLOOKUP($G861,speciesvars!$D:$D,speciesvars!H:H,0,0)</f>
        <v>21.7541668613752</v>
      </c>
      <c r="Y861">
        <f>_xlfn.XLOOKUP($G861,speciesvars!$D:$D,speciesvars!I:I,0,0)</f>
        <v>505</v>
      </c>
    </row>
    <row r="862" spans="1:25" hidden="1" x14ac:dyDescent="0.25">
      <c r="A862" t="s">
        <v>43</v>
      </c>
      <c r="B862" t="s">
        <v>69</v>
      </c>
      <c r="C862">
        <v>10</v>
      </c>
      <c r="D862" t="str">
        <f t="shared" si="13"/>
        <v>Pleasantspring 2022</v>
      </c>
      <c r="E862" t="s">
        <v>75</v>
      </c>
      <c r="F862" t="s">
        <v>49</v>
      </c>
      <c r="G862" t="s">
        <v>80</v>
      </c>
      <c r="H862" t="s">
        <v>11</v>
      </c>
      <c r="I862" t="s">
        <v>946</v>
      </c>
      <c r="J862" t="s">
        <v>60</v>
      </c>
      <c r="K862">
        <v>1</v>
      </c>
      <c r="L862">
        <v>3</v>
      </c>
      <c r="N862">
        <f>_xlfn.XLOOKUP($A862,'site variables'!$A:$A,'site variables'!C:C,0,0)</f>
        <v>285.95999999999998</v>
      </c>
      <c r="O862">
        <f>_xlfn.XLOOKUP($A862,'site variables'!$A:$A,'site variables'!D:D,0,0)</f>
        <v>30</v>
      </c>
      <c r="P862">
        <f>_xlfn.XLOOKUP($A862,'site variables'!$A:$A,'site variables'!E:E,0,0)</f>
        <v>21.8</v>
      </c>
      <c r="Q862">
        <f>_xlfn.XLOOKUP($A862,'site variables'!$A:$A,'site variables'!F:F,0,0)</f>
        <v>532</v>
      </c>
      <c r="R862" t="str">
        <f>_xlfn.XLOOKUP($A862,'site variables'!$A:$A,'site variables'!G:G,0,0)</f>
        <v>high</v>
      </c>
      <c r="S862" t="str">
        <f>_xlfn.XLOOKUP($A862,'site variables'!$A:$A,'site variables'!H:H,0,0)</f>
        <v>low</v>
      </c>
      <c r="T862" t="str">
        <f>_xlfn.XLOOKUP($A862,'site variables'!$A:$A,'site variables'!I:I,0,0)</f>
        <v>Vehicle/FootRecreation</v>
      </c>
      <c r="U862">
        <f>_xlfn.XLOOKUP($D862,climatevars!$E:$E,climatevars!J:J,0,)</f>
        <v>53.999891999999988</v>
      </c>
      <c r="V862">
        <f>_xlfn.XLOOKUP($D862,climatevars!$E:$E,climatevars!K:K,0,)</f>
        <v>403.99919199999994</v>
      </c>
      <c r="W862">
        <f>_xlfn.XLOOKUP($D862,climatevars!$E:$E,climatevars!L:L,0,)</f>
        <v>403.99919199999994</v>
      </c>
      <c r="X862">
        <f>_xlfn.XLOOKUP($G862,speciesvars!$D:$D,speciesvars!H:H,0,0)</f>
        <v>0</v>
      </c>
      <c r="Y862">
        <f>_xlfn.XLOOKUP($G862,speciesvars!$D:$D,speciesvars!I:I,0,0)</f>
        <v>0</v>
      </c>
    </row>
    <row r="863" spans="1:25" hidden="1" x14ac:dyDescent="0.25">
      <c r="A863" t="s">
        <v>43</v>
      </c>
      <c r="B863" t="s">
        <v>69</v>
      </c>
      <c r="C863">
        <v>11</v>
      </c>
      <c r="D863" t="str">
        <f t="shared" si="13"/>
        <v>Pleasantspring 2022</v>
      </c>
      <c r="E863" t="s">
        <v>12</v>
      </c>
      <c r="F863" t="s">
        <v>0</v>
      </c>
      <c r="G863" t="s">
        <v>3</v>
      </c>
      <c r="H863" t="s">
        <v>11</v>
      </c>
      <c r="I863" t="s">
        <v>947</v>
      </c>
      <c r="J863" t="s">
        <v>72</v>
      </c>
      <c r="K863">
        <v>7</v>
      </c>
      <c r="L863">
        <v>20</v>
      </c>
      <c r="N863">
        <f>_xlfn.XLOOKUP($A863,'site variables'!$A:$A,'site variables'!C:C,0,0)</f>
        <v>285.95999999999998</v>
      </c>
      <c r="O863">
        <f>_xlfn.XLOOKUP($A863,'site variables'!$A:$A,'site variables'!D:D,0,0)</f>
        <v>30</v>
      </c>
      <c r="P863">
        <f>_xlfn.XLOOKUP($A863,'site variables'!$A:$A,'site variables'!E:E,0,0)</f>
        <v>21.8</v>
      </c>
      <c r="Q863">
        <f>_xlfn.XLOOKUP($A863,'site variables'!$A:$A,'site variables'!F:F,0,0)</f>
        <v>532</v>
      </c>
      <c r="R863" t="str">
        <f>_xlfn.XLOOKUP($A863,'site variables'!$A:$A,'site variables'!G:G,0,0)</f>
        <v>high</v>
      </c>
      <c r="S863" t="str">
        <f>_xlfn.XLOOKUP($A863,'site variables'!$A:$A,'site variables'!H:H,0,0)</f>
        <v>low</v>
      </c>
      <c r="T863" t="str">
        <f>_xlfn.XLOOKUP($A863,'site variables'!$A:$A,'site variables'!I:I,0,0)</f>
        <v>Vehicle/FootRecreation</v>
      </c>
      <c r="U863">
        <f>_xlfn.XLOOKUP($D863,climatevars!$E:$E,climatevars!J:J,0,)</f>
        <v>53.999891999999988</v>
      </c>
      <c r="V863">
        <f>_xlfn.XLOOKUP($D863,climatevars!$E:$E,climatevars!K:K,0,)</f>
        <v>403.99919199999994</v>
      </c>
      <c r="W863">
        <f>_xlfn.XLOOKUP($D863,climatevars!$E:$E,climatevars!L:L,0,)</f>
        <v>403.99919199999994</v>
      </c>
      <c r="X863">
        <f>_xlfn.XLOOKUP($G863,speciesvars!$D:$D,speciesvars!H:H,0,0)</f>
        <v>0</v>
      </c>
      <c r="Y863">
        <f>_xlfn.XLOOKUP($G863,speciesvars!$D:$D,speciesvars!I:I,0,0)</f>
        <v>0</v>
      </c>
    </row>
    <row r="864" spans="1:25" hidden="1" x14ac:dyDescent="0.25">
      <c r="A864" t="s">
        <v>43</v>
      </c>
      <c r="B864" t="s">
        <v>52</v>
      </c>
      <c r="C864">
        <v>29</v>
      </c>
      <c r="D864" t="str">
        <f t="shared" si="13"/>
        <v>Pleasantspring 2021</v>
      </c>
      <c r="E864" t="s">
        <v>48</v>
      </c>
      <c r="F864" t="s">
        <v>70</v>
      </c>
      <c r="G864" t="s">
        <v>65</v>
      </c>
      <c r="H864" t="s">
        <v>4256</v>
      </c>
      <c r="I864" t="s">
        <v>948</v>
      </c>
      <c r="J864" t="s">
        <v>60</v>
      </c>
      <c r="K864">
        <v>0</v>
      </c>
      <c r="L864">
        <v>0</v>
      </c>
      <c r="M864">
        <v>1.5</v>
      </c>
      <c r="N864">
        <f>_xlfn.XLOOKUP($A864,'site variables'!$A:$A,'site variables'!C:C,0,0)</f>
        <v>285.95999999999998</v>
      </c>
      <c r="O864">
        <f>_xlfn.XLOOKUP($A864,'site variables'!$A:$A,'site variables'!D:D,0,0)</f>
        <v>30</v>
      </c>
      <c r="P864">
        <f>_xlfn.XLOOKUP($A864,'site variables'!$A:$A,'site variables'!E:E,0,0)</f>
        <v>21.8</v>
      </c>
      <c r="Q864">
        <f>_xlfn.XLOOKUP($A864,'site variables'!$A:$A,'site variables'!F:F,0,0)</f>
        <v>532</v>
      </c>
      <c r="R864" t="str">
        <f>_xlfn.XLOOKUP($A864,'site variables'!$A:$A,'site variables'!G:G,0,0)</f>
        <v>high</v>
      </c>
      <c r="S864" t="str">
        <f>_xlfn.XLOOKUP($A864,'site variables'!$A:$A,'site variables'!H:H,0,0)</f>
        <v>low</v>
      </c>
      <c r="T864" t="str">
        <f>_xlfn.XLOOKUP($A864,'site variables'!$A:$A,'site variables'!I:I,0,0)</f>
        <v>Vehicle/FootRecreation</v>
      </c>
      <c r="U864">
        <f>_xlfn.XLOOKUP($D864,climatevars!$E:$E,climatevars!J:J,0,)</f>
        <v>54.999889999999986</v>
      </c>
      <c r="V864">
        <f>_xlfn.XLOOKUP($D864,climatevars!$E:$E,climatevars!K:K,0,)</f>
        <v>403.99919199999994</v>
      </c>
      <c r="W864">
        <f>_xlfn.XLOOKUP($D864,climatevars!$E:$E,climatevars!L:L,0,)</f>
        <v>222.99955399999999</v>
      </c>
      <c r="X864">
        <f>_xlfn.XLOOKUP($G864,speciesvars!$D:$D,speciesvars!H:H,0,0)</f>
        <v>21.662499884764401</v>
      </c>
      <c r="Y864">
        <f>_xlfn.XLOOKUP($G864,speciesvars!$D:$D,speciesvars!I:I,0,0)</f>
        <v>767</v>
      </c>
    </row>
    <row r="865" spans="1:25" hidden="1" x14ac:dyDescent="0.25">
      <c r="A865" t="s">
        <v>43</v>
      </c>
      <c r="B865" t="s">
        <v>52</v>
      </c>
      <c r="C865">
        <v>29</v>
      </c>
      <c r="D865" t="str">
        <f t="shared" si="13"/>
        <v>Pleasantspring 2021</v>
      </c>
      <c r="E865" t="s">
        <v>48</v>
      </c>
      <c r="F865" t="s">
        <v>70</v>
      </c>
      <c r="G865" t="s">
        <v>1</v>
      </c>
      <c r="H865" t="s">
        <v>4256</v>
      </c>
      <c r="I865" t="s">
        <v>949</v>
      </c>
      <c r="J865" t="s">
        <v>60</v>
      </c>
      <c r="K865">
        <v>0</v>
      </c>
      <c r="L865">
        <v>0</v>
      </c>
      <c r="M865">
        <v>0</v>
      </c>
      <c r="N865">
        <f>_xlfn.XLOOKUP($A865,'site variables'!$A:$A,'site variables'!C:C,0,0)</f>
        <v>285.95999999999998</v>
      </c>
      <c r="O865">
        <f>_xlfn.XLOOKUP($A865,'site variables'!$A:$A,'site variables'!D:D,0,0)</f>
        <v>30</v>
      </c>
      <c r="P865">
        <f>_xlfn.XLOOKUP($A865,'site variables'!$A:$A,'site variables'!E:E,0,0)</f>
        <v>21.8</v>
      </c>
      <c r="Q865">
        <f>_xlfn.XLOOKUP($A865,'site variables'!$A:$A,'site variables'!F:F,0,0)</f>
        <v>532</v>
      </c>
      <c r="R865" t="str">
        <f>_xlfn.XLOOKUP($A865,'site variables'!$A:$A,'site variables'!G:G,0,0)</f>
        <v>high</v>
      </c>
      <c r="S865" t="str">
        <f>_xlfn.XLOOKUP($A865,'site variables'!$A:$A,'site variables'!H:H,0,0)</f>
        <v>low</v>
      </c>
      <c r="T865" t="str">
        <f>_xlfn.XLOOKUP($A865,'site variables'!$A:$A,'site variables'!I:I,0,0)</f>
        <v>Vehicle/FootRecreation</v>
      </c>
      <c r="U865">
        <f>_xlfn.XLOOKUP($D865,climatevars!$E:$E,climatevars!J:J,0,)</f>
        <v>54.999889999999986</v>
      </c>
      <c r="V865">
        <f>_xlfn.XLOOKUP($D865,climatevars!$E:$E,climatevars!K:K,0,)</f>
        <v>403.99919199999994</v>
      </c>
      <c r="W865">
        <f>_xlfn.XLOOKUP($D865,climatevars!$E:$E,climatevars!L:L,0,)</f>
        <v>222.99955399999999</v>
      </c>
      <c r="X865">
        <f>_xlfn.XLOOKUP($G865,speciesvars!$D:$D,speciesvars!H:H,0,0)</f>
        <v>22.9416667421659</v>
      </c>
      <c r="Y865">
        <f>_xlfn.XLOOKUP($G865,speciesvars!$D:$D,speciesvars!I:I,0,0)</f>
        <v>528</v>
      </c>
    </row>
    <row r="866" spans="1:25" hidden="1" x14ac:dyDescent="0.25">
      <c r="A866" t="s">
        <v>43</v>
      </c>
      <c r="B866" t="s">
        <v>52</v>
      </c>
      <c r="C866">
        <v>30</v>
      </c>
      <c r="D866" t="str">
        <f t="shared" si="13"/>
        <v>Pleasantspring 2021</v>
      </c>
      <c r="E866" t="s">
        <v>74</v>
      </c>
      <c r="F866" t="s">
        <v>0</v>
      </c>
      <c r="G866" t="s">
        <v>13</v>
      </c>
      <c r="H866" t="s">
        <v>4254</v>
      </c>
      <c r="I866" t="s">
        <v>950</v>
      </c>
      <c r="J866" t="s">
        <v>60</v>
      </c>
      <c r="K866">
        <v>0</v>
      </c>
      <c r="L866">
        <v>0</v>
      </c>
      <c r="M866">
        <v>0</v>
      </c>
      <c r="N866">
        <f>_xlfn.XLOOKUP($A866,'site variables'!$A:$A,'site variables'!C:C,0,0)</f>
        <v>285.95999999999998</v>
      </c>
      <c r="O866">
        <f>_xlfn.XLOOKUP($A866,'site variables'!$A:$A,'site variables'!D:D,0,0)</f>
        <v>30</v>
      </c>
      <c r="P866">
        <f>_xlfn.XLOOKUP($A866,'site variables'!$A:$A,'site variables'!E:E,0,0)</f>
        <v>21.8</v>
      </c>
      <c r="Q866">
        <f>_xlfn.XLOOKUP($A866,'site variables'!$A:$A,'site variables'!F:F,0,0)</f>
        <v>532</v>
      </c>
      <c r="R866" t="str">
        <f>_xlfn.XLOOKUP($A866,'site variables'!$A:$A,'site variables'!G:G,0,0)</f>
        <v>high</v>
      </c>
      <c r="S866" t="str">
        <f>_xlfn.XLOOKUP($A866,'site variables'!$A:$A,'site variables'!H:H,0,0)</f>
        <v>low</v>
      </c>
      <c r="T866" t="str">
        <f>_xlfn.XLOOKUP($A866,'site variables'!$A:$A,'site variables'!I:I,0,0)</f>
        <v>Vehicle/FootRecreation</v>
      </c>
      <c r="U866">
        <f>_xlfn.XLOOKUP($D866,climatevars!$E:$E,climatevars!J:J,0,)</f>
        <v>54.999889999999986</v>
      </c>
      <c r="V866">
        <f>_xlfn.XLOOKUP($D866,climatevars!$E:$E,climatevars!K:K,0,)</f>
        <v>403.99919199999994</v>
      </c>
      <c r="W866">
        <f>_xlfn.XLOOKUP($D866,climatevars!$E:$E,climatevars!L:L,0,)</f>
        <v>222.99955399999999</v>
      </c>
      <c r="X866">
        <f>_xlfn.XLOOKUP($G866,speciesvars!$D:$D,speciesvars!H:H,0,0)</f>
        <v>23.462500015894602</v>
      </c>
      <c r="Y866">
        <f>_xlfn.XLOOKUP($G866,speciesvars!$D:$D,speciesvars!I:I,0,0)</f>
        <v>846</v>
      </c>
    </row>
    <row r="867" spans="1:25" hidden="1" x14ac:dyDescent="0.25">
      <c r="A867" t="s">
        <v>43</v>
      </c>
      <c r="B867" t="s">
        <v>52</v>
      </c>
      <c r="C867">
        <v>30</v>
      </c>
      <c r="D867" t="str">
        <f t="shared" si="13"/>
        <v>Pleasantspring 2021</v>
      </c>
      <c r="E867" t="s">
        <v>74</v>
      </c>
      <c r="F867" t="s">
        <v>0</v>
      </c>
      <c r="G867" t="s">
        <v>21</v>
      </c>
      <c r="H867" t="s">
        <v>4254</v>
      </c>
      <c r="I867" t="s">
        <v>951</v>
      </c>
      <c r="J867" t="s">
        <v>60</v>
      </c>
      <c r="K867">
        <v>0</v>
      </c>
      <c r="L867">
        <v>0</v>
      </c>
      <c r="M867">
        <v>0</v>
      </c>
      <c r="N867">
        <f>_xlfn.XLOOKUP($A867,'site variables'!$A:$A,'site variables'!C:C,0,0)</f>
        <v>285.95999999999998</v>
      </c>
      <c r="O867">
        <f>_xlfn.XLOOKUP($A867,'site variables'!$A:$A,'site variables'!D:D,0,0)</f>
        <v>30</v>
      </c>
      <c r="P867">
        <f>_xlfn.XLOOKUP($A867,'site variables'!$A:$A,'site variables'!E:E,0,0)</f>
        <v>21.8</v>
      </c>
      <c r="Q867">
        <f>_xlfn.XLOOKUP($A867,'site variables'!$A:$A,'site variables'!F:F,0,0)</f>
        <v>532</v>
      </c>
      <c r="R867" t="str">
        <f>_xlfn.XLOOKUP($A867,'site variables'!$A:$A,'site variables'!G:G,0,0)</f>
        <v>high</v>
      </c>
      <c r="S867" t="str">
        <f>_xlfn.XLOOKUP($A867,'site variables'!$A:$A,'site variables'!H:H,0,0)</f>
        <v>low</v>
      </c>
      <c r="T867" t="str">
        <f>_xlfn.XLOOKUP($A867,'site variables'!$A:$A,'site variables'!I:I,0,0)</f>
        <v>Vehicle/FootRecreation</v>
      </c>
      <c r="U867">
        <f>_xlfn.XLOOKUP($D867,climatevars!$E:$E,climatevars!J:J,0,)</f>
        <v>54.999889999999986</v>
      </c>
      <c r="V867">
        <f>_xlfn.XLOOKUP($D867,climatevars!$E:$E,climatevars!K:K,0,)</f>
        <v>403.99919199999994</v>
      </c>
      <c r="W867">
        <f>_xlfn.XLOOKUP($D867,climatevars!$E:$E,climatevars!L:L,0,)</f>
        <v>222.99955399999999</v>
      </c>
      <c r="X867">
        <f>_xlfn.XLOOKUP($G867,speciesvars!$D:$D,speciesvars!H:H,0,0)</f>
        <v>24.8750001192093</v>
      </c>
      <c r="Y867">
        <f>_xlfn.XLOOKUP($G867,speciesvars!$D:$D,speciesvars!I:I,0,0)</f>
        <v>845</v>
      </c>
    </row>
    <row r="868" spans="1:25" hidden="1" x14ac:dyDescent="0.25">
      <c r="A868" t="s">
        <v>43</v>
      </c>
      <c r="B868" t="s">
        <v>52</v>
      </c>
      <c r="C868">
        <v>30</v>
      </c>
      <c r="D868" t="str">
        <f t="shared" si="13"/>
        <v>Pleasantspring 2021</v>
      </c>
      <c r="E868" t="s">
        <v>74</v>
      </c>
      <c r="F868" t="s">
        <v>0</v>
      </c>
      <c r="G868" t="s">
        <v>53</v>
      </c>
      <c r="H868" t="s">
        <v>4254</v>
      </c>
      <c r="I868" t="s">
        <v>952</v>
      </c>
      <c r="J868" t="s">
        <v>60</v>
      </c>
      <c r="K868">
        <v>0</v>
      </c>
      <c r="L868">
        <v>0</v>
      </c>
      <c r="M868">
        <v>0</v>
      </c>
      <c r="N868">
        <f>_xlfn.XLOOKUP($A868,'site variables'!$A:$A,'site variables'!C:C,0,0)</f>
        <v>285.95999999999998</v>
      </c>
      <c r="O868">
        <f>_xlfn.XLOOKUP($A868,'site variables'!$A:$A,'site variables'!D:D,0,0)</f>
        <v>30</v>
      </c>
      <c r="P868">
        <f>_xlfn.XLOOKUP($A868,'site variables'!$A:$A,'site variables'!E:E,0,0)</f>
        <v>21.8</v>
      </c>
      <c r="Q868">
        <f>_xlfn.XLOOKUP($A868,'site variables'!$A:$A,'site variables'!F:F,0,0)</f>
        <v>532</v>
      </c>
      <c r="R868" t="str">
        <f>_xlfn.XLOOKUP($A868,'site variables'!$A:$A,'site variables'!G:G,0,0)</f>
        <v>high</v>
      </c>
      <c r="S868" t="str">
        <f>_xlfn.XLOOKUP($A868,'site variables'!$A:$A,'site variables'!H:H,0,0)</f>
        <v>low</v>
      </c>
      <c r="T868" t="str">
        <f>_xlfn.XLOOKUP($A868,'site variables'!$A:$A,'site variables'!I:I,0,0)</f>
        <v>Vehicle/FootRecreation</v>
      </c>
      <c r="U868">
        <f>_xlfn.XLOOKUP($D868,climatevars!$E:$E,climatevars!J:J,0,)</f>
        <v>54.999889999999986</v>
      </c>
      <c r="V868">
        <f>_xlfn.XLOOKUP($D868,climatevars!$E:$E,climatevars!K:K,0,)</f>
        <v>403.99919199999994</v>
      </c>
      <c r="W868">
        <f>_xlfn.XLOOKUP($D868,climatevars!$E:$E,climatevars!L:L,0,)</f>
        <v>222.99955399999999</v>
      </c>
      <c r="X868">
        <f>_xlfn.XLOOKUP($G868,speciesvars!$D:$D,speciesvars!H:H,0,0)</f>
        <v>24.200000047683702</v>
      </c>
      <c r="Y868">
        <f>_xlfn.XLOOKUP($G868,speciesvars!$D:$D,speciesvars!I:I,0,0)</f>
        <v>706</v>
      </c>
    </row>
    <row r="869" spans="1:25" hidden="1" x14ac:dyDescent="0.25">
      <c r="A869" t="s">
        <v>43</v>
      </c>
      <c r="B869" t="s">
        <v>52</v>
      </c>
      <c r="C869">
        <v>30</v>
      </c>
      <c r="D869" t="str">
        <f t="shared" si="13"/>
        <v>Pleasantspring 2021</v>
      </c>
      <c r="E869" t="s">
        <v>74</v>
      </c>
      <c r="F869" t="s">
        <v>0</v>
      </c>
      <c r="G869" t="s">
        <v>35</v>
      </c>
      <c r="H869" t="s">
        <v>4254</v>
      </c>
      <c r="I869" t="s">
        <v>953</v>
      </c>
      <c r="J869" t="s">
        <v>60</v>
      </c>
      <c r="K869">
        <v>0</v>
      </c>
      <c r="L869">
        <v>0</v>
      </c>
      <c r="M869">
        <v>0.05</v>
      </c>
      <c r="N869">
        <f>_xlfn.XLOOKUP($A869,'site variables'!$A:$A,'site variables'!C:C,0,0)</f>
        <v>285.95999999999998</v>
      </c>
      <c r="O869">
        <f>_xlfn.XLOOKUP($A869,'site variables'!$A:$A,'site variables'!D:D,0,0)</f>
        <v>30</v>
      </c>
      <c r="P869">
        <f>_xlfn.XLOOKUP($A869,'site variables'!$A:$A,'site variables'!E:E,0,0)</f>
        <v>21.8</v>
      </c>
      <c r="Q869">
        <f>_xlfn.XLOOKUP($A869,'site variables'!$A:$A,'site variables'!F:F,0,0)</f>
        <v>532</v>
      </c>
      <c r="R869" t="str">
        <f>_xlfn.XLOOKUP($A869,'site variables'!$A:$A,'site variables'!G:G,0,0)</f>
        <v>high</v>
      </c>
      <c r="S869" t="str">
        <f>_xlfn.XLOOKUP($A869,'site variables'!$A:$A,'site variables'!H:H,0,0)</f>
        <v>low</v>
      </c>
      <c r="T869" t="str">
        <f>_xlfn.XLOOKUP($A869,'site variables'!$A:$A,'site variables'!I:I,0,0)</f>
        <v>Vehicle/FootRecreation</v>
      </c>
      <c r="U869">
        <f>_xlfn.XLOOKUP($D869,climatevars!$E:$E,climatevars!J:J,0,)</f>
        <v>54.999889999999986</v>
      </c>
      <c r="V869">
        <f>_xlfn.XLOOKUP($D869,climatevars!$E:$E,climatevars!K:K,0,)</f>
        <v>403.99919199999994</v>
      </c>
      <c r="W869">
        <f>_xlfn.XLOOKUP($D869,climatevars!$E:$E,climatevars!L:L,0,)</f>
        <v>222.99955399999999</v>
      </c>
      <c r="X869">
        <f>_xlfn.XLOOKUP($G869,speciesvars!$D:$D,speciesvars!H:H,0,0)</f>
        <v>23.5000000198682</v>
      </c>
      <c r="Y869">
        <f>_xlfn.XLOOKUP($G869,speciesvars!$D:$D,speciesvars!I:I,0,0)</f>
        <v>354</v>
      </c>
    </row>
    <row r="870" spans="1:25" hidden="1" x14ac:dyDescent="0.25">
      <c r="A870" t="s">
        <v>43</v>
      </c>
      <c r="B870" t="s">
        <v>52</v>
      </c>
      <c r="C870">
        <v>30</v>
      </c>
      <c r="D870" t="str">
        <f t="shared" si="13"/>
        <v>Pleasantspring 2021</v>
      </c>
      <c r="E870" t="s">
        <v>74</v>
      </c>
      <c r="F870" t="s">
        <v>0</v>
      </c>
      <c r="G870" t="s">
        <v>65</v>
      </c>
      <c r="H870" t="s">
        <v>4256</v>
      </c>
      <c r="I870" t="s">
        <v>954</v>
      </c>
      <c r="J870" t="s">
        <v>60</v>
      </c>
      <c r="K870">
        <v>1</v>
      </c>
      <c r="L870">
        <v>10</v>
      </c>
      <c r="M870">
        <v>0.05</v>
      </c>
      <c r="N870">
        <f>_xlfn.XLOOKUP($A870,'site variables'!$A:$A,'site variables'!C:C,0,0)</f>
        <v>285.95999999999998</v>
      </c>
      <c r="O870">
        <f>_xlfn.XLOOKUP($A870,'site variables'!$A:$A,'site variables'!D:D,0,0)</f>
        <v>30</v>
      </c>
      <c r="P870">
        <f>_xlfn.XLOOKUP($A870,'site variables'!$A:$A,'site variables'!E:E,0,0)</f>
        <v>21.8</v>
      </c>
      <c r="Q870">
        <f>_xlfn.XLOOKUP($A870,'site variables'!$A:$A,'site variables'!F:F,0,0)</f>
        <v>532</v>
      </c>
      <c r="R870" t="str">
        <f>_xlfn.XLOOKUP($A870,'site variables'!$A:$A,'site variables'!G:G,0,0)</f>
        <v>high</v>
      </c>
      <c r="S870" t="str">
        <f>_xlfn.XLOOKUP($A870,'site variables'!$A:$A,'site variables'!H:H,0,0)</f>
        <v>low</v>
      </c>
      <c r="T870" t="str">
        <f>_xlfn.XLOOKUP($A870,'site variables'!$A:$A,'site variables'!I:I,0,0)</f>
        <v>Vehicle/FootRecreation</v>
      </c>
      <c r="U870">
        <f>_xlfn.XLOOKUP($D870,climatevars!$E:$E,climatevars!J:J,0,)</f>
        <v>54.999889999999986</v>
      </c>
      <c r="V870">
        <f>_xlfn.XLOOKUP($D870,climatevars!$E:$E,climatevars!K:K,0,)</f>
        <v>403.99919199999994</v>
      </c>
      <c r="W870">
        <f>_xlfn.XLOOKUP($D870,climatevars!$E:$E,climatevars!L:L,0,)</f>
        <v>222.99955399999999</v>
      </c>
      <c r="X870">
        <f>_xlfn.XLOOKUP($G870,speciesvars!$D:$D,speciesvars!H:H,0,0)</f>
        <v>21.662499884764401</v>
      </c>
      <c r="Y870">
        <f>_xlfn.XLOOKUP($G870,speciesvars!$D:$D,speciesvars!I:I,0,0)</f>
        <v>767</v>
      </c>
    </row>
    <row r="871" spans="1:25" hidden="1" x14ac:dyDescent="0.25">
      <c r="A871" t="s">
        <v>43</v>
      </c>
      <c r="B871" t="s">
        <v>52</v>
      </c>
      <c r="C871">
        <v>30</v>
      </c>
      <c r="D871" t="str">
        <f t="shared" si="13"/>
        <v>Pleasantspring 2021</v>
      </c>
      <c r="E871" t="s">
        <v>74</v>
      </c>
      <c r="F871" t="s">
        <v>0</v>
      </c>
      <c r="G871" t="s">
        <v>76</v>
      </c>
      <c r="H871" t="s">
        <v>4254</v>
      </c>
      <c r="I871" t="s">
        <v>955</v>
      </c>
      <c r="J871" t="s">
        <v>60</v>
      </c>
      <c r="K871">
        <v>0</v>
      </c>
      <c r="L871">
        <v>0</v>
      </c>
      <c r="M871">
        <v>0.55000000000000004</v>
      </c>
      <c r="N871">
        <f>_xlfn.XLOOKUP($A871,'site variables'!$A:$A,'site variables'!C:C,0,0)</f>
        <v>285.95999999999998</v>
      </c>
      <c r="O871">
        <f>_xlfn.XLOOKUP($A871,'site variables'!$A:$A,'site variables'!D:D,0,0)</f>
        <v>30</v>
      </c>
      <c r="P871">
        <f>_xlfn.XLOOKUP($A871,'site variables'!$A:$A,'site variables'!E:E,0,0)</f>
        <v>21.8</v>
      </c>
      <c r="Q871">
        <f>_xlfn.XLOOKUP($A871,'site variables'!$A:$A,'site variables'!F:F,0,0)</f>
        <v>532</v>
      </c>
      <c r="R871" t="str">
        <f>_xlfn.XLOOKUP($A871,'site variables'!$A:$A,'site variables'!G:G,0,0)</f>
        <v>high</v>
      </c>
      <c r="S871" t="str">
        <f>_xlfn.XLOOKUP($A871,'site variables'!$A:$A,'site variables'!H:H,0,0)</f>
        <v>low</v>
      </c>
      <c r="T871" t="str">
        <f>_xlfn.XLOOKUP($A871,'site variables'!$A:$A,'site variables'!I:I,0,0)</f>
        <v>Vehicle/FootRecreation</v>
      </c>
      <c r="U871">
        <f>_xlfn.XLOOKUP($D871,climatevars!$E:$E,climatevars!J:J,0,)</f>
        <v>54.999889999999986</v>
      </c>
      <c r="V871">
        <f>_xlfn.XLOOKUP($D871,climatevars!$E:$E,climatevars!K:K,0,)</f>
        <v>403.99919199999994</v>
      </c>
      <c r="W871">
        <f>_xlfn.XLOOKUP($D871,climatevars!$E:$E,climatevars!L:L,0,)</f>
        <v>222.99955399999999</v>
      </c>
      <c r="X871">
        <f>_xlfn.XLOOKUP($G871,speciesvars!$D:$D,speciesvars!H:H,0,0)</f>
        <v>23.825000166892998</v>
      </c>
      <c r="Y871">
        <f>_xlfn.XLOOKUP($G871,speciesvars!$D:$D,speciesvars!I:I,0,0)</f>
        <v>508</v>
      </c>
    </row>
    <row r="872" spans="1:25" hidden="1" x14ac:dyDescent="0.25">
      <c r="A872" t="s">
        <v>43</v>
      </c>
      <c r="B872" t="s">
        <v>52</v>
      </c>
      <c r="C872">
        <v>31</v>
      </c>
      <c r="D872" t="str">
        <f t="shared" si="13"/>
        <v>Pleasantspring 2021</v>
      </c>
      <c r="E872" t="s">
        <v>66</v>
      </c>
      <c r="F872" t="s">
        <v>0</v>
      </c>
      <c r="G872" t="s">
        <v>13</v>
      </c>
      <c r="H872" t="s">
        <v>4254</v>
      </c>
      <c r="I872" t="s">
        <v>956</v>
      </c>
      <c r="J872" t="s">
        <v>60</v>
      </c>
      <c r="K872">
        <v>0</v>
      </c>
      <c r="L872">
        <v>0</v>
      </c>
      <c r="M872">
        <v>0</v>
      </c>
      <c r="N872">
        <f>_xlfn.XLOOKUP($A872,'site variables'!$A:$A,'site variables'!C:C,0,0)</f>
        <v>285.95999999999998</v>
      </c>
      <c r="O872">
        <f>_xlfn.XLOOKUP($A872,'site variables'!$A:$A,'site variables'!D:D,0,0)</f>
        <v>30</v>
      </c>
      <c r="P872">
        <f>_xlfn.XLOOKUP($A872,'site variables'!$A:$A,'site variables'!E:E,0,0)</f>
        <v>21.8</v>
      </c>
      <c r="Q872">
        <f>_xlfn.XLOOKUP($A872,'site variables'!$A:$A,'site variables'!F:F,0,0)</f>
        <v>532</v>
      </c>
      <c r="R872" t="str">
        <f>_xlfn.XLOOKUP($A872,'site variables'!$A:$A,'site variables'!G:G,0,0)</f>
        <v>high</v>
      </c>
      <c r="S872" t="str">
        <f>_xlfn.XLOOKUP($A872,'site variables'!$A:$A,'site variables'!H:H,0,0)</f>
        <v>low</v>
      </c>
      <c r="T872" t="str">
        <f>_xlfn.XLOOKUP($A872,'site variables'!$A:$A,'site variables'!I:I,0,0)</f>
        <v>Vehicle/FootRecreation</v>
      </c>
      <c r="U872">
        <f>_xlfn.XLOOKUP($D872,climatevars!$E:$E,climatevars!J:J,0,)</f>
        <v>54.999889999999986</v>
      </c>
      <c r="V872">
        <f>_xlfn.XLOOKUP($D872,climatevars!$E:$E,climatevars!K:K,0,)</f>
        <v>403.99919199999994</v>
      </c>
      <c r="W872">
        <f>_xlfn.XLOOKUP($D872,climatevars!$E:$E,climatevars!L:L,0,)</f>
        <v>222.99955399999999</v>
      </c>
      <c r="X872">
        <f>_xlfn.XLOOKUP($G872,speciesvars!$D:$D,speciesvars!H:H,0,0)</f>
        <v>23.462500015894602</v>
      </c>
      <c r="Y872">
        <f>_xlfn.XLOOKUP($G872,speciesvars!$D:$D,speciesvars!I:I,0,0)</f>
        <v>846</v>
      </c>
    </row>
    <row r="873" spans="1:25" hidden="1" x14ac:dyDescent="0.25">
      <c r="A873" t="s">
        <v>43</v>
      </c>
      <c r="B873" t="s">
        <v>69</v>
      </c>
      <c r="C873">
        <v>11</v>
      </c>
      <c r="D873" t="str">
        <f t="shared" si="13"/>
        <v>Pleasantspring 2022</v>
      </c>
      <c r="E873" t="s">
        <v>12</v>
      </c>
      <c r="F873" t="s">
        <v>0</v>
      </c>
      <c r="G873" t="s">
        <v>33</v>
      </c>
      <c r="H873" t="s">
        <v>11</v>
      </c>
      <c r="I873" t="s">
        <v>957</v>
      </c>
      <c r="J873" t="s">
        <v>60</v>
      </c>
      <c r="K873">
        <v>1</v>
      </c>
      <c r="L873">
        <v>15</v>
      </c>
      <c r="N873">
        <f>_xlfn.XLOOKUP($A873,'site variables'!$A:$A,'site variables'!C:C,0,0)</f>
        <v>285.95999999999998</v>
      </c>
      <c r="O873">
        <f>_xlfn.XLOOKUP($A873,'site variables'!$A:$A,'site variables'!D:D,0,0)</f>
        <v>30</v>
      </c>
      <c r="P873">
        <f>_xlfn.XLOOKUP($A873,'site variables'!$A:$A,'site variables'!E:E,0,0)</f>
        <v>21.8</v>
      </c>
      <c r="Q873">
        <f>_xlfn.XLOOKUP($A873,'site variables'!$A:$A,'site variables'!F:F,0,0)</f>
        <v>532</v>
      </c>
      <c r="R873" t="str">
        <f>_xlfn.XLOOKUP($A873,'site variables'!$A:$A,'site variables'!G:G,0,0)</f>
        <v>high</v>
      </c>
      <c r="S873" t="str">
        <f>_xlfn.XLOOKUP($A873,'site variables'!$A:$A,'site variables'!H:H,0,0)</f>
        <v>low</v>
      </c>
      <c r="T873" t="str">
        <f>_xlfn.XLOOKUP($A873,'site variables'!$A:$A,'site variables'!I:I,0,0)</f>
        <v>Vehicle/FootRecreation</v>
      </c>
      <c r="U873">
        <f>_xlfn.XLOOKUP($D873,climatevars!$E:$E,climatevars!J:J,0,)</f>
        <v>53.999891999999988</v>
      </c>
      <c r="V873">
        <f>_xlfn.XLOOKUP($D873,climatevars!$E:$E,climatevars!K:K,0,)</f>
        <v>403.99919199999994</v>
      </c>
      <c r="W873">
        <f>_xlfn.XLOOKUP($D873,climatevars!$E:$E,climatevars!L:L,0,)</f>
        <v>403.99919199999994</v>
      </c>
      <c r="X873">
        <f>_xlfn.XLOOKUP($G873,speciesvars!$D:$D,speciesvars!H:H,0,0)</f>
        <v>0</v>
      </c>
      <c r="Y873">
        <f>_xlfn.XLOOKUP($G873,speciesvars!$D:$D,speciesvars!I:I,0,0)</f>
        <v>0</v>
      </c>
    </row>
    <row r="874" spans="1:25" hidden="1" x14ac:dyDescent="0.25">
      <c r="A874" t="s">
        <v>43</v>
      </c>
      <c r="B874" t="s">
        <v>69</v>
      </c>
      <c r="C874">
        <v>11</v>
      </c>
      <c r="D874" t="str">
        <f t="shared" si="13"/>
        <v>Pleasantspring 2022</v>
      </c>
      <c r="E874" t="s">
        <v>12</v>
      </c>
      <c r="F874" t="s">
        <v>0</v>
      </c>
      <c r="G874" t="s">
        <v>24</v>
      </c>
      <c r="H874" t="s">
        <v>11</v>
      </c>
      <c r="I874" t="s">
        <v>958</v>
      </c>
      <c r="J874" t="s">
        <v>60</v>
      </c>
      <c r="K874">
        <v>2</v>
      </c>
      <c r="L874">
        <v>15</v>
      </c>
      <c r="N874">
        <f>_xlfn.XLOOKUP($A874,'site variables'!$A:$A,'site variables'!C:C,0,0)</f>
        <v>285.95999999999998</v>
      </c>
      <c r="O874">
        <f>_xlfn.XLOOKUP($A874,'site variables'!$A:$A,'site variables'!D:D,0,0)</f>
        <v>30</v>
      </c>
      <c r="P874">
        <f>_xlfn.XLOOKUP($A874,'site variables'!$A:$A,'site variables'!E:E,0,0)</f>
        <v>21.8</v>
      </c>
      <c r="Q874">
        <f>_xlfn.XLOOKUP($A874,'site variables'!$A:$A,'site variables'!F:F,0,0)</f>
        <v>532</v>
      </c>
      <c r="R874" t="str">
        <f>_xlfn.XLOOKUP($A874,'site variables'!$A:$A,'site variables'!G:G,0,0)</f>
        <v>high</v>
      </c>
      <c r="S874" t="str">
        <f>_xlfn.XLOOKUP($A874,'site variables'!$A:$A,'site variables'!H:H,0,0)</f>
        <v>low</v>
      </c>
      <c r="T874" t="str">
        <f>_xlfn.XLOOKUP($A874,'site variables'!$A:$A,'site variables'!I:I,0,0)</f>
        <v>Vehicle/FootRecreation</v>
      </c>
      <c r="U874">
        <f>_xlfn.XLOOKUP($D874,climatevars!$E:$E,climatevars!J:J,0,)</f>
        <v>53.999891999999988</v>
      </c>
      <c r="V874">
        <f>_xlfn.XLOOKUP($D874,climatevars!$E:$E,climatevars!K:K,0,)</f>
        <v>403.99919199999994</v>
      </c>
      <c r="W874">
        <f>_xlfn.XLOOKUP($D874,climatevars!$E:$E,climatevars!L:L,0,)</f>
        <v>403.99919199999994</v>
      </c>
      <c r="X874">
        <f>_xlfn.XLOOKUP($G874,speciesvars!$D:$D,speciesvars!H:H,0,0)</f>
        <v>0</v>
      </c>
      <c r="Y874">
        <f>_xlfn.XLOOKUP($G874,speciesvars!$D:$D,speciesvars!I:I,0,0)</f>
        <v>0</v>
      </c>
    </row>
    <row r="875" spans="1:25" hidden="1" x14ac:dyDescent="0.25">
      <c r="A875" t="s">
        <v>43</v>
      </c>
      <c r="B875" t="s">
        <v>69</v>
      </c>
      <c r="C875">
        <v>11</v>
      </c>
      <c r="D875" t="str">
        <f t="shared" si="13"/>
        <v>Pleasantspring 2022</v>
      </c>
      <c r="E875" t="s">
        <v>12</v>
      </c>
      <c r="F875" t="s">
        <v>0</v>
      </c>
      <c r="G875" t="s">
        <v>8</v>
      </c>
      <c r="H875" t="s">
        <v>11</v>
      </c>
      <c r="I875" t="s">
        <v>959</v>
      </c>
      <c r="J875" t="s">
        <v>60</v>
      </c>
      <c r="K875">
        <v>2</v>
      </c>
      <c r="L875">
        <v>20</v>
      </c>
      <c r="N875">
        <f>_xlfn.XLOOKUP($A875,'site variables'!$A:$A,'site variables'!C:C,0,0)</f>
        <v>285.95999999999998</v>
      </c>
      <c r="O875">
        <f>_xlfn.XLOOKUP($A875,'site variables'!$A:$A,'site variables'!D:D,0,0)</f>
        <v>30</v>
      </c>
      <c r="P875">
        <f>_xlfn.XLOOKUP($A875,'site variables'!$A:$A,'site variables'!E:E,0,0)</f>
        <v>21.8</v>
      </c>
      <c r="Q875">
        <f>_xlfn.XLOOKUP($A875,'site variables'!$A:$A,'site variables'!F:F,0,0)</f>
        <v>532</v>
      </c>
      <c r="R875" t="str">
        <f>_xlfn.XLOOKUP($A875,'site variables'!$A:$A,'site variables'!G:G,0,0)</f>
        <v>high</v>
      </c>
      <c r="S875" t="str">
        <f>_xlfn.XLOOKUP($A875,'site variables'!$A:$A,'site variables'!H:H,0,0)</f>
        <v>low</v>
      </c>
      <c r="T875" t="str">
        <f>_xlfn.XLOOKUP($A875,'site variables'!$A:$A,'site variables'!I:I,0,0)</f>
        <v>Vehicle/FootRecreation</v>
      </c>
      <c r="U875">
        <f>_xlfn.XLOOKUP($D875,climatevars!$E:$E,climatevars!J:J,0,)</f>
        <v>53.999891999999988</v>
      </c>
      <c r="V875">
        <f>_xlfn.XLOOKUP($D875,climatevars!$E:$E,climatevars!K:K,0,)</f>
        <v>403.99919199999994</v>
      </c>
      <c r="W875">
        <f>_xlfn.XLOOKUP($D875,climatevars!$E:$E,climatevars!L:L,0,)</f>
        <v>403.99919199999994</v>
      </c>
      <c r="X875">
        <f>_xlfn.XLOOKUP($G875,speciesvars!$D:$D,speciesvars!H:H,0,0)</f>
        <v>0</v>
      </c>
      <c r="Y875">
        <f>_xlfn.XLOOKUP($G875,speciesvars!$D:$D,speciesvars!I:I,0,0)</f>
        <v>0</v>
      </c>
    </row>
    <row r="876" spans="1:25" hidden="1" x14ac:dyDescent="0.25">
      <c r="A876" t="s">
        <v>43</v>
      </c>
      <c r="B876" t="s">
        <v>52</v>
      </c>
      <c r="C876">
        <v>31</v>
      </c>
      <c r="D876" t="str">
        <f t="shared" si="13"/>
        <v>Pleasantspring 2021</v>
      </c>
      <c r="E876" t="s">
        <v>66</v>
      </c>
      <c r="F876" t="s">
        <v>0</v>
      </c>
      <c r="G876" t="s">
        <v>21</v>
      </c>
      <c r="H876" t="s">
        <v>4254</v>
      </c>
      <c r="I876" t="s">
        <v>960</v>
      </c>
      <c r="J876" t="s">
        <v>60</v>
      </c>
      <c r="K876">
        <v>0</v>
      </c>
      <c r="L876">
        <v>0</v>
      </c>
      <c r="M876">
        <v>0</v>
      </c>
      <c r="N876">
        <f>_xlfn.XLOOKUP($A876,'site variables'!$A:$A,'site variables'!C:C,0,0)</f>
        <v>285.95999999999998</v>
      </c>
      <c r="O876">
        <f>_xlfn.XLOOKUP($A876,'site variables'!$A:$A,'site variables'!D:D,0,0)</f>
        <v>30</v>
      </c>
      <c r="P876">
        <f>_xlfn.XLOOKUP($A876,'site variables'!$A:$A,'site variables'!E:E,0,0)</f>
        <v>21.8</v>
      </c>
      <c r="Q876">
        <f>_xlfn.XLOOKUP($A876,'site variables'!$A:$A,'site variables'!F:F,0,0)</f>
        <v>532</v>
      </c>
      <c r="R876" t="str">
        <f>_xlfn.XLOOKUP($A876,'site variables'!$A:$A,'site variables'!G:G,0,0)</f>
        <v>high</v>
      </c>
      <c r="S876" t="str">
        <f>_xlfn.XLOOKUP($A876,'site variables'!$A:$A,'site variables'!H:H,0,0)</f>
        <v>low</v>
      </c>
      <c r="T876" t="str">
        <f>_xlfn.XLOOKUP($A876,'site variables'!$A:$A,'site variables'!I:I,0,0)</f>
        <v>Vehicle/FootRecreation</v>
      </c>
      <c r="U876">
        <f>_xlfn.XLOOKUP($D876,climatevars!$E:$E,climatevars!J:J,0,)</f>
        <v>54.999889999999986</v>
      </c>
      <c r="V876">
        <f>_xlfn.XLOOKUP($D876,climatevars!$E:$E,climatevars!K:K,0,)</f>
        <v>403.99919199999994</v>
      </c>
      <c r="W876">
        <f>_xlfn.XLOOKUP($D876,climatevars!$E:$E,climatevars!L:L,0,)</f>
        <v>222.99955399999999</v>
      </c>
      <c r="X876">
        <f>_xlfn.XLOOKUP($G876,speciesvars!$D:$D,speciesvars!H:H,0,0)</f>
        <v>24.8750001192093</v>
      </c>
      <c r="Y876">
        <f>_xlfn.XLOOKUP($G876,speciesvars!$D:$D,speciesvars!I:I,0,0)</f>
        <v>845</v>
      </c>
    </row>
    <row r="877" spans="1:25" hidden="1" x14ac:dyDescent="0.25">
      <c r="A877" t="s">
        <v>43</v>
      </c>
      <c r="B877" t="s">
        <v>69</v>
      </c>
      <c r="C877">
        <v>11</v>
      </c>
      <c r="D877" t="str">
        <f t="shared" si="13"/>
        <v>Pleasantspring 2022</v>
      </c>
      <c r="E877" t="s">
        <v>12</v>
      </c>
      <c r="F877" t="s">
        <v>0</v>
      </c>
      <c r="G877" t="s">
        <v>67</v>
      </c>
      <c r="H877" t="s">
        <v>11</v>
      </c>
      <c r="I877" t="s">
        <v>961</v>
      </c>
      <c r="J877" t="s">
        <v>60</v>
      </c>
      <c r="K877">
        <v>6</v>
      </c>
      <c r="L877">
        <v>15</v>
      </c>
      <c r="N877">
        <f>_xlfn.XLOOKUP($A877,'site variables'!$A:$A,'site variables'!C:C,0,0)</f>
        <v>285.95999999999998</v>
      </c>
      <c r="O877">
        <f>_xlfn.XLOOKUP($A877,'site variables'!$A:$A,'site variables'!D:D,0,0)</f>
        <v>30</v>
      </c>
      <c r="P877">
        <f>_xlfn.XLOOKUP($A877,'site variables'!$A:$A,'site variables'!E:E,0,0)</f>
        <v>21.8</v>
      </c>
      <c r="Q877">
        <f>_xlfn.XLOOKUP($A877,'site variables'!$A:$A,'site variables'!F:F,0,0)</f>
        <v>532</v>
      </c>
      <c r="R877" t="str">
        <f>_xlfn.XLOOKUP($A877,'site variables'!$A:$A,'site variables'!G:G,0,0)</f>
        <v>high</v>
      </c>
      <c r="S877" t="str">
        <f>_xlfn.XLOOKUP($A877,'site variables'!$A:$A,'site variables'!H:H,0,0)</f>
        <v>low</v>
      </c>
      <c r="T877" t="str">
        <f>_xlfn.XLOOKUP($A877,'site variables'!$A:$A,'site variables'!I:I,0,0)</f>
        <v>Vehicle/FootRecreation</v>
      </c>
      <c r="U877">
        <f>_xlfn.XLOOKUP($D877,climatevars!$E:$E,climatevars!J:J,0,)</f>
        <v>53.999891999999988</v>
      </c>
      <c r="V877">
        <f>_xlfn.XLOOKUP($D877,climatevars!$E:$E,climatevars!K:K,0,)</f>
        <v>403.99919199999994</v>
      </c>
      <c r="W877">
        <f>_xlfn.XLOOKUP($D877,climatevars!$E:$E,climatevars!L:L,0,)</f>
        <v>403.99919199999994</v>
      </c>
      <c r="X877">
        <f>_xlfn.XLOOKUP($G877,speciesvars!$D:$D,speciesvars!H:H,0,0)</f>
        <v>0</v>
      </c>
      <c r="Y877">
        <f>_xlfn.XLOOKUP($G877,speciesvars!$D:$D,speciesvars!I:I,0,0)</f>
        <v>0</v>
      </c>
    </row>
    <row r="878" spans="1:25" hidden="1" x14ac:dyDescent="0.25">
      <c r="A878" t="s">
        <v>43</v>
      </c>
      <c r="B878" t="s">
        <v>52</v>
      </c>
      <c r="C878">
        <v>31</v>
      </c>
      <c r="D878" t="str">
        <f t="shared" si="13"/>
        <v>Pleasantspring 2021</v>
      </c>
      <c r="E878" t="s">
        <v>66</v>
      </c>
      <c r="F878" t="s">
        <v>0</v>
      </c>
      <c r="G878" t="s">
        <v>53</v>
      </c>
      <c r="H878" t="s">
        <v>4254</v>
      </c>
      <c r="I878" t="s">
        <v>962</v>
      </c>
      <c r="J878" t="s">
        <v>60</v>
      </c>
      <c r="K878">
        <v>0</v>
      </c>
      <c r="L878">
        <v>0</v>
      </c>
      <c r="M878">
        <v>0</v>
      </c>
      <c r="N878">
        <f>_xlfn.XLOOKUP($A878,'site variables'!$A:$A,'site variables'!C:C,0,0)</f>
        <v>285.95999999999998</v>
      </c>
      <c r="O878">
        <f>_xlfn.XLOOKUP($A878,'site variables'!$A:$A,'site variables'!D:D,0,0)</f>
        <v>30</v>
      </c>
      <c r="P878">
        <f>_xlfn.XLOOKUP($A878,'site variables'!$A:$A,'site variables'!E:E,0,0)</f>
        <v>21.8</v>
      </c>
      <c r="Q878">
        <f>_xlfn.XLOOKUP($A878,'site variables'!$A:$A,'site variables'!F:F,0,0)</f>
        <v>532</v>
      </c>
      <c r="R878" t="str">
        <f>_xlfn.XLOOKUP($A878,'site variables'!$A:$A,'site variables'!G:G,0,0)</f>
        <v>high</v>
      </c>
      <c r="S878" t="str">
        <f>_xlfn.XLOOKUP($A878,'site variables'!$A:$A,'site variables'!H:H,0,0)</f>
        <v>low</v>
      </c>
      <c r="T878" t="str">
        <f>_xlfn.XLOOKUP($A878,'site variables'!$A:$A,'site variables'!I:I,0,0)</f>
        <v>Vehicle/FootRecreation</v>
      </c>
      <c r="U878">
        <f>_xlfn.XLOOKUP($D878,climatevars!$E:$E,climatevars!J:J,0,)</f>
        <v>54.999889999999986</v>
      </c>
      <c r="V878">
        <f>_xlfn.XLOOKUP($D878,climatevars!$E:$E,climatevars!K:K,0,)</f>
        <v>403.99919199999994</v>
      </c>
      <c r="W878">
        <f>_xlfn.XLOOKUP($D878,climatevars!$E:$E,climatevars!L:L,0,)</f>
        <v>222.99955399999999</v>
      </c>
      <c r="X878">
        <f>_xlfn.XLOOKUP($G878,speciesvars!$D:$D,speciesvars!H:H,0,0)</f>
        <v>24.200000047683702</v>
      </c>
      <c r="Y878">
        <f>_xlfn.XLOOKUP($G878,speciesvars!$D:$D,speciesvars!I:I,0,0)</f>
        <v>706</v>
      </c>
    </row>
    <row r="879" spans="1:25" hidden="1" x14ac:dyDescent="0.25">
      <c r="A879" t="s">
        <v>43</v>
      </c>
      <c r="B879" t="s">
        <v>52</v>
      </c>
      <c r="C879">
        <v>31</v>
      </c>
      <c r="D879" t="str">
        <f t="shared" si="13"/>
        <v>Pleasantspring 2021</v>
      </c>
      <c r="E879" t="s">
        <v>66</v>
      </c>
      <c r="F879" t="s">
        <v>0</v>
      </c>
      <c r="G879" t="s">
        <v>35</v>
      </c>
      <c r="H879" t="s">
        <v>4254</v>
      </c>
      <c r="I879" t="s">
        <v>963</v>
      </c>
      <c r="J879" t="s">
        <v>60</v>
      </c>
      <c r="K879">
        <v>0</v>
      </c>
      <c r="L879">
        <v>0</v>
      </c>
      <c r="M879">
        <v>0.05</v>
      </c>
      <c r="N879">
        <f>_xlfn.XLOOKUP($A879,'site variables'!$A:$A,'site variables'!C:C,0,0)</f>
        <v>285.95999999999998</v>
      </c>
      <c r="O879">
        <f>_xlfn.XLOOKUP($A879,'site variables'!$A:$A,'site variables'!D:D,0,0)</f>
        <v>30</v>
      </c>
      <c r="P879">
        <f>_xlfn.XLOOKUP($A879,'site variables'!$A:$A,'site variables'!E:E,0,0)</f>
        <v>21.8</v>
      </c>
      <c r="Q879">
        <f>_xlfn.XLOOKUP($A879,'site variables'!$A:$A,'site variables'!F:F,0,0)</f>
        <v>532</v>
      </c>
      <c r="R879" t="str">
        <f>_xlfn.XLOOKUP($A879,'site variables'!$A:$A,'site variables'!G:G,0,0)</f>
        <v>high</v>
      </c>
      <c r="S879" t="str">
        <f>_xlfn.XLOOKUP($A879,'site variables'!$A:$A,'site variables'!H:H,0,0)</f>
        <v>low</v>
      </c>
      <c r="T879" t="str">
        <f>_xlfn.XLOOKUP($A879,'site variables'!$A:$A,'site variables'!I:I,0,0)</f>
        <v>Vehicle/FootRecreation</v>
      </c>
      <c r="U879">
        <f>_xlfn.XLOOKUP($D879,climatevars!$E:$E,climatevars!J:J,0,)</f>
        <v>54.999889999999986</v>
      </c>
      <c r="V879">
        <f>_xlfn.XLOOKUP($D879,climatevars!$E:$E,climatevars!K:K,0,)</f>
        <v>403.99919199999994</v>
      </c>
      <c r="W879">
        <f>_xlfn.XLOOKUP($D879,climatevars!$E:$E,climatevars!L:L,0,)</f>
        <v>222.99955399999999</v>
      </c>
      <c r="X879">
        <f>_xlfn.XLOOKUP($G879,speciesvars!$D:$D,speciesvars!H:H,0,0)</f>
        <v>23.5000000198682</v>
      </c>
      <c r="Y879">
        <f>_xlfn.XLOOKUP($G879,speciesvars!$D:$D,speciesvars!I:I,0,0)</f>
        <v>354</v>
      </c>
    </row>
    <row r="880" spans="1:25" hidden="1" x14ac:dyDescent="0.25">
      <c r="A880" t="s">
        <v>43</v>
      </c>
      <c r="B880" t="s">
        <v>52</v>
      </c>
      <c r="C880">
        <v>31</v>
      </c>
      <c r="D880" t="str">
        <f t="shared" si="13"/>
        <v>Pleasantspring 2021</v>
      </c>
      <c r="E880" t="s">
        <v>66</v>
      </c>
      <c r="F880" t="s">
        <v>0</v>
      </c>
      <c r="G880" t="s">
        <v>65</v>
      </c>
      <c r="H880" t="s">
        <v>4256</v>
      </c>
      <c r="I880" t="s">
        <v>964</v>
      </c>
      <c r="J880" t="s">
        <v>60</v>
      </c>
      <c r="K880">
        <v>0</v>
      </c>
      <c r="L880">
        <v>0</v>
      </c>
      <c r="M880">
        <v>0.05</v>
      </c>
      <c r="N880">
        <f>_xlfn.XLOOKUP($A880,'site variables'!$A:$A,'site variables'!C:C,0,0)</f>
        <v>285.95999999999998</v>
      </c>
      <c r="O880">
        <f>_xlfn.XLOOKUP($A880,'site variables'!$A:$A,'site variables'!D:D,0,0)</f>
        <v>30</v>
      </c>
      <c r="P880">
        <f>_xlfn.XLOOKUP($A880,'site variables'!$A:$A,'site variables'!E:E,0,0)</f>
        <v>21.8</v>
      </c>
      <c r="Q880">
        <f>_xlfn.XLOOKUP($A880,'site variables'!$A:$A,'site variables'!F:F,0,0)</f>
        <v>532</v>
      </c>
      <c r="R880" t="str">
        <f>_xlfn.XLOOKUP($A880,'site variables'!$A:$A,'site variables'!G:G,0,0)</f>
        <v>high</v>
      </c>
      <c r="S880" t="str">
        <f>_xlfn.XLOOKUP($A880,'site variables'!$A:$A,'site variables'!H:H,0,0)</f>
        <v>low</v>
      </c>
      <c r="T880" t="str">
        <f>_xlfn.XLOOKUP($A880,'site variables'!$A:$A,'site variables'!I:I,0,0)</f>
        <v>Vehicle/FootRecreation</v>
      </c>
      <c r="U880">
        <f>_xlfn.XLOOKUP($D880,climatevars!$E:$E,climatevars!J:J,0,)</f>
        <v>54.999889999999986</v>
      </c>
      <c r="V880">
        <f>_xlfn.XLOOKUP($D880,climatevars!$E:$E,climatevars!K:K,0,)</f>
        <v>403.99919199999994</v>
      </c>
      <c r="W880">
        <f>_xlfn.XLOOKUP($D880,climatevars!$E:$E,climatevars!L:L,0,)</f>
        <v>222.99955399999999</v>
      </c>
      <c r="X880">
        <f>_xlfn.XLOOKUP($G880,speciesvars!$D:$D,speciesvars!H:H,0,0)</f>
        <v>21.662499884764401</v>
      </c>
      <c r="Y880">
        <f>_xlfn.XLOOKUP($G880,speciesvars!$D:$D,speciesvars!I:I,0,0)</f>
        <v>767</v>
      </c>
    </row>
    <row r="881" spans="1:25" hidden="1" x14ac:dyDescent="0.25">
      <c r="A881" t="s">
        <v>43</v>
      </c>
      <c r="B881" t="s">
        <v>52</v>
      </c>
      <c r="C881">
        <v>31</v>
      </c>
      <c r="D881" t="str">
        <f t="shared" si="13"/>
        <v>Pleasantspring 2021</v>
      </c>
      <c r="E881" t="s">
        <v>66</v>
      </c>
      <c r="F881" t="s">
        <v>0</v>
      </c>
      <c r="G881" t="s">
        <v>76</v>
      </c>
      <c r="H881" t="s">
        <v>4254</v>
      </c>
      <c r="I881" t="s">
        <v>965</v>
      </c>
      <c r="J881" t="s">
        <v>60</v>
      </c>
      <c r="K881">
        <v>0</v>
      </c>
      <c r="L881">
        <v>0</v>
      </c>
      <c r="M881">
        <v>0.05</v>
      </c>
      <c r="N881">
        <f>_xlfn.XLOOKUP($A881,'site variables'!$A:$A,'site variables'!C:C,0,0)</f>
        <v>285.95999999999998</v>
      </c>
      <c r="O881">
        <f>_xlfn.XLOOKUP($A881,'site variables'!$A:$A,'site variables'!D:D,0,0)</f>
        <v>30</v>
      </c>
      <c r="P881">
        <f>_xlfn.XLOOKUP($A881,'site variables'!$A:$A,'site variables'!E:E,0,0)</f>
        <v>21.8</v>
      </c>
      <c r="Q881">
        <f>_xlfn.XLOOKUP($A881,'site variables'!$A:$A,'site variables'!F:F,0,0)</f>
        <v>532</v>
      </c>
      <c r="R881" t="str">
        <f>_xlfn.XLOOKUP($A881,'site variables'!$A:$A,'site variables'!G:G,0,0)</f>
        <v>high</v>
      </c>
      <c r="S881" t="str">
        <f>_xlfn.XLOOKUP($A881,'site variables'!$A:$A,'site variables'!H:H,0,0)</f>
        <v>low</v>
      </c>
      <c r="T881" t="str">
        <f>_xlfn.XLOOKUP($A881,'site variables'!$A:$A,'site variables'!I:I,0,0)</f>
        <v>Vehicle/FootRecreation</v>
      </c>
      <c r="U881">
        <f>_xlfn.XLOOKUP($D881,climatevars!$E:$E,climatevars!J:J,0,)</f>
        <v>54.999889999999986</v>
      </c>
      <c r="V881">
        <f>_xlfn.XLOOKUP($D881,climatevars!$E:$E,climatevars!K:K,0,)</f>
        <v>403.99919199999994</v>
      </c>
      <c r="W881">
        <f>_xlfn.XLOOKUP($D881,climatevars!$E:$E,climatevars!L:L,0,)</f>
        <v>222.99955399999999</v>
      </c>
      <c r="X881">
        <f>_xlfn.XLOOKUP($G881,speciesvars!$D:$D,speciesvars!H:H,0,0)</f>
        <v>23.825000166892998</v>
      </c>
      <c r="Y881">
        <f>_xlfn.XLOOKUP($G881,speciesvars!$D:$D,speciesvars!I:I,0,0)</f>
        <v>508</v>
      </c>
    </row>
    <row r="882" spans="1:25" hidden="1" x14ac:dyDescent="0.25">
      <c r="A882" t="s">
        <v>43</v>
      </c>
      <c r="B882" t="s">
        <v>52</v>
      </c>
      <c r="C882">
        <v>32</v>
      </c>
      <c r="D882" t="str">
        <f t="shared" si="13"/>
        <v>Pleasantspring 2021</v>
      </c>
      <c r="E882" t="s">
        <v>74</v>
      </c>
      <c r="F882" t="s">
        <v>70</v>
      </c>
      <c r="G882" t="s">
        <v>6</v>
      </c>
      <c r="H882" t="s">
        <v>4256</v>
      </c>
      <c r="I882" t="s">
        <v>966</v>
      </c>
      <c r="J882" t="s">
        <v>60</v>
      </c>
      <c r="K882">
        <v>0</v>
      </c>
      <c r="L882">
        <v>0</v>
      </c>
      <c r="M882">
        <v>0</v>
      </c>
      <c r="N882">
        <f>_xlfn.XLOOKUP($A882,'site variables'!$A:$A,'site variables'!C:C,0,0)</f>
        <v>285.95999999999998</v>
      </c>
      <c r="O882">
        <f>_xlfn.XLOOKUP($A882,'site variables'!$A:$A,'site variables'!D:D,0,0)</f>
        <v>30</v>
      </c>
      <c r="P882">
        <f>_xlfn.XLOOKUP($A882,'site variables'!$A:$A,'site variables'!E:E,0,0)</f>
        <v>21.8</v>
      </c>
      <c r="Q882">
        <f>_xlfn.XLOOKUP($A882,'site variables'!$A:$A,'site variables'!F:F,0,0)</f>
        <v>532</v>
      </c>
      <c r="R882" t="str">
        <f>_xlfn.XLOOKUP($A882,'site variables'!$A:$A,'site variables'!G:G,0,0)</f>
        <v>high</v>
      </c>
      <c r="S882" t="str">
        <f>_xlfn.XLOOKUP($A882,'site variables'!$A:$A,'site variables'!H:H,0,0)</f>
        <v>low</v>
      </c>
      <c r="T882" t="str">
        <f>_xlfn.XLOOKUP($A882,'site variables'!$A:$A,'site variables'!I:I,0,0)</f>
        <v>Vehicle/FootRecreation</v>
      </c>
      <c r="U882">
        <f>_xlfn.XLOOKUP($D882,climatevars!$E:$E,climatevars!J:J,0,)</f>
        <v>54.999889999999986</v>
      </c>
      <c r="V882">
        <f>_xlfn.XLOOKUP($D882,climatevars!$E:$E,climatevars!K:K,0,)</f>
        <v>403.99919199999994</v>
      </c>
      <c r="W882">
        <f>_xlfn.XLOOKUP($D882,climatevars!$E:$E,climatevars!L:L,0,)</f>
        <v>222.99955399999999</v>
      </c>
      <c r="X882">
        <f>_xlfn.XLOOKUP($G882,speciesvars!$D:$D,speciesvars!H:H,0,0)</f>
        <v>21.804166575272902</v>
      </c>
      <c r="Y882">
        <f>_xlfn.XLOOKUP($G882,speciesvars!$D:$D,speciesvars!I:I,0,0)</f>
        <v>504</v>
      </c>
    </row>
    <row r="883" spans="1:25" hidden="1" x14ac:dyDescent="0.25">
      <c r="A883" t="s">
        <v>43</v>
      </c>
      <c r="B883" t="s">
        <v>52</v>
      </c>
      <c r="C883">
        <v>32</v>
      </c>
      <c r="D883" t="str">
        <f t="shared" si="13"/>
        <v>Pleasantspring 2021</v>
      </c>
      <c r="E883" t="s">
        <v>74</v>
      </c>
      <c r="F883" t="s">
        <v>70</v>
      </c>
      <c r="G883" t="s">
        <v>22</v>
      </c>
      <c r="H883" t="s">
        <v>4256</v>
      </c>
      <c r="I883" t="s">
        <v>967</v>
      </c>
      <c r="J883" t="s">
        <v>60</v>
      </c>
      <c r="K883">
        <v>0</v>
      </c>
      <c r="L883">
        <v>0</v>
      </c>
      <c r="M883">
        <v>0</v>
      </c>
      <c r="N883">
        <f>_xlfn.XLOOKUP($A883,'site variables'!$A:$A,'site variables'!C:C,0,0)</f>
        <v>285.95999999999998</v>
      </c>
      <c r="O883">
        <f>_xlfn.XLOOKUP($A883,'site variables'!$A:$A,'site variables'!D:D,0,0)</f>
        <v>30</v>
      </c>
      <c r="P883">
        <f>_xlfn.XLOOKUP($A883,'site variables'!$A:$A,'site variables'!E:E,0,0)</f>
        <v>21.8</v>
      </c>
      <c r="Q883">
        <f>_xlfn.XLOOKUP($A883,'site variables'!$A:$A,'site variables'!F:F,0,0)</f>
        <v>532</v>
      </c>
      <c r="R883" t="str">
        <f>_xlfn.XLOOKUP($A883,'site variables'!$A:$A,'site variables'!G:G,0,0)</f>
        <v>high</v>
      </c>
      <c r="S883" t="str">
        <f>_xlfn.XLOOKUP($A883,'site variables'!$A:$A,'site variables'!H:H,0,0)</f>
        <v>low</v>
      </c>
      <c r="T883" t="str">
        <f>_xlfn.XLOOKUP($A883,'site variables'!$A:$A,'site variables'!I:I,0,0)</f>
        <v>Vehicle/FootRecreation</v>
      </c>
      <c r="U883">
        <f>_xlfn.XLOOKUP($D883,climatevars!$E:$E,climatevars!J:J,0,)</f>
        <v>54.999889999999986</v>
      </c>
      <c r="V883">
        <f>_xlfn.XLOOKUP($D883,climatevars!$E:$E,climatevars!K:K,0,)</f>
        <v>403.99919199999994</v>
      </c>
      <c r="W883">
        <f>_xlfn.XLOOKUP($D883,climatevars!$E:$E,climatevars!L:L,0,)</f>
        <v>222.99955399999999</v>
      </c>
      <c r="X883">
        <f>_xlfn.XLOOKUP($G883,speciesvars!$D:$D,speciesvars!H:H,0,0)</f>
        <v>22.870833317438802</v>
      </c>
      <c r="Y883">
        <f>_xlfn.XLOOKUP($G883,speciesvars!$D:$D,speciesvars!I:I,0,0)</f>
        <v>733</v>
      </c>
    </row>
    <row r="884" spans="1:25" hidden="1" x14ac:dyDescent="0.25">
      <c r="A884" t="s">
        <v>43</v>
      </c>
      <c r="B884" t="s">
        <v>52</v>
      </c>
      <c r="C884">
        <v>32</v>
      </c>
      <c r="D884" t="str">
        <f t="shared" si="13"/>
        <v>Pleasantspring 2021</v>
      </c>
      <c r="E884" t="s">
        <v>74</v>
      </c>
      <c r="F884" t="s">
        <v>70</v>
      </c>
      <c r="G884" t="s">
        <v>54</v>
      </c>
      <c r="H884" t="s">
        <v>4256</v>
      </c>
      <c r="I884" t="s">
        <v>968</v>
      </c>
      <c r="J884" t="s">
        <v>60</v>
      </c>
      <c r="K884">
        <v>0</v>
      </c>
      <c r="L884">
        <v>0</v>
      </c>
      <c r="M884">
        <v>0.05</v>
      </c>
      <c r="N884">
        <f>_xlfn.XLOOKUP($A884,'site variables'!$A:$A,'site variables'!C:C,0,0)</f>
        <v>285.95999999999998</v>
      </c>
      <c r="O884">
        <f>_xlfn.XLOOKUP($A884,'site variables'!$A:$A,'site variables'!D:D,0,0)</f>
        <v>30</v>
      </c>
      <c r="P884">
        <f>_xlfn.XLOOKUP($A884,'site variables'!$A:$A,'site variables'!E:E,0,0)</f>
        <v>21.8</v>
      </c>
      <c r="Q884">
        <f>_xlfn.XLOOKUP($A884,'site variables'!$A:$A,'site variables'!F:F,0,0)</f>
        <v>532</v>
      </c>
      <c r="R884" t="str">
        <f>_xlfn.XLOOKUP($A884,'site variables'!$A:$A,'site variables'!G:G,0,0)</f>
        <v>high</v>
      </c>
      <c r="S884" t="str">
        <f>_xlfn.XLOOKUP($A884,'site variables'!$A:$A,'site variables'!H:H,0,0)</f>
        <v>low</v>
      </c>
      <c r="T884" t="str">
        <f>_xlfn.XLOOKUP($A884,'site variables'!$A:$A,'site variables'!I:I,0,0)</f>
        <v>Vehicle/FootRecreation</v>
      </c>
      <c r="U884">
        <f>_xlfn.XLOOKUP($D884,climatevars!$E:$E,climatevars!J:J,0,)</f>
        <v>54.999889999999986</v>
      </c>
      <c r="V884">
        <f>_xlfn.XLOOKUP($D884,climatevars!$E:$E,climatevars!K:K,0,)</f>
        <v>403.99919199999994</v>
      </c>
      <c r="W884">
        <f>_xlfn.XLOOKUP($D884,climatevars!$E:$E,climatevars!L:L,0,)</f>
        <v>222.99955399999999</v>
      </c>
      <c r="X884">
        <f>_xlfn.XLOOKUP($G884,speciesvars!$D:$D,speciesvars!H:H,0,0)</f>
        <v>21.7541668613752</v>
      </c>
      <c r="Y884">
        <f>_xlfn.XLOOKUP($G884,speciesvars!$D:$D,speciesvars!I:I,0,0)</f>
        <v>505</v>
      </c>
    </row>
    <row r="885" spans="1:25" hidden="1" x14ac:dyDescent="0.25">
      <c r="A885" t="s">
        <v>43</v>
      </c>
      <c r="B885" t="s">
        <v>52</v>
      </c>
      <c r="C885">
        <v>32</v>
      </c>
      <c r="D885" t="str">
        <f t="shared" si="13"/>
        <v>Pleasantspring 2021</v>
      </c>
      <c r="E885" t="s">
        <v>74</v>
      </c>
      <c r="F885" t="s">
        <v>70</v>
      </c>
      <c r="G885" t="s">
        <v>65</v>
      </c>
      <c r="H885" t="s">
        <v>4256</v>
      </c>
      <c r="I885" t="s">
        <v>969</v>
      </c>
      <c r="J885" t="s">
        <v>60</v>
      </c>
      <c r="K885">
        <v>0</v>
      </c>
      <c r="L885">
        <v>0</v>
      </c>
      <c r="M885">
        <v>0.05</v>
      </c>
      <c r="N885">
        <f>_xlfn.XLOOKUP($A885,'site variables'!$A:$A,'site variables'!C:C,0,0)</f>
        <v>285.95999999999998</v>
      </c>
      <c r="O885">
        <f>_xlfn.XLOOKUP($A885,'site variables'!$A:$A,'site variables'!D:D,0,0)</f>
        <v>30</v>
      </c>
      <c r="P885">
        <f>_xlfn.XLOOKUP($A885,'site variables'!$A:$A,'site variables'!E:E,0,0)</f>
        <v>21.8</v>
      </c>
      <c r="Q885">
        <f>_xlfn.XLOOKUP($A885,'site variables'!$A:$A,'site variables'!F:F,0,0)</f>
        <v>532</v>
      </c>
      <c r="R885" t="str">
        <f>_xlfn.XLOOKUP($A885,'site variables'!$A:$A,'site variables'!G:G,0,0)</f>
        <v>high</v>
      </c>
      <c r="S885" t="str">
        <f>_xlfn.XLOOKUP($A885,'site variables'!$A:$A,'site variables'!H:H,0,0)</f>
        <v>low</v>
      </c>
      <c r="T885" t="str">
        <f>_xlfn.XLOOKUP($A885,'site variables'!$A:$A,'site variables'!I:I,0,0)</f>
        <v>Vehicle/FootRecreation</v>
      </c>
      <c r="U885">
        <f>_xlfn.XLOOKUP($D885,climatevars!$E:$E,climatevars!J:J,0,)</f>
        <v>54.999889999999986</v>
      </c>
      <c r="V885">
        <f>_xlfn.XLOOKUP($D885,climatevars!$E:$E,climatevars!K:K,0,)</f>
        <v>403.99919199999994</v>
      </c>
      <c r="W885">
        <f>_xlfn.XLOOKUP($D885,climatevars!$E:$E,climatevars!L:L,0,)</f>
        <v>222.99955399999999</v>
      </c>
      <c r="X885">
        <f>_xlfn.XLOOKUP($G885,speciesvars!$D:$D,speciesvars!H:H,0,0)</f>
        <v>21.662499884764401</v>
      </c>
      <c r="Y885">
        <f>_xlfn.XLOOKUP($G885,speciesvars!$D:$D,speciesvars!I:I,0,0)</f>
        <v>767</v>
      </c>
    </row>
    <row r="886" spans="1:25" hidden="1" x14ac:dyDescent="0.25">
      <c r="A886" t="s">
        <v>43</v>
      </c>
      <c r="B886" t="s">
        <v>52</v>
      </c>
      <c r="C886">
        <v>32</v>
      </c>
      <c r="D886" t="str">
        <f t="shared" si="13"/>
        <v>Pleasantspring 2021</v>
      </c>
      <c r="E886" t="s">
        <v>74</v>
      </c>
      <c r="F886" t="s">
        <v>70</v>
      </c>
      <c r="G886" t="s">
        <v>1</v>
      </c>
      <c r="H886" t="s">
        <v>4256</v>
      </c>
      <c r="I886" t="s">
        <v>970</v>
      </c>
      <c r="J886" t="s">
        <v>60</v>
      </c>
      <c r="K886">
        <v>0</v>
      </c>
      <c r="L886">
        <v>0</v>
      </c>
      <c r="M886">
        <v>0</v>
      </c>
      <c r="N886">
        <f>_xlfn.XLOOKUP($A886,'site variables'!$A:$A,'site variables'!C:C,0,0)</f>
        <v>285.95999999999998</v>
      </c>
      <c r="O886">
        <f>_xlfn.XLOOKUP($A886,'site variables'!$A:$A,'site variables'!D:D,0,0)</f>
        <v>30</v>
      </c>
      <c r="P886">
        <f>_xlfn.XLOOKUP($A886,'site variables'!$A:$A,'site variables'!E:E,0,0)</f>
        <v>21.8</v>
      </c>
      <c r="Q886">
        <f>_xlfn.XLOOKUP($A886,'site variables'!$A:$A,'site variables'!F:F,0,0)</f>
        <v>532</v>
      </c>
      <c r="R886" t="str">
        <f>_xlfn.XLOOKUP($A886,'site variables'!$A:$A,'site variables'!G:G,0,0)</f>
        <v>high</v>
      </c>
      <c r="S886" t="str">
        <f>_xlfn.XLOOKUP($A886,'site variables'!$A:$A,'site variables'!H:H,0,0)</f>
        <v>low</v>
      </c>
      <c r="T886" t="str">
        <f>_xlfn.XLOOKUP($A886,'site variables'!$A:$A,'site variables'!I:I,0,0)</f>
        <v>Vehicle/FootRecreation</v>
      </c>
      <c r="U886">
        <f>_xlfn.XLOOKUP($D886,climatevars!$E:$E,climatevars!J:J,0,)</f>
        <v>54.999889999999986</v>
      </c>
      <c r="V886">
        <f>_xlfn.XLOOKUP($D886,climatevars!$E:$E,climatevars!K:K,0,)</f>
        <v>403.99919199999994</v>
      </c>
      <c r="W886">
        <f>_xlfn.XLOOKUP($D886,climatevars!$E:$E,climatevars!L:L,0,)</f>
        <v>222.99955399999999</v>
      </c>
      <c r="X886">
        <f>_xlfn.XLOOKUP($G886,speciesvars!$D:$D,speciesvars!H:H,0,0)</f>
        <v>22.9416667421659</v>
      </c>
      <c r="Y886">
        <f>_xlfn.XLOOKUP($G886,speciesvars!$D:$D,speciesvars!I:I,0,0)</f>
        <v>528</v>
      </c>
    </row>
    <row r="887" spans="1:25" hidden="1" x14ac:dyDescent="0.25">
      <c r="A887" t="s">
        <v>43</v>
      </c>
      <c r="B887" t="s">
        <v>52</v>
      </c>
      <c r="C887">
        <v>33</v>
      </c>
      <c r="D887" t="str">
        <f t="shared" si="13"/>
        <v>Pleasantspring 2021</v>
      </c>
      <c r="E887" t="s">
        <v>66</v>
      </c>
      <c r="F887" t="s">
        <v>70</v>
      </c>
      <c r="G887" t="s">
        <v>6</v>
      </c>
      <c r="H887" t="s">
        <v>4256</v>
      </c>
      <c r="I887" t="s">
        <v>971</v>
      </c>
      <c r="J887" t="s">
        <v>60</v>
      </c>
      <c r="K887">
        <v>0</v>
      </c>
      <c r="L887">
        <v>0</v>
      </c>
      <c r="M887">
        <v>0</v>
      </c>
      <c r="N887">
        <f>_xlfn.XLOOKUP($A887,'site variables'!$A:$A,'site variables'!C:C,0,0)</f>
        <v>285.95999999999998</v>
      </c>
      <c r="O887">
        <f>_xlfn.XLOOKUP($A887,'site variables'!$A:$A,'site variables'!D:D,0,0)</f>
        <v>30</v>
      </c>
      <c r="P887">
        <f>_xlfn.XLOOKUP($A887,'site variables'!$A:$A,'site variables'!E:E,0,0)</f>
        <v>21.8</v>
      </c>
      <c r="Q887">
        <f>_xlfn.XLOOKUP($A887,'site variables'!$A:$A,'site variables'!F:F,0,0)</f>
        <v>532</v>
      </c>
      <c r="R887" t="str">
        <f>_xlfn.XLOOKUP($A887,'site variables'!$A:$A,'site variables'!G:G,0,0)</f>
        <v>high</v>
      </c>
      <c r="S887" t="str">
        <f>_xlfn.XLOOKUP($A887,'site variables'!$A:$A,'site variables'!H:H,0,0)</f>
        <v>low</v>
      </c>
      <c r="T887" t="str">
        <f>_xlfn.XLOOKUP($A887,'site variables'!$A:$A,'site variables'!I:I,0,0)</f>
        <v>Vehicle/FootRecreation</v>
      </c>
      <c r="U887">
        <f>_xlfn.XLOOKUP($D887,climatevars!$E:$E,climatevars!J:J,0,)</f>
        <v>54.999889999999986</v>
      </c>
      <c r="V887">
        <f>_xlfn.XLOOKUP($D887,climatevars!$E:$E,climatevars!K:K,0,)</f>
        <v>403.99919199999994</v>
      </c>
      <c r="W887">
        <f>_xlfn.XLOOKUP($D887,climatevars!$E:$E,climatevars!L:L,0,)</f>
        <v>222.99955399999999</v>
      </c>
      <c r="X887">
        <f>_xlfn.XLOOKUP($G887,speciesvars!$D:$D,speciesvars!H:H,0,0)</f>
        <v>21.804166575272902</v>
      </c>
      <c r="Y887">
        <f>_xlfn.XLOOKUP($G887,speciesvars!$D:$D,speciesvars!I:I,0,0)</f>
        <v>504</v>
      </c>
    </row>
    <row r="888" spans="1:25" hidden="1" x14ac:dyDescent="0.25">
      <c r="A888" t="s">
        <v>43</v>
      </c>
      <c r="B888" t="s">
        <v>69</v>
      </c>
      <c r="C888">
        <v>11</v>
      </c>
      <c r="D888" t="str">
        <f t="shared" si="13"/>
        <v>Pleasantspring 2022</v>
      </c>
      <c r="E888" t="s">
        <v>12</v>
      </c>
      <c r="F888" t="s">
        <v>0</v>
      </c>
      <c r="G888" t="s">
        <v>395</v>
      </c>
      <c r="H888" t="s">
        <v>11</v>
      </c>
      <c r="I888" t="s">
        <v>972</v>
      </c>
      <c r="J888" t="s">
        <v>60</v>
      </c>
      <c r="K888">
        <v>1</v>
      </c>
      <c r="L888">
        <v>15</v>
      </c>
      <c r="N888">
        <f>_xlfn.XLOOKUP($A888,'site variables'!$A:$A,'site variables'!C:C,0,0)</f>
        <v>285.95999999999998</v>
      </c>
      <c r="O888">
        <f>_xlfn.XLOOKUP($A888,'site variables'!$A:$A,'site variables'!D:D,0,0)</f>
        <v>30</v>
      </c>
      <c r="P888">
        <f>_xlfn.XLOOKUP($A888,'site variables'!$A:$A,'site variables'!E:E,0,0)</f>
        <v>21.8</v>
      </c>
      <c r="Q888">
        <f>_xlfn.XLOOKUP($A888,'site variables'!$A:$A,'site variables'!F:F,0,0)</f>
        <v>532</v>
      </c>
      <c r="R888" t="str">
        <f>_xlfn.XLOOKUP($A888,'site variables'!$A:$A,'site variables'!G:G,0,0)</f>
        <v>high</v>
      </c>
      <c r="S888" t="str">
        <f>_xlfn.XLOOKUP($A888,'site variables'!$A:$A,'site variables'!H:H,0,0)</f>
        <v>low</v>
      </c>
      <c r="T888" t="str">
        <f>_xlfn.XLOOKUP($A888,'site variables'!$A:$A,'site variables'!I:I,0,0)</f>
        <v>Vehicle/FootRecreation</v>
      </c>
      <c r="U888">
        <f>_xlfn.XLOOKUP($D888,climatevars!$E:$E,climatevars!J:J,0,)</f>
        <v>53.999891999999988</v>
      </c>
      <c r="V888">
        <f>_xlfn.XLOOKUP($D888,climatevars!$E:$E,climatevars!K:K,0,)</f>
        <v>403.99919199999994</v>
      </c>
      <c r="W888">
        <f>_xlfn.XLOOKUP($D888,climatevars!$E:$E,climatevars!L:L,0,)</f>
        <v>403.99919199999994</v>
      </c>
      <c r="X888">
        <f>_xlfn.XLOOKUP($G888,speciesvars!$D:$D,speciesvars!H:H,0,0)</f>
        <v>0</v>
      </c>
      <c r="Y888">
        <f>_xlfn.XLOOKUP($G888,speciesvars!$D:$D,speciesvars!I:I,0,0)</f>
        <v>0</v>
      </c>
    </row>
    <row r="889" spans="1:25" hidden="1" x14ac:dyDescent="0.25">
      <c r="A889" t="s">
        <v>43</v>
      </c>
      <c r="B889" t="s">
        <v>69</v>
      </c>
      <c r="C889">
        <v>12</v>
      </c>
      <c r="D889" t="str">
        <f t="shared" si="13"/>
        <v>Pleasantspring 2022</v>
      </c>
      <c r="E889" t="s">
        <v>74</v>
      </c>
      <c r="F889" t="s">
        <v>0</v>
      </c>
      <c r="G889" t="s">
        <v>55</v>
      </c>
      <c r="H889" t="s">
        <v>11</v>
      </c>
      <c r="I889" t="s">
        <v>973</v>
      </c>
      <c r="J889" t="s">
        <v>72</v>
      </c>
      <c r="K889">
        <v>1</v>
      </c>
      <c r="L889">
        <v>10</v>
      </c>
      <c r="N889">
        <f>_xlfn.XLOOKUP($A889,'site variables'!$A:$A,'site variables'!C:C,0,0)</f>
        <v>285.95999999999998</v>
      </c>
      <c r="O889">
        <f>_xlfn.XLOOKUP($A889,'site variables'!$A:$A,'site variables'!D:D,0,0)</f>
        <v>30</v>
      </c>
      <c r="P889">
        <f>_xlfn.XLOOKUP($A889,'site variables'!$A:$A,'site variables'!E:E,0,0)</f>
        <v>21.8</v>
      </c>
      <c r="Q889">
        <f>_xlfn.XLOOKUP($A889,'site variables'!$A:$A,'site variables'!F:F,0,0)</f>
        <v>532</v>
      </c>
      <c r="R889" t="str">
        <f>_xlfn.XLOOKUP($A889,'site variables'!$A:$A,'site variables'!G:G,0,0)</f>
        <v>high</v>
      </c>
      <c r="S889" t="str">
        <f>_xlfn.XLOOKUP($A889,'site variables'!$A:$A,'site variables'!H:H,0,0)</f>
        <v>low</v>
      </c>
      <c r="T889" t="str">
        <f>_xlfn.XLOOKUP($A889,'site variables'!$A:$A,'site variables'!I:I,0,0)</f>
        <v>Vehicle/FootRecreation</v>
      </c>
      <c r="U889">
        <f>_xlfn.XLOOKUP($D889,climatevars!$E:$E,climatevars!J:J,0,)</f>
        <v>53.999891999999988</v>
      </c>
      <c r="V889">
        <f>_xlfn.XLOOKUP($D889,climatevars!$E:$E,climatevars!K:K,0,)</f>
        <v>403.99919199999994</v>
      </c>
      <c r="W889">
        <f>_xlfn.XLOOKUP($D889,climatevars!$E:$E,climatevars!L:L,0,)</f>
        <v>403.99919199999994</v>
      </c>
      <c r="X889">
        <f>_xlfn.XLOOKUP($G889,speciesvars!$D:$D,speciesvars!H:H,0,0)</f>
        <v>0</v>
      </c>
      <c r="Y889">
        <f>_xlfn.XLOOKUP($G889,speciesvars!$D:$D,speciesvars!I:I,0,0)</f>
        <v>0</v>
      </c>
    </row>
    <row r="890" spans="1:25" hidden="1" x14ac:dyDescent="0.25">
      <c r="A890" t="s">
        <v>43</v>
      </c>
      <c r="B890" t="s">
        <v>52</v>
      </c>
      <c r="C890">
        <v>33</v>
      </c>
      <c r="D890" t="str">
        <f t="shared" si="13"/>
        <v>Pleasantspring 2021</v>
      </c>
      <c r="E890" t="s">
        <v>66</v>
      </c>
      <c r="F890" t="s">
        <v>70</v>
      </c>
      <c r="G890" t="s">
        <v>22</v>
      </c>
      <c r="H890" t="s">
        <v>4256</v>
      </c>
      <c r="I890" t="s">
        <v>974</v>
      </c>
      <c r="J890" t="s">
        <v>60</v>
      </c>
      <c r="K890">
        <v>0</v>
      </c>
      <c r="L890">
        <v>0</v>
      </c>
      <c r="M890">
        <v>0</v>
      </c>
      <c r="N890">
        <f>_xlfn.XLOOKUP($A890,'site variables'!$A:$A,'site variables'!C:C,0,0)</f>
        <v>285.95999999999998</v>
      </c>
      <c r="O890">
        <f>_xlfn.XLOOKUP($A890,'site variables'!$A:$A,'site variables'!D:D,0,0)</f>
        <v>30</v>
      </c>
      <c r="P890">
        <f>_xlfn.XLOOKUP($A890,'site variables'!$A:$A,'site variables'!E:E,0,0)</f>
        <v>21.8</v>
      </c>
      <c r="Q890">
        <f>_xlfn.XLOOKUP($A890,'site variables'!$A:$A,'site variables'!F:F,0,0)</f>
        <v>532</v>
      </c>
      <c r="R890" t="str">
        <f>_xlfn.XLOOKUP($A890,'site variables'!$A:$A,'site variables'!G:G,0,0)</f>
        <v>high</v>
      </c>
      <c r="S890" t="str">
        <f>_xlfn.XLOOKUP($A890,'site variables'!$A:$A,'site variables'!H:H,0,0)</f>
        <v>low</v>
      </c>
      <c r="T890" t="str">
        <f>_xlfn.XLOOKUP($A890,'site variables'!$A:$A,'site variables'!I:I,0,0)</f>
        <v>Vehicle/FootRecreation</v>
      </c>
      <c r="U890">
        <f>_xlfn.XLOOKUP($D890,climatevars!$E:$E,climatevars!J:J,0,)</f>
        <v>54.999889999999986</v>
      </c>
      <c r="V890">
        <f>_xlfn.XLOOKUP($D890,climatevars!$E:$E,climatevars!K:K,0,)</f>
        <v>403.99919199999994</v>
      </c>
      <c r="W890">
        <f>_xlfn.XLOOKUP($D890,climatevars!$E:$E,climatevars!L:L,0,)</f>
        <v>222.99955399999999</v>
      </c>
      <c r="X890">
        <f>_xlfn.XLOOKUP($G890,speciesvars!$D:$D,speciesvars!H:H,0,0)</f>
        <v>22.870833317438802</v>
      </c>
      <c r="Y890">
        <f>_xlfn.XLOOKUP($G890,speciesvars!$D:$D,speciesvars!I:I,0,0)</f>
        <v>733</v>
      </c>
    </row>
    <row r="891" spans="1:25" hidden="1" x14ac:dyDescent="0.25">
      <c r="A891" t="s">
        <v>43</v>
      </c>
      <c r="B891" t="s">
        <v>52</v>
      </c>
      <c r="C891">
        <v>33</v>
      </c>
      <c r="D891" t="str">
        <f t="shared" si="13"/>
        <v>Pleasantspring 2021</v>
      </c>
      <c r="E891" t="s">
        <v>66</v>
      </c>
      <c r="F891" t="s">
        <v>70</v>
      </c>
      <c r="G891" t="s">
        <v>54</v>
      </c>
      <c r="H891" t="s">
        <v>4256</v>
      </c>
      <c r="I891" t="s">
        <v>975</v>
      </c>
      <c r="J891" t="s">
        <v>60</v>
      </c>
      <c r="K891">
        <v>0</v>
      </c>
      <c r="L891">
        <v>0</v>
      </c>
      <c r="M891">
        <v>0.05</v>
      </c>
      <c r="N891">
        <f>_xlfn.XLOOKUP($A891,'site variables'!$A:$A,'site variables'!C:C,0,0)</f>
        <v>285.95999999999998</v>
      </c>
      <c r="O891">
        <f>_xlfn.XLOOKUP($A891,'site variables'!$A:$A,'site variables'!D:D,0,0)</f>
        <v>30</v>
      </c>
      <c r="P891">
        <f>_xlfn.XLOOKUP($A891,'site variables'!$A:$A,'site variables'!E:E,0,0)</f>
        <v>21.8</v>
      </c>
      <c r="Q891">
        <f>_xlfn.XLOOKUP($A891,'site variables'!$A:$A,'site variables'!F:F,0,0)</f>
        <v>532</v>
      </c>
      <c r="R891" t="str">
        <f>_xlfn.XLOOKUP($A891,'site variables'!$A:$A,'site variables'!G:G,0,0)</f>
        <v>high</v>
      </c>
      <c r="S891" t="str">
        <f>_xlfn.XLOOKUP($A891,'site variables'!$A:$A,'site variables'!H:H,0,0)</f>
        <v>low</v>
      </c>
      <c r="T891" t="str">
        <f>_xlfn.XLOOKUP($A891,'site variables'!$A:$A,'site variables'!I:I,0,0)</f>
        <v>Vehicle/FootRecreation</v>
      </c>
      <c r="U891">
        <f>_xlfn.XLOOKUP($D891,climatevars!$E:$E,climatevars!J:J,0,)</f>
        <v>54.999889999999986</v>
      </c>
      <c r="V891">
        <f>_xlfn.XLOOKUP($D891,climatevars!$E:$E,climatevars!K:K,0,)</f>
        <v>403.99919199999994</v>
      </c>
      <c r="W891">
        <f>_xlfn.XLOOKUP($D891,climatevars!$E:$E,climatevars!L:L,0,)</f>
        <v>222.99955399999999</v>
      </c>
      <c r="X891">
        <f>_xlfn.XLOOKUP($G891,speciesvars!$D:$D,speciesvars!H:H,0,0)</f>
        <v>21.7541668613752</v>
      </c>
      <c r="Y891">
        <f>_xlfn.XLOOKUP($G891,speciesvars!$D:$D,speciesvars!I:I,0,0)</f>
        <v>505</v>
      </c>
    </row>
    <row r="892" spans="1:25" hidden="1" x14ac:dyDescent="0.25">
      <c r="A892" t="s">
        <v>43</v>
      </c>
      <c r="B892" t="s">
        <v>52</v>
      </c>
      <c r="C892">
        <v>33</v>
      </c>
      <c r="D892" t="str">
        <f t="shared" si="13"/>
        <v>Pleasantspring 2021</v>
      </c>
      <c r="E892" t="s">
        <v>66</v>
      </c>
      <c r="F892" t="s">
        <v>70</v>
      </c>
      <c r="G892" t="s">
        <v>65</v>
      </c>
      <c r="H892" t="s">
        <v>4256</v>
      </c>
      <c r="I892" t="s">
        <v>976</v>
      </c>
      <c r="J892" t="s">
        <v>60</v>
      </c>
      <c r="K892">
        <v>1</v>
      </c>
      <c r="L892">
        <v>28</v>
      </c>
      <c r="M892">
        <v>0.05</v>
      </c>
      <c r="N892">
        <f>_xlfn.XLOOKUP($A892,'site variables'!$A:$A,'site variables'!C:C,0,0)</f>
        <v>285.95999999999998</v>
      </c>
      <c r="O892">
        <f>_xlfn.XLOOKUP($A892,'site variables'!$A:$A,'site variables'!D:D,0,0)</f>
        <v>30</v>
      </c>
      <c r="P892">
        <f>_xlfn.XLOOKUP($A892,'site variables'!$A:$A,'site variables'!E:E,0,0)</f>
        <v>21.8</v>
      </c>
      <c r="Q892">
        <f>_xlfn.XLOOKUP($A892,'site variables'!$A:$A,'site variables'!F:F,0,0)</f>
        <v>532</v>
      </c>
      <c r="R892" t="str">
        <f>_xlfn.XLOOKUP($A892,'site variables'!$A:$A,'site variables'!G:G,0,0)</f>
        <v>high</v>
      </c>
      <c r="S892" t="str">
        <f>_xlfn.XLOOKUP($A892,'site variables'!$A:$A,'site variables'!H:H,0,0)</f>
        <v>low</v>
      </c>
      <c r="T892" t="str">
        <f>_xlfn.XLOOKUP($A892,'site variables'!$A:$A,'site variables'!I:I,0,0)</f>
        <v>Vehicle/FootRecreation</v>
      </c>
      <c r="U892">
        <f>_xlfn.XLOOKUP($D892,climatevars!$E:$E,climatevars!J:J,0,)</f>
        <v>54.999889999999986</v>
      </c>
      <c r="V892">
        <f>_xlfn.XLOOKUP($D892,climatevars!$E:$E,climatevars!K:K,0,)</f>
        <v>403.99919199999994</v>
      </c>
      <c r="W892">
        <f>_xlfn.XLOOKUP($D892,climatevars!$E:$E,climatevars!L:L,0,)</f>
        <v>222.99955399999999</v>
      </c>
      <c r="X892">
        <f>_xlfn.XLOOKUP($G892,speciesvars!$D:$D,speciesvars!H:H,0,0)</f>
        <v>21.662499884764401</v>
      </c>
      <c r="Y892">
        <f>_xlfn.XLOOKUP($G892,speciesvars!$D:$D,speciesvars!I:I,0,0)</f>
        <v>767</v>
      </c>
    </row>
    <row r="893" spans="1:25" hidden="1" x14ac:dyDescent="0.25">
      <c r="A893" t="s">
        <v>43</v>
      </c>
      <c r="B893" t="s">
        <v>52</v>
      </c>
      <c r="C893">
        <v>33</v>
      </c>
      <c r="D893" t="str">
        <f t="shared" si="13"/>
        <v>Pleasantspring 2021</v>
      </c>
      <c r="E893" t="s">
        <v>66</v>
      </c>
      <c r="F893" t="s">
        <v>70</v>
      </c>
      <c r="G893" t="s">
        <v>1</v>
      </c>
      <c r="H893" t="s">
        <v>4256</v>
      </c>
      <c r="I893" t="s">
        <v>977</v>
      </c>
      <c r="J893" t="s">
        <v>60</v>
      </c>
      <c r="K893">
        <v>0</v>
      </c>
      <c r="L893">
        <v>0</v>
      </c>
      <c r="M893">
        <v>0</v>
      </c>
      <c r="N893">
        <f>_xlfn.XLOOKUP($A893,'site variables'!$A:$A,'site variables'!C:C,0,0)</f>
        <v>285.95999999999998</v>
      </c>
      <c r="O893">
        <f>_xlfn.XLOOKUP($A893,'site variables'!$A:$A,'site variables'!D:D,0,0)</f>
        <v>30</v>
      </c>
      <c r="P893">
        <f>_xlfn.XLOOKUP($A893,'site variables'!$A:$A,'site variables'!E:E,0,0)</f>
        <v>21.8</v>
      </c>
      <c r="Q893">
        <f>_xlfn.XLOOKUP($A893,'site variables'!$A:$A,'site variables'!F:F,0,0)</f>
        <v>532</v>
      </c>
      <c r="R893" t="str">
        <f>_xlfn.XLOOKUP($A893,'site variables'!$A:$A,'site variables'!G:G,0,0)</f>
        <v>high</v>
      </c>
      <c r="S893" t="str">
        <f>_xlfn.XLOOKUP($A893,'site variables'!$A:$A,'site variables'!H:H,0,0)</f>
        <v>low</v>
      </c>
      <c r="T893" t="str">
        <f>_xlfn.XLOOKUP($A893,'site variables'!$A:$A,'site variables'!I:I,0,0)</f>
        <v>Vehicle/FootRecreation</v>
      </c>
      <c r="U893">
        <f>_xlfn.XLOOKUP($D893,climatevars!$E:$E,climatevars!J:J,0,)</f>
        <v>54.999889999999986</v>
      </c>
      <c r="V893">
        <f>_xlfn.XLOOKUP($D893,climatevars!$E:$E,climatevars!K:K,0,)</f>
        <v>403.99919199999994</v>
      </c>
      <c r="W893">
        <f>_xlfn.XLOOKUP($D893,climatevars!$E:$E,climatevars!L:L,0,)</f>
        <v>222.99955399999999</v>
      </c>
      <c r="X893">
        <f>_xlfn.XLOOKUP($G893,speciesvars!$D:$D,speciesvars!H:H,0,0)</f>
        <v>22.9416667421659</v>
      </c>
      <c r="Y893">
        <f>_xlfn.XLOOKUP($G893,speciesvars!$D:$D,speciesvars!I:I,0,0)</f>
        <v>528</v>
      </c>
    </row>
    <row r="894" spans="1:25" hidden="1" x14ac:dyDescent="0.25">
      <c r="A894" t="s">
        <v>43</v>
      </c>
      <c r="B894" t="s">
        <v>69</v>
      </c>
      <c r="C894">
        <v>12</v>
      </c>
      <c r="D894" t="str">
        <f t="shared" si="13"/>
        <v>Pleasantspring 2022</v>
      </c>
      <c r="E894" t="s">
        <v>74</v>
      </c>
      <c r="F894" t="s">
        <v>0</v>
      </c>
      <c r="G894" t="s">
        <v>33</v>
      </c>
      <c r="H894" t="s">
        <v>11</v>
      </c>
      <c r="I894" t="s">
        <v>978</v>
      </c>
      <c r="J894" t="s">
        <v>60</v>
      </c>
      <c r="K894">
        <v>2</v>
      </c>
      <c r="L894">
        <v>5</v>
      </c>
      <c r="N894">
        <f>_xlfn.XLOOKUP($A894,'site variables'!$A:$A,'site variables'!C:C,0,0)</f>
        <v>285.95999999999998</v>
      </c>
      <c r="O894">
        <f>_xlfn.XLOOKUP($A894,'site variables'!$A:$A,'site variables'!D:D,0,0)</f>
        <v>30</v>
      </c>
      <c r="P894">
        <f>_xlfn.XLOOKUP($A894,'site variables'!$A:$A,'site variables'!E:E,0,0)</f>
        <v>21.8</v>
      </c>
      <c r="Q894">
        <f>_xlfn.XLOOKUP($A894,'site variables'!$A:$A,'site variables'!F:F,0,0)</f>
        <v>532</v>
      </c>
      <c r="R894" t="str">
        <f>_xlfn.XLOOKUP($A894,'site variables'!$A:$A,'site variables'!G:G,0,0)</f>
        <v>high</v>
      </c>
      <c r="S894" t="str">
        <f>_xlfn.XLOOKUP($A894,'site variables'!$A:$A,'site variables'!H:H,0,0)</f>
        <v>low</v>
      </c>
      <c r="T894" t="str">
        <f>_xlfn.XLOOKUP($A894,'site variables'!$A:$A,'site variables'!I:I,0,0)</f>
        <v>Vehicle/FootRecreation</v>
      </c>
      <c r="U894">
        <f>_xlfn.XLOOKUP($D894,climatevars!$E:$E,climatevars!J:J,0,)</f>
        <v>53.999891999999988</v>
      </c>
      <c r="V894">
        <f>_xlfn.XLOOKUP($D894,climatevars!$E:$E,climatevars!K:K,0,)</f>
        <v>403.99919199999994</v>
      </c>
      <c r="W894">
        <f>_xlfn.XLOOKUP($D894,climatevars!$E:$E,climatevars!L:L,0,)</f>
        <v>403.99919199999994</v>
      </c>
      <c r="X894">
        <f>_xlfn.XLOOKUP($G894,speciesvars!$D:$D,speciesvars!H:H,0,0)</f>
        <v>0</v>
      </c>
      <c r="Y894">
        <f>_xlfn.XLOOKUP($G894,speciesvars!$D:$D,speciesvars!I:I,0,0)</f>
        <v>0</v>
      </c>
    </row>
    <row r="895" spans="1:25" hidden="1" x14ac:dyDescent="0.25">
      <c r="A895" t="s">
        <v>43</v>
      </c>
      <c r="B895" t="s">
        <v>69</v>
      </c>
      <c r="C895">
        <v>12</v>
      </c>
      <c r="D895" t="str">
        <f t="shared" si="13"/>
        <v>Pleasantspring 2022</v>
      </c>
      <c r="E895" t="s">
        <v>74</v>
      </c>
      <c r="F895" t="s">
        <v>0</v>
      </c>
      <c r="G895" t="s">
        <v>24</v>
      </c>
      <c r="H895" t="s">
        <v>11</v>
      </c>
      <c r="I895" t="s">
        <v>979</v>
      </c>
      <c r="J895" t="s">
        <v>60</v>
      </c>
      <c r="K895">
        <v>11</v>
      </c>
      <c r="L895">
        <v>20</v>
      </c>
      <c r="N895">
        <f>_xlfn.XLOOKUP($A895,'site variables'!$A:$A,'site variables'!C:C,0,0)</f>
        <v>285.95999999999998</v>
      </c>
      <c r="O895">
        <f>_xlfn.XLOOKUP($A895,'site variables'!$A:$A,'site variables'!D:D,0,0)</f>
        <v>30</v>
      </c>
      <c r="P895">
        <f>_xlfn.XLOOKUP($A895,'site variables'!$A:$A,'site variables'!E:E,0,0)</f>
        <v>21.8</v>
      </c>
      <c r="Q895">
        <f>_xlfn.XLOOKUP($A895,'site variables'!$A:$A,'site variables'!F:F,0,0)</f>
        <v>532</v>
      </c>
      <c r="R895" t="str">
        <f>_xlfn.XLOOKUP($A895,'site variables'!$A:$A,'site variables'!G:G,0,0)</f>
        <v>high</v>
      </c>
      <c r="S895" t="str">
        <f>_xlfn.XLOOKUP($A895,'site variables'!$A:$A,'site variables'!H:H,0,0)</f>
        <v>low</v>
      </c>
      <c r="T895" t="str">
        <f>_xlfn.XLOOKUP($A895,'site variables'!$A:$A,'site variables'!I:I,0,0)</f>
        <v>Vehicle/FootRecreation</v>
      </c>
      <c r="U895">
        <f>_xlfn.XLOOKUP($D895,climatevars!$E:$E,climatevars!J:J,0,)</f>
        <v>53.999891999999988</v>
      </c>
      <c r="V895">
        <f>_xlfn.XLOOKUP($D895,climatevars!$E:$E,climatevars!K:K,0,)</f>
        <v>403.99919199999994</v>
      </c>
      <c r="W895">
        <f>_xlfn.XLOOKUP($D895,climatevars!$E:$E,climatevars!L:L,0,)</f>
        <v>403.99919199999994</v>
      </c>
      <c r="X895">
        <f>_xlfn.XLOOKUP($G895,speciesvars!$D:$D,speciesvars!H:H,0,0)</f>
        <v>0</v>
      </c>
      <c r="Y895">
        <f>_xlfn.XLOOKUP($G895,speciesvars!$D:$D,speciesvars!I:I,0,0)</f>
        <v>0</v>
      </c>
    </row>
    <row r="896" spans="1:25" hidden="1" x14ac:dyDescent="0.25">
      <c r="A896" t="s">
        <v>43</v>
      </c>
      <c r="B896" t="s">
        <v>52</v>
      </c>
      <c r="C896">
        <v>34</v>
      </c>
      <c r="D896" t="str">
        <f t="shared" si="13"/>
        <v>Pleasantspring 2021</v>
      </c>
      <c r="E896" t="s">
        <v>48</v>
      </c>
      <c r="F896" t="s">
        <v>0</v>
      </c>
      <c r="G896" t="s">
        <v>13</v>
      </c>
      <c r="H896" t="s">
        <v>4254</v>
      </c>
      <c r="I896" t="s">
        <v>980</v>
      </c>
      <c r="J896" t="s">
        <v>60</v>
      </c>
      <c r="K896">
        <v>0</v>
      </c>
      <c r="L896">
        <v>0</v>
      </c>
      <c r="M896">
        <v>0</v>
      </c>
      <c r="N896">
        <f>_xlfn.XLOOKUP($A896,'site variables'!$A:$A,'site variables'!C:C,0,0)</f>
        <v>285.95999999999998</v>
      </c>
      <c r="O896">
        <f>_xlfn.XLOOKUP($A896,'site variables'!$A:$A,'site variables'!D:D,0,0)</f>
        <v>30</v>
      </c>
      <c r="P896">
        <f>_xlfn.XLOOKUP($A896,'site variables'!$A:$A,'site variables'!E:E,0,0)</f>
        <v>21.8</v>
      </c>
      <c r="Q896">
        <f>_xlfn.XLOOKUP($A896,'site variables'!$A:$A,'site variables'!F:F,0,0)</f>
        <v>532</v>
      </c>
      <c r="R896" t="str">
        <f>_xlfn.XLOOKUP($A896,'site variables'!$A:$A,'site variables'!G:G,0,0)</f>
        <v>high</v>
      </c>
      <c r="S896" t="str">
        <f>_xlfn.XLOOKUP($A896,'site variables'!$A:$A,'site variables'!H:H,0,0)</f>
        <v>low</v>
      </c>
      <c r="T896" t="str">
        <f>_xlfn.XLOOKUP($A896,'site variables'!$A:$A,'site variables'!I:I,0,0)</f>
        <v>Vehicle/FootRecreation</v>
      </c>
      <c r="U896">
        <f>_xlfn.XLOOKUP($D896,climatevars!$E:$E,climatevars!J:J,0,)</f>
        <v>54.999889999999986</v>
      </c>
      <c r="V896">
        <f>_xlfn.XLOOKUP($D896,climatevars!$E:$E,climatevars!K:K,0,)</f>
        <v>403.99919199999994</v>
      </c>
      <c r="W896">
        <f>_xlfn.XLOOKUP($D896,climatevars!$E:$E,climatevars!L:L,0,)</f>
        <v>222.99955399999999</v>
      </c>
      <c r="X896">
        <f>_xlfn.XLOOKUP($G896,speciesvars!$D:$D,speciesvars!H:H,0,0)</f>
        <v>23.462500015894602</v>
      </c>
      <c r="Y896">
        <f>_xlfn.XLOOKUP($G896,speciesvars!$D:$D,speciesvars!I:I,0,0)</f>
        <v>846</v>
      </c>
    </row>
    <row r="897" spans="1:25" hidden="1" x14ac:dyDescent="0.25">
      <c r="A897" t="s">
        <v>43</v>
      </c>
      <c r="B897" t="s">
        <v>69</v>
      </c>
      <c r="C897">
        <v>12</v>
      </c>
      <c r="D897" t="str">
        <f t="shared" si="13"/>
        <v>Pleasantspring 2022</v>
      </c>
      <c r="E897" t="s">
        <v>74</v>
      </c>
      <c r="F897" t="s">
        <v>0</v>
      </c>
      <c r="G897" t="s">
        <v>67</v>
      </c>
      <c r="H897" t="s">
        <v>11</v>
      </c>
      <c r="I897" t="s">
        <v>981</v>
      </c>
      <c r="J897" t="s">
        <v>60</v>
      </c>
      <c r="K897">
        <v>7</v>
      </c>
      <c r="L897">
        <v>32</v>
      </c>
      <c r="N897">
        <f>_xlfn.XLOOKUP($A897,'site variables'!$A:$A,'site variables'!C:C,0,0)</f>
        <v>285.95999999999998</v>
      </c>
      <c r="O897">
        <f>_xlfn.XLOOKUP($A897,'site variables'!$A:$A,'site variables'!D:D,0,0)</f>
        <v>30</v>
      </c>
      <c r="P897">
        <f>_xlfn.XLOOKUP($A897,'site variables'!$A:$A,'site variables'!E:E,0,0)</f>
        <v>21.8</v>
      </c>
      <c r="Q897">
        <f>_xlfn.XLOOKUP($A897,'site variables'!$A:$A,'site variables'!F:F,0,0)</f>
        <v>532</v>
      </c>
      <c r="R897" t="str">
        <f>_xlfn.XLOOKUP($A897,'site variables'!$A:$A,'site variables'!G:G,0,0)</f>
        <v>high</v>
      </c>
      <c r="S897" t="str">
        <f>_xlfn.XLOOKUP($A897,'site variables'!$A:$A,'site variables'!H:H,0,0)</f>
        <v>low</v>
      </c>
      <c r="T897" t="str">
        <f>_xlfn.XLOOKUP($A897,'site variables'!$A:$A,'site variables'!I:I,0,0)</f>
        <v>Vehicle/FootRecreation</v>
      </c>
      <c r="U897">
        <f>_xlfn.XLOOKUP($D897,climatevars!$E:$E,climatevars!J:J,0,)</f>
        <v>53.999891999999988</v>
      </c>
      <c r="V897">
        <f>_xlfn.XLOOKUP($D897,climatevars!$E:$E,climatevars!K:K,0,)</f>
        <v>403.99919199999994</v>
      </c>
      <c r="W897">
        <f>_xlfn.XLOOKUP($D897,climatevars!$E:$E,climatevars!L:L,0,)</f>
        <v>403.99919199999994</v>
      </c>
      <c r="X897">
        <f>_xlfn.XLOOKUP($G897,speciesvars!$D:$D,speciesvars!H:H,0,0)</f>
        <v>0</v>
      </c>
      <c r="Y897">
        <f>_xlfn.XLOOKUP($G897,speciesvars!$D:$D,speciesvars!I:I,0,0)</f>
        <v>0</v>
      </c>
    </row>
    <row r="898" spans="1:25" hidden="1" x14ac:dyDescent="0.25">
      <c r="A898" t="s">
        <v>43</v>
      </c>
      <c r="B898" t="s">
        <v>52</v>
      </c>
      <c r="C898">
        <v>34</v>
      </c>
      <c r="D898" t="str">
        <f t="shared" si="13"/>
        <v>Pleasantspring 2021</v>
      </c>
      <c r="E898" t="s">
        <v>48</v>
      </c>
      <c r="F898" t="s">
        <v>0</v>
      </c>
      <c r="G898" t="s">
        <v>21</v>
      </c>
      <c r="H898" t="s">
        <v>4254</v>
      </c>
      <c r="I898" t="s">
        <v>982</v>
      </c>
      <c r="J898" t="s">
        <v>60</v>
      </c>
      <c r="K898">
        <v>0</v>
      </c>
      <c r="L898">
        <v>0</v>
      </c>
      <c r="M898">
        <v>0</v>
      </c>
      <c r="N898">
        <f>_xlfn.XLOOKUP($A898,'site variables'!$A:$A,'site variables'!C:C,0,0)</f>
        <v>285.95999999999998</v>
      </c>
      <c r="O898">
        <f>_xlfn.XLOOKUP($A898,'site variables'!$A:$A,'site variables'!D:D,0,0)</f>
        <v>30</v>
      </c>
      <c r="P898">
        <f>_xlfn.XLOOKUP($A898,'site variables'!$A:$A,'site variables'!E:E,0,0)</f>
        <v>21.8</v>
      </c>
      <c r="Q898">
        <f>_xlfn.XLOOKUP($A898,'site variables'!$A:$A,'site variables'!F:F,0,0)</f>
        <v>532</v>
      </c>
      <c r="R898" t="str">
        <f>_xlfn.XLOOKUP($A898,'site variables'!$A:$A,'site variables'!G:G,0,0)</f>
        <v>high</v>
      </c>
      <c r="S898" t="str">
        <f>_xlfn.XLOOKUP($A898,'site variables'!$A:$A,'site variables'!H:H,0,0)</f>
        <v>low</v>
      </c>
      <c r="T898" t="str">
        <f>_xlfn.XLOOKUP($A898,'site variables'!$A:$A,'site variables'!I:I,0,0)</f>
        <v>Vehicle/FootRecreation</v>
      </c>
      <c r="U898">
        <f>_xlfn.XLOOKUP($D898,climatevars!$E:$E,climatevars!J:J,0,)</f>
        <v>54.999889999999986</v>
      </c>
      <c r="V898">
        <f>_xlfn.XLOOKUP($D898,climatevars!$E:$E,climatevars!K:K,0,)</f>
        <v>403.99919199999994</v>
      </c>
      <c r="W898">
        <f>_xlfn.XLOOKUP($D898,climatevars!$E:$E,climatevars!L:L,0,)</f>
        <v>222.99955399999999</v>
      </c>
      <c r="X898">
        <f>_xlfn.XLOOKUP($G898,speciesvars!$D:$D,speciesvars!H:H,0,0)</f>
        <v>24.8750001192093</v>
      </c>
      <c r="Y898">
        <f>_xlfn.XLOOKUP($G898,speciesvars!$D:$D,speciesvars!I:I,0,0)</f>
        <v>845</v>
      </c>
    </row>
    <row r="899" spans="1:25" hidden="1" x14ac:dyDescent="0.25">
      <c r="A899" t="s">
        <v>43</v>
      </c>
      <c r="B899" t="s">
        <v>52</v>
      </c>
      <c r="C899">
        <v>34</v>
      </c>
      <c r="D899" t="str">
        <f t="shared" ref="D899:D962" si="14">_xlfn.CONCAT(A899,B899)</f>
        <v>Pleasantspring 2021</v>
      </c>
      <c r="E899" t="s">
        <v>48</v>
      </c>
      <c r="F899" t="s">
        <v>0</v>
      </c>
      <c r="G899" t="s">
        <v>53</v>
      </c>
      <c r="H899" t="s">
        <v>4254</v>
      </c>
      <c r="I899" t="s">
        <v>983</v>
      </c>
      <c r="J899" t="s">
        <v>60</v>
      </c>
      <c r="K899">
        <v>0</v>
      </c>
      <c r="L899">
        <v>0</v>
      </c>
      <c r="M899">
        <v>0</v>
      </c>
      <c r="N899">
        <f>_xlfn.XLOOKUP($A899,'site variables'!$A:$A,'site variables'!C:C,0,0)</f>
        <v>285.95999999999998</v>
      </c>
      <c r="O899">
        <f>_xlfn.XLOOKUP($A899,'site variables'!$A:$A,'site variables'!D:D,0,0)</f>
        <v>30</v>
      </c>
      <c r="P899">
        <f>_xlfn.XLOOKUP($A899,'site variables'!$A:$A,'site variables'!E:E,0,0)</f>
        <v>21.8</v>
      </c>
      <c r="Q899">
        <f>_xlfn.XLOOKUP($A899,'site variables'!$A:$A,'site variables'!F:F,0,0)</f>
        <v>532</v>
      </c>
      <c r="R899" t="str">
        <f>_xlfn.XLOOKUP($A899,'site variables'!$A:$A,'site variables'!G:G,0,0)</f>
        <v>high</v>
      </c>
      <c r="S899" t="str">
        <f>_xlfn.XLOOKUP($A899,'site variables'!$A:$A,'site variables'!H:H,0,0)</f>
        <v>low</v>
      </c>
      <c r="T899" t="str">
        <f>_xlfn.XLOOKUP($A899,'site variables'!$A:$A,'site variables'!I:I,0,0)</f>
        <v>Vehicle/FootRecreation</v>
      </c>
      <c r="U899">
        <f>_xlfn.XLOOKUP($D899,climatevars!$E:$E,climatevars!J:J,0,)</f>
        <v>54.999889999999986</v>
      </c>
      <c r="V899">
        <f>_xlfn.XLOOKUP($D899,climatevars!$E:$E,climatevars!K:K,0,)</f>
        <v>403.99919199999994</v>
      </c>
      <c r="W899">
        <f>_xlfn.XLOOKUP($D899,climatevars!$E:$E,climatevars!L:L,0,)</f>
        <v>222.99955399999999</v>
      </c>
      <c r="X899">
        <f>_xlfn.XLOOKUP($G899,speciesvars!$D:$D,speciesvars!H:H,0,0)</f>
        <v>24.200000047683702</v>
      </c>
      <c r="Y899">
        <f>_xlfn.XLOOKUP($G899,speciesvars!$D:$D,speciesvars!I:I,0,0)</f>
        <v>706</v>
      </c>
    </row>
    <row r="900" spans="1:25" hidden="1" x14ac:dyDescent="0.25">
      <c r="A900" t="s">
        <v>43</v>
      </c>
      <c r="B900" t="s">
        <v>52</v>
      </c>
      <c r="C900">
        <v>34</v>
      </c>
      <c r="D900" t="str">
        <f t="shared" si="14"/>
        <v>Pleasantspring 2021</v>
      </c>
      <c r="E900" t="s">
        <v>48</v>
      </c>
      <c r="F900" t="s">
        <v>0</v>
      </c>
      <c r="G900" t="s">
        <v>35</v>
      </c>
      <c r="H900" t="s">
        <v>4254</v>
      </c>
      <c r="I900" t="s">
        <v>984</v>
      </c>
      <c r="J900" t="s">
        <v>60</v>
      </c>
      <c r="K900">
        <v>0</v>
      </c>
      <c r="L900">
        <v>0</v>
      </c>
      <c r="M900">
        <v>0.05</v>
      </c>
      <c r="N900">
        <f>_xlfn.XLOOKUP($A900,'site variables'!$A:$A,'site variables'!C:C,0,0)</f>
        <v>285.95999999999998</v>
      </c>
      <c r="O900">
        <f>_xlfn.XLOOKUP($A900,'site variables'!$A:$A,'site variables'!D:D,0,0)</f>
        <v>30</v>
      </c>
      <c r="P900">
        <f>_xlfn.XLOOKUP($A900,'site variables'!$A:$A,'site variables'!E:E,0,0)</f>
        <v>21.8</v>
      </c>
      <c r="Q900">
        <f>_xlfn.XLOOKUP($A900,'site variables'!$A:$A,'site variables'!F:F,0,0)</f>
        <v>532</v>
      </c>
      <c r="R900" t="str">
        <f>_xlfn.XLOOKUP($A900,'site variables'!$A:$A,'site variables'!G:G,0,0)</f>
        <v>high</v>
      </c>
      <c r="S900" t="str">
        <f>_xlfn.XLOOKUP($A900,'site variables'!$A:$A,'site variables'!H:H,0,0)</f>
        <v>low</v>
      </c>
      <c r="T900" t="str">
        <f>_xlfn.XLOOKUP($A900,'site variables'!$A:$A,'site variables'!I:I,0,0)</f>
        <v>Vehicle/FootRecreation</v>
      </c>
      <c r="U900">
        <f>_xlfn.XLOOKUP($D900,climatevars!$E:$E,climatevars!J:J,0,)</f>
        <v>54.999889999999986</v>
      </c>
      <c r="V900">
        <f>_xlfn.XLOOKUP($D900,climatevars!$E:$E,climatevars!K:K,0,)</f>
        <v>403.99919199999994</v>
      </c>
      <c r="W900">
        <f>_xlfn.XLOOKUP($D900,climatevars!$E:$E,climatevars!L:L,0,)</f>
        <v>222.99955399999999</v>
      </c>
      <c r="X900">
        <f>_xlfn.XLOOKUP($G900,speciesvars!$D:$D,speciesvars!H:H,0,0)</f>
        <v>23.5000000198682</v>
      </c>
      <c r="Y900">
        <f>_xlfn.XLOOKUP($G900,speciesvars!$D:$D,speciesvars!I:I,0,0)</f>
        <v>354</v>
      </c>
    </row>
    <row r="901" spans="1:25" hidden="1" x14ac:dyDescent="0.25">
      <c r="A901" t="s">
        <v>43</v>
      </c>
      <c r="B901" t="s">
        <v>69</v>
      </c>
      <c r="C901">
        <v>12</v>
      </c>
      <c r="D901" t="str">
        <f t="shared" si="14"/>
        <v>Pleasantspring 2022</v>
      </c>
      <c r="E901" t="s">
        <v>74</v>
      </c>
      <c r="F901" t="s">
        <v>0</v>
      </c>
      <c r="G901" t="s">
        <v>36</v>
      </c>
      <c r="H901" t="s">
        <v>11</v>
      </c>
      <c r="I901" t="s">
        <v>985</v>
      </c>
      <c r="J901" t="s">
        <v>72</v>
      </c>
      <c r="K901">
        <v>7</v>
      </c>
      <c r="L901">
        <v>15</v>
      </c>
      <c r="N901">
        <f>_xlfn.XLOOKUP($A901,'site variables'!$A:$A,'site variables'!C:C,0,0)</f>
        <v>285.95999999999998</v>
      </c>
      <c r="O901">
        <f>_xlfn.XLOOKUP($A901,'site variables'!$A:$A,'site variables'!D:D,0,0)</f>
        <v>30</v>
      </c>
      <c r="P901">
        <f>_xlfn.XLOOKUP($A901,'site variables'!$A:$A,'site variables'!E:E,0,0)</f>
        <v>21.8</v>
      </c>
      <c r="Q901">
        <f>_xlfn.XLOOKUP($A901,'site variables'!$A:$A,'site variables'!F:F,0,0)</f>
        <v>532</v>
      </c>
      <c r="R901" t="str">
        <f>_xlfn.XLOOKUP($A901,'site variables'!$A:$A,'site variables'!G:G,0,0)</f>
        <v>high</v>
      </c>
      <c r="S901" t="str">
        <f>_xlfn.XLOOKUP($A901,'site variables'!$A:$A,'site variables'!H:H,0,0)</f>
        <v>low</v>
      </c>
      <c r="T901" t="str">
        <f>_xlfn.XLOOKUP($A901,'site variables'!$A:$A,'site variables'!I:I,0,0)</f>
        <v>Vehicle/FootRecreation</v>
      </c>
      <c r="U901">
        <f>_xlfn.XLOOKUP($D901,climatevars!$E:$E,climatevars!J:J,0,)</f>
        <v>53.999891999999988</v>
      </c>
      <c r="V901">
        <f>_xlfn.XLOOKUP($D901,climatevars!$E:$E,climatevars!K:K,0,)</f>
        <v>403.99919199999994</v>
      </c>
      <c r="W901">
        <f>_xlfn.XLOOKUP($D901,climatevars!$E:$E,climatevars!L:L,0,)</f>
        <v>403.99919199999994</v>
      </c>
      <c r="X901">
        <f>_xlfn.XLOOKUP($G901,speciesvars!$D:$D,speciesvars!H:H,0,0)</f>
        <v>0</v>
      </c>
      <c r="Y901">
        <f>_xlfn.XLOOKUP($G901,speciesvars!$D:$D,speciesvars!I:I,0,0)</f>
        <v>0</v>
      </c>
    </row>
    <row r="902" spans="1:25" hidden="1" x14ac:dyDescent="0.25">
      <c r="A902" t="s">
        <v>43</v>
      </c>
      <c r="B902" t="s">
        <v>52</v>
      </c>
      <c r="C902">
        <v>34</v>
      </c>
      <c r="D902" t="str">
        <f t="shared" si="14"/>
        <v>Pleasantspring 2021</v>
      </c>
      <c r="E902" t="s">
        <v>48</v>
      </c>
      <c r="F902" t="s">
        <v>0</v>
      </c>
      <c r="G902" t="s">
        <v>65</v>
      </c>
      <c r="H902" t="s">
        <v>4256</v>
      </c>
      <c r="I902" t="s">
        <v>986</v>
      </c>
      <c r="J902" t="s">
        <v>60</v>
      </c>
      <c r="K902">
        <v>1</v>
      </c>
      <c r="L902">
        <v>4</v>
      </c>
      <c r="M902">
        <v>0.05</v>
      </c>
      <c r="N902">
        <f>_xlfn.XLOOKUP($A902,'site variables'!$A:$A,'site variables'!C:C,0,0)</f>
        <v>285.95999999999998</v>
      </c>
      <c r="O902">
        <f>_xlfn.XLOOKUP($A902,'site variables'!$A:$A,'site variables'!D:D,0,0)</f>
        <v>30</v>
      </c>
      <c r="P902">
        <f>_xlfn.XLOOKUP($A902,'site variables'!$A:$A,'site variables'!E:E,0,0)</f>
        <v>21.8</v>
      </c>
      <c r="Q902">
        <f>_xlfn.XLOOKUP($A902,'site variables'!$A:$A,'site variables'!F:F,0,0)</f>
        <v>532</v>
      </c>
      <c r="R902" t="str">
        <f>_xlfn.XLOOKUP($A902,'site variables'!$A:$A,'site variables'!G:G,0,0)</f>
        <v>high</v>
      </c>
      <c r="S902" t="str">
        <f>_xlfn.XLOOKUP($A902,'site variables'!$A:$A,'site variables'!H:H,0,0)</f>
        <v>low</v>
      </c>
      <c r="T902" t="str">
        <f>_xlfn.XLOOKUP($A902,'site variables'!$A:$A,'site variables'!I:I,0,0)</f>
        <v>Vehicle/FootRecreation</v>
      </c>
      <c r="U902">
        <f>_xlfn.XLOOKUP($D902,climatevars!$E:$E,climatevars!J:J,0,)</f>
        <v>54.999889999999986</v>
      </c>
      <c r="V902">
        <f>_xlfn.XLOOKUP($D902,climatevars!$E:$E,climatevars!K:K,0,)</f>
        <v>403.99919199999994</v>
      </c>
      <c r="W902">
        <f>_xlfn.XLOOKUP($D902,climatevars!$E:$E,climatevars!L:L,0,)</f>
        <v>222.99955399999999</v>
      </c>
      <c r="X902">
        <f>_xlfn.XLOOKUP($G902,speciesvars!$D:$D,speciesvars!H:H,0,0)</f>
        <v>21.662499884764401</v>
      </c>
      <c r="Y902">
        <f>_xlfn.XLOOKUP($G902,speciesvars!$D:$D,speciesvars!I:I,0,0)</f>
        <v>767</v>
      </c>
    </row>
    <row r="903" spans="1:25" hidden="1" x14ac:dyDescent="0.25">
      <c r="A903" t="s">
        <v>43</v>
      </c>
      <c r="B903" t="s">
        <v>52</v>
      </c>
      <c r="C903">
        <v>34</v>
      </c>
      <c r="D903" t="str">
        <f t="shared" si="14"/>
        <v>Pleasantspring 2021</v>
      </c>
      <c r="E903" t="s">
        <v>48</v>
      </c>
      <c r="F903" t="s">
        <v>0</v>
      </c>
      <c r="G903" t="s">
        <v>76</v>
      </c>
      <c r="H903" t="s">
        <v>4254</v>
      </c>
      <c r="I903" t="s">
        <v>987</v>
      </c>
      <c r="J903" t="s">
        <v>60</v>
      </c>
      <c r="K903">
        <v>0</v>
      </c>
      <c r="L903">
        <v>0</v>
      </c>
      <c r="M903">
        <v>0</v>
      </c>
      <c r="N903">
        <f>_xlfn.XLOOKUP($A903,'site variables'!$A:$A,'site variables'!C:C,0,0)</f>
        <v>285.95999999999998</v>
      </c>
      <c r="O903">
        <f>_xlfn.XLOOKUP($A903,'site variables'!$A:$A,'site variables'!D:D,0,0)</f>
        <v>30</v>
      </c>
      <c r="P903">
        <f>_xlfn.XLOOKUP($A903,'site variables'!$A:$A,'site variables'!E:E,0,0)</f>
        <v>21.8</v>
      </c>
      <c r="Q903">
        <f>_xlfn.XLOOKUP($A903,'site variables'!$A:$A,'site variables'!F:F,0,0)</f>
        <v>532</v>
      </c>
      <c r="R903" t="str">
        <f>_xlfn.XLOOKUP($A903,'site variables'!$A:$A,'site variables'!G:G,0,0)</f>
        <v>high</v>
      </c>
      <c r="S903" t="str">
        <f>_xlfn.XLOOKUP($A903,'site variables'!$A:$A,'site variables'!H:H,0,0)</f>
        <v>low</v>
      </c>
      <c r="T903" t="str">
        <f>_xlfn.XLOOKUP($A903,'site variables'!$A:$A,'site variables'!I:I,0,0)</f>
        <v>Vehicle/FootRecreation</v>
      </c>
      <c r="U903">
        <f>_xlfn.XLOOKUP($D903,climatevars!$E:$E,climatevars!J:J,0,)</f>
        <v>54.999889999999986</v>
      </c>
      <c r="V903">
        <f>_xlfn.XLOOKUP($D903,climatevars!$E:$E,climatevars!K:K,0,)</f>
        <v>403.99919199999994</v>
      </c>
      <c r="W903">
        <f>_xlfn.XLOOKUP($D903,climatevars!$E:$E,climatevars!L:L,0,)</f>
        <v>222.99955399999999</v>
      </c>
      <c r="X903">
        <f>_xlfn.XLOOKUP($G903,speciesvars!$D:$D,speciesvars!H:H,0,0)</f>
        <v>23.825000166892998</v>
      </c>
      <c r="Y903">
        <f>_xlfn.XLOOKUP($G903,speciesvars!$D:$D,speciesvars!I:I,0,0)</f>
        <v>508</v>
      </c>
    </row>
    <row r="904" spans="1:25" hidden="1" x14ac:dyDescent="0.25">
      <c r="A904" t="s">
        <v>43</v>
      </c>
      <c r="B904" t="s">
        <v>52</v>
      </c>
      <c r="C904">
        <v>35</v>
      </c>
      <c r="D904" t="str">
        <f t="shared" si="14"/>
        <v>Pleasantspring 2021</v>
      </c>
      <c r="E904" t="s">
        <v>12</v>
      </c>
      <c r="F904" t="s">
        <v>70</v>
      </c>
      <c r="G904" t="s">
        <v>6</v>
      </c>
      <c r="H904" t="s">
        <v>4256</v>
      </c>
      <c r="I904" t="s">
        <v>988</v>
      </c>
      <c r="J904" t="s">
        <v>60</v>
      </c>
      <c r="K904">
        <v>0</v>
      </c>
      <c r="L904">
        <v>0</v>
      </c>
      <c r="M904">
        <v>0</v>
      </c>
      <c r="N904">
        <f>_xlfn.XLOOKUP($A904,'site variables'!$A:$A,'site variables'!C:C,0,0)</f>
        <v>285.95999999999998</v>
      </c>
      <c r="O904">
        <f>_xlfn.XLOOKUP($A904,'site variables'!$A:$A,'site variables'!D:D,0,0)</f>
        <v>30</v>
      </c>
      <c r="P904">
        <f>_xlfn.XLOOKUP($A904,'site variables'!$A:$A,'site variables'!E:E,0,0)</f>
        <v>21.8</v>
      </c>
      <c r="Q904">
        <f>_xlfn.XLOOKUP($A904,'site variables'!$A:$A,'site variables'!F:F,0,0)</f>
        <v>532</v>
      </c>
      <c r="R904" t="str">
        <f>_xlfn.XLOOKUP($A904,'site variables'!$A:$A,'site variables'!G:G,0,0)</f>
        <v>high</v>
      </c>
      <c r="S904" t="str">
        <f>_xlfn.XLOOKUP($A904,'site variables'!$A:$A,'site variables'!H:H,0,0)</f>
        <v>low</v>
      </c>
      <c r="T904" t="str">
        <f>_xlfn.XLOOKUP($A904,'site variables'!$A:$A,'site variables'!I:I,0,0)</f>
        <v>Vehicle/FootRecreation</v>
      </c>
      <c r="U904">
        <f>_xlfn.XLOOKUP($D904,climatevars!$E:$E,climatevars!J:J,0,)</f>
        <v>54.999889999999986</v>
      </c>
      <c r="V904">
        <f>_xlfn.XLOOKUP($D904,climatevars!$E:$E,climatevars!K:K,0,)</f>
        <v>403.99919199999994</v>
      </c>
      <c r="W904">
        <f>_xlfn.XLOOKUP($D904,climatevars!$E:$E,climatevars!L:L,0,)</f>
        <v>222.99955399999999</v>
      </c>
      <c r="X904">
        <f>_xlfn.XLOOKUP($G904,speciesvars!$D:$D,speciesvars!H:H,0,0)</f>
        <v>21.804166575272902</v>
      </c>
      <c r="Y904">
        <f>_xlfn.XLOOKUP($G904,speciesvars!$D:$D,speciesvars!I:I,0,0)</f>
        <v>504</v>
      </c>
    </row>
    <row r="905" spans="1:25" hidden="1" x14ac:dyDescent="0.25">
      <c r="A905" t="s">
        <v>43</v>
      </c>
      <c r="B905" t="s">
        <v>52</v>
      </c>
      <c r="C905">
        <v>35</v>
      </c>
      <c r="D905" t="str">
        <f t="shared" si="14"/>
        <v>Pleasantspring 2021</v>
      </c>
      <c r="E905" t="s">
        <v>12</v>
      </c>
      <c r="F905" t="s">
        <v>70</v>
      </c>
      <c r="G905" t="s">
        <v>22</v>
      </c>
      <c r="H905" t="s">
        <v>4256</v>
      </c>
      <c r="I905" t="s">
        <v>989</v>
      </c>
      <c r="J905" t="s">
        <v>60</v>
      </c>
      <c r="K905">
        <v>0</v>
      </c>
      <c r="L905">
        <v>0</v>
      </c>
      <c r="M905">
        <v>0</v>
      </c>
      <c r="N905">
        <f>_xlfn.XLOOKUP($A905,'site variables'!$A:$A,'site variables'!C:C,0,0)</f>
        <v>285.95999999999998</v>
      </c>
      <c r="O905">
        <f>_xlfn.XLOOKUP($A905,'site variables'!$A:$A,'site variables'!D:D,0,0)</f>
        <v>30</v>
      </c>
      <c r="P905">
        <f>_xlfn.XLOOKUP($A905,'site variables'!$A:$A,'site variables'!E:E,0,0)</f>
        <v>21.8</v>
      </c>
      <c r="Q905">
        <f>_xlfn.XLOOKUP($A905,'site variables'!$A:$A,'site variables'!F:F,0,0)</f>
        <v>532</v>
      </c>
      <c r="R905" t="str">
        <f>_xlfn.XLOOKUP($A905,'site variables'!$A:$A,'site variables'!G:G,0,0)</f>
        <v>high</v>
      </c>
      <c r="S905" t="str">
        <f>_xlfn.XLOOKUP($A905,'site variables'!$A:$A,'site variables'!H:H,0,0)</f>
        <v>low</v>
      </c>
      <c r="T905" t="str">
        <f>_xlfn.XLOOKUP($A905,'site variables'!$A:$A,'site variables'!I:I,0,0)</f>
        <v>Vehicle/FootRecreation</v>
      </c>
      <c r="U905">
        <f>_xlfn.XLOOKUP($D905,climatevars!$E:$E,climatevars!J:J,0,)</f>
        <v>54.999889999999986</v>
      </c>
      <c r="V905">
        <f>_xlfn.XLOOKUP($D905,climatevars!$E:$E,climatevars!K:K,0,)</f>
        <v>403.99919199999994</v>
      </c>
      <c r="W905">
        <f>_xlfn.XLOOKUP($D905,climatevars!$E:$E,climatevars!L:L,0,)</f>
        <v>222.99955399999999</v>
      </c>
      <c r="X905">
        <f>_xlfn.XLOOKUP($G905,speciesvars!$D:$D,speciesvars!H:H,0,0)</f>
        <v>22.870833317438802</v>
      </c>
      <c r="Y905">
        <f>_xlfn.XLOOKUP($G905,speciesvars!$D:$D,speciesvars!I:I,0,0)</f>
        <v>733</v>
      </c>
    </row>
    <row r="906" spans="1:25" hidden="1" x14ac:dyDescent="0.25">
      <c r="A906" t="s">
        <v>43</v>
      </c>
      <c r="B906" t="s">
        <v>52</v>
      </c>
      <c r="C906">
        <v>35</v>
      </c>
      <c r="D906" t="str">
        <f t="shared" si="14"/>
        <v>Pleasantspring 2021</v>
      </c>
      <c r="E906" t="s">
        <v>12</v>
      </c>
      <c r="F906" t="s">
        <v>70</v>
      </c>
      <c r="G906" t="s">
        <v>54</v>
      </c>
      <c r="H906" t="s">
        <v>4256</v>
      </c>
      <c r="I906" t="s">
        <v>990</v>
      </c>
      <c r="J906" t="s">
        <v>60</v>
      </c>
      <c r="K906">
        <v>2</v>
      </c>
      <c r="L906">
        <v>30</v>
      </c>
      <c r="M906">
        <v>0.55000000000000004</v>
      </c>
      <c r="N906">
        <f>_xlfn.XLOOKUP($A906,'site variables'!$A:$A,'site variables'!C:C,0,0)</f>
        <v>285.95999999999998</v>
      </c>
      <c r="O906">
        <f>_xlfn.XLOOKUP($A906,'site variables'!$A:$A,'site variables'!D:D,0,0)</f>
        <v>30</v>
      </c>
      <c r="P906">
        <f>_xlfn.XLOOKUP($A906,'site variables'!$A:$A,'site variables'!E:E,0,0)</f>
        <v>21.8</v>
      </c>
      <c r="Q906">
        <f>_xlfn.XLOOKUP($A906,'site variables'!$A:$A,'site variables'!F:F,0,0)</f>
        <v>532</v>
      </c>
      <c r="R906" t="str">
        <f>_xlfn.XLOOKUP($A906,'site variables'!$A:$A,'site variables'!G:G,0,0)</f>
        <v>high</v>
      </c>
      <c r="S906" t="str">
        <f>_xlfn.XLOOKUP($A906,'site variables'!$A:$A,'site variables'!H:H,0,0)</f>
        <v>low</v>
      </c>
      <c r="T906" t="str">
        <f>_xlfn.XLOOKUP($A906,'site variables'!$A:$A,'site variables'!I:I,0,0)</f>
        <v>Vehicle/FootRecreation</v>
      </c>
      <c r="U906">
        <f>_xlfn.XLOOKUP($D906,climatevars!$E:$E,climatevars!J:J,0,)</f>
        <v>54.999889999999986</v>
      </c>
      <c r="V906">
        <f>_xlfn.XLOOKUP($D906,climatevars!$E:$E,climatevars!K:K,0,)</f>
        <v>403.99919199999994</v>
      </c>
      <c r="W906">
        <f>_xlfn.XLOOKUP($D906,climatevars!$E:$E,climatevars!L:L,0,)</f>
        <v>222.99955399999999</v>
      </c>
      <c r="X906">
        <f>_xlfn.XLOOKUP($G906,speciesvars!$D:$D,speciesvars!H:H,0,0)</f>
        <v>21.7541668613752</v>
      </c>
      <c r="Y906">
        <f>_xlfn.XLOOKUP($G906,speciesvars!$D:$D,speciesvars!I:I,0,0)</f>
        <v>505</v>
      </c>
    </row>
    <row r="907" spans="1:25" hidden="1" x14ac:dyDescent="0.25">
      <c r="A907" t="s">
        <v>43</v>
      </c>
      <c r="B907" t="s">
        <v>69</v>
      </c>
      <c r="C907">
        <v>13</v>
      </c>
      <c r="D907" t="str">
        <f t="shared" si="14"/>
        <v>Pleasantspring 2022</v>
      </c>
      <c r="E907" t="s">
        <v>66</v>
      </c>
      <c r="F907" t="s">
        <v>0</v>
      </c>
      <c r="G907" t="s">
        <v>3</v>
      </c>
      <c r="H907" t="s">
        <v>11</v>
      </c>
      <c r="I907" t="s">
        <v>991</v>
      </c>
      <c r="J907" t="s">
        <v>72</v>
      </c>
      <c r="K907">
        <v>1</v>
      </c>
      <c r="L907">
        <v>20</v>
      </c>
      <c r="N907">
        <f>_xlfn.XLOOKUP($A907,'site variables'!$A:$A,'site variables'!C:C,0,0)</f>
        <v>285.95999999999998</v>
      </c>
      <c r="O907">
        <f>_xlfn.XLOOKUP($A907,'site variables'!$A:$A,'site variables'!D:D,0,0)</f>
        <v>30</v>
      </c>
      <c r="P907">
        <f>_xlfn.XLOOKUP($A907,'site variables'!$A:$A,'site variables'!E:E,0,0)</f>
        <v>21.8</v>
      </c>
      <c r="Q907">
        <f>_xlfn.XLOOKUP($A907,'site variables'!$A:$A,'site variables'!F:F,0,0)</f>
        <v>532</v>
      </c>
      <c r="R907" t="str">
        <f>_xlfn.XLOOKUP($A907,'site variables'!$A:$A,'site variables'!G:G,0,0)</f>
        <v>high</v>
      </c>
      <c r="S907" t="str">
        <f>_xlfn.XLOOKUP($A907,'site variables'!$A:$A,'site variables'!H:H,0,0)</f>
        <v>low</v>
      </c>
      <c r="T907" t="str">
        <f>_xlfn.XLOOKUP($A907,'site variables'!$A:$A,'site variables'!I:I,0,0)</f>
        <v>Vehicle/FootRecreation</v>
      </c>
      <c r="U907">
        <f>_xlfn.XLOOKUP($D907,climatevars!$E:$E,climatevars!J:J,0,)</f>
        <v>53.999891999999988</v>
      </c>
      <c r="V907">
        <f>_xlfn.XLOOKUP($D907,climatevars!$E:$E,climatevars!K:K,0,)</f>
        <v>403.99919199999994</v>
      </c>
      <c r="W907">
        <f>_xlfn.XLOOKUP($D907,climatevars!$E:$E,climatevars!L:L,0,)</f>
        <v>403.99919199999994</v>
      </c>
      <c r="X907">
        <f>_xlfn.XLOOKUP($G907,speciesvars!$D:$D,speciesvars!H:H,0,0)</f>
        <v>0</v>
      </c>
      <c r="Y907">
        <f>_xlfn.XLOOKUP($G907,speciesvars!$D:$D,speciesvars!I:I,0,0)</f>
        <v>0</v>
      </c>
    </row>
    <row r="908" spans="1:25" hidden="1" x14ac:dyDescent="0.25">
      <c r="A908" t="s">
        <v>43</v>
      </c>
      <c r="B908" t="s">
        <v>52</v>
      </c>
      <c r="C908">
        <v>35</v>
      </c>
      <c r="D908" t="str">
        <f t="shared" si="14"/>
        <v>Pleasantspring 2021</v>
      </c>
      <c r="E908" t="s">
        <v>12</v>
      </c>
      <c r="F908" t="s">
        <v>70</v>
      </c>
      <c r="G908" t="s">
        <v>65</v>
      </c>
      <c r="H908" t="s">
        <v>4256</v>
      </c>
      <c r="I908" t="s">
        <v>992</v>
      </c>
      <c r="J908" t="s">
        <v>60</v>
      </c>
      <c r="K908">
        <v>2</v>
      </c>
      <c r="L908">
        <v>65</v>
      </c>
      <c r="M908">
        <v>0.55000000000000004</v>
      </c>
      <c r="N908">
        <f>_xlfn.XLOOKUP($A908,'site variables'!$A:$A,'site variables'!C:C,0,0)</f>
        <v>285.95999999999998</v>
      </c>
      <c r="O908">
        <f>_xlfn.XLOOKUP($A908,'site variables'!$A:$A,'site variables'!D:D,0,0)</f>
        <v>30</v>
      </c>
      <c r="P908">
        <f>_xlfn.XLOOKUP($A908,'site variables'!$A:$A,'site variables'!E:E,0,0)</f>
        <v>21.8</v>
      </c>
      <c r="Q908">
        <f>_xlfn.XLOOKUP($A908,'site variables'!$A:$A,'site variables'!F:F,0,0)</f>
        <v>532</v>
      </c>
      <c r="R908" t="str">
        <f>_xlfn.XLOOKUP($A908,'site variables'!$A:$A,'site variables'!G:G,0,0)</f>
        <v>high</v>
      </c>
      <c r="S908" t="str">
        <f>_xlfn.XLOOKUP($A908,'site variables'!$A:$A,'site variables'!H:H,0,0)</f>
        <v>low</v>
      </c>
      <c r="T908" t="str">
        <f>_xlfn.XLOOKUP($A908,'site variables'!$A:$A,'site variables'!I:I,0,0)</f>
        <v>Vehicle/FootRecreation</v>
      </c>
      <c r="U908">
        <f>_xlfn.XLOOKUP($D908,climatevars!$E:$E,climatevars!J:J,0,)</f>
        <v>54.999889999999986</v>
      </c>
      <c r="V908">
        <f>_xlfn.XLOOKUP($D908,climatevars!$E:$E,climatevars!K:K,0,)</f>
        <v>403.99919199999994</v>
      </c>
      <c r="W908">
        <f>_xlfn.XLOOKUP($D908,climatevars!$E:$E,climatevars!L:L,0,)</f>
        <v>222.99955399999999</v>
      </c>
      <c r="X908">
        <f>_xlfn.XLOOKUP($G908,speciesvars!$D:$D,speciesvars!H:H,0,0)</f>
        <v>21.662499884764401</v>
      </c>
      <c r="Y908">
        <f>_xlfn.XLOOKUP($G908,speciesvars!$D:$D,speciesvars!I:I,0,0)</f>
        <v>767</v>
      </c>
    </row>
    <row r="909" spans="1:25" hidden="1" x14ac:dyDescent="0.25">
      <c r="A909" t="s">
        <v>43</v>
      </c>
      <c r="B909" t="s">
        <v>69</v>
      </c>
      <c r="C909">
        <v>13</v>
      </c>
      <c r="D909" t="str">
        <f t="shared" si="14"/>
        <v>Pleasantspring 2022</v>
      </c>
      <c r="E909" t="s">
        <v>66</v>
      </c>
      <c r="F909" t="s">
        <v>0</v>
      </c>
      <c r="G909" t="s">
        <v>10</v>
      </c>
      <c r="H909" t="s">
        <v>11</v>
      </c>
      <c r="I909" t="s">
        <v>993</v>
      </c>
      <c r="J909" t="s">
        <v>60</v>
      </c>
      <c r="K909">
        <v>1</v>
      </c>
      <c r="L909">
        <v>23</v>
      </c>
      <c r="N909">
        <f>_xlfn.XLOOKUP($A909,'site variables'!$A:$A,'site variables'!C:C,0,0)</f>
        <v>285.95999999999998</v>
      </c>
      <c r="O909">
        <f>_xlfn.XLOOKUP($A909,'site variables'!$A:$A,'site variables'!D:D,0,0)</f>
        <v>30</v>
      </c>
      <c r="P909">
        <f>_xlfn.XLOOKUP($A909,'site variables'!$A:$A,'site variables'!E:E,0,0)</f>
        <v>21.8</v>
      </c>
      <c r="Q909">
        <f>_xlfn.XLOOKUP($A909,'site variables'!$A:$A,'site variables'!F:F,0,0)</f>
        <v>532</v>
      </c>
      <c r="R909" t="str">
        <f>_xlfn.XLOOKUP($A909,'site variables'!$A:$A,'site variables'!G:G,0,0)</f>
        <v>high</v>
      </c>
      <c r="S909" t="str">
        <f>_xlfn.XLOOKUP($A909,'site variables'!$A:$A,'site variables'!H:H,0,0)</f>
        <v>low</v>
      </c>
      <c r="T909" t="str">
        <f>_xlfn.XLOOKUP($A909,'site variables'!$A:$A,'site variables'!I:I,0,0)</f>
        <v>Vehicle/FootRecreation</v>
      </c>
      <c r="U909">
        <f>_xlfn.XLOOKUP($D909,climatevars!$E:$E,climatevars!J:J,0,)</f>
        <v>53.999891999999988</v>
      </c>
      <c r="V909">
        <f>_xlfn.XLOOKUP($D909,climatevars!$E:$E,climatevars!K:K,0,)</f>
        <v>403.99919199999994</v>
      </c>
      <c r="W909">
        <f>_xlfn.XLOOKUP($D909,climatevars!$E:$E,climatevars!L:L,0,)</f>
        <v>403.99919199999994</v>
      </c>
      <c r="X909">
        <f>_xlfn.XLOOKUP($G909,speciesvars!$D:$D,speciesvars!H:H,0,0)</f>
        <v>0</v>
      </c>
      <c r="Y909">
        <f>_xlfn.XLOOKUP($G909,speciesvars!$D:$D,speciesvars!I:I,0,0)</f>
        <v>0</v>
      </c>
    </row>
    <row r="910" spans="1:25" hidden="1" x14ac:dyDescent="0.25">
      <c r="A910" t="s">
        <v>43</v>
      </c>
      <c r="B910" t="s">
        <v>69</v>
      </c>
      <c r="C910">
        <v>13</v>
      </c>
      <c r="D910" t="str">
        <f t="shared" si="14"/>
        <v>Pleasantspring 2022</v>
      </c>
      <c r="E910" t="s">
        <v>66</v>
      </c>
      <c r="F910" t="s">
        <v>0</v>
      </c>
      <c r="G910" t="s">
        <v>24</v>
      </c>
      <c r="H910" t="s">
        <v>11</v>
      </c>
      <c r="I910" t="s">
        <v>994</v>
      </c>
      <c r="J910" t="s">
        <v>60</v>
      </c>
      <c r="K910">
        <v>13</v>
      </c>
      <c r="L910">
        <v>25</v>
      </c>
      <c r="N910">
        <f>_xlfn.XLOOKUP($A910,'site variables'!$A:$A,'site variables'!C:C,0,0)</f>
        <v>285.95999999999998</v>
      </c>
      <c r="O910">
        <f>_xlfn.XLOOKUP($A910,'site variables'!$A:$A,'site variables'!D:D,0,0)</f>
        <v>30</v>
      </c>
      <c r="P910">
        <f>_xlfn.XLOOKUP($A910,'site variables'!$A:$A,'site variables'!E:E,0,0)</f>
        <v>21.8</v>
      </c>
      <c r="Q910">
        <f>_xlfn.XLOOKUP($A910,'site variables'!$A:$A,'site variables'!F:F,0,0)</f>
        <v>532</v>
      </c>
      <c r="R910" t="str">
        <f>_xlfn.XLOOKUP($A910,'site variables'!$A:$A,'site variables'!G:G,0,0)</f>
        <v>high</v>
      </c>
      <c r="S910" t="str">
        <f>_xlfn.XLOOKUP($A910,'site variables'!$A:$A,'site variables'!H:H,0,0)</f>
        <v>low</v>
      </c>
      <c r="T910" t="str">
        <f>_xlfn.XLOOKUP($A910,'site variables'!$A:$A,'site variables'!I:I,0,0)</f>
        <v>Vehicle/FootRecreation</v>
      </c>
      <c r="U910">
        <f>_xlfn.XLOOKUP($D910,climatevars!$E:$E,climatevars!J:J,0,)</f>
        <v>53.999891999999988</v>
      </c>
      <c r="V910">
        <f>_xlfn.XLOOKUP($D910,climatevars!$E:$E,climatevars!K:K,0,)</f>
        <v>403.99919199999994</v>
      </c>
      <c r="W910">
        <f>_xlfn.XLOOKUP($D910,climatevars!$E:$E,climatevars!L:L,0,)</f>
        <v>403.99919199999994</v>
      </c>
      <c r="X910">
        <f>_xlfn.XLOOKUP($G910,speciesvars!$D:$D,speciesvars!H:H,0,0)</f>
        <v>0</v>
      </c>
      <c r="Y910">
        <f>_xlfn.XLOOKUP($G910,speciesvars!$D:$D,speciesvars!I:I,0,0)</f>
        <v>0</v>
      </c>
    </row>
    <row r="911" spans="1:25" hidden="1" x14ac:dyDescent="0.25">
      <c r="A911" t="s">
        <v>43</v>
      </c>
      <c r="B911" t="s">
        <v>69</v>
      </c>
      <c r="C911">
        <v>13</v>
      </c>
      <c r="D911" t="str">
        <f t="shared" si="14"/>
        <v>Pleasantspring 2022</v>
      </c>
      <c r="E911" t="s">
        <v>66</v>
      </c>
      <c r="F911" t="s">
        <v>0</v>
      </c>
      <c r="G911" t="s">
        <v>395</v>
      </c>
      <c r="H911" t="s">
        <v>11</v>
      </c>
      <c r="I911" t="s">
        <v>995</v>
      </c>
      <c r="J911" t="s">
        <v>60</v>
      </c>
      <c r="K911">
        <v>1</v>
      </c>
      <c r="L911">
        <v>18</v>
      </c>
      <c r="N911">
        <f>_xlfn.XLOOKUP($A911,'site variables'!$A:$A,'site variables'!C:C,0,0)</f>
        <v>285.95999999999998</v>
      </c>
      <c r="O911">
        <f>_xlfn.XLOOKUP($A911,'site variables'!$A:$A,'site variables'!D:D,0,0)</f>
        <v>30</v>
      </c>
      <c r="P911">
        <f>_xlfn.XLOOKUP($A911,'site variables'!$A:$A,'site variables'!E:E,0,0)</f>
        <v>21.8</v>
      </c>
      <c r="Q911">
        <f>_xlfn.XLOOKUP($A911,'site variables'!$A:$A,'site variables'!F:F,0,0)</f>
        <v>532</v>
      </c>
      <c r="R911" t="str">
        <f>_xlfn.XLOOKUP($A911,'site variables'!$A:$A,'site variables'!G:G,0,0)</f>
        <v>high</v>
      </c>
      <c r="S911" t="str">
        <f>_xlfn.XLOOKUP($A911,'site variables'!$A:$A,'site variables'!H:H,0,0)</f>
        <v>low</v>
      </c>
      <c r="T911" t="str">
        <f>_xlfn.XLOOKUP($A911,'site variables'!$A:$A,'site variables'!I:I,0,0)</f>
        <v>Vehicle/FootRecreation</v>
      </c>
      <c r="U911">
        <f>_xlfn.XLOOKUP($D911,climatevars!$E:$E,climatevars!J:J,0,)</f>
        <v>53.999891999999988</v>
      </c>
      <c r="V911">
        <f>_xlfn.XLOOKUP($D911,climatevars!$E:$E,climatevars!K:K,0,)</f>
        <v>403.99919199999994</v>
      </c>
      <c r="W911">
        <f>_xlfn.XLOOKUP($D911,climatevars!$E:$E,climatevars!L:L,0,)</f>
        <v>403.99919199999994</v>
      </c>
      <c r="X911">
        <f>_xlfn.XLOOKUP($G911,speciesvars!$D:$D,speciesvars!H:H,0,0)</f>
        <v>0</v>
      </c>
      <c r="Y911">
        <f>_xlfn.XLOOKUP($G911,speciesvars!$D:$D,speciesvars!I:I,0,0)</f>
        <v>0</v>
      </c>
    </row>
    <row r="912" spans="1:25" hidden="1" x14ac:dyDescent="0.25">
      <c r="A912" t="s">
        <v>43</v>
      </c>
      <c r="B912" t="s">
        <v>52</v>
      </c>
      <c r="C912">
        <v>35</v>
      </c>
      <c r="D912" t="str">
        <f t="shared" si="14"/>
        <v>Pleasantspring 2021</v>
      </c>
      <c r="E912" t="s">
        <v>12</v>
      </c>
      <c r="F912" t="s">
        <v>70</v>
      </c>
      <c r="G912" t="s">
        <v>1</v>
      </c>
      <c r="H912" t="s">
        <v>4256</v>
      </c>
      <c r="I912" t="s">
        <v>996</v>
      </c>
      <c r="J912" t="s">
        <v>60</v>
      </c>
      <c r="K912">
        <v>0</v>
      </c>
      <c r="L912">
        <v>0</v>
      </c>
      <c r="M912">
        <v>0</v>
      </c>
      <c r="N912">
        <f>_xlfn.XLOOKUP($A912,'site variables'!$A:$A,'site variables'!C:C,0,0)</f>
        <v>285.95999999999998</v>
      </c>
      <c r="O912">
        <f>_xlfn.XLOOKUP($A912,'site variables'!$A:$A,'site variables'!D:D,0,0)</f>
        <v>30</v>
      </c>
      <c r="P912">
        <f>_xlfn.XLOOKUP($A912,'site variables'!$A:$A,'site variables'!E:E,0,0)</f>
        <v>21.8</v>
      </c>
      <c r="Q912">
        <f>_xlfn.XLOOKUP($A912,'site variables'!$A:$A,'site variables'!F:F,0,0)</f>
        <v>532</v>
      </c>
      <c r="R912" t="str">
        <f>_xlfn.XLOOKUP($A912,'site variables'!$A:$A,'site variables'!G:G,0,0)</f>
        <v>high</v>
      </c>
      <c r="S912" t="str">
        <f>_xlfn.XLOOKUP($A912,'site variables'!$A:$A,'site variables'!H:H,0,0)</f>
        <v>low</v>
      </c>
      <c r="T912" t="str">
        <f>_xlfn.XLOOKUP($A912,'site variables'!$A:$A,'site variables'!I:I,0,0)</f>
        <v>Vehicle/FootRecreation</v>
      </c>
      <c r="U912">
        <f>_xlfn.XLOOKUP($D912,climatevars!$E:$E,climatevars!J:J,0,)</f>
        <v>54.999889999999986</v>
      </c>
      <c r="V912">
        <f>_xlfn.XLOOKUP($D912,climatevars!$E:$E,climatevars!K:K,0,)</f>
        <v>403.99919199999994</v>
      </c>
      <c r="W912">
        <f>_xlfn.XLOOKUP($D912,climatevars!$E:$E,climatevars!L:L,0,)</f>
        <v>222.99955399999999</v>
      </c>
      <c r="X912">
        <f>_xlfn.XLOOKUP($G912,speciesvars!$D:$D,speciesvars!H:H,0,0)</f>
        <v>22.9416667421659</v>
      </c>
      <c r="Y912">
        <f>_xlfn.XLOOKUP($G912,speciesvars!$D:$D,speciesvars!I:I,0,0)</f>
        <v>528</v>
      </c>
    </row>
    <row r="913" spans="1:25" hidden="1" x14ac:dyDescent="0.25">
      <c r="A913" t="s">
        <v>43</v>
      </c>
      <c r="B913" t="s">
        <v>69</v>
      </c>
      <c r="C913">
        <v>13</v>
      </c>
      <c r="D913" t="str">
        <f t="shared" si="14"/>
        <v>Pleasantspring 2022</v>
      </c>
      <c r="E913" t="s">
        <v>66</v>
      </c>
      <c r="F913" t="s">
        <v>0</v>
      </c>
      <c r="G913" t="s">
        <v>36</v>
      </c>
      <c r="H913" t="s">
        <v>11</v>
      </c>
      <c r="I913" t="s">
        <v>997</v>
      </c>
      <c r="J913" t="s">
        <v>72</v>
      </c>
      <c r="K913">
        <v>2</v>
      </c>
      <c r="L913">
        <v>20</v>
      </c>
      <c r="N913">
        <f>_xlfn.XLOOKUP($A913,'site variables'!$A:$A,'site variables'!C:C,0,0)</f>
        <v>285.95999999999998</v>
      </c>
      <c r="O913">
        <f>_xlfn.XLOOKUP($A913,'site variables'!$A:$A,'site variables'!D:D,0,0)</f>
        <v>30</v>
      </c>
      <c r="P913">
        <f>_xlfn.XLOOKUP($A913,'site variables'!$A:$A,'site variables'!E:E,0,0)</f>
        <v>21.8</v>
      </c>
      <c r="Q913">
        <f>_xlfn.XLOOKUP($A913,'site variables'!$A:$A,'site variables'!F:F,0,0)</f>
        <v>532</v>
      </c>
      <c r="R913" t="str">
        <f>_xlfn.XLOOKUP($A913,'site variables'!$A:$A,'site variables'!G:G,0,0)</f>
        <v>high</v>
      </c>
      <c r="S913" t="str">
        <f>_xlfn.XLOOKUP($A913,'site variables'!$A:$A,'site variables'!H:H,0,0)</f>
        <v>low</v>
      </c>
      <c r="T913" t="str">
        <f>_xlfn.XLOOKUP($A913,'site variables'!$A:$A,'site variables'!I:I,0,0)</f>
        <v>Vehicle/FootRecreation</v>
      </c>
      <c r="U913">
        <f>_xlfn.XLOOKUP($D913,climatevars!$E:$E,climatevars!J:J,0,)</f>
        <v>53.999891999999988</v>
      </c>
      <c r="V913">
        <f>_xlfn.XLOOKUP($D913,climatevars!$E:$E,climatevars!K:K,0,)</f>
        <v>403.99919199999994</v>
      </c>
      <c r="W913">
        <f>_xlfn.XLOOKUP($D913,climatevars!$E:$E,climatevars!L:L,0,)</f>
        <v>403.99919199999994</v>
      </c>
      <c r="X913">
        <f>_xlfn.XLOOKUP($G913,speciesvars!$D:$D,speciesvars!H:H,0,0)</f>
        <v>0</v>
      </c>
      <c r="Y913">
        <f>_xlfn.XLOOKUP($G913,speciesvars!$D:$D,speciesvars!I:I,0,0)</f>
        <v>0</v>
      </c>
    </row>
    <row r="914" spans="1:25" hidden="1" x14ac:dyDescent="0.25">
      <c r="A914" t="s">
        <v>43</v>
      </c>
      <c r="B914" t="s">
        <v>52</v>
      </c>
      <c r="C914">
        <v>36</v>
      </c>
      <c r="D914" t="str">
        <f t="shared" si="14"/>
        <v>Pleasantspring 2021</v>
      </c>
      <c r="E914" t="s">
        <v>48</v>
      </c>
      <c r="F914" t="s">
        <v>70</v>
      </c>
      <c r="G914" t="s">
        <v>6</v>
      </c>
      <c r="H914" t="s">
        <v>4256</v>
      </c>
      <c r="I914" t="s">
        <v>998</v>
      </c>
      <c r="J914" t="s">
        <v>60</v>
      </c>
      <c r="K914">
        <v>0</v>
      </c>
      <c r="L914">
        <v>0</v>
      </c>
      <c r="M914">
        <v>0</v>
      </c>
      <c r="N914">
        <f>_xlfn.XLOOKUP($A914,'site variables'!$A:$A,'site variables'!C:C,0,0)</f>
        <v>285.95999999999998</v>
      </c>
      <c r="O914">
        <f>_xlfn.XLOOKUP($A914,'site variables'!$A:$A,'site variables'!D:D,0,0)</f>
        <v>30</v>
      </c>
      <c r="P914">
        <f>_xlfn.XLOOKUP($A914,'site variables'!$A:$A,'site variables'!E:E,0,0)</f>
        <v>21.8</v>
      </c>
      <c r="Q914">
        <f>_xlfn.XLOOKUP($A914,'site variables'!$A:$A,'site variables'!F:F,0,0)</f>
        <v>532</v>
      </c>
      <c r="R914" t="str">
        <f>_xlfn.XLOOKUP($A914,'site variables'!$A:$A,'site variables'!G:G,0,0)</f>
        <v>high</v>
      </c>
      <c r="S914" t="str">
        <f>_xlfn.XLOOKUP($A914,'site variables'!$A:$A,'site variables'!H:H,0,0)</f>
        <v>low</v>
      </c>
      <c r="T914" t="str">
        <f>_xlfn.XLOOKUP($A914,'site variables'!$A:$A,'site variables'!I:I,0,0)</f>
        <v>Vehicle/FootRecreation</v>
      </c>
      <c r="U914">
        <f>_xlfn.XLOOKUP($D914,climatevars!$E:$E,climatevars!J:J,0,)</f>
        <v>54.999889999999986</v>
      </c>
      <c r="V914">
        <f>_xlfn.XLOOKUP($D914,climatevars!$E:$E,climatevars!K:K,0,)</f>
        <v>403.99919199999994</v>
      </c>
      <c r="W914">
        <f>_xlfn.XLOOKUP($D914,climatevars!$E:$E,climatevars!L:L,0,)</f>
        <v>222.99955399999999</v>
      </c>
      <c r="X914">
        <f>_xlfn.XLOOKUP($G914,speciesvars!$D:$D,speciesvars!H:H,0,0)</f>
        <v>21.804166575272902</v>
      </c>
      <c r="Y914">
        <f>_xlfn.XLOOKUP($G914,speciesvars!$D:$D,speciesvars!I:I,0,0)</f>
        <v>504</v>
      </c>
    </row>
    <row r="915" spans="1:25" hidden="1" x14ac:dyDescent="0.25">
      <c r="A915" t="s">
        <v>43</v>
      </c>
      <c r="B915" t="s">
        <v>52</v>
      </c>
      <c r="C915">
        <v>36</v>
      </c>
      <c r="D915" t="str">
        <f t="shared" si="14"/>
        <v>Pleasantspring 2021</v>
      </c>
      <c r="E915" t="s">
        <v>48</v>
      </c>
      <c r="F915" t="s">
        <v>70</v>
      </c>
      <c r="G915" t="s">
        <v>22</v>
      </c>
      <c r="H915" t="s">
        <v>4256</v>
      </c>
      <c r="I915" t="s">
        <v>999</v>
      </c>
      <c r="J915" t="s">
        <v>60</v>
      </c>
      <c r="K915">
        <v>0</v>
      </c>
      <c r="L915">
        <v>0</v>
      </c>
      <c r="M915">
        <v>0</v>
      </c>
      <c r="N915">
        <f>_xlfn.XLOOKUP($A915,'site variables'!$A:$A,'site variables'!C:C,0,0)</f>
        <v>285.95999999999998</v>
      </c>
      <c r="O915">
        <f>_xlfn.XLOOKUP($A915,'site variables'!$A:$A,'site variables'!D:D,0,0)</f>
        <v>30</v>
      </c>
      <c r="P915">
        <f>_xlfn.XLOOKUP($A915,'site variables'!$A:$A,'site variables'!E:E,0,0)</f>
        <v>21.8</v>
      </c>
      <c r="Q915">
        <f>_xlfn.XLOOKUP($A915,'site variables'!$A:$A,'site variables'!F:F,0,0)</f>
        <v>532</v>
      </c>
      <c r="R915" t="str">
        <f>_xlfn.XLOOKUP($A915,'site variables'!$A:$A,'site variables'!G:G,0,0)</f>
        <v>high</v>
      </c>
      <c r="S915" t="str">
        <f>_xlfn.XLOOKUP($A915,'site variables'!$A:$A,'site variables'!H:H,0,0)</f>
        <v>low</v>
      </c>
      <c r="T915" t="str">
        <f>_xlfn.XLOOKUP($A915,'site variables'!$A:$A,'site variables'!I:I,0,0)</f>
        <v>Vehicle/FootRecreation</v>
      </c>
      <c r="U915">
        <f>_xlfn.XLOOKUP($D915,climatevars!$E:$E,climatevars!J:J,0,)</f>
        <v>54.999889999999986</v>
      </c>
      <c r="V915">
        <f>_xlfn.XLOOKUP($D915,climatevars!$E:$E,climatevars!K:K,0,)</f>
        <v>403.99919199999994</v>
      </c>
      <c r="W915">
        <f>_xlfn.XLOOKUP($D915,climatevars!$E:$E,climatevars!L:L,0,)</f>
        <v>222.99955399999999</v>
      </c>
      <c r="X915">
        <f>_xlfn.XLOOKUP($G915,speciesvars!$D:$D,speciesvars!H:H,0,0)</f>
        <v>22.870833317438802</v>
      </c>
      <c r="Y915">
        <f>_xlfn.XLOOKUP($G915,speciesvars!$D:$D,speciesvars!I:I,0,0)</f>
        <v>733</v>
      </c>
    </row>
    <row r="916" spans="1:25" hidden="1" x14ac:dyDescent="0.25">
      <c r="A916" t="s">
        <v>43</v>
      </c>
      <c r="B916" t="s">
        <v>52</v>
      </c>
      <c r="C916">
        <v>36</v>
      </c>
      <c r="D916" t="str">
        <f t="shared" si="14"/>
        <v>Pleasantspring 2021</v>
      </c>
      <c r="E916" t="s">
        <v>48</v>
      </c>
      <c r="F916" t="s">
        <v>70</v>
      </c>
      <c r="G916" t="s">
        <v>54</v>
      </c>
      <c r="H916" t="s">
        <v>4256</v>
      </c>
      <c r="I916" t="s">
        <v>1000</v>
      </c>
      <c r="J916" t="s">
        <v>60</v>
      </c>
      <c r="K916">
        <v>1</v>
      </c>
      <c r="L916">
        <v>45</v>
      </c>
      <c r="M916">
        <v>0.55000000000000004</v>
      </c>
      <c r="N916">
        <f>_xlfn.XLOOKUP($A916,'site variables'!$A:$A,'site variables'!C:C,0,0)</f>
        <v>285.95999999999998</v>
      </c>
      <c r="O916">
        <f>_xlfn.XLOOKUP($A916,'site variables'!$A:$A,'site variables'!D:D,0,0)</f>
        <v>30</v>
      </c>
      <c r="P916">
        <f>_xlfn.XLOOKUP($A916,'site variables'!$A:$A,'site variables'!E:E,0,0)</f>
        <v>21.8</v>
      </c>
      <c r="Q916">
        <f>_xlfn.XLOOKUP($A916,'site variables'!$A:$A,'site variables'!F:F,0,0)</f>
        <v>532</v>
      </c>
      <c r="R916" t="str">
        <f>_xlfn.XLOOKUP($A916,'site variables'!$A:$A,'site variables'!G:G,0,0)</f>
        <v>high</v>
      </c>
      <c r="S916" t="str">
        <f>_xlfn.XLOOKUP($A916,'site variables'!$A:$A,'site variables'!H:H,0,0)</f>
        <v>low</v>
      </c>
      <c r="T916" t="str">
        <f>_xlfn.XLOOKUP($A916,'site variables'!$A:$A,'site variables'!I:I,0,0)</f>
        <v>Vehicle/FootRecreation</v>
      </c>
      <c r="U916">
        <f>_xlfn.XLOOKUP($D916,climatevars!$E:$E,climatevars!J:J,0,)</f>
        <v>54.999889999999986</v>
      </c>
      <c r="V916">
        <f>_xlfn.XLOOKUP($D916,climatevars!$E:$E,climatevars!K:K,0,)</f>
        <v>403.99919199999994</v>
      </c>
      <c r="W916">
        <f>_xlfn.XLOOKUP($D916,climatevars!$E:$E,climatevars!L:L,0,)</f>
        <v>222.99955399999999</v>
      </c>
      <c r="X916">
        <f>_xlfn.XLOOKUP($G916,speciesvars!$D:$D,speciesvars!H:H,0,0)</f>
        <v>21.7541668613752</v>
      </c>
      <c r="Y916">
        <f>_xlfn.XLOOKUP($G916,speciesvars!$D:$D,speciesvars!I:I,0,0)</f>
        <v>505</v>
      </c>
    </row>
    <row r="917" spans="1:25" hidden="1" x14ac:dyDescent="0.25">
      <c r="A917" t="s">
        <v>43</v>
      </c>
      <c r="B917" t="s">
        <v>52</v>
      </c>
      <c r="C917">
        <v>36</v>
      </c>
      <c r="D917" t="str">
        <f t="shared" si="14"/>
        <v>Pleasantspring 2021</v>
      </c>
      <c r="E917" t="s">
        <v>48</v>
      </c>
      <c r="F917" t="s">
        <v>70</v>
      </c>
      <c r="G917" t="s">
        <v>65</v>
      </c>
      <c r="H917" t="s">
        <v>4256</v>
      </c>
      <c r="I917" t="s">
        <v>1001</v>
      </c>
      <c r="J917" t="s">
        <v>60</v>
      </c>
      <c r="K917">
        <v>4</v>
      </c>
      <c r="L917">
        <v>20</v>
      </c>
      <c r="M917">
        <v>0.55000000000000004</v>
      </c>
      <c r="N917">
        <f>_xlfn.XLOOKUP($A917,'site variables'!$A:$A,'site variables'!C:C,0,0)</f>
        <v>285.95999999999998</v>
      </c>
      <c r="O917">
        <f>_xlfn.XLOOKUP($A917,'site variables'!$A:$A,'site variables'!D:D,0,0)</f>
        <v>30</v>
      </c>
      <c r="P917">
        <f>_xlfn.XLOOKUP($A917,'site variables'!$A:$A,'site variables'!E:E,0,0)</f>
        <v>21.8</v>
      </c>
      <c r="Q917">
        <f>_xlfn.XLOOKUP($A917,'site variables'!$A:$A,'site variables'!F:F,0,0)</f>
        <v>532</v>
      </c>
      <c r="R917" t="str">
        <f>_xlfn.XLOOKUP($A917,'site variables'!$A:$A,'site variables'!G:G,0,0)</f>
        <v>high</v>
      </c>
      <c r="S917" t="str">
        <f>_xlfn.XLOOKUP($A917,'site variables'!$A:$A,'site variables'!H:H,0,0)</f>
        <v>low</v>
      </c>
      <c r="T917" t="str">
        <f>_xlfn.XLOOKUP($A917,'site variables'!$A:$A,'site variables'!I:I,0,0)</f>
        <v>Vehicle/FootRecreation</v>
      </c>
      <c r="U917">
        <f>_xlfn.XLOOKUP($D917,climatevars!$E:$E,climatevars!J:J,0,)</f>
        <v>54.999889999999986</v>
      </c>
      <c r="V917">
        <f>_xlfn.XLOOKUP($D917,climatevars!$E:$E,climatevars!K:K,0,)</f>
        <v>403.99919199999994</v>
      </c>
      <c r="W917">
        <f>_xlfn.XLOOKUP($D917,climatevars!$E:$E,climatevars!L:L,0,)</f>
        <v>222.99955399999999</v>
      </c>
      <c r="X917">
        <f>_xlfn.XLOOKUP($G917,speciesvars!$D:$D,speciesvars!H:H,0,0)</f>
        <v>21.662499884764401</v>
      </c>
      <c r="Y917">
        <f>_xlfn.XLOOKUP($G917,speciesvars!$D:$D,speciesvars!I:I,0,0)</f>
        <v>767</v>
      </c>
    </row>
    <row r="918" spans="1:25" hidden="1" x14ac:dyDescent="0.25">
      <c r="A918" t="s">
        <v>43</v>
      </c>
      <c r="B918" t="s">
        <v>52</v>
      </c>
      <c r="C918">
        <v>36</v>
      </c>
      <c r="D918" t="str">
        <f t="shared" si="14"/>
        <v>Pleasantspring 2021</v>
      </c>
      <c r="E918" t="s">
        <v>48</v>
      </c>
      <c r="F918" t="s">
        <v>70</v>
      </c>
      <c r="G918" t="s">
        <v>1</v>
      </c>
      <c r="H918" t="s">
        <v>4256</v>
      </c>
      <c r="I918" t="s">
        <v>1002</v>
      </c>
      <c r="J918" t="s">
        <v>60</v>
      </c>
      <c r="K918">
        <v>0</v>
      </c>
      <c r="L918">
        <v>0</v>
      </c>
      <c r="M918">
        <v>0</v>
      </c>
      <c r="N918">
        <f>_xlfn.XLOOKUP($A918,'site variables'!$A:$A,'site variables'!C:C,0,0)</f>
        <v>285.95999999999998</v>
      </c>
      <c r="O918">
        <f>_xlfn.XLOOKUP($A918,'site variables'!$A:$A,'site variables'!D:D,0,0)</f>
        <v>30</v>
      </c>
      <c r="P918">
        <f>_xlfn.XLOOKUP($A918,'site variables'!$A:$A,'site variables'!E:E,0,0)</f>
        <v>21.8</v>
      </c>
      <c r="Q918">
        <f>_xlfn.XLOOKUP($A918,'site variables'!$A:$A,'site variables'!F:F,0,0)</f>
        <v>532</v>
      </c>
      <c r="R918" t="str">
        <f>_xlfn.XLOOKUP($A918,'site variables'!$A:$A,'site variables'!G:G,0,0)</f>
        <v>high</v>
      </c>
      <c r="S918" t="str">
        <f>_xlfn.XLOOKUP($A918,'site variables'!$A:$A,'site variables'!H:H,0,0)</f>
        <v>low</v>
      </c>
      <c r="T918" t="str">
        <f>_xlfn.XLOOKUP($A918,'site variables'!$A:$A,'site variables'!I:I,0,0)</f>
        <v>Vehicle/FootRecreation</v>
      </c>
      <c r="U918">
        <f>_xlfn.XLOOKUP($D918,climatevars!$E:$E,climatevars!J:J,0,)</f>
        <v>54.999889999999986</v>
      </c>
      <c r="V918">
        <f>_xlfn.XLOOKUP($D918,climatevars!$E:$E,climatevars!K:K,0,)</f>
        <v>403.99919199999994</v>
      </c>
      <c r="W918">
        <f>_xlfn.XLOOKUP($D918,climatevars!$E:$E,climatevars!L:L,0,)</f>
        <v>222.99955399999999</v>
      </c>
      <c r="X918">
        <f>_xlfn.XLOOKUP($G918,speciesvars!$D:$D,speciesvars!H:H,0,0)</f>
        <v>22.9416667421659</v>
      </c>
      <c r="Y918">
        <f>_xlfn.XLOOKUP($G918,speciesvars!$D:$D,speciesvars!I:I,0,0)</f>
        <v>528</v>
      </c>
    </row>
    <row r="919" spans="1:25" hidden="1" x14ac:dyDescent="0.25">
      <c r="A919" t="s">
        <v>43</v>
      </c>
      <c r="B919" t="s">
        <v>69</v>
      </c>
      <c r="C919">
        <v>14</v>
      </c>
      <c r="D919" t="str">
        <f t="shared" si="14"/>
        <v>Pleasantspring 2022</v>
      </c>
      <c r="E919" t="s">
        <v>48</v>
      </c>
      <c r="F919" t="s">
        <v>0</v>
      </c>
      <c r="G919" t="s">
        <v>38</v>
      </c>
      <c r="H919" t="s">
        <v>11</v>
      </c>
      <c r="I919" t="s">
        <v>1003</v>
      </c>
      <c r="J919" t="s">
        <v>60</v>
      </c>
      <c r="K919">
        <v>2</v>
      </c>
      <c r="L919">
        <v>50</v>
      </c>
      <c r="N919">
        <f>_xlfn.XLOOKUP($A919,'site variables'!$A:$A,'site variables'!C:C,0,0)</f>
        <v>285.95999999999998</v>
      </c>
      <c r="O919">
        <f>_xlfn.XLOOKUP($A919,'site variables'!$A:$A,'site variables'!D:D,0,0)</f>
        <v>30</v>
      </c>
      <c r="P919">
        <f>_xlfn.XLOOKUP($A919,'site variables'!$A:$A,'site variables'!E:E,0,0)</f>
        <v>21.8</v>
      </c>
      <c r="Q919">
        <f>_xlfn.XLOOKUP($A919,'site variables'!$A:$A,'site variables'!F:F,0,0)</f>
        <v>532</v>
      </c>
      <c r="R919" t="str">
        <f>_xlfn.XLOOKUP($A919,'site variables'!$A:$A,'site variables'!G:G,0,0)</f>
        <v>high</v>
      </c>
      <c r="S919" t="str">
        <f>_xlfn.XLOOKUP($A919,'site variables'!$A:$A,'site variables'!H:H,0,0)</f>
        <v>low</v>
      </c>
      <c r="T919" t="str">
        <f>_xlfn.XLOOKUP($A919,'site variables'!$A:$A,'site variables'!I:I,0,0)</f>
        <v>Vehicle/FootRecreation</v>
      </c>
      <c r="U919">
        <f>_xlfn.XLOOKUP($D919,climatevars!$E:$E,climatevars!J:J,0,)</f>
        <v>53.999891999999988</v>
      </c>
      <c r="V919">
        <f>_xlfn.XLOOKUP($D919,climatevars!$E:$E,climatevars!K:K,0,)</f>
        <v>403.99919199999994</v>
      </c>
      <c r="W919">
        <f>_xlfn.XLOOKUP($D919,climatevars!$E:$E,climatevars!L:L,0,)</f>
        <v>403.99919199999994</v>
      </c>
      <c r="X919">
        <f>_xlfn.XLOOKUP($G919,speciesvars!$D:$D,speciesvars!H:H,0,0)</f>
        <v>0</v>
      </c>
      <c r="Y919">
        <f>_xlfn.XLOOKUP($G919,speciesvars!$D:$D,speciesvars!I:I,0,0)</f>
        <v>0</v>
      </c>
    </row>
    <row r="920" spans="1:25" hidden="1" x14ac:dyDescent="0.25">
      <c r="A920" t="s">
        <v>43</v>
      </c>
      <c r="B920" t="s">
        <v>69</v>
      </c>
      <c r="C920">
        <v>14</v>
      </c>
      <c r="D920" t="str">
        <f t="shared" si="14"/>
        <v>Pleasantspring 2022</v>
      </c>
      <c r="E920" t="s">
        <v>48</v>
      </c>
      <c r="F920" t="s">
        <v>0</v>
      </c>
      <c r="G920" t="s">
        <v>55</v>
      </c>
      <c r="H920" t="s">
        <v>11</v>
      </c>
      <c r="I920" t="s">
        <v>1004</v>
      </c>
      <c r="J920" t="s">
        <v>72</v>
      </c>
      <c r="K920">
        <v>2</v>
      </c>
      <c r="L920">
        <v>3</v>
      </c>
      <c r="N920">
        <f>_xlfn.XLOOKUP($A920,'site variables'!$A:$A,'site variables'!C:C,0,0)</f>
        <v>285.95999999999998</v>
      </c>
      <c r="O920">
        <f>_xlfn.XLOOKUP($A920,'site variables'!$A:$A,'site variables'!D:D,0,0)</f>
        <v>30</v>
      </c>
      <c r="P920">
        <f>_xlfn.XLOOKUP($A920,'site variables'!$A:$A,'site variables'!E:E,0,0)</f>
        <v>21.8</v>
      </c>
      <c r="Q920">
        <f>_xlfn.XLOOKUP($A920,'site variables'!$A:$A,'site variables'!F:F,0,0)</f>
        <v>532</v>
      </c>
      <c r="R920" t="str">
        <f>_xlfn.XLOOKUP($A920,'site variables'!$A:$A,'site variables'!G:G,0,0)</f>
        <v>high</v>
      </c>
      <c r="S920" t="str">
        <f>_xlfn.XLOOKUP($A920,'site variables'!$A:$A,'site variables'!H:H,0,0)</f>
        <v>low</v>
      </c>
      <c r="T920" t="str">
        <f>_xlfn.XLOOKUP($A920,'site variables'!$A:$A,'site variables'!I:I,0,0)</f>
        <v>Vehicle/FootRecreation</v>
      </c>
      <c r="U920">
        <f>_xlfn.XLOOKUP($D920,climatevars!$E:$E,climatevars!J:J,0,)</f>
        <v>53.999891999999988</v>
      </c>
      <c r="V920">
        <f>_xlfn.XLOOKUP($D920,climatevars!$E:$E,climatevars!K:K,0,)</f>
        <v>403.99919199999994</v>
      </c>
      <c r="W920">
        <f>_xlfn.XLOOKUP($D920,climatevars!$E:$E,climatevars!L:L,0,)</f>
        <v>403.99919199999994</v>
      </c>
      <c r="X920">
        <f>_xlfn.XLOOKUP($G920,speciesvars!$D:$D,speciesvars!H:H,0,0)</f>
        <v>0</v>
      </c>
      <c r="Y920">
        <f>_xlfn.XLOOKUP($G920,speciesvars!$D:$D,speciesvars!I:I,0,0)</f>
        <v>0</v>
      </c>
    </row>
    <row r="921" spans="1:25" hidden="1" x14ac:dyDescent="0.25">
      <c r="A921" t="s">
        <v>43</v>
      </c>
      <c r="B921" t="s">
        <v>69</v>
      </c>
      <c r="C921">
        <v>14</v>
      </c>
      <c r="D921" t="str">
        <f t="shared" si="14"/>
        <v>Pleasantspring 2022</v>
      </c>
      <c r="E921" t="s">
        <v>48</v>
      </c>
      <c r="F921" t="s">
        <v>0</v>
      </c>
      <c r="G921" t="s">
        <v>80</v>
      </c>
      <c r="H921" t="s">
        <v>11</v>
      </c>
      <c r="I921" t="s">
        <v>1005</v>
      </c>
      <c r="J921" t="s">
        <v>60</v>
      </c>
      <c r="K921">
        <v>77</v>
      </c>
      <c r="L921">
        <v>20</v>
      </c>
      <c r="N921">
        <f>_xlfn.XLOOKUP($A921,'site variables'!$A:$A,'site variables'!C:C,0,0)</f>
        <v>285.95999999999998</v>
      </c>
      <c r="O921">
        <f>_xlfn.XLOOKUP($A921,'site variables'!$A:$A,'site variables'!D:D,0,0)</f>
        <v>30</v>
      </c>
      <c r="P921">
        <f>_xlfn.XLOOKUP($A921,'site variables'!$A:$A,'site variables'!E:E,0,0)</f>
        <v>21.8</v>
      </c>
      <c r="Q921">
        <f>_xlfn.XLOOKUP($A921,'site variables'!$A:$A,'site variables'!F:F,0,0)</f>
        <v>532</v>
      </c>
      <c r="R921" t="str">
        <f>_xlfn.XLOOKUP($A921,'site variables'!$A:$A,'site variables'!G:G,0,0)</f>
        <v>high</v>
      </c>
      <c r="S921" t="str">
        <f>_xlfn.XLOOKUP($A921,'site variables'!$A:$A,'site variables'!H:H,0,0)</f>
        <v>low</v>
      </c>
      <c r="T921" t="str">
        <f>_xlfn.XLOOKUP($A921,'site variables'!$A:$A,'site variables'!I:I,0,0)</f>
        <v>Vehicle/FootRecreation</v>
      </c>
      <c r="U921">
        <f>_xlfn.XLOOKUP($D921,climatevars!$E:$E,climatevars!J:J,0,)</f>
        <v>53.999891999999988</v>
      </c>
      <c r="V921">
        <f>_xlfn.XLOOKUP($D921,climatevars!$E:$E,climatevars!K:K,0,)</f>
        <v>403.99919199999994</v>
      </c>
      <c r="W921">
        <f>_xlfn.XLOOKUP($D921,climatevars!$E:$E,climatevars!L:L,0,)</f>
        <v>403.99919199999994</v>
      </c>
      <c r="X921">
        <f>_xlfn.XLOOKUP($G921,speciesvars!$D:$D,speciesvars!H:H,0,0)</f>
        <v>0</v>
      </c>
      <c r="Y921">
        <f>_xlfn.XLOOKUP($G921,speciesvars!$D:$D,speciesvars!I:I,0,0)</f>
        <v>0</v>
      </c>
    </row>
    <row r="922" spans="1:25" hidden="1" x14ac:dyDescent="0.25">
      <c r="A922" t="s">
        <v>43</v>
      </c>
      <c r="B922" t="s">
        <v>69</v>
      </c>
      <c r="C922">
        <v>1</v>
      </c>
      <c r="D922" t="str">
        <f t="shared" si="14"/>
        <v>Pleasantspring 2022</v>
      </c>
      <c r="E922" t="s">
        <v>66</v>
      </c>
      <c r="F922" t="s">
        <v>0</v>
      </c>
      <c r="G922" t="s">
        <v>13</v>
      </c>
      <c r="H922" t="s">
        <v>4254</v>
      </c>
      <c r="I922" t="s">
        <v>1006</v>
      </c>
      <c r="J922" t="s">
        <v>60</v>
      </c>
      <c r="K922">
        <v>0</v>
      </c>
      <c r="L922">
        <v>0</v>
      </c>
      <c r="M922">
        <v>0</v>
      </c>
      <c r="N922">
        <f>_xlfn.XLOOKUP($A922,'site variables'!$A:$A,'site variables'!C:C,0,0)</f>
        <v>285.95999999999998</v>
      </c>
      <c r="O922">
        <f>_xlfn.XLOOKUP($A922,'site variables'!$A:$A,'site variables'!D:D,0,0)</f>
        <v>30</v>
      </c>
      <c r="P922">
        <f>_xlfn.XLOOKUP($A922,'site variables'!$A:$A,'site variables'!E:E,0,0)</f>
        <v>21.8</v>
      </c>
      <c r="Q922">
        <f>_xlfn.XLOOKUP($A922,'site variables'!$A:$A,'site variables'!F:F,0,0)</f>
        <v>532</v>
      </c>
      <c r="R922" t="str">
        <f>_xlfn.XLOOKUP($A922,'site variables'!$A:$A,'site variables'!G:G,0,0)</f>
        <v>high</v>
      </c>
      <c r="S922" t="str">
        <f>_xlfn.XLOOKUP($A922,'site variables'!$A:$A,'site variables'!H:H,0,0)</f>
        <v>low</v>
      </c>
      <c r="T922" t="str">
        <f>_xlfn.XLOOKUP($A922,'site variables'!$A:$A,'site variables'!I:I,0,0)</f>
        <v>Vehicle/FootRecreation</v>
      </c>
      <c r="U922">
        <f>_xlfn.XLOOKUP($D922,climatevars!$E:$E,climatevars!J:J,0,)</f>
        <v>53.999891999999988</v>
      </c>
      <c r="V922">
        <f>_xlfn.XLOOKUP($D922,climatevars!$E:$E,climatevars!K:K,0,)</f>
        <v>403.99919199999994</v>
      </c>
      <c r="W922">
        <f>_xlfn.XLOOKUP($D922,climatevars!$E:$E,climatevars!L:L,0,)</f>
        <v>403.99919199999994</v>
      </c>
      <c r="X922">
        <f>_xlfn.XLOOKUP($G922,speciesvars!$D:$D,speciesvars!H:H,0,0)</f>
        <v>23.462500015894602</v>
      </c>
      <c r="Y922">
        <f>_xlfn.XLOOKUP($G922,speciesvars!$D:$D,speciesvars!I:I,0,0)</f>
        <v>846</v>
      </c>
    </row>
    <row r="923" spans="1:25" hidden="1" x14ac:dyDescent="0.25">
      <c r="A923" t="s">
        <v>43</v>
      </c>
      <c r="B923" t="s">
        <v>69</v>
      </c>
      <c r="C923">
        <v>1</v>
      </c>
      <c r="D923" t="str">
        <f t="shared" si="14"/>
        <v>Pleasantspring 2022</v>
      </c>
      <c r="E923" t="s">
        <v>66</v>
      </c>
      <c r="F923" t="s">
        <v>0</v>
      </c>
      <c r="G923" t="s">
        <v>21</v>
      </c>
      <c r="H923" t="s">
        <v>4254</v>
      </c>
      <c r="I923" t="s">
        <v>1007</v>
      </c>
      <c r="J923" t="s">
        <v>60</v>
      </c>
      <c r="K923">
        <v>0</v>
      </c>
      <c r="L923">
        <v>0</v>
      </c>
      <c r="M923">
        <v>0</v>
      </c>
      <c r="N923">
        <f>_xlfn.XLOOKUP($A923,'site variables'!$A:$A,'site variables'!C:C,0,0)</f>
        <v>285.95999999999998</v>
      </c>
      <c r="O923">
        <f>_xlfn.XLOOKUP($A923,'site variables'!$A:$A,'site variables'!D:D,0,0)</f>
        <v>30</v>
      </c>
      <c r="P923">
        <f>_xlfn.XLOOKUP($A923,'site variables'!$A:$A,'site variables'!E:E,0,0)</f>
        <v>21.8</v>
      </c>
      <c r="Q923">
        <f>_xlfn.XLOOKUP($A923,'site variables'!$A:$A,'site variables'!F:F,0,0)</f>
        <v>532</v>
      </c>
      <c r="R923" t="str">
        <f>_xlfn.XLOOKUP($A923,'site variables'!$A:$A,'site variables'!G:G,0,0)</f>
        <v>high</v>
      </c>
      <c r="S923" t="str">
        <f>_xlfn.XLOOKUP($A923,'site variables'!$A:$A,'site variables'!H:H,0,0)</f>
        <v>low</v>
      </c>
      <c r="T923" t="str">
        <f>_xlfn.XLOOKUP($A923,'site variables'!$A:$A,'site variables'!I:I,0,0)</f>
        <v>Vehicle/FootRecreation</v>
      </c>
      <c r="U923">
        <f>_xlfn.XLOOKUP($D923,climatevars!$E:$E,climatevars!J:J,0,)</f>
        <v>53.999891999999988</v>
      </c>
      <c r="V923">
        <f>_xlfn.XLOOKUP($D923,climatevars!$E:$E,climatevars!K:K,0,)</f>
        <v>403.99919199999994</v>
      </c>
      <c r="W923">
        <f>_xlfn.XLOOKUP($D923,climatevars!$E:$E,climatevars!L:L,0,)</f>
        <v>403.99919199999994</v>
      </c>
      <c r="X923">
        <f>_xlfn.XLOOKUP($G923,speciesvars!$D:$D,speciesvars!H:H,0,0)</f>
        <v>24.8750001192093</v>
      </c>
      <c r="Y923">
        <f>_xlfn.XLOOKUP($G923,speciesvars!$D:$D,speciesvars!I:I,0,0)</f>
        <v>845</v>
      </c>
    </row>
    <row r="924" spans="1:25" hidden="1" x14ac:dyDescent="0.25">
      <c r="A924" t="s">
        <v>43</v>
      </c>
      <c r="B924" t="s">
        <v>69</v>
      </c>
      <c r="C924">
        <v>1</v>
      </c>
      <c r="D924" t="str">
        <f t="shared" si="14"/>
        <v>Pleasantspring 2022</v>
      </c>
      <c r="E924" t="s">
        <v>66</v>
      </c>
      <c r="F924" t="s">
        <v>0</v>
      </c>
      <c r="G924" t="s">
        <v>53</v>
      </c>
      <c r="H924" t="s">
        <v>4254</v>
      </c>
      <c r="I924" t="s">
        <v>1008</v>
      </c>
      <c r="J924" t="s">
        <v>60</v>
      </c>
      <c r="K924">
        <v>0</v>
      </c>
      <c r="L924">
        <v>0</v>
      </c>
      <c r="M924">
        <v>0</v>
      </c>
      <c r="N924">
        <f>_xlfn.XLOOKUP($A924,'site variables'!$A:$A,'site variables'!C:C,0,0)</f>
        <v>285.95999999999998</v>
      </c>
      <c r="O924">
        <f>_xlfn.XLOOKUP($A924,'site variables'!$A:$A,'site variables'!D:D,0,0)</f>
        <v>30</v>
      </c>
      <c r="P924">
        <f>_xlfn.XLOOKUP($A924,'site variables'!$A:$A,'site variables'!E:E,0,0)</f>
        <v>21.8</v>
      </c>
      <c r="Q924">
        <f>_xlfn.XLOOKUP($A924,'site variables'!$A:$A,'site variables'!F:F,0,0)</f>
        <v>532</v>
      </c>
      <c r="R924" t="str">
        <f>_xlfn.XLOOKUP($A924,'site variables'!$A:$A,'site variables'!G:G,0,0)</f>
        <v>high</v>
      </c>
      <c r="S924" t="str">
        <f>_xlfn.XLOOKUP($A924,'site variables'!$A:$A,'site variables'!H:H,0,0)</f>
        <v>low</v>
      </c>
      <c r="T924" t="str">
        <f>_xlfn.XLOOKUP($A924,'site variables'!$A:$A,'site variables'!I:I,0,0)</f>
        <v>Vehicle/FootRecreation</v>
      </c>
      <c r="U924">
        <f>_xlfn.XLOOKUP($D924,climatevars!$E:$E,climatevars!J:J,0,)</f>
        <v>53.999891999999988</v>
      </c>
      <c r="V924">
        <f>_xlfn.XLOOKUP($D924,climatevars!$E:$E,climatevars!K:K,0,)</f>
        <v>403.99919199999994</v>
      </c>
      <c r="W924">
        <f>_xlfn.XLOOKUP($D924,climatevars!$E:$E,climatevars!L:L,0,)</f>
        <v>403.99919199999994</v>
      </c>
      <c r="X924">
        <f>_xlfn.XLOOKUP($G924,speciesvars!$D:$D,speciesvars!H:H,0,0)</f>
        <v>24.200000047683702</v>
      </c>
      <c r="Y924">
        <f>_xlfn.XLOOKUP($G924,speciesvars!$D:$D,speciesvars!I:I,0,0)</f>
        <v>706</v>
      </c>
    </row>
    <row r="925" spans="1:25" hidden="1" x14ac:dyDescent="0.25">
      <c r="A925" t="s">
        <v>43</v>
      </c>
      <c r="B925" t="s">
        <v>69</v>
      </c>
      <c r="C925">
        <v>1</v>
      </c>
      <c r="D925" t="str">
        <f t="shared" si="14"/>
        <v>Pleasantspring 2022</v>
      </c>
      <c r="E925" t="s">
        <v>66</v>
      </c>
      <c r="F925" t="s">
        <v>0</v>
      </c>
      <c r="G925" t="s">
        <v>35</v>
      </c>
      <c r="H925" t="s">
        <v>4254</v>
      </c>
      <c r="I925" t="s">
        <v>1009</v>
      </c>
      <c r="J925" t="s">
        <v>60</v>
      </c>
      <c r="K925">
        <v>0</v>
      </c>
      <c r="L925">
        <v>0</v>
      </c>
      <c r="M925">
        <v>0.05</v>
      </c>
      <c r="N925">
        <f>_xlfn.XLOOKUP($A925,'site variables'!$A:$A,'site variables'!C:C,0,0)</f>
        <v>285.95999999999998</v>
      </c>
      <c r="O925">
        <f>_xlfn.XLOOKUP($A925,'site variables'!$A:$A,'site variables'!D:D,0,0)</f>
        <v>30</v>
      </c>
      <c r="P925">
        <f>_xlfn.XLOOKUP($A925,'site variables'!$A:$A,'site variables'!E:E,0,0)</f>
        <v>21.8</v>
      </c>
      <c r="Q925">
        <f>_xlfn.XLOOKUP($A925,'site variables'!$A:$A,'site variables'!F:F,0,0)</f>
        <v>532</v>
      </c>
      <c r="R925" t="str">
        <f>_xlfn.XLOOKUP($A925,'site variables'!$A:$A,'site variables'!G:G,0,0)</f>
        <v>high</v>
      </c>
      <c r="S925" t="str">
        <f>_xlfn.XLOOKUP($A925,'site variables'!$A:$A,'site variables'!H:H,0,0)</f>
        <v>low</v>
      </c>
      <c r="T925" t="str">
        <f>_xlfn.XLOOKUP($A925,'site variables'!$A:$A,'site variables'!I:I,0,0)</f>
        <v>Vehicle/FootRecreation</v>
      </c>
      <c r="U925">
        <f>_xlfn.XLOOKUP($D925,climatevars!$E:$E,climatevars!J:J,0,)</f>
        <v>53.999891999999988</v>
      </c>
      <c r="V925">
        <f>_xlfn.XLOOKUP($D925,climatevars!$E:$E,climatevars!K:K,0,)</f>
        <v>403.99919199999994</v>
      </c>
      <c r="W925">
        <f>_xlfn.XLOOKUP($D925,climatevars!$E:$E,climatevars!L:L,0,)</f>
        <v>403.99919199999994</v>
      </c>
      <c r="X925">
        <f>_xlfn.XLOOKUP($G925,speciesvars!$D:$D,speciesvars!H:H,0,0)</f>
        <v>23.5000000198682</v>
      </c>
      <c r="Y925">
        <f>_xlfn.XLOOKUP($G925,speciesvars!$D:$D,speciesvars!I:I,0,0)</f>
        <v>354</v>
      </c>
    </row>
    <row r="926" spans="1:25" hidden="1" x14ac:dyDescent="0.25">
      <c r="A926" t="s">
        <v>43</v>
      </c>
      <c r="B926" t="s">
        <v>69</v>
      </c>
      <c r="C926">
        <v>1</v>
      </c>
      <c r="D926" t="str">
        <f t="shared" si="14"/>
        <v>Pleasantspring 2022</v>
      </c>
      <c r="E926" t="s">
        <v>66</v>
      </c>
      <c r="F926" t="s">
        <v>0</v>
      </c>
      <c r="G926" t="s">
        <v>76</v>
      </c>
      <c r="H926" t="s">
        <v>4254</v>
      </c>
      <c r="I926" t="s">
        <v>1010</v>
      </c>
      <c r="J926" t="s">
        <v>60</v>
      </c>
      <c r="K926">
        <v>0</v>
      </c>
      <c r="L926">
        <v>0</v>
      </c>
      <c r="M926">
        <v>0.55000000000000004</v>
      </c>
      <c r="N926">
        <f>_xlfn.XLOOKUP($A926,'site variables'!$A:$A,'site variables'!C:C,0,0)</f>
        <v>285.95999999999998</v>
      </c>
      <c r="O926">
        <f>_xlfn.XLOOKUP($A926,'site variables'!$A:$A,'site variables'!D:D,0,0)</f>
        <v>30</v>
      </c>
      <c r="P926">
        <f>_xlfn.XLOOKUP($A926,'site variables'!$A:$A,'site variables'!E:E,0,0)</f>
        <v>21.8</v>
      </c>
      <c r="Q926">
        <f>_xlfn.XLOOKUP($A926,'site variables'!$A:$A,'site variables'!F:F,0,0)</f>
        <v>532</v>
      </c>
      <c r="R926" t="str">
        <f>_xlfn.XLOOKUP($A926,'site variables'!$A:$A,'site variables'!G:G,0,0)</f>
        <v>high</v>
      </c>
      <c r="S926" t="str">
        <f>_xlfn.XLOOKUP($A926,'site variables'!$A:$A,'site variables'!H:H,0,0)</f>
        <v>low</v>
      </c>
      <c r="T926" t="str">
        <f>_xlfn.XLOOKUP($A926,'site variables'!$A:$A,'site variables'!I:I,0,0)</f>
        <v>Vehicle/FootRecreation</v>
      </c>
      <c r="U926">
        <f>_xlfn.XLOOKUP($D926,climatevars!$E:$E,climatevars!J:J,0,)</f>
        <v>53.999891999999988</v>
      </c>
      <c r="V926">
        <f>_xlfn.XLOOKUP($D926,climatevars!$E:$E,climatevars!K:K,0,)</f>
        <v>403.99919199999994</v>
      </c>
      <c r="W926">
        <f>_xlfn.XLOOKUP($D926,climatevars!$E:$E,climatevars!L:L,0,)</f>
        <v>403.99919199999994</v>
      </c>
      <c r="X926">
        <f>_xlfn.XLOOKUP($G926,speciesvars!$D:$D,speciesvars!H:H,0,0)</f>
        <v>23.825000166892998</v>
      </c>
      <c r="Y926">
        <f>_xlfn.XLOOKUP($G926,speciesvars!$D:$D,speciesvars!I:I,0,0)</f>
        <v>508</v>
      </c>
    </row>
    <row r="927" spans="1:25" hidden="1" x14ac:dyDescent="0.25">
      <c r="A927" t="s">
        <v>43</v>
      </c>
      <c r="B927" t="s">
        <v>69</v>
      </c>
      <c r="C927">
        <v>14</v>
      </c>
      <c r="D927" t="str">
        <f t="shared" si="14"/>
        <v>Pleasantspring 2022</v>
      </c>
      <c r="E927" t="s">
        <v>48</v>
      </c>
      <c r="F927" t="s">
        <v>0</v>
      </c>
      <c r="G927" t="s">
        <v>1011</v>
      </c>
      <c r="H927" t="s">
        <v>11</v>
      </c>
      <c r="I927" t="s">
        <v>1012</v>
      </c>
      <c r="J927" t="s">
        <v>60</v>
      </c>
      <c r="K927">
        <v>2</v>
      </c>
      <c r="L927">
        <v>20</v>
      </c>
      <c r="N927">
        <f>_xlfn.XLOOKUP($A927,'site variables'!$A:$A,'site variables'!C:C,0,0)</f>
        <v>285.95999999999998</v>
      </c>
      <c r="O927">
        <f>_xlfn.XLOOKUP($A927,'site variables'!$A:$A,'site variables'!D:D,0,0)</f>
        <v>30</v>
      </c>
      <c r="P927">
        <f>_xlfn.XLOOKUP($A927,'site variables'!$A:$A,'site variables'!E:E,0,0)</f>
        <v>21.8</v>
      </c>
      <c r="Q927">
        <f>_xlfn.XLOOKUP($A927,'site variables'!$A:$A,'site variables'!F:F,0,0)</f>
        <v>532</v>
      </c>
      <c r="R927" t="str">
        <f>_xlfn.XLOOKUP($A927,'site variables'!$A:$A,'site variables'!G:G,0,0)</f>
        <v>high</v>
      </c>
      <c r="S927" t="str">
        <f>_xlfn.XLOOKUP($A927,'site variables'!$A:$A,'site variables'!H:H,0,0)</f>
        <v>low</v>
      </c>
      <c r="T927" t="str">
        <f>_xlfn.XLOOKUP($A927,'site variables'!$A:$A,'site variables'!I:I,0,0)</f>
        <v>Vehicle/FootRecreation</v>
      </c>
      <c r="U927">
        <f>_xlfn.XLOOKUP($D927,climatevars!$E:$E,climatevars!J:J,0,)</f>
        <v>53.999891999999988</v>
      </c>
      <c r="V927">
        <f>_xlfn.XLOOKUP($D927,climatevars!$E:$E,climatevars!K:K,0,)</f>
        <v>403.99919199999994</v>
      </c>
      <c r="W927">
        <f>_xlfn.XLOOKUP($D927,climatevars!$E:$E,climatevars!L:L,0,)</f>
        <v>403.99919199999994</v>
      </c>
      <c r="X927">
        <f>_xlfn.XLOOKUP($G927,speciesvars!$D:$D,speciesvars!H:H,0,0)</f>
        <v>0</v>
      </c>
      <c r="Y927">
        <f>_xlfn.XLOOKUP($G927,speciesvars!$D:$D,speciesvars!I:I,0,0)</f>
        <v>0</v>
      </c>
    </row>
    <row r="928" spans="1:25" x14ac:dyDescent="0.25">
      <c r="A928" t="s">
        <v>43</v>
      </c>
      <c r="B928" t="s">
        <v>69</v>
      </c>
      <c r="C928">
        <v>15</v>
      </c>
      <c r="D928" t="str">
        <f t="shared" si="14"/>
        <v>Pleasantspring 2022</v>
      </c>
      <c r="E928" t="s">
        <v>74</v>
      </c>
      <c r="F928" t="s">
        <v>70</v>
      </c>
      <c r="G928" t="s">
        <v>58</v>
      </c>
      <c r="H928" t="s">
        <v>11</v>
      </c>
      <c r="I928" t="s">
        <v>1013</v>
      </c>
      <c r="J928" t="s">
        <v>60</v>
      </c>
      <c r="K928">
        <v>0</v>
      </c>
      <c r="M928">
        <v>0.05</v>
      </c>
      <c r="N928">
        <f>_xlfn.XLOOKUP($A928,'site variables'!$A:$A,'site variables'!C:C,0,0)</f>
        <v>285.95999999999998</v>
      </c>
      <c r="O928">
        <f>_xlfn.XLOOKUP($A928,'site variables'!$A:$A,'site variables'!D:D,0,0)</f>
        <v>30</v>
      </c>
      <c r="P928">
        <f>_xlfn.XLOOKUP($A928,'site variables'!$A:$A,'site variables'!E:E,0,0)</f>
        <v>21.8</v>
      </c>
      <c r="Q928">
        <f>_xlfn.XLOOKUP($A928,'site variables'!$A:$A,'site variables'!F:F,0,0)</f>
        <v>532</v>
      </c>
      <c r="R928" t="str">
        <f>_xlfn.XLOOKUP($A928,'site variables'!$A:$A,'site variables'!G:G,0,0)</f>
        <v>high</v>
      </c>
      <c r="S928" t="str">
        <f>_xlfn.XLOOKUP($A928,'site variables'!$A:$A,'site variables'!H:H,0,0)</f>
        <v>low</v>
      </c>
      <c r="T928" t="str">
        <f>_xlfn.XLOOKUP($A928,'site variables'!$A:$A,'site variables'!I:I,0,0)</f>
        <v>Vehicle/FootRecreation</v>
      </c>
      <c r="U928">
        <f>_xlfn.XLOOKUP($D928,climatevars!$E:$E,climatevars!J:J,0,)</f>
        <v>53.999891999999988</v>
      </c>
      <c r="V928">
        <f>_xlfn.XLOOKUP($D928,climatevars!$E:$E,climatevars!K:K,0,)</f>
        <v>403.99919199999994</v>
      </c>
      <c r="W928">
        <f>_xlfn.XLOOKUP($D928,climatevars!$E:$E,climatevars!L:L,0,)</f>
        <v>403.99919199999994</v>
      </c>
      <c r="X928">
        <f>_xlfn.XLOOKUP($G928,speciesvars!$D:$D,speciesvars!H:H,0,0)</f>
        <v>22.887500206629401</v>
      </c>
      <c r="Y928">
        <f>_xlfn.XLOOKUP($G928,speciesvars!$D:$D,speciesvars!I:I,0,0)</f>
        <v>421</v>
      </c>
    </row>
    <row r="929" spans="1:25" hidden="1" x14ac:dyDescent="0.25">
      <c r="A929" t="s">
        <v>43</v>
      </c>
      <c r="B929" t="s">
        <v>69</v>
      </c>
      <c r="C929">
        <v>2</v>
      </c>
      <c r="D929" t="str">
        <f t="shared" si="14"/>
        <v>Pleasantspring 2022</v>
      </c>
      <c r="E929" t="s">
        <v>75</v>
      </c>
      <c r="F929" t="s">
        <v>49</v>
      </c>
      <c r="G929" t="s">
        <v>13</v>
      </c>
      <c r="H929" t="s">
        <v>4255</v>
      </c>
      <c r="I929" t="s">
        <v>1014</v>
      </c>
      <c r="J929" t="s">
        <v>60</v>
      </c>
      <c r="K929">
        <v>0</v>
      </c>
      <c r="L929">
        <v>0</v>
      </c>
      <c r="M929">
        <v>0</v>
      </c>
      <c r="N929">
        <f>_xlfn.XLOOKUP($A929,'site variables'!$A:$A,'site variables'!C:C,0,0)</f>
        <v>285.95999999999998</v>
      </c>
      <c r="O929">
        <f>_xlfn.XLOOKUP($A929,'site variables'!$A:$A,'site variables'!D:D,0,0)</f>
        <v>30</v>
      </c>
      <c r="P929">
        <f>_xlfn.XLOOKUP($A929,'site variables'!$A:$A,'site variables'!E:E,0,0)</f>
        <v>21.8</v>
      </c>
      <c r="Q929">
        <f>_xlfn.XLOOKUP($A929,'site variables'!$A:$A,'site variables'!F:F,0,0)</f>
        <v>532</v>
      </c>
      <c r="R929" t="str">
        <f>_xlfn.XLOOKUP($A929,'site variables'!$A:$A,'site variables'!G:G,0,0)</f>
        <v>high</v>
      </c>
      <c r="S929" t="str">
        <f>_xlfn.XLOOKUP($A929,'site variables'!$A:$A,'site variables'!H:H,0,0)</f>
        <v>low</v>
      </c>
      <c r="T929" t="str">
        <f>_xlfn.XLOOKUP($A929,'site variables'!$A:$A,'site variables'!I:I,0,0)</f>
        <v>Vehicle/FootRecreation</v>
      </c>
      <c r="U929">
        <f>_xlfn.XLOOKUP($D929,climatevars!$E:$E,climatevars!J:J,0,)</f>
        <v>53.999891999999988</v>
      </c>
      <c r="V929">
        <f>_xlfn.XLOOKUP($D929,climatevars!$E:$E,climatevars!K:K,0,)</f>
        <v>403.99919199999994</v>
      </c>
      <c r="W929">
        <f>_xlfn.XLOOKUP($D929,climatevars!$E:$E,climatevars!L:L,0,)</f>
        <v>403.99919199999994</v>
      </c>
      <c r="X929">
        <f>_xlfn.XLOOKUP($G929,speciesvars!$D:$D,speciesvars!H:H,0,0)</f>
        <v>23.462500015894602</v>
      </c>
      <c r="Y929">
        <f>_xlfn.XLOOKUP($G929,speciesvars!$D:$D,speciesvars!I:I,0,0)</f>
        <v>846</v>
      </c>
    </row>
    <row r="930" spans="1:25" hidden="1" x14ac:dyDescent="0.25">
      <c r="A930" t="s">
        <v>43</v>
      </c>
      <c r="B930" t="s">
        <v>69</v>
      </c>
      <c r="C930">
        <v>2</v>
      </c>
      <c r="D930" t="str">
        <f t="shared" si="14"/>
        <v>Pleasantspring 2022</v>
      </c>
      <c r="E930" t="s">
        <v>75</v>
      </c>
      <c r="F930" t="s">
        <v>49</v>
      </c>
      <c r="G930" t="s">
        <v>6</v>
      </c>
      <c r="H930" t="s">
        <v>4255</v>
      </c>
      <c r="I930" t="s">
        <v>1015</v>
      </c>
      <c r="J930" t="s">
        <v>60</v>
      </c>
      <c r="K930">
        <v>0</v>
      </c>
      <c r="L930">
        <v>0</v>
      </c>
      <c r="M930">
        <v>0</v>
      </c>
      <c r="N930">
        <f>_xlfn.XLOOKUP($A930,'site variables'!$A:$A,'site variables'!C:C,0,0)</f>
        <v>285.95999999999998</v>
      </c>
      <c r="O930">
        <f>_xlfn.XLOOKUP($A930,'site variables'!$A:$A,'site variables'!D:D,0,0)</f>
        <v>30</v>
      </c>
      <c r="P930">
        <f>_xlfn.XLOOKUP($A930,'site variables'!$A:$A,'site variables'!E:E,0,0)</f>
        <v>21.8</v>
      </c>
      <c r="Q930">
        <f>_xlfn.XLOOKUP($A930,'site variables'!$A:$A,'site variables'!F:F,0,0)</f>
        <v>532</v>
      </c>
      <c r="R930" t="str">
        <f>_xlfn.XLOOKUP($A930,'site variables'!$A:$A,'site variables'!G:G,0,0)</f>
        <v>high</v>
      </c>
      <c r="S930" t="str">
        <f>_xlfn.XLOOKUP($A930,'site variables'!$A:$A,'site variables'!H:H,0,0)</f>
        <v>low</v>
      </c>
      <c r="T930" t="str">
        <f>_xlfn.XLOOKUP($A930,'site variables'!$A:$A,'site variables'!I:I,0,0)</f>
        <v>Vehicle/FootRecreation</v>
      </c>
      <c r="U930">
        <f>_xlfn.XLOOKUP($D930,climatevars!$E:$E,climatevars!J:J,0,)</f>
        <v>53.999891999999988</v>
      </c>
      <c r="V930">
        <f>_xlfn.XLOOKUP($D930,climatevars!$E:$E,climatevars!K:K,0,)</f>
        <v>403.99919199999994</v>
      </c>
      <c r="W930">
        <f>_xlfn.XLOOKUP($D930,climatevars!$E:$E,climatevars!L:L,0,)</f>
        <v>403.99919199999994</v>
      </c>
      <c r="X930">
        <f>_xlfn.XLOOKUP($G930,speciesvars!$D:$D,speciesvars!H:H,0,0)</f>
        <v>21.804166575272902</v>
      </c>
      <c r="Y930">
        <f>_xlfn.XLOOKUP($G930,speciesvars!$D:$D,speciesvars!I:I,0,0)</f>
        <v>504</v>
      </c>
    </row>
    <row r="931" spans="1:25" hidden="1" x14ac:dyDescent="0.25">
      <c r="A931" t="s">
        <v>43</v>
      </c>
      <c r="B931" t="s">
        <v>69</v>
      </c>
      <c r="C931">
        <v>2</v>
      </c>
      <c r="D931" t="str">
        <f t="shared" si="14"/>
        <v>Pleasantspring 2022</v>
      </c>
      <c r="E931" t="s">
        <v>75</v>
      </c>
      <c r="F931" t="s">
        <v>49</v>
      </c>
      <c r="G931" t="s">
        <v>21</v>
      </c>
      <c r="H931" t="s">
        <v>4255</v>
      </c>
      <c r="I931" t="s">
        <v>1016</v>
      </c>
      <c r="J931" t="s">
        <v>60</v>
      </c>
      <c r="K931">
        <v>0</v>
      </c>
      <c r="L931">
        <v>0</v>
      </c>
      <c r="M931">
        <v>0</v>
      </c>
      <c r="N931">
        <f>_xlfn.XLOOKUP($A931,'site variables'!$A:$A,'site variables'!C:C,0,0)</f>
        <v>285.95999999999998</v>
      </c>
      <c r="O931">
        <f>_xlfn.XLOOKUP($A931,'site variables'!$A:$A,'site variables'!D:D,0,0)</f>
        <v>30</v>
      </c>
      <c r="P931">
        <f>_xlfn.XLOOKUP($A931,'site variables'!$A:$A,'site variables'!E:E,0,0)</f>
        <v>21.8</v>
      </c>
      <c r="Q931">
        <f>_xlfn.XLOOKUP($A931,'site variables'!$A:$A,'site variables'!F:F,0,0)</f>
        <v>532</v>
      </c>
      <c r="R931" t="str">
        <f>_xlfn.XLOOKUP($A931,'site variables'!$A:$A,'site variables'!G:G,0,0)</f>
        <v>high</v>
      </c>
      <c r="S931" t="str">
        <f>_xlfn.XLOOKUP($A931,'site variables'!$A:$A,'site variables'!H:H,0,0)</f>
        <v>low</v>
      </c>
      <c r="T931" t="str">
        <f>_xlfn.XLOOKUP($A931,'site variables'!$A:$A,'site variables'!I:I,0,0)</f>
        <v>Vehicle/FootRecreation</v>
      </c>
      <c r="U931">
        <f>_xlfn.XLOOKUP($D931,climatevars!$E:$E,climatevars!J:J,0,)</f>
        <v>53.999891999999988</v>
      </c>
      <c r="V931">
        <f>_xlfn.XLOOKUP($D931,climatevars!$E:$E,climatevars!K:K,0,)</f>
        <v>403.99919199999994</v>
      </c>
      <c r="W931">
        <f>_xlfn.XLOOKUP($D931,climatevars!$E:$E,climatevars!L:L,0,)</f>
        <v>403.99919199999994</v>
      </c>
      <c r="X931">
        <f>_xlfn.XLOOKUP($G931,speciesvars!$D:$D,speciesvars!H:H,0,0)</f>
        <v>24.8750001192093</v>
      </c>
      <c r="Y931">
        <f>_xlfn.XLOOKUP($G931,speciesvars!$D:$D,speciesvars!I:I,0,0)</f>
        <v>845</v>
      </c>
    </row>
    <row r="932" spans="1:25" hidden="1" x14ac:dyDescent="0.25">
      <c r="A932" t="s">
        <v>43</v>
      </c>
      <c r="B932" t="s">
        <v>69</v>
      </c>
      <c r="C932">
        <v>15</v>
      </c>
      <c r="D932" t="str">
        <f t="shared" si="14"/>
        <v>Pleasantspring 2022</v>
      </c>
      <c r="E932" t="s">
        <v>74</v>
      </c>
      <c r="F932" t="s">
        <v>70</v>
      </c>
      <c r="G932" t="s">
        <v>44</v>
      </c>
      <c r="H932" t="s">
        <v>11</v>
      </c>
      <c r="I932" t="s">
        <v>1017</v>
      </c>
      <c r="J932" t="s">
        <v>60</v>
      </c>
      <c r="K932">
        <v>5</v>
      </c>
      <c r="L932">
        <v>10</v>
      </c>
      <c r="N932">
        <f>_xlfn.XLOOKUP($A932,'site variables'!$A:$A,'site variables'!C:C,0,0)</f>
        <v>285.95999999999998</v>
      </c>
      <c r="O932">
        <f>_xlfn.XLOOKUP($A932,'site variables'!$A:$A,'site variables'!D:D,0,0)</f>
        <v>30</v>
      </c>
      <c r="P932">
        <f>_xlfn.XLOOKUP($A932,'site variables'!$A:$A,'site variables'!E:E,0,0)</f>
        <v>21.8</v>
      </c>
      <c r="Q932">
        <f>_xlfn.XLOOKUP($A932,'site variables'!$A:$A,'site variables'!F:F,0,0)</f>
        <v>532</v>
      </c>
      <c r="R932" t="str">
        <f>_xlfn.XLOOKUP($A932,'site variables'!$A:$A,'site variables'!G:G,0,0)</f>
        <v>high</v>
      </c>
      <c r="S932" t="str">
        <f>_xlfn.XLOOKUP($A932,'site variables'!$A:$A,'site variables'!H:H,0,0)</f>
        <v>low</v>
      </c>
      <c r="T932" t="str">
        <f>_xlfn.XLOOKUP($A932,'site variables'!$A:$A,'site variables'!I:I,0,0)</f>
        <v>Vehicle/FootRecreation</v>
      </c>
      <c r="U932">
        <f>_xlfn.XLOOKUP($D932,climatevars!$E:$E,climatevars!J:J,0,)</f>
        <v>53.999891999999988</v>
      </c>
      <c r="V932">
        <f>_xlfn.XLOOKUP($D932,climatevars!$E:$E,climatevars!K:K,0,)</f>
        <v>403.99919199999994</v>
      </c>
      <c r="W932">
        <f>_xlfn.XLOOKUP($D932,climatevars!$E:$E,climatevars!L:L,0,)</f>
        <v>403.99919199999994</v>
      </c>
      <c r="X932">
        <f>_xlfn.XLOOKUP($G932,speciesvars!$D:$D,speciesvars!H:H,0,0)</f>
        <v>0</v>
      </c>
      <c r="Y932">
        <f>_xlfn.XLOOKUP($G932,speciesvars!$D:$D,speciesvars!I:I,0,0)</f>
        <v>0</v>
      </c>
    </row>
    <row r="933" spans="1:25" hidden="1" x14ac:dyDescent="0.25">
      <c r="A933" t="s">
        <v>43</v>
      </c>
      <c r="B933" t="s">
        <v>69</v>
      </c>
      <c r="C933">
        <v>2</v>
      </c>
      <c r="D933" t="str">
        <f t="shared" si="14"/>
        <v>Pleasantspring 2022</v>
      </c>
      <c r="E933" t="s">
        <v>75</v>
      </c>
      <c r="F933" t="s">
        <v>49</v>
      </c>
      <c r="G933" t="s">
        <v>53</v>
      </c>
      <c r="H933" t="s">
        <v>4255</v>
      </c>
      <c r="I933" t="s">
        <v>1018</v>
      </c>
      <c r="J933" t="s">
        <v>60</v>
      </c>
      <c r="K933">
        <v>0</v>
      </c>
      <c r="L933">
        <v>0</v>
      </c>
      <c r="M933">
        <v>0</v>
      </c>
      <c r="N933">
        <f>_xlfn.XLOOKUP($A933,'site variables'!$A:$A,'site variables'!C:C,0,0)</f>
        <v>285.95999999999998</v>
      </c>
      <c r="O933">
        <f>_xlfn.XLOOKUP($A933,'site variables'!$A:$A,'site variables'!D:D,0,0)</f>
        <v>30</v>
      </c>
      <c r="P933">
        <f>_xlfn.XLOOKUP($A933,'site variables'!$A:$A,'site variables'!E:E,0,0)</f>
        <v>21.8</v>
      </c>
      <c r="Q933">
        <f>_xlfn.XLOOKUP($A933,'site variables'!$A:$A,'site variables'!F:F,0,0)</f>
        <v>532</v>
      </c>
      <c r="R933" t="str">
        <f>_xlfn.XLOOKUP($A933,'site variables'!$A:$A,'site variables'!G:G,0,0)</f>
        <v>high</v>
      </c>
      <c r="S933" t="str">
        <f>_xlfn.XLOOKUP($A933,'site variables'!$A:$A,'site variables'!H:H,0,0)</f>
        <v>low</v>
      </c>
      <c r="T933" t="str">
        <f>_xlfn.XLOOKUP($A933,'site variables'!$A:$A,'site variables'!I:I,0,0)</f>
        <v>Vehicle/FootRecreation</v>
      </c>
      <c r="U933">
        <f>_xlfn.XLOOKUP($D933,climatevars!$E:$E,climatevars!J:J,0,)</f>
        <v>53.999891999999988</v>
      </c>
      <c r="V933">
        <f>_xlfn.XLOOKUP($D933,climatevars!$E:$E,climatevars!K:K,0,)</f>
        <v>403.99919199999994</v>
      </c>
      <c r="W933">
        <f>_xlfn.XLOOKUP($D933,climatevars!$E:$E,climatevars!L:L,0,)</f>
        <v>403.99919199999994</v>
      </c>
      <c r="X933">
        <f>_xlfn.XLOOKUP($G933,speciesvars!$D:$D,speciesvars!H:H,0,0)</f>
        <v>24.200000047683702</v>
      </c>
      <c r="Y933">
        <f>_xlfn.XLOOKUP($G933,speciesvars!$D:$D,speciesvars!I:I,0,0)</f>
        <v>706</v>
      </c>
    </row>
    <row r="934" spans="1:25" hidden="1" x14ac:dyDescent="0.25">
      <c r="A934" t="s">
        <v>43</v>
      </c>
      <c r="B934" t="s">
        <v>69</v>
      </c>
      <c r="C934">
        <v>2</v>
      </c>
      <c r="D934" t="str">
        <f t="shared" si="14"/>
        <v>Pleasantspring 2022</v>
      </c>
      <c r="E934" t="s">
        <v>75</v>
      </c>
      <c r="F934" t="s">
        <v>49</v>
      </c>
      <c r="G934" t="s">
        <v>22</v>
      </c>
      <c r="H934" t="s">
        <v>4255</v>
      </c>
      <c r="I934" t="s">
        <v>1019</v>
      </c>
      <c r="J934" t="s">
        <v>60</v>
      </c>
      <c r="K934">
        <v>0</v>
      </c>
      <c r="L934">
        <v>0</v>
      </c>
      <c r="M934">
        <v>0</v>
      </c>
      <c r="N934">
        <f>_xlfn.XLOOKUP($A934,'site variables'!$A:$A,'site variables'!C:C,0,0)</f>
        <v>285.95999999999998</v>
      </c>
      <c r="O934">
        <f>_xlfn.XLOOKUP($A934,'site variables'!$A:$A,'site variables'!D:D,0,0)</f>
        <v>30</v>
      </c>
      <c r="P934">
        <f>_xlfn.XLOOKUP($A934,'site variables'!$A:$A,'site variables'!E:E,0,0)</f>
        <v>21.8</v>
      </c>
      <c r="Q934">
        <f>_xlfn.XLOOKUP($A934,'site variables'!$A:$A,'site variables'!F:F,0,0)</f>
        <v>532</v>
      </c>
      <c r="R934" t="str">
        <f>_xlfn.XLOOKUP($A934,'site variables'!$A:$A,'site variables'!G:G,0,0)</f>
        <v>high</v>
      </c>
      <c r="S934" t="str">
        <f>_xlfn.XLOOKUP($A934,'site variables'!$A:$A,'site variables'!H:H,0,0)</f>
        <v>low</v>
      </c>
      <c r="T934" t="str">
        <f>_xlfn.XLOOKUP($A934,'site variables'!$A:$A,'site variables'!I:I,0,0)</f>
        <v>Vehicle/FootRecreation</v>
      </c>
      <c r="U934">
        <f>_xlfn.XLOOKUP($D934,climatevars!$E:$E,climatevars!J:J,0,)</f>
        <v>53.999891999999988</v>
      </c>
      <c r="V934">
        <f>_xlfn.XLOOKUP($D934,climatevars!$E:$E,climatevars!K:K,0,)</f>
        <v>403.99919199999994</v>
      </c>
      <c r="W934">
        <f>_xlfn.XLOOKUP($D934,climatevars!$E:$E,climatevars!L:L,0,)</f>
        <v>403.99919199999994</v>
      </c>
      <c r="X934">
        <f>_xlfn.XLOOKUP($G934,speciesvars!$D:$D,speciesvars!H:H,0,0)</f>
        <v>22.870833317438802</v>
      </c>
      <c r="Y934">
        <f>_xlfn.XLOOKUP($G934,speciesvars!$D:$D,speciesvars!I:I,0,0)</f>
        <v>733</v>
      </c>
    </row>
    <row r="935" spans="1:25" hidden="1" x14ac:dyDescent="0.25">
      <c r="A935" t="s">
        <v>43</v>
      </c>
      <c r="B935" t="s">
        <v>69</v>
      </c>
      <c r="C935">
        <v>2</v>
      </c>
      <c r="D935" t="str">
        <f t="shared" si="14"/>
        <v>Pleasantspring 2022</v>
      </c>
      <c r="E935" t="s">
        <v>75</v>
      </c>
      <c r="F935" t="s">
        <v>49</v>
      </c>
      <c r="G935" t="s">
        <v>54</v>
      </c>
      <c r="H935" t="s">
        <v>4255</v>
      </c>
      <c r="I935" t="s">
        <v>1020</v>
      </c>
      <c r="J935" t="s">
        <v>60</v>
      </c>
      <c r="K935">
        <v>0</v>
      </c>
      <c r="L935">
        <v>0</v>
      </c>
      <c r="M935">
        <v>0</v>
      </c>
      <c r="N935">
        <f>_xlfn.XLOOKUP($A935,'site variables'!$A:$A,'site variables'!C:C,0,0)</f>
        <v>285.95999999999998</v>
      </c>
      <c r="O935">
        <f>_xlfn.XLOOKUP($A935,'site variables'!$A:$A,'site variables'!D:D,0,0)</f>
        <v>30</v>
      </c>
      <c r="P935">
        <f>_xlfn.XLOOKUP($A935,'site variables'!$A:$A,'site variables'!E:E,0,0)</f>
        <v>21.8</v>
      </c>
      <c r="Q935">
        <f>_xlfn.XLOOKUP($A935,'site variables'!$A:$A,'site variables'!F:F,0,0)</f>
        <v>532</v>
      </c>
      <c r="R935" t="str">
        <f>_xlfn.XLOOKUP($A935,'site variables'!$A:$A,'site variables'!G:G,0,0)</f>
        <v>high</v>
      </c>
      <c r="S935" t="str">
        <f>_xlfn.XLOOKUP($A935,'site variables'!$A:$A,'site variables'!H:H,0,0)</f>
        <v>low</v>
      </c>
      <c r="T935" t="str">
        <f>_xlfn.XLOOKUP($A935,'site variables'!$A:$A,'site variables'!I:I,0,0)</f>
        <v>Vehicle/FootRecreation</v>
      </c>
      <c r="U935">
        <f>_xlfn.XLOOKUP($D935,climatevars!$E:$E,climatevars!J:J,0,)</f>
        <v>53.999891999999988</v>
      </c>
      <c r="V935">
        <f>_xlfn.XLOOKUP($D935,climatevars!$E:$E,climatevars!K:K,0,)</f>
        <v>403.99919199999994</v>
      </c>
      <c r="W935">
        <f>_xlfn.XLOOKUP($D935,climatevars!$E:$E,climatevars!L:L,0,)</f>
        <v>403.99919199999994</v>
      </c>
      <c r="X935">
        <f>_xlfn.XLOOKUP($G935,speciesvars!$D:$D,speciesvars!H:H,0,0)</f>
        <v>21.7541668613752</v>
      </c>
      <c r="Y935">
        <f>_xlfn.XLOOKUP($G935,speciesvars!$D:$D,speciesvars!I:I,0,0)</f>
        <v>505</v>
      </c>
    </row>
    <row r="936" spans="1:25" hidden="1" x14ac:dyDescent="0.25">
      <c r="A936" t="s">
        <v>43</v>
      </c>
      <c r="B936" t="s">
        <v>69</v>
      </c>
      <c r="C936">
        <v>2</v>
      </c>
      <c r="D936" t="str">
        <f t="shared" si="14"/>
        <v>Pleasantspring 2022</v>
      </c>
      <c r="E936" t="s">
        <v>75</v>
      </c>
      <c r="F936" t="s">
        <v>49</v>
      </c>
      <c r="G936" t="s">
        <v>35</v>
      </c>
      <c r="H936" t="s">
        <v>4255</v>
      </c>
      <c r="I936" t="s">
        <v>1021</v>
      </c>
      <c r="J936" t="s">
        <v>60</v>
      </c>
      <c r="K936">
        <v>0</v>
      </c>
      <c r="L936">
        <v>0</v>
      </c>
      <c r="M936">
        <v>0</v>
      </c>
      <c r="N936">
        <f>_xlfn.XLOOKUP($A936,'site variables'!$A:$A,'site variables'!C:C,0,0)</f>
        <v>285.95999999999998</v>
      </c>
      <c r="O936">
        <f>_xlfn.XLOOKUP($A936,'site variables'!$A:$A,'site variables'!D:D,0,0)</f>
        <v>30</v>
      </c>
      <c r="P936">
        <f>_xlfn.XLOOKUP($A936,'site variables'!$A:$A,'site variables'!E:E,0,0)</f>
        <v>21.8</v>
      </c>
      <c r="Q936">
        <f>_xlfn.XLOOKUP($A936,'site variables'!$A:$A,'site variables'!F:F,0,0)</f>
        <v>532</v>
      </c>
      <c r="R936" t="str">
        <f>_xlfn.XLOOKUP($A936,'site variables'!$A:$A,'site variables'!G:G,0,0)</f>
        <v>high</v>
      </c>
      <c r="S936" t="str">
        <f>_xlfn.XLOOKUP($A936,'site variables'!$A:$A,'site variables'!H:H,0,0)</f>
        <v>low</v>
      </c>
      <c r="T936" t="str">
        <f>_xlfn.XLOOKUP($A936,'site variables'!$A:$A,'site variables'!I:I,0,0)</f>
        <v>Vehicle/FootRecreation</v>
      </c>
      <c r="U936">
        <f>_xlfn.XLOOKUP($D936,climatevars!$E:$E,climatevars!J:J,0,)</f>
        <v>53.999891999999988</v>
      </c>
      <c r="V936">
        <f>_xlfn.XLOOKUP($D936,climatevars!$E:$E,climatevars!K:K,0,)</f>
        <v>403.99919199999994</v>
      </c>
      <c r="W936">
        <f>_xlfn.XLOOKUP($D936,climatevars!$E:$E,climatevars!L:L,0,)</f>
        <v>403.99919199999994</v>
      </c>
      <c r="X936">
        <f>_xlfn.XLOOKUP($G936,speciesvars!$D:$D,speciesvars!H:H,0,0)</f>
        <v>23.5000000198682</v>
      </c>
      <c r="Y936">
        <f>_xlfn.XLOOKUP($G936,speciesvars!$D:$D,speciesvars!I:I,0,0)</f>
        <v>354</v>
      </c>
    </row>
    <row r="937" spans="1:25" hidden="1" x14ac:dyDescent="0.25">
      <c r="A937" t="s">
        <v>43</v>
      </c>
      <c r="B937" t="s">
        <v>69</v>
      </c>
      <c r="C937">
        <v>2</v>
      </c>
      <c r="D937" t="str">
        <f t="shared" si="14"/>
        <v>Pleasantspring 2022</v>
      </c>
      <c r="E937" t="s">
        <v>75</v>
      </c>
      <c r="F937" t="s">
        <v>49</v>
      </c>
      <c r="G937" t="s">
        <v>65</v>
      </c>
      <c r="H937" t="s">
        <v>4255</v>
      </c>
      <c r="I937" t="s">
        <v>1022</v>
      </c>
      <c r="J937" t="s">
        <v>60</v>
      </c>
      <c r="K937">
        <v>0</v>
      </c>
      <c r="L937">
        <v>0</v>
      </c>
      <c r="M937">
        <v>0</v>
      </c>
      <c r="N937">
        <f>_xlfn.XLOOKUP($A937,'site variables'!$A:$A,'site variables'!C:C,0,0)</f>
        <v>285.95999999999998</v>
      </c>
      <c r="O937">
        <f>_xlfn.XLOOKUP($A937,'site variables'!$A:$A,'site variables'!D:D,0,0)</f>
        <v>30</v>
      </c>
      <c r="P937">
        <f>_xlfn.XLOOKUP($A937,'site variables'!$A:$A,'site variables'!E:E,0,0)</f>
        <v>21.8</v>
      </c>
      <c r="Q937">
        <f>_xlfn.XLOOKUP($A937,'site variables'!$A:$A,'site variables'!F:F,0,0)</f>
        <v>532</v>
      </c>
      <c r="R937" t="str">
        <f>_xlfn.XLOOKUP($A937,'site variables'!$A:$A,'site variables'!G:G,0,0)</f>
        <v>high</v>
      </c>
      <c r="S937" t="str">
        <f>_xlfn.XLOOKUP($A937,'site variables'!$A:$A,'site variables'!H:H,0,0)</f>
        <v>low</v>
      </c>
      <c r="T937" t="str">
        <f>_xlfn.XLOOKUP($A937,'site variables'!$A:$A,'site variables'!I:I,0,0)</f>
        <v>Vehicle/FootRecreation</v>
      </c>
      <c r="U937">
        <f>_xlfn.XLOOKUP($D937,climatevars!$E:$E,climatevars!J:J,0,)</f>
        <v>53.999891999999988</v>
      </c>
      <c r="V937">
        <f>_xlfn.XLOOKUP($D937,climatevars!$E:$E,climatevars!K:K,0,)</f>
        <v>403.99919199999994</v>
      </c>
      <c r="W937">
        <f>_xlfn.XLOOKUP($D937,climatevars!$E:$E,climatevars!L:L,0,)</f>
        <v>403.99919199999994</v>
      </c>
      <c r="X937">
        <f>_xlfn.XLOOKUP($G937,speciesvars!$D:$D,speciesvars!H:H,0,0)</f>
        <v>21.662499884764401</v>
      </c>
      <c r="Y937">
        <f>_xlfn.XLOOKUP($G937,speciesvars!$D:$D,speciesvars!I:I,0,0)</f>
        <v>767</v>
      </c>
    </row>
    <row r="938" spans="1:25" hidden="1" x14ac:dyDescent="0.25">
      <c r="A938" t="s">
        <v>43</v>
      </c>
      <c r="B938" t="s">
        <v>69</v>
      </c>
      <c r="C938">
        <v>15</v>
      </c>
      <c r="D938" t="str">
        <f t="shared" si="14"/>
        <v>Pleasantspring 2022</v>
      </c>
      <c r="E938" t="s">
        <v>74</v>
      </c>
      <c r="F938" t="s">
        <v>70</v>
      </c>
      <c r="G938" t="s">
        <v>10</v>
      </c>
      <c r="H938" t="s">
        <v>11</v>
      </c>
      <c r="I938" t="s">
        <v>1023</v>
      </c>
      <c r="J938" t="s">
        <v>60</v>
      </c>
      <c r="K938">
        <v>1</v>
      </c>
      <c r="L938">
        <v>2</v>
      </c>
      <c r="N938">
        <f>_xlfn.XLOOKUP($A938,'site variables'!$A:$A,'site variables'!C:C,0,0)</f>
        <v>285.95999999999998</v>
      </c>
      <c r="O938">
        <f>_xlfn.XLOOKUP($A938,'site variables'!$A:$A,'site variables'!D:D,0,0)</f>
        <v>30</v>
      </c>
      <c r="P938">
        <f>_xlfn.XLOOKUP($A938,'site variables'!$A:$A,'site variables'!E:E,0,0)</f>
        <v>21.8</v>
      </c>
      <c r="Q938">
        <f>_xlfn.XLOOKUP($A938,'site variables'!$A:$A,'site variables'!F:F,0,0)</f>
        <v>532</v>
      </c>
      <c r="R938" t="str">
        <f>_xlfn.XLOOKUP($A938,'site variables'!$A:$A,'site variables'!G:G,0,0)</f>
        <v>high</v>
      </c>
      <c r="S938" t="str">
        <f>_xlfn.XLOOKUP($A938,'site variables'!$A:$A,'site variables'!H:H,0,0)</f>
        <v>low</v>
      </c>
      <c r="T938" t="str">
        <f>_xlfn.XLOOKUP($A938,'site variables'!$A:$A,'site variables'!I:I,0,0)</f>
        <v>Vehicle/FootRecreation</v>
      </c>
      <c r="U938">
        <f>_xlfn.XLOOKUP($D938,climatevars!$E:$E,climatevars!J:J,0,)</f>
        <v>53.999891999999988</v>
      </c>
      <c r="V938">
        <f>_xlfn.XLOOKUP($D938,climatevars!$E:$E,climatevars!K:K,0,)</f>
        <v>403.99919199999994</v>
      </c>
      <c r="W938">
        <f>_xlfn.XLOOKUP($D938,climatevars!$E:$E,climatevars!L:L,0,)</f>
        <v>403.99919199999994</v>
      </c>
      <c r="X938">
        <f>_xlfn.XLOOKUP($G938,speciesvars!$D:$D,speciesvars!H:H,0,0)</f>
        <v>0</v>
      </c>
      <c r="Y938">
        <f>_xlfn.XLOOKUP($G938,speciesvars!$D:$D,speciesvars!I:I,0,0)</f>
        <v>0</v>
      </c>
    </row>
    <row r="939" spans="1:25" hidden="1" x14ac:dyDescent="0.25">
      <c r="A939" t="s">
        <v>43</v>
      </c>
      <c r="B939" t="s">
        <v>69</v>
      </c>
      <c r="C939">
        <v>2</v>
      </c>
      <c r="D939" t="str">
        <f t="shared" si="14"/>
        <v>Pleasantspring 2022</v>
      </c>
      <c r="E939" t="s">
        <v>75</v>
      </c>
      <c r="F939" t="s">
        <v>49</v>
      </c>
      <c r="G939" t="s">
        <v>76</v>
      </c>
      <c r="H939" t="s">
        <v>4255</v>
      </c>
      <c r="I939" t="s">
        <v>1024</v>
      </c>
      <c r="J939" t="s">
        <v>60</v>
      </c>
      <c r="K939">
        <v>0</v>
      </c>
      <c r="L939">
        <v>0</v>
      </c>
      <c r="M939">
        <v>0</v>
      </c>
      <c r="N939">
        <f>_xlfn.XLOOKUP($A939,'site variables'!$A:$A,'site variables'!C:C,0,0)</f>
        <v>285.95999999999998</v>
      </c>
      <c r="O939">
        <f>_xlfn.XLOOKUP($A939,'site variables'!$A:$A,'site variables'!D:D,0,0)</f>
        <v>30</v>
      </c>
      <c r="P939">
        <f>_xlfn.XLOOKUP($A939,'site variables'!$A:$A,'site variables'!E:E,0,0)</f>
        <v>21.8</v>
      </c>
      <c r="Q939">
        <f>_xlfn.XLOOKUP($A939,'site variables'!$A:$A,'site variables'!F:F,0,0)</f>
        <v>532</v>
      </c>
      <c r="R939" t="str">
        <f>_xlfn.XLOOKUP($A939,'site variables'!$A:$A,'site variables'!G:G,0,0)</f>
        <v>high</v>
      </c>
      <c r="S939" t="str">
        <f>_xlfn.XLOOKUP($A939,'site variables'!$A:$A,'site variables'!H:H,0,0)</f>
        <v>low</v>
      </c>
      <c r="T939" t="str">
        <f>_xlfn.XLOOKUP($A939,'site variables'!$A:$A,'site variables'!I:I,0,0)</f>
        <v>Vehicle/FootRecreation</v>
      </c>
      <c r="U939">
        <f>_xlfn.XLOOKUP($D939,climatevars!$E:$E,climatevars!J:J,0,)</f>
        <v>53.999891999999988</v>
      </c>
      <c r="V939">
        <f>_xlfn.XLOOKUP($D939,climatevars!$E:$E,climatevars!K:K,0,)</f>
        <v>403.99919199999994</v>
      </c>
      <c r="W939">
        <f>_xlfn.XLOOKUP($D939,climatevars!$E:$E,climatevars!L:L,0,)</f>
        <v>403.99919199999994</v>
      </c>
      <c r="X939">
        <f>_xlfn.XLOOKUP($G939,speciesvars!$D:$D,speciesvars!H:H,0,0)</f>
        <v>23.825000166892998</v>
      </c>
      <c r="Y939">
        <f>_xlfn.XLOOKUP($G939,speciesvars!$D:$D,speciesvars!I:I,0,0)</f>
        <v>508</v>
      </c>
    </row>
    <row r="940" spans="1:25" hidden="1" x14ac:dyDescent="0.25">
      <c r="A940" t="s">
        <v>43</v>
      </c>
      <c r="B940" t="s">
        <v>69</v>
      </c>
      <c r="C940">
        <v>2</v>
      </c>
      <c r="D940" t="str">
        <f t="shared" si="14"/>
        <v>Pleasantspring 2022</v>
      </c>
      <c r="E940" t="s">
        <v>75</v>
      </c>
      <c r="F940" t="s">
        <v>49</v>
      </c>
      <c r="G940" t="s">
        <v>1</v>
      </c>
      <c r="H940" t="s">
        <v>4255</v>
      </c>
      <c r="I940" t="s">
        <v>1025</v>
      </c>
      <c r="J940" t="s">
        <v>60</v>
      </c>
      <c r="K940">
        <v>0</v>
      </c>
      <c r="L940">
        <v>0</v>
      </c>
      <c r="M940">
        <v>0</v>
      </c>
      <c r="N940">
        <f>_xlfn.XLOOKUP($A940,'site variables'!$A:$A,'site variables'!C:C,0,0)</f>
        <v>285.95999999999998</v>
      </c>
      <c r="O940">
        <f>_xlfn.XLOOKUP($A940,'site variables'!$A:$A,'site variables'!D:D,0,0)</f>
        <v>30</v>
      </c>
      <c r="P940">
        <f>_xlfn.XLOOKUP($A940,'site variables'!$A:$A,'site variables'!E:E,0,0)</f>
        <v>21.8</v>
      </c>
      <c r="Q940">
        <f>_xlfn.XLOOKUP($A940,'site variables'!$A:$A,'site variables'!F:F,0,0)</f>
        <v>532</v>
      </c>
      <c r="R940" t="str">
        <f>_xlfn.XLOOKUP($A940,'site variables'!$A:$A,'site variables'!G:G,0,0)</f>
        <v>high</v>
      </c>
      <c r="S940" t="str">
        <f>_xlfn.XLOOKUP($A940,'site variables'!$A:$A,'site variables'!H:H,0,0)</f>
        <v>low</v>
      </c>
      <c r="T940" t="str">
        <f>_xlfn.XLOOKUP($A940,'site variables'!$A:$A,'site variables'!I:I,0,0)</f>
        <v>Vehicle/FootRecreation</v>
      </c>
      <c r="U940">
        <f>_xlfn.XLOOKUP($D940,climatevars!$E:$E,climatevars!J:J,0,)</f>
        <v>53.999891999999988</v>
      </c>
      <c r="V940">
        <f>_xlfn.XLOOKUP($D940,climatevars!$E:$E,climatevars!K:K,0,)</f>
        <v>403.99919199999994</v>
      </c>
      <c r="W940">
        <f>_xlfn.XLOOKUP($D940,climatevars!$E:$E,climatevars!L:L,0,)</f>
        <v>403.99919199999994</v>
      </c>
      <c r="X940">
        <f>_xlfn.XLOOKUP($G940,speciesvars!$D:$D,speciesvars!H:H,0,0)</f>
        <v>22.9416667421659</v>
      </c>
      <c r="Y940">
        <f>_xlfn.XLOOKUP($G940,speciesvars!$D:$D,speciesvars!I:I,0,0)</f>
        <v>528</v>
      </c>
    </row>
    <row r="941" spans="1:25" hidden="1" x14ac:dyDescent="0.25">
      <c r="A941" t="s">
        <v>43</v>
      </c>
      <c r="B941" t="s">
        <v>69</v>
      </c>
      <c r="C941">
        <v>15</v>
      </c>
      <c r="D941" t="str">
        <f t="shared" si="14"/>
        <v>Pleasantspring 2022</v>
      </c>
      <c r="E941" t="s">
        <v>74</v>
      </c>
      <c r="F941" t="s">
        <v>70</v>
      </c>
      <c r="G941" t="s">
        <v>67</v>
      </c>
      <c r="H941" t="s">
        <v>11</v>
      </c>
      <c r="I941" t="s">
        <v>1026</v>
      </c>
      <c r="J941" t="s">
        <v>60</v>
      </c>
      <c r="K941">
        <v>2</v>
      </c>
      <c r="L941">
        <v>35</v>
      </c>
      <c r="N941">
        <f>_xlfn.XLOOKUP($A941,'site variables'!$A:$A,'site variables'!C:C,0,0)</f>
        <v>285.95999999999998</v>
      </c>
      <c r="O941">
        <f>_xlfn.XLOOKUP($A941,'site variables'!$A:$A,'site variables'!D:D,0,0)</f>
        <v>30</v>
      </c>
      <c r="P941">
        <f>_xlfn.XLOOKUP($A941,'site variables'!$A:$A,'site variables'!E:E,0,0)</f>
        <v>21.8</v>
      </c>
      <c r="Q941">
        <f>_xlfn.XLOOKUP($A941,'site variables'!$A:$A,'site variables'!F:F,0,0)</f>
        <v>532</v>
      </c>
      <c r="R941" t="str">
        <f>_xlfn.XLOOKUP($A941,'site variables'!$A:$A,'site variables'!G:G,0,0)</f>
        <v>high</v>
      </c>
      <c r="S941" t="str">
        <f>_xlfn.XLOOKUP($A941,'site variables'!$A:$A,'site variables'!H:H,0,0)</f>
        <v>low</v>
      </c>
      <c r="T941" t="str">
        <f>_xlfn.XLOOKUP($A941,'site variables'!$A:$A,'site variables'!I:I,0,0)</f>
        <v>Vehicle/FootRecreation</v>
      </c>
      <c r="U941">
        <f>_xlfn.XLOOKUP($D941,climatevars!$E:$E,climatevars!J:J,0,)</f>
        <v>53.999891999999988</v>
      </c>
      <c r="V941">
        <f>_xlfn.XLOOKUP($D941,climatevars!$E:$E,climatevars!K:K,0,)</f>
        <v>403.99919199999994</v>
      </c>
      <c r="W941">
        <f>_xlfn.XLOOKUP($D941,climatevars!$E:$E,climatevars!L:L,0,)</f>
        <v>403.99919199999994</v>
      </c>
      <c r="X941">
        <f>_xlfn.XLOOKUP($G941,speciesvars!$D:$D,speciesvars!H:H,0,0)</f>
        <v>0</v>
      </c>
      <c r="Y941">
        <f>_xlfn.XLOOKUP($G941,speciesvars!$D:$D,speciesvars!I:I,0,0)</f>
        <v>0</v>
      </c>
    </row>
    <row r="942" spans="1:25" hidden="1" x14ac:dyDescent="0.25">
      <c r="A942" t="s">
        <v>43</v>
      </c>
      <c r="B942" t="s">
        <v>69</v>
      </c>
      <c r="C942">
        <v>3</v>
      </c>
      <c r="D942" t="str">
        <f t="shared" si="14"/>
        <v>Pleasantspring 2022</v>
      </c>
      <c r="E942" t="s">
        <v>48</v>
      </c>
      <c r="F942" t="s">
        <v>0</v>
      </c>
      <c r="G942" t="s">
        <v>13</v>
      </c>
      <c r="H942" t="s">
        <v>4254</v>
      </c>
      <c r="I942" t="s">
        <v>1027</v>
      </c>
      <c r="J942" t="s">
        <v>60</v>
      </c>
      <c r="K942">
        <v>0</v>
      </c>
      <c r="L942">
        <v>0</v>
      </c>
      <c r="M942">
        <v>0</v>
      </c>
      <c r="N942">
        <f>_xlfn.XLOOKUP($A942,'site variables'!$A:$A,'site variables'!C:C,0,0)</f>
        <v>285.95999999999998</v>
      </c>
      <c r="O942">
        <f>_xlfn.XLOOKUP($A942,'site variables'!$A:$A,'site variables'!D:D,0,0)</f>
        <v>30</v>
      </c>
      <c r="P942">
        <f>_xlfn.XLOOKUP($A942,'site variables'!$A:$A,'site variables'!E:E,0,0)</f>
        <v>21.8</v>
      </c>
      <c r="Q942">
        <f>_xlfn.XLOOKUP($A942,'site variables'!$A:$A,'site variables'!F:F,0,0)</f>
        <v>532</v>
      </c>
      <c r="R942" t="str">
        <f>_xlfn.XLOOKUP($A942,'site variables'!$A:$A,'site variables'!G:G,0,0)</f>
        <v>high</v>
      </c>
      <c r="S942" t="str">
        <f>_xlfn.XLOOKUP($A942,'site variables'!$A:$A,'site variables'!H:H,0,0)</f>
        <v>low</v>
      </c>
      <c r="T942" t="str">
        <f>_xlfn.XLOOKUP($A942,'site variables'!$A:$A,'site variables'!I:I,0,0)</f>
        <v>Vehicle/FootRecreation</v>
      </c>
      <c r="U942">
        <f>_xlfn.XLOOKUP($D942,climatevars!$E:$E,climatevars!J:J,0,)</f>
        <v>53.999891999999988</v>
      </c>
      <c r="V942">
        <f>_xlfn.XLOOKUP($D942,climatevars!$E:$E,climatevars!K:K,0,)</f>
        <v>403.99919199999994</v>
      </c>
      <c r="W942">
        <f>_xlfn.XLOOKUP($D942,climatevars!$E:$E,climatevars!L:L,0,)</f>
        <v>403.99919199999994</v>
      </c>
      <c r="X942">
        <f>_xlfn.XLOOKUP($G942,speciesvars!$D:$D,speciesvars!H:H,0,0)</f>
        <v>23.462500015894602</v>
      </c>
      <c r="Y942">
        <f>_xlfn.XLOOKUP($G942,speciesvars!$D:$D,speciesvars!I:I,0,0)</f>
        <v>846</v>
      </c>
    </row>
    <row r="943" spans="1:25" hidden="1" x14ac:dyDescent="0.25">
      <c r="A943" t="s">
        <v>43</v>
      </c>
      <c r="B943" t="s">
        <v>69</v>
      </c>
      <c r="C943">
        <v>3</v>
      </c>
      <c r="D943" t="str">
        <f t="shared" si="14"/>
        <v>Pleasantspring 2022</v>
      </c>
      <c r="E943" t="s">
        <v>48</v>
      </c>
      <c r="F943" t="s">
        <v>0</v>
      </c>
      <c r="G943" t="s">
        <v>21</v>
      </c>
      <c r="H943" t="s">
        <v>4254</v>
      </c>
      <c r="I943" t="s">
        <v>1028</v>
      </c>
      <c r="J943" t="s">
        <v>60</v>
      </c>
      <c r="K943">
        <v>0</v>
      </c>
      <c r="L943">
        <v>0</v>
      </c>
      <c r="M943">
        <v>0</v>
      </c>
      <c r="N943">
        <f>_xlfn.XLOOKUP($A943,'site variables'!$A:$A,'site variables'!C:C,0,0)</f>
        <v>285.95999999999998</v>
      </c>
      <c r="O943">
        <f>_xlfn.XLOOKUP($A943,'site variables'!$A:$A,'site variables'!D:D,0,0)</f>
        <v>30</v>
      </c>
      <c r="P943">
        <f>_xlfn.XLOOKUP($A943,'site variables'!$A:$A,'site variables'!E:E,0,0)</f>
        <v>21.8</v>
      </c>
      <c r="Q943">
        <f>_xlfn.XLOOKUP($A943,'site variables'!$A:$A,'site variables'!F:F,0,0)</f>
        <v>532</v>
      </c>
      <c r="R943" t="str">
        <f>_xlfn.XLOOKUP($A943,'site variables'!$A:$A,'site variables'!G:G,0,0)</f>
        <v>high</v>
      </c>
      <c r="S943" t="str">
        <f>_xlfn.XLOOKUP($A943,'site variables'!$A:$A,'site variables'!H:H,0,0)</f>
        <v>low</v>
      </c>
      <c r="T943" t="str">
        <f>_xlfn.XLOOKUP($A943,'site variables'!$A:$A,'site variables'!I:I,0,0)</f>
        <v>Vehicle/FootRecreation</v>
      </c>
      <c r="U943">
        <f>_xlfn.XLOOKUP($D943,climatevars!$E:$E,climatevars!J:J,0,)</f>
        <v>53.999891999999988</v>
      </c>
      <c r="V943">
        <f>_xlfn.XLOOKUP($D943,climatevars!$E:$E,climatevars!K:K,0,)</f>
        <v>403.99919199999994</v>
      </c>
      <c r="W943">
        <f>_xlfn.XLOOKUP($D943,climatevars!$E:$E,climatevars!L:L,0,)</f>
        <v>403.99919199999994</v>
      </c>
      <c r="X943">
        <f>_xlfn.XLOOKUP($G943,speciesvars!$D:$D,speciesvars!H:H,0,0)</f>
        <v>24.8750001192093</v>
      </c>
      <c r="Y943">
        <f>_xlfn.XLOOKUP($G943,speciesvars!$D:$D,speciesvars!I:I,0,0)</f>
        <v>845</v>
      </c>
    </row>
    <row r="944" spans="1:25" hidden="1" x14ac:dyDescent="0.25">
      <c r="A944" t="s">
        <v>43</v>
      </c>
      <c r="B944" t="s">
        <v>69</v>
      </c>
      <c r="C944">
        <v>3</v>
      </c>
      <c r="D944" t="str">
        <f t="shared" si="14"/>
        <v>Pleasantspring 2022</v>
      </c>
      <c r="E944" t="s">
        <v>48</v>
      </c>
      <c r="F944" t="s">
        <v>0</v>
      </c>
      <c r="G944" t="s">
        <v>53</v>
      </c>
      <c r="H944" t="s">
        <v>4254</v>
      </c>
      <c r="I944" t="s">
        <v>1029</v>
      </c>
      <c r="J944" t="s">
        <v>60</v>
      </c>
      <c r="K944">
        <v>0</v>
      </c>
      <c r="L944">
        <v>0</v>
      </c>
      <c r="M944">
        <v>0</v>
      </c>
      <c r="N944">
        <f>_xlfn.XLOOKUP($A944,'site variables'!$A:$A,'site variables'!C:C,0,0)</f>
        <v>285.95999999999998</v>
      </c>
      <c r="O944">
        <f>_xlfn.XLOOKUP($A944,'site variables'!$A:$A,'site variables'!D:D,0,0)</f>
        <v>30</v>
      </c>
      <c r="P944">
        <f>_xlfn.XLOOKUP($A944,'site variables'!$A:$A,'site variables'!E:E,0,0)</f>
        <v>21.8</v>
      </c>
      <c r="Q944">
        <f>_xlfn.XLOOKUP($A944,'site variables'!$A:$A,'site variables'!F:F,0,0)</f>
        <v>532</v>
      </c>
      <c r="R944" t="str">
        <f>_xlfn.XLOOKUP($A944,'site variables'!$A:$A,'site variables'!G:G,0,0)</f>
        <v>high</v>
      </c>
      <c r="S944" t="str">
        <f>_xlfn.XLOOKUP($A944,'site variables'!$A:$A,'site variables'!H:H,0,0)</f>
        <v>low</v>
      </c>
      <c r="T944" t="str">
        <f>_xlfn.XLOOKUP($A944,'site variables'!$A:$A,'site variables'!I:I,0,0)</f>
        <v>Vehicle/FootRecreation</v>
      </c>
      <c r="U944">
        <f>_xlfn.XLOOKUP($D944,climatevars!$E:$E,climatevars!J:J,0,)</f>
        <v>53.999891999999988</v>
      </c>
      <c r="V944">
        <f>_xlfn.XLOOKUP($D944,climatevars!$E:$E,climatevars!K:K,0,)</f>
        <v>403.99919199999994</v>
      </c>
      <c r="W944">
        <f>_xlfn.XLOOKUP($D944,climatevars!$E:$E,climatevars!L:L,0,)</f>
        <v>403.99919199999994</v>
      </c>
      <c r="X944">
        <f>_xlfn.XLOOKUP($G944,speciesvars!$D:$D,speciesvars!H:H,0,0)</f>
        <v>24.200000047683702</v>
      </c>
      <c r="Y944">
        <f>_xlfn.XLOOKUP($G944,speciesvars!$D:$D,speciesvars!I:I,0,0)</f>
        <v>706</v>
      </c>
    </row>
    <row r="945" spans="1:25" hidden="1" x14ac:dyDescent="0.25">
      <c r="A945" t="s">
        <v>43</v>
      </c>
      <c r="B945" t="s">
        <v>69</v>
      </c>
      <c r="C945">
        <v>3</v>
      </c>
      <c r="D945" t="str">
        <f t="shared" si="14"/>
        <v>Pleasantspring 2022</v>
      </c>
      <c r="E945" t="s">
        <v>48</v>
      </c>
      <c r="F945" t="s">
        <v>0</v>
      </c>
      <c r="G945" t="s">
        <v>35</v>
      </c>
      <c r="H945" t="s">
        <v>4254</v>
      </c>
      <c r="I945" t="s">
        <v>1030</v>
      </c>
      <c r="J945" t="s">
        <v>60</v>
      </c>
      <c r="K945">
        <v>0</v>
      </c>
      <c r="L945">
        <v>0</v>
      </c>
      <c r="M945">
        <v>0</v>
      </c>
      <c r="N945">
        <f>_xlfn.XLOOKUP($A945,'site variables'!$A:$A,'site variables'!C:C,0,0)</f>
        <v>285.95999999999998</v>
      </c>
      <c r="O945">
        <f>_xlfn.XLOOKUP($A945,'site variables'!$A:$A,'site variables'!D:D,0,0)</f>
        <v>30</v>
      </c>
      <c r="P945">
        <f>_xlfn.XLOOKUP($A945,'site variables'!$A:$A,'site variables'!E:E,0,0)</f>
        <v>21.8</v>
      </c>
      <c r="Q945">
        <f>_xlfn.XLOOKUP($A945,'site variables'!$A:$A,'site variables'!F:F,0,0)</f>
        <v>532</v>
      </c>
      <c r="R945" t="str">
        <f>_xlfn.XLOOKUP($A945,'site variables'!$A:$A,'site variables'!G:G,0,0)</f>
        <v>high</v>
      </c>
      <c r="S945" t="str">
        <f>_xlfn.XLOOKUP($A945,'site variables'!$A:$A,'site variables'!H:H,0,0)</f>
        <v>low</v>
      </c>
      <c r="T945" t="str">
        <f>_xlfn.XLOOKUP($A945,'site variables'!$A:$A,'site variables'!I:I,0,0)</f>
        <v>Vehicle/FootRecreation</v>
      </c>
      <c r="U945">
        <f>_xlfn.XLOOKUP($D945,climatevars!$E:$E,climatevars!J:J,0,)</f>
        <v>53.999891999999988</v>
      </c>
      <c r="V945">
        <f>_xlfn.XLOOKUP($D945,climatevars!$E:$E,climatevars!K:K,0,)</f>
        <v>403.99919199999994</v>
      </c>
      <c r="W945">
        <f>_xlfn.XLOOKUP($D945,climatevars!$E:$E,climatevars!L:L,0,)</f>
        <v>403.99919199999994</v>
      </c>
      <c r="X945">
        <f>_xlfn.XLOOKUP($G945,speciesvars!$D:$D,speciesvars!H:H,0,0)</f>
        <v>23.5000000198682</v>
      </c>
      <c r="Y945">
        <f>_xlfn.XLOOKUP($G945,speciesvars!$D:$D,speciesvars!I:I,0,0)</f>
        <v>354</v>
      </c>
    </row>
    <row r="946" spans="1:25" hidden="1" x14ac:dyDescent="0.25">
      <c r="A946" t="s">
        <v>43</v>
      </c>
      <c r="B946" t="s">
        <v>69</v>
      </c>
      <c r="C946">
        <v>15</v>
      </c>
      <c r="D946" t="str">
        <f t="shared" si="14"/>
        <v>Pleasantspring 2022</v>
      </c>
      <c r="E946" t="s">
        <v>74</v>
      </c>
      <c r="F946" t="s">
        <v>70</v>
      </c>
      <c r="G946" t="s">
        <v>36</v>
      </c>
      <c r="H946" t="s">
        <v>11</v>
      </c>
      <c r="I946" t="s">
        <v>1031</v>
      </c>
      <c r="J946" t="s">
        <v>72</v>
      </c>
      <c r="K946">
        <v>15</v>
      </c>
      <c r="L946">
        <v>20</v>
      </c>
      <c r="N946">
        <f>_xlfn.XLOOKUP($A946,'site variables'!$A:$A,'site variables'!C:C,0,0)</f>
        <v>285.95999999999998</v>
      </c>
      <c r="O946">
        <f>_xlfn.XLOOKUP($A946,'site variables'!$A:$A,'site variables'!D:D,0,0)</f>
        <v>30</v>
      </c>
      <c r="P946">
        <f>_xlfn.XLOOKUP($A946,'site variables'!$A:$A,'site variables'!E:E,0,0)</f>
        <v>21.8</v>
      </c>
      <c r="Q946">
        <f>_xlfn.XLOOKUP($A946,'site variables'!$A:$A,'site variables'!F:F,0,0)</f>
        <v>532</v>
      </c>
      <c r="R946" t="str">
        <f>_xlfn.XLOOKUP($A946,'site variables'!$A:$A,'site variables'!G:G,0,0)</f>
        <v>high</v>
      </c>
      <c r="S946" t="str">
        <f>_xlfn.XLOOKUP($A946,'site variables'!$A:$A,'site variables'!H:H,0,0)</f>
        <v>low</v>
      </c>
      <c r="T946" t="str">
        <f>_xlfn.XLOOKUP($A946,'site variables'!$A:$A,'site variables'!I:I,0,0)</f>
        <v>Vehicle/FootRecreation</v>
      </c>
      <c r="U946">
        <f>_xlfn.XLOOKUP($D946,climatevars!$E:$E,climatevars!J:J,0,)</f>
        <v>53.999891999999988</v>
      </c>
      <c r="V946">
        <f>_xlfn.XLOOKUP($D946,climatevars!$E:$E,climatevars!K:K,0,)</f>
        <v>403.99919199999994</v>
      </c>
      <c r="W946">
        <f>_xlfn.XLOOKUP($D946,climatevars!$E:$E,climatevars!L:L,0,)</f>
        <v>403.99919199999994</v>
      </c>
      <c r="X946">
        <f>_xlfn.XLOOKUP($G946,speciesvars!$D:$D,speciesvars!H:H,0,0)</f>
        <v>0</v>
      </c>
      <c r="Y946">
        <f>_xlfn.XLOOKUP($G946,speciesvars!$D:$D,speciesvars!I:I,0,0)</f>
        <v>0</v>
      </c>
    </row>
    <row r="947" spans="1:25" x14ac:dyDescent="0.25">
      <c r="A947" t="s">
        <v>43</v>
      </c>
      <c r="B947" t="s">
        <v>69</v>
      </c>
      <c r="C947">
        <v>16</v>
      </c>
      <c r="D947" t="str">
        <f t="shared" si="14"/>
        <v>Pleasantspring 2022</v>
      </c>
      <c r="E947" t="s">
        <v>66</v>
      </c>
      <c r="F947" t="s">
        <v>70</v>
      </c>
      <c r="G947" t="s">
        <v>58</v>
      </c>
      <c r="H947" t="s">
        <v>11</v>
      </c>
      <c r="I947" t="s">
        <v>1032</v>
      </c>
      <c r="J947" t="s">
        <v>60</v>
      </c>
      <c r="K947">
        <v>1</v>
      </c>
      <c r="L947">
        <v>18</v>
      </c>
      <c r="M947">
        <v>0.05</v>
      </c>
      <c r="N947">
        <f>_xlfn.XLOOKUP($A947,'site variables'!$A:$A,'site variables'!C:C,0,0)</f>
        <v>285.95999999999998</v>
      </c>
      <c r="O947">
        <f>_xlfn.XLOOKUP($A947,'site variables'!$A:$A,'site variables'!D:D,0,0)</f>
        <v>30</v>
      </c>
      <c r="P947">
        <f>_xlfn.XLOOKUP($A947,'site variables'!$A:$A,'site variables'!E:E,0,0)</f>
        <v>21.8</v>
      </c>
      <c r="Q947">
        <f>_xlfn.XLOOKUP($A947,'site variables'!$A:$A,'site variables'!F:F,0,0)</f>
        <v>532</v>
      </c>
      <c r="R947" t="str">
        <f>_xlfn.XLOOKUP($A947,'site variables'!$A:$A,'site variables'!G:G,0,0)</f>
        <v>high</v>
      </c>
      <c r="S947" t="str">
        <f>_xlfn.XLOOKUP($A947,'site variables'!$A:$A,'site variables'!H:H,0,0)</f>
        <v>low</v>
      </c>
      <c r="T947" t="str">
        <f>_xlfn.XLOOKUP($A947,'site variables'!$A:$A,'site variables'!I:I,0,0)</f>
        <v>Vehicle/FootRecreation</v>
      </c>
      <c r="U947">
        <f>_xlfn.XLOOKUP($D947,climatevars!$E:$E,climatevars!J:J,0,)</f>
        <v>53.999891999999988</v>
      </c>
      <c r="V947">
        <f>_xlfn.XLOOKUP($D947,climatevars!$E:$E,climatevars!K:K,0,)</f>
        <v>403.99919199999994</v>
      </c>
      <c r="W947">
        <f>_xlfn.XLOOKUP($D947,climatevars!$E:$E,climatevars!L:L,0,)</f>
        <v>403.99919199999994</v>
      </c>
      <c r="X947">
        <f>_xlfn.XLOOKUP($G947,speciesvars!$D:$D,speciesvars!H:H,0,0)</f>
        <v>22.887500206629401</v>
      </c>
      <c r="Y947">
        <f>_xlfn.XLOOKUP($G947,speciesvars!$D:$D,speciesvars!I:I,0,0)</f>
        <v>421</v>
      </c>
    </row>
    <row r="948" spans="1:25" hidden="1" x14ac:dyDescent="0.25">
      <c r="A948" t="s">
        <v>43</v>
      </c>
      <c r="B948" t="s">
        <v>69</v>
      </c>
      <c r="C948">
        <v>3</v>
      </c>
      <c r="D948" t="str">
        <f t="shared" si="14"/>
        <v>Pleasantspring 2022</v>
      </c>
      <c r="E948" t="s">
        <v>48</v>
      </c>
      <c r="F948" t="s">
        <v>0</v>
      </c>
      <c r="G948" t="s">
        <v>76</v>
      </c>
      <c r="H948" t="s">
        <v>4254</v>
      </c>
      <c r="I948" t="s">
        <v>1033</v>
      </c>
      <c r="J948" t="s">
        <v>60</v>
      </c>
      <c r="K948">
        <v>0</v>
      </c>
      <c r="L948">
        <v>0</v>
      </c>
      <c r="M948">
        <v>3.5</v>
      </c>
      <c r="N948">
        <f>_xlfn.XLOOKUP($A948,'site variables'!$A:$A,'site variables'!C:C,0,0)</f>
        <v>285.95999999999998</v>
      </c>
      <c r="O948">
        <f>_xlfn.XLOOKUP($A948,'site variables'!$A:$A,'site variables'!D:D,0,0)</f>
        <v>30</v>
      </c>
      <c r="P948">
        <f>_xlfn.XLOOKUP($A948,'site variables'!$A:$A,'site variables'!E:E,0,0)</f>
        <v>21.8</v>
      </c>
      <c r="Q948">
        <f>_xlfn.XLOOKUP($A948,'site variables'!$A:$A,'site variables'!F:F,0,0)</f>
        <v>532</v>
      </c>
      <c r="R948" t="str">
        <f>_xlfn.XLOOKUP($A948,'site variables'!$A:$A,'site variables'!G:G,0,0)</f>
        <v>high</v>
      </c>
      <c r="S948" t="str">
        <f>_xlfn.XLOOKUP($A948,'site variables'!$A:$A,'site variables'!H:H,0,0)</f>
        <v>low</v>
      </c>
      <c r="T948" t="str">
        <f>_xlfn.XLOOKUP($A948,'site variables'!$A:$A,'site variables'!I:I,0,0)</f>
        <v>Vehicle/FootRecreation</v>
      </c>
      <c r="U948">
        <f>_xlfn.XLOOKUP($D948,climatevars!$E:$E,climatevars!J:J,0,)</f>
        <v>53.999891999999988</v>
      </c>
      <c r="V948">
        <f>_xlfn.XLOOKUP($D948,climatevars!$E:$E,climatevars!K:K,0,)</f>
        <v>403.99919199999994</v>
      </c>
      <c r="W948">
        <f>_xlfn.XLOOKUP($D948,climatevars!$E:$E,climatevars!L:L,0,)</f>
        <v>403.99919199999994</v>
      </c>
      <c r="X948">
        <f>_xlfn.XLOOKUP($G948,speciesvars!$D:$D,speciesvars!H:H,0,0)</f>
        <v>23.825000166892998</v>
      </c>
      <c r="Y948">
        <f>_xlfn.XLOOKUP($G948,speciesvars!$D:$D,speciesvars!I:I,0,0)</f>
        <v>508</v>
      </c>
    </row>
    <row r="949" spans="1:25" hidden="1" x14ac:dyDescent="0.25">
      <c r="A949" t="s">
        <v>43</v>
      </c>
      <c r="B949" t="s">
        <v>69</v>
      </c>
      <c r="C949">
        <v>16</v>
      </c>
      <c r="D949" t="str">
        <f t="shared" si="14"/>
        <v>Pleasantspring 2022</v>
      </c>
      <c r="E949" t="s">
        <v>66</v>
      </c>
      <c r="F949" t="s">
        <v>70</v>
      </c>
      <c r="G949" t="s">
        <v>3</v>
      </c>
      <c r="H949" t="s">
        <v>11</v>
      </c>
      <c r="I949" t="s">
        <v>1034</v>
      </c>
      <c r="J949" t="s">
        <v>72</v>
      </c>
      <c r="K949">
        <v>2</v>
      </c>
      <c r="L949">
        <v>20</v>
      </c>
      <c r="N949">
        <f>_xlfn.XLOOKUP($A949,'site variables'!$A:$A,'site variables'!C:C,0,0)</f>
        <v>285.95999999999998</v>
      </c>
      <c r="O949">
        <f>_xlfn.XLOOKUP($A949,'site variables'!$A:$A,'site variables'!D:D,0,0)</f>
        <v>30</v>
      </c>
      <c r="P949">
        <f>_xlfn.XLOOKUP($A949,'site variables'!$A:$A,'site variables'!E:E,0,0)</f>
        <v>21.8</v>
      </c>
      <c r="Q949">
        <f>_xlfn.XLOOKUP($A949,'site variables'!$A:$A,'site variables'!F:F,0,0)</f>
        <v>532</v>
      </c>
      <c r="R949" t="str">
        <f>_xlfn.XLOOKUP($A949,'site variables'!$A:$A,'site variables'!G:G,0,0)</f>
        <v>high</v>
      </c>
      <c r="S949" t="str">
        <f>_xlfn.XLOOKUP($A949,'site variables'!$A:$A,'site variables'!H:H,0,0)</f>
        <v>low</v>
      </c>
      <c r="T949" t="str">
        <f>_xlfn.XLOOKUP($A949,'site variables'!$A:$A,'site variables'!I:I,0,0)</f>
        <v>Vehicle/FootRecreation</v>
      </c>
      <c r="U949">
        <f>_xlfn.XLOOKUP($D949,climatevars!$E:$E,climatevars!J:J,0,)</f>
        <v>53.999891999999988</v>
      </c>
      <c r="V949">
        <f>_xlfn.XLOOKUP($D949,climatevars!$E:$E,climatevars!K:K,0,)</f>
        <v>403.99919199999994</v>
      </c>
      <c r="W949">
        <f>_xlfn.XLOOKUP($D949,climatevars!$E:$E,climatevars!L:L,0,)</f>
        <v>403.99919199999994</v>
      </c>
      <c r="X949">
        <f>_xlfn.XLOOKUP($G949,speciesvars!$D:$D,speciesvars!H:H,0,0)</f>
        <v>0</v>
      </c>
      <c r="Y949">
        <f>_xlfn.XLOOKUP($G949,speciesvars!$D:$D,speciesvars!I:I,0,0)</f>
        <v>0</v>
      </c>
    </row>
    <row r="950" spans="1:25" hidden="1" x14ac:dyDescent="0.25">
      <c r="A950" t="s">
        <v>43</v>
      </c>
      <c r="B950" t="s">
        <v>69</v>
      </c>
      <c r="C950">
        <v>4</v>
      </c>
      <c r="D950" t="str">
        <f t="shared" si="14"/>
        <v>Pleasantspring 2022</v>
      </c>
      <c r="E950" t="s">
        <v>74</v>
      </c>
      <c r="F950" t="s">
        <v>0</v>
      </c>
      <c r="G950" t="s">
        <v>13</v>
      </c>
      <c r="H950" t="s">
        <v>4254</v>
      </c>
      <c r="I950" t="s">
        <v>1035</v>
      </c>
      <c r="J950" t="s">
        <v>60</v>
      </c>
      <c r="K950">
        <v>0</v>
      </c>
      <c r="L950">
        <v>0</v>
      </c>
      <c r="M950">
        <v>0</v>
      </c>
      <c r="N950">
        <f>_xlfn.XLOOKUP($A950,'site variables'!$A:$A,'site variables'!C:C,0,0)</f>
        <v>285.95999999999998</v>
      </c>
      <c r="O950">
        <f>_xlfn.XLOOKUP($A950,'site variables'!$A:$A,'site variables'!D:D,0,0)</f>
        <v>30</v>
      </c>
      <c r="P950">
        <f>_xlfn.XLOOKUP($A950,'site variables'!$A:$A,'site variables'!E:E,0,0)</f>
        <v>21.8</v>
      </c>
      <c r="Q950">
        <f>_xlfn.XLOOKUP($A950,'site variables'!$A:$A,'site variables'!F:F,0,0)</f>
        <v>532</v>
      </c>
      <c r="R950" t="str">
        <f>_xlfn.XLOOKUP($A950,'site variables'!$A:$A,'site variables'!G:G,0,0)</f>
        <v>high</v>
      </c>
      <c r="S950" t="str">
        <f>_xlfn.XLOOKUP($A950,'site variables'!$A:$A,'site variables'!H:H,0,0)</f>
        <v>low</v>
      </c>
      <c r="T950" t="str">
        <f>_xlfn.XLOOKUP($A950,'site variables'!$A:$A,'site variables'!I:I,0,0)</f>
        <v>Vehicle/FootRecreation</v>
      </c>
      <c r="U950">
        <f>_xlfn.XLOOKUP($D950,climatevars!$E:$E,climatevars!J:J,0,)</f>
        <v>53.999891999999988</v>
      </c>
      <c r="V950">
        <f>_xlfn.XLOOKUP($D950,climatevars!$E:$E,climatevars!K:K,0,)</f>
        <v>403.99919199999994</v>
      </c>
      <c r="W950">
        <f>_xlfn.XLOOKUP($D950,climatevars!$E:$E,climatevars!L:L,0,)</f>
        <v>403.99919199999994</v>
      </c>
      <c r="X950">
        <f>_xlfn.XLOOKUP($G950,speciesvars!$D:$D,speciesvars!H:H,0,0)</f>
        <v>23.462500015894602</v>
      </c>
      <c r="Y950">
        <f>_xlfn.XLOOKUP($G950,speciesvars!$D:$D,speciesvars!I:I,0,0)</f>
        <v>846</v>
      </c>
    </row>
    <row r="951" spans="1:25" hidden="1" x14ac:dyDescent="0.25">
      <c r="A951" t="s">
        <v>43</v>
      </c>
      <c r="B951" t="s">
        <v>69</v>
      </c>
      <c r="C951">
        <v>4</v>
      </c>
      <c r="D951" t="str">
        <f t="shared" si="14"/>
        <v>Pleasantspring 2022</v>
      </c>
      <c r="E951" t="s">
        <v>74</v>
      </c>
      <c r="F951" t="s">
        <v>0</v>
      </c>
      <c r="G951" t="s">
        <v>21</v>
      </c>
      <c r="H951" t="s">
        <v>4254</v>
      </c>
      <c r="I951" t="s">
        <v>1036</v>
      </c>
      <c r="J951" t="s">
        <v>60</v>
      </c>
      <c r="K951">
        <v>0</v>
      </c>
      <c r="L951">
        <v>0</v>
      </c>
      <c r="M951">
        <v>0</v>
      </c>
      <c r="N951">
        <f>_xlfn.XLOOKUP($A951,'site variables'!$A:$A,'site variables'!C:C,0,0)</f>
        <v>285.95999999999998</v>
      </c>
      <c r="O951">
        <f>_xlfn.XLOOKUP($A951,'site variables'!$A:$A,'site variables'!D:D,0,0)</f>
        <v>30</v>
      </c>
      <c r="P951">
        <f>_xlfn.XLOOKUP($A951,'site variables'!$A:$A,'site variables'!E:E,0,0)</f>
        <v>21.8</v>
      </c>
      <c r="Q951">
        <f>_xlfn.XLOOKUP($A951,'site variables'!$A:$A,'site variables'!F:F,0,0)</f>
        <v>532</v>
      </c>
      <c r="R951" t="str">
        <f>_xlfn.XLOOKUP($A951,'site variables'!$A:$A,'site variables'!G:G,0,0)</f>
        <v>high</v>
      </c>
      <c r="S951" t="str">
        <f>_xlfn.XLOOKUP($A951,'site variables'!$A:$A,'site variables'!H:H,0,0)</f>
        <v>low</v>
      </c>
      <c r="T951" t="str">
        <f>_xlfn.XLOOKUP($A951,'site variables'!$A:$A,'site variables'!I:I,0,0)</f>
        <v>Vehicle/FootRecreation</v>
      </c>
      <c r="U951">
        <f>_xlfn.XLOOKUP($D951,climatevars!$E:$E,climatevars!J:J,0,)</f>
        <v>53.999891999999988</v>
      </c>
      <c r="V951">
        <f>_xlfn.XLOOKUP($D951,climatevars!$E:$E,climatevars!K:K,0,)</f>
        <v>403.99919199999994</v>
      </c>
      <c r="W951">
        <f>_xlfn.XLOOKUP($D951,climatevars!$E:$E,climatevars!L:L,0,)</f>
        <v>403.99919199999994</v>
      </c>
      <c r="X951">
        <f>_xlfn.XLOOKUP($G951,speciesvars!$D:$D,speciesvars!H:H,0,0)</f>
        <v>24.8750001192093</v>
      </c>
      <c r="Y951">
        <f>_xlfn.XLOOKUP($G951,speciesvars!$D:$D,speciesvars!I:I,0,0)</f>
        <v>845</v>
      </c>
    </row>
    <row r="952" spans="1:25" hidden="1" x14ac:dyDescent="0.25">
      <c r="A952" t="s">
        <v>43</v>
      </c>
      <c r="B952" t="s">
        <v>69</v>
      </c>
      <c r="C952">
        <v>4</v>
      </c>
      <c r="D952" t="str">
        <f t="shared" si="14"/>
        <v>Pleasantspring 2022</v>
      </c>
      <c r="E952" t="s">
        <v>74</v>
      </c>
      <c r="F952" t="s">
        <v>0</v>
      </c>
      <c r="G952" t="s">
        <v>53</v>
      </c>
      <c r="H952" t="s">
        <v>4254</v>
      </c>
      <c r="I952" t="s">
        <v>1037</v>
      </c>
      <c r="J952" t="s">
        <v>60</v>
      </c>
      <c r="K952">
        <v>0</v>
      </c>
      <c r="L952">
        <v>0</v>
      </c>
      <c r="M952">
        <v>0</v>
      </c>
      <c r="N952">
        <f>_xlfn.XLOOKUP($A952,'site variables'!$A:$A,'site variables'!C:C,0,0)</f>
        <v>285.95999999999998</v>
      </c>
      <c r="O952">
        <f>_xlfn.XLOOKUP($A952,'site variables'!$A:$A,'site variables'!D:D,0,0)</f>
        <v>30</v>
      </c>
      <c r="P952">
        <f>_xlfn.XLOOKUP($A952,'site variables'!$A:$A,'site variables'!E:E,0,0)</f>
        <v>21.8</v>
      </c>
      <c r="Q952">
        <f>_xlfn.XLOOKUP($A952,'site variables'!$A:$A,'site variables'!F:F,0,0)</f>
        <v>532</v>
      </c>
      <c r="R952" t="str">
        <f>_xlfn.XLOOKUP($A952,'site variables'!$A:$A,'site variables'!G:G,0,0)</f>
        <v>high</v>
      </c>
      <c r="S952" t="str">
        <f>_xlfn.XLOOKUP($A952,'site variables'!$A:$A,'site variables'!H:H,0,0)</f>
        <v>low</v>
      </c>
      <c r="T952" t="str">
        <f>_xlfn.XLOOKUP($A952,'site variables'!$A:$A,'site variables'!I:I,0,0)</f>
        <v>Vehicle/FootRecreation</v>
      </c>
      <c r="U952">
        <f>_xlfn.XLOOKUP($D952,climatevars!$E:$E,climatevars!J:J,0,)</f>
        <v>53.999891999999988</v>
      </c>
      <c r="V952">
        <f>_xlfn.XLOOKUP($D952,climatevars!$E:$E,climatevars!K:K,0,)</f>
        <v>403.99919199999994</v>
      </c>
      <c r="W952">
        <f>_xlfn.XLOOKUP($D952,climatevars!$E:$E,climatevars!L:L,0,)</f>
        <v>403.99919199999994</v>
      </c>
      <c r="X952">
        <f>_xlfn.XLOOKUP($G952,speciesvars!$D:$D,speciesvars!H:H,0,0)</f>
        <v>24.200000047683702</v>
      </c>
      <c r="Y952">
        <f>_xlfn.XLOOKUP($G952,speciesvars!$D:$D,speciesvars!I:I,0,0)</f>
        <v>706</v>
      </c>
    </row>
    <row r="953" spans="1:25" hidden="1" x14ac:dyDescent="0.25">
      <c r="A953" t="s">
        <v>43</v>
      </c>
      <c r="B953" t="s">
        <v>69</v>
      </c>
      <c r="C953">
        <v>4</v>
      </c>
      <c r="D953" t="str">
        <f t="shared" si="14"/>
        <v>Pleasantspring 2022</v>
      </c>
      <c r="E953" t="s">
        <v>74</v>
      </c>
      <c r="F953" t="s">
        <v>0</v>
      </c>
      <c r="G953" t="s">
        <v>54</v>
      </c>
      <c r="H953" t="s">
        <v>4256</v>
      </c>
      <c r="I953" t="s">
        <v>1038</v>
      </c>
      <c r="J953" t="s">
        <v>60</v>
      </c>
      <c r="K953">
        <v>0</v>
      </c>
      <c r="L953">
        <v>0</v>
      </c>
      <c r="M953">
        <v>0.05</v>
      </c>
      <c r="N953">
        <f>_xlfn.XLOOKUP($A953,'site variables'!$A:$A,'site variables'!C:C,0,0)</f>
        <v>285.95999999999998</v>
      </c>
      <c r="O953">
        <f>_xlfn.XLOOKUP($A953,'site variables'!$A:$A,'site variables'!D:D,0,0)</f>
        <v>30</v>
      </c>
      <c r="P953">
        <f>_xlfn.XLOOKUP($A953,'site variables'!$A:$A,'site variables'!E:E,0,0)</f>
        <v>21.8</v>
      </c>
      <c r="Q953">
        <f>_xlfn.XLOOKUP($A953,'site variables'!$A:$A,'site variables'!F:F,0,0)</f>
        <v>532</v>
      </c>
      <c r="R953" t="str">
        <f>_xlfn.XLOOKUP($A953,'site variables'!$A:$A,'site variables'!G:G,0,0)</f>
        <v>high</v>
      </c>
      <c r="S953" t="str">
        <f>_xlfn.XLOOKUP($A953,'site variables'!$A:$A,'site variables'!H:H,0,0)</f>
        <v>low</v>
      </c>
      <c r="T953" t="str">
        <f>_xlfn.XLOOKUP($A953,'site variables'!$A:$A,'site variables'!I:I,0,0)</f>
        <v>Vehicle/FootRecreation</v>
      </c>
      <c r="U953">
        <f>_xlfn.XLOOKUP($D953,climatevars!$E:$E,climatevars!J:J,0,)</f>
        <v>53.999891999999988</v>
      </c>
      <c r="V953">
        <f>_xlfn.XLOOKUP($D953,climatevars!$E:$E,climatevars!K:K,0,)</f>
        <v>403.99919199999994</v>
      </c>
      <c r="W953">
        <f>_xlfn.XLOOKUP($D953,climatevars!$E:$E,climatevars!L:L,0,)</f>
        <v>403.99919199999994</v>
      </c>
      <c r="X953">
        <f>_xlfn.XLOOKUP($G953,speciesvars!$D:$D,speciesvars!H:H,0,0)</f>
        <v>21.7541668613752</v>
      </c>
      <c r="Y953">
        <f>_xlfn.XLOOKUP($G953,speciesvars!$D:$D,speciesvars!I:I,0,0)</f>
        <v>505</v>
      </c>
    </row>
    <row r="954" spans="1:25" hidden="1" x14ac:dyDescent="0.25">
      <c r="A954" t="s">
        <v>43</v>
      </c>
      <c r="B954" t="s">
        <v>69</v>
      </c>
      <c r="C954">
        <v>4</v>
      </c>
      <c r="D954" t="str">
        <f t="shared" si="14"/>
        <v>Pleasantspring 2022</v>
      </c>
      <c r="E954" t="s">
        <v>74</v>
      </c>
      <c r="F954" t="s">
        <v>0</v>
      </c>
      <c r="G954" t="s">
        <v>35</v>
      </c>
      <c r="H954" t="s">
        <v>4254</v>
      </c>
      <c r="I954" t="s">
        <v>1039</v>
      </c>
      <c r="J954" t="s">
        <v>60</v>
      </c>
      <c r="K954">
        <v>0</v>
      </c>
      <c r="L954">
        <v>0</v>
      </c>
      <c r="M954">
        <v>0</v>
      </c>
      <c r="N954">
        <f>_xlfn.XLOOKUP($A954,'site variables'!$A:$A,'site variables'!C:C,0,0)</f>
        <v>285.95999999999998</v>
      </c>
      <c r="O954">
        <f>_xlfn.XLOOKUP($A954,'site variables'!$A:$A,'site variables'!D:D,0,0)</f>
        <v>30</v>
      </c>
      <c r="P954">
        <f>_xlfn.XLOOKUP($A954,'site variables'!$A:$A,'site variables'!E:E,0,0)</f>
        <v>21.8</v>
      </c>
      <c r="Q954">
        <f>_xlfn.XLOOKUP($A954,'site variables'!$A:$A,'site variables'!F:F,0,0)</f>
        <v>532</v>
      </c>
      <c r="R954" t="str">
        <f>_xlfn.XLOOKUP($A954,'site variables'!$A:$A,'site variables'!G:G,0,0)</f>
        <v>high</v>
      </c>
      <c r="S954" t="str">
        <f>_xlfn.XLOOKUP($A954,'site variables'!$A:$A,'site variables'!H:H,0,0)</f>
        <v>low</v>
      </c>
      <c r="T954" t="str">
        <f>_xlfn.XLOOKUP($A954,'site variables'!$A:$A,'site variables'!I:I,0,0)</f>
        <v>Vehicle/FootRecreation</v>
      </c>
      <c r="U954">
        <f>_xlfn.XLOOKUP($D954,climatevars!$E:$E,climatevars!J:J,0,)</f>
        <v>53.999891999999988</v>
      </c>
      <c r="V954">
        <f>_xlfn.XLOOKUP($D954,climatevars!$E:$E,climatevars!K:K,0,)</f>
        <v>403.99919199999994</v>
      </c>
      <c r="W954">
        <f>_xlfn.XLOOKUP($D954,climatevars!$E:$E,climatevars!L:L,0,)</f>
        <v>403.99919199999994</v>
      </c>
      <c r="X954">
        <f>_xlfn.XLOOKUP($G954,speciesvars!$D:$D,speciesvars!H:H,0,0)</f>
        <v>23.5000000198682</v>
      </c>
      <c r="Y954">
        <f>_xlfn.XLOOKUP($G954,speciesvars!$D:$D,speciesvars!I:I,0,0)</f>
        <v>354</v>
      </c>
    </row>
    <row r="955" spans="1:25" hidden="1" x14ac:dyDescent="0.25">
      <c r="A955" t="s">
        <v>43</v>
      </c>
      <c r="B955" t="s">
        <v>69</v>
      </c>
      <c r="C955">
        <v>4</v>
      </c>
      <c r="D955" t="str">
        <f t="shared" si="14"/>
        <v>Pleasantspring 2022</v>
      </c>
      <c r="E955" t="s">
        <v>74</v>
      </c>
      <c r="F955" t="s">
        <v>0</v>
      </c>
      <c r="G955" t="s">
        <v>76</v>
      </c>
      <c r="H955" t="s">
        <v>4254</v>
      </c>
      <c r="I955" t="s">
        <v>1040</v>
      </c>
      <c r="J955" t="s">
        <v>60</v>
      </c>
      <c r="K955">
        <v>0</v>
      </c>
      <c r="L955">
        <v>0</v>
      </c>
      <c r="M955">
        <v>0.55000000000000004</v>
      </c>
      <c r="N955">
        <f>_xlfn.XLOOKUP($A955,'site variables'!$A:$A,'site variables'!C:C,0,0)</f>
        <v>285.95999999999998</v>
      </c>
      <c r="O955">
        <f>_xlfn.XLOOKUP($A955,'site variables'!$A:$A,'site variables'!D:D,0,0)</f>
        <v>30</v>
      </c>
      <c r="P955">
        <f>_xlfn.XLOOKUP($A955,'site variables'!$A:$A,'site variables'!E:E,0,0)</f>
        <v>21.8</v>
      </c>
      <c r="Q955">
        <f>_xlfn.XLOOKUP($A955,'site variables'!$A:$A,'site variables'!F:F,0,0)</f>
        <v>532</v>
      </c>
      <c r="R955" t="str">
        <f>_xlfn.XLOOKUP($A955,'site variables'!$A:$A,'site variables'!G:G,0,0)</f>
        <v>high</v>
      </c>
      <c r="S955" t="str">
        <f>_xlfn.XLOOKUP($A955,'site variables'!$A:$A,'site variables'!H:H,0,0)</f>
        <v>low</v>
      </c>
      <c r="T955" t="str">
        <f>_xlfn.XLOOKUP($A955,'site variables'!$A:$A,'site variables'!I:I,0,0)</f>
        <v>Vehicle/FootRecreation</v>
      </c>
      <c r="U955">
        <f>_xlfn.XLOOKUP($D955,climatevars!$E:$E,climatevars!J:J,0,)</f>
        <v>53.999891999999988</v>
      </c>
      <c r="V955">
        <f>_xlfn.XLOOKUP($D955,climatevars!$E:$E,climatevars!K:K,0,)</f>
        <v>403.99919199999994</v>
      </c>
      <c r="W955">
        <f>_xlfn.XLOOKUP($D955,climatevars!$E:$E,climatevars!L:L,0,)</f>
        <v>403.99919199999994</v>
      </c>
      <c r="X955">
        <f>_xlfn.XLOOKUP($G955,speciesvars!$D:$D,speciesvars!H:H,0,0)</f>
        <v>23.825000166892998</v>
      </c>
      <c r="Y955">
        <f>_xlfn.XLOOKUP($G955,speciesvars!$D:$D,speciesvars!I:I,0,0)</f>
        <v>508</v>
      </c>
    </row>
    <row r="956" spans="1:25" hidden="1" x14ac:dyDescent="0.25">
      <c r="A956" t="s">
        <v>43</v>
      </c>
      <c r="B956" t="s">
        <v>69</v>
      </c>
      <c r="C956">
        <v>5</v>
      </c>
      <c r="D956" t="str">
        <f t="shared" si="14"/>
        <v>Pleasantspring 2022</v>
      </c>
      <c r="E956" t="s">
        <v>12</v>
      </c>
      <c r="F956" t="s">
        <v>0</v>
      </c>
      <c r="G956" t="s">
        <v>13</v>
      </c>
      <c r="H956" t="s">
        <v>4254</v>
      </c>
      <c r="I956" t="s">
        <v>1041</v>
      </c>
      <c r="J956" t="s">
        <v>60</v>
      </c>
      <c r="K956">
        <v>0</v>
      </c>
      <c r="L956">
        <v>0</v>
      </c>
      <c r="M956">
        <v>0</v>
      </c>
      <c r="N956">
        <f>_xlfn.XLOOKUP($A956,'site variables'!$A:$A,'site variables'!C:C,0,0)</f>
        <v>285.95999999999998</v>
      </c>
      <c r="O956">
        <f>_xlfn.XLOOKUP($A956,'site variables'!$A:$A,'site variables'!D:D,0,0)</f>
        <v>30</v>
      </c>
      <c r="P956">
        <f>_xlfn.XLOOKUP($A956,'site variables'!$A:$A,'site variables'!E:E,0,0)</f>
        <v>21.8</v>
      </c>
      <c r="Q956">
        <f>_xlfn.XLOOKUP($A956,'site variables'!$A:$A,'site variables'!F:F,0,0)</f>
        <v>532</v>
      </c>
      <c r="R956" t="str">
        <f>_xlfn.XLOOKUP($A956,'site variables'!$A:$A,'site variables'!G:G,0,0)</f>
        <v>high</v>
      </c>
      <c r="S956" t="str">
        <f>_xlfn.XLOOKUP($A956,'site variables'!$A:$A,'site variables'!H:H,0,0)</f>
        <v>low</v>
      </c>
      <c r="T956" t="str">
        <f>_xlfn.XLOOKUP($A956,'site variables'!$A:$A,'site variables'!I:I,0,0)</f>
        <v>Vehicle/FootRecreation</v>
      </c>
      <c r="U956">
        <f>_xlfn.XLOOKUP($D956,climatevars!$E:$E,climatevars!J:J,0,)</f>
        <v>53.999891999999988</v>
      </c>
      <c r="V956">
        <f>_xlfn.XLOOKUP($D956,climatevars!$E:$E,climatevars!K:K,0,)</f>
        <v>403.99919199999994</v>
      </c>
      <c r="W956">
        <f>_xlfn.XLOOKUP($D956,climatevars!$E:$E,climatevars!L:L,0,)</f>
        <v>403.99919199999994</v>
      </c>
      <c r="X956">
        <f>_xlfn.XLOOKUP($G956,speciesvars!$D:$D,speciesvars!H:H,0,0)</f>
        <v>23.462500015894602</v>
      </c>
      <c r="Y956">
        <f>_xlfn.XLOOKUP($G956,speciesvars!$D:$D,speciesvars!I:I,0,0)</f>
        <v>846</v>
      </c>
    </row>
    <row r="957" spans="1:25" hidden="1" x14ac:dyDescent="0.25">
      <c r="A957" t="s">
        <v>43</v>
      </c>
      <c r="B957" t="s">
        <v>69</v>
      </c>
      <c r="C957">
        <v>5</v>
      </c>
      <c r="D957" t="str">
        <f t="shared" si="14"/>
        <v>Pleasantspring 2022</v>
      </c>
      <c r="E957" t="s">
        <v>12</v>
      </c>
      <c r="F957" t="s">
        <v>0</v>
      </c>
      <c r="G957" t="s">
        <v>21</v>
      </c>
      <c r="H957" t="s">
        <v>4254</v>
      </c>
      <c r="I957" t="s">
        <v>1042</v>
      </c>
      <c r="J957" t="s">
        <v>60</v>
      </c>
      <c r="K957">
        <v>0</v>
      </c>
      <c r="L957">
        <v>0</v>
      </c>
      <c r="M957">
        <v>0</v>
      </c>
      <c r="N957">
        <f>_xlfn.XLOOKUP($A957,'site variables'!$A:$A,'site variables'!C:C,0,0)</f>
        <v>285.95999999999998</v>
      </c>
      <c r="O957">
        <f>_xlfn.XLOOKUP($A957,'site variables'!$A:$A,'site variables'!D:D,0,0)</f>
        <v>30</v>
      </c>
      <c r="P957">
        <f>_xlfn.XLOOKUP($A957,'site variables'!$A:$A,'site variables'!E:E,0,0)</f>
        <v>21.8</v>
      </c>
      <c r="Q957">
        <f>_xlfn.XLOOKUP($A957,'site variables'!$A:$A,'site variables'!F:F,0,0)</f>
        <v>532</v>
      </c>
      <c r="R957" t="str">
        <f>_xlfn.XLOOKUP($A957,'site variables'!$A:$A,'site variables'!G:G,0,0)</f>
        <v>high</v>
      </c>
      <c r="S957" t="str">
        <f>_xlfn.XLOOKUP($A957,'site variables'!$A:$A,'site variables'!H:H,0,0)</f>
        <v>low</v>
      </c>
      <c r="T957" t="str">
        <f>_xlfn.XLOOKUP($A957,'site variables'!$A:$A,'site variables'!I:I,0,0)</f>
        <v>Vehicle/FootRecreation</v>
      </c>
      <c r="U957">
        <f>_xlfn.XLOOKUP($D957,climatevars!$E:$E,climatevars!J:J,0,)</f>
        <v>53.999891999999988</v>
      </c>
      <c r="V957">
        <f>_xlfn.XLOOKUP($D957,climatevars!$E:$E,climatevars!K:K,0,)</f>
        <v>403.99919199999994</v>
      </c>
      <c r="W957">
        <f>_xlfn.XLOOKUP($D957,climatevars!$E:$E,climatevars!L:L,0,)</f>
        <v>403.99919199999994</v>
      </c>
      <c r="X957">
        <f>_xlfn.XLOOKUP($G957,speciesvars!$D:$D,speciesvars!H:H,0,0)</f>
        <v>24.8750001192093</v>
      </c>
      <c r="Y957">
        <f>_xlfn.XLOOKUP($G957,speciesvars!$D:$D,speciesvars!I:I,0,0)</f>
        <v>845</v>
      </c>
    </row>
    <row r="958" spans="1:25" hidden="1" x14ac:dyDescent="0.25">
      <c r="A958" t="s">
        <v>43</v>
      </c>
      <c r="B958" t="s">
        <v>69</v>
      </c>
      <c r="C958">
        <v>5</v>
      </c>
      <c r="D958" t="str">
        <f t="shared" si="14"/>
        <v>Pleasantspring 2022</v>
      </c>
      <c r="E958" t="s">
        <v>12</v>
      </c>
      <c r="F958" t="s">
        <v>0</v>
      </c>
      <c r="G958" t="s">
        <v>53</v>
      </c>
      <c r="H958" t="s">
        <v>4254</v>
      </c>
      <c r="I958" t="s">
        <v>1043</v>
      </c>
      <c r="J958" t="s">
        <v>60</v>
      </c>
      <c r="K958">
        <v>0</v>
      </c>
      <c r="L958">
        <v>0</v>
      </c>
      <c r="M958">
        <v>0</v>
      </c>
      <c r="N958">
        <f>_xlfn.XLOOKUP($A958,'site variables'!$A:$A,'site variables'!C:C,0,0)</f>
        <v>285.95999999999998</v>
      </c>
      <c r="O958">
        <f>_xlfn.XLOOKUP($A958,'site variables'!$A:$A,'site variables'!D:D,0,0)</f>
        <v>30</v>
      </c>
      <c r="P958">
        <f>_xlfn.XLOOKUP($A958,'site variables'!$A:$A,'site variables'!E:E,0,0)</f>
        <v>21.8</v>
      </c>
      <c r="Q958">
        <f>_xlfn.XLOOKUP($A958,'site variables'!$A:$A,'site variables'!F:F,0,0)</f>
        <v>532</v>
      </c>
      <c r="R958" t="str">
        <f>_xlfn.XLOOKUP($A958,'site variables'!$A:$A,'site variables'!G:G,0,0)</f>
        <v>high</v>
      </c>
      <c r="S958" t="str">
        <f>_xlfn.XLOOKUP($A958,'site variables'!$A:$A,'site variables'!H:H,0,0)</f>
        <v>low</v>
      </c>
      <c r="T958" t="str">
        <f>_xlfn.XLOOKUP($A958,'site variables'!$A:$A,'site variables'!I:I,0,0)</f>
        <v>Vehicle/FootRecreation</v>
      </c>
      <c r="U958">
        <f>_xlfn.XLOOKUP($D958,climatevars!$E:$E,climatevars!J:J,0,)</f>
        <v>53.999891999999988</v>
      </c>
      <c r="V958">
        <f>_xlfn.XLOOKUP($D958,climatevars!$E:$E,climatevars!K:K,0,)</f>
        <v>403.99919199999994</v>
      </c>
      <c r="W958">
        <f>_xlfn.XLOOKUP($D958,climatevars!$E:$E,climatevars!L:L,0,)</f>
        <v>403.99919199999994</v>
      </c>
      <c r="X958">
        <f>_xlfn.XLOOKUP($G958,speciesvars!$D:$D,speciesvars!H:H,0,0)</f>
        <v>24.200000047683702</v>
      </c>
      <c r="Y958">
        <f>_xlfn.XLOOKUP($G958,speciesvars!$D:$D,speciesvars!I:I,0,0)</f>
        <v>706</v>
      </c>
    </row>
    <row r="959" spans="1:25" hidden="1" x14ac:dyDescent="0.25">
      <c r="A959" t="s">
        <v>43</v>
      </c>
      <c r="B959" t="s">
        <v>69</v>
      </c>
      <c r="C959">
        <v>5</v>
      </c>
      <c r="D959" t="str">
        <f t="shared" si="14"/>
        <v>Pleasantspring 2022</v>
      </c>
      <c r="E959" t="s">
        <v>12</v>
      </c>
      <c r="F959" t="s">
        <v>0</v>
      </c>
      <c r="G959" t="s">
        <v>35</v>
      </c>
      <c r="H959" t="s">
        <v>4254</v>
      </c>
      <c r="I959" t="s">
        <v>1044</v>
      </c>
      <c r="J959" t="s">
        <v>60</v>
      </c>
      <c r="K959">
        <v>0</v>
      </c>
      <c r="L959">
        <v>0</v>
      </c>
      <c r="M959">
        <v>0.05</v>
      </c>
      <c r="N959">
        <f>_xlfn.XLOOKUP($A959,'site variables'!$A:$A,'site variables'!C:C,0,0)</f>
        <v>285.95999999999998</v>
      </c>
      <c r="O959">
        <f>_xlfn.XLOOKUP($A959,'site variables'!$A:$A,'site variables'!D:D,0,0)</f>
        <v>30</v>
      </c>
      <c r="P959">
        <f>_xlfn.XLOOKUP($A959,'site variables'!$A:$A,'site variables'!E:E,0,0)</f>
        <v>21.8</v>
      </c>
      <c r="Q959">
        <f>_xlfn.XLOOKUP($A959,'site variables'!$A:$A,'site variables'!F:F,0,0)</f>
        <v>532</v>
      </c>
      <c r="R959" t="str">
        <f>_xlfn.XLOOKUP($A959,'site variables'!$A:$A,'site variables'!G:G,0,0)</f>
        <v>high</v>
      </c>
      <c r="S959" t="str">
        <f>_xlfn.XLOOKUP($A959,'site variables'!$A:$A,'site variables'!H:H,0,0)</f>
        <v>low</v>
      </c>
      <c r="T959" t="str">
        <f>_xlfn.XLOOKUP($A959,'site variables'!$A:$A,'site variables'!I:I,0,0)</f>
        <v>Vehicle/FootRecreation</v>
      </c>
      <c r="U959">
        <f>_xlfn.XLOOKUP($D959,climatevars!$E:$E,climatevars!J:J,0,)</f>
        <v>53.999891999999988</v>
      </c>
      <c r="V959">
        <f>_xlfn.XLOOKUP($D959,climatevars!$E:$E,climatevars!K:K,0,)</f>
        <v>403.99919199999994</v>
      </c>
      <c r="W959">
        <f>_xlfn.XLOOKUP($D959,climatevars!$E:$E,climatevars!L:L,0,)</f>
        <v>403.99919199999994</v>
      </c>
      <c r="X959">
        <f>_xlfn.XLOOKUP($G959,speciesvars!$D:$D,speciesvars!H:H,0,0)</f>
        <v>23.5000000198682</v>
      </c>
      <c r="Y959">
        <f>_xlfn.XLOOKUP($G959,speciesvars!$D:$D,speciesvars!I:I,0,0)</f>
        <v>354</v>
      </c>
    </row>
    <row r="960" spans="1:25" hidden="1" x14ac:dyDescent="0.25">
      <c r="A960" t="s">
        <v>43</v>
      </c>
      <c r="B960" t="s">
        <v>69</v>
      </c>
      <c r="C960">
        <v>5</v>
      </c>
      <c r="D960" t="str">
        <f t="shared" si="14"/>
        <v>Pleasantspring 2022</v>
      </c>
      <c r="E960" t="s">
        <v>12</v>
      </c>
      <c r="F960" t="s">
        <v>0</v>
      </c>
      <c r="G960" t="s">
        <v>76</v>
      </c>
      <c r="H960" t="s">
        <v>4254</v>
      </c>
      <c r="I960" t="s">
        <v>1045</v>
      </c>
      <c r="J960" t="s">
        <v>60</v>
      </c>
      <c r="K960">
        <v>0</v>
      </c>
      <c r="L960">
        <v>0</v>
      </c>
      <c r="M960">
        <v>0.05</v>
      </c>
      <c r="N960">
        <f>_xlfn.XLOOKUP($A960,'site variables'!$A:$A,'site variables'!C:C,0,0)</f>
        <v>285.95999999999998</v>
      </c>
      <c r="O960">
        <f>_xlfn.XLOOKUP($A960,'site variables'!$A:$A,'site variables'!D:D,0,0)</f>
        <v>30</v>
      </c>
      <c r="P960">
        <f>_xlfn.XLOOKUP($A960,'site variables'!$A:$A,'site variables'!E:E,0,0)</f>
        <v>21.8</v>
      </c>
      <c r="Q960">
        <f>_xlfn.XLOOKUP($A960,'site variables'!$A:$A,'site variables'!F:F,0,0)</f>
        <v>532</v>
      </c>
      <c r="R960" t="str">
        <f>_xlfn.XLOOKUP($A960,'site variables'!$A:$A,'site variables'!G:G,0,0)</f>
        <v>high</v>
      </c>
      <c r="S960" t="str">
        <f>_xlfn.XLOOKUP($A960,'site variables'!$A:$A,'site variables'!H:H,0,0)</f>
        <v>low</v>
      </c>
      <c r="T960" t="str">
        <f>_xlfn.XLOOKUP($A960,'site variables'!$A:$A,'site variables'!I:I,0,0)</f>
        <v>Vehicle/FootRecreation</v>
      </c>
      <c r="U960">
        <f>_xlfn.XLOOKUP($D960,climatevars!$E:$E,climatevars!J:J,0,)</f>
        <v>53.999891999999988</v>
      </c>
      <c r="V960">
        <f>_xlfn.XLOOKUP($D960,climatevars!$E:$E,climatevars!K:K,0,)</f>
        <v>403.99919199999994</v>
      </c>
      <c r="W960">
        <f>_xlfn.XLOOKUP($D960,climatevars!$E:$E,climatevars!L:L,0,)</f>
        <v>403.99919199999994</v>
      </c>
      <c r="X960">
        <f>_xlfn.XLOOKUP($G960,speciesvars!$D:$D,speciesvars!H:H,0,0)</f>
        <v>23.825000166892998</v>
      </c>
      <c r="Y960">
        <f>_xlfn.XLOOKUP($G960,speciesvars!$D:$D,speciesvars!I:I,0,0)</f>
        <v>508</v>
      </c>
    </row>
    <row r="961" spans="1:25" hidden="1" x14ac:dyDescent="0.25">
      <c r="A961" t="s">
        <v>43</v>
      </c>
      <c r="B961" t="s">
        <v>69</v>
      </c>
      <c r="C961">
        <v>6</v>
      </c>
      <c r="D961" t="str">
        <f t="shared" si="14"/>
        <v>Pleasantspring 2022</v>
      </c>
      <c r="E961" t="s">
        <v>48</v>
      </c>
      <c r="F961" t="s">
        <v>70</v>
      </c>
      <c r="G961" t="s">
        <v>6</v>
      </c>
      <c r="H961" t="s">
        <v>4256</v>
      </c>
      <c r="I961" t="s">
        <v>1046</v>
      </c>
      <c r="J961" t="s">
        <v>60</v>
      </c>
      <c r="K961">
        <v>0</v>
      </c>
      <c r="L961">
        <v>0</v>
      </c>
      <c r="M961">
        <v>0</v>
      </c>
      <c r="N961">
        <f>_xlfn.XLOOKUP($A961,'site variables'!$A:$A,'site variables'!C:C,0,0)</f>
        <v>285.95999999999998</v>
      </c>
      <c r="O961">
        <f>_xlfn.XLOOKUP($A961,'site variables'!$A:$A,'site variables'!D:D,0,0)</f>
        <v>30</v>
      </c>
      <c r="P961">
        <f>_xlfn.XLOOKUP($A961,'site variables'!$A:$A,'site variables'!E:E,0,0)</f>
        <v>21.8</v>
      </c>
      <c r="Q961">
        <f>_xlfn.XLOOKUP($A961,'site variables'!$A:$A,'site variables'!F:F,0,0)</f>
        <v>532</v>
      </c>
      <c r="R961" t="str">
        <f>_xlfn.XLOOKUP($A961,'site variables'!$A:$A,'site variables'!G:G,0,0)</f>
        <v>high</v>
      </c>
      <c r="S961" t="str">
        <f>_xlfn.XLOOKUP($A961,'site variables'!$A:$A,'site variables'!H:H,0,0)</f>
        <v>low</v>
      </c>
      <c r="T961" t="str">
        <f>_xlfn.XLOOKUP($A961,'site variables'!$A:$A,'site variables'!I:I,0,0)</f>
        <v>Vehicle/FootRecreation</v>
      </c>
      <c r="U961">
        <f>_xlfn.XLOOKUP($D961,climatevars!$E:$E,climatevars!J:J,0,)</f>
        <v>53.999891999999988</v>
      </c>
      <c r="V961">
        <f>_xlfn.XLOOKUP($D961,climatevars!$E:$E,climatevars!K:K,0,)</f>
        <v>403.99919199999994</v>
      </c>
      <c r="W961">
        <f>_xlfn.XLOOKUP($D961,climatevars!$E:$E,climatevars!L:L,0,)</f>
        <v>403.99919199999994</v>
      </c>
      <c r="X961">
        <f>_xlfn.XLOOKUP($G961,speciesvars!$D:$D,speciesvars!H:H,0,0)</f>
        <v>21.804166575272902</v>
      </c>
      <c r="Y961">
        <f>_xlfn.XLOOKUP($G961,speciesvars!$D:$D,speciesvars!I:I,0,0)</f>
        <v>504</v>
      </c>
    </row>
    <row r="962" spans="1:25" hidden="1" x14ac:dyDescent="0.25">
      <c r="A962" t="s">
        <v>43</v>
      </c>
      <c r="B962" t="s">
        <v>69</v>
      </c>
      <c r="C962">
        <v>6</v>
      </c>
      <c r="D962" t="str">
        <f t="shared" si="14"/>
        <v>Pleasantspring 2022</v>
      </c>
      <c r="E962" t="s">
        <v>48</v>
      </c>
      <c r="F962" t="s">
        <v>70</v>
      </c>
      <c r="G962" t="s">
        <v>22</v>
      </c>
      <c r="H962" t="s">
        <v>4256</v>
      </c>
      <c r="I962" t="s">
        <v>1047</v>
      </c>
      <c r="J962" t="s">
        <v>60</v>
      </c>
      <c r="K962">
        <v>0</v>
      </c>
      <c r="L962">
        <v>0</v>
      </c>
      <c r="M962">
        <v>0</v>
      </c>
      <c r="N962">
        <f>_xlfn.XLOOKUP($A962,'site variables'!$A:$A,'site variables'!C:C,0,0)</f>
        <v>285.95999999999998</v>
      </c>
      <c r="O962">
        <f>_xlfn.XLOOKUP($A962,'site variables'!$A:$A,'site variables'!D:D,0,0)</f>
        <v>30</v>
      </c>
      <c r="P962">
        <f>_xlfn.XLOOKUP($A962,'site variables'!$A:$A,'site variables'!E:E,0,0)</f>
        <v>21.8</v>
      </c>
      <c r="Q962">
        <f>_xlfn.XLOOKUP($A962,'site variables'!$A:$A,'site variables'!F:F,0,0)</f>
        <v>532</v>
      </c>
      <c r="R962" t="str">
        <f>_xlfn.XLOOKUP($A962,'site variables'!$A:$A,'site variables'!G:G,0,0)</f>
        <v>high</v>
      </c>
      <c r="S962" t="str">
        <f>_xlfn.XLOOKUP($A962,'site variables'!$A:$A,'site variables'!H:H,0,0)</f>
        <v>low</v>
      </c>
      <c r="T962" t="str">
        <f>_xlfn.XLOOKUP($A962,'site variables'!$A:$A,'site variables'!I:I,0,0)</f>
        <v>Vehicle/FootRecreation</v>
      </c>
      <c r="U962">
        <f>_xlfn.XLOOKUP($D962,climatevars!$E:$E,climatevars!J:J,0,)</f>
        <v>53.999891999999988</v>
      </c>
      <c r="V962">
        <f>_xlfn.XLOOKUP($D962,climatevars!$E:$E,climatevars!K:K,0,)</f>
        <v>403.99919199999994</v>
      </c>
      <c r="W962">
        <f>_xlfn.XLOOKUP($D962,climatevars!$E:$E,climatevars!L:L,0,)</f>
        <v>403.99919199999994</v>
      </c>
      <c r="X962">
        <f>_xlfn.XLOOKUP($G962,speciesvars!$D:$D,speciesvars!H:H,0,0)</f>
        <v>22.870833317438802</v>
      </c>
      <c r="Y962">
        <f>_xlfn.XLOOKUP($G962,speciesvars!$D:$D,speciesvars!I:I,0,0)</f>
        <v>733</v>
      </c>
    </row>
    <row r="963" spans="1:25" hidden="1" x14ac:dyDescent="0.25">
      <c r="A963" t="s">
        <v>43</v>
      </c>
      <c r="B963" t="s">
        <v>69</v>
      </c>
      <c r="C963">
        <v>6</v>
      </c>
      <c r="D963" t="str">
        <f t="shared" ref="D963:D1026" si="15">_xlfn.CONCAT(A963,B963)</f>
        <v>Pleasantspring 2022</v>
      </c>
      <c r="E963" t="s">
        <v>48</v>
      </c>
      <c r="F963" t="s">
        <v>70</v>
      </c>
      <c r="G963" t="s">
        <v>54</v>
      </c>
      <c r="H963" t="s">
        <v>4256</v>
      </c>
      <c r="I963" t="s">
        <v>1048</v>
      </c>
      <c r="J963" t="s">
        <v>60</v>
      </c>
      <c r="K963">
        <v>0</v>
      </c>
      <c r="L963">
        <v>0</v>
      </c>
      <c r="M963">
        <v>0</v>
      </c>
      <c r="N963">
        <f>_xlfn.XLOOKUP($A963,'site variables'!$A:$A,'site variables'!C:C,0,0)</f>
        <v>285.95999999999998</v>
      </c>
      <c r="O963">
        <f>_xlfn.XLOOKUP($A963,'site variables'!$A:$A,'site variables'!D:D,0,0)</f>
        <v>30</v>
      </c>
      <c r="P963">
        <f>_xlfn.XLOOKUP($A963,'site variables'!$A:$A,'site variables'!E:E,0,0)</f>
        <v>21.8</v>
      </c>
      <c r="Q963">
        <f>_xlfn.XLOOKUP($A963,'site variables'!$A:$A,'site variables'!F:F,0,0)</f>
        <v>532</v>
      </c>
      <c r="R963" t="str">
        <f>_xlfn.XLOOKUP($A963,'site variables'!$A:$A,'site variables'!G:G,0,0)</f>
        <v>high</v>
      </c>
      <c r="S963" t="str">
        <f>_xlfn.XLOOKUP($A963,'site variables'!$A:$A,'site variables'!H:H,0,0)</f>
        <v>low</v>
      </c>
      <c r="T963" t="str">
        <f>_xlfn.XLOOKUP($A963,'site variables'!$A:$A,'site variables'!I:I,0,0)</f>
        <v>Vehicle/FootRecreation</v>
      </c>
      <c r="U963">
        <f>_xlfn.XLOOKUP($D963,climatevars!$E:$E,climatevars!J:J,0,)</f>
        <v>53.999891999999988</v>
      </c>
      <c r="V963">
        <f>_xlfn.XLOOKUP($D963,climatevars!$E:$E,climatevars!K:K,0,)</f>
        <v>403.99919199999994</v>
      </c>
      <c r="W963">
        <f>_xlfn.XLOOKUP($D963,climatevars!$E:$E,climatevars!L:L,0,)</f>
        <v>403.99919199999994</v>
      </c>
      <c r="X963">
        <f>_xlfn.XLOOKUP($G963,speciesvars!$D:$D,speciesvars!H:H,0,0)</f>
        <v>21.7541668613752</v>
      </c>
      <c r="Y963">
        <f>_xlfn.XLOOKUP($G963,speciesvars!$D:$D,speciesvars!I:I,0,0)</f>
        <v>505</v>
      </c>
    </row>
    <row r="964" spans="1:25" hidden="1" x14ac:dyDescent="0.25">
      <c r="A964" t="s">
        <v>43</v>
      </c>
      <c r="B964" t="s">
        <v>69</v>
      </c>
      <c r="C964">
        <v>6</v>
      </c>
      <c r="D964" t="str">
        <f t="shared" si="15"/>
        <v>Pleasantspring 2022</v>
      </c>
      <c r="E964" t="s">
        <v>48</v>
      </c>
      <c r="F964" t="s">
        <v>70</v>
      </c>
      <c r="G964" t="s">
        <v>65</v>
      </c>
      <c r="H964" t="s">
        <v>4256</v>
      </c>
      <c r="I964" t="s">
        <v>1049</v>
      </c>
      <c r="J964" t="s">
        <v>60</v>
      </c>
      <c r="K964">
        <v>0</v>
      </c>
      <c r="L964">
        <v>0</v>
      </c>
      <c r="M964">
        <v>0.55000000000000004</v>
      </c>
      <c r="N964">
        <f>_xlfn.XLOOKUP($A964,'site variables'!$A:$A,'site variables'!C:C,0,0)</f>
        <v>285.95999999999998</v>
      </c>
      <c r="O964">
        <f>_xlfn.XLOOKUP($A964,'site variables'!$A:$A,'site variables'!D:D,0,0)</f>
        <v>30</v>
      </c>
      <c r="P964">
        <f>_xlfn.XLOOKUP($A964,'site variables'!$A:$A,'site variables'!E:E,0,0)</f>
        <v>21.8</v>
      </c>
      <c r="Q964">
        <f>_xlfn.XLOOKUP($A964,'site variables'!$A:$A,'site variables'!F:F,0,0)</f>
        <v>532</v>
      </c>
      <c r="R964" t="str">
        <f>_xlfn.XLOOKUP($A964,'site variables'!$A:$A,'site variables'!G:G,0,0)</f>
        <v>high</v>
      </c>
      <c r="S964" t="str">
        <f>_xlfn.XLOOKUP($A964,'site variables'!$A:$A,'site variables'!H:H,0,0)</f>
        <v>low</v>
      </c>
      <c r="T964" t="str">
        <f>_xlfn.XLOOKUP($A964,'site variables'!$A:$A,'site variables'!I:I,0,0)</f>
        <v>Vehicle/FootRecreation</v>
      </c>
      <c r="U964">
        <f>_xlfn.XLOOKUP($D964,climatevars!$E:$E,climatevars!J:J,0,)</f>
        <v>53.999891999999988</v>
      </c>
      <c r="V964">
        <f>_xlfn.XLOOKUP($D964,climatevars!$E:$E,climatevars!K:K,0,)</f>
        <v>403.99919199999994</v>
      </c>
      <c r="W964">
        <f>_xlfn.XLOOKUP($D964,climatevars!$E:$E,climatevars!L:L,0,)</f>
        <v>403.99919199999994</v>
      </c>
      <c r="X964">
        <f>_xlfn.XLOOKUP($G964,speciesvars!$D:$D,speciesvars!H:H,0,0)</f>
        <v>21.662499884764401</v>
      </c>
      <c r="Y964">
        <f>_xlfn.XLOOKUP($G964,speciesvars!$D:$D,speciesvars!I:I,0,0)</f>
        <v>767</v>
      </c>
    </row>
    <row r="965" spans="1:25" hidden="1" x14ac:dyDescent="0.25">
      <c r="A965" t="s">
        <v>43</v>
      </c>
      <c r="B965" t="s">
        <v>69</v>
      </c>
      <c r="C965">
        <v>6</v>
      </c>
      <c r="D965" t="str">
        <f t="shared" si="15"/>
        <v>Pleasantspring 2022</v>
      </c>
      <c r="E965" t="s">
        <v>48</v>
      </c>
      <c r="F965" t="s">
        <v>70</v>
      </c>
      <c r="G965" t="s">
        <v>1</v>
      </c>
      <c r="H965" t="s">
        <v>4256</v>
      </c>
      <c r="I965" t="s">
        <v>1050</v>
      </c>
      <c r="J965" t="s">
        <v>60</v>
      </c>
      <c r="K965">
        <v>0</v>
      </c>
      <c r="L965">
        <v>0</v>
      </c>
      <c r="M965">
        <v>0</v>
      </c>
      <c r="N965">
        <f>_xlfn.XLOOKUP($A965,'site variables'!$A:$A,'site variables'!C:C,0,0)</f>
        <v>285.95999999999998</v>
      </c>
      <c r="O965">
        <f>_xlfn.XLOOKUP($A965,'site variables'!$A:$A,'site variables'!D:D,0,0)</f>
        <v>30</v>
      </c>
      <c r="P965">
        <f>_xlfn.XLOOKUP($A965,'site variables'!$A:$A,'site variables'!E:E,0,0)</f>
        <v>21.8</v>
      </c>
      <c r="Q965">
        <f>_xlfn.XLOOKUP($A965,'site variables'!$A:$A,'site variables'!F:F,0,0)</f>
        <v>532</v>
      </c>
      <c r="R965" t="str">
        <f>_xlfn.XLOOKUP($A965,'site variables'!$A:$A,'site variables'!G:G,0,0)</f>
        <v>high</v>
      </c>
      <c r="S965" t="str">
        <f>_xlfn.XLOOKUP($A965,'site variables'!$A:$A,'site variables'!H:H,0,0)</f>
        <v>low</v>
      </c>
      <c r="T965" t="str">
        <f>_xlfn.XLOOKUP($A965,'site variables'!$A:$A,'site variables'!I:I,0,0)</f>
        <v>Vehicle/FootRecreation</v>
      </c>
      <c r="U965">
        <f>_xlfn.XLOOKUP($D965,climatevars!$E:$E,climatevars!J:J,0,)</f>
        <v>53.999891999999988</v>
      </c>
      <c r="V965">
        <f>_xlfn.XLOOKUP($D965,climatevars!$E:$E,climatevars!K:K,0,)</f>
        <v>403.99919199999994</v>
      </c>
      <c r="W965">
        <f>_xlfn.XLOOKUP($D965,climatevars!$E:$E,climatevars!L:L,0,)</f>
        <v>403.99919199999994</v>
      </c>
      <c r="X965">
        <f>_xlfn.XLOOKUP($G965,speciesvars!$D:$D,speciesvars!H:H,0,0)</f>
        <v>22.9416667421659</v>
      </c>
      <c r="Y965">
        <f>_xlfn.XLOOKUP($G965,speciesvars!$D:$D,speciesvars!I:I,0,0)</f>
        <v>528</v>
      </c>
    </row>
    <row r="966" spans="1:25" hidden="1" x14ac:dyDescent="0.25">
      <c r="A966" t="s">
        <v>43</v>
      </c>
      <c r="B966" t="s">
        <v>69</v>
      </c>
      <c r="C966">
        <v>16</v>
      </c>
      <c r="D966" t="str">
        <f t="shared" si="15"/>
        <v>Pleasantspring 2022</v>
      </c>
      <c r="E966" t="s">
        <v>66</v>
      </c>
      <c r="F966" t="s">
        <v>70</v>
      </c>
      <c r="G966" t="s">
        <v>67</v>
      </c>
      <c r="H966" t="s">
        <v>11</v>
      </c>
      <c r="I966" t="s">
        <v>1051</v>
      </c>
      <c r="J966" t="s">
        <v>60</v>
      </c>
      <c r="K966">
        <v>3</v>
      </c>
      <c r="L966">
        <v>45</v>
      </c>
      <c r="N966">
        <f>_xlfn.XLOOKUP($A966,'site variables'!$A:$A,'site variables'!C:C,0,0)</f>
        <v>285.95999999999998</v>
      </c>
      <c r="O966">
        <f>_xlfn.XLOOKUP($A966,'site variables'!$A:$A,'site variables'!D:D,0,0)</f>
        <v>30</v>
      </c>
      <c r="P966">
        <f>_xlfn.XLOOKUP($A966,'site variables'!$A:$A,'site variables'!E:E,0,0)</f>
        <v>21.8</v>
      </c>
      <c r="Q966">
        <f>_xlfn.XLOOKUP($A966,'site variables'!$A:$A,'site variables'!F:F,0,0)</f>
        <v>532</v>
      </c>
      <c r="R966" t="str">
        <f>_xlfn.XLOOKUP($A966,'site variables'!$A:$A,'site variables'!G:G,0,0)</f>
        <v>high</v>
      </c>
      <c r="S966" t="str">
        <f>_xlfn.XLOOKUP($A966,'site variables'!$A:$A,'site variables'!H:H,0,0)</f>
        <v>low</v>
      </c>
      <c r="T966" t="str">
        <f>_xlfn.XLOOKUP($A966,'site variables'!$A:$A,'site variables'!I:I,0,0)</f>
        <v>Vehicle/FootRecreation</v>
      </c>
      <c r="U966">
        <f>_xlfn.XLOOKUP($D966,climatevars!$E:$E,climatevars!J:J,0,)</f>
        <v>53.999891999999988</v>
      </c>
      <c r="V966">
        <f>_xlfn.XLOOKUP($D966,climatevars!$E:$E,climatevars!K:K,0,)</f>
        <v>403.99919199999994</v>
      </c>
      <c r="W966">
        <f>_xlfn.XLOOKUP($D966,climatevars!$E:$E,climatevars!L:L,0,)</f>
        <v>403.99919199999994</v>
      </c>
      <c r="X966">
        <f>_xlfn.XLOOKUP($G966,speciesvars!$D:$D,speciesvars!H:H,0,0)</f>
        <v>0</v>
      </c>
      <c r="Y966">
        <f>_xlfn.XLOOKUP($G966,speciesvars!$D:$D,speciesvars!I:I,0,0)</f>
        <v>0</v>
      </c>
    </row>
    <row r="967" spans="1:25" hidden="1" x14ac:dyDescent="0.25">
      <c r="A967" t="s">
        <v>43</v>
      </c>
      <c r="B967" t="s">
        <v>69</v>
      </c>
      <c r="C967">
        <v>16</v>
      </c>
      <c r="D967" t="str">
        <f t="shared" si="15"/>
        <v>Pleasantspring 2022</v>
      </c>
      <c r="E967" t="s">
        <v>66</v>
      </c>
      <c r="F967" t="s">
        <v>70</v>
      </c>
      <c r="G967" t="s">
        <v>395</v>
      </c>
      <c r="H967" t="s">
        <v>11</v>
      </c>
      <c r="I967" t="s">
        <v>1052</v>
      </c>
      <c r="J967" t="s">
        <v>60</v>
      </c>
      <c r="K967">
        <v>2</v>
      </c>
      <c r="L967">
        <v>15</v>
      </c>
      <c r="N967">
        <f>_xlfn.XLOOKUP($A967,'site variables'!$A:$A,'site variables'!C:C,0,0)</f>
        <v>285.95999999999998</v>
      </c>
      <c r="O967">
        <f>_xlfn.XLOOKUP($A967,'site variables'!$A:$A,'site variables'!D:D,0,0)</f>
        <v>30</v>
      </c>
      <c r="P967">
        <f>_xlfn.XLOOKUP($A967,'site variables'!$A:$A,'site variables'!E:E,0,0)</f>
        <v>21.8</v>
      </c>
      <c r="Q967">
        <f>_xlfn.XLOOKUP($A967,'site variables'!$A:$A,'site variables'!F:F,0,0)</f>
        <v>532</v>
      </c>
      <c r="R967" t="str">
        <f>_xlfn.XLOOKUP($A967,'site variables'!$A:$A,'site variables'!G:G,0,0)</f>
        <v>high</v>
      </c>
      <c r="S967" t="str">
        <f>_xlfn.XLOOKUP($A967,'site variables'!$A:$A,'site variables'!H:H,0,0)</f>
        <v>low</v>
      </c>
      <c r="T967" t="str">
        <f>_xlfn.XLOOKUP($A967,'site variables'!$A:$A,'site variables'!I:I,0,0)</f>
        <v>Vehicle/FootRecreation</v>
      </c>
      <c r="U967">
        <f>_xlfn.XLOOKUP($D967,climatevars!$E:$E,climatevars!J:J,0,)</f>
        <v>53.999891999999988</v>
      </c>
      <c r="V967">
        <f>_xlfn.XLOOKUP($D967,climatevars!$E:$E,climatevars!K:K,0,)</f>
        <v>403.99919199999994</v>
      </c>
      <c r="W967">
        <f>_xlfn.XLOOKUP($D967,climatevars!$E:$E,climatevars!L:L,0,)</f>
        <v>403.99919199999994</v>
      </c>
      <c r="X967">
        <f>_xlfn.XLOOKUP($G967,speciesvars!$D:$D,speciesvars!H:H,0,0)</f>
        <v>0</v>
      </c>
      <c r="Y967">
        <f>_xlfn.XLOOKUP($G967,speciesvars!$D:$D,speciesvars!I:I,0,0)</f>
        <v>0</v>
      </c>
    </row>
    <row r="968" spans="1:25" hidden="1" x14ac:dyDescent="0.25">
      <c r="A968" t="s">
        <v>43</v>
      </c>
      <c r="B968" t="s">
        <v>69</v>
      </c>
      <c r="C968">
        <v>16</v>
      </c>
      <c r="D968" t="str">
        <f t="shared" si="15"/>
        <v>Pleasantspring 2022</v>
      </c>
      <c r="E968" t="s">
        <v>66</v>
      </c>
      <c r="F968" t="s">
        <v>70</v>
      </c>
      <c r="G968" t="s">
        <v>36</v>
      </c>
      <c r="H968" t="s">
        <v>11</v>
      </c>
      <c r="I968" t="s">
        <v>1053</v>
      </c>
      <c r="J968" t="s">
        <v>72</v>
      </c>
      <c r="K968">
        <v>8</v>
      </c>
      <c r="L968">
        <v>20</v>
      </c>
      <c r="N968">
        <f>_xlfn.XLOOKUP($A968,'site variables'!$A:$A,'site variables'!C:C,0,0)</f>
        <v>285.95999999999998</v>
      </c>
      <c r="O968">
        <f>_xlfn.XLOOKUP($A968,'site variables'!$A:$A,'site variables'!D:D,0,0)</f>
        <v>30</v>
      </c>
      <c r="P968">
        <f>_xlfn.XLOOKUP($A968,'site variables'!$A:$A,'site variables'!E:E,0,0)</f>
        <v>21.8</v>
      </c>
      <c r="Q968">
        <f>_xlfn.XLOOKUP($A968,'site variables'!$A:$A,'site variables'!F:F,0,0)</f>
        <v>532</v>
      </c>
      <c r="R968" t="str">
        <f>_xlfn.XLOOKUP($A968,'site variables'!$A:$A,'site variables'!G:G,0,0)</f>
        <v>high</v>
      </c>
      <c r="S968" t="str">
        <f>_xlfn.XLOOKUP($A968,'site variables'!$A:$A,'site variables'!H:H,0,0)</f>
        <v>low</v>
      </c>
      <c r="T968" t="str">
        <f>_xlfn.XLOOKUP($A968,'site variables'!$A:$A,'site variables'!I:I,0,0)</f>
        <v>Vehicle/FootRecreation</v>
      </c>
      <c r="U968">
        <f>_xlfn.XLOOKUP($D968,climatevars!$E:$E,climatevars!J:J,0,)</f>
        <v>53.999891999999988</v>
      </c>
      <c r="V968">
        <f>_xlfn.XLOOKUP($D968,climatevars!$E:$E,climatevars!K:K,0,)</f>
        <v>403.99919199999994</v>
      </c>
      <c r="W968">
        <f>_xlfn.XLOOKUP($D968,climatevars!$E:$E,climatevars!L:L,0,)</f>
        <v>403.99919199999994</v>
      </c>
      <c r="X968">
        <f>_xlfn.XLOOKUP($G968,speciesvars!$D:$D,speciesvars!H:H,0,0)</f>
        <v>0</v>
      </c>
      <c r="Y968">
        <f>_xlfn.XLOOKUP($G968,speciesvars!$D:$D,speciesvars!I:I,0,0)</f>
        <v>0</v>
      </c>
    </row>
    <row r="969" spans="1:25" hidden="1" x14ac:dyDescent="0.25">
      <c r="A969" t="s">
        <v>43</v>
      </c>
      <c r="B969" t="s">
        <v>69</v>
      </c>
      <c r="C969">
        <v>7</v>
      </c>
      <c r="D969" t="str">
        <f t="shared" si="15"/>
        <v>Pleasantspring 2022</v>
      </c>
      <c r="E969" t="s">
        <v>12</v>
      </c>
      <c r="F969" t="s">
        <v>70</v>
      </c>
      <c r="G969" t="s">
        <v>6</v>
      </c>
      <c r="H969" t="s">
        <v>4256</v>
      </c>
      <c r="I969" t="s">
        <v>1054</v>
      </c>
      <c r="J969" t="s">
        <v>60</v>
      </c>
      <c r="K969">
        <v>0</v>
      </c>
      <c r="L969">
        <v>0</v>
      </c>
      <c r="M969">
        <v>0</v>
      </c>
      <c r="N969">
        <f>_xlfn.XLOOKUP($A969,'site variables'!$A:$A,'site variables'!C:C,0,0)</f>
        <v>285.95999999999998</v>
      </c>
      <c r="O969">
        <f>_xlfn.XLOOKUP($A969,'site variables'!$A:$A,'site variables'!D:D,0,0)</f>
        <v>30</v>
      </c>
      <c r="P969">
        <f>_xlfn.XLOOKUP($A969,'site variables'!$A:$A,'site variables'!E:E,0,0)</f>
        <v>21.8</v>
      </c>
      <c r="Q969">
        <f>_xlfn.XLOOKUP($A969,'site variables'!$A:$A,'site variables'!F:F,0,0)</f>
        <v>532</v>
      </c>
      <c r="R969" t="str">
        <f>_xlfn.XLOOKUP($A969,'site variables'!$A:$A,'site variables'!G:G,0,0)</f>
        <v>high</v>
      </c>
      <c r="S969" t="str">
        <f>_xlfn.XLOOKUP($A969,'site variables'!$A:$A,'site variables'!H:H,0,0)</f>
        <v>low</v>
      </c>
      <c r="T969" t="str">
        <f>_xlfn.XLOOKUP($A969,'site variables'!$A:$A,'site variables'!I:I,0,0)</f>
        <v>Vehicle/FootRecreation</v>
      </c>
      <c r="U969">
        <f>_xlfn.XLOOKUP($D969,climatevars!$E:$E,climatevars!J:J,0,)</f>
        <v>53.999891999999988</v>
      </c>
      <c r="V969">
        <f>_xlfn.XLOOKUP($D969,climatevars!$E:$E,climatevars!K:K,0,)</f>
        <v>403.99919199999994</v>
      </c>
      <c r="W969">
        <f>_xlfn.XLOOKUP($D969,climatevars!$E:$E,climatevars!L:L,0,)</f>
        <v>403.99919199999994</v>
      </c>
      <c r="X969">
        <f>_xlfn.XLOOKUP($G969,speciesvars!$D:$D,speciesvars!H:H,0,0)</f>
        <v>21.804166575272902</v>
      </c>
      <c r="Y969">
        <f>_xlfn.XLOOKUP($G969,speciesvars!$D:$D,speciesvars!I:I,0,0)</f>
        <v>504</v>
      </c>
    </row>
    <row r="970" spans="1:25" x14ac:dyDescent="0.25">
      <c r="A970" t="s">
        <v>43</v>
      </c>
      <c r="B970" t="s">
        <v>69</v>
      </c>
      <c r="C970">
        <v>17</v>
      </c>
      <c r="D970" t="str">
        <f t="shared" si="15"/>
        <v>Pleasantspring 2022</v>
      </c>
      <c r="E970" t="s">
        <v>48</v>
      </c>
      <c r="F970" t="s">
        <v>70</v>
      </c>
      <c r="G970" t="s">
        <v>58</v>
      </c>
      <c r="H970" t="s">
        <v>11</v>
      </c>
      <c r="I970" t="s">
        <v>1055</v>
      </c>
      <c r="J970" t="s">
        <v>60</v>
      </c>
      <c r="K970">
        <v>0</v>
      </c>
      <c r="M970">
        <v>0.05</v>
      </c>
      <c r="N970">
        <f>_xlfn.XLOOKUP($A970,'site variables'!$A:$A,'site variables'!C:C,0,0)</f>
        <v>285.95999999999998</v>
      </c>
      <c r="O970">
        <f>_xlfn.XLOOKUP($A970,'site variables'!$A:$A,'site variables'!D:D,0,0)</f>
        <v>30</v>
      </c>
      <c r="P970">
        <f>_xlfn.XLOOKUP($A970,'site variables'!$A:$A,'site variables'!E:E,0,0)</f>
        <v>21.8</v>
      </c>
      <c r="Q970">
        <f>_xlfn.XLOOKUP($A970,'site variables'!$A:$A,'site variables'!F:F,0,0)</f>
        <v>532</v>
      </c>
      <c r="R970" t="str">
        <f>_xlfn.XLOOKUP($A970,'site variables'!$A:$A,'site variables'!G:G,0,0)</f>
        <v>high</v>
      </c>
      <c r="S970" t="str">
        <f>_xlfn.XLOOKUP($A970,'site variables'!$A:$A,'site variables'!H:H,0,0)</f>
        <v>low</v>
      </c>
      <c r="T970" t="str">
        <f>_xlfn.XLOOKUP($A970,'site variables'!$A:$A,'site variables'!I:I,0,0)</f>
        <v>Vehicle/FootRecreation</v>
      </c>
      <c r="U970">
        <f>_xlfn.XLOOKUP($D970,climatevars!$E:$E,climatevars!J:J,0,)</f>
        <v>53.999891999999988</v>
      </c>
      <c r="V970">
        <f>_xlfn.XLOOKUP($D970,climatevars!$E:$E,climatevars!K:K,0,)</f>
        <v>403.99919199999994</v>
      </c>
      <c r="W970">
        <f>_xlfn.XLOOKUP($D970,climatevars!$E:$E,climatevars!L:L,0,)</f>
        <v>403.99919199999994</v>
      </c>
      <c r="X970">
        <f>_xlfn.XLOOKUP($G970,speciesvars!$D:$D,speciesvars!H:H,0,0)</f>
        <v>22.887500206629401</v>
      </c>
      <c r="Y970">
        <f>_xlfn.XLOOKUP($G970,speciesvars!$D:$D,speciesvars!I:I,0,0)</f>
        <v>421</v>
      </c>
    </row>
    <row r="971" spans="1:25" hidden="1" x14ac:dyDescent="0.25">
      <c r="A971" t="s">
        <v>43</v>
      </c>
      <c r="B971" t="s">
        <v>69</v>
      </c>
      <c r="C971">
        <v>7</v>
      </c>
      <c r="D971" t="str">
        <f t="shared" si="15"/>
        <v>Pleasantspring 2022</v>
      </c>
      <c r="E971" t="s">
        <v>12</v>
      </c>
      <c r="F971" t="s">
        <v>70</v>
      </c>
      <c r="G971" t="s">
        <v>22</v>
      </c>
      <c r="H971" t="s">
        <v>4256</v>
      </c>
      <c r="I971" t="s">
        <v>1056</v>
      </c>
      <c r="J971" t="s">
        <v>60</v>
      </c>
      <c r="K971">
        <v>0</v>
      </c>
      <c r="L971">
        <v>0</v>
      </c>
      <c r="M971">
        <v>0</v>
      </c>
      <c r="N971">
        <f>_xlfn.XLOOKUP($A971,'site variables'!$A:$A,'site variables'!C:C,0,0)</f>
        <v>285.95999999999998</v>
      </c>
      <c r="O971">
        <f>_xlfn.XLOOKUP($A971,'site variables'!$A:$A,'site variables'!D:D,0,0)</f>
        <v>30</v>
      </c>
      <c r="P971">
        <f>_xlfn.XLOOKUP($A971,'site variables'!$A:$A,'site variables'!E:E,0,0)</f>
        <v>21.8</v>
      </c>
      <c r="Q971">
        <f>_xlfn.XLOOKUP($A971,'site variables'!$A:$A,'site variables'!F:F,0,0)</f>
        <v>532</v>
      </c>
      <c r="R971" t="str">
        <f>_xlfn.XLOOKUP($A971,'site variables'!$A:$A,'site variables'!G:G,0,0)</f>
        <v>high</v>
      </c>
      <c r="S971" t="str">
        <f>_xlfn.XLOOKUP($A971,'site variables'!$A:$A,'site variables'!H:H,0,0)</f>
        <v>low</v>
      </c>
      <c r="T971" t="str">
        <f>_xlfn.XLOOKUP($A971,'site variables'!$A:$A,'site variables'!I:I,0,0)</f>
        <v>Vehicle/FootRecreation</v>
      </c>
      <c r="U971">
        <f>_xlfn.XLOOKUP($D971,climatevars!$E:$E,climatevars!J:J,0,)</f>
        <v>53.999891999999988</v>
      </c>
      <c r="V971">
        <f>_xlfn.XLOOKUP($D971,climatevars!$E:$E,climatevars!K:K,0,)</f>
        <v>403.99919199999994</v>
      </c>
      <c r="W971">
        <f>_xlfn.XLOOKUP($D971,climatevars!$E:$E,climatevars!L:L,0,)</f>
        <v>403.99919199999994</v>
      </c>
      <c r="X971">
        <f>_xlfn.XLOOKUP($G971,speciesvars!$D:$D,speciesvars!H:H,0,0)</f>
        <v>22.870833317438802</v>
      </c>
      <c r="Y971">
        <f>_xlfn.XLOOKUP($G971,speciesvars!$D:$D,speciesvars!I:I,0,0)</f>
        <v>733</v>
      </c>
    </row>
    <row r="972" spans="1:25" hidden="1" x14ac:dyDescent="0.25">
      <c r="A972" t="s">
        <v>43</v>
      </c>
      <c r="B972" t="s">
        <v>69</v>
      </c>
      <c r="C972">
        <v>7</v>
      </c>
      <c r="D972" t="str">
        <f t="shared" si="15"/>
        <v>Pleasantspring 2022</v>
      </c>
      <c r="E972" t="s">
        <v>12</v>
      </c>
      <c r="F972" t="s">
        <v>70</v>
      </c>
      <c r="G972" t="s">
        <v>54</v>
      </c>
      <c r="H972" t="s">
        <v>4256</v>
      </c>
      <c r="I972" t="s">
        <v>1057</v>
      </c>
      <c r="J972" t="s">
        <v>60</v>
      </c>
      <c r="K972">
        <v>0</v>
      </c>
      <c r="L972">
        <v>0</v>
      </c>
      <c r="M972">
        <v>0.05</v>
      </c>
      <c r="N972">
        <f>_xlfn.XLOOKUP($A972,'site variables'!$A:$A,'site variables'!C:C,0,0)</f>
        <v>285.95999999999998</v>
      </c>
      <c r="O972">
        <f>_xlfn.XLOOKUP($A972,'site variables'!$A:$A,'site variables'!D:D,0,0)</f>
        <v>30</v>
      </c>
      <c r="P972">
        <f>_xlfn.XLOOKUP($A972,'site variables'!$A:$A,'site variables'!E:E,0,0)</f>
        <v>21.8</v>
      </c>
      <c r="Q972">
        <f>_xlfn.XLOOKUP($A972,'site variables'!$A:$A,'site variables'!F:F,0,0)</f>
        <v>532</v>
      </c>
      <c r="R972" t="str">
        <f>_xlfn.XLOOKUP($A972,'site variables'!$A:$A,'site variables'!G:G,0,0)</f>
        <v>high</v>
      </c>
      <c r="S972" t="str">
        <f>_xlfn.XLOOKUP($A972,'site variables'!$A:$A,'site variables'!H:H,0,0)</f>
        <v>low</v>
      </c>
      <c r="T972" t="str">
        <f>_xlfn.XLOOKUP($A972,'site variables'!$A:$A,'site variables'!I:I,0,0)</f>
        <v>Vehicle/FootRecreation</v>
      </c>
      <c r="U972">
        <f>_xlfn.XLOOKUP($D972,climatevars!$E:$E,climatevars!J:J,0,)</f>
        <v>53.999891999999988</v>
      </c>
      <c r="V972">
        <f>_xlfn.XLOOKUP($D972,climatevars!$E:$E,climatevars!K:K,0,)</f>
        <v>403.99919199999994</v>
      </c>
      <c r="W972">
        <f>_xlfn.XLOOKUP($D972,climatevars!$E:$E,climatevars!L:L,0,)</f>
        <v>403.99919199999994</v>
      </c>
      <c r="X972">
        <f>_xlfn.XLOOKUP($G972,speciesvars!$D:$D,speciesvars!H:H,0,0)</f>
        <v>21.7541668613752</v>
      </c>
      <c r="Y972">
        <f>_xlfn.XLOOKUP($G972,speciesvars!$D:$D,speciesvars!I:I,0,0)</f>
        <v>505</v>
      </c>
    </row>
    <row r="973" spans="1:25" hidden="1" x14ac:dyDescent="0.25">
      <c r="A973" t="s">
        <v>43</v>
      </c>
      <c r="B973" t="s">
        <v>69</v>
      </c>
      <c r="C973">
        <v>7</v>
      </c>
      <c r="D973" t="str">
        <f t="shared" si="15"/>
        <v>Pleasantspring 2022</v>
      </c>
      <c r="E973" t="s">
        <v>12</v>
      </c>
      <c r="F973" t="s">
        <v>70</v>
      </c>
      <c r="G973" t="s">
        <v>65</v>
      </c>
      <c r="H973" t="s">
        <v>4256</v>
      </c>
      <c r="I973" t="s">
        <v>1058</v>
      </c>
      <c r="J973" t="s">
        <v>60</v>
      </c>
      <c r="K973">
        <v>0</v>
      </c>
      <c r="L973">
        <v>0</v>
      </c>
      <c r="M973">
        <v>0.05</v>
      </c>
      <c r="N973">
        <f>_xlfn.XLOOKUP($A973,'site variables'!$A:$A,'site variables'!C:C,0,0)</f>
        <v>285.95999999999998</v>
      </c>
      <c r="O973">
        <f>_xlfn.XLOOKUP($A973,'site variables'!$A:$A,'site variables'!D:D,0,0)</f>
        <v>30</v>
      </c>
      <c r="P973">
        <f>_xlfn.XLOOKUP($A973,'site variables'!$A:$A,'site variables'!E:E,0,0)</f>
        <v>21.8</v>
      </c>
      <c r="Q973">
        <f>_xlfn.XLOOKUP($A973,'site variables'!$A:$A,'site variables'!F:F,0,0)</f>
        <v>532</v>
      </c>
      <c r="R973" t="str">
        <f>_xlfn.XLOOKUP($A973,'site variables'!$A:$A,'site variables'!G:G,0,0)</f>
        <v>high</v>
      </c>
      <c r="S973" t="str">
        <f>_xlfn.XLOOKUP($A973,'site variables'!$A:$A,'site variables'!H:H,0,0)</f>
        <v>low</v>
      </c>
      <c r="T973" t="str">
        <f>_xlfn.XLOOKUP($A973,'site variables'!$A:$A,'site variables'!I:I,0,0)</f>
        <v>Vehicle/FootRecreation</v>
      </c>
      <c r="U973">
        <f>_xlfn.XLOOKUP($D973,climatevars!$E:$E,climatevars!J:J,0,)</f>
        <v>53.999891999999988</v>
      </c>
      <c r="V973">
        <f>_xlfn.XLOOKUP($D973,climatevars!$E:$E,climatevars!K:K,0,)</f>
        <v>403.99919199999994</v>
      </c>
      <c r="W973">
        <f>_xlfn.XLOOKUP($D973,climatevars!$E:$E,climatevars!L:L,0,)</f>
        <v>403.99919199999994</v>
      </c>
      <c r="X973">
        <f>_xlfn.XLOOKUP($G973,speciesvars!$D:$D,speciesvars!H:H,0,0)</f>
        <v>21.662499884764401</v>
      </c>
      <c r="Y973">
        <f>_xlfn.XLOOKUP($G973,speciesvars!$D:$D,speciesvars!I:I,0,0)</f>
        <v>767</v>
      </c>
    </row>
    <row r="974" spans="1:25" hidden="1" x14ac:dyDescent="0.25">
      <c r="A974" t="s">
        <v>43</v>
      </c>
      <c r="B974" t="s">
        <v>69</v>
      </c>
      <c r="C974">
        <v>7</v>
      </c>
      <c r="D974" t="str">
        <f t="shared" si="15"/>
        <v>Pleasantspring 2022</v>
      </c>
      <c r="E974" t="s">
        <v>12</v>
      </c>
      <c r="F974" t="s">
        <v>70</v>
      </c>
      <c r="G974" t="s">
        <v>1</v>
      </c>
      <c r="H974" t="s">
        <v>4256</v>
      </c>
      <c r="I974" t="s">
        <v>1059</v>
      </c>
      <c r="J974" t="s">
        <v>60</v>
      </c>
      <c r="K974">
        <v>0</v>
      </c>
      <c r="L974">
        <v>0</v>
      </c>
      <c r="M974">
        <v>0</v>
      </c>
      <c r="N974">
        <f>_xlfn.XLOOKUP($A974,'site variables'!$A:$A,'site variables'!C:C,0,0)</f>
        <v>285.95999999999998</v>
      </c>
      <c r="O974">
        <f>_xlfn.XLOOKUP($A974,'site variables'!$A:$A,'site variables'!D:D,0,0)</f>
        <v>30</v>
      </c>
      <c r="P974">
        <f>_xlfn.XLOOKUP($A974,'site variables'!$A:$A,'site variables'!E:E,0,0)</f>
        <v>21.8</v>
      </c>
      <c r="Q974">
        <f>_xlfn.XLOOKUP($A974,'site variables'!$A:$A,'site variables'!F:F,0,0)</f>
        <v>532</v>
      </c>
      <c r="R974" t="str">
        <f>_xlfn.XLOOKUP($A974,'site variables'!$A:$A,'site variables'!G:G,0,0)</f>
        <v>high</v>
      </c>
      <c r="S974" t="str">
        <f>_xlfn.XLOOKUP($A974,'site variables'!$A:$A,'site variables'!H:H,0,0)</f>
        <v>low</v>
      </c>
      <c r="T974" t="str">
        <f>_xlfn.XLOOKUP($A974,'site variables'!$A:$A,'site variables'!I:I,0,0)</f>
        <v>Vehicle/FootRecreation</v>
      </c>
      <c r="U974">
        <f>_xlfn.XLOOKUP($D974,climatevars!$E:$E,climatevars!J:J,0,)</f>
        <v>53.999891999999988</v>
      </c>
      <c r="V974">
        <f>_xlfn.XLOOKUP($D974,climatevars!$E:$E,climatevars!K:K,0,)</f>
        <v>403.99919199999994</v>
      </c>
      <c r="W974">
        <f>_xlfn.XLOOKUP($D974,climatevars!$E:$E,climatevars!L:L,0,)</f>
        <v>403.99919199999994</v>
      </c>
      <c r="X974">
        <f>_xlfn.XLOOKUP($G974,speciesvars!$D:$D,speciesvars!H:H,0,0)</f>
        <v>22.9416667421659</v>
      </c>
      <c r="Y974">
        <f>_xlfn.XLOOKUP($G974,speciesvars!$D:$D,speciesvars!I:I,0,0)</f>
        <v>528</v>
      </c>
    </row>
    <row r="975" spans="1:25" hidden="1" x14ac:dyDescent="0.25">
      <c r="A975" t="s">
        <v>43</v>
      </c>
      <c r="B975" t="s">
        <v>69</v>
      </c>
      <c r="C975">
        <v>8</v>
      </c>
      <c r="D975" t="str">
        <f t="shared" si="15"/>
        <v>Pleasantspring 2022</v>
      </c>
      <c r="E975" t="s">
        <v>74</v>
      </c>
      <c r="F975" t="s">
        <v>70</v>
      </c>
      <c r="G975" t="s">
        <v>6</v>
      </c>
      <c r="H975" t="s">
        <v>4256</v>
      </c>
      <c r="I975" t="s">
        <v>1060</v>
      </c>
      <c r="J975" t="s">
        <v>60</v>
      </c>
      <c r="K975">
        <v>0</v>
      </c>
      <c r="L975">
        <v>0</v>
      </c>
      <c r="M975">
        <v>0</v>
      </c>
      <c r="N975">
        <f>_xlfn.XLOOKUP($A975,'site variables'!$A:$A,'site variables'!C:C,0,0)</f>
        <v>285.95999999999998</v>
      </c>
      <c r="O975">
        <f>_xlfn.XLOOKUP($A975,'site variables'!$A:$A,'site variables'!D:D,0,0)</f>
        <v>30</v>
      </c>
      <c r="P975">
        <f>_xlfn.XLOOKUP($A975,'site variables'!$A:$A,'site variables'!E:E,0,0)</f>
        <v>21.8</v>
      </c>
      <c r="Q975">
        <f>_xlfn.XLOOKUP($A975,'site variables'!$A:$A,'site variables'!F:F,0,0)</f>
        <v>532</v>
      </c>
      <c r="R975" t="str">
        <f>_xlfn.XLOOKUP($A975,'site variables'!$A:$A,'site variables'!G:G,0,0)</f>
        <v>high</v>
      </c>
      <c r="S975" t="str">
        <f>_xlfn.XLOOKUP($A975,'site variables'!$A:$A,'site variables'!H:H,0,0)</f>
        <v>low</v>
      </c>
      <c r="T975" t="str">
        <f>_xlfn.XLOOKUP($A975,'site variables'!$A:$A,'site variables'!I:I,0,0)</f>
        <v>Vehicle/FootRecreation</v>
      </c>
      <c r="U975">
        <f>_xlfn.XLOOKUP($D975,climatevars!$E:$E,climatevars!J:J,0,)</f>
        <v>53.999891999999988</v>
      </c>
      <c r="V975">
        <f>_xlfn.XLOOKUP($D975,climatevars!$E:$E,climatevars!K:K,0,)</f>
        <v>403.99919199999994</v>
      </c>
      <c r="W975">
        <f>_xlfn.XLOOKUP($D975,climatevars!$E:$E,climatevars!L:L,0,)</f>
        <v>403.99919199999994</v>
      </c>
      <c r="X975">
        <f>_xlfn.XLOOKUP($G975,speciesvars!$D:$D,speciesvars!H:H,0,0)</f>
        <v>21.804166575272902</v>
      </c>
      <c r="Y975">
        <f>_xlfn.XLOOKUP($G975,speciesvars!$D:$D,speciesvars!I:I,0,0)</f>
        <v>504</v>
      </c>
    </row>
    <row r="976" spans="1:25" hidden="1" x14ac:dyDescent="0.25">
      <c r="A976" t="s">
        <v>43</v>
      </c>
      <c r="B976" t="s">
        <v>69</v>
      </c>
      <c r="C976">
        <v>17</v>
      </c>
      <c r="D976" t="str">
        <f t="shared" si="15"/>
        <v>Pleasantspring 2022</v>
      </c>
      <c r="E976" t="s">
        <v>48</v>
      </c>
      <c r="F976" t="s">
        <v>70</v>
      </c>
      <c r="G976" t="s">
        <v>38</v>
      </c>
      <c r="H976" t="s">
        <v>11</v>
      </c>
      <c r="I976" t="s">
        <v>1061</v>
      </c>
      <c r="J976" t="s">
        <v>60</v>
      </c>
      <c r="K976">
        <v>2</v>
      </c>
      <c r="L976">
        <v>110</v>
      </c>
      <c r="N976">
        <f>_xlfn.XLOOKUP($A976,'site variables'!$A:$A,'site variables'!C:C,0,0)</f>
        <v>285.95999999999998</v>
      </c>
      <c r="O976">
        <f>_xlfn.XLOOKUP($A976,'site variables'!$A:$A,'site variables'!D:D,0,0)</f>
        <v>30</v>
      </c>
      <c r="P976">
        <f>_xlfn.XLOOKUP($A976,'site variables'!$A:$A,'site variables'!E:E,0,0)</f>
        <v>21.8</v>
      </c>
      <c r="Q976">
        <f>_xlfn.XLOOKUP($A976,'site variables'!$A:$A,'site variables'!F:F,0,0)</f>
        <v>532</v>
      </c>
      <c r="R976" t="str">
        <f>_xlfn.XLOOKUP($A976,'site variables'!$A:$A,'site variables'!G:G,0,0)</f>
        <v>high</v>
      </c>
      <c r="S976" t="str">
        <f>_xlfn.XLOOKUP($A976,'site variables'!$A:$A,'site variables'!H:H,0,0)</f>
        <v>low</v>
      </c>
      <c r="T976" t="str">
        <f>_xlfn.XLOOKUP($A976,'site variables'!$A:$A,'site variables'!I:I,0,0)</f>
        <v>Vehicle/FootRecreation</v>
      </c>
      <c r="U976">
        <f>_xlfn.XLOOKUP($D976,climatevars!$E:$E,climatevars!J:J,0,)</f>
        <v>53.999891999999988</v>
      </c>
      <c r="V976">
        <f>_xlfn.XLOOKUP($D976,climatevars!$E:$E,climatevars!K:K,0,)</f>
        <v>403.99919199999994</v>
      </c>
      <c r="W976">
        <f>_xlfn.XLOOKUP($D976,climatevars!$E:$E,climatevars!L:L,0,)</f>
        <v>403.99919199999994</v>
      </c>
      <c r="X976">
        <f>_xlfn.XLOOKUP($G976,speciesvars!$D:$D,speciesvars!H:H,0,0)</f>
        <v>0</v>
      </c>
      <c r="Y976">
        <f>_xlfn.XLOOKUP($G976,speciesvars!$D:$D,speciesvars!I:I,0,0)</f>
        <v>0</v>
      </c>
    </row>
    <row r="977" spans="1:25" hidden="1" x14ac:dyDescent="0.25">
      <c r="A977" t="s">
        <v>43</v>
      </c>
      <c r="B977" t="s">
        <v>69</v>
      </c>
      <c r="C977">
        <v>17</v>
      </c>
      <c r="D977" t="str">
        <f t="shared" si="15"/>
        <v>Pleasantspring 2022</v>
      </c>
      <c r="E977" t="s">
        <v>48</v>
      </c>
      <c r="F977" t="s">
        <v>70</v>
      </c>
      <c r="G977" t="s">
        <v>1062</v>
      </c>
      <c r="H977" t="s">
        <v>11</v>
      </c>
      <c r="I977" t="s">
        <v>1063</v>
      </c>
      <c r="J977" t="s">
        <v>60</v>
      </c>
      <c r="K977">
        <v>2</v>
      </c>
      <c r="L977">
        <v>24</v>
      </c>
      <c r="N977">
        <f>_xlfn.XLOOKUP($A977,'site variables'!$A:$A,'site variables'!C:C,0,0)</f>
        <v>285.95999999999998</v>
      </c>
      <c r="O977">
        <f>_xlfn.XLOOKUP($A977,'site variables'!$A:$A,'site variables'!D:D,0,0)</f>
        <v>30</v>
      </c>
      <c r="P977">
        <f>_xlfn.XLOOKUP($A977,'site variables'!$A:$A,'site variables'!E:E,0,0)</f>
        <v>21.8</v>
      </c>
      <c r="Q977">
        <f>_xlfn.XLOOKUP($A977,'site variables'!$A:$A,'site variables'!F:F,0,0)</f>
        <v>532</v>
      </c>
      <c r="R977" t="str">
        <f>_xlfn.XLOOKUP($A977,'site variables'!$A:$A,'site variables'!G:G,0,0)</f>
        <v>high</v>
      </c>
      <c r="S977" t="str">
        <f>_xlfn.XLOOKUP($A977,'site variables'!$A:$A,'site variables'!H:H,0,0)</f>
        <v>low</v>
      </c>
      <c r="T977" t="str">
        <f>_xlfn.XLOOKUP($A977,'site variables'!$A:$A,'site variables'!I:I,0,0)</f>
        <v>Vehicle/FootRecreation</v>
      </c>
      <c r="U977">
        <f>_xlfn.XLOOKUP($D977,climatevars!$E:$E,climatevars!J:J,0,)</f>
        <v>53.999891999999988</v>
      </c>
      <c r="V977">
        <f>_xlfn.XLOOKUP($D977,climatevars!$E:$E,climatevars!K:K,0,)</f>
        <v>403.99919199999994</v>
      </c>
      <c r="W977">
        <f>_xlfn.XLOOKUP($D977,climatevars!$E:$E,climatevars!L:L,0,)</f>
        <v>403.99919199999994</v>
      </c>
      <c r="X977">
        <f>_xlfn.XLOOKUP($G977,speciesvars!$D:$D,speciesvars!H:H,0,0)</f>
        <v>0</v>
      </c>
      <c r="Y977">
        <f>_xlfn.XLOOKUP($G977,speciesvars!$D:$D,speciesvars!I:I,0,0)</f>
        <v>0</v>
      </c>
    </row>
    <row r="978" spans="1:25" hidden="1" x14ac:dyDescent="0.25">
      <c r="A978" t="s">
        <v>43</v>
      </c>
      <c r="B978" t="s">
        <v>69</v>
      </c>
      <c r="C978">
        <v>17</v>
      </c>
      <c r="D978" t="str">
        <f t="shared" si="15"/>
        <v>Pleasantspring 2022</v>
      </c>
      <c r="E978" t="s">
        <v>48</v>
      </c>
      <c r="F978" t="s">
        <v>70</v>
      </c>
      <c r="G978" t="s">
        <v>55</v>
      </c>
      <c r="H978" t="s">
        <v>11</v>
      </c>
      <c r="I978" t="s">
        <v>1064</v>
      </c>
      <c r="J978" t="s">
        <v>72</v>
      </c>
      <c r="K978">
        <v>5</v>
      </c>
      <c r="L978">
        <v>3</v>
      </c>
      <c r="N978">
        <f>_xlfn.XLOOKUP($A978,'site variables'!$A:$A,'site variables'!C:C,0,0)</f>
        <v>285.95999999999998</v>
      </c>
      <c r="O978">
        <f>_xlfn.XLOOKUP($A978,'site variables'!$A:$A,'site variables'!D:D,0,0)</f>
        <v>30</v>
      </c>
      <c r="P978">
        <f>_xlfn.XLOOKUP($A978,'site variables'!$A:$A,'site variables'!E:E,0,0)</f>
        <v>21.8</v>
      </c>
      <c r="Q978">
        <f>_xlfn.XLOOKUP($A978,'site variables'!$A:$A,'site variables'!F:F,0,0)</f>
        <v>532</v>
      </c>
      <c r="R978" t="str">
        <f>_xlfn.XLOOKUP($A978,'site variables'!$A:$A,'site variables'!G:G,0,0)</f>
        <v>high</v>
      </c>
      <c r="S978" t="str">
        <f>_xlfn.XLOOKUP($A978,'site variables'!$A:$A,'site variables'!H:H,0,0)</f>
        <v>low</v>
      </c>
      <c r="T978" t="str">
        <f>_xlfn.XLOOKUP($A978,'site variables'!$A:$A,'site variables'!I:I,0,0)</f>
        <v>Vehicle/FootRecreation</v>
      </c>
      <c r="U978">
        <f>_xlfn.XLOOKUP($D978,climatevars!$E:$E,climatevars!J:J,0,)</f>
        <v>53.999891999999988</v>
      </c>
      <c r="V978">
        <f>_xlfn.XLOOKUP($D978,climatevars!$E:$E,climatevars!K:K,0,)</f>
        <v>403.99919199999994</v>
      </c>
      <c r="W978">
        <f>_xlfn.XLOOKUP($D978,climatevars!$E:$E,climatevars!L:L,0,)</f>
        <v>403.99919199999994</v>
      </c>
      <c r="X978">
        <f>_xlfn.XLOOKUP($G978,speciesvars!$D:$D,speciesvars!H:H,0,0)</f>
        <v>0</v>
      </c>
      <c r="Y978">
        <f>_xlfn.XLOOKUP($G978,speciesvars!$D:$D,speciesvars!I:I,0,0)</f>
        <v>0</v>
      </c>
    </row>
    <row r="979" spans="1:25" hidden="1" x14ac:dyDescent="0.25">
      <c r="A979" t="s">
        <v>43</v>
      </c>
      <c r="B979" t="s">
        <v>69</v>
      </c>
      <c r="C979">
        <v>8</v>
      </c>
      <c r="D979" t="str">
        <f t="shared" si="15"/>
        <v>Pleasantspring 2022</v>
      </c>
      <c r="E979" t="s">
        <v>74</v>
      </c>
      <c r="F979" t="s">
        <v>70</v>
      </c>
      <c r="G979" t="s">
        <v>22</v>
      </c>
      <c r="H979" t="s">
        <v>4256</v>
      </c>
      <c r="I979" t="s">
        <v>1065</v>
      </c>
      <c r="J979" t="s">
        <v>60</v>
      </c>
      <c r="K979">
        <v>0</v>
      </c>
      <c r="L979">
        <v>0</v>
      </c>
      <c r="M979">
        <v>0</v>
      </c>
      <c r="N979">
        <f>_xlfn.XLOOKUP($A979,'site variables'!$A:$A,'site variables'!C:C,0,0)</f>
        <v>285.95999999999998</v>
      </c>
      <c r="O979">
        <f>_xlfn.XLOOKUP($A979,'site variables'!$A:$A,'site variables'!D:D,0,0)</f>
        <v>30</v>
      </c>
      <c r="P979">
        <f>_xlfn.XLOOKUP($A979,'site variables'!$A:$A,'site variables'!E:E,0,0)</f>
        <v>21.8</v>
      </c>
      <c r="Q979">
        <f>_xlfn.XLOOKUP($A979,'site variables'!$A:$A,'site variables'!F:F,0,0)</f>
        <v>532</v>
      </c>
      <c r="R979" t="str">
        <f>_xlfn.XLOOKUP($A979,'site variables'!$A:$A,'site variables'!G:G,0,0)</f>
        <v>high</v>
      </c>
      <c r="S979" t="str">
        <f>_xlfn.XLOOKUP($A979,'site variables'!$A:$A,'site variables'!H:H,0,0)</f>
        <v>low</v>
      </c>
      <c r="T979" t="str">
        <f>_xlfn.XLOOKUP($A979,'site variables'!$A:$A,'site variables'!I:I,0,0)</f>
        <v>Vehicle/FootRecreation</v>
      </c>
      <c r="U979">
        <f>_xlfn.XLOOKUP($D979,climatevars!$E:$E,climatevars!J:J,0,)</f>
        <v>53.999891999999988</v>
      </c>
      <c r="V979">
        <f>_xlfn.XLOOKUP($D979,climatevars!$E:$E,climatevars!K:K,0,)</f>
        <v>403.99919199999994</v>
      </c>
      <c r="W979">
        <f>_xlfn.XLOOKUP($D979,climatevars!$E:$E,climatevars!L:L,0,)</f>
        <v>403.99919199999994</v>
      </c>
      <c r="X979">
        <f>_xlfn.XLOOKUP($G979,speciesvars!$D:$D,speciesvars!H:H,0,0)</f>
        <v>22.870833317438802</v>
      </c>
      <c r="Y979">
        <f>_xlfn.XLOOKUP($G979,speciesvars!$D:$D,speciesvars!I:I,0,0)</f>
        <v>733</v>
      </c>
    </row>
    <row r="980" spans="1:25" hidden="1" x14ac:dyDescent="0.25">
      <c r="A980" t="s">
        <v>43</v>
      </c>
      <c r="B980" t="s">
        <v>69</v>
      </c>
      <c r="C980">
        <v>8</v>
      </c>
      <c r="D980" t="str">
        <f t="shared" si="15"/>
        <v>Pleasantspring 2022</v>
      </c>
      <c r="E980" t="s">
        <v>74</v>
      </c>
      <c r="F980" t="s">
        <v>70</v>
      </c>
      <c r="G980" t="s">
        <v>54</v>
      </c>
      <c r="H980" t="s">
        <v>4256</v>
      </c>
      <c r="I980" t="s">
        <v>1066</v>
      </c>
      <c r="J980" t="s">
        <v>60</v>
      </c>
      <c r="K980">
        <v>0</v>
      </c>
      <c r="L980">
        <v>0</v>
      </c>
      <c r="M980">
        <v>0</v>
      </c>
      <c r="N980">
        <f>_xlfn.XLOOKUP($A980,'site variables'!$A:$A,'site variables'!C:C,0,0)</f>
        <v>285.95999999999998</v>
      </c>
      <c r="O980">
        <f>_xlfn.XLOOKUP($A980,'site variables'!$A:$A,'site variables'!D:D,0,0)</f>
        <v>30</v>
      </c>
      <c r="P980">
        <f>_xlfn.XLOOKUP($A980,'site variables'!$A:$A,'site variables'!E:E,0,0)</f>
        <v>21.8</v>
      </c>
      <c r="Q980">
        <f>_xlfn.XLOOKUP($A980,'site variables'!$A:$A,'site variables'!F:F,0,0)</f>
        <v>532</v>
      </c>
      <c r="R980" t="str">
        <f>_xlfn.XLOOKUP($A980,'site variables'!$A:$A,'site variables'!G:G,0,0)</f>
        <v>high</v>
      </c>
      <c r="S980" t="str">
        <f>_xlfn.XLOOKUP($A980,'site variables'!$A:$A,'site variables'!H:H,0,0)</f>
        <v>low</v>
      </c>
      <c r="T980" t="str">
        <f>_xlfn.XLOOKUP($A980,'site variables'!$A:$A,'site variables'!I:I,0,0)</f>
        <v>Vehicle/FootRecreation</v>
      </c>
      <c r="U980">
        <f>_xlfn.XLOOKUP($D980,climatevars!$E:$E,climatevars!J:J,0,)</f>
        <v>53.999891999999988</v>
      </c>
      <c r="V980">
        <f>_xlfn.XLOOKUP($D980,climatevars!$E:$E,climatevars!K:K,0,)</f>
        <v>403.99919199999994</v>
      </c>
      <c r="W980">
        <f>_xlfn.XLOOKUP($D980,climatevars!$E:$E,climatevars!L:L,0,)</f>
        <v>403.99919199999994</v>
      </c>
      <c r="X980">
        <f>_xlfn.XLOOKUP($G980,speciesvars!$D:$D,speciesvars!H:H,0,0)</f>
        <v>21.7541668613752</v>
      </c>
      <c r="Y980">
        <f>_xlfn.XLOOKUP($G980,speciesvars!$D:$D,speciesvars!I:I,0,0)</f>
        <v>505</v>
      </c>
    </row>
    <row r="981" spans="1:25" hidden="1" x14ac:dyDescent="0.25">
      <c r="A981" t="s">
        <v>43</v>
      </c>
      <c r="B981" t="s">
        <v>69</v>
      </c>
      <c r="C981">
        <v>8</v>
      </c>
      <c r="D981" t="str">
        <f t="shared" si="15"/>
        <v>Pleasantspring 2022</v>
      </c>
      <c r="E981" t="s">
        <v>74</v>
      </c>
      <c r="F981" t="s">
        <v>70</v>
      </c>
      <c r="G981" t="s">
        <v>65</v>
      </c>
      <c r="H981" t="s">
        <v>4256</v>
      </c>
      <c r="I981" t="s">
        <v>1067</v>
      </c>
      <c r="J981" t="s">
        <v>60</v>
      </c>
      <c r="K981">
        <v>0</v>
      </c>
      <c r="L981">
        <v>0</v>
      </c>
      <c r="M981">
        <v>0</v>
      </c>
      <c r="N981">
        <f>_xlfn.XLOOKUP($A981,'site variables'!$A:$A,'site variables'!C:C,0,0)</f>
        <v>285.95999999999998</v>
      </c>
      <c r="O981">
        <f>_xlfn.XLOOKUP($A981,'site variables'!$A:$A,'site variables'!D:D,0,0)</f>
        <v>30</v>
      </c>
      <c r="P981">
        <f>_xlfn.XLOOKUP($A981,'site variables'!$A:$A,'site variables'!E:E,0,0)</f>
        <v>21.8</v>
      </c>
      <c r="Q981">
        <f>_xlfn.XLOOKUP($A981,'site variables'!$A:$A,'site variables'!F:F,0,0)</f>
        <v>532</v>
      </c>
      <c r="R981" t="str">
        <f>_xlfn.XLOOKUP($A981,'site variables'!$A:$A,'site variables'!G:G,0,0)</f>
        <v>high</v>
      </c>
      <c r="S981" t="str">
        <f>_xlfn.XLOOKUP($A981,'site variables'!$A:$A,'site variables'!H:H,0,0)</f>
        <v>low</v>
      </c>
      <c r="T981" t="str">
        <f>_xlfn.XLOOKUP($A981,'site variables'!$A:$A,'site variables'!I:I,0,0)</f>
        <v>Vehicle/FootRecreation</v>
      </c>
      <c r="U981">
        <f>_xlfn.XLOOKUP($D981,climatevars!$E:$E,climatevars!J:J,0,)</f>
        <v>53.999891999999988</v>
      </c>
      <c r="V981">
        <f>_xlfn.XLOOKUP($D981,climatevars!$E:$E,climatevars!K:K,0,)</f>
        <v>403.99919199999994</v>
      </c>
      <c r="W981">
        <f>_xlfn.XLOOKUP($D981,climatevars!$E:$E,climatevars!L:L,0,)</f>
        <v>403.99919199999994</v>
      </c>
      <c r="X981">
        <f>_xlfn.XLOOKUP($G981,speciesvars!$D:$D,speciesvars!H:H,0,0)</f>
        <v>21.662499884764401</v>
      </c>
      <c r="Y981">
        <f>_xlfn.XLOOKUP($G981,speciesvars!$D:$D,speciesvars!I:I,0,0)</f>
        <v>767</v>
      </c>
    </row>
    <row r="982" spans="1:25" hidden="1" x14ac:dyDescent="0.25">
      <c r="A982" t="s">
        <v>43</v>
      </c>
      <c r="B982" t="s">
        <v>69</v>
      </c>
      <c r="C982">
        <v>8</v>
      </c>
      <c r="D982" t="str">
        <f t="shared" si="15"/>
        <v>Pleasantspring 2022</v>
      </c>
      <c r="E982" t="s">
        <v>74</v>
      </c>
      <c r="F982" t="s">
        <v>70</v>
      </c>
      <c r="G982" t="s">
        <v>1</v>
      </c>
      <c r="H982" t="s">
        <v>4256</v>
      </c>
      <c r="I982" t="s">
        <v>1068</v>
      </c>
      <c r="J982" t="s">
        <v>60</v>
      </c>
      <c r="K982">
        <v>0</v>
      </c>
      <c r="L982">
        <v>0</v>
      </c>
      <c r="M982">
        <v>0</v>
      </c>
      <c r="N982">
        <f>_xlfn.XLOOKUP($A982,'site variables'!$A:$A,'site variables'!C:C,0,0)</f>
        <v>285.95999999999998</v>
      </c>
      <c r="O982">
        <f>_xlfn.XLOOKUP($A982,'site variables'!$A:$A,'site variables'!D:D,0,0)</f>
        <v>30</v>
      </c>
      <c r="P982">
        <f>_xlfn.XLOOKUP($A982,'site variables'!$A:$A,'site variables'!E:E,0,0)</f>
        <v>21.8</v>
      </c>
      <c r="Q982">
        <f>_xlfn.XLOOKUP($A982,'site variables'!$A:$A,'site variables'!F:F,0,0)</f>
        <v>532</v>
      </c>
      <c r="R982" t="str">
        <f>_xlfn.XLOOKUP($A982,'site variables'!$A:$A,'site variables'!G:G,0,0)</f>
        <v>high</v>
      </c>
      <c r="S982" t="str">
        <f>_xlfn.XLOOKUP($A982,'site variables'!$A:$A,'site variables'!H:H,0,0)</f>
        <v>low</v>
      </c>
      <c r="T982" t="str">
        <f>_xlfn.XLOOKUP($A982,'site variables'!$A:$A,'site variables'!I:I,0,0)</f>
        <v>Vehicle/FootRecreation</v>
      </c>
      <c r="U982">
        <f>_xlfn.XLOOKUP($D982,climatevars!$E:$E,climatevars!J:J,0,)</f>
        <v>53.999891999999988</v>
      </c>
      <c r="V982">
        <f>_xlfn.XLOOKUP($D982,climatevars!$E:$E,climatevars!K:K,0,)</f>
        <v>403.99919199999994</v>
      </c>
      <c r="W982">
        <f>_xlfn.XLOOKUP($D982,climatevars!$E:$E,climatevars!L:L,0,)</f>
        <v>403.99919199999994</v>
      </c>
      <c r="X982">
        <f>_xlfn.XLOOKUP($G982,speciesvars!$D:$D,speciesvars!H:H,0,0)</f>
        <v>22.9416667421659</v>
      </c>
      <c r="Y982">
        <f>_xlfn.XLOOKUP($G982,speciesvars!$D:$D,speciesvars!I:I,0,0)</f>
        <v>528</v>
      </c>
    </row>
    <row r="983" spans="1:25" hidden="1" x14ac:dyDescent="0.25">
      <c r="A983" t="s">
        <v>43</v>
      </c>
      <c r="B983" t="s">
        <v>69</v>
      </c>
      <c r="C983">
        <v>17</v>
      </c>
      <c r="D983" t="str">
        <f t="shared" si="15"/>
        <v>Pleasantspring 2022</v>
      </c>
      <c r="E983" t="s">
        <v>48</v>
      </c>
      <c r="F983" t="s">
        <v>70</v>
      </c>
      <c r="G983" t="s">
        <v>44</v>
      </c>
      <c r="H983" t="s">
        <v>11</v>
      </c>
      <c r="I983" t="s">
        <v>1069</v>
      </c>
      <c r="J983" t="s">
        <v>60</v>
      </c>
      <c r="K983">
        <v>1</v>
      </c>
      <c r="L983">
        <v>22</v>
      </c>
      <c r="N983">
        <f>_xlfn.XLOOKUP($A983,'site variables'!$A:$A,'site variables'!C:C,0,0)</f>
        <v>285.95999999999998</v>
      </c>
      <c r="O983">
        <f>_xlfn.XLOOKUP($A983,'site variables'!$A:$A,'site variables'!D:D,0,0)</f>
        <v>30</v>
      </c>
      <c r="P983">
        <f>_xlfn.XLOOKUP($A983,'site variables'!$A:$A,'site variables'!E:E,0,0)</f>
        <v>21.8</v>
      </c>
      <c r="Q983">
        <f>_xlfn.XLOOKUP($A983,'site variables'!$A:$A,'site variables'!F:F,0,0)</f>
        <v>532</v>
      </c>
      <c r="R983" t="str">
        <f>_xlfn.XLOOKUP($A983,'site variables'!$A:$A,'site variables'!G:G,0,0)</f>
        <v>high</v>
      </c>
      <c r="S983" t="str">
        <f>_xlfn.XLOOKUP($A983,'site variables'!$A:$A,'site variables'!H:H,0,0)</f>
        <v>low</v>
      </c>
      <c r="T983" t="str">
        <f>_xlfn.XLOOKUP($A983,'site variables'!$A:$A,'site variables'!I:I,0,0)</f>
        <v>Vehicle/FootRecreation</v>
      </c>
      <c r="U983">
        <f>_xlfn.XLOOKUP($D983,climatevars!$E:$E,climatevars!J:J,0,)</f>
        <v>53.999891999999988</v>
      </c>
      <c r="V983">
        <f>_xlfn.XLOOKUP($D983,climatevars!$E:$E,climatevars!K:K,0,)</f>
        <v>403.99919199999994</v>
      </c>
      <c r="W983">
        <f>_xlfn.XLOOKUP($D983,climatevars!$E:$E,climatevars!L:L,0,)</f>
        <v>403.99919199999994</v>
      </c>
      <c r="X983">
        <f>_xlfn.XLOOKUP($G983,speciesvars!$D:$D,speciesvars!H:H,0,0)</f>
        <v>0</v>
      </c>
      <c r="Y983">
        <f>_xlfn.XLOOKUP($G983,speciesvars!$D:$D,speciesvars!I:I,0,0)</f>
        <v>0</v>
      </c>
    </row>
    <row r="984" spans="1:25" hidden="1" x14ac:dyDescent="0.25">
      <c r="A984" t="s">
        <v>43</v>
      </c>
      <c r="B984" t="s">
        <v>69</v>
      </c>
      <c r="C984">
        <v>9</v>
      </c>
      <c r="D984" t="str">
        <f t="shared" si="15"/>
        <v>Pleasantspring 2022</v>
      </c>
      <c r="E984" t="s">
        <v>66</v>
      </c>
      <c r="F984" t="s">
        <v>70</v>
      </c>
      <c r="G984" t="s">
        <v>6</v>
      </c>
      <c r="H984" t="s">
        <v>4256</v>
      </c>
      <c r="I984" t="s">
        <v>1070</v>
      </c>
      <c r="J984" t="s">
        <v>60</v>
      </c>
      <c r="K984">
        <v>0</v>
      </c>
      <c r="L984">
        <v>0</v>
      </c>
      <c r="M984">
        <v>0</v>
      </c>
      <c r="N984">
        <f>_xlfn.XLOOKUP($A984,'site variables'!$A:$A,'site variables'!C:C,0,0)</f>
        <v>285.95999999999998</v>
      </c>
      <c r="O984">
        <f>_xlfn.XLOOKUP($A984,'site variables'!$A:$A,'site variables'!D:D,0,0)</f>
        <v>30</v>
      </c>
      <c r="P984">
        <f>_xlfn.XLOOKUP($A984,'site variables'!$A:$A,'site variables'!E:E,0,0)</f>
        <v>21.8</v>
      </c>
      <c r="Q984">
        <f>_xlfn.XLOOKUP($A984,'site variables'!$A:$A,'site variables'!F:F,0,0)</f>
        <v>532</v>
      </c>
      <c r="R984" t="str">
        <f>_xlfn.XLOOKUP($A984,'site variables'!$A:$A,'site variables'!G:G,0,0)</f>
        <v>high</v>
      </c>
      <c r="S984" t="str">
        <f>_xlfn.XLOOKUP($A984,'site variables'!$A:$A,'site variables'!H:H,0,0)</f>
        <v>low</v>
      </c>
      <c r="T984" t="str">
        <f>_xlfn.XLOOKUP($A984,'site variables'!$A:$A,'site variables'!I:I,0,0)</f>
        <v>Vehicle/FootRecreation</v>
      </c>
      <c r="U984">
        <f>_xlfn.XLOOKUP($D984,climatevars!$E:$E,climatevars!J:J,0,)</f>
        <v>53.999891999999988</v>
      </c>
      <c r="V984">
        <f>_xlfn.XLOOKUP($D984,climatevars!$E:$E,climatevars!K:K,0,)</f>
        <v>403.99919199999994</v>
      </c>
      <c r="W984">
        <f>_xlfn.XLOOKUP($D984,climatevars!$E:$E,climatevars!L:L,0,)</f>
        <v>403.99919199999994</v>
      </c>
      <c r="X984">
        <f>_xlfn.XLOOKUP($G984,speciesvars!$D:$D,speciesvars!H:H,0,0)</f>
        <v>21.804166575272902</v>
      </c>
      <c r="Y984">
        <f>_xlfn.XLOOKUP($G984,speciesvars!$D:$D,speciesvars!I:I,0,0)</f>
        <v>504</v>
      </c>
    </row>
    <row r="985" spans="1:25" hidden="1" x14ac:dyDescent="0.25">
      <c r="A985" t="s">
        <v>43</v>
      </c>
      <c r="B985" t="s">
        <v>69</v>
      </c>
      <c r="C985">
        <v>9</v>
      </c>
      <c r="D985" t="str">
        <f t="shared" si="15"/>
        <v>Pleasantspring 2022</v>
      </c>
      <c r="E985" t="s">
        <v>66</v>
      </c>
      <c r="F985" t="s">
        <v>70</v>
      </c>
      <c r="G985" t="s">
        <v>22</v>
      </c>
      <c r="H985" t="s">
        <v>4256</v>
      </c>
      <c r="I985" t="s">
        <v>1071</v>
      </c>
      <c r="J985" t="s">
        <v>60</v>
      </c>
      <c r="K985">
        <v>0</v>
      </c>
      <c r="L985">
        <v>0</v>
      </c>
      <c r="M985">
        <v>0</v>
      </c>
      <c r="N985">
        <f>_xlfn.XLOOKUP($A985,'site variables'!$A:$A,'site variables'!C:C,0,0)</f>
        <v>285.95999999999998</v>
      </c>
      <c r="O985">
        <f>_xlfn.XLOOKUP($A985,'site variables'!$A:$A,'site variables'!D:D,0,0)</f>
        <v>30</v>
      </c>
      <c r="P985">
        <f>_xlfn.XLOOKUP($A985,'site variables'!$A:$A,'site variables'!E:E,0,0)</f>
        <v>21.8</v>
      </c>
      <c r="Q985">
        <f>_xlfn.XLOOKUP($A985,'site variables'!$A:$A,'site variables'!F:F,0,0)</f>
        <v>532</v>
      </c>
      <c r="R985" t="str">
        <f>_xlfn.XLOOKUP($A985,'site variables'!$A:$A,'site variables'!G:G,0,0)</f>
        <v>high</v>
      </c>
      <c r="S985" t="str">
        <f>_xlfn.XLOOKUP($A985,'site variables'!$A:$A,'site variables'!H:H,0,0)</f>
        <v>low</v>
      </c>
      <c r="T985" t="str">
        <f>_xlfn.XLOOKUP($A985,'site variables'!$A:$A,'site variables'!I:I,0,0)</f>
        <v>Vehicle/FootRecreation</v>
      </c>
      <c r="U985">
        <f>_xlfn.XLOOKUP($D985,climatevars!$E:$E,climatevars!J:J,0,)</f>
        <v>53.999891999999988</v>
      </c>
      <c r="V985">
        <f>_xlfn.XLOOKUP($D985,climatevars!$E:$E,climatevars!K:K,0,)</f>
        <v>403.99919199999994</v>
      </c>
      <c r="W985">
        <f>_xlfn.XLOOKUP($D985,climatevars!$E:$E,climatevars!L:L,0,)</f>
        <v>403.99919199999994</v>
      </c>
      <c r="X985">
        <f>_xlfn.XLOOKUP($G985,speciesvars!$D:$D,speciesvars!H:H,0,0)</f>
        <v>22.870833317438802</v>
      </c>
      <c r="Y985">
        <f>_xlfn.XLOOKUP($G985,speciesvars!$D:$D,speciesvars!I:I,0,0)</f>
        <v>733</v>
      </c>
    </row>
    <row r="986" spans="1:25" hidden="1" x14ac:dyDescent="0.25">
      <c r="A986" t="s">
        <v>43</v>
      </c>
      <c r="B986" t="s">
        <v>69</v>
      </c>
      <c r="C986">
        <v>9</v>
      </c>
      <c r="D986" t="str">
        <f t="shared" si="15"/>
        <v>Pleasantspring 2022</v>
      </c>
      <c r="E986" t="s">
        <v>66</v>
      </c>
      <c r="F986" t="s">
        <v>70</v>
      </c>
      <c r="G986" t="s">
        <v>54</v>
      </c>
      <c r="H986" t="s">
        <v>4256</v>
      </c>
      <c r="I986" t="s">
        <v>1072</v>
      </c>
      <c r="J986" t="s">
        <v>60</v>
      </c>
      <c r="K986">
        <v>0</v>
      </c>
      <c r="L986">
        <v>0</v>
      </c>
      <c r="M986">
        <v>0</v>
      </c>
      <c r="N986">
        <f>_xlfn.XLOOKUP($A986,'site variables'!$A:$A,'site variables'!C:C,0,0)</f>
        <v>285.95999999999998</v>
      </c>
      <c r="O986">
        <f>_xlfn.XLOOKUP($A986,'site variables'!$A:$A,'site variables'!D:D,0,0)</f>
        <v>30</v>
      </c>
      <c r="P986">
        <f>_xlfn.XLOOKUP($A986,'site variables'!$A:$A,'site variables'!E:E,0,0)</f>
        <v>21.8</v>
      </c>
      <c r="Q986">
        <f>_xlfn.XLOOKUP($A986,'site variables'!$A:$A,'site variables'!F:F,0,0)</f>
        <v>532</v>
      </c>
      <c r="R986" t="str">
        <f>_xlfn.XLOOKUP($A986,'site variables'!$A:$A,'site variables'!G:G,0,0)</f>
        <v>high</v>
      </c>
      <c r="S986" t="str">
        <f>_xlfn.XLOOKUP($A986,'site variables'!$A:$A,'site variables'!H:H,0,0)</f>
        <v>low</v>
      </c>
      <c r="T986" t="str">
        <f>_xlfn.XLOOKUP($A986,'site variables'!$A:$A,'site variables'!I:I,0,0)</f>
        <v>Vehicle/FootRecreation</v>
      </c>
      <c r="U986">
        <f>_xlfn.XLOOKUP($D986,climatevars!$E:$E,climatevars!J:J,0,)</f>
        <v>53.999891999999988</v>
      </c>
      <c r="V986">
        <f>_xlfn.XLOOKUP($D986,climatevars!$E:$E,climatevars!K:K,0,)</f>
        <v>403.99919199999994</v>
      </c>
      <c r="W986">
        <f>_xlfn.XLOOKUP($D986,climatevars!$E:$E,climatevars!L:L,0,)</f>
        <v>403.99919199999994</v>
      </c>
      <c r="X986">
        <f>_xlfn.XLOOKUP($G986,speciesvars!$D:$D,speciesvars!H:H,0,0)</f>
        <v>21.7541668613752</v>
      </c>
      <c r="Y986">
        <f>_xlfn.XLOOKUP($G986,speciesvars!$D:$D,speciesvars!I:I,0,0)</f>
        <v>505</v>
      </c>
    </row>
    <row r="987" spans="1:25" hidden="1" x14ac:dyDescent="0.25">
      <c r="A987" t="s">
        <v>43</v>
      </c>
      <c r="B987" t="s">
        <v>69</v>
      </c>
      <c r="C987">
        <v>9</v>
      </c>
      <c r="D987" t="str">
        <f t="shared" si="15"/>
        <v>Pleasantspring 2022</v>
      </c>
      <c r="E987" t="s">
        <v>66</v>
      </c>
      <c r="F987" t="s">
        <v>70</v>
      </c>
      <c r="G987" t="s">
        <v>35</v>
      </c>
      <c r="H987" t="s">
        <v>4254</v>
      </c>
      <c r="I987" t="s">
        <v>1073</v>
      </c>
      <c r="J987" t="s">
        <v>60</v>
      </c>
      <c r="K987">
        <v>0</v>
      </c>
      <c r="L987">
        <v>0</v>
      </c>
      <c r="M987">
        <v>0.05</v>
      </c>
      <c r="N987">
        <f>_xlfn.XLOOKUP($A987,'site variables'!$A:$A,'site variables'!C:C,0,0)</f>
        <v>285.95999999999998</v>
      </c>
      <c r="O987">
        <f>_xlfn.XLOOKUP($A987,'site variables'!$A:$A,'site variables'!D:D,0,0)</f>
        <v>30</v>
      </c>
      <c r="P987">
        <f>_xlfn.XLOOKUP($A987,'site variables'!$A:$A,'site variables'!E:E,0,0)</f>
        <v>21.8</v>
      </c>
      <c r="Q987">
        <f>_xlfn.XLOOKUP($A987,'site variables'!$A:$A,'site variables'!F:F,0,0)</f>
        <v>532</v>
      </c>
      <c r="R987" t="str">
        <f>_xlfn.XLOOKUP($A987,'site variables'!$A:$A,'site variables'!G:G,0,0)</f>
        <v>high</v>
      </c>
      <c r="S987" t="str">
        <f>_xlfn.XLOOKUP($A987,'site variables'!$A:$A,'site variables'!H:H,0,0)</f>
        <v>low</v>
      </c>
      <c r="T987" t="str">
        <f>_xlfn.XLOOKUP($A987,'site variables'!$A:$A,'site variables'!I:I,0,0)</f>
        <v>Vehicle/FootRecreation</v>
      </c>
      <c r="U987">
        <f>_xlfn.XLOOKUP($D987,climatevars!$E:$E,climatevars!J:J,0,)</f>
        <v>53.999891999999988</v>
      </c>
      <c r="V987">
        <f>_xlfn.XLOOKUP($D987,climatevars!$E:$E,climatevars!K:K,0,)</f>
        <v>403.99919199999994</v>
      </c>
      <c r="W987">
        <f>_xlfn.XLOOKUP($D987,climatevars!$E:$E,climatevars!L:L,0,)</f>
        <v>403.99919199999994</v>
      </c>
      <c r="X987">
        <f>_xlfn.XLOOKUP($G987,speciesvars!$D:$D,speciesvars!H:H,0,0)</f>
        <v>23.5000000198682</v>
      </c>
      <c r="Y987">
        <f>_xlfn.XLOOKUP($G987,speciesvars!$D:$D,speciesvars!I:I,0,0)</f>
        <v>354</v>
      </c>
    </row>
    <row r="988" spans="1:25" hidden="1" x14ac:dyDescent="0.25">
      <c r="A988" t="s">
        <v>43</v>
      </c>
      <c r="B988" t="s">
        <v>69</v>
      </c>
      <c r="C988">
        <v>9</v>
      </c>
      <c r="D988" t="str">
        <f t="shared" si="15"/>
        <v>Pleasantspring 2022</v>
      </c>
      <c r="E988" t="s">
        <v>66</v>
      </c>
      <c r="F988" t="s">
        <v>70</v>
      </c>
      <c r="G988" t="s">
        <v>65</v>
      </c>
      <c r="H988" t="s">
        <v>4256</v>
      </c>
      <c r="I988" t="s">
        <v>1074</v>
      </c>
      <c r="J988" t="s">
        <v>60</v>
      </c>
      <c r="K988">
        <v>0</v>
      </c>
      <c r="L988">
        <v>0</v>
      </c>
      <c r="M988">
        <v>0.05</v>
      </c>
      <c r="N988">
        <f>_xlfn.XLOOKUP($A988,'site variables'!$A:$A,'site variables'!C:C,0,0)</f>
        <v>285.95999999999998</v>
      </c>
      <c r="O988">
        <f>_xlfn.XLOOKUP($A988,'site variables'!$A:$A,'site variables'!D:D,0,0)</f>
        <v>30</v>
      </c>
      <c r="P988">
        <f>_xlfn.XLOOKUP($A988,'site variables'!$A:$A,'site variables'!E:E,0,0)</f>
        <v>21.8</v>
      </c>
      <c r="Q988">
        <f>_xlfn.XLOOKUP($A988,'site variables'!$A:$A,'site variables'!F:F,0,0)</f>
        <v>532</v>
      </c>
      <c r="R988" t="str">
        <f>_xlfn.XLOOKUP($A988,'site variables'!$A:$A,'site variables'!G:G,0,0)</f>
        <v>high</v>
      </c>
      <c r="S988" t="str">
        <f>_xlfn.XLOOKUP($A988,'site variables'!$A:$A,'site variables'!H:H,0,0)</f>
        <v>low</v>
      </c>
      <c r="T988" t="str">
        <f>_xlfn.XLOOKUP($A988,'site variables'!$A:$A,'site variables'!I:I,0,0)</f>
        <v>Vehicle/FootRecreation</v>
      </c>
      <c r="U988">
        <f>_xlfn.XLOOKUP($D988,climatevars!$E:$E,climatevars!J:J,0,)</f>
        <v>53.999891999999988</v>
      </c>
      <c r="V988">
        <f>_xlfn.XLOOKUP($D988,climatevars!$E:$E,climatevars!K:K,0,)</f>
        <v>403.99919199999994</v>
      </c>
      <c r="W988">
        <f>_xlfn.XLOOKUP($D988,climatevars!$E:$E,climatevars!L:L,0,)</f>
        <v>403.99919199999994</v>
      </c>
      <c r="X988">
        <f>_xlfn.XLOOKUP($G988,speciesvars!$D:$D,speciesvars!H:H,0,0)</f>
        <v>21.662499884764401</v>
      </c>
      <c r="Y988">
        <f>_xlfn.XLOOKUP($G988,speciesvars!$D:$D,speciesvars!I:I,0,0)</f>
        <v>767</v>
      </c>
    </row>
    <row r="989" spans="1:25" hidden="1" x14ac:dyDescent="0.25">
      <c r="A989" t="s">
        <v>43</v>
      </c>
      <c r="B989" t="s">
        <v>69</v>
      </c>
      <c r="C989">
        <v>9</v>
      </c>
      <c r="D989" t="str">
        <f t="shared" si="15"/>
        <v>Pleasantspring 2022</v>
      </c>
      <c r="E989" t="s">
        <v>66</v>
      </c>
      <c r="F989" t="s">
        <v>70</v>
      </c>
      <c r="G989" t="s">
        <v>76</v>
      </c>
      <c r="H989" t="s">
        <v>4254</v>
      </c>
      <c r="I989" t="s">
        <v>1075</v>
      </c>
      <c r="J989" t="s">
        <v>60</v>
      </c>
      <c r="K989">
        <v>0</v>
      </c>
      <c r="L989">
        <v>0</v>
      </c>
      <c r="M989">
        <v>1.5</v>
      </c>
      <c r="N989">
        <f>_xlfn.XLOOKUP($A989,'site variables'!$A:$A,'site variables'!C:C,0,0)</f>
        <v>285.95999999999998</v>
      </c>
      <c r="O989">
        <f>_xlfn.XLOOKUP($A989,'site variables'!$A:$A,'site variables'!D:D,0,0)</f>
        <v>30</v>
      </c>
      <c r="P989">
        <f>_xlfn.XLOOKUP($A989,'site variables'!$A:$A,'site variables'!E:E,0,0)</f>
        <v>21.8</v>
      </c>
      <c r="Q989">
        <f>_xlfn.XLOOKUP($A989,'site variables'!$A:$A,'site variables'!F:F,0,0)</f>
        <v>532</v>
      </c>
      <c r="R989" t="str">
        <f>_xlfn.XLOOKUP($A989,'site variables'!$A:$A,'site variables'!G:G,0,0)</f>
        <v>high</v>
      </c>
      <c r="S989" t="str">
        <f>_xlfn.XLOOKUP($A989,'site variables'!$A:$A,'site variables'!H:H,0,0)</f>
        <v>low</v>
      </c>
      <c r="T989" t="str">
        <f>_xlfn.XLOOKUP($A989,'site variables'!$A:$A,'site variables'!I:I,0,0)</f>
        <v>Vehicle/FootRecreation</v>
      </c>
      <c r="U989">
        <f>_xlfn.XLOOKUP($D989,climatevars!$E:$E,climatevars!J:J,0,)</f>
        <v>53.999891999999988</v>
      </c>
      <c r="V989">
        <f>_xlfn.XLOOKUP($D989,climatevars!$E:$E,climatevars!K:K,0,)</f>
        <v>403.99919199999994</v>
      </c>
      <c r="W989">
        <f>_xlfn.XLOOKUP($D989,climatevars!$E:$E,climatevars!L:L,0,)</f>
        <v>403.99919199999994</v>
      </c>
      <c r="X989">
        <f>_xlfn.XLOOKUP($G989,speciesvars!$D:$D,speciesvars!H:H,0,0)</f>
        <v>23.825000166892998</v>
      </c>
      <c r="Y989">
        <f>_xlfn.XLOOKUP($G989,speciesvars!$D:$D,speciesvars!I:I,0,0)</f>
        <v>508</v>
      </c>
    </row>
    <row r="990" spans="1:25" hidden="1" x14ac:dyDescent="0.25">
      <c r="A990" t="s">
        <v>43</v>
      </c>
      <c r="B990" t="s">
        <v>69</v>
      </c>
      <c r="C990">
        <v>9</v>
      </c>
      <c r="D990" t="str">
        <f t="shared" si="15"/>
        <v>Pleasantspring 2022</v>
      </c>
      <c r="E990" t="s">
        <v>66</v>
      </c>
      <c r="F990" t="s">
        <v>70</v>
      </c>
      <c r="G990" t="s">
        <v>1</v>
      </c>
      <c r="H990" t="s">
        <v>4256</v>
      </c>
      <c r="I990" t="s">
        <v>1076</v>
      </c>
      <c r="J990" t="s">
        <v>60</v>
      </c>
      <c r="K990">
        <v>0</v>
      </c>
      <c r="L990">
        <v>0</v>
      </c>
      <c r="M990">
        <v>0</v>
      </c>
      <c r="N990">
        <f>_xlfn.XLOOKUP($A990,'site variables'!$A:$A,'site variables'!C:C,0,0)</f>
        <v>285.95999999999998</v>
      </c>
      <c r="O990">
        <f>_xlfn.XLOOKUP($A990,'site variables'!$A:$A,'site variables'!D:D,0,0)</f>
        <v>30</v>
      </c>
      <c r="P990">
        <f>_xlfn.XLOOKUP($A990,'site variables'!$A:$A,'site variables'!E:E,0,0)</f>
        <v>21.8</v>
      </c>
      <c r="Q990">
        <f>_xlfn.XLOOKUP($A990,'site variables'!$A:$A,'site variables'!F:F,0,0)</f>
        <v>532</v>
      </c>
      <c r="R990" t="str">
        <f>_xlfn.XLOOKUP($A990,'site variables'!$A:$A,'site variables'!G:G,0,0)</f>
        <v>high</v>
      </c>
      <c r="S990" t="str">
        <f>_xlfn.XLOOKUP($A990,'site variables'!$A:$A,'site variables'!H:H,0,0)</f>
        <v>low</v>
      </c>
      <c r="T990" t="str">
        <f>_xlfn.XLOOKUP($A990,'site variables'!$A:$A,'site variables'!I:I,0,0)</f>
        <v>Vehicle/FootRecreation</v>
      </c>
      <c r="U990">
        <f>_xlfn.XLOOKUP($D990,climatevars!$E:$E,climatevars!J:J,0,)</f>
        <v>53.999891999999988</v>
      </c>
      <c r="V990">
        <f>_xlfn.XLOOKUP($D990,climatevars!$E:$E,climatevars!K:K,0,)</f>
        <v>403.99919199999994</v>
      </c>
      <c r="W990">
        <f>_xlfn.XLOOKUP($D990,climatevars!$E:$E,climatevars!L:L,0,)</f>
        <v>403.99919199999994</v>
      </c>
      <c r="X990">
        <f>_xlfn.XLOOKUP($G990,speciesvars!$D:$D,speciesvars!H:H,0,0)</f>
        <v>22.9416667421659</v>
      </c>
      <c r="Y990">
        <f>_xlfn.XLOOKUP($G990,speciesvars!$D:$D,speciesvars!I:I,0,0)</f>
        <v>528</v>
      </c>
    </row>
    <row r="991" spans="1:25" hidden="1" x14ac:dyDescent="0.25">
      <c r="A991" t="s">
        <v>43</v>
      </c>
      <c r="B991" t="s">
        <v>69</v>
      </c>
      <c r="C991">
        <v>10</v>
      </c>
      <c r="D991" t="str">
        <f t="shared" si="15"/>
        <v>Pleasantspring 2022</v>
      </c>
      <c r="E991" t="s">
        <v>75</v>
      </c>
      <c r="F991" t="s">
        <v>49</v>
      </c>
      <c r="G991" t="s">
        <v>13</v>
      </c>
      <c r="H991" t="s">
        <v>4255</v>
      </c>
      <c r="I991" t="s">
        <v>1077</v>
      </c>
      <c r="J991" t="s">
        <v>60</v>
      </c>
      <c r="K991">
        <v>0</v>
      </c>
      <c r="L991">
        <v>0</v>
      </c>
      <c r="M991">
        <v>0</v>
      </c>
      <c r="N991">
        <f>_xlfn.XLOOKUP($A991,'site variables'!$A:$A,'site variables'!C:C,0,0)</f>
        <v>285.95999999999998</v>
      </c>
      <c r="O991">
        <f>_xlfn.XLOOKUP($A991,'site variables'!$A:$A,'site variables'!D:D,0,0)</f>
        <v>30</v>
      </c>
      <c r="P991">
        <f>_xlfn.XLOOKUP($A991,'site variables'!$A:$A,'site variables'!E:E,0,0)</f>
        <v>21.8</v>
      </c>
      <c r="Q991">
        <f>_xlfn.XLOOKUP($A991,'site variables'!$A:$A,'site variables'!F:F,0,0)</f>
        <v>532</v>
      </c>
      <c r="R991" t="str">
        <f>_xlfn.XLOOKUP($A991,'site variables'!$A:$A,'site variables'!G:G,0,0)</f>
        <v>high</v>
      </c>
      <c r="S991" t="str">
        <f>_xlfn.XLOOKUP($A991,'site variables'!$A:$A,'site variables'!H:H,0,0)</f>
        <v>low</v>
      </c>
      <c r="T991" t="str">
        <f>_xlfn.XLOOKUP($A991,'site variables'!$A:$A,'site variables'!I:I,0,0)</f>
        <v>Vehicle/FootRecreation</v>
      </c>
      <c r="U991">
        <f>_xlfn.XLOOKUP($D991,climatevars!$E:$E,climatevars!J:J,0,)</f>
        <v>53.999891999999988</v>
      </c>
      <c r="V991">
        <f>_xlfn.XLOOKUP($D991,climatevars!$E:$E,climatevars!K:K,0,)</f>
        <v>403.99919199999994</v>
      </c>
      <c r="W991">
        <f>_xlfn.XLOOKUP($D991,climatevars!$E:$E,climatevars!L:L,0,)</f>
        <v>403.99919199999994</v>
      </c>
      <c r="X991">
        <f>_xlfn.XLOOKUP($G991,speciesvars!$D:$D,speciesvars!H:H,0,0)</f>
        <v>23.462500015894602</v>
      </c>
      <c r="Y991">
        <f>_xlfn.XLOOKUP($G991,speciesvars!$D:$D,speciesvars!I:I,0,0)</f>
        <v>846</v>
      </c>
    </row>
    <row r="992" spans="1:25" hidden="1" x14ac:dyDescent="0.25">
      <c r="A992" t="s">
        <v>43</v>
      </c>
      <c r="B992" t="s">
        <v>69</v>
      </c>
      <c r="C992">
        <v>10</v>
      </c>
      <c r="D992" t="str">
        <f t="shared" si="15"/>
        <v>Pleasantspring 2022</v>
      </c>
      <c r="E992" t="s">
        <v>75</v>
      </c>
      <c r="F992" t="s">
        <v>49</v>
      </c>
      <c r="G992" t="s">
        <v>6</v>
      </c>
      <c r="H992" t="s">
        <v>4255</v>
      </c>
      <c r="I992" t="s">
        <v>1078</v>
      </c>
      <c r="J992" t="s">
        <v>60</v>
      </c>
      <c r="K992">
        <v>0</v>
      </c>
      <c r="L992">
        <v>0</v>
      </c>
      <c r="M992">
        <v>0</v>
      </c>
      <c r="N992">
        <f>_xlfn.XLOOKUP($A992,'site variables'!$A:$A,'site variables'!C:C,0,0)</f>
        <v>285.95999999999998</v>
      </c>
      <c r="O992">
        <f>_xlfn.XLOOKUP($A992,'site variables'!$A:$A,'site variables'!D:D,0,0)</f>
        <v>30</v>
      </c>
      <c r="P992">
        <f>_xlfn.XLOOKUP($A992,'site variables'!$A:$A,'site variables'!E:E,0,0)</f>
        <v>21.8</v>
      </c>
      <c r="Q992">
        <f>_xlfn.XLOOKUP($A992,'site variables'!$A:$A,'site variables'!F:F,0,0)</f>
        <v>532</v>
      </c>
      <c r="R992" t="str">
        <f>_xlfn.XLOOKUP($A992,'site variables'!$A:$A,'site variables'!G:G,0,0)</f>
        <v>high</v>
      </c>
      <c r="S992" t="str">
        <f>_xlfn.XLOOKUP($A992,'site variables'!$A:$A,'site variables'!H:H,0,0)</f>
        <v>low</v>
      </c>
      <c r="T992" t="str">
        <f>_xlfn.XLOOKUP($A992,'site variables'!$A:$A,'site variables'!I:I,0,0)</f>
        <v>Vehicle/FootRecreation</v>
      </c>
      <c r="U992">
        <f>_xlfn.XLOOKUP($D992,climatevars!$E:$E,climatevars!J:J,0,)</f>
        <v>53.999891999999988</v>
      </c>
      <c r="V992">
        <f>_xlfn.XLOOKUP($D992,climatevars!$E:$E,climatevars!K:K,0,)</f>
        <v>403.99919199999994</v>
      </c>
      <c r="W992">
        <f>_xlfn.XLOOKUP($D992,climatevars!$E:$E,climatevars!L:L,0,)</f>
        <v>403.99919199999994</v>
      </c>
      <c r="X992">
        <f>_xlfn.XLOOKUP($G992,speciesvars!$D:$D,speciesvars!H:H,0,0)</f>
        <v>21.804166575272902</v>
      </c>
      <c r="Y992">
        <f>_xlfn.XLOOKUP($G992,speciesvars!$D:$D,speciesvars!I:I,0,0)</f>
        <v>504</v>
      </c>
    </row>
    <row r="993" spans="1:25" hidden="1" x14ac:dyDescent="0.25">
      <c r="A993" t="s">
        <v>43</v>
      </c>
      <c r="B993" t="s">
        <v>69</v>
      </c>
      <c r="C993">
        <v>10</v>
      </c>
      <c r="D993" t="str">
        <f t="shared" si="15"/>
        <v>Pleasantspring 2022</v>
      </c>
      <c r="E993" t="s">
        <v>75</v>
      </c>
      <c r="F993" t="s">
        <v>49</v>
      </c>
      <c r="G993" t="s">
        <v>21</v>
      </c>
      <c r="H993" t="s">
        <v>4255</v>
      </c>
      <c r="I993" t="s">
        <v>1079</v>
      </c>
      <c r="J993" t="s">
        <v>60</v>
      </c>
      <c r="K993">
        <v>0</v>
      </c>
      <c r="L993">
        <v>0</v>
      </c>
      <c r="M993">
        <v>0</v>
      </c>
      <c r="N993">
        <f>_xlfn.XLOOKUP($A993,'site variables'!$A:$A,'site variables'!C:C,0,0)</f>
        <v>285.95999999999998</v>
      </c>
      <c r="O993">
        <f>_xlfn.XLOOKUP($A993,'site variables'!$A:$A,'site variables'!D:D,0,0)</f>
        <v>30</v>
      </c>
      <c r="P993">
        <f>_xlfn.XLOOKUP($A993,'site variables'!$A:$A,'site variables'!E:E,0,0)</f>
        <v>21.8</v>
      </c>
      <c r="Q993">
        <f>_xlfn.XLOOKUP($A993,'site variables'!$A:$A,'site variables'!F:F,0,0)</f>
        <v>532</v>
      </c>
      <c r="R993" t="str">
        <f>_xlfn.XLOOKUP($A993,'site variables'!$A:$A,'site variables'!G:G,0,0)</f>
        <v>high</v>
      </c>
      <c r="S993" t="str">
        <f>_xlfn.XLOOKUP($A993,'site variables'!$A:$A,'site variables'!H:H,0,0)</f>
        <v>low</v>
      </c>
      <c r="T993" t="str">
        <f>_xlfn.XLOOKUP($A993,'site variables'!$A:$A,'site variables'!I:I,0,0)</f>
        <v>Vehicle/FootRecreation</v>
      </c>
      <c r="U993">
        <f>_xlfn.XLOOKUP($D993,climatevars!$E:$E,climatevars!J:J,0,)</f>
        <v>53.999891999999988</v>
      </c>
      <c r="V993">
        <f>_xlfn.XLOOKUP($D993,climatevars!$E:$E,climatevars!K:K,0,)</f>
        <v>403.99919199999994</v>
      </c>
      <c r="W993">
        <f>_xlfn.XLOOKUP($D993,climatevars!$E:$E,climatevars!L:L,0,)</f>
        <v>403.99919199999994</v>
      </c>
      <c r="X993">
        <f>_xlfn.XLOOKUP($G993,speciesvars!$D:$D,speciesvars!H:H,0,0)</f>
        <v>24.8750001192093</v>
      </c>
      <c r="Y993">
        <f>_xlfn.XLOOKUP($G993,speciesvars!$D:$D,speciesvars!I:I,0,0)</f>
        <v>845</v>
      </c>
    </row>
    <row r="994" spans="1:25" hidden="1" x14ac:dyDescent="0.25">
      <c r="A994" t="s">
        <v>43</v>
      </c>
      <c r="B994" t="s">
        <v>69</v>
      </c>
      <c r="C994">
        <v>10</v>
      </c>
      <c r="D994" t="str">
        <f t="shared" si="15"/>
        <v>Pleasantspring 2022</v>
      </c>
      <c r="E994" t="s">
        <v>75</v>
      </c>
      <c r="F994" t="s">
        <v>49</v>
      </c>
      <c r="G994" t="s">
        <v>53</v>
      </c>
      <c r="H994" t="s">
        <v>4255</v>
      </c>
      <c r="I994" t="s">
        <v>1080</v>
      </c>
      <c r="J994" t="s">
        <v>60</v>
      </c>
      <c r="K994">
        <v>0</v>
      </c>
      <c r="L994">
        <v>0</v>
      </c>
      <c r="M994">
        <v>0</v>
      </c>
      <c r="N994">
        <f>_xlfn.XLOOKUP($A994,'site variables'!$A:$A,'site variables'!C:C,0,0)</f>
        <v>285.95999999999998</v>
      </c>
      <c r="O994">
        <f>_xlfn.XLOOKUP($A994,'site variables'!$A:$A,'site variables'!D:D,0,0)</f>
        <v>30</v>
      </c>
      <c r="P994">
        <f>_xlfn.XLOOKUP($A994,'site variables'!$A:$A,'site variables'!E:E,0,0)</f>
        <v>21.8</v>
      </c>
      <c r="Q994">
        <f>_xlfn.XLOOKUP($A994,'site variables'!$A:$A,'site variables'!F:F,0,0)</f>
        <v>532</v>
      </c>
      <c r="R994" t="str">
        <f>_xlfn.XLOOKUP($A994,'site variables'!$A:$A,'site variables'!G:G,0,0)</f>
        <v>high</v>
      </c>
      <c r="S994" t="str">
        <f>_xlfn.XLOOKUP($A994,'site variables'!$A:$A,'site variables'!H:H,0,0)</f>
        <v>low</v>
      </c>
      <c r="T994" t="str">
        <f>_xlfn.XLOOKUP($A994,'site variables'!$A:$A,'site variables'!I:I,0,0)</f>
        <v>Vehicle/FootRecreation</v>
      </c>
      <c r="U994">
        <f>_xlfn.XLOOKUP($D994,climatevars!$E:$E,climatevars!J:J,0,)</f>
        <v>53.999891999999988</v>
      </c>
      <c r="V994">
        <f>_xlfn.XLOOKUP($D994,climatevars!$E:$E,climatevars!K:K,0,)</f>
        <v>403.99919199999994</v>
      </c>
      <c r="W994">
        <f>_xlfn.XLOOKUP($D994,climatevars!$E:$E,climatevars!L:L,0,)</f>
        <v>403.99919199999994</v>
      </c>
      <c r="X994">
        <f>_xlfn.XLOOKUP($G994,speciesvars!$D:$D,speciesvars!H:H,0,0)</f>
        <v>24.200000047683702</v>
      </c>
      <c r="Y994">
        <f>_xlfn.XLOOKUP($G994,speciesvars!$D:$D,speciesvars!I:I,0,0)</f>
        <v>706</v>
      </c>
    </row>
    <row r="995" spans="1:25" hidden="1" x14ac:dyDescent="0.25">
      <c r="A995" t="s">
        <v>43</v>
      </c>
      <c r="B995" t="s">
        <v>69</v>
      </c>
      <c r="C995">
        <v>17</v>
      </c>
      <c r="D995" t="str">
        <f t="shared" si="15"/>
        <v>Pleasantspring 2022</v>
      </c>
      <c r="E995" t="s">
        <v>48</v>
      </c>
      <c r="F995" t="s">
        <v>70</v>
      </c>
      <c r="G995" t="s">
        <v>33</v>
      </c>
      <c r="H995" t="s">
        <v>11</v>
      </c>
      <c r="I995" t="s">
        <v>1081</v>
      </c>
      <c r="J995" t="s">
        <v>60</v>
      </c>
      <c r="K995">
        <v>1</v>
      </c>
      <c r="L995">
        <v>18</v>
      </c>
      <c r="N995">
        <f>_xlfn.XLOOKUP($A995,'site variables'!$A:$A,'site variables'!C:C,0,0)</f>
        <v>285.95999999999998</v>
      </c>
      <c r="O995">
        <f>_xlfn.XLOOKUP($A995,'site variables'!$A:$A,'site variables'!D:D,0,0)</f>
        <v>30</v>
      </c>
      <c r="P995">
        <f>_xlfn.XLOOKUP($A995,'site variables'!$A:$A,'site variables'!E:E,0,0)</f>
        <v>21.8</v>
      </c>
      <c r="Q995">
        <f>_xlfn.XLOOKUP($A995,'site variables'!$A:$A,'site variables'!F:F,0,0)</f>
        <v>532</v>
      </c>
      <c r="R995" t="str">
        <f>_xlfn.XLOOKUP($A995,'site variables'!$A:$A,'site variables'!G:G,0,0)</f>
        <v>high</v>
      </c>
      <c r="S995" t="str">
        <f>_xlfn.XLOOKUP($A995,'site variables'!$A:$A,'site variables'!H:H,0,0)</f>
        <v>low</v>
      </c>
      <c r="T995" t="str">
        <f>_xlfn.XLOOKUP($A995,'site variables'!$A:$A,'site variables'!I:I,0,0)</f>
        <v>Vehicle/FootRecreation</v>
      </c>
      <c r="U995">
        <f>_xlfn.XLOOKUP($D995,climatevars!$E:$E,climatevars!J:J,0,)</f>
        <v>53.999891999999988</v>
      </c>
      <c r="V995">
        <f>_xlfn.XLOOKUP($D995,climatevars!$E:$E,climatevars!K:K,0,)</f>
        <v>403.99919199999994</v>
      </c>
      <c r="W995">
        <f>_xlfn.XLOOKUP($D995,climatevars!$E:$E,climatevars!L:L,0,)</f>
        <v>403.99919199999994</v>
      </c>
      <c r="X995">
        <f>_xlfn.XLOOKUP($G995,speciesvars!$D:$D,speciesvars!H:H,0,0)</f>
        <v>0</v>
      </c>
      <c r="Y995">
        <f>_xlfn.XLOOKUP($G995,speciesvars!$D:$D,speciesvars!I:I,0,0)</f>
        <v>0</v>
      </c>
    </row>
    <row r="996" spans="1:25" hidden="1" x14ac:dyDescent="0.25">
      <c r="A996" t="s">
        <v>43</v>
      </c>
      <c r="B996" t="s">
        <v>69</v>
      </c>
      <c r="C996">
        <v>17</v>
      </c>
      <c r="D996" t="str">
        <f t="shared" si="15"/>
        <v>Pleasantspring 2022</v>
      </c>
      <c r="E996" t="s">
        <v>48</v>
      </c>
      <c r="F996" t="s">
        <v>70</v>
      </c>
      <c r="G996" t="s">
        <v>566</v>
      </c>
      <c r="H996" t="s">
        <v>11</v>
      </c>
      <c r="I996" t="s">
        <v>1082</v>
      </c>
      <c r="J996" t="s">
        <v>60</v>
      </c>
      <c r="K996">
        <v>1</v>
      </c>
      <c r="L996">
        <v>12</v>
      </c>
      <c r="N996">
        <f>_xlfn.XLOOKUP($A996,'site variables'!$A:$A,'site variables'!C:C,0,0)</f>
        <v>285.95999999999998</v>
      </c>
      <c r="O996">
        <f>_xlfn.XLOOKUP($A996,'site variables'!$A:$A,'site variables'!D:D,0,0)</f>
        <v>30</v>
      </c>
      <c r="P996">
        <f>_xlfn.XLOOKUP($A996,'site variables'!$A:$A,'site variables'!E:E,0,0)</f>
        <v>21.8</v>
      </c>
      <c r="Q996">
        <f>_xlfn.XLOOKUP($A996,'site variables'!$A:$A,'site variables'!F:F,0,0)</f>
        <v>532</v>
      </c>
      <c r="R996" t="str">
        <f>_xlfn.XLOOKUP($A996,'site variables'!$A:$A,'site variables'!G:G,0,0)</f>
        <v>high</v>
      </c>
      <c r="S996" t="str">
        <f>_xlfn.XLOOKUP($A996,'site variables'!$A:$A,'site variables'!H:H,0,0)</f>
        <v>low</v>
      </c>
      <c r="T996" t="str">
        <f>_xlfn.XLOOKUP($A996,'site variables'!$A:$A,'site variables'!I:I,0,0)</f>
        <v>Vehicle/FootRecreation</v>
      </c>
      <c r="U996">
        <f>_xlfn.XLOOKUP($D996,climatevars!$E:$E,climatevars!J:J,0,)</f>
        <v>53.999891999999988</v>
      </c>
      <c r="V996">
        <f>_xlfn.XLOOKUP($D996,climatevars!$E:$E,climatevars!K:K,0,)</f>
        <v>403.99919199999994</v>
      </c>
      <c r="W996">
        <f>_xlfn.XLOOKUP($D996,climatevars!$E:$E,climatevars!L:L,0,)</f>
        <v>403.99919199999994</v>
      </c>
      <c r="X996">
        <f>_xlfn.XLOOKUP($G996,speciesvars!$D:$D,speciesvars!H:H,0,0)</f>
        <v>0</v>
      </c>
      <c r="Y996">
        <f>_xlfn.XLOOKUP($G996,speciesvars!$D:$D,speciesvars!I:I,0,0)</f>
        <v>0</v>
      </c>
    </row>
    <row r="997" spans="1:25" hidden="1" x14ac:dyDescent="0.25">
      <c r="A997" t="s">
        <v>43</v>
      </c>
      <c r="B997" t="s">
        <v>69</v>
      </c>
      <c r="C997">
        <v>17</v>
      </c>
      <c r="D997" t="str">
        <f t="shared" si="15"/>
        <v>Pleasantspring 2022</v>
      </c>
      <c r="E997" t="s">
        <v>48</v>
      </c>
      <c r="F997" t="s">
        <v>70</v>
      </c>
      <c r="G997" t="s">
        <v>80</v>
      </c>
      <c r="H997" t="s">
        <v>11</v>
      </c>
      <c r="I997" t="s">
        <v>1083</v>
      </c>
      <c r="J997" t="s">
        <v>60</v>
      </c>
      <c r="K997">
        <v>15</v>
      </c>
      <c r="L997">
        <v>25</v>
      </c>
      <c r="N997">
        <f>_xlfn.XLOOKUP($A997,'site variables'!$A:$A,'site variables'!C:C,0,0)</f>
        <v>285.95999999999998</v>
      </c>
      <c r="O997">
        <f>_xlfn.XLOOKUP($A997,'site variables'!$A:$A,'site variables'!D:D,0,0)</f>
        <v>30</v>
      </c>
      <c r="P997">
        <f>_xlfn.XLOOKUP($A997,'site variables'!$A:$A,'site variables'!E:E,0,0)</f>
        <v>21.8</v>
      </c>
      <c r="Q997">
        <f>_xlfn.XLOOKUP($A997,'site variables'!$A:$A,'site variables'!F:F,0,0)</f>
        <v>532</v>
      </c>
      <c r="R997" t="str">
        <f>_xlfn.XLOOKUP($A997,'site variables'!$A:$A,'site variables'!G:G,0,0)</f>
        <v>high</v>
      </c>
      <c r="S997" t="str">
        <f>_xlfn.XLOOKUP($A997,'site variables'!$A:$A,'site variables'!H:H,0,0)</f>
        <v>low</v>
      </c>
      <c r="T997" t="str">
        <f>_xlfn.XLOOKUP($A997,'site variables'!$A:$A,'site variables'!I:I,0,0)</f>
        <v>Vehicle/FootRecreation</v>
      </c>
      <c r="U997">
        <f>_xlfn.XLOOKUP($D997,climatevars!$E:$E,climatevars!J:J,0,)</f>
        <v>53.999891999999988</v>
      </c>
      <c r="V997">
        <f>_xlfn.XLOOKUP($D997,climatevars!$E:$E,climatevars!K:K,0,)</f>
        <v>403.99919199999994</v>
      </c>
      <c r="W997">
        <f>_xlfn.XLOOKUP($D997,climatevars!$E:$E,climatevars!L:L,0,)</f>
        <v>403.99919199999994</v>
      </c>
      <c r="X997">
        <f>_xlfn.XLOOKUP($G997,speciesvars!$D:$D,speciesvars!H:H,0,0)</f>
        <v>0</v>
      </c>
      <c r="Y997">
        <f>_xlfn.XLOOKUP($G997,speciesvars!$D:$D,speciesvars!I:I,0,0)</f>
        <v>0</v>
      </c>
    </row>
    <row r="998" spans="1:25" hidden="1" x14ac:dyDescent="0.25">
      <c r="A998" t="s">
        <v>43</v>
      </c>
      <c r="B998" t="s">
        <v>69</v>
      </c>
      <c r="C998">
        <v>10</v>
      </c>
      <c r="D998" t="str">
        <f t="shared" si="15"/>
        <v>Pleasantspring 2022</v>
      </c>
      <c r="E998" t="s">
        <v>75</v>
      </c>
      <c r="F998" t="s">
        <v>49</v>
      </c>
      <c r="G998" t="s">
        <v>22</v>
      </c>
      <c r="H998" t="s">
        <v>4255</v>
      </c>
      <c r="I998" t="s">
        <v>1084</v>
      </c>
      <c r="J998" t="s">
        <v>60</v>
      </c>
      <c r="K998">
        <v>0</v>
      </c>
      <c r="L998">
        <v>0</v>
      </c>
      <c r="M998">
        <v>0</v>
      </c>
      <c r="N998">
        <f>_xlfn.XLOOKUP($A998,'site variables'!$A:$A,'site variables'!C:C,0,0)</f>
        <v>285.95999999999998</v>
      </c>
      <c r="O998">
        <f>_xlfn.XLOOKUP($A998,'site variables'!$A:$A,'site variables'!D:D,0,0)</f>
        <v>30</v>
      </c>
      <c r="P998">
        <f>_xlfn.XLOOKUP($A998,'site variables'!$A:$A,'site variables'!E:E,0,0)</f>
        <v>21.8</v>
      </c>
      <c r="Q998">
        <f>_xlfn.XLOOKUP($A998,'site variables'!$A:$A,'site variables'!F:F,0,0)</f>
        <v>532</v>
      </c>
      <c r="R998" t="str">
        <f>_xlfn.XLOOKUP($A998,'site variables'!$A:$A,'site variables'!G:G,0,0)</f>
        <v>high</v>
      </c>
      <c r="S998" t="str">
        <f>_xlfn.XLOOKUP($A998,'site variables'!$A:$A,'site variables'!H:H,0,0)</f>
        <v>low</v>
      </c>
      <c r="T998" t="str">
        <f>_xlfn.XLOOKUP($A998,'site variables'!$A:$A,'site variables'!I:I,0,0)</f>
        <v>Vehicle/FootRecreation</v>
      </c>
      <c r="U998">
        <f>_xlfn.XLOOKUP($D998,climatevars!$E:$E,climatevars!J:J,0,)</f>
        <v>53.999891999999988</v>
      </c>
      <c r="V998">
        <f>_xlfn.XLOOKUP($D998,climatevars!$E:$E,climatevars!K:K,0,)</f>
        <v>403.99919199999994</v>
      </c>
      <c r="W998">
        <f>_xlfn.XLOOKUP($D998,climatevars!$E:$E,climatevars!L:L,0,)</f>
        <v>403.99919199999994</v>
      </c>
      <c r="X998">
        <f>_xlfn.XLOOKUP($G998,speciesvars!$D:$D,speciesvars!H:H,0,0)</f>
        <v>22.870833317438802</v>
      </c>
      <c r="Y998">
        <f>_xlfn.XLOOKUP($G998,speciesvars!$D:$D,speciesvars!I:I,0,0)</f>
        <v>733</v>
      </c>
    </row>
    <row r="999" spans="1:25" hidden="1" x14ac:dyDescent="0.25">
      <c r="A999" t="s">
        <v>43</v>
      </c>
      <c r="B999" t="s">
        <v>69</v>
      </c>
      <c r="C999">
        <v>18</v>
      </c>
      <c r="D999" t="str">
        <f t="shared" si="15"/>
        <v>Pleasantspring 2022</v>
      </c>
      <c r="E999" t="s">
        <v>75</v>
      </c>
      <c r="F999" t="s">
        <v>49</v>
      </c>
      <c r="G999" t="s">
        <v>38</v>
      </c>
      <c r="H999" t="s">
        <v>11</v>
      </c>
      <c r="I999" t="s">
        <v>1085</v>
      </c>
      <c r="J999" t="s">
        <v>60</v>
      </c>
      <c r="K999">
        <v>2</v>
      </c>
      <c r="L999">
        <v>20</v>
      </c>
      <c r="N999">
        <f>_xlfn.XLOOKUP($A999,'site variables'!$A:$A,'site variables'!C:C,0,0)</f>
        <v>285.95999999999998</v>
      </c>
      <c r="O999">
        <f>_xlfn.XLOOKUP($A999,'site variables'!$A:$A,'site variables'!D:D,0,0)</f>
        <v>30</v>
      </c>
      <c r="P999">
        <f>_xlfn.XLOOKUP($A999,'site variables'!$A:$A,'site variables'!E:E,0,0)</f>
        <v>21.8</v>
      </c>
      <c r="Q999">
        <f>_xlfn.XLOOKUP($A999,'site variables'!$A:$A,'site variables'!F:F,0,0)</f>
        <v>532</v>
      </c>
      <c r="R999" t="str">
        <f>_xlfn.XLOOKUP($A999,'site variables'!$A:$A,'site variables'!G:G,0,0)</f>
        <v>high</v>
      </c>
      <c r="S999" t="str">
        <f>_xlfn.XLOOKUP($A999,'site variables'!$A:$A,'site variables'!H:H,0,0)</f>
        <v>low</v>
      </c>
      <c r="T999" t="str">
        <f>_xlfn.XLOOKUP($A999,'site variables'!$A:$A,'site variables'!I:I,0,0)</f>
        <v>Vehicle/FootRecreation</v>
      </c>
      <c r="U999">
        <f>_xlfn.XLOOKUP($D999,climatevars!$E:$E,climatevars!J:J,0,)</f>
        <v>53.999891999999988</v>
      </c>
      <c r="V999">
        <f>_xlfn.XLOOKUP($D999,climatevars!$E:$E,climatevars!K:K,0,)</f>
        <v>403.99919199999994</v>
      </c>
      <c r="W999">
        <f>_xlfn.XLOOKUP($D999,climatevars!$E:$E,climatevars!L:L,0,)</f>
        <v>403.99919199999994</v>
      </c>
      <c r="X999">
        <f>_xlfn.XLOOKUP($G999,speciesvars!$D:$D,speciesvars!H:H,0,0)</f>
        <v>0</v>
      </c>
      <c r="Y999">
        <f>_xlfn.XLOOKUP($G999,speciesvars!$D:$D,speciesvars!I:I,0,0)</f>
        <v>0</v>
      </c>
    </row>
    <row r="1000" spans="1:25" hidden="1" x14ac:dyDescent="0.25">
      <c r="A1000" t="s">
        <v>43</v>
      </c>
      <c r="B1000" t="s">
        <v>69</v>
      </c>
      <c r="C1000">
        <v>10</v>
      </c>
      <c r="D1000" t="str">
        <f t="shared" si="15"/>
        <v>Pleasantspring 2022</v>
      </c>
      <c r="E1000" t="s">
        <v>75</v>
      </c>
      <c r="F1000" t="s">
        <v>49</v>
      </c>
      <c r="G1000" t="s">
        <v>54</v>
      </c>
      <c r="H1000" t="s">
        <v>4255</v>
      </c>
      <c r="I1000" t="s">
        <v>1086</v>
      </c>
      <c r="J1000" t="s">
        <v>60</v>
      </c>
      <c r="K1000">
        <v>0</v>
      </c>
      <c r="L1000">
        <v>0</v>
      </c>
      <c r="M1000">
        <v>0</v>
      </c>
      <c r="N1000">
        <f>_xlfn.XLOOKUP($A1000,'site variables'!$A:$A,'site variables'!C:C,0,0)</f>
        <v>285.95999999999998</v>
      </c>
      <c r="O1000">
        <f>_xlfn.XLOOKUP($A1000,'site variables'!$A:$A,'site variables'!D:D,0,0)</f>
        <v>30</v>
      </c>
      <c r="P1000">
        <f>_xlfn.XLOOKUP($A1000,'site variables'!$A:$A,'site variables'!E:E,0,0)</f>
        <v>21.8</v>
      </c>
      <c r="Q1000">
        <f>_xlfn.XLOOKUP($A1000,'site variables'!$A:$A,'site variables'!F:F,0,0)</f>
        <v>532</v>
      </c>
      <c r="R1000" t="str">
        <f>_xlfn.XLOOKUP($A1000,'site variables'!$A:$A,'site variables'!G:G,0,0)</f>
        <v>high</v>
      </c>
      <c r="S1000" t="str">
        <f>_xlfn.XLOOKUP($A1000,'site variables'!$A:$A,'site variables'!H:H,0,0)</f>
        <v>low</v>
      </c>
      <c r="T1000" t="str">
        <f>_xlfn.XLOOKUP($A1000,'site variables'!$A:$A,'site variables'!I:I,0,0)</f>
        <v>Vehicle/FootRecreation</v>
      </c>
      <c r="U1000">
        <f>_xlfn.XLOOKUP($D1000,climatevars!$E:$E,climatevars!J:J,0,)</f>
        <v>53.999891999999988</v>
      </c>
      <c r="V1000">
        <f>_xlfn.XLOOKUP($D1000,climatevars!$E:$E,climatevars!K:K,0,)</f>
        <v>403.99919199999994</v>
      </c>
      <c r="W1000">
        <f>_xlfn.XLOOKUP($D1000,climatevars!$E:$E,climatevars!L:L,0,)</f>
        <v>403.99919199999994</v>
      </c>
      <c r="X1000">
        <f>_xlfn.XLOOKUP($G1000,speciesvars!$D:$D,speciesvars!H:H,0,0)</f>
        <v>21.7541668613752</v>
      </c>
      <c r="Y1000">
        <f>_xlfn.XLOOKUP($G1000,speciesvars!$D:$D,speciesvars!I:I,0,0)</f>
        <v>505</v>
      </c>
    </row>
    <row r="1001" spans="1:25" hidden="1" x14ac:dyDescent="0.25">
      <c r="A1001" t="s">
        <v>43</v>
      </c>
      <c r="B1001" t="s">
        <v>69</v>
      </c>
      <c r="C1001">
        <v>10</v>
      </c>
      <c r="D1001" t="str">
        <f t="shared" si="15"/>
        <v>Pleasantspring 2022</v>
      </c>
      <c r="E1001" t="s">
        <v>75</v>
      </c>
      <c r="F1001" t="s">
        <v>49</v>
      </c>
      <c r="G1001" t="s">
        <v>35</v>
      </c>
      <c r="H1001" t="s">
        <v>4255</v>
      </c>
      <c r="I1001" t="s">
        <v>1087</v>
      </c>
      <c r="J1001" t="s">
        <v>60</v>
      </c>
      <c r="K1001">
        <v>0</v>
      </c>
      <c r="L1001">
        <v>0</v>
      </c>
      <c r="M1001">
        <v>0</v>
      </c>
      <c r="N1001">
        <f>_xlfn.XLOOKUP($A1001,'site variables'!$A:$A,'site variables'!C:C,0,0)</f>
        <v>285.95999999999998</v>
      </c>
      <c r="O1001">
        <f>_xlfn.XLOOKUP($A1001,'site variables'!$A:$A,'site variables'!D:D,0,0)</f>
        <v>30</v>
      </c>
      <c r="P1001">
        <f>_xlfn.XLOOKUP($A1001,'site variables'!$A:$A,'site variables'!E:E,0,0)</f>
        <v>21.8</v>
      </c>
      <c r="Q1001">
        <f>_xlfn.XLOOKUP($A1001,'site variables'!$A:$A,'site variables'!F:F,0,0)</f>
        <v>532</v>
      </c>
      <c r="R1001" t="str">
        <f>_xlfn.XLOOKUP($A1001,'site variables'!$A:$A,'site variables'!G:G,0,0)</f>
        <v>high</v>
      </c>
      <c r="S1001" t="str">
        <f>_xlfn.XLOOKUP($A1001,'site variables'!$A:$A,'site variables'!H:H,0,0)</f>
        <v>low</v>
      </c>
      <c r="T1001" t="str">
        <f>_xlfn.XLOOKUP($A1001,'site variables'!$A:$A,'site variables'!I:I,0,0)</f>
        <v>Vehicle/FootRecreation</v>
      </c>
      <c r="U1001">
        <f>_xlfn.XLOOKUP($D1001,climatevars!$E:$E,climatevars!J:J,0,)</f>
        <v>53.999891999999988</v>
      </c>
      <c r="V1001">
        <f>_xlfn.XLOOKUP($D1001,climatevars!$E:$E,climatevars!K:K,0,)</f>
        <v>403.99919199999994</v>
      </c>
      <c r="W1001">
        <f>_xlfn.XLOOKUP($D1001,climatevars!$E:$E,climatevars!L:L,0,)</f>
        <v>403.99919199999994</v>
      </c>
      <c r="X1001">
        <f>_xlfn.XLOOKUP($G1001,speciesvars!$D:$D,speciesvars!H:H,0,0)</f>
        <v>23.5000000198682</v>
      </c>
      <c r="Y1001">
        <f>_xlfn.XLOOKUP($G1001,speciesvars!$D:$D,speciesvars!I:I,0,0)</f>
        <v>354</v>
      </c>
    </row>
    <row r="1002" spans="1:25" hidden="1" x14ac:dyDescent="0.25">
      <c r="A1002" t="s">
        <v>43</v>
      </c>
      <c r="B1002" t="s">
        <v>69</v>
      </c>
      <c r="C1002">
        <v>18</v>
      </c>
      <c r="D1002" t="str">
        <f t="shared" si="15"/>
        <v>Pleasantspring 2022</v>
      </c>
      <c r="E1002" t="s">
        <v>75</v>
      </c>
      <c r="F1002" t="s">
        <v>49</v>
      </c>
      <c r="G1002" t="s">
        <v>33</v>
      </c>
      <c r="H1002" t="s">
        <v>11</v>
      </c>
      <c r="I1002" t="s">
        <v>1088</v>
      </c>
      <c r="J1002" t="s">
        <v>60</v>
      </c>
      <c r="K1002">
        <v>1</v>
      </c>
      <c r="L1002">
        <v>5</v>
      </c>
      <c r="N1002">
        <f>_xlfn.XLOOKUP($A1002,'site variables'!$A:$A,'site variables'!C:C,0,0)</f>
        <v>285.95999999999998</v>
      </c>
      <c r="O1002">
        <f>_xlfn.XLOOKUP($A1002,'site variables'!$A:$A,'site variables'!D:D,0,0)</f>
        <v>30</v>
      </c>
      <c r="P1002">
        <f>_xlfn.XLOOKUP($A1002,'site variables'!$A:$A,'site variables'!E:E,0,0)</f>
        <v>21.8</v>
      </c>
      <c r="Q1002">
        <f>_xlfn.XLOOKUP($A1002,'site variables'!$A:$A,'site variables'!F:F,0,0)</f>
        <v>532</v>
      </c>
      <c r="R1002" t="str">
        <f>_xlfn.XLOOKUP($A1002,'site variables'!$A:$A,'site variables'!G:G,0,0)</f>
        <v>high</v>
      </c>
      <c r="S1002" t="str">
        <f>_xlfn.XLOOKUP($A1002,'site variables'!$A:$A,'site variables'!H:H,0,0)</f>
        <v>low</v>
      </c>
      <c r="T1002" t="str">
        <f>_xlfn.XLOOKUP($A1002,'site variables'!$A:$A,'site variables'!I:I,0,0)</f>
        <v>Vehicle/FootRecreation</v>
      </c>
      <c r="U1002">
        <f>_xlfn.XLOOKUP($D1002,climatevars!$E:$E,climatevars!J:J,0,)</f>
        <v>53.999891999999988</v>
      </c>
      <c r="V1002">
        <f>_xlfn.XLOOKUP($D1002,climatevars!$E:$E,climatevars!K:K,0,)</f>
        <v>403.99919199999994</v>
      </c>
      <c r="W1002">
        <f>_xlfn.XLOOKUP($D1002,climatevars!$E:$E,climatevars!L:L,0,)</f>
        <v>403.99919199999994</v>
      </c>
      <c r="X1002">
        <f>_xlfn.XLOOKUP($G1002,speciesvars!$D:$D,speciesvars!H:H,0,0)</f>
        <v>0</v>
      </c>
      <c r="Y1002">
        <f>_xlfn.XLOOKUP($G1002,speciesvars!$D:$D,speciesvars!I:I,0,0)</f>
        <v>0</v>
      </c>
    </row>
    <row r="1003" spans="1:25" hidden="1" x14ac:dyDescent="0.25">
      <c r="A1003" t="s">
        <v>43</v>
      </c>
      <c r="B1003" t="s">
        <v>69</v>
      </c>
      <c r="C1003">
        <v>18</v>
      </c>
      <c r="D1003" t="str">
        <f t="shared" si="15"/>
        <v>Pleasantspring 2022</v>
      </c>
      <c r="E1003" t="s">
        <v>75</v>
      </c>
      <c r="F1003" t="s">
        <v>49</v>
      </c>
      <c r="G1003" t="s">
        <v>36</v>
      </c>
      <c r="H1003" t="s">
        <v>11</v>
      </c>
      <c r="I1003" t="s">
        <v>1089</v>
      </c>
      <c r="J1003" t="s">
        <v>72</v>
      </c>
      <c r="K1003">
        <v>4</v>
      </c>
      <c r="L1003">
        <v>10</v>
      </c>
      <c r="N1003">
        <f>_xlfn.XLOOKUP($A1003,'site variables'!$A:$A,'site variables'!C:C,0,0)</f>
        <v>285.95999999999998</v>
      </c>
      <c r="O1003">
        <f>_xlfn.XLOOKUP($A1003,'site variables'!$A:$A,'site variables'!D:D,0,0)</f>
        <v>30</v>
      </c>
      <c r="P1003">
        <f>_xlfn.XLOOKUP($A1003,'site variables'!$A:$A,'site variables'!E:E,0,0)</f>
        <v>21.8</v>
      </c>
      <c r="Q1003">
        <f>_xlfn.XLOOKUP($A1003,'site variables'!$A:$A,'site variables'!F:F,0,0)</f>
        <v>532</v>
      </c>
      <c r="R1003" t="str">
        <f>_xlfn.XLOOKUP($A1003,'site variables'!$A:$A,'site variables'!G:G,0,0)</f>
        <v>high</v>
      </c>
      <c r="S1003" t="str">
        <f>_xlfn.XLOOKUP($A1003,'site variables'!$A:$A,'site variables'!H:H,0,0)</f>
        <v>low</v>
      </c>
      <c r="T1003" t="str">
        <f>_xlfn.XLOOKUP($A1003,'site variables'!$A:$A,'site variables'!I:I,0,0)</f>
        <v>Vehicle/FootRecreation</v>
      </c>
      <c r="U1003">
        <f>_xlfn.XLOOKUP($D1003,climatevars!$E:$E,climatevars!J:J,0,)</f>
        <v>53.999891999999988</v>
      </c>
      <c r="V1003">
        <f>_xlfn.XLOOKUP($D1003,climatevars!$E:$E,climatevars!K:K,0,)</f>
        <v>403.99919199999994</v>
      </c>
      <c r="W1003">
        <f>_xlfn.XLOOKUP($D1003,climatevars!$E:$E,climatevars!L:L,0,)</f>
        <v>403.99919199999994</v>
      </c>
      <c r="X1003">
        <f>_xlfn.XLOOKUP($G1003,speciesvars!$D:$D,speciesvars!H:H,0,0)</f>
        <v>0</v>
      </c>
      <c r="Y1003">
        <f>_xlfn.XLOOKUP($G1003,speciesvars!$D:$D,speciesvars!I:I,0,0)</f>
        <v>0</v>
      </c>
    </row>
    <row r="1004" spans="1:25" hidden="1" x14ac:dyDescent="0.25">
      <c r="A1004" t="s">
        <v>43</v>
      </c>
      <c r="B1004" t="s">
        <v>69</v>
      </c>
      <c r="C1004">
        <v>10</v>
      </c>
      <c r="D1004" t="str">
        <f t="shared" si="15"/>
        <v>Pleasantspring 2022</v>
      </c>
      <c r="E1004" t="s">
        <v>75</v>
      </c>
      <c r="F1004" t="s">
        <v>49</v>
      </c>
      <c r="G1004" t="s">
        <v>65</v>
      </c>
      <c r="H1004" t="s">
        <v>4256</v>
      </c>
      <c r="I1004" t="s">
        <v>1090</v>
      </c>
      <c r="J1004" t="s">
        <v>60</v>
      </c>
      <c r="K1004">
        <v>0</v>
      </c>
      <c r="L1004">
        <v>0</v>
      </c>
      <c r="M1004">
        <v>0.05</v>
      </c>
      <c r="N1004">
        <f>_xlfn.XLOOKUP($A1004,'site variables'!$A:$A,'site variables'!C:C,0,0)</f>
        <v>285.95999999999998</v>
      </c>
      <c r="O1004">
        <f>_xlfn.XLOOKUP($A1004,'site variables'!$A:$A,'site variables'!D:D,0,0)</f>
        <v>30</v>
      </c>
      <c r="P1004">
        <f>_xlfn.XLOOKUP($A1004,'site variables'!$A:$A,'site variables'!E:E,0,0)</f>
        <v>21.8</v>
      </c>
      <c r="Q1004">
        <f>_xlfn.XLOOKUP($A1004,'site variables'!$A:$A,'site variables'!F:F,0,0)</f>
        <v>532</v>
      </c>
      <c r="R1004" t="str">
        <f>_xlfn.XLOOKUP($A1004,'site variables'!$A:$A,'site variables'!G:G,0,0)</f>
        <v>high</v>
      </c>
      <c r="S1004" t="str">
        <f>_xlfn.XLOOKUP($A1004,'site variables'!$A:$A,'site variables'!H:H,0,0)</f>
        <v>low</v>
      </c>
      <c r="T1004" t="str">
        <f>_xlfn.XLOOKUP($A1004,'site variables'!$A:$A,'site variables'!I:I,0,0)</f>
        <v>Vehicle/FootRecreation</v>
      </c>
      <c r="U1004">
        <f>_xlfn.XLOOKUP($D1004,climatevars!$E:$E,climatevars!J:J,0,)</f>
        <v>53.999891999999988</v>
      </c>
      <c r="V1004">
        <f>_xlfn.XLOOKUP($D1004,climatevars!$E:$E,climatevars!K:K,0,)</f>
        <v>403.99919199999994</v>
      </c>
      <c r="W1004">
        <f>_xlfn.XLOOKUP($D1004,climatevars!$E:$E,climatevars!L:L,0,)</f>
        <v>403.99919199999994</v>
      </c>
      <c r="X1004">
        <f>_xlfn.XLOOKUP($G1004,speciesvars!$D:$D,speciesvars!H:H,0,0)</f>
        <v>21.662499884764401</v>
      </c>
      <c r="Y1004">
        <f>_xlfn.XLOOKUP($G1004,speciesvars!$D:$D,speciesvars!I:I,0,0)</f>
        <v>767</v>
      </c>
    </row>
    <row r="1005" spans="1:25" x14ac:dyDescent="0.25">
      <c r="A1005" t="s">
        <v>43</v>
      </c>
      <c r="B1005" t="s">
        <v>69</v>
      </c>
      <c r="C1005">
        <v>19</v>
      </c>
      <c r="D1005" t="str">
        <f t="shared" si="15"/>
        <v>Pleasantspring 2022</v>
      </c>
      <c r="E1005" t="s">
        <v>12</v>
      </c>
      <c r="F1005" t="s">
        <v>70</v>
      </c>
      <c r="G1005" t="s">
        <v>58</v>
      </c>
      <c r="H1005" t="s">
        <v>11</v>
      </c>
      <c r="I1005" t="s">
        <v>1091</v>
      </c>
      <c r="J1005" t="s">
        <v>60</v>
      </c>
      <c r="K1005">
        <v>0</v>
      </c>
      <c r="M1005">
        <v>0.05</v>
      </c>
      <c r="N1005">
        <f>_xlfn.XLOOKUP($A1005,'site variables'!$A:$A,'site variables'!C:C,0,0)</f>
        <v>285.95999999999998</v>
      </c>
      <c r="O1005">
        <f>_xlfn.XLOOKUP($A1005,'site variables'!$A:$A,'site variables'!D:D,0,0)</f>
        <v>30</v>
      </c>
      <c r="P1005">
        <f>_xlfn.XLOOKUP($A1005,'site variables'!$A:$A,'site variables'!E:E,0,0)</f>
        <v>21.8</v>
      </c>
      <c r="Q1005">
        <f>_xlfn.XLOOKUP($A1005,'site variables'!$A:$A,'site variables'!F:F,0,0)</f>
        <v>532</v>
      </c>
      <c r="R1005" t="str">
        <f>_xlfn.XLOOKUP($A1005,'site variables'!$A:$A,'site variables'!G:G,0,0)</f>
        <v>high</v>
      </c>
      <c r="S1005" t="str">
        <f>_xlfn.XLOOKUP($A1005,'site variables'!$A:$A,'site variables'!H:H,0,0)</f>
        <v>low</v>
      </c>
      <c r="T1005" t="str">
        <f>_xlfn.XLOOKUP($A1005,'site variables'!$A:$A,'site variables'!I:I,0,0)</f>
        <v>Vehicle/FootRecreation</v>
      </c>
      <c r="U1005">
        <f>_xlfn.XLOOKUP($D1005,climatevars!$E:$E,climatevars!J:J,0,)</f>
        <v>53.999891999999988</v>
      </c>
      <c r="V1005">
        <f>_xlfn.XLOOKUP($D1005,climatevars!$E:$E,climatevars!K:K,0,)</f>
        <v>403.99919199999994</v>
      </c>
      <c r="W1005">
        <f>_xlfn.XLOOKUP($D1005,climatevars!$E:$E,climatevars!L:L,0,)</f>
        <v>403.99919199999994</v>
      </c>
      <c r="X1005">
        <f>_xlfn.XLOOKUP($G1005,speciesvars!$D:$D,speciesvars!H:H,0,0)</f>
        <v>22.887500206629401</v>
      </c>
      <c r="Y1005">
        <f>_xlfn.XLOOKUP($G1005,speciesvars!$D:$D,speciesvars!I:I,0,0)</f>
        <v>421</v>
      </c>
    </row>
    <row r="1006" spans="1:25" hidden="1" x14ac:dyDescent="0.25">
      <c r="A1006" t="s">
        <v>43</v>
      </c>
      <c r="B1006" t="s">
        <v>69</v>
      </c>
      <c r="C1006">
        <v>10</v>
      </c>
      <c r="D1006" t="str">
        <f t="shared" si="15"/>
        <v>Pleasantspring 2022</v>
      </c>
      <c r="E1006" t="s">
        <v>75</v>
      </c>
      <c r="F1006" t="s">
        <v>49</v>
      </c>
      <c r="G1006" t="s">
        <v>76</v>
      </c>
      <c r="H1006" t="s">
        <v>4255</v>
      </c>
      <c r="I1006" t="s">
        <v>1092</v>
      </c>
      <c r="J1006" t="s">
        <v>60</v>
      </c>
      <c r="K1006">
        <v>0</v>
      </c>
      <c r="L1006">
        <v>0</v>
      </c>
      <c r="M1006">
        <v>0</v>
      </c>
      <c r="N1006">
        <f>_xlfn.XLOOKUP($A1006,'site variables'!$A:$A,'site variables'!C:C,0,0)</f>
        <v>285.95999999999998</v>
      </c>
      <c r="O1006">
        <f>_xlfn.XLOOKUP($A1006,'site variables'!$A:$A,'site variables'!D:D,0,0)</f>
        <v>30</v>
      </c>
      <c r="P1006">
        <f>_xlfn.XLOOKUP($A1006,'site variables'!$A:$A,'site variables'!E:E,0,0)</f>
        <v>21.8</v>
      </c>
      <c r="Q1006">
        <f>_xlfn.XLOOKUP($A1006,'site variables'!$A:$A,'site variables'!F:F,0,0)</f>
        <v>532</v>
      </c>
      <c r="R1006" t="str">
        <f>_xlfn.XLOOKUP($A1006,'site variables'!$A:$A,'site variables'!G:G,0,0)</f>
        <v>high</v>
      </c>
      <c r="S1006" t="str">
        <f>_xlfn.XLOOKUP($A1006,'site variables'!$A:$A,'site variables'!H:H,0,0)</f>
        <v>low</v>
      </c>
      <c r="T1006" t="str">
        <f>_xlfn.XLOOKUP($A1006,'site variables'!$A:$A,'site variables'!I:I,0,0)</f>
        <v>Vehicle/FootRecreation</v>
      </c>
      <c r="U1006">
        <f>_xlfn.XLOOKUP($D1006,climatevars!$E:$E,climatevars!J:J,0,)</f>
        <v>53.999891999999988</v>
      </c>
      <c r="V1006">
        <f>_xlfn.XLOOKUP($D1006,climatevars!$E:$E,climatevars!K:K,0,)</f>
        <v>403.99919199999994</v>
      </c>
      <c r="W1006">
        <f>_xlfn.XLOOKUP($D1006,climatevars!$E:$E,climatevars!L:L,0,)</f>
        <v>403.99919199999994</v>
      </c>
      <c r="X1006">
        <f>_xlfn.XLOOKUP($G1006,speciesvars!$D:$D,speciesvars!H:H,0,0)</f>
        <v>23.825000166892998</v>
      </c>
      <c r="Y1006">
        <f>_xlfn.XLOOKUP($G1006,speciesvars!$D:$D,speciesvars!I:I,0,0)</f>
        <v>508</v>
      </c>
    </row>
    <row r="1007" spans="1:25" hidden="1" x14ac:dyDescent="0.25">
      <c r="A1007" t="s">
        <v>43</v>
      </c>
      <c r="B1007" t="s">
        <v>69</v>
      </c>
      <c r="C1007">
        <v>19</v>
      </c>
      <c r="D1007" t="str">
        <f t="shared" si="15"/>
        <v>Pleasantspring 2022</v>
      </c>
      <c r="E1007" t="s">
        <v>12</v>
      </c>
      <c r="F1007" t="s">
        <v>70</v>
      </c>
      <c r="G1007" t="s">
        <v>3</v>
      </c>
      <c r="H1007" t="s">
        <v>11</v>
      </c>
      <c r="I1007" t="s">
        <v>1093</v>
      </c>
      <c r="J1007" t="s">
        <v>72</v>
      </c>
      <c r="K1007">
        <v>1</v>
      </c>
      <c r="L1007">
        <v>19</v>
      </c>
      <c r="M1007">
        <v>0</v>
      </c>
      <c r="N1007">
        <f>_xlfn.XLOOKUP($A1007,'site variables'!$A:$A,'site variables'!C:C,0,0)</f>
        <v>285.95999999999998</v>
      </c>
      <c r="O1007">
        <f>_xlfn.XLOOKUP($A1007,'site variables'!$A:$A,'site variables'!D:D,0,0)</f>
        <v>30</v>
      </c>
      <c r="P1007">
        <f>_xlfn.XLOOKUP($A1007,'site variables'!$A:$A,'site variables'!E:E,0,0)</f>
        <v>21.8</v>
      </c>
      <c r="Q1007">
        <f>_xlfn.XLOOKUP($A1007,'site variables'!$A:$A,'site variables'!F:F,0,0)</f>
        <v>532</v>
      </c>
      <c r="R1007" t="str">
        <f>_xlfn.XLOOKUP($A1007,'site variables'!$A:$A,'site variables'!G:G,0,0)</f>
        <v>high</v>
      </c>
      <c r="S1007" t="str">
        <f>_xlfn.XLOOKUP($A1007,'site variables'!$A:$A,'site variables'!H:H,0,0)</f>
        <v>low</v>
      </c>
      <c r="T1007" t="str">
        <f>_xlfn.XLOOKUP($A1007,'site variables'!$A:$A,'site variables'!I:I,0,0)</f>
        <v>Vehicle/FootRecreation</v>
      </c>
      <c r="U1007">
        <f>_xlfn.XLOOKUP($D1007,climatevars!$E:$E,climatevars!J:J,0,)</f>
        <v>53.999891999999988</v>
      </c>
      <c r="V1007">
        <f>_xlfn.XLOOKUP($D1007,climatevars!$E:$E,climatevars!K:K,0,)</f>
        <v>403.99919199999994</v>
      </c>
      <c r="W1007">
        <f>_xlfn.XLOOKUP($D1007,climatevars!$E:$E,climatevars!L:L,0,)</f>
        <v>403.99919199999994</v>
      </c>
      <c r="X1007">
        <f>_xlfn.XLOOKUP($G1007,speciesvars!$D:$D,speciesvars!H:H,0,0)</f>
        <v>0</v>
      </c>
      <c r="Y1007">
        <f>_xlfn.XLOOKUP($G1007,speciesvars!$D:$D,speciesvars!I:I,0,0)</f>
        <v>0</v>
      </c>
    </row>
    <row r="1008" spans="1:25" hidden="1" x14ac:dyDescent="0.25">
      <c r="A1008" t="s">
        <v>43</v>
      </c>
      <c r="B1008" t="s">
        <v>69</v>
      </c>
      <c r="C1008">
        <v>10</v>
      </c>
      <c r="D1008" t="str">
        <f t="shared" si="15"/>
        <v>Pleasantspring 2022</v>
      </c>
      <c r="E1008" t="s">
        <v>75</v>
      </c>
      <c r="F1008" t="s">
        <v>49</v>
      </c>
      <c r="G1008" t="s">
        <v>1</v>
      </c>
      <c r="H1008" t="s">
        <v>4255</v>
      </c>
      <c r="I1008" t="s">
        <v>1094</v>
      </c>
      <c r="J1008" t="s">
        <v>60</v>
      </c>
      <c r="K1008">
        <v>0</v>
      </c>
      <c r="L1008">
        <v>0</v>
      </c>
      <c r="M1008">
        <v>0</v>
      </c>
      <c r="N1008">
        <f>_xlfn.XLOOKUP($A1008,'site variables'!$A:$A,'site variables'!C:C,0,0)</f>
        <v>285.95999999999998</v>
      </c>
      <c r="O1008">
        <f>_xlfn.XLOOKUP($A1008,'site variables'!$A:$A,'site variables'!D:D,0,0)</f>
        <v>30</v>
      </c>
      <c r="P1008">
        <f>_xlfn.XLOOKUP($A1008,'site variables'!$A:$A,'site variables'!E:E,0,0)</f>
        <v>21.8</v>
      </c>
      <c r="Q1008">
        <f>_xlfn.XLOOKUP($A1008,'site variables'!$A:$A,'site variables'!F:F,0,0)</f>
        <v>532</v>
      </c>
      <c r="R1008" t="str">
        <f>_xlfn.XLOOKUP($A1008,'site variables'!$A:$A,'site variables'!G:G,0,0)</f>
        <v>high</v>
      </c>
      <c r="S1008" t="str">
        <f>_xlfn.XLOOKUP($A1008,'site variables'!$A:$A,'site variables'!H:H,0,0)</f>
        <v>low</v>
      </c>
      <c r="T1008" t="str">
        <f>_xlfn.XLOOKUP($A1008,'site variables'!$A:$A,'site variables'!I:I,0,0)</f>
        <v>Vehicle/FootRecreation</v>
      </c>
      <c r="U1008">
        <f>_xlfn.XLOOKUP($D1008,climatevars!$E:$E,climatevars!J:J,0,)</f>
        <v>53.999891999999988</v>
      </c>
      <c r="V1008">
        <f>_xlfn.XLOOKUP($D1008,climatevars!$E:$E,climatevars!K:K,0,)</f>
        <v>403.99919199999994</v>
      </c>
      <c r="W1008">
        <f>_xlfn.XLOOKUP($D1008,climatevars!$E:$E,climatevars!L:L,0,)</f>
        <v>403.99919199999994</v>
      </c>
      <c r="X1008">
        <f>_xlfn.XLOOKUP($G1008,speciesvars!$D:$D,speciesvars!H:H,0,0)</f>
        <v>22.9416667421659</v>
      </c>
      <c r="Y1008">
        <f>_xlfn.XLOOKUP($G1008,speciesvars!$D:$D,speciesvars!I:I,0,0)</f>
        <v>528</v>
      </c>
    </row>
    <row r="1009" spans="1:25" hidden="1" x14ac:dyDescent="0.25">
      <c r="A1009" t="s">
        <v>43</v>
      </c>
      <c r="B1009" t="s">
        <v>69</v>
      </c>
      <c r="C1009">
        <v>11</v>
      </c>
      <c r="D1009" t="str">
        <f t="shared" si="15"/>
        <v>Pleasantspring 2022</v>
      </c>
      <c r="E1009" t="s">
        <v>12</v>
      </c>
      <c r="F1009" t="s">
        <v>0</v>
      </c>
      <c r="G1009" t="s">
        <v>13</v>
      </c>
      <c r="H1009" t="s">
        <v>4254</v>
      </c>
      <c r="I1009" t="s">
        <v>1095</v>
      </c>
      <c r="J1009" t="s">
        <v>60</v>
      </c>
      <c r="K1009">
        <v>0</v>
      </c>
      <c r="L1009">
        <v>0</v>
      </c>
      <c r="M1009">
        <v>0</v>
      </c>
      <c r="N1009">
        <f>_xlfn.XLOOKUP($A1009,'site variables'!$A:$A,'site variables'!C:C,0,0)</f>
        <v>285.95999999999998</v>
      </c>
      <c r="O1009">
        <f>_xlfn.XLOOKUP($A1009,'site variables'!$A:$A,'site variables'!D:D,0,0)</f>
        <v>30</v>
      </c>
      <c r="P1009">
        <f>_xlfn.XLOOKUP($A1009,'site variables'!$A:$A,'site variables'!E:E,0,0)</f>
        <v>21.8</v>
      </c>
      <c r="Q1009">
        <f>_xlfn.XLOOKUP($A1009,'site variables'!$A:$A,'site variables'!F:F,0,0)</f>
        <v>532</v>
      </c>
      <c r="R1009" t="str">
        <f>_xlfn.XLOOKUP($A1009,'site variables'!$A:$A,'site variables'!G:G,0,0)</f>
        <v>high</v>
      </c>
      <c r="S1009" t="str">
        <f>_xlfn.XLOOKUP($A1009,'site variables'!$A:$A,'site variables'!H:H,0,0)</f>
        <v>low</v>
      </c>
      <c r="T1009" t="str">
        <f>_xlfn.XLOOKUP($A1009,'site variables'!$A:$A,'site variables'!I:I,0,0)</f>
        <v>Vehicle/FootRecreation</v>
      </c>
      <c r="U1009">
        <f>_xlfn.XLOOKUP($D1009,climatevars!$E:$E,climatevars!J:J,0,)</f>
        <v>53.999891999999988</v>
      </c>
      <c r="V1009">
        <f>_xlfn.XLOOKUP($D1009,climatevars!$E:$E,climatevars!K:K,0,)</f>
        <v>403.99919199999994</v>
      </c>
      <c r="W1009">
        <f>_xlfn.XLOOKUP($D1009,climatevars!$E:$E,climatevars!L:L,0,)</f>
        <v>403.99919199999994</v>
      </c>
      <c r="X1009">
        <f>_xlfn.XLOOKUP($G1009,speciesvars!$D:$D,speciesvars!H:H,0,0)</f>
        <v>23.462500015894602</v>
      </c>
      <c r="Y1009">
        <f>_xlfn.XLOOKUP($G1009,speciesvars!$D:$D,speciesvars!I:I,0,0)</f>
        <v>846</v>
      </c>
    </row>
    <row r="1010" spans="1:25" hidden="1" x14ac:dyDescent="0.25">
      <c r="A1010" t="s">
        <v>43</v>
      </c>
      <c r="B1010" t="s">
        <v>69</v>
      </c>
      <c r="C1010">
        <v>11</v>
      </c>
      <c r="D1010" t="str">
        <f t="shared" si="15"/>
        <v>Pleasantspring 2022</v>
      </c>
      <c r="E1010" t="s">
        <v>12</v>
      </c>
      <c r="F1010" t="s">
        <v>0</v>
      </c>
      <c r="G1010" t="s">
        <v>21</v>
      </c>
      <c r="H1010" t="s">
        <v>4254</v>
      </c>
      <c r="I1010" t="s">
        <v>1096</v>
      </c>
      <c r="J1010" t="s">
        <v>60</v>
      </c>
      <c r="K1010">
        <v>0</v>
      </c>
      <c r="L1010">
        <v>0</v>
      </c>
      <c r="M1010">
        <v>0</v>
      </c>
      <c r="N1010">
        <f>_xlfn.XLOOKUP($A1010,'site variables'!$A:$A,'site variables'!C:C,0,0)</f>
        <v>285.95999999999998</v>
      </c>
      <c r="O1010">
        <f>_xlfn.XLOOKUP($A1010,'site variables'!$A:$A,'site variables'!D:D,0,0)</f>
        <v>30</v>
      </c>
      <c r="P1010">
        <f>_xlfn.XLOOKUP($A1010,'site variables'!$A:$A,'site variables'!E:E,0,0)</f>
        <v>21.8</v>
      </c>
      <c r="Q1010">
        <f>_xlfn.XLOOKUP($A1010,'site variables'!$A:$A,'site variables'!F:F,0,0)</f>
        <v>532</v>
      </c>
      <c r="R1010" t="str">
        <f>_xlfn.XLOOKUP($A1010,'site variables'!$A:$A,'site variables'!G:G,0,0)</f>
        <v>high</v>
      </c>
      <c r="S1010" t="str">
        <f>_xlfn.XLOOKUP($A1010,'site variables'!$A:$A,'site variables'!H:H,0,0)</f>
        <v>low</v>
      </c>
      <c r="T1010" t="str">
        <f>_xlfn.XLOOKUP($A1010,'site variables'!$A:$A,'site variables'!I:I,0,0)</f>
        <v>Vehicle/FootRecreation</v>
      </c>
      <c r="U1010">
        <f>_xlfn.XLOOKUP($D1010,climatevars!$E:$E,climatevars!J:J,0,)</f>
        <v>53.999891999999988</v>
      </c>
      <c r="V1010">
        <f>_xlfn.XLOOKUP($D1010,climatevars!$E:$E,climatevars!K:K,0,)</f>
        <v>403.99919199999994</v>
      </c>
      <c r="W1010">
        <f>_xlfn.XLOOKUP($D1010,climatevars!$E:$E,climatevars!L:L,0,)</f>
        <v>403.99919199999994</v>
      </c>
      <c r="X1010">
        <f>_xlfn.XLOOKUP($G1010,speciesvars!$D:$D,speciesvars!H:H,0,0)</f>
        <v>24.8750001192093</v>
      </c>
      <c r="Y1010">
        <f>_xlfn.XLOOKUP($G1010,speciesvars!$D:$D,speciesvars!I:I,0,0)</f>
        <v>845</v>
      </c>
    </row>
    <row r="1011" spans="1:25" hidden="1" x14ac:dyDescent="0.25">
      <c r="A1011" t="s">
        <v>43</v>
      </c>
      <c r="B1011" t="s">
        <v>69</v>
      </c>
      <c r="C1011">
        <v>11</v>
      </c>
      <c r="D1011" t="str">
        <f t="shared" si="15"/>
        <v>Pleasantspring 2022</v>
      </c>
      <c r="E1011" t="s">
        <v>12</v>
      </c>
      <c r="F1011" t="s">
        <v>0</v>
      </c>
      <c r="G1011" t="s">
        <v>53</v>
      </c>
      <c r="H1011" t="s">
        <v>4254</v>
      </c>
      <c r="I1011" t="s">
        <v>1097</v>
      </c>
      <c r="J1011" t="s">
        <v>60</v>
      </c>
      <c r="K1011">
        <v>0</v>
      </c>
      <c r="L1011">
        <v>0</v>
      </c>
      <c r="M1011">
        <v>0</v>
      </c>
      <c r="N1011">
        <f>_xlfn.XLOOKUP($A1011,'site variables'!$A:$A,'site variables'!C:C,0,0)</f>
        <v>285.95999999999998</v>
      </c>
      <c r="O1011">
        <f>_xlfn.XLOOKUP($A1011,'site variables'!$A:$A,'site variables'!D:D,0,0)</f>
        <v>30</v>
      </c>
      <c r="P1011">
        <f>_xlfn.XLOOKUP($A1011,'site variables'!$A:$A,'site variables'!E:E,0,0)</f>
        <v>21.8</v>
      </c>
      <c r="Q1011">
        <f>_xlfn.XLOOKUP($A1011,'site variables'!$A:$A,'site variables'!F:F,0,0)</f>
        <v>532</v>
      </c>
      <c r="R1011" t="str">
        <f>_xlfn.XLOOKUP($A1011,'site variables'!$A:$A,'site variables'!G:G,0,0)</f>
        <v>high</v>
      </c>
      <c r="S1011" t="str">
        <f>_xlfn.XLOOKUP($A1011,'site variables'!$A:$A,'site variables'!H:H,0,0)</f>
        <v>low</v>
      </c>
      <c r="T1011" t="str">
        <f>_xlfn.XLOOKUP($A1011,'site variables'!$A:$A,'site variables'!I:I,0,0)</f>
        <v>Vehicle/FootRecreation</v>
      </c>
      <c r="U1011">
        <f>_xlfn.XLOOKUP($D1011,climatevars!$E:$E,climatevars!J:J,0,)</f>
        <v>53.999891999999988</v>
      </c>
      <c r="V1011">
        <f>_xlfn.XLOOKUP($D1011,climatevars!$E:$E,climatevars!K:K,0,)</f>
        <v>403.99919199999994</v>
      </c>
      <c r="W1011">
        <f>_xlfn.XLOOKUP($D1011,climatevars!$E:$E,climatevars!L:L,0,)</f>
        <v>403.99919199999994</v>
      </c>
      <c r="X1011">
        <f>_xlfn.XLOOKUP($G1011,speciesvars!$D:$D,speciesvars!H:H,0,0)</f>
        <v>24.200000047683702</v>
      </c>
      <c r="Y1011">
        <f>_xlfn.XLOOKUP($G1011,speciesvars!$D:$D,speciesvars!I:I,0,0)</f>
        <v>706</v>
      </c>
    </row>
    <row r="1012" spans="1:25" hidden="1" x14ac:dyDescent="0.25">
      <c r="A1012" t="s">
        <v>43</v>
      </c>
      <c r="B1012" t="s">
        <v>69</v>
      </c>
      <c r="C1012">
        <v>11</v>
      </c>
      <c r="D1012" t="str">
        <f t="shared" si="15"/>
        <v>Pleasantspring 2022</v>
      </c>
      <c r="E1012" t="s">
        <v>12</v>
      </c>
      <c r="F1012" t="s">
        <v>0</v>
      </c>
      <c r="G1012" t="s">
        <v>35</v>
      </c>
      <c r="H1012" t="s">
        <v>4254</v>
      </c>
      <c r="I1012" t="s">
        <v>1098</v>
      </c>
      <c r="J1012" t="s">
        <v>60</v>
      </c>
      <c r="K1012">
        <v>0</v>
      </c>
      <c r="L1012">
        <v>0</v>
      </c>
      <c r="M1012">
        <v>0</v>
      </c>
      <c r="N1012">
        <f>_xlfn.XLOOKUP($A1012,'site variables'!$A:$A,'site variables'!C:C,0,0)</f>
        <v>285.95999999999998</v>
      </c>
      <c r="O1012">
        <f>_xlfn.XLOOKUP($A1012,'site variables'!$A:$A,'site variables'!D:D,0,0)</f>
        <v>30</v>
      </c>
      <c r="P1012">
        <f>_xlfn.XLOOKUP($A1012,'site variables'!$A:$A,'site variables'!E:E,0,0)</f>
        <v>21.8</v>
      </c>
      <c r="Q1012">
        <f>_xlfn.XLOOKUP($A1012,'site variables'!$A:$A,'site variables'!F:F,0,0)</f>
        <v>532</v>
      </c>
      <c r="R1012" t="str">
        <f>_xlfn.XLOOKUP($A1012,'site variables'!$A:$A,'site variables'!G:G,0,0)</f>
        <v>high</v>
      </c>
      <c r="S1012" t="str">
        <f>_xlfn.XLOOKUP($A1012,'site variables'!$A:$A,'site variables'!H:H,0,0)</f>
        <v>low</v>
      </c>
      <c r="T1012" t="str">
        <f>_xlfn.XLOOKUP($A1012,'site variables'!$A:$A,'site variables'!I:I,0,0)</f>
        <v>Vehicle/FootRecreation</v>
      </c>
      <c r="U1012">
        <f>_xlfn.XLOOKUP($D1012,climatevars!$E:$E,climatevars!J:J,0,)</f>
        <v>53.999891999999988</v>
      </c>
      <c r="V1012">
        <f>_xlfn.XLOOKUP($D1012,climatevars!$E:$E,climatevars!K:K,0,)</f>
        <v>403.99919199999994</v>
      </c>
      <c r="W1012">
        <f>_xlfn.XLOOKUP($D1012,climatevars!$E:$E,climatevars!L:L,0,)</f>
        <v>403.99919199999994</v>
      </c>
      <c r="X1012">
        <f>_xlfn.XLOOKUP($G1012,speciesvars!$D:$D,speciesvars!H:H,0,0)</f>
        <v>23.5000000198682</v>
      </c>
      <c r="Y1012">
        <f>_xlfn.XLOOKUP($G1012,speciesvars!$D:$D,speciesvars!I:I,0,0)</f>
        <v>354</v>
      </c>
    </row>
    <row r="1013" spans="1:25" hidden="1" x14ac:dyDescent="0.25">
      <c r="A1013" t="s">
        <v>43</v>
      </c>
      <c r="B1013" t="s">
        <v>69</v>
      </c>
      <c r="C1013">
        <v>11</v>
      </c>
      <c r="D1013" t="str">
        <f t="shared" si="15"/>
        <v>Pleasantspring 2022</v>
      </c>
      <c r="E1013" t="s">
        <v>12</v>
      </c>
      <c r="F1013" t="s">
        <v>0</v>
      </c>
      <c r="G1013" t="s">
        <v>76</v>
      </c>
      <c r="H1013" t="s">
        <v>4254</v>
      </c>
      <c r="I1013" t="s">
        <v>1099</v>
      </c>
      <c r="J1013" t="s">
        <v>60</v>
      </c>
      <c r="K1013">
        <v>0</v>
      </c>
      <c r="L1013">
        <v>0</v>
      </c>
      <c r="M1013">
        <v>3.5</v>
      </c>
      <c r="N1013">
        <f>_xlfn.XLOOKUP($A1013,'site variables'!$A:$A,'site variables'!C:C,0,0)</f>
        <v>285.95999999999998</v>
      </c>
      <c r="O1013">
        <f>_xlfn.XLOOKUP($A1013,'site variables'!$A:$A,'site variables'!D:D,0,0)</f>
        <v>30</v>
      </c>
      <c r="P1013">
        <f>_xlfn.XLOOKUP($A1013,'site variables'!$A:$A,'site variables'!E:E,0,0)</f>
        <v>21.8</v>
      </c>
      <c r="Q1013">
        <f>_xlfn.XLOOKUP($A1013,'site variables'!$A:$A,'site variables'!F:F,0,0)</f>
        <v>532</v>
      </c>
      <c r="R1013" t="str">
        <f>_xlfn.XLOOKUP($A1013,'site variables'!$A:$A,'site variables'!G:G,0,0)</f>
        <v>high</v>
      </c>
      <c r="S1013" t="str">
        <f>_xlfn.XLOOKUP($A1013,'site variables'!$A:$A,'site variables'!H:H,0,0)</f>
        <v>low</v>
      </c>
      <c r="T1013" t="str">
        <f>_xlfn.XLOOKUP($A1013,'site variables'!$A:$A,'site variables'!I:I,0,0)</f>
        <v>Vehicle/FootRecreation</v>
      </c>
      <c r="U1013">
        <f>_xlfn.XLOOKUP($D1013,climatevars!$E:$E,climatevars!J:J,0,)</f>
        <v>53.999891999999988</v>
      </c>
      <c r="V1013">
        <f>_xlfn.XLOOKUP($D1013,climatevars!$E:$E,climatevars!K:K,0,)</f>
        <v>403.99919199999994</v>
      </c>
      <c r="W1013">
        <f>_xlfn.XLOOKUP($D1013,climatevars!$E:$E,climatevars!L:L,0,)</f>
        <v>403.99919199999994</v>
      </c>
      <c r="X1013">
        <f>_xlfn.XLOOKUP($G1013,speciesvars!$D:$D,speciesvars!H:H,0,0)</f>
        <v>23.825000166892998</v>
      </c>
      <c r="Y1013">
        <f>_xlfn.XLOOKUP($G1013,speciesvars!$D:$D,speciesvars!I:I,0,0)</f>
        <v>508</v>
      </c>
    </row>
    <row r="1014" spans="1:25" hidden="1" x14ac:dyDescent="0.25">
      <c r="A1014" t="s">
        <v>43</v>
      </c>
      <c r="B1014" t="s">
        <v>69</v>
      </c>
      <c r="C1014">
        <v>12</v>
      </c>
      <c r="D1014" t="str">
        <f t="shared" si="15"/>
        <v>Pleasantspring 2022</v>
      </c>
      <c r="E1014" t="s">
        <v>74</v>
      </c>
      <c r="F1014" t="s">
        <v>0</v>
      </c>
      <c r="G1014" t="s">
        <v>13</v>
      </c>
      <c r="H1014" t="s">
        <v>4254</v>
      </c>
      <c r="I1014" t="s">
        <v>1100</v>
      </c>
      <c r="J1014" t="s">
        <v>60</v>
      </c>
      <c r="K1014">
        <v>0</v>
      </c>
      <c r="L1014">
        <v>0</v>
      </c>
      <c r="M1014">
        <v>0</v>
      </c>
      <c r="N1014">
        <f>_xlfn.XLOOKUP($A1014,'site variables'!$A:$A,'site variables'!C:C,0,0)</f>
        <v>285.95999999999998</v>
      </c>
      <c r="O1014">
        <f>_xlfn.XLOOKUP($A1014,'site variables'!$A:$A,'site variables'!D:D,0,0)</f>
        <v>30</v>
      </c>
      <c r="P1014">
        <f>_xlfn.XLOOKUP($A1014,'site variables'!$A:$A,'site variables'!E:E,0,0)</f>
        <v>21.8</v>
      </c>
      <c r="Q1014">
        <f>_xlfn.XLOOKUP($A1014,'site variables'!$A:$A,'site variables'!F:F,0,0)</f>
        <v>532</v>
      </c>
      <c r="R1014" t="str">
        <f>_xlfn.XLOOKUP($A1014,'site variables'!$A:$A,'site variables'!G:G,0,0)</f>
        <v>high</v>
      </c>
      <c r="S1014" t="str">
        <f>_xlfn.XLOOKUP($A1014,'site variables'!$A:$A,'site variables'!H:H,0,0)</f>
        <v>low</v>
      </c>
      <c r="T1014" t="str">
        <f>_xlfn.XLOOKUP($A1014,'site variables'!$A:$A,'site variables'!I:I,0,0)</f>
        <v>Vehicle/FootRecreation</v>
      </c>
      <c r="U1014">
        <f>_xlfn.XLOOKUP($D1014,climatevars!$E:$E,climatevars!J:J,0,)</f>
        <v>53.999891999999988</v>
      </c>
      <c r="V1014">
        <f>_xlfn.XLOOKUP($D1014,climatevars!$E:$E,climatevars!K:K,0,)</f>
        <v>403.99919199999994</v>
      </c>
      <c r="W1014">
        <f>_xlfn.XLOOKUP($D1014,climatevars!$E:$E,climatevars!L:L,0,)</f>
        <v>403.99919199999994</v>
      </c>
      <c r="X1014">
        <f>_xlfn.XLOOKUP($G1014,speciesvars!$D:$D,speciesvars!H:H,0,0)</f>
        <v>23.462500015894602</v>
      </c>
      <c r="Y1014">
        <f>_xlfn.XLOOKUP($G1014,speciesvars!$D:$D,speciesvars!I:I,0,0)</f>
        <v>846</v>
      </c>
    </row>
    <row r="1015" spans="1:25" hidden="1" x14ac:dyDescent="0.25">
      <c r="A1015" t="s">
        <v>43</v>
      </c>
      <c r="B1015" t="s">
        <v>69</v>
      </c>
      <c r="C1015">
        <v>12</v>
      </c>
      <c r="D1015" t="str">
        <f t="shared" si="15"/>
        <v>Pleasantspring 2022</v>
      </c>
      <c r="E1015" t="s">
        <v>74</v>
      </c>
      <c r="F1015" t="s">
        <v>0</v>
      </c>
      <c r="G1015" t="s">
        <v>21</v>
      </c>
      <c r="H1015" t="s">
        <v>4254</v>
      </c>
      <c r="I1015" t="s">
        <v>1101</v>
      </c>
      <c r="J1015" t="s">
        <v>60</v>
      </c>
      <c r="K1015">
        <v>0</v>
      </c>
      <c r="L1015">
        <v>0</v>
      </c>
      <c r="M1015">
        <v>0</v>
      </c>
      <c r="N1015">
        <f>_xlfn.XLOOKUP($A1015,'site variables'!$A:$A,'site variables'!C:C,0,0)</f>
        <v>285.95999999999998</v>
      </c>
      <c r="O1015">
        <f>_xlfn.XLOOKUP($A1015,'site variables'!$A:$A,'site variables'!D:D,0,0)</f>
        <v>30</v>
      </c>
      <c r="P1015">
        <f>_xlfn.XLOOKUP($A1015,'site variables'!$A:$A,'site variables'!E:E,0,0)</f>
        <v>21.8</v>
      </c>
      <c r="Q1015">
        <f>_xlfn.XLOOKUP($A1015,'site variables'!$A:$A,'site variables'!F:F,0,0)</f>
        <v>532</v>
      </c>
      <c r="R1015" t="str">
        <f>_xlfn.XLOOKUP($A1015,'site variables'!$A:$A,'site variables'!G:G,0,0)</f>
        <v>high</v>
      </c>
      <c r="S1015" t="str">
        <f>_xlfn.XLOOKUP($A1015,'site variables'!$A:$A,'site variables'!H:H,0,0)</f>
        <v>low</v>
      </c>
      <c r="T1015" t="str">
        <f>_xlfn.XLOOKUP($A1015,'site variables'!$A:$A,'site variables'!I:I,0,0)</f>
        <v>Vehicle/FootRecreation</v>
      </c>
      <c r="U1015">
        <f>_xlfn.XLOOKUP($D1015,climatevars!$E:$E,climatevars!J:J,0,)</f>
        <v>53.999891999999988</v>
      </c>
      <c r="V1015">
        <f>_xlfn.XLOOKUP($D1015,climatevars!$E:$E,climatevars!K:K,0,)</f>
        <v>403.99919199999994</v>
      </c>
      <c r="W1015">
        <f>_xlfn.XLOOKUP($D1015,climatevars!$E:$E,climatevars!L:L,0,)</f>
        <v>403.99919199999994</v>
      </c>
      <c r="X1015">
        <f>_xlfn.XLOOKUP($G1015,speciesvars!$D:$D,speciesvars!H:H,0,0)</f>
        <v>24.8750001192093</v>
      </c>
      <c r="Y1015">
        <f>_xlfn.XLOOKUP($G1015,speciesvars!$D:$D,speciesvars!I:I,0,0)</f>
        <v>845</v>
      </c>
    </row>
    <row r="1016" spans="1:25" hidden="1" x14ac:dyDescent="0.25">
      <c r="A1016" t="s">
        <v>43</v>
      </c>
      <c r="B1016" t="s">
        <v>69</v>
      </c>
      <c r="C1016">
        <v>12</v>
      </c>
      <c r="D1016" t="str">
        <f t="shared" si="15"/>
        <v>Pleasantspring 2022</v>
      </c>
      <c r="E1016" t="s">
        <v>74</v>
      </c>
      <c r="F1016" t="s">
        <v>0</v>
      </c>
      <c r="G1016" t="s">
        <v>53</v>
      </c>
      <c r="H1016" t="s">
        <v>4254</v>
      </c>
      <c r="I1016" t="s">
        <v>1102</v>
      </c>
      <c r="J1016" t="s">
        <v>60</v>
      </c>
      <c r="K1016">
        <v>0</v>
      </c>
      <c r="L1016">
        <v>0</v>
      </c>
      <c r="M1016">
        <v>0</v>
      </c>
      <c r="N1016">
        <f>_xlfn.XLOOKUP($A1016,'site variables'!$A:$A,'site variables'!C:C,0,0)</f>
        <v>285.95999999999998</v>
      </c>
      <c r="O1016">
        <f>_xlfn.XLOOKUP($A1016,'site variables'!$A:$A,'site variables'!D:D,0,0)</f>
        <v>30</v>
      </c>
      <c r="P1016">
        <f>_xlfn.XLOOKUP($A1016,'site variables'!$A:$A,'site variables'!E:E,0,0)</f>
        <v>21.8</v>
      </c>
      <c r="Q1016">
        <f>_xlfn.XLOOKUP($A1016,'site variables'!$A:$A,'site variables'!F:F,0,0)</f>
        <v>532</v>
      </c>
      <c r="R1016" t="str">
        <f>_xlfn.XLOOKUP($A1016,'site variables'!$A:$A,'site variables'!G:G,0,0)</f>
        <v>high</v>
      </c>
      <c r="S1016" t="str">
        <f>_xlfn.XLOOKUP($A1016,'site variables'!$A:$A,'site variables'!H:H,0,0)</f>
        <v>low</v>
      </c>
      <c r="T1016" t="str">
        <f>_xlfn.XLOOKUP($A1016,'site variables'!$A:$A,'site variables'!I:I,0,0)</f>
        <v>Vehicle/FootRecreation</v>
      </c>
      <c r="U1016">
        <f>_xlfn.XLOOKUP($D1016,climatevars!$E:$E,climatevars!J:J,0,)</f>
        <v>53.999891999999988</v>
      </c>
      <c r="V1016">
        <f>_xlfn.XLOOKUP($D1016,climatevars!$E:$E,climatevars!K:K,0,)</f>
        <v>403.99919199999994</v>
      </c>
      <c r="W1016">
        <f>_xlfn.XLOOKUP($D1016,climatevars!$E:$E,climatevars!L:L,0,)</f>
        <v>403.99919199999994</v>
      </c>
      <c r="X1016">
        <f>_xlfn.XLOOKUP($G1016,speciesvars!$D:$D,speciesvars!H:H,0,0)</f>
        <v>24.200000047683702</v>
      </c>
      <c r="Y1016">
        <f>_xlfn.XLOOKUP($G1016,speciesvars!$D:$D,speciesvars!I:I,0,0)</f>
        <v>706</v>
      </c>
    </row>
    <row r="1017" spans="1:25" hidden="1" x14ac:dyDescent="0.25">
      <c r="A1017" t="s">
        <v>43</v>
      </c>
      <c r="B1017" t="s">
        <v>69</v>
      </c>
      <c r="C1017">
        <v>12</v>
      </c>
      <c r="D1017" t="str">
        <f t="shared" si="15"/>
        <v>Pleasantspring 2022</v>
      </c>
      <c r="E1017" t="s">
        <v>74</v>
      </c>
      <c r="F1017" t="s">
        <v>0</v>
      </c>
      <c r="G1017" t="s">
        <v>54</v>
      </c>
      <c r="H1017" t="s">
        <v>4256</v>
      </c>
      <c r="I1017" t="s">
        <v>1103</v>
      </c>
      <c r="J1017" t="s">
        <v>60</v>
      </c>
      <c r="K1017">
        <v>0</v>
      </c>
      <c r="L1017">
        <v>0</v>
      </c>
      <c r="M1017">
        <v>0.05</v>
      </c>
      <c r="N1017">
        <f>_xlfn.XLOOKUP($A1017,'site variables'!$A:$A,'site variables'!C:C,0,0)</f>
        <v>285.95999999999998</v>
      </c>
      <c r="O1017">
        <f>_xlfn.XLOOKUP($A1017,'site variables'!$A:$A,'site variables'!D:D,0,0)</f>
        <v>30</v>
      </c>
      <c r="P1017">
        <f>_xlfn.XLOOKUP($A1017,'site variables'!$A:$A,'site variables'!E:E,0,0)</f>
        <v>21.8</v>
      </c>
      <c r="Q1017">
        <f>_xlfn.XLOOKUP($A1017,'site variables'!$A:$A,'site variables'!F:F,0,0)</f>
        <v>532</v>
      </c>
      <c r="R1017" t="str">
        <f>_xlfn.XLOOKUP($A1017,'site variables'!$A:$A,'site variables'!G:G,0,0)</f>
        <v>high</v>
      </c>
      <c r="S1017" t="str">
        <f>_xlfn.XLOOKUP($A1017,'site variables'!$A:$A,'site variables'!H:H,0,0)</f>
        <v>low</v>
      </c>
      <c r="T1017" t="str">
        <f>_xlfn.XLOOKUP($A1017,'site variables'!$A:$A,'site variables'!I:I,0,0)</f>
        <v>Vehicle/FootRecreation</v>
      </c>
      <c r="U1017">
        <f>_xlfn.XLOOKUP($D1017,climatevars!$E:$E,climatevars!J:J,0,)</f>
        <v>53.999891999999988</v>
      </c>
      <c r="V1017">
        <f>_xlfn.XLOOKUP($D1017,climatevars!$E:$E,climatevars!K:K,0,)</f>
        <v>403.99919199999994</v>
      </c>
      <c r="W1017">
        <f>_xlfn.XLOOKUP($D1017,climatevars!$E:$E,climatevars!L:L,0,)</f>
        <v>403.99919199999994</v>
      </c>
      <c r="X1017">
        <f>_xlfn.XLOOKUP($G1017,speciesvars!$D:$D,speciesvars!H:H,0,0)</f>
        <v>21.7541668613752</v>
      </c>
      <c r="Y1017">
        <f>_xlfn.XLOOKUP($G1017,speciesvars!$D:$D,speciesvars!I:I,0,0)</f>
        <v>505</v>
      </c>
    </row>
    <row r="1018" spans="1:25" hidden="1" x14ac:dyDescent="0.25">
      <c r="A1018" t="s">
        <v>43</v>
      </c>
      <c r="B1018" t="s">
        <v>69</v>
      </c>
      <c r="C1018">
        <v>19</v>
      </c>
      <c r="D1018" t="str">
        <f t="shared" si="15"/>
        <v>Pleasantspring 2022</v>
      </c>
      <c r="E1018" t="s">
        <v>12</v>
      </c>
      <c r="F1018" t="s">
        <v>70</v>
      </c>
      <c r="G1018" t="s">
        <v>44</v>
      </c>
      <c r="H1018" t="s">
        <v>11</v>
      </c>
      <c r="I1018" t="s">
        <v>1104</v>
      </c>
      <c r="J1018" t="s">
        <v>60</v>
      </c>
      <c r="K1018">
        <v>2</v>
      </c>
      <c r="L1018">
        <v>20</v>
      </c>
      <c r="N1018">
        <f>_xlfn.XLOOKUP($A1018,'site variables'!$A:$A,'site variables'!C:C,0,0)</f>
        <v>285.95999999999998</v>
      </c>
      <c r="O1018">
        <f>_xlfn.XLOOKUP($A1018,'site variables'!$A:$A,'site variables'!D:D,0,0)</f>
        <v>30</v>
      </c>
      <c r="P1018">
        <f>_xlfn.XLOOKUP($A1018,'site variables'!$A:$A,'site variables'!E:E,0,0)</f>
        <v>21.8</v>
      </c>
      <c r="Q1018">
        <f>_xlfn.XLOOKUP($A1018,'site variables'!$A:$A,'site variables'!F:F,0,0)</f>
        <v>532</v>
      </c>
      <c r="R1018" t="str">
        <f>_xlfn.XLOOKUP($A1018,'site variables'!$A:$A,'site variables'!G:G,0,0)</f>
        <v>high</v>
      </c>
      <c r="S1018" t="str">
        <f>_xlfn.XLOOKUP($A1018,'site variables'!$A:$A,'site variables'!H:H,0,0)</f>
        <v>low</v>
      </c>
      <c r="T1018" t="str">
        <f>_xlfn.XLOOKUP($A1018,'site variables'!$A:$A,'site variables'!I:I,0,0)</f>
        <v>Vehicle/FootRecreation</v>
      </c>
      <c r="U1018">
        <f>_xlfn.XLOOKUP($D1018,climatevars!$E:$E,climatevars!J:J,0,)</f>
        <v>53.999891999999988</v>
      </c>
      <c r="V1018">
        <f>_xlfn.XLOOKUP($D1018,climatevars!$E:$E,climatevars!K:K,0,)</f>
        <v>403.99919199999994</v>
      </c>
      <c r="W1018">
        <f>_xlfn.XLOOKUP($D1018,climatevars!$E:$E,climatevars!L:L,0,)</f>
        <v>403.99919199999994</v>
      </c>
      <c r="X1018">
        <f>_xlfn.XLOOKUP($G1018,speciesvars!$D:$D,speciesvars!H:H,0,0)</f>
        <v>0</v>
      </c>
      <c r="Y1018">
        <f>_xlfn.XLOOKUP($G1018,speciesvars!$D:$D,speciesvars!I:I,0,0)</f>
        <v>0</v>
      </c>
    </row>
    <row r="1019" spans="1:25" hidden="1" x14ac:dyDescent="0.25">
      <c r="A1019" t="s">
        <v>43</v>
      </c>
      <c r="B1019" t="s">
        <v>69</v>
      </c>
      <c r="C1019">
        <v>12</v>
      </c>
      <c r="D1019" t="str">
        <f t="shared" si="15"/>
        <v>Pleasantspring 2022</v>
      </c>
      <c r="E1019" t="s">
        <v>74</v>
      </c>
      <c r="F1019" t="s">
        <v>0</v>
      </c>
      <c r="G1019" t="s">
        <v>35</v>
      </c>
      <c r="H1019" t="s">
        <v>4254</v>
      </c>
      <c r="I1019" t="s">
        <v>1105</v>
      </c>
      <c r="J1019" t="s">
        <v>60</v>
      </c>
      <c r="K1019">
        <v>0</v>
      </c>
      <c r="L1019">
        <v>0</v>
      </c>
      <c r="M1019">
        <v>0</v>
      </c>
      <c r="N1019">
        <f>_xlfn.XLOOKUP($A1019,'site variables'!$A:$A,'site variables'!C:C,0,0)</f>
        <v>285.95999999999998</v>
      </c>
      <c r="O1019">
        <f>_xlfn.XLOOKUP($A1019,'site variables'!$A:$A,'site variables'!D:D,0,0)</f>
        <v>30</v>
      </c>
      <c r="P1019">
        <f>_xlfn.XLOOKUP($A1019,'site variables'!$A:$A,'site variables'!E:E,0,0)</f>
        <v>21.8</v>
      </c>
      <c r="Q1019">
        <f>_xlfn.XLOOKUP($A1019,'site variables'!$A:$A,'site variables'!F:F,0,0)</f>
        <v>532</v>
      </c>
      <c r="R1019" t="str">
        <f>_xlfn.XLOOKUP($A1019,'site variables'!$A:$A,'site variables'!G:G,0,0)</f>
        <v>high</v>
      </c>
      <c r="S1019" t="str">
        <f>_xlfn.XLOOKUP($A1019,'site variables'!$A:$A,'site variables'!H:H,0,0)</f>
        <v>low</v>
      </c>
      <c r="T1019" t="str">
        <f>_xlfn.XLOOKUP($A1019,'site variables'!$A:$A,'site variables'!I:I,0,0)</f>
        <v>Vehicle/FootRecreation</v>
      </c>
      <c r="U1019">
        <f>_xlfn.XLOOKUP($D1019,climatevars!$E:$E,climatevars!J:J,0,)</f>
        <v>53.999891999999988</v>
      </c>
      <c r="V1019">
        <f>_xlfn.XLOOKUP($D1019,climatevars!$E:$E,climatevars!K:K,0,)</f>
        <v>403.99919199999994</v>
      </c>
      <c r="W1019">
        <f>_xlfn.XLOOKUP($D1019,climatevars!$E:$E,climatevars!L:L,0,)</f>
        <v>403.99919199999994</v>
      </c>
      <c r="X1019">
        <f>_xlfn.XLOOKUP($G1019,speciesvars!$D:$D,speciesvars!H:H,0,0)</f>
        <v>23.5000000198682</v>
      </c>
      <c r="Y1019">
        <f>_xlfn.XLOOKUP($G1019,speciesvars!$D:$D,speciesvars!I:I,0,0)</f>
        <v>354</v>
      </c>
    </row>
    <row r="1020" spans="1:25" hidden="1" x14ac:dyDescent="0.25">
      <c r="A1020" t="s">
        <v>43</v>
      </c>
      <c r="B1020" t="s">
        <v>69</v>
      </c>
      <c r="C1020">
        <v>12</v>
      </c>
      <c r="D1020" t="str">
        <f t="shared" si="15"/>
        <v>Pleasantspring 2022</v>
      </c>
      <c r="E1020" t="s">
        <v>74</v>
      </c>
      <c r="F1020" t="s">
        <v>0</v>
      </c>
      <c r="G1020" t="s">
        <v>76</v>
      </c>
      <c r="H1020" t="s">
        <v>4254</v>
      </c>
      <c r="I1020" t="s">
        <v>1106</v>
      </c>
      <c r="J1020" t="s">
        <v>60</v>
      </c>
      <c r="K1020">
        <v>0</v>
      </c>
      <c r="L1020">
        <v>0</v>
      </c>
      <c r="M1020">
        <v>0.55000000000000004</v>
      </c>
      <c r="N1020">
        <f>_xlfn.XLOOKUP($A1020,'site variables'!$A:$A,'site variables'!C:C,0,0)</f>
        <v>285.95999999999998</v>
      </c>
      <c r="O1020">
        <f>_xlfn.XLOOKUP($A1020,'site variables'!$A:$A,'site variables'!D:D,0,0)</f>
        <v>30</v>
      </c>
      <c r="P1020">
        <f>_xlfn.XLOOKUP($A1020,'site variables'!$A:$A,'site variables'!E:E,0,0)</f>
        <v>21.8</v>
      </c>
      <c r="Q1020">
        <f>_xlfn.XLOOKUP($A1020,'site variables'!$A:$A,'site variables'!F:F,0,0)</f>
        <v>532</v>
      </c>
      <c r="R1020" t="str">
        <f>_xlfn.XLOOKUP($A1020,'site variables'!$A:$A,'site variables'!G:G,0,0)</f>
        <v>high</v>
      </c>
      <c r="S1020" t="str">
        <f>_xlfn.XLOOKUP($A1020,'site variables'!$A:$A,'site variables'!H:H,0,0)</f>
        <v>low</v>
      </c>
      <c r="T1020" t="str">
        <f>_xlfn.XLOOKUP($A1020,'site variables'!$A:$A,'site variables'!I:I,0,0)</f>
        <v>Vehicle/FootRecreation</v>
      </c>
      <c r="U1020">
        <f>_xlfn.XLOOKUP($D1020,climatevars!$E:$E,climatevars!J:J,0,)</f>
        <v>53.999891999999988</v>
      </c>
      <c r="V1020">
        <f>_xlfn.XLOOKUP($D1020,climatevars!$E:$E,climatevars!K:K,0,)</f>
        <v>403.99919199999994</v>
      </c>
      <c r="W1020">
        <f>_xlfn.XLOOKUP($D1020,climatevars!$E:$E,climatevars!L:L,0,)</f>
        <v>403.99919199999994</v>
      </c>
      <c r="X1020">
        <f>_xlfn.XLOOKUP($G1020,speciesvars!$D:$D,speciesvars!H:H,0,0)</f>
        <v>23.825000166892998</v>
      </c>
      <c r="Y1020">
        <f>_xlfn.XLOOKUP($G1020,speciesvars!$D:$D,speciesvars!I:I,0,0)</f>
        <v>508</v>
      </c>
    </row>
    <row r="1021" spans="1:25" hidden="1" x14ac:dyDescent="0.25">
      <c r="A1021" t="s">
        <v>43</v>
      </c>
      <c r="B1021" t="s">
        <v>69</v>
      </c>
      <c r="C1021">
        <v>13</v>
      </c>
      <c r="D1021" t="str">
        <f t="shared" si="15"/>
        <v>Pleasantspring 2022</v>
      </c>
      <c r="E1021" t="s">
        <v>66</v>
      </c>
      <c r="F1021" t="s">
        <v>0</v>
      </c>
      <c r="G1021" t="s">
        <v>13</v>
      </c>
      <c r="H1021" t="s">
        <v>4254</v>
      </c>
      <c r="I1021" t="s">
        <v>1107</v>
      </c>
      <c r="J1021" t="s">
        <v>60</v>
      </c>
      <c r="K1021">
        <v>0</v>
      </c>
      <c r="L1021">
        <v>0</v>
      </c>
      <c r="M1021">
        <v>0</v>
      </c>
      <c r="N1021">
        <f>_xlfn.XLOOKUP($A1021,'site variables'!$A:$A,'site variables'!C:C,0,0)</f>
        <v>285.95999999999998</v>
      </c>
      <c r="O1021">
        <f>_xlfn.XLOOKUP($A1021,'site variables'!$A:$A,'site variables'!D:D,0,0)</f>
        <v>30</v>
      </c>
      <c r="P1021">
        <f>_xlfn.XLOOKUP($A1021,'site variables'!$A:$A,'site variables'!E:E,0,0)</f>
        <v>21.8</v>
      </c>
      <c r="Q1021">
        <f>_xlfn.XLOOKUP($A1021,'site variables'!$A:$A,'site variables'!F:F,0,0)</f>
        <v>532</v>
      </c>
      <c r="R1021" t="str">
        <f>_xlfn.XLOOKUP($A1021,'site variables'!$A:$A,'site variables'!G:G,0,0)</f>
        <v>high</v>
      </c>
      <c r="S1021" t="str">
        <f>_xlfn.XLOOKUP($A1021,'site variables'!$A:$A,'site variables'!H:H,0,0)</f>
        <v>low</v>
      </c>
      <c r="T1021" t="str">
        <f>_xlfn.XLOOKUP($A1021,'site variables'!$A:$A,'site variables'!I:I,0,0)</f>
        <v>Vehicle/FootRecreation</v>
      </c>
      <c r="U1021">
        <f>_xlfn.XLOOKUP($D1021,climatevars!$E:$E,climatevars!J:J,0,)</f>
        <v>53.999891999999988</v>
      </c>
      <c r="V1021">
        <f>_xlfn.XLOOKUP($D1021,climatevars!$E:$E,climatevars!K:K,0,)</f>
        <v>403.99919199999994</v>
      </c>
      <c r="W1021">
        <f>_xlfn.XLOOKUP($D1021,climatevars!$E:$E,climatevars!L:L,0,)</f>
        <v>403.99919199999994</v>
      </c>
      <c r="X1021">
        <f>_xlfn.XLOOKUP($G1021,speciesvars!$D:$D,speciesvars!H:H,0,0)</f>
        <v>23.462500015894602</v>
      </c>
      <c r="Y1021">
        <f>_xlfn.XLOOKUP($G1021,speciesvars!$D:$D,speciesvars!I:I,0,0)</f>
        <v>846</v>
      </c>
    </row>
    <row r="1022" spans="1:25" hidden="1" x14ac:dyDescent="0.25">
      <c r="A1022" t="s">
        <v>43</v>
      </c>
      <c r="B1022" t="s">
        <v>69</v>
      </c>
      <c r="C1022">
        <v>13</v>
      </c>
      <c r="D1022" t="str">
        <f t="shared" si="15"/>
        <v>Pleasantspring 2022</v>
      </c>
      <c r="E1022" t="s">
        <v>66</v>
      </c>
      <c r="F1022" t="s">
        <v>0</v>
      </c>
      <c r="G1022" t="s">
        <v>21</v>
      </c>
      <c r="H1022" t="s">
        <v>4254</v>
      </c>
      <c r="I1022" t="s">
        <v>1108</v>
      </c>
      <c r="J1022" t="s">
        <v>60</v>
      </c>
      <c r="K1022">
        <v>0</v>
      </c>
      <c r="L1022">
        <v>0</v>
      </c>
      <c r="M1022">
        <v>0</v>
      </c>
      <c r="N1022">
        <f>_xlfn.XLOOKUP($A1022,'site variables'!$A:$A,'site variables'!C:C,0,0)</f>
        <v>285.95999999999998</v>
      </c>
      <c r="O1022">
        <f>_xlfn.XLOOKUP($A1022,'site variables'!$A:$A,'site variables'!D:D,0,0)</f>
        <v>30</v>
      </c>
      <c r="P1022">
        <f>_xlfn.XLOOKUP($A1022,'site variables'!$A:$A,'site variables'!E:E,0,0)</f>
        <v>21.8</v>
      </c>
      <c r="Q1022">
        <f>_xlfn.XLOOKUP($A1022,'site variables'!$A:$A,'site variables'!F:F,0,0)</f>
        <v>532</v>
      </c>
      <c r="R1022" t="str">
        <f>_xlfn.XLOOKUP($A1022,'site variables'!$A:$A,'site variables'!G:G,0,0)</f>
        <v>high</v>
      </c>
      <c r="S1022" t="str">
        <f>_xlfn.XLOOKUP($A1022,'site variables'!$A:$A,'site variables'!H:H,0,0)</f>
        <v>low</v>
      </c>
      <c r="T1022" t="str">
        <f>_xlfn.XLOOKUP($A1022,'site variables'!$A:$A,'site variables'!I:I,0,0)</f>
        <v>Vehicle/FootRecreation</v>
      </c>
      <c r="U1022">
        <f>_xlfn.XLOOKUP($D1022,climatevars!$E:$E,climatevars!J:J,0,)</f>
        <v>53.999891999999988</v>
      </c>
      <c r="V1022">
        <f>_xlfn.XLOOKUP($D1022,climatevars!$E:$E,climatevars!K:K,0,)</f>
        <v>403.99919199999994</v>
      </c>
      <c r="W1022">
        <f>_xlfn.XLOOKUP($D1022,climatevars!$E:$E,climatevars!L:L,0,)</f>
        <v>403.99919199999994</v>
      </c>
      <c r="X1022">
        <f>_xlfn.XLOOKUP($G1022,speciesvars!$D:$D,speciesvars!H:H,0,0)</f>
        <v>24.8750001192093</v>
      </c>
      <c r="Y1022">
        <f>_xlfn.XLOOKUP($G1022,speciesvars!$D:$D,speciesvars!I:I,0,0)</f>
        <v>845</v>
      </c>
    </row>
    <row r="1023" spans="1:25" hidden="1" x14ac:dyDescent="0.25">
      <c r="A1023" t="s">
        <v>43</v>
      </c>
      <c r="B1023" t="s">
        <v>69</v>
      </c>
      <c r="C1023">
        <v>19</v>
      </c>
      <c r="D1023" t="str">
        <f t="shared" si="15"/>
        <v>Pleasantspring 2022</v>
      </c>
      <c r="E1023" t="s">
        <v>12</v>
      </c>
      <c r="F1023" t="s">
        <v>70</v>
      </c>
      <c r="G1023" t="s">
        <v>67</v>
      </c>
      <c r="H1023" t="s">
        <v>11</v>
      </c>
      <c r="I1023" t="s">
        <v>1109</v>
      </c>
      <c r="J1023" t="s">
        <v>60</v>
      </c>
      <c r="K1023">
        <v>7</v>
      </c>
      <c r="L1023">
        <v>11</v>
      </c>
      <c r="N1023">
        <f>_xlfn.XLOOKUP($A1023,'site variables'!$A:$A,'site variables'!C:C,0,0)</f>
        <v>285.95999999999998</v>
      </c>
      <c r="O1023">
        <f>_xlfn.XLOOKUP($A1023,'site variables'!$A:$A,'site variables'!D:D,0,0)</f>
        <v>30</v>
      </c>
      <c r="P1023">
        <f>_xlfn.XLOOKUP($A1023,'site variables'!$A:$A,'site variables'!E:E,0,0)</f>
        <v>21.8</v>
      </c>
      <c r="Q1023">
        <f>_xlfn.XLOOKUP($A1023,'site variables'!$A:$A,'site variables'!F:F,0,0)</f>
        <v>532</v>
      </c>
      <c r="R1023" t="str">
        <f>_xlfn.XLOOKUP($A1023,'site variables'!$A:$A,'site variables'!G:G,0,0)</f>
        <v>high</v>
      </c>
      <c r="S1023" t="str">
        <f>_xlfn.XLOOKUP($A1023,'site variables'!$A:$A,'site variables'!H:H,0,0)</f>
        <v>low</v>
      </c>
      <c r="T1023" t="str">
        <f>_xlfn.XLOOKUP($A1023,'site variables'!$A:$A,'site variables'!I:I,0,0)</f>
        <v>Vehicle/FootRecreation</v>
      </c>
      <c r="U1023">
        <f>_xlfn.XLOOKUP($D1023,climatevars!$E:$E,climatevars!J:J,0,)</f>
        <v>53.999891999999988</v>
      </c>
      <c r="V1023">
        <f>_xlfn.XLOOKUP($D1023,climatevars!$E:$E,climatevars!K:K,0,)</f>
        <v>403.99919199999994</v>
      </c>
      <c r="W1023">
        <f>_xlfn.XLOOKUP($D1023,climatevars!$E:$E,climatevars!L:L,0,)</f>
        <v>403.99919199999994</v>
      </c>
      <c r="X1023">
        <f>_xlfn.XLOOKUP($G1023,speciesvars!$D:$D,speciesvars!H:H,0,0)</f>
        <v>0</v>
      </c>
      <c r="Y1023">
        <f>_xlfn.XLOOKUP($G1023,speciesvars!$D:$D,speciesvars!I:I,0,0)</f>
        <v>0</v>
      </c>
    </row>
    <row r="1024" spans="1:25" hidden="1" x14ac:dyDescent="0.25">
      <c r="A1024" t="s">
        <v>43</v>
      </c>
      <c r="B1024" t="s">
        <v>69</v>
      </c>
      <c r="C1024">
        <v>13</v>
      </c>
      <c r="D1024" t="str">
        <f t="shared" si="15"/>
        <v>Pleasantspring 2022</v>
      </c>
      <c r="E1024" t="s">
        <v>66</v>
      </c>
      <c r="F1024" t="s">
        <v>0</v>
      </c>
      <c r="G1024" t="s">
        <v>53</v>
      </c>
      <c r="H1024" t="s">
        <v>4254</v>
      </c>
      <c r="I1024" t="s">
        <v>1110</v>
      </c>
      <c r="J1024" t="s">
        <v>60</v>
      </c>
      <c r="K1024">
        <v>0</v>
      </c>
      <c r="L1024">
        <v>0</v>
      </c>
      <c r="M1024">
        <v>0</v>
      </c>
      <c r="N1024">
        <f>_xlfn.XLOOKUP($A1024,'site variables'!$A:$A,'site variables'!C:C,0,0)</f>
        <v>285.95999999999998</v>
      </c>
      <c r="O1024">
        <f>_xlfn.XLOOKUP($A1024,'site variables'!$A:$A,'site variables'!D:D,0,0)</f>
        <v>30</v>
      </c>
      <c r="P1024">
        <f>_xlfn.XLOOKUP($A1024,'site variables'!$A:$A,'site variables'!E:E,0,0)</f>
        <v>21.8</v>
      </c>
      <c r="Q1024">
        <f>_xlfn.XLOOKUP($A1024,'site variables'!$A:$A,'site variables'!F:F,0,0)</f>
        <v>532</v>
      </c>
      <c r="R1024" t="str">
        <f>_xlfn.XLOOKUP($A1024,'site variables'!$A:$A,'site variables'!G:G,0,0)</f>
        <v>high</v>
      </c>
      <c r="S1024" t="str">
        <f>_xlfn.XLOOKUP($A1024,'site variables'!$A:$A,'site variables'!H:H,0,0)</f>
        <v>low</v>
      </c>
      <c r="T1024" t="str">
        <f>_xlfn.XLOOKUP($A1024,'site variables'!$A:$A,'site variables'!I:I,0,0)</f>
        <v>Vehicle/FootRecreation</v>
      </c>
      <c r="U1024">
        <f>_xlfn.XLOOKUP($D1024,climatevars!$E:$E,climatevars!J:J,0,)</f>
        <v>53.999891999999988</v>
      </c>
      <c r="V1024">
        <f>_xlfn.XLOOKUP($D1024,climatevars!$E:$E,climatevars!K:K,0,)</f>
        <v>403.99919199999994</v>
      </c>
      <c r="W1024">
        <f>_xlfn.XLOOKUP($D1024,climatevars!$E:$E,climatevars!L:L,0,)</f>
        <v>403.99919199999994</v>
      </c>
      <c r="X1024">
        <f>_xlfn.XLOOKUP($G1024,speciesvars!$D:$D,speciesvars!H:H,0,0)</f>
        <v>24.200000047683702</v>
      </c>
      <c r="Y1024">
        <f>_xlfn.XLOOKUP($G1024,speciesvars!$D:$D,speciesvars!I:I,0,0)</f>
        <v>706</v>
      </c>
    </row>
    <row r="1025" spans="1:25" hidden="1" x14ac:dyDescent="0.25">
      <c r="A1025" t="s">
        <v>43</v>
      </c>
      <c r="B1025" t="s">
        <v>69</v>
      </c>
      <c r="C1025">
        <v>13</v>
      </c>
      <c r="D1025" t="str">
        <f t="shared" si="15"/>
        <v>Pleasantspring 2022</v>
      </c>
      <c r="E1025" t="s">
        <v>66</v>
      </c>
      <c r="F1025" t="s">
        <v>0</v>
      </c>
      <c r="G1025" t="s">
        <v>35</v>
      </c>
      <c r="H1025" t="s">
        <v>4254</v>
      </c>
      <c r="I1025" t="s">
        <v>1111</v>
      </c>
      <c r="J1025" t="s">
        <v>60</v>
      </c>
      <c r="K1025">
        <v>0</v>
      </c>
      <c r="L1025">
        <v>0</v>
      </c>
      <c r="M1025">
        <v>0</v>
      </c>
      <c r="N1025">
        <f>_xlfn.XLOOKUP($A1025,'site variables'!$A:$A,'site variables'!C:C,0,0)</f>
        <v>285.95999999999998</v>
      </c>
      <c r="O1025">
        <f>_xlfn.XLOOKUP($A1025,'site variables'!$A:$A,'site variables'!D:D,0,0)</f>
        <v>30</v>
      </c>
      <c r="P1025">
        <f>_xlfn.XLOOKUP($A1025,'site variables'!$A:$A,'site variables'!E:E,0,0)</f>
        <v>21.8</v>
      </c>
      <c r="Q1025">
        <f>_xlfn.XLOOKUP($A1025,'site variables'!$A:$A,'site variables'!F:F,0,0)</f>
        <v>532</v>
      </c>
      <c r="R1025" t="str">
        <f>_xlfn.XLOOKUP($A1025,'site variables'!$A:$A,'site variables'!G:G,0,0)</f>
        <v>high</v>
      </c>
      <c r="S1025" t="str">
        <f>_xlfn.XLOOKUP($A1025,'site variables'!$A:$A,'site variables'!H:H,0,0)</f>
        <v>low</v>
      </c>
      <c r="T1025" t="str">
        <f>_xlfn.XLOOKUP($A1025,'site variables'!$A:$A,'site variables'!I:I,0,0)</f>
        <v>Vehicle/FootRecreation</v>
      </c>
      <c r="U1025">
        <f>_xlfn.XLOOKUP($D1025,climatevars!$E:$E,climatevars!J:J,0,)</f>
        <v>53.999891999999988</v>
      </c>
      <c r="V1025">
        <f>_xlfn.XLOOKUP($D1025,climatevars!$E:$E,climatevars!K:K,0,)</f>
        <v>403.99919199999994</v>
      </c>
      <c r="W1025">
        <f>_xlfn.XLOOKUP($D1025,climatevars!$E:$E,climatevars!L:L,0,)</f>
        <v>403.99919199999994</v>
      </c>
      <c r="X1025">
        <f>_xlfn.XLOOKUP($G1025,speciesvars!$D:$D,speciesvars!H:H,0,0)</f>
        <v>23.5000000198682</v>
      </c>
      <c r="Y1025">
        <f>_xlfn.XLOOKUP($G1025,speciesvars!$D:$D,speciesvars!I:I,0,0)</f>
        <v>354</v>
      </c>
    </row>
    <row r="1026" spans="1:25" hidden="1" x14ac:dyDescent="0.25">
      <c r="A1026" t="s">
        <v>43</v>
      </c>
      <c r="B1026" t="s">
        <v>69</v>
      </c>
      <c r="C1026">
        <v>19</v>
      </c>
      <c r="D1026" t="str">
        <f t="shared" si="15"/>
        <v>Pleasantspring 2022</v>
      </c>
      <c r="E1026" t="s">
        <v>12</v>
      </c>
      <c r="F1026" t="s">
        <v>70</v>
      </c>
      <c r="G1026" t="s">
        <v>1011</v>
      </c>
      <c r="H1026" t="s">
        <v>11</v>
      </c>
      <c r="I1026" t="s">
        <v>1112</v>
      </c>
      <c r="J1026" t="s">
        <v>60</v>
      </c>
      <c r="K1026">
        <v>1</v>
      </c>
      <c r="L1026">
        <v>12</v>
      </c>
      <c r="N1026">
        <f>_xlfn.XLOOKUP($A1026,'site variables'!$A:$A,'site variables'!C:C,0,0)</f>
        <v>285.95999999999998</v>
      </c>
      <c r="O1026">
        <f>_xlfn.XLOOKUP($A1026,'site variables'!$A:$A,'site variables'!D:D,0,0)</f>
        <v>30</v>
      </c>
      <c r="P1026">
        <f>_xlfn.XLOOKUP($A1026,'site variables'!$A:$A,'site variables'!E:E,0,0)</f>
        <v>21.8</v>
      </c>
      <c r="Q1026">
        <f>_xlfn.XLOOKUP($A1026,'site variables'!$A:$A,'site variables'!F:F,0,0)</f>
        <v>532</v>
      </c>
      <c r="R1026" t="str">
        <f>_xlfn.XLOOKUP($A1026,'site variables'!$A:$A,'site variables'!G:G,0,0)</f>
        <v>high</v>
      </c>
      <c r="S1026" t="str">
        <f>_xlfn.XLOOKUP($A1026,'site variables'!$A:$A,'site variables'!H:H,0,0)</f>
        <v>low</v>
      </c>
      <c r="T1026" t="str">
        <f>_xlfn.XLOOKUP($A1026,'site variables'!$A:$A,'site variables'!I:I,0,0)</f>
        <v>Vehicle/FootRecreation</v>
      </c>
      <c r="U1026">
        <f>_xlfn.XLOOKUP($D1026,climatevars!$E:$E,climatevars!J:J,0,)</f>
        <v>53.999891999999988</v>
      </c>
      <c r="V1026">
        <f>_xlfn.XLOOKUP($D1026,climatevars!$E:$E,climatevars!K:K,0,)</f>
        <v>403.99919199999994</v>
      </c>
      <c r="W1026">
        <f>_xlfn.XLOOKUP($D1026,climatevars!$E:$E,climatevars!L:L,0,)</f>
        <v>403.99919199999994</v>
      </c>
      <c r="X1026">
        <f>_xlfn.XLOOKUP($G1026,speciesvars!$D:$D,speciesvars!H:H,0,0)</f>
        <v>0</v>
      </c>
      <c r="Y1026">
        <f>_xlfn.XLOOKUP($G1026,speciesvars!$D:$D,speciesvars!I:I,0,0)</f>
        <v>0</v>
      </c>
    </row>
    <row r="1027" spans="1:25" hidden="1" x14ac:dyDescent="0.25">
      <c r="A1027" t="s">
        <v>43</v>
      </c>
      <c r="B1027" t="s">
        <v>69</v>
      </c>
      <c r="C1027">
        <v>13</v>
      </c>
      <c r="D1027" t="str">
        <f t="shared" ref="D1027:D1090" si="16">_xlfn.CONCAT(A1027,B1027)</f>
        <v>Pleasantspring 2022</v>
      </c>
      <c r="E1027" t="s">
        <v>66</v>
      </c>
      <c r="F1027" t="s">
        <v>0</v>
      </c>
      <c r="G1027" t="s">
        <v>65</v>
      </c>
      <c r="H1027" t="s">
        <v>4256</v>
      </c>
      <c r="I1027" t="s">
        <v>1113</v>
      </c>
      <c r="J1027" t="s">
        <v>60</v>
      </c>
      <c r="K1027">
        <v>0</v>
      </c>
      <c r="L1027">
        <v>0</v>
      </c>
      <c r="M1027">
        <v>0.05</v>
      </c>
      <c r="N1027">
        <f>_xlfn.XLOOKUP($A1027,'site variables'!$A:$A,'site variables'!C:C,0,0)</f>
        <v>285.95999999999998</v>
      </c>
      <c r="O1027">
        <f>_xlfn.XLOOKUP($A1027,'site variables'!$A:$A,'site variables'!D:D,0,0)</f>
        <v>30</v>
      </c>
      <c r="P1027">
        <f>_xlfn.XLOOKUP($A1027,'site variables'!$A:$A,'site variables'!E:E,0,0)</f>
        <v>21.8</v>
      </c>
      <c r="Q1027">
        <f>_xlfn.XLOOKUP($A1027,'site variables'!$A:$A,'site variables'!F:F,0,0)</f>
        <v>532</v>
      </c>
      <c r="R1027" t="str">
        <f>_xlfn.XLOOKUP($A1027,'site variables'!$A:$A,'site variables'!G:G,0,0)</f>
        <v>high</v>
      </c>
      <c r="S1027" t="str">
        <f>_xlfn.XLOOKUP($A1027,'site variables'!$A:$A,'site variables'!H:H,0,0)</f>
        <v>low</v>
      </c>
      <c r="T1027" t="str">
        <f>_xlfn.XLOOKUP($A1027,'site variables'!$A:$A,'site variables'!I:I,0,0)</f>
        <v>Vehicle/FootRecreation</v>
      </c>
      <c r="U1027">
        <f>_xlfn.XLOOKUP($D1027,climatevars!$E:$E,climatevars!J:J,0,)</f>
        <v>53.999891999999988</v>
      </c>
      <c r="V1027">
        <f>_xlfn.XLOOKUP($D1027,climatevars!$E:$E,climatevars!K:K,0,)</f>
        <v>403.99919199999994</v>
      </c>
      <c r="W1027">
        <f>_xlfn.XLOOKUP($D1027,climatevars!$E:$E,climatevars!L:L,0,)</f>
        <v>403.99919199999994</v>
      </c>
      <c r="X1027">
        <f>_xlfn.XLOOKUP($G1027,speciesvars!$D:$D,speciesvars!H:H,0,0)</f>
        <v>21.662499884764401</v>
      </c>
      <c r="Y1027">
        <f>_xlfn.XLOOKUP($G1027,speciesvars!$D:$D,speciesvars!I:I,0,0)</f>
        <v>767</v>
      </c>
    </row>
    <row r="1028" spans="1:25" hidden="1" x14ac:dyDescent="0.25">
      <c r="A1028" t="s">
        <v>43</v>
      </c>
      <c r="B1028" t="s">
        <v>69</v>
      </c>
      <c r="C1028">
        <v>13</v>
      </c>
      <c r="D1028" t="str">
        <f t="shared" si="16"/>
        <v>Pleasantspring 2022</v>
      </c>
      <c r="E1028" t="s">
        <v>66</v>
      </c>
      <c r="F1028" t="s">
        <v>0</v>
      </c>
      <c r="G1028" t="s">
        <v>76</v>
      </c>
      <c r="H1028" t="s">
        <v>4254</v>
      </c>
      <c r="I1028" t="s">
        <v>1114</v>
      </c>
      <c r="J1028" t="s">
        <v>60</v>
      </c>
      <c r="K1028">
        <v>0</v>
      </c>
      <c r="L1028">
        <v>0</v>
      </c>
      <c r="M1028">
        <v>0.55000000000000004</v>
      </c>
      <c r="N1028">
        <f>_xlfn.XLOOKUP($A1028,'site variables'!$A:$A,'site variables'!C:C,0,0)</f>
        <v>285.95999999999998</v>
      </c>
      <c r="O1028">
        <f>_xlfn.XLOOKUP($A1028,'site variables'!$A:$A,'site variables'!D:D,0,0)</f>
        <v>30</v>
      </c>
      <c r="P1028">
        <f>_xlfn.XLOOKUP($A1028,'site variables'!$A:$A,'site variables'!E:E,0,0)</f>
        <v>21.8</v>
      </c>
      <c r="Q1028">
        <f>_xlfn.XLOOKUP($A1028,'site variables'!$A:$A,'site variables'!F:F,0,0)</f>
        <v>532</v>
      </c>
      <c r="R1028" t="str">
        <f>_xlfn.XLOOKUP($A1028,'site variables'!$A:$A,'site variables'!G:G,0,0)</f>
        <v>high</v>
      </c>
      <c r="S1028" t="str">
        <f>_xlfn.XLOOKUP($A1028,'site variables'!$A:$A,'site variables'!H:H,0,0)</f>
        <v>low</v>
      </c>
      <c r="T1028" t="str">
        <f>_xlfn.XLOOKUP($A1028,'site variables'!$A:$A,'site variables'!I:I,0,0)</f>
        <v>Vehicle/FootRecreation</v>
      </c>
      <c r="U1028">
        <f>_xlfn.XLOOKUP($D1028,climatevars!$E:$E,climatevars!J:J,0,)</f>
        <v>53.999891999999988</v>
      </c>
      <c r="V1028">
        <f>_xlfn.XLOOKUP($D1028,climatevars!$E:$E,climatevars!K:K,0,)</f>
        <v>403.99919199999994</v>
      </c>
      <c r="W1028">
        <f>_xlfn.XLOOKUP($D1028,climatevars!$E:$E,climatevars!L:L,0,)</f>
        <v>403.99919199999994</v>
      </c>
      <c r="X1028">
        <f>_xlfn.XLOOKUP($G1028,speciesvars!$D:$D,speciesvars!H:H,0,0)</f>
        <v>23.825000166892998</v>
      </c>
      <c r="Y1028">
        <f>_xlfn.XLOOKUP($G1028,speciesvars!$D:$D,speciesvars!I:I,0,0)</f>
        <v>508</v>
      </c>
    </row>
    <row r="1029" spans="1:25" hidden="1" x14ac:dyDescent="0.25">
      <c r="A1029" t="s">
        <v>43</v>
      </c>
      <c r="B1029" t="s">
        <v>69</v>
      </c>
      <c r="C1029">
        <v>14</v>
      </c>
      <c r="D1029" t="str">
        <f t="shared" si="16"/>
        <v>Pleasantspring 2022</v>
      </c>
      <c r="E1029" t="s">
        <v>48</v>
      </c>
      <c r="F1029" t="s">
        <v>0</v>
      </c>
      <c r="G1029" t="s">
        <v>13</v>
      </c>
      <c r="H1029" t="s">
        <v>4254</v>
      </c>
      <c r="I1029" t="s">
        <v>1115</v>
      </c>
      <c r="J1029" t="s">
        <v>60</v>
      </c>
      <c r="K1029">
        <v>0</v>
      </c>
      <c r="L1029">
        <v>0</v>
      </c>
      <c r="M1029">
        <v>0</v>
      </c>
      <c r="N1029">
        <f>_xlfn.XLOOKUP($A1029,'site variables'!$A:$A,'site variables'!C:C,0,0)</f>
        <v>285.95999999999998</v>
      </c>
      <c r="O1029">
        <f>_xlfn.XLOOKUP($A1029,'site variables'!$A:$A,'site variables'!D:D,0,0)</f>
        <v>30</v>
      </c>
      <c r="P1029">
        <f>_xlfn.XLOOKUP($A1029,'site variables'!$A:$A,'site variables'!E:E,0,0)</f>
        <v>21.8</v>
      </c>
      <c r="Q1029">
        <f>_xlfn.XLOOKUP($A1029,'site variables'!$A:$A,'site variables'!F:F,0,0)</f>
        <v>532</v>
      </c>
      <c r="R1029" t="str">
        <f>_xlfn.XLOOKUP($A1029,'site variables'!$A:$A,'site variables'!G:G,0,0)</f>
        <v>high</v>
      </c>
      <c r="S1029" t="str">
        <f>_xlfn.XLOOKUP($A1029,'site variables'!$A:$A,'site variables'!H:H,0,0)</f>
        <v>low</v>
      </c>
      <c r="T1029" t="str">
        <f>_xlfn.XLOOKUP($A1029,'site variables'!$A:$A,'site variables'!I:I,0,0)</f>
        <v>Vehicle/FootRecreation</v>
      </c>
      <c r="U1029">
        <f>_xlfn.XLOOKUP($D1029,climatevars!$E:$E,climatevars!J:J,0,)</f>
        <v>53.999891999999988</v>
      </c>
      <c r="V1029">
        <f>_xlfn.XLOOKUP($D1029,climatevars!$E:$E,climatevars!K:K,0,)</f>
        <v>403.99919199999994</v>
      </c>
      <c r="W1029">
        <f>_xlfn.XLOOKUP($D1029,climatevars!$E:$E,climatevars!L:L,0,)</f>
        <v>403.99919199999994</v>
      </c>
      <c r="X1029">
        <f>_xlfn.XLOOKUP($G1029,speciesvars!$D:$D,speciesvars!H:H,0,0)</f>
        <v>23.462500015894602</v>
      </c>
      <c r="Y1029">
        <f>_xlfn.XLOOKUP($G1029,speciesvars!$D:$D,speciesvars!I:I,0,0)</f>
        <v>846</v>
      </c>
    </row>
    <row r="1030" spans="1:25" hidden="1" x14ac:dyDescent="0.25">
      <c r="A1030" t="s">
        <v>43</v>
      </c>
      <c r="B1030" t="s">
        <v>69</v>
      </c>
      <c r="C1030">
        <v>14</v>
      </c>
      <c r="D1030" t="str">
        <f t="shared" si="16"/>
        <v>Pleasantspring 2022</v>
      </c>
      <c r="E1030" t="s">
        <v>48</v>
      </c>
      <c r="F1030" t="s">
        <v>0</v>
      </c>
      <c r="G1030" t="s">
        <v>21</v>
      </c>
      <c r="H1030" t="s">
        <v>4254</v>
      </c>
      <c r="I1030" t="s">
        <v>1116</v>
      </c>
      <c r="J1030" t="s">
        <v>60</v>
      </c>
      <c r="K1030">
        <v>0</v>
      </c>
      <c r="L1030">
        <v>0</v>
      </c>
      <c r="M1030">
        <v>0</v>
      </c>
      <c r="N1030">
        <f>_xlfn.XLOOKUP($A1030,'site variables'!$A:$A,'site variables'!C:C,0,0)</f>
        <v>285.95999999999998</v>
      </c>
      <c r="O1030">
        <f>_xlfn.XLOOKUP($A1030,'site variables'!$A:$A,'site variables'!D:D,0,0)</f>
        <v>30</v>
      </c>
      <c r="P1030">
        <f>_xlfn.XLOOKUP($A1030,'site variables'!$A:$A,'site variables'!E:E,0,0)</f>
        <v>21.8</v>
      </c>
      <c r="Q1030">
        <f>_xlfn.XLOOKUP($A1030,'site variables'!$A:$A,'site variables'!F:F,0,0)</f>
        <v>532</v>
      </c>
      <c r="R1030" t="str">
        <f>_xlfn.XLOOKUP($A1030,'site variables'!$A:$A,'site variables'!G:G,0,0)</f>
        <v>high</v>
      </c>
      <c r="S1030" t="str">
        <f>_xlfn.XLOOKUP($A1030,'site variables'!$A:$A,'site variables'!H:H,0,0)</f>
        <v>low</v>
      </c>
      <c r="T1030" t="str">
        <f>_xlfn.XLOOKUP($A1030,'site variables'!$A:$A,'site variables'!I:I,0,0)</f>
        <v>Vehicle/FootRecreation</v>
      </c>
      <c r="U1030">
        <f>_xlfn.XLOOKUP($D1030,climatevars!$E:$E,climatevars!J:J,0,)</f>
        <v>53.999891999999988</v>
      </c>
      <c r="V1030">
        <f>_xlfn.XLOOKUP($D1030,climatevars!$E:$E,climatevars!K:K,0,)</f>
        <v>403.99919199999994</v>
      </c>
      <c r="W1030">
        <f>_xlfn.XLOOKUP($D1030,climatevars!$E:$E,climatevars!L:L,0,)</f>
        <v>403.99919199999994</v>
      </c>
      <c r="X1030">
        <f>_xlfn.XLOOKUP($G1030,speciesvars!$D:$D,speciesvars!H:H,0,0)</f>
        <v>24.8750001192093</v>
      </c>
      <c r="Y1030">
        <f>_xlfn.XLOOKUP($G1030,speciesvars!$D:$D,speciesvars!I:I,0,0)</f>
        <v>845</v>
      </c>
    </row>
    <row r="1031" spans="1:25" hidden="1" x14ac:dyDescent="0.25">
      <c r="A1031" t="s">
        <v>43</v>
      </c>
      <c r="B1031" t="s">
        <v>69</v>
      </c>
      <c r="C1031">
        <v>14</v>
      </c>
      <c r="D1031" t="str">
        <f t="shared" si="16"/>
        <v>Pleasantspring 2022</v>
      </c>
      <c r="E1031" t="s">
        <v>48</v>
      </c>
      <c r="F1031" t="s">
        <v>0</v>
      </c>
      <c r="G1031" t="s">
        <v>53</v>
      </c>
      <c r="H1031" t="s">
        <v>4254</v>
      </c>
      <c r="I1031" t="s">
        <v>1117</v>
      </c>
      <c r="J1031" t="s">
        <v>60</v>
      </c>
      <c r="K1031">
        <v>0</v>
      </c>
      <c r="L1031">
        <v>0</v>
      </c>
      <c r="M1031">
        <v>0</v>
      </c>
      <c r="N1031">
        <f>_xlfn.XLOOKUP($A1031,'site variables'!$A:$A,'site variables'!C:C,0,0)</f>
        <v>285.95999999999998</v>
      </c>
      <c r="O1031">
        <f>_xlfn.XLOOKUP($A1031,'site variables'!$A:$A,'site variables'!D:D,0,0)</f>
        <v>30</v>
      </c>
      <c r="P1031">
        <f>_xlfn.XLOOKUP($A1031,'site variables'!$A:$A,'site variables'!E:E,0,0)</f>
        <v>21.8</v>
      </c>
      <c r="Q1031">
        <f>_xlfn.XLOOKUP($A1031,'site variables'!$A:$A,'site variables'!F:F,0,0)</f>
        <v>532</v>
      </c>
      <c r="R1031" t="str">
        <f>_xlfn.XLOOKUP($A1031,'site variables'!$A:$A,'site variables'!G:G,0,0)</f>
        <v>high</v>
      </c>
      <c r="S1031" t="str">
        <f>_xlfn.XLOOKUP($A1031,'site variables'!$A:$A,'site variables'!H:H,0,0)</f>
        <v>low</v>
      </c>
      <c r="T1031" t="str">
        <f>_xlfn.XLOOKUP($A1031,'site variables'!$A:$A,'site variables'!I:I,0,0)</f>
        <v>Vehicle/FootRecreation</v>
      </c>
      <c r="U1031">
        <f>_xlfn.XLOOKUP($D1031,climatevars!$E:$E,climatevars!J:J,0,)</f>
        <v>53.999891999999988</v>
      </c>
      <c r="V1031">
        <f>_xlfn.XLOOKUP($D1031,climatevars!$E:$E,climatevars!K:K,0,)</f>
        <v>403.99919199999994</v>
      </c>
      <c r="W1031">
        <f>_xlfn.XLOOKUP($D1031,climatevars!$E:$E,climatevars!L:L,0,)</f>
        <v>403.99919199999994</v>
      </c>
      <c r="X1031">
        <f>_xlfn.XLOOKUP($G1031,speciesvars!$D:$D,speciesvars!H:H,0,0)</f>
        <v>24.200000047683702</v>
      </c>
      <c r="Y1031">
        <f>_xlfn.XLOOKUP($G1031,speciesvars!$D:$D,speciesvars!I:I,0,0)</f>
        <v>706</v>
      </c>
    </row>
    <row r="1032" spans="1:25" hidden="1" x14ac:dyDescent="0.25">
      <c r="A1032" t="s">
        <v>43</v>
      </c>
      <c r="B1032" t="s">
        <v>69</v>
      </c>
      <c r="C1032">
        <v>19</v>
      </c>
      <c r="D1032" t="str">
        <f t="shared" si="16"/>
        <v>Pleasantspring 2022</v>
      </c>
      <c r="E1032" t="s">
        <v>12</v>
      </c>
      <c r="F1032" t="s">
        <v>70</v>
      </c>
      <c r="G1032" t="s">
        <v>36</v>
      </c>
      <c r="H1032" t="s">
        <v>11</v>
      </c>
      <c r="I1032" t="s">
        <v>1118</v>
      </c>
      <c r="J1032" t="s">
        <v>72</v>
      </c>
      <c r="K1032">
        <v>3</v>
      </c>
      <c r="L1032">
        <v>21</v>
      </c>
      <c r="N1032">
        <f>_xlfn.XLOOKUP($A1032,'site variables'!$A:$A,'site variables'!C:C,0,0)</f>
        <v>285.95999999999998</v>
      </c>
      <c r="O1032">
        <f>_xlfn.XLOOKUP($A1032,'site variables'!$A:$A,'site variables'!D:D,0,0)</f>
        <v>30</v>
      </c>
      <c r="P1032">
        <f>_xlfn.XLOOKUP($A1032,'site variables'!$A:$A,'site variables'!E:E,0,0)</f>
        <v>21.8</v>
      </c>
      <c r="Q1032">
        <f>_xlfn.XLOOKUP($A1032,'site variables'!$A:$A,'site variables'!F:F,0,0)</f>
        <v>532</v>
      </c>
      <c r="R1032" t="str">
        <f>_xlfn.XLOOKUP($A1032,'site variables'!$A:$A,'site variables'!G:G,0,0)</f>
        <v>high</v>
      </c>
      <c r="S1032" t="str">
        <f>_xlfn.XLOOKUP($A1032,'site variables'!$A:$A,'site variables'!H:H,0,0)</f>
        <v>low</v>
      </c>
      <c r="T1032" t="str">
        <f>_xlfn.XLOOKUP($A1032,'site variables'!$A:$A,'site variables'!I:I,0,0)</f>
        <v>Vehicle/FootRecreation</v>
      </c>
      <c r="U1032">
        <f>_xlfn.XLOOKUP($D1032,climatevars!$E:$E,climatevars!J:J,0,)</f>
        <v>53.999891999999988</v>
      </c>
      <c r="V1032">
        <f>_xlfn.XLOOKUP($D1032,climatevars!$E:$E,climatevars!K:K,0,)</f>
        <v>403.99919199999994</v>
      </c>
      <c r="W1032">
        <f>_xlfn.XLOOKUP($D1032,climatevars!$E:$E,climatevars!L:L,0,)</f>
        <v>403.99919199999994</v>
      </c>
      <c r="X1032">
        <f>_xlfn.XLOOKUP($G1032,speciesvars!$D:$D,speciesvars!H:H,0,0)</f>
        <v>0</v>
      </c>
      <c r="Y1032">
        <f>_xlfn.XLOOKUP($G1032,speciesvars!$D:$D,speciesvars!I:I,0,0)</f>
        <v>0</v>
      </c>
    </row>
    <row r="1033" spans="1:25" hidden="1" x14ac:dyDescent="0.25">
      <c r="A1033" t="s">
        <v>43</v>
      </c>
      <c r="B1033" t="s">
        <v>69</v>
      </c>
      <c r="C1033">
        <v>20</v>
      </c>
      <c r="D1033" t="str">
        <f t="shared" si="16"/>
        <v>Pleasantspring 2022</v>
      </c>
      <c r="E1033" t="s">
        <v>66</v>
      </c>
      <c r="F1033" t="s">
        <v>0</v>
      </c>
      <c r="G1033" t="s">
        <v>3</v>
      </c>
      <c r="H1033" t="s">
        <v>11</v>
      </c>
      <c r="I1033" t="s">
        <v>1119</v>
      </c>
      <c r="J1033" t="s">
        <v>72</v>
      </c>
      <c r="K1033">
        <v>2</v>
      </c>
      <c r="L1033">
        <v>20</v>
      </c>
      <c r="N1033">
        <f>_xlfn.XLOOKUP($A1033,'site variables'!$A:$A,'site variables'!C:C,0,0)</f>
        <v>285.95999999999998</v>
      </c>
      <c r="O1033">
        <f>_xlfn.XLOOKUP($A1033,'site variables'!$A:$A,'site variables'!D:D,0,0)</f>
        <v>30</v>
      </c>
      <c r="P1033">
        <f>_xlfn.XLOOKUP($A1033,'site variables'!$A:$A,'site variables'!E:E,0,0)</f>
        <v>21.8</v>
      </c>
      <c r="Q1033">
        <f>_xlfn.XLOOKUP($A1033,'site variables'!$A:$A,'site variables'!F:F,0,0)</f>
        <v>532</v>
      </c>
      <c r="R1033" t="str">
        <f>_xlfn.XLOOKUP($A1033,'site variables'!$A:$A,'site variables'!G:G,0,0)</f>
        <v>high</v>
      </c>
      <c r="S1033" t="str">
        <f>_xlfn.XLOOKUP($A1033,'site variables'!$A:$A,'site variables'!H:H,0,0)</f>
        <v>low</v>
      </c>
      <c r="T1033" t="str">
        <f>_xlfn.XLOOKUP($A1033,'site variables'!$A:$A,'site variables'!I:I,0,0)</f>
        <v>Vehicle/FootRecreation</v>
      </c>
      <c r="U1033">
        <f>_xlfn.XLOOKUP($D1033,climatevars!$E:$E,climatevars!J:J,0,)</f>
        <v>53.999891999999988</v>
      </c>
      <c r="V1033">
        <f>_xlfn.XLOOKUP($D1033,climatevars!$E:$E,climatevars!K:K,0,)</f>
        <v>403.99919199999994</v>
      </c>
      <c r="W1033">
        <f>_xlfn.XLOOKUP($D1033,climatevars!$E:$E,climatevars!L:L,0,)</f>
        <v>403.99919199999994</v>
      </c>
      <c r="X1033">
        <f>_xlfn.XLOOKUP($G1033,speciesvars!$D:$D,speciesvars!H:H,0,0)</f>
        <v>0</v>
      </c>
      <c r="Y1033">
        <f>_xlfn.XLOOKUP($G1033,speciesvars!$D:$D,speciesvars!I:I,0,0)</f>
        <v>0</v>
      </c>
    </row>
    <row r="1034" spans="1:25" hidden="1" x14ac:dyDescent="0.25">
      <c r="A1034" t="s">
        <v>43</v>
      </c>
      <c r="B1034" t="s">
        <v>69</v>
      </c>
      <c r="C1034">
        <v>14</v>
      </c>
      <c r="D1034" t="str">
        <f t="shared" si="16"/>
        <v>Pleasantspring 2022</v>
      </c>
      <c r="E1034" t="s">
        <v>48</v>
      </c>
      <c r="F1034" t="s">
        <v>0</v>
      </c>
      <c r="G1034" t="s">
        <v>35</v>
      </c>
      <c r="H1034" t="s">
        <v>4254</v>
      </c>
      <c r="I1034" t="s">
        <v>1120</v>
      </c>
      <c r="J1034" t="s">
        <v>60</v>
      </c>
      <c r="K1034">
        <v>0</v>
      </c>
      <c r="L1034">
        <v>0</v>
      </c>
      <c r="M1034">
        <v>0</v>
      </c>
      <c r="N1034">
        <f>_xlfn.XLOOKUP($A1034,'site variables'!$A:$A,'site variables'!C:C,0,0)</f>
        <v>285.95999999999998</v>
      </c>
      <c r="O1034">
        <f>_xlfn.XLOOKUP($A1034,'site variables'!$A:$A,'site variables'!D:D,0,0)</f>
        <v>30</v>
      </c>
      <c r="P1034">
        <f>_xlfn.XLOOKUP($A1034,'site variables'!$A:$A,'site variables'!E:E,0,0)</f>
        <v>21.8</v>
      </c>
      <c r="Q1034">
        <f>_xlfn.XLOOKUP($A1034,'site variables'!$A:$A,'site variables'!F:F,0,0)</f>
        <v>532</v>
      </c>
      <c r="R1034" t="str">
        <f>_xlfn.XLOOKUP($A1034,'site variables'!$A:$A,'site variables'!G:G,0,0)</f>
        <v>high</v>
      </c>
      <c r="S1034" t="str">
        <f>_xlfn.XLOOKUP($A1034,'site variables'!$A:$A,'site variables'!H:H,0,0)</f>
        <v>low</v>
      </c>
      <c r="T1034" t="str">
        <f>_xlfn.XLOOKUP($A1034,'site variables'!$A:$A,'site variables'!I:I,0,0)</f>
        <v>Vehicle/FootRecreation</v>
      </c>
      <c r="U1034">
        <f>_xlfn.XLOOKUP($D1034,climatevars!$E:$E,climatevars!J:J,0,)</f>
        <v>53.999891999999988</v>
      </c>
      <c r="V1034">
        <f>_xlfn.XLOOKUP($D1034,climatevars!$E:$E,climatevars!K:K,0,)</f>
        <v>403.99919199999994</v>
      </c>
      <c r="W1034">
        <f>_xlfn.XLOOKUP($D1034,climatevars!$E:$E,climatevars!L:L,0,)</f>
        <v>403.99919199999994</v>
      </c>
      <c r="X1034">
        <f>_xlfn.XLOOKUP($G1034,speciesvars!$D:$D,speciesvars!H:H,0,0)</f>
        <v>23.5000000198682</v>
      </c>
      <c r="Y1034">
        <f>_xlfn.XLOOKUP($G1034,speciesvars!$D:$D,speciesvars!I:I,0,0)</f>
        <v>354</v>
      </c>
    </row>
    <row r="1035" spans="1:25" hidden="1" x14ac:dyDescent="0.25">
      <c r="A1035" t="s">
        <v>43</v>
      </c>
      <c r="B1035" t="s">
        <v>69</v>
      </c>
      <c r="C1035">
        <v>14</v>
      </c>
      <c r="D1035" t="str">
        <f t="shared" si="16"/>
        <v>Pleasantspring 2022</v>
      </c>
      <c r="E1035" t="s">
        <v>48</v>
      </c>
      <c r="F1035" t="s">
        <v>0</v>
      </c>
      <c r="G1035" t="s">
        <v>76</v>
      </c>
      <c r="H1035" t="s">
        <v>4254</v>
      </c>
      <c r="I1035" t="s">
        <v>1121</v>
      </c>
      <c r="J1035" t="s">
        <v>60</v>
      </c>
      <c r="K1035">
        <v>0</v>
      </c>
      <c r="L1035">
        <v>0</v>
      </c>
      <c r="M1035">
        <v>0.05</v>
      </c>
      <c r="N1035">
        <f>_xlfn.XLOOKUP($A1035,'site variables'!$A:$A,'site variables'!C:C,0,0)</f>
        <v>285.95999999999998</v>
      </c>
      <c r="O1035">
        <f>_xlfn.XLOOKUP($A1035,'site variables'!$A:$A,'site variables'!D:D,0,0)</f>
        <v>30</v>
      </c>
      <c r="P1035">
        <f>_xlfn.XLOOKUP($A1035,'site variables'!$A:$A,'site variables'!E:E,0,0)</f>
        <v>21.8</v>
      </c>
      <c r="Q1035">
        <f>_xlfn.XLOOKUP($A1035,'site variables'!$A:$A,'site variables'!F:F,0,0)</f>
        <v>532</v>
      </c>
      <c r="R1035" t="str">
        <f>_xlfn.XLOOKUP($A1035,'site variables'!$A:$A,'site variables'!G:G,0,0)</f>
        <v>high</v>
      </c>
      <c r="S1035" t="str">
        <f>_xlfn.XLOOKUP($A1035,'site variables'!$A:$A,'site variables'!H:H,0,0)</f>
        <v>low</v>
      </c>
      <c r="T1035" t="str">
        <f>_xlfn.XLOOKUP($A1035,'site variables'!$A:$A,'site variables'!I:I,0,0)</f>
        <v>Vehicle/FootRecreation</v>
      </c>
      <c r="U1035">
        <f>_xlfn.XLOOKUP($D1035,climatevars!$E:$E,climatevars!J:J,0,)</f>
        <v>53.999891999999988</v>
      </c>
      <c r="V1035">
        <f>_xlfn.XLOOKUP($D1035,climatevars!$E:$E,climatevars!K:K,0,)</f>
        <v>403.99919199999994</v>
      </c>
      <c r="W1035">
        <f>_xlfn.XLOOKUP($D1035,climatevars!$E:$E,climatevars!L:L,0,)</f>
        <v>403.99919199999994</v>
      </c>
      <c r="X1035">
        <f>_xlfn.XLOOKUP($G1035,speciesvars!$D:$D,speciesvars!H:H,0,0)</f>
        <v>23.825000166892998</v>
      </c>
      <c r="Y1035">
        <f>_xlfn.XLOOKUP($G1035,speciesvars!$D:$D,speciesvars!I:I,0,0)</f>
        <v>508</v>
      </c>
    </row>
    <row r="1036" spans="1:25" hidden="1" x14ac:dyDescent="0.25">
      <c r="A1036" t="s">
        <v>43</v>
      </c>
      <c r="B1036" t="s">
        <v>69</v>
      </c>
      <c r="C1036">
        <v>15</v>
      </c>
      <c r="D1036" t="str">
        <f t="shared" si="16"/>
        <v>Pleasantspring 2022</v>
      </c>
      <c r="E1036" t="s">
        <v>74</v>
      </c>
      <c r="F1036" t="s">
        <v>70</v>
      </c>
      <c r="G1036" t="s">
        <v>6</v>
      </c>
      <c r="H1036" t="s">
        <v>4256</v>
      </c>
      <c r="I1036" t="s">
        <v>1122</v>
      </c>
      <c r="J1036" t="s">
        <v>60</v>
      </c>
      <c r="K1036">
        <v>0</v>
      </c>
      <c r="L1036">
        <v>0</v>
      </c>
      <c r="M1036">
        <v>0</v>
      </c>
      <c r="N1036">
        <f>_xlfn.XLOOKUP($A1036,'site variables'!$A:$A,'site variables'!C:C,0,0)</f>
        <v>285.95999999999998</v>
      </c>
      <c r="O1036">
        <f>_xlfn.XLOOKUP($A1036,'site variables'!$A:$A,'site variables'!D:D,0,0)</f>
        <v>30</v>
      </c>
      <c r="P1036">
        <f>_xlfn.XLOOKUP($A1036,'site variables'!$A:$A,'site variables'!E:E,0,0)</f>
        <v>21.8</v>
      </c>
      <c r="Q1036">
        <f>_xlfn.XLOOKUP($A1036,'site variables'!$A:$A,'site variables'!F:F,0,0)</f>
        <v>532</v>
      </c>
      <c r="R1036" t="str">
        <f>_xlfn.XLOOKUP($A1036,'site variables'!$A:$A,'site variables'!G:G,0,0)</f>
        <v>high</v>
      </c>
      <c r="S1036" t="str">
        <f>_xlfn.XLOOKUP($A1036,'site variables'!$A:$A,'site variables'!H:H,0,0)</f>
        <v>low</v>
      </c>
      <c r="T1036" t="str">
        <f>_xlfn.XLOOKUP($A1036,'site variables'!$A:$A,'site variables'!I:I,0,0)</f>
        <v>Vehicle/FootRecreation</v>
      </c>
      <c r="U1036">
        <f>_xlfn.XLOOKUP($D1036,climatevars!$E:$E,climatevars!J:J,0,)</f>
        <v>53.999891999999988</v>
      </c>
      <c r="V1036">
        <f>_xlfn.XLOOKUP($D1036,climatevars!$E:$E,climatevars!K:K,0,)</f>
        <v>403.99919199999994</v>
      </c>
      <c r="W1036">
        <f>_xlfn.XLOOKUP($D1036,climatevars!$E:$E,climatevars!L:L,0,)</f>
        <v>403.99919199999994</v>
      </c>
      <c r="X1036">
        <f>_xlfn.XLOOKUP($G1036,speciesvars!$D:$D,speciesvars!H:H,0,0)</f>
        <v>21.804166575272902</v>
      </c>
      <c r="Y1036">
        <f>_xlfn.XLOOKUP($G1036,speciesvars!$D:$D,speciesvars!I:I,0,0)</f>
        <v>504</v>
      </c>
    </row>
    <row r="1037" spans="1:25" hidden="1" x14ac:dyDescent="0.25">
      <c r="A1037" t="s">
        <v>43</v>
      </c>
      <c r="B1037" t="s">
        <v>69</v>
      </c>
      <c r="C1037">
        <v>15</v>
      </c>
      <c r="D1037" t="str">
        <f t="shared" si="16"/>
        <v>Pleasantspring 2022</v>
      </c>
      <c r="E1037" t="s">
        <v>74</v>
      </c>
      <c r="F1037" t="s">
        <v>70</v>
      </c>
      <c r="G1037" t="s">
        <v>22</v>
      </c>
      <c r="H1037" t="s">
        <v>4256</v>
      </c>
      <c r="I1037" t="s">
        <v>1123</v>
      </c>
      <c r="J1037" t="s">
        <v>60</v>
      </c>
      <c r="K1037">
        <v>0</v>
      </c>
      <c r="L1037">
        <v>0</v>
      </c>
      <c r="M1037">
        <v>0</v>
      </c>
      <c r="N1037">
        <f>_xlfn.XLOOKUP($A1037,'site variables'!$A:$A,'site variables'!C:C,0,0)</f>
        <v>285.95999999999998</v>
      </c>
      <c r="O1037">
        <f>_xlfn.XLOOKUP($A1037,'site variables'!$A:$A,'site variables'!D:D,0,0)</f>
        <v>30</v>
      </c>
      <c r="P1037">
        <f>_xlfn.XLOOKUP($A1037,'site variables'!$A:$A,'site variables'!E:E,0,0)</f>
        <v>21.8</v>
      </c>
      <c r="Q1037">
        <f>_xlfn.XLOOKUP($A1037,'site variables'!$A:$A,'site variables'!F:F,0,0)</f>
        <v>532</v>
      </c>
      <c r="R1037" t="str">
        <f>_xlfn.XLOOKUP($A1037,'site variables'!$A:$A,'site variables'!G:G,0,0)</f>
        <v>high</v>
      </c>
      <c r="S1037" t="str">
        <f>_xlfn.XLOOKUP($A1037,'site variables'!$A:$A,'site variables'!H:H,0,0)</f>
        <v>low</v>
      </c>
      <c r="T1037" t="str">
        <f>_xlfn.XLOOKUP($A1037,'site variables'!$A:$A,'site variables'!I:I,0,0)</f>
        <v>Vehicle/FootRecreation</v>
      </c>
      <c r="U1037">
        <f>_xlfn.XLOOKUP($D1037,climatevars!$E:$E,climatevars!J:J,0,)</f>
        <v>53.999891999999988</v>
      </c>
      <c r="V1037">
        <f>_xlfn.XLOOKUP($D1037,climatevars!$E:$E,climatevars!K:K,0,)</f>
        <v>403.99919199999994</v>
      </c>
      <c r="W1037">
        <f>_xlfn.XLOOKUP($D1037,climatevars!$E:$E,climatevars!L:L,0,)</f>
        <v>403.99919199999994</v>
      </c>
      <c r="X1037">
        <f>_xlfn.XLOOKUP($G1037,speciesvars!$D:$D,speciesvars!H:H,0,0)</f>
        <v>22.870833317438802</v>
      </c>
      <c r="Y1037">
        <f>_xlfn.XLOOKUP($G1037,speciesvars!$D:$D,speciesvars!I:I,0,0)</f>
        <v>733</v>
      </c>
    </row>
    <row r="1038" spans="1:25" hidden="1" x14ac:dyDescent="0.25">
      <c r="A1038" t="s">
        <v>43</v>
      </c>
      <c r="B1038" t="s">
        <v>69</v>
      </c>
      <c r="C1038">
        <v>15</v>
      </c>
      <c r="D1038" t="str">
        <f t="shared" si="16"/>
        <v>Pleasantspring 2022</v>
      </c>
      <c r="E1038" t="s">
        <v>74</v>
      </c>
      <c r="F1038" t="s">
        <v>70</v>
      </c>
      <c r="G1038" t="s">
        <v>54</v>
      </c>
      <c r="H1038" t="s">
        <v>4256</v>
      </c>
      <c r="I1038" t="s">
        <v>1124</v>
      </c>
      <c r="J1038" t="s">
        <v>60</v>
      </c>
      <c r="K1038">
        <v>0</v>
      </c>
      <c r="L1038">
        <v>0</v>
      </c>
      <c r="M1038">
        <v>0.05</v>
      </c>
      <c r="N1038">
        <f>_xlfn.XLOOKUP($A1038,'site variables'!$A:$A,'site variables'!C:C,0,0)</f>
        <v>285.95999999999998</v>
      </c>
      <c r="O1038">
        <f>_xlfn.XLOOKUP($A1038,'site variables'!$A:$A,'site variables'!D:D,0,0)</f>
        <v>30</v>
      </c>
      <c r="P1038">
        <f>_xlfn.XLOOKUP($A1038,'site variables'!$A:$A,'site variables'!E:E,0,0)</f>
        <v>21.8</v>
      </c>
      <c r="Q1038">
        <f>_xlfn.XLOOKUP($A1038,'site variables'!$A:$A,'site variables'!F:F,0,0)</f>
        <v>532</v>
      </c>
      <c r="R1038" t="str">
        <f>_xlfn.XLOOKUP($A1038,'site variables'!$A:$A,'site variables'!G:G,0,0)</f>
        <v>high</v>
      </c>
      <c r="S1038" t="str">
        <f>_xlfn.XLOOKUP($A1038,'site variables'!$A:$A,'site variables'!H:H,0,0)</f>
        <v>low</v>
      </c>
      <c r="T1038" t="str">
        <f>_xlfn.XLOOKUP($A1038,'site variables'!$A:$A,'site variables'!I:I,0,0)</f>
        <v>Vehicle/FootRecreation</v>
      </c>
      <c r="U1038">
        <f>_xlfn.XLOOKUP($D1038,climatevars!$E:$E,climatevars!J:J,0,)</f>
        <v>53.999891999999988</v>
      </c>
      <c r="V1038">
        <f>_xlfn.XLOOKUP($D1038,climatevars!$E:$E,climatevars!K:K,0,)</f>
        <v>403.99919199999994</v>
      </c>
      <c r="W1038">
        <f>_xlfn.XLOOKUP($D1038,climatevars!$E:$E,climatevars!L:L,0,)</f>
        <v>403.99919199999994</v>
      </c>
      <c r="X1038">
        <f>_xlfn.XLOOKUP($G1038,speciesvars!$D:$D,speciesvars!H:H,0,0)</f>
        <v>21.7541668613752</v>
      </c>
      <c r="Y1038">
        <f>_xlfn.XLOOKUP($G1038,speciesvars!$D:$D,speciesvars!I:I,0,0)</f>
        <v>505</v>
      </c>
    </row>
    <row r="1039" spans="1:25" hidden="1" x14ac:dyDescent="0.25">
      <c r="A1039" t="s">
        <v>43</v>
      </c>
      <c r="B1039" t="s">
        <v>69</v>
      </c>
      <c r="C1039">
        <v>15</v>
      </c>
      <c r="D1039" t="str">
        <f t="shared" si="16"/>
        <v>Pleasantspring 2022</v>
      </c>
      <c r="E1039" t="s">
        <v>74</v>
      </c>
      <c r="F1039" t="s">
        <v>70</v>
      </c>
      <c r="G1039" t="s">
        <v>65</v>
      </c>
      <c r="H1039" t="s">
        <v>4256</v>
      </c>
      <c r="I1039" t="s">
        <v>1125</v>
      </c>
      <c r="J1039" t="s">
        <v>60</v>
      </c>
      <c r="K1039">
        <v>0</v>
      </c>
      <c r="L1039">
        <v>0</v>
      </c>
      <c r="M1039">
        <v>0.05</v>
      </c>
      <c r="N1039">
        <f>_xlfn.XLOOKUP($A1039,'site variables'!$A:$A,'site variables'!C:C,0,0)</f>
        <v>285.95999999999998</v>
      </c>
      <c r="O1039">
        <f>_xlfn.XLOOKUP($A1039,'site variables'!$A:$A,'site variables'!D:D,0,0)</f>
        <v>30</v>
      </c>
      <c r="P1039">
        <f>_xlfn.XLOOKUP($A1039,'site variables'!$A:$A,'site variables'!E:E,0,0)</f>
        <v>21.8</v>
      </c>
      <c r="Q1039">
        <f>_xlfn.XLOOKUP($A1039,'site variables'!$A:$A,'site variables'!F:F,0,0)</f>
        <v>532</v>
      </c>
      <c r="R1039" t="str">
        <f>_xlfn.XLOOKUP($A1039,'site variables'!$A:$A,'site variables'!G:G,0,0)</f>
        <v>high</v>
      </c>
      <c r="S1039" t="str">
        <f>_xlfn.XLOOKUP($A1039,'site variables'!$A:$A,'site variables'!H:H,0,0)</f>
        <v>low</v>
      </c>
      <c r="T1039" t="str">
        <f>_xlfn.XLOOKUP($A1039,'site variables'!$A:$A,'site variables'!I:I,0,0)</f>
        <v>Vehicle/FootRecreation</v>
      </c>
      <c r="U1039">
        <f>_xlfn.XLOOKUP($D1039,climatevars!$E:$E,climatevars!J:J,0,)</f>
        <v>53.999891999999988</v>
      </c>
      <c r="V1039">
        <f>_xlfn.XLOOKUP($D1039,climatevars!$E:$E,climatevars!K:K,0,)</f>
        <v>403.99919199999994</v>
      </c>
      <c r="W1039">
        <f>_xlfn.XLOOKUP($D1039,climatevars!$E:$E,climatevars!L:L,0,)</f>
        <v>403.99919199999994</v>
      </c>
      <c r="X1039">
        <f>_xlfn.XLOOKUP($G1039,speciesvars!$D:$D,speciesvars!H:H,0,0)</f>
        <v>21.662499884764401</v>
      </c>
      <c r="Y1039">
        <f>_xlfn.XLOOKUP($G1039,speciesvars!$D:$D,speciesvars!I:I,0,0)</f>
        <v>767</v>
      </c>
    </row>
    <row r="1040" spans="1:25" hidden="1" x14ac:dyDescent="0.25">
      <c r="A1040" t="s">
        <v>43</v>
      </c>
      <c r="B1040" t="s">
        <v>69</v>
      </c>
      <c r="C1040">
        <v>15</v>
      </c>
      <c r="D1040" t="str">
        <f t="shared" si="16"/>
        <v>Pleasantspring 2022</v>
      </c>
      <c r="E1040" t="s">
        <v>74</v>
      </c>
      <c r="F1040" t="s">
        <v>70</v>
      </c>
      <c r="G1040" t="s">
        <v>1</v>
      </c>
      <c r="H1040" t="s">
        <v>4256</v>
      </c>
      <c r="I1040" t="s">
        <v>1126</v>
      </c>
      <c r="J1040" t="s">
        <v>60</v>
      </c>
      <c r="K1040">
        <v>0</v>
      </c>
      <c r="L1040">
        <v>0</v>
      </c>
      <c r="M1040">
        <v>0</v>
      </c>
      <c r="N1040">
        <f>_xlfn.XLOOKUP($A1040,'site variables'!$A:$A,'site variables'!C:C,0,0)</f>
        <v>285.95999999999998</v>
      </c>
      <c r="O1040">
        <f>_xlfn.XLOOKUP($A1040,'site variables'!$A:$A,'site variables'!D:D,0,0)</f>
        <v>30</v>
      </c>
      <c r="P1040">
        <f>_xlfn.XLOOKUP($A1040,'site variables'!$A:$A,'site variables'!E:E,0,0)</f>
        <v>21.8</v>
      </c>
      <c r="Q1040">
        <f>_xlfn.XLOOKUP($A1040,'site variables'!$A:$A,'site variables'!F:F,0,0)</f>
        <v>532</v>
      </c>
      <c r="R1040" t="str">
        <f>_xlfn.XLOOKUP($A1040,'site variables'!$A:$A,'site variables'!G:G,0,0)</f>
        <v>high</v>
      </c>
      <c r="S1040" t="str">
        <f>_xlfn.XLOOKUP($A1040,'site variables'!$A:$A,'site variables'!H:H,0,0)</f>
        <v>low</v>
      </c>
      <c r="T1040" t="str">
        <f>_xlfn.XLOOKUP($A1040,'site variables'!$A:$A,'site variables'!I:I,0,0)</f>
        <v>Vehicle/FootRecreation</v>
      </c>
      <c r="U1040">
        <f>_xlfn.XLOOKUP($D1040,climatevars!$E:$E,climatevars!J:J,0,)</f>
        <v>53.999891999999988</v>
      </c>
      <c r="V1040">
        <f>_xlfn.XLOOKUP($D1040,climatevars!$E:$E,climatevars!K:K,0,)</f>
        <v>403.99919199999994</v>
      </c>
      <c r="W1040">
        <f>_xlfn.XLOOKUP($D1040,climatevars!$E:$E,climatevars!L:L,0,)</f>
        <v>403.99919199999994</v>
      </c>
      <c r="X1040">
        <f>_xlfn.XLOOKUP($G1040,speciesvars!$D:$D,speciesvars!H:H,0,0)</f>
        <v>22.9416667421659</v>
      </c>
      <c r="Y1040">
        <f>_xlfn.XLOOKUP($G1040,speciesvars!$D:$D,speciesvars!I:I,0,0)</f>
        <v>528</v>
      </c>
    </row>
    <row r="1041" spans="1:25" hidden="1" x14ac:dyDescent="0.25">
      <c r="A1041" t="s">
        <v>43</v>
      </c>
      <c r="B1041" t="s">
        <v>69</v>
      </c>
      <c r="C1041">
        <v>16</v>
      </c>
      <c r="D1041" t="str">
        <f t="shared" si="16"/>
        <v>Pleasantspring 2022</v>
      </c>
      <c r="E1041" t="s">
        <v>66</v>
      </c>
      <c r="F1041" t="s">
        <v>70</v>
      </c>
      <c r="G1041" t="s">
        <v>6</v>
      </c>
      <c r="H1041" t="s">
        <v>4256</v>
      </c>
      <c r="I1041" t="s">
        <v>1127</v>
      </c>
      <c r="J1041" t="s">
        <v>60</v>
      </c>
      <c r="K1041">
        <v>0</v>
      </c>
      <c r="L1041">
        <v>0</v>
      </c>
      <c r="M1041">
        <v>0</v>
      </c>
      <c r="N1041">
        <f>_xlfn.XLOOKUP($A1041,'site variables'!$A:$A,'site variables'!C:C,0,0)</f>
        <v>285.95999999999998</v>
      </c>
      <c r="O1041">
        <f>_xlfn.XLOOKUP($A1041,'site variables'!$A:$A,'site variables'!D:D,0,0)</f>
        <v>30</v>
      </c>
      <c r="P1041">
        <f>_xlfn.XLOOKUP($A1041,'site variables'!$A:$A,'site variables'!E:E,0,0)</f>
        <v>21.8</v>
      </c>
      <c r="Q1041">
        <f>_xlfn.XLOOKUP($A1041,'site variables'!$A:$A,'site variables'!F:F,0,0)</f>
        <v>532</v>
      </c>
      <c r="R1041" t="str">
        <f>_xlfn.XLOOKUP($A1041,'site variables'!$A:$A,'site variables'!G:G,0,0)</f>
        <v>high</v>
      </c>
      <c r="S1041" t="str">
        <f>_xlfn.XLOOKUP($A1041,'site variables'!$A:$A,'site variables'!H:H,0,0)</f>
        <v>low</v>
      </c>
      <c r="T1041" t="str">
        <f>_xlfn.XLOOKUP($A1041,'site variables'!$A:$A,'site variables'!I:I,0,0)</f>
        <v>Vehicle/FootRecreation</v>
      </c>
      <c r="U1041">
        <f>_xlfn.XLOOKUP($D1041,climatevars!$E:$E,climatevars!J:J,0,)</f>
        <v>53.999891999999988</v>
      </c>
      <c r="V1041">
        <f>_xlfn.XLOOKUP($D1041,climatevars!$E:$E,climatevars!K:K,0,)</f>
        <v>403.99919199999994</v>
      </c>
      <c r="W1041">
        <f>_xlfn.XLOOKUP($D1041,climatevars!$E:$E,climatevars!L:L,0,)</f>
        <v>403.99919199999994</v>
      </c>
      <c r="X1041">
        <f>_xlfn.XLOOKUP($G1041,speciesvars!$D:$D,speciesvars!H:H,0,0)</f>
        <v>21.804166575272902</v>
      </c>
      <c r="Y1041">
        <f>_xlfn.XLOOKUP($G1041,speciesvars!$D:$D,speciesvars!I:I,0,0)</f>
        <v>504</v>
      </c>
    </row>
    <row r="1042" spans="1:25" hidden="1" x14ac:dyDescent="0.25">
      <c r="A1042" t="s">
        <v>43</v>
      </c>
      <c r="B1042" t="s">
        <v>69</v>
      </c>
      <c r="C1042">
        <v>16</v>
      </c>
      <c r="D1042" t="str">
        <f t="shared" si="16"/>
        <v>Pleasantspring 2022</v>
      </c>
      <c r="E1042" t="s">
        <v>66</v>
      </c>
      <c r="F1042" t="s">
        <v>70</v>
      </c>
      <c r="G1042" t="s">
        <v>22</v>
      </c>
      <c r="H1042" t="s">
        <v>4256</v>
      </c>
      <c r="I1042" t="s">
        <v>1128</v>
      </c>
      <c r="J1042" t="s">
        <v>60</v>
      </c>
      <c r="K1042">
        <v>0</v>
      </c>
      <c r="L1042">
        <v>0</v>
      </c>
      <c r="M1042">
        <v>0</v>
      </c>
      <c r="N1042">
        <f>_xlfn.XLOOKUP($A1042,'site variables'!$A:$A,'site variables'!C:C,0,0)</f>
        <v>285.95999999999998</v>
      </c>
      <c r="O1042">
        <f>_xlfn.XLOOKUP($A1042,'site variables'!$A:$A,'site variables'!D:D,0,0)</f>
        <v>30</v>
      </c>
      <c r="P1042">
        <f>_xlfn.XLOOKUP($A1042,'site variables'!$A:$A,'site variables'!E:E,0,0)</f>
        <v>21.8</v>
      </c>
      <c r="Q1042">
        <f>_xlfn.XLOOKUP($A1042,'site variables'!$A:$A,'site variables'!F:F,0,0)</f>
        <v>532</v>
      </c>
      <c r="R1042" t="str">
        <f>_xlfn.XLOOKUP($A1042,'site variables'!$A:$A,'site variables'!G:G,0,0)</f>
        <v>high</v>
      </c>
      <c r="S1042" t="str">
        <f>_xlfn.XLOOKUP($A1042,'site variables'!$A:$A,'site variables'!H:H,0,0)</f>
        <v>low</v>
      </c>
      <c r="T1042" t="str">
        <f>_xlfn.XLOOKUP($A1042,'site variables'!$A:$A,'site variables'!I:I,0,0)</f>
        <v>Vehicle/FootRecreation</v>
      </c>
      <c r="U1042">
        <f>_xlfn.XLOOKUP($D1042,climatevars!$E:$E,climatevars!J:J,0,)</f>
        <v>53.999891999999988</v>
      </c>
      <c r="V1042">
        <f>_xlfn.XLOOKUP($D1042,climatevars!$E:$E,climatevars!K:K,0,)</f>
        <v>403.99919199999994</v>
      </c>
      <c r="W1042">
        <f>_xlfn.XLOOKUP($D1042,climatevars!$E:$E,climatevars!L:L,0,)</f>
        <v>403.99919199999994</v>
      </c>
      <c r="X1042">
        <f>_xlfn.XLOOKUP($G1042,speciesvars!$D:$D,speciesvars!H:H,0,0)</f>
        <v>22.870833317438802</v>
      </c>
      <c r="Y1042">
        <f>_xlfn.XLOOKUP($G1042,speciesvars!$D:$D,speciesvars!I:I,0,0)</f>
        <v>733</v>
      </c>
    </row>
    <row r="1043" spans="1:25" hidden="1" x14ac:dyDescent="0.25">
      <c r="A1043" t="s">
        <v>43</v>
      </c>
      <c r="B1043" t="s">
        <v>69</v>
      </c>
      <c r="C1043">
        <v>16</v>
      </c>
      <c r="D1043" t="str">
        <f t="shared" si="16"/>
        <v>Pleasantspring 2022</v>
      </c>
      <c r="E1043" t="s">
        <v>66</v>
      </c>
      <c r="F1043" t="s">
        <v>70</v>
      </c>
      <c r="G1043" t="s">
        <v>54</v>
      </c>
      <c r="H1043" t="s">
        <v>4256</v>
      </c>
      <c r="I1043" t="s">
        <v>1129</v>
      </c>
      <c r="J1043" t="s">
        <v>60</v>
      </c>
      <c r="K1043">
        <v>0</v>
      </c>
      <c r="L1043">
        <v>0</v>
      </c>
      <c r="M1043">
        <v>0.05</v>
      </c>
      <c r="N1043">
        <f>_xlfn.XLOOKUP($A1043,'site variables'!$A:$A,'site variables'!C:C,0,0)</f>
        <v>285.95999999999998</v>
      </c>
      <c r="O1043">
        <f>_xlfn.XLOOKUP($A1043,'site variables'!$A:$A,'site variables'!D:D,0,0)</f>
        <v>30</v>
      </c>
      <c r="P1043">
        <f>_xlfn.XLOOKUP($A1043,'site variables'!$A:$A,'site variables'!E:E,0,0)</f>
        <v>21.8</v>
      </c>
      <c r="Q1043">
        <f>_xlfn.XLOOKUP($A1043,'site variables'!$A:$A,'site variables'!F:F,0,0)</f>
        <v>532</v>
      </c>
      <c r="R1043" t="str">
        <f>_xlfn.XLOOKUP($A1043,'site variables'!$A:$A,'site variables'!G:G,0,0)</f>
        <v>high</v>
      </c>
      <c r="S1043" t="str">
        <f>_xlfn.XLOOKUP($A1043,'site variables'!$A:$A,'site variables'!H:H,0,0)</f>
        <v>low</v>
      </c>
      <c r="T1043" t="str">
        <f>_xlfn.XLOOKUP($A1043,'site variables'!$A:$A,'site variables'!I:I,0,0)</f>
        <v>Vehicle/FootRecreation</v>
      </c>
      <c r="U1043">
        <f>_xlfn.XLOOKUP($D1043,climatevars!$E:$E,climatevars!J:J,0,)</f>
        <v>53.999891999999988</v>
      </c>
      <c r="V1043">
        <f>_xlfn.XLOOKUP($D1043,climatevars!$E:$E,climatevars!K:K,0,)</f>
        <v>403.99919199999994</v>
      </c>
      <c r="W1043">
        <f>_xlfn.XLOOKUP($D1043,climatevars!$E:$E,climatevars!L:L,0,)</f>
        <v>403.99919199999994</v>
      </c>
      <c r="X1043">
        <f>_xlfn.XLOOKUP($G1043,speciesvars!$D:$D,speciesvars!H:H,0,0)</f>
        <v>21.7541668613752</v>
      </c>
      <c r="Y1043">
        <f>_xlfn.XLOOKUP($G1043,speciesvars!$D:$D,speciesvars!I:I,0,0)</f>
        <v>505</v>
      </c>
    </row>
    <row r="1044" spans="1:25" hidden="1" x14ac:dyDescent="0.25">
      <c r="A1044" t="s">
        <v>43</v>
      </c>
      <c r="B1044" t="s">
        <v>69</v>
      </c>
      <c r="C1044">
        <v>20</v>
      </c>
      <c r="D1044" t="str">
        <f t="shared" si="16"/>
        <v>Pleasantspring 2022</v>
      </c>
      <c r="E1044" t="s">
        <v>66</v>
      </c>
      <c r="F1044" t="s">
        <v>0</v>
      </c>
      <c r="G1044" t="s">
        <v>67</v>
      </c>
      <c r="H1044" t="s">
        <v>11</v>
      </c>
      <c r="I1044" t="s">
        <v>1130</v>
      </c>
      <c r="J1044" t="s">
        <v>60</v>
      </c>
      <c r="K1044">
        <v>3</v>
      </c>
      <c r="L1044">
        <v>29</v>
      </c>
      <c r="N1044">
        <f>_xlfn.XLOOKUP($A1044,'site variables'!$A:$A,'site variables'!C:C,0,0)</f>
        <v>285.95999999999998</v>
      </c>
      <c r="O1044">
        <f>_xlfn.XLOOKUP($A1044,'site variables'!$A:$A,'site variables'!D:D,0,0)</f>
        <v>30</v>
      </c>
      <c r="P1044">
        <f>_xlfn.XLOOKUP($A1044,'site variables'!$A:$A,'site variables'!E:E,0,0)</f>
        <v>21.8</v>
      </c>
      <c r="Q1044">
        <f>_xlfn.XLOOKUP($A1044,'site variables'!$A:$A,'site variables'!F:F,0,0)</f>
        <v>532</v>
      </c>
      <c r="R1044" t="str">
        <f>_xlfn.XLOOKUP($A1044,'site variables'!$A:$A,'site variables'!G:G,0,0)</f>
        <v>high</v>
      </c>
      <c r="S1044" t="str">
        <f>_xlfn.XLOOKUP($A1044,'site variables'!$A:$A,'site variables'!H:H,0,0)</f>
        <v>low</v>
      </c>
      <c r="T1044" t="str">
        <f>_xlfn.XLOOKUP($A1044,'site variables'!$A:$A,'site variables'!I:I,0,0)</f>
        <v>Vehicle/FootRecreation</v>
      </c>
      <c r="U1044">
        <f>_xlfn.XLOOKUP($D1044,climatevars!$E:$E,climatevars!J:J,0,)</f>
        <v>53.999891999999988</v>
      </c>
      <c r="V1044">
        <f>_xlfn.XLOOKUP($D1044,climatevars!$E:$E,climatevars!K:K,0,)</f>
        <v>403.99919199999994</v>
      </c>
      <c r="W1044">
        <f>_xlfn.XLOOKUP($D1044,climatevars!$E:$E,climatevars!L:L,0,)</f>
        <v>403.99919199999994</v>
      </c>
      <c r="X1044">
        <f>_xlfn.XLOOKUP($G1044,speciesvars!$D:$D,speciesvars!H:H,0,0)</f>
        <v>0</v>
      </c>
      <c r="Y1044">
        <f>_xlfn.XLOOKUP($G1044,speciesvars!$D:$D,speciesvars!I:I,0,0)</f>
        <v>0</v>
      </c>
    </row>
    <row r="1045" spans="1:25" hidden="1" x14ac:dyDescent="0.25">
      <c r="A1045" t="s">
        <v>43</v>
      </c>
      <c r="B1045" t="s">
        <v>69</v>
      </c>
      <c r="C1045">
        <v>16</v>
      </c>
      <c r="D1045" t="str">
        <f t="shared" si="16"/>
        <v>Pleasantspring 2022</v>
      </c>
      <c r="E1045" t="s">
        <v>66</v>
      </c>
      <c r="F1045" t="s">
        <v>70</v>
      </c>
      <c r="G1045" t="s">
        <v>65</v>
      </c>
      <c r="H1045" t="s">
        <v>4256</v>
      </c>
      <c r="I1045" t="s">
        <v>1131</v>
      </c>
      <c r="J1045" t="s">
        <v>60</v>
      </c>
      <c r="K1045">
        <v>0</v>
      </c>
      <c r="L1045">
        <v>0</v>
      </c>
      <c r="M1045">
        <v>0.05</v>
      </c>
      <c r="N1045">
        <f>_xlfn.XLOOKUP($A1045,'site variables'!$A:$A,'site variables'!C:C,0,0)</f>
        <v>285.95999999999998</v>
      </c>
      <c r="O1045">
        <f>_xlfn.XLOOKUP($A1045,'site variables'!$A:$A,'site variables'!D:D,0,0)</f>
        <v>30</v>
      </c>
      <c r="P1045">
        <f>_xlfn.XLOOKUP($A1045,'site variables'!$A:$A,'site variables'!E:E,0,0)</f>
        <v>21.8</v>
      </c>
      <c r="Q1045">
        <f>_xlfn.XLOOKUP($A1045,'site variables'!$A:$A,'site variables'!F:F,0,0)</f>
        <v>532</v>
      </c>
      <c r="R1045" t="str">
        <f>_xlfn.XLOOKUP($A1045,'site variables'!$A:$A,'site variables'!G:G,0,0)</f>
        <v>high</v>
      </c>
      <c r="S1045" t="str">
        <f>_xlfn.XLOOKUP($A1045,'site variables'!$A:$A,'site variables'!H:H,0,0)</f>
        <v>low</v>
      </c>
      <c r="T1045" t="str">
        <f>_xlfn.XLOOKUP($A1045,'site variables'!$A:$A,'site variables'!I:I,0,0)</f>
        <v>Vehicle/FootRecreation</v>
      </c>
      <c r="U1045">
        <f>_xlfn.XLOOKUP($D1045,climatevars!$E:$E,climatevars!J:J,0,)</f>
        <v>53.999891999999988</v>
      </c>
      <c r="V1045">
        <f>_xlfn.XLOOKUP($D1045,climatevars!$E:$E,climatevars!K:K,0,)</f>
        <v>403.99919199999994</v>
      </c>
      <c r="W1045">
        <f>_xlfn.XLOOKUP($D1045,climatevars!$E:$E,climatevars!L:L,0,)</f>
        <v>403.99919199999994</v>
      </c>
      <c r="X1045">
        <f>_xlfn.XLOOKUP($G1045,speciesvars!$D:$D,speciesvars!H:H,0,0)</f>
        <v>21.662499884764401</v>
      </c>
      <c r="Y1045">
        <f>_xlfn.XLOOKUP($G1045,speciesvars!$D:$D,speciesvars!I:I,0,0)</f>
        <v>767</v>
      </c>
    </row>
    <row r="1046" spans="1:25" hidden="1" x14ac:dyDescent="0.25">
      <c r="A1046" t="s">
        <v>43</v>
      </c>
      <c r="B1046" t="s">
        <v>69</v>
      </c>
      <c r="C1046">
        <v>20</v>
      </c>
      <c r="D1046" t="str">
        <f t="shared" si="16"/>
        <v>Pleasantspring 2022</v>
      </c>
      <c r="E1046" t="s">
        <v>66</v>
      </c>
      <c r="F1046" t="s">
        <v>0</v>
      </c>
      <c r="G1046" t="s">
        <v>36</v>
      </c>
      <c r="H1046" t="s">
        <v>11</v>
      </c>
      <c r="I1046" t="s">
        <v>1132</v>
      </c>
      <c r="J1046" t="s">
        <v>72</v>
      </c>
      <c r="K1046">
        <v>5</v>
      </c>
      <c r="L1046">
        <v>18</v>
      </c>
      <c r="N1046">
        <f>_xlfn.XLOOKUP($A1046,'site variables'!$A:$A,'site variables'!C:C,0,0)</f>
        <v>285.95999999999998</v>
      </c>
      <c r="O1046">
        <f>_xlfn.XLOOKUP($A1046,'site variables'!$A:$A,'site variables'!D:D,0,0)</f>
        <v>30</v>
      </c>
      <c r="P1046">
        <f>_xlfn.XLOOKUP($A1046,'site variables'!$A:$A,'site variables'!E:E,0,0)</f>
        <v>21.8</v>
      </c>
      <c r="Q1046">
        <f>_xlfn.XLOOKUP($A1046,'site variables'!$A:$A,'site variables'!F:F,0,0)</f>
        <v>532</v>
      </c>
      <c r="R1046" t="str">
        <f>_xlfn.XLOOKUP($A1046,'site variables'!$A:$A,'site variables'!G:G,0,0)</f>
        <v>high</v>
      </c>
      <c r="S1046" t="str">
        <f>_xlfn.XLOOKUP($A1046,'site variables'!$A:$A,'site variables'!H:H,0,0)</f>
        <v>low</v>
      </c>
      <c r="T1046" t="str">
        <f>_xlfn.XLOOKUP($A1046,'site variables'!$A:$A,'site variables'!I:I,0,0)</f>
        <v>Vehicle/FootRecreation</v>
      </c>
      <c r="U1046">
        <f>_xlfn.XLOOKUP($D1046,climatevars!$E:$E,climatevars!J:J,0,)</f>
        <v>53.999891999999988</v>
      </c>
      <c r="V1046">
        <f>_xlfn.XLOOKUP($D1046,climatevars!$E:$E,climatevars!K:K,0,)</f>
        <v>403.99919199999994</v>
      </c>
      <c r="W1046">
        <f>_xlfn.XLOOKUP($D1046,climatevars!$E:$E,climatevars!L:L,0,)</f>
        <v>403.99919199999994</v>
      </c>
      <c r="X1046">
        <f>_xlfn.XLOOKUP($G1046,speciesvars!$D:$D,speciesvars!H:H,0,0)</f>
        <v>0</v>
      </c>
      <c r="Y1046">
        <f>_xlfn.XLOOKUP($G1046,speciesvars!$D:$D,speciesvars!I:I,0,0)</f>
        <v>0</v>
      </c>
    </row>
    <row r="1047" spans="1:25" hidden="1" x14ac:dyDescent="0.25">
      <c r="A1047" t="s">
        <v>43</v>
      </c>
      <c r="B1047" t="s">
        <v>69</v>
      </c>
      <c r="C1047">
        <v>16</v>
      </c>
      <c r="D1047" t="str">
        <f t="shared" si="16"/>
        <v>Pleasantspring 2022</v>
      </c>
      <c r="E1047" t="s">
        <v>66</v>
      </c>
      <c r="F1047" t="s">
        <v>70</v>
      </c>
      <c r="G1047" t="s">
        <v>1</v>
      </c>
      <c r="H1047" t="s">
        <v>4256</v>
      </c>
      <c r="I1047" t="s">
        <v>1133</v>
      </c>
      <c r="J1047" t="s">
        <v>60</v>
      </c>
      <c r="K1047">
        <v>0</v>
      </c>
      <c r="L1047">
        <v>0</v>
      </c>
      <c r="M1047">
        <v>0</v>
      </c>
      <c r="N1047">
        <f>_xlfn.XLOOKUP($A1047,'site variables'!$A:$A,'site variables'!C:C,0,0)</f>
        <v>285.95999999999998</v>
      </c>
      <c r="O1047">
        <f>_xlfn.XLOOKUP($A1047,'site variables'!$A:$A,'site variables'!D:D,0,0)</f>
        <v>30</v>
      </c>
      <c r="P1047">
        <f>_xlfn.XLOOKUP($A1047,'site variables'!$A:$A,'site variables'!E:E,0,0)</f>
        <v>21.8</v>
      </c>
      <c r="Q1047">
        <f>_xlfn.XLOOKUP($A1047,'site variables'!$A:$A,'site variables'!F:F,0,0)</f>
        <v>532</v>
      </c>
      <c r="R1047" t="str">
        <f>_xlfn.XLOOKUP($A1047,'site variables'!$A:$A,'site variables'!G:G,0,0)</f>
        <v>high</v>
      </c>
      <c r="S1047" t="str">
        <f>_xlfn.XLOOKUP($A1047,'site variables'!$A:$A,'site variables'!H:H,0,0)</f>
        <v>low</v>
      </c>
      <c r="T1047" t="str">
        <f>_xlfn.XLOOKUP($A1047,'site variables'!$A:$A,'site variables'!I:I,0,0)</f>
        <v>Vehicle/FootRecreation</v>
      </c>
      <c r="U1047">
        <f>_xlfn.XLOOKUP($D1047,climatevars!$E:$E,climatevars!J:J,0,)</f>
        <v>53.999891999999988</v>
      </c>
      <c r="V1047">
        <f>_xlfn.XLOOKUP($D1047,climatevars!$E:$E,climatevars!K:K,0,)</f>
        <v>403.99919199999994</v>
      </c>
      <c r="W1047">
        <f>_xlfn.XLOOKUP($D1047,climatevars!$E:$E,climatevars!L:L,0,)</f>
        <v>403.99919199999994</v>
      </c>
      <c r="X1047">
        <f>_xlfn.XLOOKUP($G1047,speciesvars!$D:$D,speciesvars!H:H,0,0)</f>
        <v>22.9416667421659</v>
      </c>
      <c r="Y1047">
        <f>_xlfn.XLOOKUP($G1047,speciesvars!$D:$D,speciesvars!I:I,0,0)</f>
        <v>528</v>
      </c>
    </row>
    <row r="1048" spans="1:25" hidden="1" x14ac:dyDescent="0.25">
      <c r="A1048" t="s">
        <v>43</v>
      </c>
      <c r="B1048" t="s">
        <v>69</v>
      </c>
      <c r="C1048">
        <v>17</v>
      </c>
      <c r="D1048" t="str">
        <f t="shared" si="16"/>
        <v>Pleasantspring 2022</v>
      </c>
      <c r="E1048" t="s">
        <v>48</v>
      </c>
      <c r="F1048" t="s">
        <v>70</v>
      </c>
      <c r="G1048" t="s">
        <v>6</v>
      </c>
      <c r="H1048" t="s">
        <v>4256</v>
      </c>
      <c r="I1048" t="s">
        <v>1134</v>
      </c>
      <c r="J1048" t="s">
        <v>60</v>
      </c>
      <c r="K1048">
        <v>0</v>
      </c>
      <c r="L1048">
        <v>0</v>
      </c>
      <c r="M1048">
        <v>0</v>
      </c>
      <c r="N1048">
        <f>_xlfn.XLOOKUP($A1048,'site variables'!$A:$A,'site variables'!C:C,0,0)</f>
        <v>285.95999999999998</v>
      </c>
      <c r="O1048">
        <f>_xlfn.XLOOKUP($A1048,'site variables'!$A:$A,'site variables'!D:D,0,0)</f>
        <v>30</v>
      </c>
      <c r="P1048">
        <f>_xlfn.XLOOKUP($A1048,'site variables'!$A:$A,'site variables'!E:E,0,0)</f>
        <v>21.8</v>
      </c>
      <c r="Q1048">
        <f>_xlfn.XLOOKUP($A1048,'site variables'!$A:$A,'site variables'!F:F,0,0)</f>
        <v>532</v>
      </c>
      <c r="R1048" t="str">
        <f>_xlfn.XLOOKUP($A1048,'site variables'!$A:$A,'site variables'!G:G,0,0)</f>
        <v>high</v>
      </c>
      <c r="S1048" t="str">
        <f>_xlfn.XLOOKUP($A1048,'site variables'!$A:$A,'site variables'!H:H,0,0)</f>
        <v>low</v>
      </c>
      <c r="T1048" t="str">
        <f>_xlfn.XLOOKUP($A1048,'site variables'!$A:$A,'site variables'!I:I,0,0)</f>
        <v>Vehicle/FootRecreation</v>
      </c>
      <c r="U1048">
        <f>_xlfn.XLOOKUP($D1048,climatevars!$E:$E,climatevars!J:J,0,)</f>
        <v>53.999891999999988</v>
      </c>
      <c r="V1048">
        <f>_xlfn.XLOOKUP($D1048,climatevars!$E:$E,climatevars!K:K,0,)</f>
        <v>403.99919199999994</v>
      </c>
      <c r="W1048">
        <f>_xlfn.XLOOKUP($D1048,climatevars!$E:$E,climatevars!L:L,0,)</f>
        <v>403.99919199999994</v>
      </c>
      <c r="X1048">
        <f>_xlfn.XLOOKUP($G1048,speciesvars!$D:$D,speciesvars!H:H,0,0)</f>
        <v>21.804166575272902</v>
      </c>
      <c r="Y1048">
        <f>_xlfn.XLOOKUP($G1048,speciesvars!$D:$D,speciesvars!I:I,0,0)</f>
        <v>504</v>
      </c>
    </row>
    <row r="1049" spans="1:25" hidden="1" x14ac:dyDescent="0.25">
      <c r="A1049" t="s">
        <v>43</v>
      </c>
      <c r="B1049" t="s">
        <v>69</v>
      </c>
      <c r="C1049">
        <v>17</v>
      </c>
      <c r="D1049" t="str">
        <f t="shared" si="16"/>
        <v>Pleasantspring 2022</v>
      </c>
      <c r="E1049" t="s">
        <v>48</v>
      </c>
      <c r="F1049" t="s">
        <v>70</v>
      </c>
      <c r="G1049" t="s">
        <v>22</v>
      </c>
      <c r="H1049" t="s">
        <v>4256</v>
      </c>
      <c r="I1049" t="s">
        <v>1135</v>
      </c>
      <c r="J1049" t="s">
        <v>60</v>
      </c>
      <c r="K1049">
        <v>0</v>
      </c>
      <c r="L1049">
        <v>0</v>
      </c>
      <c r="M1049">
        <v>0</v>
      </c>
      <c r="N1049">
        <f>_xlfn.XLOOKUP($A1049,'site variables'!$A:$A,'site variables'!C:C,0,0)</f>
        <v>285.95999999999998</v>
      </c>
      <c r="O1049">
        <f>_xlfn.XLOOKUP($A1049,'site variables'!$A:$A,'site variables'!D:D,0,0)</f>
        <v>30</v>
      </c>
      <c r="P1049">
        <f>_xlfn.XLOOKUP($A1049,'site variables'!$A:$A,'site variables'!E:E,0,0)</f>
        <v>21.8</v>
      </c>
      <c r="Q1049">
        <f>_xlfn.XLOOKUP($A1049,'site variables'!$A:$A,'site variables'!F:F,0,0)</f>
        <v>532</v>
      </c>
      <c r="R1049" t="str">
        <f>_xlfn.XLOOKUP($A1049,'site variables'!$A:$A,'site variables'!G:G,0,0)</f>
        <v>high</v>
      </c>
      <c r="S1049" t="str">
        <f>_xlfn.XLOOKUP($A1049,'site variables'!$A:$A,'site variables'!H:H,0,0)</f>
        <v>low</v>
      </c>
      <c r="T1049" t="str">
        <f>_xlfn.XLOOKUP($A1049,'site variables'!$A:$A,'site variables'!I:I,0,0)</f>
        <v>Vehicle/FootRecreation</v>
      </c>
      <c r="U1049">
        <f>_xlfn.XLOOKUP($D1049,climatevars!$E:$E,climatevars!J:J,0,)</f>
        <v>53.999891999999988</v>
      </c>
      <c r="V1049">
        <f>_xlfn.XLOOKUP($D1049,climatevars!$E:$E,climatevars!K:K,0,)</f>
        <v>403.99919199999994</v>
      </c>
      <c r="W1049">
        <f>_xlfn.XLOOKUP($D1049,climatevars!$E:$E,climatevars!L:L,0,)</f>
        <v>403.99919199999994</v>
      </c>
      <c r="X1049">
        <f>_xlfn.XLOOKUP($G1049,speciesvars!$D:$D,speciesvars!H:H,0,0)</f>
        <v>22.870833317438802</v>
      </c>
      <c r="Y1049">
        <f>_xlfn.XLOOKUP($G1049,speciesvars!$D:$D,speciesvars!I:I,0,0)</f>
        <v>733</v>
      </c>
    </row>
    <row r="1050" spans="1:25" hidden="1" x14ac:dyDescent="0.25">
      <c r="A1050" t="s">
        <v>43</v>
      </c>
      <c r="B1050" t="s">
        <v>69</v>
      </c>
      <c r="C1050">
        <v>21</v>
      </c>
      <c r="D1050" t="str">
        <f t="shared" si="16"/>
        <v>Pleasantspring 2022</v>
      </c>
      <c r="E1050" t="s">
        <v>12</v>
      </c>
      <c r="F1050" t="s">
        <v>0</v>
      </c>
      <c r="G1050" t="s">
        <v>3</v>
      </c>
      <c r="H1050" t="s">
        <v>11</v>
      </c>
      <c r="I1050" t="s">
        <v>1136</v>
      </c>
      <c r="J1050" t="s">
        <v>72</v>
      </c>
      <c r="K1050">
        <v>3</v>
      </c>
      <c r="L1050">
        <v>11</v>
      </c>
      <c r="N1050">
        <f>_xlfn.XLOOKUP($A1050,'site variables'!$A:$A,'site variables'!C:C,0,0)</f>
        <v>285.95999999999998</v>
      </c>
      <c r="O1050">
        <f>_xlfn.XLOOKUP($A1050,'site variables'!$A:$A,'site variables'!D:D,0,0)</f>
        <v>30</v>
      </c>
      <c r="P1050">
        <f>_xlfn.XLOOKUP($A1050,'site variables'!$A:$A,'site variables'!E:E,0,0)</f>
        <v>21.8</v>
      </c>
      <c r="Q1050">
        <f>_xlfn.XLOOKUP($A1050,'site variables'!$A:$A,'site variables'!F:F,0,0)</f>
        <v>532</v>
      </c>
      <c r="R1050" t="str">
        <f>_xlfn.XLOOKUP($A1050,'site variables'!$A:$A,'site variables'!G:G,0,0)</f>
        <v>high</v>
      </c>
      <c r="S1050" t="str">
        <f>_xlfn.XLOOKUP($A1050,'site variables'!$A:$A,'site variables'!H:H,0,0)</f>
        <v>low</v>
      </c>
      <c r="T1050" t="str">
        <f>_xlfn.XLOOKUP($A1050,'site variables'!$A:$A,'site variables'!I:I,0,0)</f>
        <v>Vehicle/FootRecreation</v>
      </c>
      <c r="U1050">
        <f>_xlfn.XLOOKUP($D1050,climatevars!$E:$E,climatevars!J:J,0,)</f>
        <v>53.999891999999988</v>
      </c>
      <c r="V1050">
        <f>_xlfn.XLOOKUP($D1050,climatevars!$E:$E,climatevars!K:K,0,)</f>
        <v>403.99919199999994</v>
      </c>
      <c r="W1050">
        <f>_xlfn.XLOOKUP($D1050,climatevars!$E:$E,climatevars!L:L,0,)</f>
        <v>403.99919199999994</v>
      </c>
      <c r="X1050">
        <f>_xlfn.XLOOKUP($G1050,speciesvars!$D:$D,speciesvars!H:H,0,0)</f>
        <v>0</v>
      </c>
      <c r="Y1050">
        <f>_xlfn.XLOOKUP($G1050,speciesvars!$D:$D,speciesvars!I:I,0,0)</f>
        <v>0</v>
      </c>
    </row>
    <row r="1051" spans="1:25" hidden="1" x14ac:dyDescent="0.25">
      <c r="A1051" t="s">
        <v>43</v>
      </c>
      <c r="B1051" t="s">
        <v>69</v>
      </c>
      <c r="C1051">
        <v>21</v>
      </c>
      <c r="D1051" t="str">
        <f t="shared" si="16"/>
        <v>Pleasantspring 2022</v>
      </c>
      <c r="E1051" t="s">
        <v>12</v>
      </c>
      <c r="F1051" t="s">
        <v>0</v>
      </c>
      <c r="G1051" t="s">
        <v>36</v>
      </c>
      <c r="H1051" t="s">
        <v>11</v>
      </c>
      <c r="I1051" t="s">
        <v>1137</v>
      </c>
      <c r="J1051" t="s">
        <v>72</v>
      </c>
      <c r="K1051">
        <v>14</v>
      </c>
      <c r="L1051">
        <v>23</v>
      </c>
      <c r="N1051">
        <f>_xlfn.XLOOKUP($A1051,'site variables'!$A:$A,'site variables'!C:C,0,0)</f>
        <v>285.95999999999998</v>
      </c>
      <c r="O1051">
        <f>_xlfn.XLOOKUP($A1051,'site variables'!$A:$A,'site variables'!D:D,0,0)</f>
        <v>30</v>
      </c>
      <c r="P1051">
        <f>_xlfn.XLOOKUP($A1051,'site variables'!$A:$A,'site variables'!E:E,0,0)</f>
        <v>21.8</v>
      </c>
      <c r="Q1051">
        <f>_xlfn.XLOOKUP($A1051,'site variables'!$A:$A,'site variables'!F:F,0,0)</f>
        <v>532</v>
      </c>
      <c r="R1051" t="str">
        <f>_xlfn.XLOOKUP($A1051,'site variables'!$A:$A,'site variables'!G:G,0,0)</f>
        <v>high</v>
      </c>
      <c r="S1051" t="str">
        <f>_xlfn.XLOOKUP($A1051,'site variables'!$A:$A,'site variables'!H:H,0,0)</f>
        <v>low</v>
      </c>
      <c r="T1051" t="str">
        <f>_xlfn.XLOOKUP($A1051,'site variables'!$A:$A,'site variables'!I:I,0,0)</f>
        <v>Vehicle/FootRecreation</v>
      </c>
      <c r="U1051">
        <f>_xlfn.XLOOKUP($D1051,climatevars!$E:$E,climatevars!J:J,0,)</f>
        <v>53.999891999999988</v>
      </c>
      <c r="V1051">
        <f>_xlfn.XLOOKUP($D1051,climatevars!$E:$E,climatevars!K:K,0,)</f>
        <v>403.99919199999994</v>
      </c>
      <c r="W1051">
        <f>_xlfn.XLOOKUP($D1051,climatevars!$E:$E,climatevars!L:L,0,)</f>
        <v>403.99919199999994</v>
      </c>
      <c r="X1051">
        <f>_xlfn.XLOOKUP($G1051,speciesvars!$D:$D,speciesvars!H:H,0,0)</f>
        <v>0</v>
      </c>
      <c r="Y1051">
        <f>_xlfn.XLOOKUP($G1051,speciesvars!$D:$D,speciesvars!I:I,0,0)</f>
        <v>0</v>
      </c>
    </row>
    <row r="1052" spans="1:25" hidden="1" x14ac:dyDescent="0.25">
      <c r="A1052" t="s">
        <v>43</v>
      </c>
      <c r="B1052" t="s">
        <v>69</v>
      </c>
      <c r="C1052">
        <v>22</v>
      </c>
      <c r="D1052" t="str">
        <f t="shared" si="16"/>
        <v>Pleasantspring 2022</v>
      </c>
      <c r="E1052" t="s">
        <v>74</v>
      </c>
      <c r="F1052" t="s">
        <v>0</v>
      </c>
      <c r="G1052" t="s">
        <v>3</v>
      </c>
      <c r="H1052" t="s">
        <v>11</v>
      </c>
      <c r="I1052" t="s">
        <v>1138</v>
      </c>
      <c r="J1052" t="s">
        <v>72</v>
      </c>
      <c r="K1052">
        <v>1</v>
      </c>
      <c r="L1052">
        <v>15</v>
      </c>
      <c r="N1052">
        <f>_xlfn.XLOOKUP($A1052,'site variables'!$A:$A,'site variables'!C:C,0,0)</f>
        <v>285.95999999999998</v>
      </c>
      <c r="O1052">
        <f>_xlfn.XLOOKUP($A1052,'site variables'!$A:$A,'site variables'!D:D,0,0)</f>
        <v>30</v>
      </c>
      <c r="P1052">
        <f>_xlfn.XLOOKUP($A1052,'site variables'!$A:$A,'site variables'!E:E,0,0)</f>
        <v>21.8</v>
      </c>
      <c r="Q1052">
        <f>_xlfn.XLOOKUP($A1052,'site variables'!$A:$A,'site variables'!F:F,0,0)</f>
        <v>532</v>
      </c>
      <c r="R1052" t="str">
        <f>_xlfn.XLOOKUP($A1052,'site variables'!$A:$A,'site variables'!G:G,0,0)</f>
        <v>high</v>
      </c>
      <c r="S1052" t="str">
        <f>_xlfn.XLOOKUP($A1052,'site variables'!$A:$A,'site variables'!H:H,0,0)</f>
        <v>low</v>
      </c>
      <c r="T1052" t="str">
        <f>_xlfn.XLOOKUP($A1052,'site variables'!$A:$A,'site variables'!I:I,0,0)</f>
        <v>Vehicle/FootRecreation</v>
      </c>
      <c r="U1052">
        <f>_xlfn.XLOOKUP($D1052,climatevars!$E:$E,climatevars!J:J,0,)</f>
        <v>53.999891999999988</v>
      </c>
      <c r="V1052">
        <f>_xlfn.XLOOKUP($D1052,climatevars!$E:$E,climatevars!K:K,0,)</f>
        <v>403.99919199999994</v>
      </c>
      <c r="W1052">
        <f>_xlfn.XLOOKUP($D1052,climatevars!$E:$E,climatevars!L:L,0,)</f>
        <v>403.99919199999994</v>
      </c>
      <c r="X1052">
        <f>_xlfn.XLOOKUP($G1052,speciesvars!$D:$D,speciesvars!H:H,0,0)</f>
        <v>0</v>
      </c>
      <c r="Y1052">
        <f>_xlfn.XLOOKUP($G1052,speciesvars!$D:$D,speciesvars!I:I,0,0)</f>
        <v>0</v>
      </c>
    </row>
    <row r="1053" spans="1:25" hidden="1" x14ac:dyDescent="0.25">
      <c r="A1053" t="s">
        <v>43</v>
      </c>
      <c r="B1053" t="s">
        <v>69</v>
      </c>
      <c r="C1053">
        <v>22</v>
      </c>
      <c r="D1053" t="str">
        <f t="shared" si="16"/>
        <v>Pleasantspring 2022</v>
      </c>
      <c r="E1053" t="s">
        <v>74</v>
      </c>
      <c r="F1053" t="s">
        <v>0</v>
      </c>
      <c r="G1053" t="s">
        <v>33</v>
      </c>
      <c r="H1053" t="s">
        <v>11</v>
      </c>
      <c r="I1053" t="s">
        <v>1139</v>
      </c>
      <c r="J1053" t="s">
        <v>60</v>
      </c>
      <c r="K1053">
        <v>1</v>
      </c>
      <c r="L1053">
        <v>11</v>
      </c>
      <c r="N1053">
        <f>_xlfn.XLOOKUP($A1053,'site variables'!$A:$A,'site variables'!C:C,0,0)</f>
        <v>285.95999999999998</v>
      </c>
      <c r="O1053">
        <f>_xlfn.XLOOKUP($A1053,'site variables'!$A:$A,'site variables'!D:D,0,0)</f>
        <v>30</v>
      </c>
      <c r="P1053">
        <f>_xlfn.XLOOKUP($A1053,'site variables'!$A:$A,'site variables'!E:E,0,0)</f>
        <v>21.8</v>
      </c>
      <c r="Q1053">
        <f>_xlfn.XLOOKUP($A1053,'site variables'!$A:$A,'site variables'!F:F,0,0)</f>
        <v>532</v>
      </c>
      <c r="R1053" t="str">
        <f>_xlfn.XLOOKUP($A1053,'site variables'!$A:$A,'site variables'!G:G,0,0)</f>
        <v>high</v>
      </c>
      <c r="S1053" t="str">
        <f>_xlfn.XLOOKUP($A1053,'site variables'!$A:$A,'site variables'!H:H,0,0)</f>
        <v>low</v>
      </c>
      <c r="T1053" t="str">
        <f>_xlfn.XLOOKUP($A1053,'site variables'!$A:$A,'site variables'!I:I,0,0)</f>
        <v>Vehicle/FootRecreation</v>
      </c>
      <c r="U1053">
        <f>_xlfn.XLOOKUP($D1053,climatevars!$E:$E,climatevars!J:J,0,)</f>
        <v>53.999891999999988</v>
      </c>
      <c r="V1053">
        <f>_xlfn.XLOOKUP($D1053,climatevars!$E:$E,climatevars!K:K,0,)</f>
        <v>403.99919199999994</v>
      </c>
      <c r="W1053">
        <f>_xlfn.XLOOKUP($D1053,climatevars!$E:$E,climatevars!L:L,0,)</f>
        <v>403.99919199999994</v>
      </c>
      <c r="X1053">
        <f>_xlfn.XLOOKUP($G1053,speciesvars!$D:$D,speciesvars!H:H,0,0)</f>
        <v>0</v>
      </c>
      <c r="Y1053">
        <f>_xlfn.XLOOKUP($G1053,speciesvars!$D:$D,speciesvars!I:I,0,0)</f>
        <v>0</v>
      </c>
    </row>
    <row r="1054" spans="1:25" hidden="1" x14ac:dyDescent="0.25">
      <c r="A1054" t="s">
        <v>43</v>
      </c>
      <c r="B1054" t="s">
        <v>69</v>
      </c>
      <c r="C1054">
        <v>17</v>
      </c>
      <c r="D1054" t="str">
        <f t="shared" si="16"/>
        <v>Pleasantspring 2022</v>
      </c>
      <c r="E1054" t="s">
        <v>48</v>
      </c>
      <c r="F1054" t="s">
        <v>70</v>
      </c>
      <c r="G1054" t="s">
        <v>54</v>
      </c>
      <c r="H1054" t="s">
        <v>4256</v>
      </c>
      <c r="I1054" t="s">
        <v>1140</v>
      </c>
      <c r="J1054" t="s">
        <v>60</v>
      </c>
      <c r="K1054">
        <v>0</v>
      </c>
      <c r="L1054">
        <v>0</v>
      </c>
      <c r="M1054">
        <v>0</v>
      </c>
      <c r="N1054">
        <f>_xlfn.XLOOKUP($A1054,'site variables'!$A:$A,'site variables'!C:C,0,0)</f>
        <v>285.95999999999998</v>
      </c>
      <c r="O1054">
        <f>_xlfn.XLOOKUP($A1054,'site variables'!$A:$A,'site variables'!D:D,0,0)</f>
        <v>30</v>
      </c>
      <c r="P1054">
        <f>_xlfn.XLOOKUP($A1054,'site variables'!$A:$A,'site variables'!E:E,0,0)</f>
        <v>21.8</v>
      </c>
      <c r="Q1054">
        <f>_xlfn.XLOOKUP($A1054,'site variables'!$A:$A,'site variables'!F:F,0,0)</f>
        <v>532</v>
      </c>
      <c r="R1054" t="str">
        <f>_xlfn.XLOOKUP($A1054,'site variables'!$A:$A,'site variables'!G:G,0,0)</f>
        <v>high</v>
      </c>
      <c r="S1054" t="str">
        <f>_xlfn.XLOOKUP($A1054,'site variables'!$A:$A,'site variables'!H:H,0,0)</f>
        <v>low</v>
      </c>
      <c r="T1054" t="str">
        <f>_xlfn.XLOOKUP($A1054,'site variables'!$A:$A,'site variables'!I:I,0,0)</f>
        <v>Vehicle/FootRecreation</v>
      </c>
      <c r="U1054">
        <f>_xlfn.XLOOKUP($D1054,climatevars!$E:$E,climatevars!J:J,0,)</f>
        <v>53.999891999999988</v>
      </c>
      <c r="V1054">
        <f>_xlfn.XLOOKUP($D1054,climatevars!$E:$E,climatevars!K:K,0,)</f>
        <v>403.99919199999994</v>
      </c>
      <c r="W1054">
        <f>_xlfn.XLOOKUP($D1054,climatevars!$E:$E,climatevars!L:L,0,)</f>
        <v>403.99919199999994</v>
      </c>
      <c r="X1054">
        <f>_xlfn.XLOOKUP($G1054,speciesvars!$D:$D,speciesvars!H:H,0,0)</f>
        <v>21.7541668613752</v>
      </c>
      <c r="Y1054">
        <f>_xlfn.XLOOKUP($G1054,speciesvars!$D:$D,speciesvars!I:I,0,0)</f>
        <v>505</v>
      </c>
    </row>
    <row r="1055" spans="1:25" hidden="1" x14ac:dyDescent="0.25">
      <c r="A1055" t="s">
        <v>43</v>
      </c>
      <c r="B1055" t="s">
        <v>69</v>
      </c>
      <c r="C1055">
        <v>17</v>
      </c>
      <c r="D1055" t="str">
        <f t="shared" si="16"/>
        <v>Pleasantspring 2022</v>
      </c>
      <c r="E1055" t="s">
        <v>48</v>
      </c>
      <c r="F1055" t="s">
        <v>70</v>
      </c>
      <c r="G1055" t="s">
        <v>65</v>
      </c>
      <c r="H1055" t="s">
        <v>4256</v>
      </c>
      <c r="I1055" t="s">
        <v>1141</v>
      </c>
      <c r="J1055" t="s">
        <v>60</v>
      </c>
      <c r="K1055">
        <v>0</v>
      </c>
      <c r="L1055">
        <v>0</v>
      </c>
      <c r="M1055">
        <v>0.55000000000000004</v>
      </c>
      <c r="N1055">
        <f>_xlfn.XLOOKUP($A1055,'site variables'!$A:$A,'site variables'!C:C,0,0)</f>
        <v>285.95999999999998</v>
      </c>
      <c r="O1055">
        <f>_xlfn.XLOOKUP($A1055,'site variables'!$A:$A,'site variables'!D:D,0,0)</f>
        <v>30</v>
      </c>
      <c r="P1055">
        <f>_xlfn.XLOOKUP($A1055,'site variables'!$A:$A,'site variables'!E:E,0,0)</f>
        <v>21.8</v>
      </c>
      <c r="Q1055">
        <f>_xlfn.XLOOKUP($A1055,'site variables'!$A:$A,'site variables'!F:F,0,0)</f>
        <v>532</v>
      </c>
      <c r="R1055" t="str">
        <f>_xlfn.XLOOKUP($A1055,'site variables'!$A:$A,'site variables'!G:G,0,0)</f>
        <v>high</v>
      </c>
      <c r="S1055" t="str">
        <f>_xlfn.XLOOKUP($A1055,'site variables'!$A:$A,'site variables'!H:H,0,0)</f>
        <v>low</v>
      </c>
      <c r="T1055" t="str">
        <f>_xlfn.XLOOKUP($A1055,'site variables'!$A:$A,'site variables'!I:I,0,0)</f>
        <v>Vehicle/FootRecreation</v>
      </c>
      <c r="U1055">
        <f>_xlfn.XLOOKUP($D1055,climatevars!$E:$E,climatevars!J:J,0,)</f>
        <v>53.999891999999988</v>
      </c>
      <c r="V1055">
        <f>_xlfn.XLOOKUP($D1055,climatevars!$E:$E,climatevars!K:K,0,)</f>
        <v>403.99919199999994</v>
      </c>
      <c r="W1055">
        <f>_xlfn.XLOOKUP($D1055,climatevars!$E:$E,climatevars!L:L,0,)</f>
        <v>403.99919199999994</v>
      </c>
      <c r="X1055">
        <f>_xlfn.XLOOKUP($G1055,speciesvars!$D:$D,speciesvars!H:H,0,0)</f>
        <v>21.662499884764401</v>
      </c>
      <c r="Y1055">
        <f>_xlfn.XLOOKUP($G1055,speciesvars!$D:$D,speciesvars!I:I,0,0)</f>
        <v>767</v>
      </c>
    </row>
    <row r="1056" spans="1:25" hidden="1" x14ac:dyDescent="0.25">
      <c r="A1056" t="s">
        <v>43</v>
      </c>
      <c r="B1056" t="s">
        <v>69</v>
      </c>
      <c r="C1056">
        <v>22</v>
      </c>
      <c r="D1056" t="str">
        <f t="shared" si="16"/>
        <v>Pleasantspring 2022</v>
      </c>
      <c r="E1056" t="s">
        <v>74</v>
      </c>
      <c r="F1056" t="s">
        <v>0</v>
      </c>
      <c r="G1056" t="s">
        <v>36</v>
      </c>
      <c r="H1056" t="s">
        <v>11</v>
      </c>
      <c r="I1056" t="s">
        <v>1142</v>
      </c>
      <c r="J1056" t="s">
        <v>72</v>
      </c>
      <c r="K1056">
        <v>7</v>
      </c>
      <c r="L1056">
        <v>14</v>
      </c>
      <c r="N1056">
        <f>_xlfn.XLOOKUP($A1056,'site variables'!$A:$A,'site variables'!C:C,0,0)</f>
        <v>285.95999999999998</v>
      </c>
      <c r="O1056">
        <f>_xlfn.XLOOKUP($A1056,'site variables'!$A:$A,'site variables'!D:D,0,0)</f>
        <v>30</v>
      </c>
      <c r="P1056">
        <f>_xlfn.XLOOKUP($A1056,'site variables'!$A:$A,'site variables'!E:E,0,0)</f>
        <v>21.8</v>
      </c>
      <c r="Q1056">
        <f>_xlfn.XLOOKUP($A1056,'site variables'!$A:$A,'site variables'!F:F,0,0)</f>
        <v>532</v>
      </c>
      <c r="R1056" t="str">
        <f>_xlfn.XLOOKUP($A1056,'site variables'!$A:$A,'site variables'!G:G,0,0)</f>
        <v>high</v>
      </c>
      <c r="S1056" t="str">
        <f>_xlfn.XLOOKUP($A1056,'site variables'!$A:$A,'site variables'!H:H,0,0)</f>
        <v>low</v>
      </c>
      <c r="T1056" t="str">
        <f>_xlfn.XLOOKUP($A1056,'site variables'!$A:$A,'site variables'!I:I,0,0)</f>
        <v>Vehicle/FootRecreation</v>
      </c>
      <c r="U1056">
        <f>_xlfn.XLOOKUP($D1056,climatevars!$E:$E,climatevars!J:J,0,)</f>
        <v>53.999891999999988</v>
      </c>
      <c r="V1056">
        <f>_xlfn.XLOOKUP($D1056,climatevars!$E:$E,climatevars!K:K,0,)</f>
        <v>403.99919199999994</v>
      </c>
      <c r="W1056">
        <f>_xlfn.XLOOKUP($D1056,climatevars!$E:$E,climatevars!L:L,0,)</f>
        <v>403.99919199999994</v>
      </c>
      <c r="X1056">
        <f>_xlfn.XLOOKUP($G1056,speciesvars!$D:$D,speciesvars!H:H,0,0)</f>
        <v>0</v>
      </c>
      <c r="Y1056">
        <f>_xlfn.XLOOKUP($G1056,speciesvars!$D:$D,speciesvars!I:I,0,0)</f>
        <v>0</v>
      </c>
    </row>
    <row r="1057" spans="1:25" hidden="1" x14ac:dyDescent="0.25">
      <c r="A1057" t="s">
        <v>43</v>
      </c>
      <c r="B1057" t="s">
        <v>69</v>
      </c>
      <c r="C1057">
        <v>17</v>
      </c>
      <c r="D1057" t="str">
        <f t="shared" si="16"/>
        <v>Pleasantspring 2022</v>
      </c>
      <c r="E1057" t="s">
        <v>48</v>
      </c>
      <c r="F1057" t="s">
        <v>70</v>
      </c>
      <c r="G1057" t="s">
        <v>76</v>
      </c>
      <c r="H1057" t="s">
        <v>4254</v>
      </c>
      <c r="I1057" t="s">
        <v>1143</v>
      </c>
      <c r="J1057" t="s">
        <v>60</v>
      </c>
      <c r="K1057">
        <v>0</v>
      </c>
      <c r="L1057">
        <v>0</v>
      </c>
      <c r="M1057">
        <v>0.55000000000000004</v>
      </c>
      <c r="N1057">
        <f>_xlfn.XLOOKUP($A1057,'site variables'!$A:$A,'site variables'!C:C,0,0)</f>
        <v>285.95999999999998</v>
      </c>
      <c r="O1057">
        <f>_xlfn.XLOOKUP($A1057,'site variables'!$A:$A,'site variables'!D:D,0,0)</f>
        <v>30</v>
      </c>
      <c r="P1057">
        <f>_xlfn.XLOOKUP($A1057,'site variables'!$A:$A,'site variables'!E:E,0,0)</f>
        <v>21.8</v>
      </c>
      <c r="Q1057">
        <f>_xlfn.XLOOKUP($A1057,'site variables'!$A:$A,'site variables'!F:F,0,0)</f>
        <v>532</v>
      </c>
      <c r="R1057" t="str">
        <f>_xlfn.XLOOKUP($A1057,'site variables'!$A:$A,'site variables'!G:G,0,0)</f>
        <v>high</v>
      </c>
      <c r="S1057" t="str">
        <f>_xlfn.XLOOKUP($A1057,'site variables'!$A:$A,'site variables'!H:H,0,0)</f>
        <v>low</v>
      </c>
      <c r="T1057" t="str">
        <f>_xlfn.XLOOKUP($A1057,'site variables'!$A:$A,'site variables'!I:I,0,0)</f>
        <v>Vehicle/FootRecreation</v>
      </c>
      <c r="U1057">
        <f>_xlfn.XLOOKUP($D1057,climatevars!$E:$E,climatevars!J:J,0,)</f>
        <v>53.999891999999988</v>
      </c>
      <c r="V1057">
        <f>_xlfn.XLOOKUP($D1057,climatevars!$E:$E,climatevars!K:K,0,)</f>
        <v>403.99919199999994</v>
      </c>
      <c r="W1057">
        <f>_xlfn.XLOOKUP($D1057,climatevars!$E:$E,climatevars!L:L,0,)</f>
        <v>403.99919199999994</v>
      </c>
      <c r="X1057">
        <f>_xlfn.XLOOKUP($G1057,speciesvars!$D:$D,speciesvars!H:H,0,0)</f>
        <v>23.825000166892998</v>
      </c>
      <c r="Y1057">
        <f>_xlfn.XLOOKUP($G1057,speciesvars!$D:$D,speciesvars!I:I,0,0)</f>
        <v>508</v>
      </c>
    </row>
    <row r="1058" spans="1:25" hidden="1" x14ac:dyDescent="0.25">
      <c r="A1058" t="s">
        <v>43</v>
      </c>
      <c r="B1058" t="s">
        <v>69</v>
      </c>
      <c r="C1058">
        <v>17</v>
      </c>
      <c r="D1058" t="str">
        <f t="shared" si="16"/>
        <v>Pleasantspring 2022</v>
      </c>
      <c r="E1058" t="s">
        <v>48</v>
      </c>
      <c r="F1058" t="s">
        <v>70</v>
      </c>
      <c r="G1058" t="s">
        <v>1</v>
      </c>
      <c r="H1058" t="s">
        <v>4256</v>
      </c>
      <c r="I1058" t="s">
        <v>1144</v>
      </c>
      <c r="J1058" t="s">
        <v>60</v>
      </c>
      <c r="K1058">
        <v>0</v>
      </c>
      <c r="L1058">
        <v>0</v>
      </c>
      <c r="M1058">
        <v>0</v>
      </c>
      <c r="N1058">
        <f>_xlfn.XLOOKUP($A1058,'site variables'!$A:$A,'site variables'!C:C,0,0)</f>
        <v>285.95999999999998</v>
      </c>
      <c r="O1058">
        <f>_xlfn.XLOOKUP($A1058,'site variables'!$A:$A,'site variables'!D:D,0,0)</f>
        <v>30</v>
      </c>
      <c r="P1058">
        <f>_xlfn.XLOOKUP($A1058,'site variables'!$A:$A,'site variables'!E:E,0,0)</f>
        <v>21.8</v>
      </c>
      <c r="Q1058">
        <f>_xlfn.XLOOKUP($A1058,'site variables'!$A:$A,'site variables'!F:F,0,0)</f>
        <v>532</v>
      </c>
      <c r="R1058" t="str">
        <f>_xlfn.XLOOKUP($A1058,'site variables'!$A:$A,'site variables'!G:G,0,0)</f>
        <v>high</v>
      </c>
      <c r="S1058" t="str">
        <f>_xlfn.XLOOKUP($A1058,'site variables'!$A:$A,'site variables'!H:H,0,0)</f>
        <v>low</v>
      </c>
      <c r="T1058" t="str">
        <f>_xlfn.XLOOKUP($A1058,'site variables'!$A:$A,'site variables'!I:I,0,0)</f>
        <v>Vehicle/FootRecreation</v>
      </c>
      <c r="U1058">
        <f>_xlfn.XLOOKUP($D1058,climatevars!$E:$E,climatevars!J:J,0,)</f>
        <v>53.999891999999988</v>
      </c>
      <c r="V1058">
        <f>_xlfn.XLOOKUP($D1058,climatevars!$E:$E,climatevars!K:K,0,)</f>
        <v>403.99919199999994</v>
      </c>
      <c r="W1058">
        <f>_xlfn.XLOOKUP($D1058,climatevars!$E:$E,climatevars!L:L,0,)</f>
        <v>403.99919199999994</v>
      </c>
      <c r="X1058">
        <f>_xlfn.XLOOKUP($G1058,speciesvars!$D:$D,speciesvars!H:H,0,0)</f>
        <v>22.9416667421659</v>
      </c>
      <c r="Y1058">
        <f>_xlfn.XLOOKUP($G1058,speciesvars!$D:$D,speciesvars!I:I,0,0)</f>
        <v>528</v>
      </c>
    </row>
    <row r="1059" spans="1:25" hidden="1" x14ac:dyDescent="0.25">
      <c r="A1059" t="s">
        <v>43</v>
      </c>
      <c r="B1059" t="s">
        <v>69</v>
      </c>
      <c r="C1059">
        <v>18</v>
      </c>
      <c r="D1059" t="str">
        <f t="shared" si="16"/>
        <v>Pleasantspring 2022</v>
      </c>
      <c r="E1059" t="s">
        <v>75</v>
      </c>
      <c r="F1059" t="s">
        <v>49</v>
      </c>
      <c r="G1059" t="s">
        <v>13</v>
      </c>
      <c r="H1059" t="s">
        <v>4255</v>
      </c>
      <c r="I1059" t="s">
        <v>1145</v>
      </c>
      <c r="J1059" t="s">
        <v>60</v>
      </c>
      <c r="K1059">
        <v>0</v>
      </c>
      <c r="L1059">
        <v>0</v>
      </c>
      <c r="M1059">
        <v>0</v>
      </c>
      <c r="N1059">
        <f>_xlfn.XLOOKUP($A1059,'site variables'!$A:$A,'site variables'!C:C,0,0)</f>
        <v>285.95999999999998</v>
      </c>
      <c r="O1059">
        <f>_xlfn.XLOOKUP($A1059,'site variables'!$A:$A,'site variables'!D:D,0,0)</f>
        <v>30</v>
      </c>
      <c r="P1059">
        <f>_xlfn.XLOOKUP($A1059,'site variables'!$A:$A,'site variables'!E:E,0,0)</f>
        <v>21.8</v>
      </c>
      <c r="Q1059">
        <f>_xlfn.XLOOKUP($A1059,'site variables'!$A:$A,'site variables'!F:F,0,0)</f>
        <v>532</v>
      </c>
      <c r="R1059" t="str">
        <f>_xlfn.XLOOKUP($A1059,'site variables'!$A:$A,'site variables'!G:G,0,0)</f>
        <v>high</v>
      </c>
      <c r="S1059" t="str">
        <f>_xlfn.XLOOKUP($A1059,'site variables'!$A:$A,'site variables'!H:H,0,0)</f>
        <v>low</v>
      </c>
      <c r="T1059" t="str">
        <f>_xlfn.XLOOKUP($A1059,'site variables'!$A:$A,'site variables'!I:I,0,0)</f>
        <v>Vehicle/FootRecreation</v>
      </c>
      <c r="U1059">
        <f>_xlfn.XLOOKUP($D1059,climatevars!$E:$E,climatevars!J:J,0,)</f>
        <v>53.999891999999988</v>
      </c>
      <c r="V1059">
        <f>_xlfn.XLOOKUP($D1059,climatevars!$E:$E,climatevars!K:K,0,)</f>
        <v>403.99919199999994</v>
      </c>
      <c r="W1059">
        <f>_xlfn.XLOOKUP($D1059,climatevars!$E:$E,climatevars!L:L,0,)</f>
        <v>403.99919199999994</v>
      </c>
      <c r="X1059">
        <f>_xlfn.XLOOKUP($G1059,speciesvars!$D:$D,speciesvars!H:H,0,0)</f>
        <v>23.462500015894602</v>
      </c>
      <c r="Y1059">
        <f>_xlfn.XLOOKUP($G1059,speciesvars!$D:$D,speciesvars!I:I,0,0)</f>
        <v>846</v>
      </c>
    </row>
    <row r="1060" spans="1:25" hidden="1" x14ac:dyDescent="0.25">
      <c r="A1060" t="s">
        <v>43</v>
      </c>
      <c r="B1060" t="s">
        <v>69</v>
      </c>
      <c r="C1060">
        <v>18</v>
      </c>
      <c r="D1060" t="str">
        <f t="shared" si="16"/>
        <v>Pleasantspring 2022</v>
      </c>
      <c r="E1060" t="s">
        <v>75</v>
      </c>
      <c r="F1060" t="s">
        <v>49</v>
      </c>
      <c r="G1060" t="s">
        <v>6</v>
      </c>
      <c r="H1060" t="s">
        <v>4255</v>
      </c>
      <c r="I1060" t="s">
        <v>1146</v>
      </c>
      <c r="J1060" t="s">
        <v>60</v>
      </c>
      <c r="K1060">
        <v>0</v>
      </c>
      <c r="L1060">
        <v>0</v>
      </c>
      <c r="M1060">
        <v>0</v>
      </c>
      <c r="N1060">
        <f>_xlfn.XLOOKUP($A1060,'site variables'!$A:$A,'site variables'!C:C,0,0)</f>
        <v>285.95999999999998</v>
      </c>
      <c r="O1060">
        <f>_xlfn.XLOOKUP($A1060,'site variables'!$A:$A,'site variables'!D:D,0,0)</f>
        <v>30</v>
      </c>
      <c r="P1060">
        <f>_xlfn.XLOOKUP($A1060,'site variables'!$A:$A,'site variables'!E:E,0,0)</f>
        <v>21.8</v>
      </c>
      <c r="Q1060">
        <f>_xlfn.XLOOKUP($A1060,'site variables'!$A:$A,'site variables'!F:F,0,0)</f>
        <v>532</v>
      </c>
      <c r="R1060" t="str">
        <f>_xlfn.XLOOKUP($A1060,'site variables'!$A:$A,'site variables'!G:G,0,0)</f>
        <v>high</v>
      </c>
      <c r="S1060" t="str">
        <f>_xlfn.XLOOKUP($A1060,'site variables'!$A:$A,'site variables'!H:H,0,0)</f>
        <v>low</v>
      </c>
      <c r="T1060" t="str">
        <f>_xlfn.XLOOKUP($A1060,'site variables'!$A:$A,'site variables'!I:I,0,0)</f>
        <v>Vehicle/FootRecreation</v>
      </c>
      <c r="U1060">
        <f>_xlfn.XLOOKUP($D1060,climatevars!$E:$E,climatevars!J:J,0,)</f>
        <v>53.999891999999988</v>
      </c>
      <c r="V1060">
        <f>_xlfn.XLOOKUP($D1060,climatevars!$E:$E,climatevars!K:K,0,)</f>
        <v>403.99919199999994</v>
      </c>
      <c r="W1060">
        <f>_xlfn.XLOOKUP($D1060,climatevars!$E:$E,climatevars!L:L,0,)</f>
        <v>403.99919199999994</v>
      </c>
      <c r="X1060">
        <f>_xlfn.XLOOKUP($G1060,speciesvars!$D:$D,speciesvars!H:H,0,0)</f>
        <v>21.804166575272902</v>
      </c>
      <c r="Y1060">
        <f>_xlfn.XLOOKUP($G1060,speciesvars!$D:$D,speciesvars!I:I,0,0)</f>
        <v>504</v>
      </c>
    </row>
    <row r="1061" spans="1:25" hidden="1" x14ac:dyDescent="0.25">
      <c r="A1061" t="s">
        <v>43</v>
      </c>
      <c r="B1061" t="s">
        <v>69</v>
      </c>
      <c r="C1061">
        <v>18</v>
      </c>
      <c r="D1061" t="str">
        <f t="shared" si="16"/>
        <v>Pleasantspring 2022</v>
      </c>
      <c r="E1061" t="s">
        <v>75</v>
      </c>
      <c r="F1061" t="s">
        <v>49</v>
      </c>
      <c r="G1061" t="s">
        <v>21</v>
      </c>
      <c r="H1061" t="s">
        <v>4255</v>
      </c>
      <c r="I1061" t="s">
        <v>1147</v>
      </c>
      <c r="J1061" t="s">
        <v>60</v>
      </c>
      <c r="K1061">
        <v>0</v>
      </c>
      <c r="L1061">
        <v>0</v>
      </c>
      <c r="M1061">
        <v>0</v>
      </c>
      <c r="N1061">
        <f>_xlfn.XLOOKUP($A1061,'site variables'!$A:$A,'site variables'!C:C,0,0)</f>
        <v>285.95999999999998</v>
      </c>
      <c r="O1061">
        <f>_xlfn.XLOOKUP($A1061,'site variables'!$A:$A,'site variables'!D:D,0,0)</f>
        <v>30</v>
      </c>
      <c r="P1061">
        <f>_xlfn.XLOOKUP($A1061,'site variables'!$A:$A,'site variables'!E:E,0,0)</f>
        <v>21.8</v>
      </c>
      <c r="Q1061">
        <f>_xlfn.XLOOKUP($A1061,'site variables'!$A:$A,'site variables'!F:F,0,0)</f>
        <v>532</v>
      </c>
      <c r="R1061" t="str">
        <f>_xlfn.XLOOKUP($A1061,'site variables'!$A:$A,'site variables'!G:G,0,0)</f>
        <v>high</v>
      </c>
      <c r="S1061" t="str">
        <f>_xlfn.XLOOKUP($A1061,'site variables'!$A:$A,'site variables'!H:H,0,0)</f>
        <v>low</v>
      </c>
      <c r="T1061" t="str">
        <f>_xlfn.XLOOKUP($A1061,'site variables'!$A:$A,'site variables'!I:I,0,0)</f>
        <v>Vehicle/FootRecreation</v>
      </c>
      <c r="U1061">
        <f>_xlfn.XLOOKUP($D1061,climatevars!$E:$E,climatevars!J:J,0,)</f>
        <v>53.999891999999988</v>
      </c>
      <c r="V1061">
        <f>_xlfn.XLOOKUP($D1061,climatevars!$E:$E,climatevars!K:K,0,)</f>
        <v>403.99919199999994</v>
      </c>
      <c r="W1061">
        <f>_xlfn.XLOOKUP($D1061,climatevars!$E:$E,climatevars!L:L,0,)</f>
        <v>403.99919199999994</v>
      </c>
      <c r="X1061">
        <f>_xlfn.XLOOKUP($G1061,speciesvars!$D:$D,speciesvars!H:H,0,0)</f>
        <v>24.8750001192093</v>
      </c>
      <c r="Y1061">
        <f>_xlfn.XLOOKUP($G1061,speciesvars!$D:$D,speciesvars!I:I,0,0)</f>
        <v>845</v>
      </c>
    </row>
    <row r="1062" spans="1:25" hidden="1" x14ac:dyDescent="0.25">
      <c r="A1062" t="s">
        <v>43</v>
      </c>
      <c r="B1062" t="s">
        <v>69</v>
      </c>
      <c r="C1062">
        <v>23</v>
      </c>
      <c r="D1062" t="str">
        <f t="shared" si="16"/>
        <v>Pleasantspring 2022</v>
      </c>
      <c r="E1062" t="s">
        <v>74</v>
      </c>
      <c r="F1062" t="s">
        <v>70</v>
      </c>
      <c r="G1062" t="s">
        <v>3</v>
      </c>
      <c r="H1062" t="s">
        <v>11</v>
      </c>
      <c r="I1062" t="s">
        <v>1148</v>
      </c>
      <c r="J1062" t="s">
        <v>72</v>
      </c>
      <c r="K1062">
        <v>21</v>
      </c>
      <c r="L1062">
        <v>13</v>
      </c>
      <c r="N1062">
        <f>_xlfn.XLOOKUP($A1062,'site variables'!$A:$A,'site variables'!C:C,0,0)</f>
        <v>285.95999999999998</v>
      </c>
      <c r="O1062">
        <f>_xlfn.XLOOKUP($A1062,'site variables'!$A:$A,'site variables'!D:D,0,0)</f>
        <v>30</v>
      </c>
      <c r="P1062">
        <f>_xlfn.XLOOKUP($A1062,'site variables'!$A:$A,'site variables'!E:E,0,0)</f>
        <v>21.8</v>
      </c>
      <c r="Q1062">
        <f>_xlfn.XLOOKUP($A1062,'site variables'!$A:$A,'site variables'!F:F,0,0)</f>
        <v>532</v>
      </c>
      <c r="R1062" t="str">
        <f>_xlfn.XLOOKUP($A1062,'site variables'!$A:$A,'site variables'!G:G,0,0)</f>
        <v>high</v>
      </c>
      <c r="S1062" t="str">
        <f>_xlfn.XLOOKUP($A1062,'site variables'!$A:$A,'site variables'!H:H,0,0)</f>
        <v>low</v>
      </c>
      <c r="T1062" t="str">
        <f>_xlfn.XLOOKUP($A1062,'site variables'!$A:$A,'site variables'!I:I,0,0)</f>
        <v>Vehicle/FootRecreation</v>
      </c>
      <c r="U1062">
        <f>_xlfn.XLOOKUP($D1062,climatevars!$E:$E,climatevars!J:J,0,)</f>
        <v>53.999891999999988</v>
      </c>
      <c r="V1062">
        <f>_xlfn.XLOOKUP($D1062,climatevars!$E:$E,climatevars!K:K,0,)</f>
        <v>403.99919199999994</v>
      </c>
      <c r="W1062">
        <f>_xlfn.XLOOKUP($D1062,climatevars!$E:$E,climatevars!L:L,0,)</f>
        <v>403.99919199999994</v>
      </c>
      <c r="X1062">
        <f>_xlfn.XLOOKUP($G1062,speciesvars!$D:$D,speciesvars!H:H,0,0)</f>
        <v>0</v>
      </c>
      <c r="Y1062">
        <f>_xlfn.XLOOKUP($G1062,speciesvars!$D:$D,speciesvars!I:I,0,0)</f>
        <v>0</v>
      </c>
    </row>
    <row r="1063" spans="1:25" hidden="1" x14ac:dyDescent="0.25">
      <c r="A1063" t="s">
        <v>43</v>
      </c>
      <c r="B1063" t="s">
        <v>69</v>
      </c>
      <c r="C1063">
        <v>23</v>
      </c>
      <c r="D1063" t="str">
        <f t="shared" si="16"/>
        <v>Pleasantspring 2022</v>
      </c>
      <c r="E1063" t="s">
        <v>74</v>
      </c>
      <c r="F1063" t="s">
        <v>70</v>
      </c>
      <c r="G1063" t="s">
        <v>55</v>
      </c>
      <c r="H1063" t="s">
        <v>11</v>
      </c>
      <c r="I1063" t="s">
        <v>1149</v>
      </c>
      <c r="J1063" t="s">
        <v>72</v>
      </c>
      <c r="K1063">
        <v>1</v>
      </c>
      <c r="L1063">
        <v>4</v>
      </c>
      <c r="N1063">
        <f>_xlfn.XLOOKUP($A1063,'site variables'!$A:$A,'site variables'!C:C,0,0)</f>
        <v>285.95999999999998</v>
      </c>
      <c r="O1063">
        <f>_xlfn.XLOOKUP($A1063,'site variables'!$A:$A,'site variables'!D:D,0,0)</f>
        <v>30</v>
      </c>
      <c r="P1063">
        <f>_xlfn.XLOOKUP($A1063,'site variables'!$A:$A,'site variables'!E:E,0,0)</f>
        <v>21.8</v>
      </c>
      <c r="Q1063">
        <f>_xlfn.XLOOKUP($A1063,'site variables'!$A:$A,'site variables'!F:F,0,0)</f>
        <v>532</v>
      </c>
      <c r="R1063" t="str">
        <f>_xlfn.XLOOKUP($A1063,'site variables'!$A:$A,'site variables'!G:G,0,0)</f>
        <v>high</v>
      </c>
      <c r="S1063" t="str">
        <f>_xlfn.XLOOKUP($A1063,'site variables'!$A:$A,'site variables'!H:H,0,0)</f>
        <v>low</v>
      </c>
      <c r="T1063" t="str">
        <f>_xlfn.XLOOKUP($A1063,'site variables'!$A:$A,'site variables'!I:I,0,0)</f>
        <v>Vehicle/FootRecreation</v>
      </c>
      <c r="U1063">
        <f>_xlfn.XLOOKUP($D1063,climatevars!$E:$E,climatevars!J:J,0,)</f>
        <v>53.999891999999988</v>
      </c>
      <c r="V1063">
        <f>_xlfn.XLOOKUP($D1063,climatevars!$E:$E,climatevars!K:K,0,)</f>
        <v>403.99919199999994</v>
      </c>
      <c r="W1063">
        <f>_xlfn.XLOOKUP($D1063,climatevars!$E:$E,climatevars!L:L,0,)</f>
        <v>403.99919199999994</v>
      </c>
      <c r="X1063">
        <f>_xlfn.XLOOKUP($G1063,speciesvars!$D:$D,speciesvars!H:H,0,0)</f>
        <v>0</v>
      </c>
      <c r="Y1063">
        <f>_xlfn.XLOOKUP($G1063,speciesvars!$D:$D,speciesvars!I:I,0,0)</f>
        <v>0</v>
      </c>
    </row>
    <row r="1064" spans="1:25" hidden="1" x14ac:dyDescent="0.25">
      <c r="A1064" t="s">
        <v>43</v>
      </c>
      <c r="B1064" t="s">
        <v>69</v>
      </c>
      <c r="C1064">
        <v>23</v>
      </c>
      <c r="D1064" t="str">
        <f t="shared" si="16"/>
        <v>Pleasantspring 2022</v>
      </c>
      <c r="E1064" t="s">
        <v>74</v>
      </c>
      <c r="F1064" t="s">
        <v>70</v>
      </c>
      <c r="G1064" t="s">
        <v>44</v>
      </c>
      <c r="H1064" t="s">
        <v>11</v>
      </c>
      <c r="I1064" t="s">
        <v>1150</v>
      </c>
      <c r="J1064" t="s">
        <v>60</v>
      </c>
      <c r="K1064">
        <v>1</v>
      </c>
      <c r="L1064">
        <v>5</v>
      </c>
      <c r="N1064">
        <f>_xlfn.XLOOKUP($A1064,'site variables'!$A:$A,'site variables'!C:C,0,0)</f>
        <v>285.95999999999998</v>
      </c>
      <c r="O1064">
        <f>_xlfn.XLOOKUP($A1064,'site variables'!$A:$A,'site variables'!D:D,0,0)</f>
        <v>30</v>
      </c>
      <c r="P1064">
        <f>_xlfn.XLOOKUP($A1064,'site variables'!$A:$A,'site variables'!E:E,0,0)</f>
        <v>21.8</v>
      </c>
      <c r="Q1064">
        <f>_xlfn.XLOOKUP($A1064,'site variables'!$A:$A,'site variables'!F:F,0,0)</f>
        <v>532</v>
      </c>
      <c r="R1064" t="str">
        <f>_xlfn.XLOOKUP($A1064,'site variables'!$A:$A,'site variables'!G:G,0,0)</f>
        <v>high</v>
      </c>
      <c r="S1064" t="str">
        <f>_xlfn.XLOOKUP($A1064,'site variables'!$A:$A,'site variables'!H:H,0,0)</f>
        <v>low</v>
      </c>
      <c r="T1064" t="str">
        <f>_xlfn.XLOOKUP($A1064,'site variables'!$A:$A,'site variables'!I:I,0,0)</f>
        <v>Vehicle/FootRecreation</v>
      </c>
      <c r="U1064">
        <f>_xlfn.XLOOKUP($D1064,climatevars!$E:$E,climatevars!J:J,0,)</f>
        <v>53.999891999999988</v>
      </c>
      <c r="V1064">
        <f>_xlfn.XLOOKUP($D1064,climatevars!$E:$E,climatevars!K:K,0,)</f>
        <v>403.99919199999994</v>
      </c>
      <c r="W1064">
        <f>_xlfn.XLOOKUP($D1064,climatevars!$E:$E,climatevars!L:L,0,)</f>
        <v>403.99919199999994</v>
      </c>
      <c r="X1064">
        <f>_xlfn.XLOOKUP($G1064,speciesvars!$D:$D,speciesvars!H:H,0,0)</f>
        <v>0</v>
      </c>
      <c r="Y1064">
        <f>_xlfn.XLOOKUP($G1064,speciesvars!$D:$D,speciesvars!I:I,0,0)</f>
        <v>0</v>
      </c>
    </row>
    <row r="1065" spans="1:25" hidden="1" x14ac:dyDescent="0.25">
      <c r="A1065" t="s">
        <v>43</v>
      </c>
      <c r="B1065" t="s">
        <v>69</v>
      </c>
      <c r="C1065">
        <v>18</v>
      </c>
      <c r="D1065" t="str">
        <f t="shared" si="16"/>
        <v>Pleasantspring 2022</v>
      </c>
      <c r="E1065" t="s">
        <v>75</v>
      </c>
      <c r="F1065" t="s">
        <v>49</v>
      </c>
      <c r="G1065" t="s">
        <v>53</v>
      </c>
      <c r="H1065" t="s">
        <v>4255</v>
      </c>
      <c r="I1065" t="s">
        <v>1151</v>
      </c>
      <c r="J1065" t="s">
        <v>60</v>
      </c>
      <c r="K1065">
        <v>0</v>
      </c>
      <c r="L1065">
        <v>0</v>
      </c>
      <c r="M1065">
        <v>0</v>
      </c>
      <c r="N1065">
        <f>_xlfn.XLOOKUP($A1065,'site variables'!$A:$A,'site variables'!C:C,0,0)</f>
        <v>285.95999999999998</v>
      </c>
      <c r="O1065">
        <f>_xlfn.XLOOKUP($A1065,'site variables'!$A:$A,'site variables'!D:D,0,0)</f>
        <v>30</v>
      </c>
      <c r="P1065">
        <f>_xlfn.XLOOKUP($A1065,'site variables'!$A:$A,'site variables'!E:E,0,0)</f>
        <v>21.8</v>
      </c>
      <c r="Q1065">
        <f>_xlfn.XLOOKUP($A1065,'site variables'!$A:$A,'site variables'!F:F,0,0)</f>
        <v>532</v>
      </c>
      <c r="R1065" t="str">
        <f>_xlfn.XLOOKUP($A1065,'site variables'!$A:$A,'site variables'!G:G,0,0)</f>
        <v>high</v>
      </c>
      <c r="S1065" t="str">
        <f>_xlfn.XLOOKUP($A1065,'site variables'!$A:$A,'site variables'!H:H,0,0)</f>
        <v>low</v>
      </c>
      <c r="T1065" t="str">
        <f>_xlfn.XLOOKUP($A1065,'site variables'!$A:$A,'site variables'!I:I,0,0)</f>
        <v>Vehicle/FootRecreation</v>
      </c>
      <c r="U1065">
        <f>_xlfn.XLOOKUP($D1065,climatevars!$E:$E,climatevars!J:J,0,)</f>
        <v>53.999891999999988</v>
      </c>
      <c r="V1065">
        <f>_xlfn.XLOOKUP($D1065,climatevars!$E:$E,climatevars!K:K,0,)</f>
        <v>403.99919199999994</v>
      </c>
      <c r="W1065">
        <f>_xlfn.XLOOKUP($D1065,climatevars!$E:$E,climatevars!L:L,0,)</f>
        <v>403.99919199999994</v>
      </c>
      <c r="X1065">
        <f>_xlfn.XLOOKUP($G1065,speciesvars!$D:$D,speciesvars!H:H,0,0)</f>
        <v>24.200000047683702</v>
      </c>
      <c r="Y1065">
        <f>_xlfn.XLOOKUP($G1065,speciesvars!$D:$D,speciesvars!I:I,0,0)</f>
        <v>706</v>
      </c>
    </row>
    <row r="1066" spans="1:25" hidden="1" x14ac:dyDescent="0.25">
      <c r="A1066" t="s">
        <v>43</v>
      </c>
      <c r="B1066" t="s">
        <v>69</v>
      </c>
      <c r="C1066">
        <v>18</v>
      </c>
      <c r="D1066" t="str">
        <f t="shared" si="16"/>
        <v>Pleasantspring 2022</v>
      </c>
      <c r="E1066" t="s">
        <v>75</v>
      </c>
      <c r="F1066" t="s">
        <v>49</v>
      </c>
      <c r="G1066" t="s">
        <v>22</v>
      </c>
      <c r="H1066" t="s">
        <v>4255</v>
      </c>
      <c r="I1066" t="s">
        <v>1152</v>
      </c>
      <c r="J1066" t="s">
        <v>60</v>
      </c>
      <c r="K1066">
        <v>0</v>
      </c>
      <c r="L1066">
        <v>0</v>
      </c>
      <c r="M1066">
        <v>0</v>
      </c>
      <c r="N1066">
        <f>_xlfn.XLOOKUP($A1066,'site variables'!$A:$A,'site variables'!C:C,0,0)</f>
        <v>285.95999999999998</v>
      </c>
      <c r="O1066">
        <f>_xlfn.XLOOKUP($A1066,'site variables'!$A:$A,'site variables'!D:D,0,0)</f>
        <v>30</v>
      </c>
      <c r="P1066">
        <f>_xlfn.XLOOKUP($A1066,'site variables'!$A:$A,'site variables'!E:E,0,0)</f>
        <v>21.8</v>
      </c>
      <c r="Q1066">
        <f>_xlfn.XLOOKUP($A1066,'site variables'!$A:$A,'site variables'!F:F,0,0)</f>
        <v>532</v>
      </c>
      <c r="R1066" t="str">
        <f>_xlfn.XLOOKUP($A1066,'site variables'!$A:$A,'site variables'!G:G,0,0)</f>
        <v>high</v>
      </c>
      <c r="S1066" t="str">
        <f>_xlfn.XLOOKUP($A1066,'site variables'!$A:$A,'site variables'!H:H,0,0)</f>
        <v>low</v>
      </c>
      <c r="T1066" t="str">
        <f>_xlfn.XLOOKUP($A1066,'site variables'!$A:$A,'site variables'!I:I,0,0)</f>
        <v>Vehicle/FootRecreation</v>
      </c>
      <c r="U1066">
        <f>_xlfn.XLOOKUP($D1066,climatevars!$E:$E,climatevars!J:J,0,)</f>
        <v>53.999891999999988</v>
      </c>
      <c r="V1066">
        <f>_xlfn.XLOOKUP($D1066,climatevars!$E:$E,climatevars!K:K,0,)</f>
        <v>403.99919199999994</v>
      </c>
      <c r="W1066">
        <f>_xlfn.XLOOKUP($D1066,climatevars!$E:$E,climatevars!L:L,0,)</f>
        <v>403.99919199999994</v>
      </c>
      <c r="X1066">
        <f>_xlfn.XLOOKUP($G1066,speciesvars!$D:$D,speciesvars!H:H,0,0)</f>
        <v>22.870833317438802</v>
      </c>
      <c r="Y1066">
        <f>_xlfn.XLOOKUP($G1066,speciesvars!$D:$D,speciesvars!I:I,0,0)</f>
        <v>733</v>
      </c>
    </row>
    <row r="1067" spans="1:25" hidden="1" x14ac:dyDescent="0.25">
      <c r="A1067" t="s">
        <v>43</v>
      </c>
      <c r="B1067" t="s">
        <v>69</v>
      </c>
      <c r="C1067">
        <v>18</v>
      </c>
      <c r="D1067" t="str">
        <f t="shared" si="16"/>
        <v>Pleasantspring 2022</v>
      </c>
      <c r="E1067" t="s">
        <v>75</v>
      </c>
      <c r="F1067" t="s">
        <v>49</v>
      </c>
      <c r="G1067" t="s">
        <v>54</v>
      </c>
      <c r="H1067" t="s">
        <v>4255</v>
      </c>
      <c r="I1067" t="s">
        <v>1153</v>
      </c>
      <c r="J1067" t="s">
        <v>60</v>
      </c>
      <c r="K1067">
        <v>0</v>
      </c>
      <c r="L1067">
        <v>0</v>
      </c>
      <c r="M1067">
        <v>0</v>
      </c>
      <c r="N1067">
        <f>_xlfn.XLOOKUP($A1067,'site variables'!$A:$A,'site variables'!C:C,0,0)</f>
        <v>285.95999999999998</v>
      </c>
      <c r="O1067">
        <f>_xlfn.XLOOKUP($A1067,'site variables'!$A:$A,'site variables'!D:D,0,0)</f>
        <v>30</v>
      </c>
      <c r="P1067">
        <f>_xlfn.XLOOKUP($A1067,'site variables'!$A:$A,'site variables'!E:E,0,0)</f>
        <v>21.8</v>
      </c>
      <c r="Q1067">
        <f>_xlfn.XLOOKUP($A1067,'site variables'!$A:$A,'site variables'!F:F,0,0)</f>
        <v>532</v>
      </c>
      <c r="R1067" t="str">
        <f>_xlfn.XLOOKUP($A1067,'site variables'!$A:$A,'site variables'!G:G,0,0)</f>
        <v>high</v>
      </c>
      <c r="S1067" t="str">
        <f>_xlfn.XLOOKUP($A1067,'site variables'!$A:$A,'site variables'!H:H,0,0)</f>
        <v>low</v>
      </c>
      <c r="T1067" t="str">
        <f>_xlfn.XLOOKUP($A1067,'site variables'!$A:$A,'site variables'!I:I,0,0)</f>
        <v>Vehicle/FootRecreation</v>
      </c>
      <c r="U1067">
        <f>_xlfn.XLOOKUP($D1067,climatevars!$E:$E,climatevars!J:J,0,)</f>
        <v>53.999891999999988</v>
      </c>
      <c r="V1067">
        <f>_xlfn.XLOOKUP($D1067,climatevars!$E:$E,climatevars!K:K,0,)</f>
        <v>403.99919199999994</v>
      </c>
      <c r="W1067">
        <f>_xlfn.XLOOKUP($D1067,climatevars!$E:$E,climatevars!L:L,0,)</f>
        <v>403.99919199999994</v>
      </c>
      <c r="X1067">
        <f>_xlfn.XLOOKUP($G1067,speciesvars!$D:$D,speciesvars!H:H,0,0)</f>
        <v>21.7541668613752</v>
      </c>
      <c r="Y1067">
        <f>_xlfn.XLOOKUP($G1067,speciesvars!$D:$D,speciesvars!I:I,0,0)</f>
        <v>505</v>
      </c>
    </row>
    <row r="1068" spans="1:25" hidden="1" x14ac:dyDescent="0.25">
      <c r="A1068" t="s">
        <v>43</v>
      </c>
      <c r="B1068" t="s">
        <v>69</v>
      </c>
      <c r="C1068">
        <v>18</v>
      </c>
      <c r="D1068" t="str">
        <f t="shared" si="16"/>
        <v>Pleasantspring 2022</v>
      </c>
      <c r="E1068" t="s">
        <v>75</v>
      </c>
      <c r="F1068" t="s">
        <v>49</v>
      </c>
      <c r="G1068" t="s">
        <v>35</v>
      </c>
      <c r="H1068" t="s">
        <v>4255</v>
      </c>
      <c r="I1068" t="s">
        <v>1154</v>
      </c>
      <c r="J1068" t="s">
        <v>60</v>
      </c>
      <c r="K1068">
        <v>0</v>
      </c>
      <c r="L1068">
        <v>0</v>
      </c>
      <c r="M1068">
        <v>0</v>
      </c>
      <c r="N1068">
        <f>_xlfn.XLOOKUP($A1068,'site variables'!$A:$A,'site variables'!C:C,0,0)</f>
        <v>285.95999999999998</v>
      </c>
      <c r="O1068">
        <f>_xlfn.XLOOKUP($A1068,'site variables'!$A:$A,'site variables'!D:D,0,0)</f>
        <v>30</v>
      </c>
      <c r="P1068">
        <f>_xlfn.XLOOKUP($A1068,'site variables'!$A:$A,'site variables'!E:E,0,0)</f>
        <v>21.8</v>
      </c>
      <c r="Q1068">
        <f>_xlfn.XLOOKUP($A1068,'site variables'!$A:$A,'site variables'!F:F,0,0)</f>
        <v>532</v>
      </c>
      <c r="R1068" t="str">
        <f>_xlfn.XLOOKUP($A1068,'site variables'!$A:$A,'site variables'!G:G,0,0)</f>
        <v>high</v>
      </c>
      <c r="S1068" t="str">
        <f>_xlfn.XLOOKUP($A1068,'site variables'!$A:$A,'site variables'!H:H,0,0)</f>
        <v>low</v>
      </c>
      <c r="T1068" t="str">
        <f>_xlfn.XLOOKUP($A1068,'site variables'!$A:$A,'site variables'!I:I,0,0)</f>
        <v>Vehicle/FootRecreation</v>
      </c>
      <c r="U1068">
        <f>_xlfn.XLOOKUP($D1068,climatevars!$E:$E,climatevars!J:J,0,)</f>
        <v>53.999891999999988</v>
      </c>
      <c r="V1068">
        <f>_xlfn.XLOOKUP($D1068,climatevars!$E:$E,climatevars!K:K,0,)</f>
        <v>403.99919199999994</v>
      </c>
      <c r="W1068">
        <f>_xlfn.XLOOKUP($D1068,climatevars!$E:$E,climatevars!L:L,0,)</f>
        <v>403.99919199999994</v>
      </c>
      <c r="X1068">
        <f>_xlfn.XLOOKUP($G1068,speciesvars!$D:$D,speciesvars!H:H,0,0)</f>
        <v>23.5000000198682</v>
      </c>
      <c r="Y1068">
        <f>_xlfn.XLOOKUP($G1068,speciesvars!$D:$D,speciesvars!I:I,0,0)</f>
        <v>354</v>
      </c>
    </row>
    <row r="1069" spans="1:25" hidden="1" x14ac:dyDescent="0.25">
      <c r="A1069" t="s">
        <v>43</v>
      </c>
      <c r="B1069" t="s">
        <v>69</v>
      </c>
      <c r="C1069">
        <v>18</v>
      </c>
      <c r="D1069" t="str">
        <f t="shared" si="16"/>
        <v>Pleasantspring 2022</v>
      </c>
      <c r="E1069" t="s">
        <v>75</v>
      </c>
      <c r="F1069" t="s">
        <v>49</v>
      </c>
      <c r="G1069" t="s">
        <v>65</v>
      </c>
      <c r="H1069" t="s">
        <v>4256</v>
      </c>
      <c r="I1069" t="s">
        <v>1155</v>
      </c>
      <c r="J1069" t="s">
        <v>60</v>
      </c>
      <c r="K1069">
        <v>0</v>
      </c>
      <c r="L1069">
        <v>0</v>
      </c>
      <c r="M1069">
        <v>0.05</v>
      </c>
      <c r="N1069">
        <f>_xlfn.XLOOKUP($A1069,'site variables'!$A:$A,'site variables'!C:C,0,0)</f>
        <v>285.95999999999998</v>
      </c>
      <c r="O1069">
        <f>_xlfn.XLOOKUP($A1069,'site variables'!$A:$A,'site variables'!D:D,0,0)</f>
        <v>30</v>
      </c>
      <c r="P1069">
        <f>_xlfn.XLOOKUP($A1069,'site variables'!$A:$A,'site variables'!E:E,0,0)</f>
        <v>21.8</v>
      </c>
      <c r="Q1069">
        <f>_xlfn.XLOOKUP($A1069,'site variables'!$A:$A,'site variables'!F:F,0,0)</f>
        <v>532</v>
      </c>
      <c r="R1069" t="str">
        <f>_xlfn.XLOOKUP($A1069,'site variables'!$A:$A,'site variables'!G:G,0,0)</f>
        <v>high</v>
      </c>
      <c r="S1069" t="str">
        <f>_xlfn.XLOOKUP($A1069,'site variables'!$A:$A,'site variables'!H:H,0,0)</f>
        <v>low</v>
      </c>
      <c r="T1069" t="str">
        <f>_xlfn.XLOOKUP($A1069,'site variables'!$A:$A,'site variables'!I:I,0,0)</f>
        <v>Vehicle/FootRecreation</v>
      </c>
      <c r="U1069">
        <f>_xlfn.XLOOKUP($D1069,climatevars!$E:$E,climatevars!J:J,0,)</f>
        <v>53.999891999999988</v>
      </c>
      <c r="V1069">
        <f>_xlfn.XLOOKUP($D1069,climatevars!$E:$E,climatevars!K:K,0,)</f>
        <v>403.99919199999994</v>
      </c>
      <c r="W1069">
        <f>_xlfn.XLOOKUP($D1069,climatevars!$E:$E,climatevars!L:L,0,)</f>
        <v>403.99919199999994</v>
      </c>
      <c r="X1069">
        <f>_xlfn.XLOOKUP($G1069,speciesvars!$D:$D,speciesvars!H:H,0,0)</f>
        <v>21.662499884764401</v>
      </c>
      <c r="Y1069">
        <f>_xlfn.XLOOKUP($G1069,speciesvars!$D:$D,speciesvars!I:I,0,0)</f>
        <v>767</v>
      </c>
    </row>
    <row r="1070" spans="1:25" hidden="1" x14ac:dyDescent="0.25">
      <c r="A1070" t="s">
        <v>43</v>
      </c>
      <c r="B1070" t="s">
        <v>69</v>
      </c>
      <c r="C1070">
        <v>18</v>
      </c>
      <c r="D1070" t="str">
        <f t="shared" si="16"/>
        <v>Pleasantspring 2022</v>
      </c>
      <c r="E1070" t="s">
        <v>75</v>
      </c>
      <c r="F1070" t="s">
        <v>49</v>
      </c>
      <c r="G1070" t="s">
        <v>76</v>
      </c>
      <c r="H1070" t="s">
        <v>4255</v>
      </c>
      <c r="I1070" t="s">
        <v>1156</v>
      </c>
      <c r="J1070" t="s">
        <v>60</v>
      </c>
      <c r="K1070">
        <v>0</v>
      </c>
      <c r="L1070">
        <v>0</v>
      </c>
      <c r="M1070">
        <v>0</v>
      </c>
      <c r="N1070">
        <f>_xlfn.XLOOKUP($A1070,'site variables'!$A:$A,'site variables'!C:C,0,0)</f>
        <v>285.95999999999998</v>
      </c>
      <c r="O1070">
        <f>_xlfn.XLOOKUP($A1070,'site variables'!$A:$A,'site variables'!D:D,0,0)</f>
        <v>30</v>
      </c>
      <c r="P1070">
        <f>_xlfn.XLOOKUP($A1070,'site variables'!$A:$A,'site variables'!E:E,0,0)</f>
        <v>21.8</v>
      </c>
      <c r="Q1070">
        <f>_xlfn.XLOOKUP($A1070,'site variables'!$A:$A,'site variables'!F:F,0,0)</f>
        <v>532</v>
      </c>
      <c r="R1070" t="str">
        <f>_xlfn.XLOOKUP($A1070,'site variables'!$A:$A,'site variables'!G:G,0,0)</f>
        <v>high</v>
      </c>
      <c r="S1070" t="str">
        <f>_xlfn.XLOOKUP($A1070,'site variables'!$A:$A,'site variables'!H:H,0,0)</f>
        <v>low</v>
      </c>
      <c r="T1070" t="str">
        <f>_xlfn.XLOOKUP($A1070,'site variables'!$A:$A,'site variables'!I:I,0,0)</f>
        <v>Vehicle/FootRecreation</v>
      </c>
      <c r="U1070">
        <f>_xlfn.XLOOKUP($D1070,climatevars!$E:$E,climatevars!J:J,0,)</f>
        <v>53.999891999999988</v>
      </c>
      <c r="V1070">
        <f>_xlfn.XLOOKUP($D1070,climatevars!$E:$E,climatevars!K:K,0,)</f>
        <v>403.99919199999994</v>
      </c>
      <c r="W1070">
        <f>_xlfn.XLOOKUP($D1070,climatevars!$E:$E,climatevars!L:L,0,)</f>
        <v>403.99919199999994</v>
      </c>
      <c r="X1070">
        <f>_xlfn.XLOOKUP($G1070,speciesvars!$D:$D,speciesvars!H:H,0,0)</f>
        <v>23.825000166892998</v>
      </c>
      <c r="Y1070">
        <f>_xlfn.XLOOKUP($G1070,speciesvars!$D:$D,speciesvars!I:I,0,0)</f>
        <v>508</v>
      </c>
    </row>
    <row r="1071" spans="1:25" hidden="1" x14ac:dyDescent="0.25">
      <c r="A1071" t="s">
        <v>43</v>
      </c>
      <c r="B1071" t="s">
        <v>69</v>
      </c>
      <c r="C1071">
        <v>18</v>
      </c>
      <c r="D1071" t="str">
        <f t="shared" si="16"/>
        <v>Pleasantspring 2022</v>
      </c>
      <c r="E1071" t="s">
        <v>75</v>
      </c>
      <c r="F1071" t="s">
        <v>49</v>
      </c>
      <c r="G1071" t="s">
        <v>1</v>
      </c>
      <c r="H1071" t="s">
        <v>4255</v>
      </c>
      <c r="I1071" t="s">
        <v>1157</v>
      </c>
      <c r="J1071" t="s">
        <v>60</v>
      </c>
      <c r="K1071">
        <v>0</v>
      </c>
      <c r="L1071">
        <v>0</v>
      </c>
      <c r="M1071">
        <v>0</v>
      </c>
      <c r="N1071">
        <f>_xlfn.XLOOKUP($A1071,'site variables'!$A:$A,'site variables'!C:C,0,0)</f>
        <v>285.95999999999998</v>
      </c>
      <c r="O1071">
        <f>_xlfn.XLOOKUP($A1071,'site variables'!$A:$A,'site variables'!D:D,0,0)</f>
        <v>30</v>
      </c>
      <c r="P1071">
        <f>_xlfn.XLOOKUP($A1071,'site variables'!$A:$A,'site variables'!E:E,0,0)</f>
        <v>21.8</v>
      </c>
      <c r="Q1071">
        <f>_xlfn.XLOOKUP($A1071,'site variables'!$A:$A,'site variables'!F:F,0,0)</f>
        <v>532</v>
      </c>
      <c r="R1071" t="str">
        <f>_xlfn.XLOOKUP($A1071,'site variables'!$A:$A,'site variables'!G:G,0,0)</f>
        <v>high</v>
      </c>
      <c r="S1071" t="str">
        <f>_xlfn.XLOOKUP($A1071,'site variables'!$A:$A,'site variables'!H:H,0,0)</f>
        <v>low</v>
      </c>
      <c r="T1071" t="str">
        <f>_xlfn.XLOOKUP($A1071,'site variables'!$A:$A,'site variables'!I:I,0,0)</f>
        <v>Vehicle/FootRecreation</v>
      </c>
      <c r="U1071">
        <f>_xlfn.XLOOKUP($D1071,climatevars!$E:$E,climatevars!J:J,0,)</f>
        <v>53.999891999999988</v>
      </c>
      <c r="V1071">
        <f>_xlfn.XLOOKUP($D1071,climatevars!$E:$E,climatevars!K:K,0,)</f>
        <v>403.99919199999994</v>
      </c>
      <c r="W1071">
        <f>_xlfn.XLOOKUP($D1071,climatevars!$E:$E,climatevars!L:L,0,)</f>
        <v>403.99919199999994</v>
      </c>
      <c r="X1071">
        <f>_xlfn.XLOOKUP($G1071,speciesvars!$D:$D,speciesvars!H:H,0,0)</f>
        <v>22.9416667421659</v>
      </c>
      <c r="Y1071">
        <f>_xlfn.XLOOKUP($G1071,speciesvars!$D:$D,speciesvars!I:I,0,0)</f>
        <v>528</v>
      </c>
    </row>
    <row r="1072" spans="1:25" hidden="1" x14ac:dyDescent="0.25">
      <c r="A1072" t="s">
        <v>43</v>
      </c>
      <c r="B1072" t="s">
        <v>69</v>
      </c>
      <c r="C1072">
        <v>19</v>
      </c>
      <c r="D1072" t="str">
        <f t="shared" si="16"/>
        <v>Pleasantspring 2022</v>
      </c>
      <c r="E1072" t="s">
        <v>12</v>
      </c>
      <c r="F1072" t="s">
        <v>70</v>
      </c>
      <c r="G1072" t="s">
        <v>6</v>
      </c>
      <c r="H1072" t="s">
        <v>4256</v>
      </c>
      <c r="I1072" t="s">
        <v>1158</v>
      </c>
      <c r="J1072" t="s">
        <v>60</v>
      </c>
      <c r="K1072">
        <v>0</v>
      </c>
      <c r="L1072">
        <v>0</v>
      </c>
      <c r="M1072">
        <v>0</v>
      </c>
      <c r="N1072">
        <f>_xlfn.XLOOKUP($A1072,'site variables'!$A:$A,'site variables'!C:C,0,0)</f>
        <v>285.95999999999998</v>
      </c>
      <c r="O1072">
        <f>_xlfn.XLOOKUP($A1072,'site variables'!$A:$A,'site variables'!D:D,0,0)</f>
        <v>30</v>
      </c>
      <c r="P1072">
        <f>_xlfn.XLOOKUP($A1072,'site variables'!$A:$A,'site variables'!E:E,0,0)</f>
        <v>21.8</v>
      </c>
      <c r="Q1072">
        <f>_xlfn.XLOOKUP($A1072,'site variables'!$A:$A,'site variables'!F:F,0,0)</f>
        <v>532</v>
      </c>
      <c r="R1072" t="str">
        <f>_xlfn.XLOOKUP($A1072,'site variables'!$A:$A,'site variables'!G:G,0,0)</f>
        <v>high</v>
      </c>
      <c r="S1072" t="str">
        <f>_xlfn.XLOOKUP($A1072,'site variables'!$A:$A,'site variables'!H:H,0,0)</f>
        <v>low</v>
      </c>
      <c r="T1072" t="str">
        <f>_xlfn.XLOOKUP($A1072,'site variables'!$A:$A,'site variables'!I:I,0,0)</f>
        <v>Vehicle/FootRecreation</v>
      </c>
      <c r="U1072">
        <f>_xlfn.XLOOKUP($D1072,climatevars!$E:$E,climatevars!J:J,0,)</f>
        <v>53.999891999999988</v>
      </c>
      <c r="V1072">
        <f>_xlfn.XLOOKUP($D1072,climatevars!$E:$E,climatevars!K:K,0,)</f>
        <v>403.99919199999994</v>
      </c>
      <c r="W1072">
        <f>_xlfn.XLOOKUP($D1072,climatevars!$E:$E,climatevars!L:L,0,)</f>
        <v>403.99919199999994</v>
      </c>
      <c r="X1072">
        <f>_xlfn.XLOOKUP($G1072,speciesvars!$D:$D,speciesvars!H:H,0,0)</f>
        <v>21.804166575272902</v>
      </c>
      <c r="Y1072">
        <f>_xlfn.XLOOKUP($G1072,speciesvars!$D:$D,speciesvars!I:I,0,0)</f>
        <v>504</v>
      </c>
    </row>
    <row r="1073" spans="1:25" hidden="1" x14ac:dyDescent="0.25">
      <c r="A1073" t="s">
        <v>43</v>
      </c>
      <c r="B1073" t="s">
        <v>69</v>
      </c>
      <c r="C1073">
        <v>19</v>
      </c>
      <c r="D1073" t="str">
        <f t="shared" si="16"/>
        <v>Pleasantspring 2022</v>
      </c>
      <c r="E1073" t="s">
        <v>12</v>
      </c>
      <c r="F1073" t="s">
        <v>70</v>
      </c>
      <c r="G1073" t="s">
        <v>22</v>
      </c>
      <c r="H1073" t="s">
        <v>4256</v>
      </c>
      <c r="I1073" t="s">
        <v>1159</v>
      </c>
      <c r="J1073" t="s">
        <v>60</v>
      </c>
      <c r="K1073">
        <v>0</v>
      </c>
      <c r="L1073">
        <v>0</v>
      </c>
      <c r="M1073">
        <v>0</v>
      </c>
      <c r="N1073">
        <f>_xlfn.XLOOKUP($A1073,'site variables'!$A:$A,'site variables'!C:C,0,0)</f>
        <v>285.95999999999998</v>
      </c>
      <c r="O1073">
        <f>_xlfn.XLOOKUP($A1073,'site variables'!$A:$A,'site variables'!D:D,0,0)</f>
        <v>30</v>
      </c>
      <c r="P1073">
        <f>_xlfn.XLOOKUP($A1073,'site variables'!$A:$A,'site variables'!E:E,0,0)</f>
        <v>21.8</v>
      </c>
      <c r="Q1073">
        <f>_xlfn.XLOOKUP($A1073,'site variables'!$A:$A,'site variables'!F:F,0,0)</f>
        <v>532</v>
      </c>
      <c r="R1073" t="str">
        <f>_xlfn.XLOOKUP($A1073,'site variables'!$A:$A,'site variables'!G:G,0,0)</f>
        <v>high</v>
      </c>
      <c r="S1073" t="str">
        <f>_xlfn.XLOOKUP($A1073,'site variables'!$A:$A,'site variables'!H:H,0,0)</f>
        <v>low</v>
      </c>
      <c r="T1073" t="str">
        <f>_xlfn.XLOOKUP($A1073,'site variables'!$A:$A,'site variables'!I:I,0,0)</f>
        <v>Vehicle/FootRecreation</v>
      </c>
      <c r="U1073">
        <f>_xlfn.XLOOKUP($D1073,climatevars!$E:$E,climatevars!J:J,0,)</f>
        <v>53.999891999999988</v>
      </c>
      <c r="V1073">
        <f>_xlfn.XLOOKUP($D1073,climatevars!$E:$E,climatevars!K:K,0,)</f>
        <v>403.99919199999994</v>
      </c>
      <c r="W1073">
        <f>_xlfn.XLOOKUP($D1073,climatevars!$E:$E,climatevars!L:L,0,)</f>
        <v>403.99919199999994</v>
      </c>
      <c r="X1073">
        <f>_xlfn.XLOOKUP($G1073,speciesvars!$D:$D,speciesvars!H:H,0,0)</f>
        <v>22.870833317438802</v>
      </c>
      <c r="Y1073">
        <f>_xlfn.XLOOKUP($G1073,speciesvars!$D:$D,speciesvars!I:I,0,0)</f>
        <v>733</v>
      </c>
    </row>
    <row r="1074" spans="1:25" hidden="1" x14ac:dyDescent="0.25">
      <c r="A1074" t="s">
        <v>43</v>
      </c>
      <c r="B1074" t="s">
        <v>69</v>
      </c>
      <c r="C1074">
        <v>19</v>
      </c>
      <c r="D1074" t="str">
        <f t="shared" si="16"/>
        <v>Pleasantspring 2022</v>
      </c>
      <c r="E1074" t="s">
        <v>12</v>
      </c>
      <c r="F1074" t="s">
        <v>70</v>
      </c>
      <c r="G1074" t="s">
        <v>54</v>
      </c>
      <c r="H1074" t="s">
        <v>4256</v>
      </c>
      <c r="I1074" t="s">
        <v>1160</v>
      </c>
      <c r="J1074" t="s">
        <v>60</v>
      </c>
      <c r="K1074">
        <v>0</v>
      </c>
      <c r="L1074">
        <v>0</v>
      </c>
      <c r="M1074">
        <v>0</v>
      </c>
      <c r="N1074">
        <f>_xlfn.XLOOKUP($A1074,'site variables'!$A:$A,'site variables'!C:C,0,0)</f>
        <v>285.95999999999998</v>
      </c>
      <c r="O1074">
        <f>_xlfn.XLOOKUP($A1074,'site variables'!$A:$A,'site variables'!D:D,0,0)</f>
        <v>30</v>
      </c>
      <c r="P1074">
        <f>_xlfn.XLOOKUP($A1074,'site variables'!$A:$A,'site variables'!E:E,0,0)</f>
        <v>21.8</v>
      </c>
      <c r="Q1074">
        <f>_xlfn.XLOOKUP($A1074,'site variables'!$A:$A,'site variables'!F:F,0,0)</f>
        <v>532</v>
      </c>
      <c r="R1074" t="str">
        <f>_xlfn.XLOOKUP($A1074,'site variables'!$A:$A,'site variables'!G:G,0,0)</f>
        <v>high</v>
      </c>
      <c r="S1074" t="str">
        <f>_xlfn.XLOOKUP($A1074,'site variables'!$A:$A,'site variables'!H:H,0,0)</f>
        <v>low</v>
      </c>
      <c r="T1074" t="str">
        <f>_xlfn.XLOOKUP($A1074,'site variables'!$A:$A,'site variables'!I:I,0,0)</f>
        <v>Vehicle/FootRecreation</v>
      </c>
      <c r="U1074">
        <f>_xlfn.XLOOKUP($D1074,climatevars!$E:$E,climatevars!J:J,0,)</f>
        <v>53.999891999999988</v>
      </c>
      <c r="V1074">
        <f>_xlfn.XLOOKUP($D1074,climatevars!$E:$E,climatevars!K:K,0,)</f>
        <v>403.99919199999994</v>
      </c>
      <c r="W1074">
        <f>_xlfn.XLOOKUP($D1074,climatevars!$E:$E,climatevars!L:L,0,)</f>
        <v>403.99919199999994</v>
      </c>
      <c r="X1074">
        <f>_xlfn.XLOOKUP($G1074,speciesvars!$D:$D,speciesvars!H:H,0,0)</f>
        <v>21.7541668613752</v>
      </c>
      <c r="Y1074">
        <f>_xlfn.XLOOKUP($G1074,speciesvars!$D:$D,speciesvars!I:I,0,0)</f>
        <v>505</v>
      </c>
    </row>
    <row r="1075" spans="1:25" hidden="1" x14ac:dyDescent="0.25">
      <c r="A1075" t="s">
        <v>43</v>
      </c>
      <c r="B1075" t="s">
        <v>69</v>
      </c>
      <c r="C1075">
        <v>19</v>
      </c>
      <c r="D1075" t="str">
        <f t="shared" si="16"/>
        <v>Pleasantspring 2022</v>
      </c>
      <c r="E1075" t="s">
        <v>12</v>
      </c>
      <c r="F1075" t="s">
        <v>70</v>
      </c>
      <c r="G1075" t="s">
        <v>65</v>
      </c>
      <c r="H1075" t="s">
        <v>4256</v>
      </c>
      <c r="I1075" t="s">
        <v>1161</v>
      </c>
      <c r="J1075" t="s">
        <v>60</v>
      </c>
      <c r="K1075">
        <v>0</v>
      </c>
      <c r="L1075">
        <v>0</v>
      </c>
      <c r="M1075">
        <v>0.05</v>
      </c>
      <c r="N1075">
        <f>_xlfn.XLOOKUP($A1075,'site variables'!$A:$A,'site variables'!C:C,0,0)</f>
        <v>285.95999999999998</v>
      </c>
      <c r="O1075">
        <f>_xlfn.XLOOKUP($A1075,'site variables'!$A:$A,'site variables'!D:D,0,0)</f>
        <v>30</v>
      </c>
      <c r="P1075">
        <f>_xlfn.XLOOKUP($A1075,'site variables'!$A:$A,'site variables'!E:E,0,0)</f>
        <v>21.8</v>
      </c>
      <c r="Q1075">
        <f>_xlfn.XLOOKUP($A1075,'site variables'!$A:$A,'site variables'!F:F,0,0)</f>
        <v>532</v>
      </c>
      <c r="R1075" t="str">
        <f>_xlfn.XLOOKUP($A1075,'site variables'!$A:$A,'site variables'!G:G,0,0)</f>
        <v>high</v>
      </c>
      <c r="S1075" t="str">
        <f>_xlfn.XLOOKUP($A1075,'site variables'!$A:$A,'site variables'!H:H,0,0)</f>
        <v>low</v>
      </c>
      <c r="T1075" t="str">
        <f>_xlfn.XLOOKUP($A1075,'site variables'!$A:$A,'site variables'!I:I,0,0)</f>
        <v>Vehicle/FootRecreation</v>
      </c>
      <c r="U1075">
        <f>_xlfn.XLOOKUP($D1075,climatevars!$E:$E,climatevars!J:J,0,)</f>
        <v>53.999891999999988</v>
      </c>
      <c r="V1075">
        <f>_xlfn.XLOOKUP($D1075,climatevars!$E:$E,climatevars!K:K,0,)</f>
        <v>403.99919199999994</v>
      </c>
      <c r="W1075">
        <f>_xlfn.XLOOKUP($D1075,climatevars!$E:$E,climatevars!L:L,0,)</f>
        <v>403.99919199999994</v>
      </c>
      <c r="X1075">
        <f>_xlfn.XLOOKUP($G1075,speciesvars!$D:$D,speciesvars!H:H,0,0)</f>
        <v>21.662499884764401</v>
      </c>
      <c r="Y1075">
        <f>_xlfn.XLOOKUP($G1075,speciesvars!$D:$D,speciesvars!I:I,0,0)</f>
        <v>767</v>
      </c>
    </row>
    <row r="1076" spans="1:25" hidden="1" x14ac:dyDescent="0.25">
      <c r="A1076" t="s">
        <v>43</v>
      </c>
      <c r="B1076" t="s">
        <v>69</v>
      </c>
      <c r="C1076">
        <v>19</v>
      </c>
      <c r="D1076" t="str">
        <f t="shared" si="16"/>
        <v>Pleasantspring 2022</v>
      </c>
      <c r="E1076" t="s">
        <v>12</v>
      </c>
      <c r="F1076" t="s">
        <v>70</v>
      </c>
      <c r="G1076" t="s">
        <v>1</v>
      </c>
      <c r="H1076" t="s">
        <v>4256</v>
      </c>
      <c r="I1076" t="s">
        <v>1162</v>
      </c>
      <c r="J1076" t="s">
        <v>60</v>
      </c>
      <c r="K1076">
        <v>0</v>
      </c>
      <c r="L1076">
        <v>0</v>
      </c>
      <c r="M1076">
        <v>0</v>
      </c>
      <c r="N1076">
        <f>_xlfn.XLOOKUP($A1076,'site variables'!$A:$A,'site variables'!C:C,0,0)</f>
        <v>285.95999999999998</v>
      </c>
      <c r="O1076">
        <f>_xlfn.XLOOKUP($A1076,'site variables'!$A:$A,'site variables'!D:D,0,0)</f>
        <v>30</v>
      </c>
      <c r="P1076">
        <f>_xlfn.XLOOKUP($A1076,'site variables'!$A:$A,'site variables'!E:E,0,0)</f>
        <v>21.8</v>
      </c>
      <c r="Q1076">
        <f>_xlfn.XLOOKUP($A1076,'site variables'!$A:$A,'site variables'!F:F,0,0)</f>
        <v>532</v>
      </c>
      <c r="R1076" t="str">
        <f>_xlfn.XLOOKUP($A1076,'site variables'!$A:$A,'site variables'!G:G,0,0)</f>
        <v>high</v>
      </c>
      <c r="S1076" t="str">
        <f>_xlfn.XLOOKUP($A1076,'site variables'!$A:$A,'site variables'!H:H,0,0)</f>
        <v>low</v>
      </c>
      <c r="T1076" t="str">
        <f>_xlfn.XLOOKUP($A1076,'site variables'!$A:$A,'site variables'!I:I,0,0)</f>
        <v>Vehicle/FootRecreation</v>
      </c>
      <c r="U1076">
        <f>_xlfn.XLOOKUP($D1076,climatevars!$E:$E,climatevars!J:J,0,)</f>
        <v>53.999891999999988</v>
      </c>
      <c r="V1076">
        <f>_xlfn.XLOOKUP($D1076,climatevars!$E:$E,climatevars!K:K,0,)</f>
        <v>403.99919199999994</v>
      </c>
      <c r="W1076">
        <f>_xlfn.XLOOKUP($D1076,climatevars!$E:$E,climatevars!L:L,0,)</f>
        <v>403.99919199999994</v>
      </c>
      <c r="X1076">
        <f>_xlfn.XLOOKUP($G1076,speciesvars!$D:$D,speciesvars!H:H,0,0)</f>
        <v>22.9416667421659</v>
      </c>
      <c r="Y1076">
        <f>_xlfn.XLOOKUP($G1076,speciesvars!$D:$D,speciesvars!I:I,0,0)</f>
        <v>528</v>
      </c>
    </row>
    <row r="1077" spans="1:25" hidden="1" x14ac:dyDescent="0.25">
      <c r="A1077" t="s">
        <v>43</v>
      </c>
      <c r="B1077" t="s">
        <v>69</v>
      </c>
      <c r="C1077">
        <v>20</v>
      </c>
      <c r="D1077" t="str">
        <f t="shared" si="16"/>
        <v>Pleasantspring 2022</v>
      </c>
      <c r="E1077" t="s">
        <v>66</v>
      </c>
      <c r="F1077" t="s">
        <v>0</v>
      </c>
      <c r="G1077" t="s">
        <v>13</v>
      </c>
      <c r="H1077" t="s">
        <v>4254</v>
      </c>
      <c r="I1077" t="s">
        <v>1163</v>
      </c>
      <c r="J1077" t="s">
        <v>60</v>
      </c>
      <c r="K1077">
        <v>0</v>
      </c>
      <c r="L1077">
        <v>0</v>
      </c>
      <c r="M1077">
        <v>0</v>
      </c>
      <c r="N1077">
        <f>_xlfn.XLOOKUP($A1077,'site variables'!$A:$A,'site variables'!C:C,0,0)</f>
        <v>285.95999999999998</v>
      </c>
      <c r="O1077">
        <f>_xlfn.XLOOKUP($A1077,'site variables'!$A:$A,'site variables'!D:D,0,0)</f>
        <v>30</v>
      </c>
      <c r="P1077">
        <f>_xlfn.XLOOKUP($A1077,'site variables'!$A:$A,'site variables'!E:E,0,0)</f>
        <v>21.8</v>
      </c>
      <c r="Q1077">
        <f>_xlfn.XLOOKUP($A1077,'site variables'!$A:$A,'site variables'!F:F,0,0)</f>
        <v>532</v>
      </c>
      <c r="R1077" t="str">
        <f>_xlfn.XLOOKUP($A1077,'site variables'!$A:$A,'site variables'!G:G,0,0)</f>
        <v>high</v>
      </c>
      <c r="S1077" t="str">
        <f>_xlfn.XLOOKUP($A1077,'site variables'!$A:$A,'site variables'!H:H,0,0)</f>
        <v>low</v>
      </c>
      <c r="T1077" t="str">
        <f>_xlfn.XLOOKUP($A1077,'site variables'!$A:$A,'site variables'!I:I,0,0)</f>
        <v>Vehicle/FootRecreation</v>
      </c>
      <c r="U1077">
        <f>_xlfn.XLOOKUP($D1077,climatevars!$E:$E,climatevars!J:J,0,)</f>
        <v>53.999891999999988</v>
      </c>
      <c r="V1077">
        <f>_xlfn.XLOOKUP($D1077,climatevars!$E:$E,climatevars!K:K,0,)</f>
        <v>403.99919199999994</v>
      </c>
      <c r="W1077">
        <f>_xlfn.XLOOKUP($D1077,climatevars!$E:$E,climatevars!L:L,0,)</f>
        <v>403.99919199999994</v>
      </c>
      <c r="X1077">
        <f>_xlfn.XLOOKUP($G1077,speciesvars!$D:$D,speciesvars!H:H,0,0)</f>
        <v>23.462500015894602</v>
      </c>
      <c r="Y1077">
        <f>_xlfn.XLOOKUP($G1077,speciesvars!$D:$D,speciesvars!I:I,0,0)</f>
        <v>846</v>
      </c>
    </row>
    <row r="1078" spans="1:25" hidden="1" x14ac:dyDescent="0.25">
      <c r="A1078" t="s">
        <v>43</v>
      </c>
      <c r="B1078" t="s">
        <v>69</v>
      </c>
      <c r="C1078">
        <v>20</v>
      </c>
      <c r="D1078" t="str">
        <f t="shared" si="16"/>
        <v>Pleasantspring 2022</v>
      </c>
      <c r="E1078" t="s">
        <v>66</v>
      </c>
      <c r="F1078" t="s">
        <v>0</v>
      </c>
      <c r="G1078" t="s">
        <v>21</v>
      </c>
      <c r="H1078" t="s">
        <v>4254</v>
      </c>
      <c r="I1078" t="s">
        <v>1164</v>
      </c>
      <c r="J1078" t="s">
        <v>60</v>
      </c>
      <c r="K1078">
        <v>0</v>
      </c>
      <c r="L1078">
        <v>0</v>
      </c>
      <c r="M1078">
        <v>0</v>
      </c>
      <c r="N1078">
        <f>_xlfn.XLOOKUP($A1078,'site variables'!$A:$A,'site variables'!C:C,0,0)</f>
        <v>285.95999999999998</v>
      </c>
      <c r="O1078">
        <f>_xlfn.XLOOKUP($A1078,'site variables'!$A:$A,'site variables'!D:D,0,0)</f>
        <v>30</v>
      </c>
      <c r="P1078">
        <f>_xlfn.XLOOKUP($A1078,'site variables'!$A:$A,'site variables'!E:E,0,0)</f>
        <v>21.8</v>
      </c>
      <c r="Q1078">
        <f>_xlfn.XLOOKUP($A1078,'site variables'!$A:$A,'site variables'!F:F,0,0)</f>
        <v>532</v>
      </c>
      <c r="R1078" t="str">
        <f>_xlfn.XLOOKUP($A1078,'site variables'!$A:$A,'site variables'!G:G,0,0)</f>
        <v>high</v>
      </c>
      <c r="S1078" t="str">
        <f>_xlfn.XLOOKUP($A1078,'site variables'!$A:$A,'site variables'!H:H,0,0)</f>
        <v>low</v>
      </c>
      <c r="T1078" t="str">
        <f>_xlfn.XLOOKUP($A1078,'site variables'!$A:$A,'site variables'!I:I,0,0)</f>
        <v>Vehicle/FootRecreation</v>
      </c>
      <c r="U1078">
        <f>_xlfn.XLOOKUP($D1078,climatevars!$E:$E,climatevars!J:J,0,)</f>
        <v>53.999891999999988</v>
      </c>
      <c r="V1078">
        <f>_xlfn.XLOOKUP($D1078,climatevars!$E:$E,climatevars!K:K,0,)</f>
        <v>403.99919199999994</v>
      </c>
      <c r="W1078">
        <f>_xlfn.XLOOKUP($D1078,climatevars!$E:$E,climatevars!L:L,0,)</f>
        <v>403.99919199999994</v>
      </c>
      <c r="X1078">
        <f>_xlfn.XLOOKUP($G1078,speciesvars!$D:$D,speciesvars!H:H,0,0)</f>
        <v>24.8750001192093</v>
      </c>
      <c r="Y1078">
        <f>_xlfn.XLOOKUP($G1078,speciesvars!$D:$D,speciesvars!I:I,0,0)</f>
        <v>845</v>
      </c>
    </row>
    <row r="1079" spans="1:25" hidden="1" x14ac:dyDescent="0.25">
      <c r="A1079" t="s">
        <v>43</v>
      </c>
      <c r="B1079" t="s">
        <v>69</v>
      </c>
      <c r="C1079">
        <v>20</v>
      </c>
      <c r="D1079" t="str">
        <f t="shared" si="16"/>
        <v>Pleasantspring 2022</v>
      </c>
      <c r="E1079" t="s">
        <v>66</v>
      </c>
      <c r="F1079" t="s">
        <v>0</v>
      </c>
      <c r="G1079" t="s">
        <v>53</v>
      </c>
      <c r="H1079" t="s">
        <v>4254</v>
      </c>
      <c r="I1079" t="s">
        <v>1165</v>
      </c>
      <c r="J1079" t="s">
        <v>60</v>
      </c>
      <c r="K1079">
        <v>0</v>
      </c>
      <c r="L1079">
        <v>0</v>
      </c>
      <c r="M1079">
        <v>0</v>
      </c>
      <c r="N1079">
        <f>_xlfn.XLOOKUP($A1079,'site variables'!$A:$A,'site variables'!C:C,0,0)</f>
        <v>285.95999999999998</v>
      </c>
      <c r="O1079">
        <f>_xlfn.XLOOKUP($A1079,'site variables'!$A:$A,'site variables'!D:D,0,0)</f>
        <v>30</v>
      </c>
      <c r="P1079">
        <f>_xlfn.XLOOKUP($A1079,'site variables'!$A:$A,'site variables'!E:E,0,0)</f>
        <v>21.8</v>
      </c>
      <c r="Q1079">
        <f>_xlfn.XLOOKUP($A1079,'site variables'!$A:$A,'site variables'!F:F,0,0)</f>
        <v>532</v>
      </c>
      <c r="R1079" t="str">
        <f>_xlfn.XLOOKUP($A1079,'site variables'!$A:$A,'site variables'!G:G,0,0)</f>
        <v>high</v>
      </c>
      <c r="S1079" t="str">
        <f>_xlfn.XLOOKUP($A1079,'site variables'!$A:$A,'site variables'!H:H,0,0)</f>
        <v>low</v>
      </c>
      <c r="T1079" t="str">
        <f>_xlfn.XLOOKUP($A1079,'site variables'!$A:$A,'site variables'!I:I,0,0)</f>
        <v>Vehicle/FootRecreation</v>
      </c>
      <c r="U1079">
        <f>_xlfn.XLOOKUP($D1079,climatevars!$E:$E,climatevars!J:J,0,)</f>
        <v>53.999891999999988</v>
      </c>
      <c r="V1079">
        <f>_xlfn.XLOOKUP($D1079,climatevars!$E:$E,climatevars!K:K,0,)</f>
        <v>403.99919199999994</v>
      </c>
      <c r="W1079">
        <f>_xlfn.XLOOKUP($D1079,climatevars!$E:$E,climatevars!L:L,0,)</f>
        <v>403.99919199999994</v>
      </c>
      <c r="X1079">
        <f>_xlfn.XLOOKUP($G1079,speciesvars!$D:$D,speciesvars!H:H,0,0)</f>
        <v>24.200000047683702</v>
      </c>
      <c r="Y1079">
        <f>_xlfn.XLOOKUP($G1079,speciesvars!$D:$D,speciesvars!I:I,0,0)</f>
        <v>706</v>
      </c>
    </row>
    <row r="1080" spans="1:25" hidden="1" x14ac:dyDescent="0.25">
      <c r="A1080" t="s">
        <v>43</v>
      </c>
      <c r="B1080" t="s">
        <v>69</v>
      </c>
      <c r="C1080">
        <v>23</v>
      </c>
      <c r="D1080" t="str">
        <f t="shared" si="16"/>
        <v>Pleasantspring 2022</v>
      </c>
      <c r="E1080" t="s">
        <v>74</v>
      </c>
      <c r="F1080" t="s">
        <v>70</v>
      </c>
      <c r="G1080" t="s">
        <v>36</v>
      </c>
      <c r="H1080" t="s">
        <v>11</v>
      </c>
      <c r="I1080" t="s">
        <v>1166</v>
      </c>
      <c r="J1080" t="s">
        <v>72</v>
      </c>
      <c r="K1080">
        <v>7</v>
      </c>
      <c r="L1080">
        <v>19</v>
      </c>
      <c r="N1080">
        <f>_xlfn.XLOOKUP($A1080,'site variables'!$A:$A,'site variables'!C:C,0,0)</f>
        <v>285.95999999999998</v>
      </c>
      <c r="O1080">
        <f>_xlfn.XLOOKUP($A1080,'site variables'!$A:$A,'site variables'!D:D,0,0)</f>
        <v>30</v>
      </c>
      <c r="P1080">
        <f>_xlfn.XLOOKUP($A1080,'site variables'!$A:$A,'site variables'!E:E,0,0)</f>
        <v>21.8</v>
      </c>
      <c r="Q1080">
        <f>_xlfn.XLOOKUP($A1080,'site variables'!$A:$A,'site variables'!F:F,0,0)</f>
        <v>532</v>
      </c>
      <c r="R1080" t="str">
        <f>_xlfn.XLOOKUP($A1080,'site variables'!$A:$A,'site variables'!G:G,0,0)</f>
        <v>high</v>
      </c>
      <c r="S1080" t="str">
        <f>_xlfn.XLOOKUP($A1080,'site variables'!$A:$A,'site variables'!H:H,0,0)</f>
        <v>low</v>
      </c>
      <c r="T1080" t="str">
        <f>_xlfn.XLOOKUP($A1080,'site variables'!$A:$A,'site variables'!I:I,0,0)</f>
        <v>Vehicle/FootRecreation</v>
      </c>
      <c r="U1080">
        <f>_xlfn.XLOOKUP($D1080,climatevars!$E:$E,climatevars!J:J,0,)</f>
        <v>53.999891999999988</v>
      </c>
      <c r="V1080">
        <f>_xlfn.XLOOKUP($D1080,climatevars!$E:$E,climatevars!K:K,0,)</f>
        <v>403.99919199999994</v>
      </c>
      <c r="W1080">
        <f>_xlfn.XLOOKUP($D1080,climatevars!$E:$E,climatevars!L:L,0,)</f>
        <v>403.99919199999994</v>
      </c>
      <c r="X1080">
        <f>_xlfn.XLOOKUP($G1080,speciesvars!$D:$D,speciesvars!H:H,0,0)</f>
        <v>0</v>
      </c>
      <c r="Y1080">
        <f>_xlfn.XLOOKUP($G1080,speciesvars!$D:$D,speciesvars!I:I,0,0)</f>
        <v>0</v>
      </c>
    </row>
    <row r="1081" spans="1:25" hidden="1" x14ac:dyDescent="0.25">
      <c r="A1081" t="s">
        <v>43</v>
      </c>
      <c r="B1081" t="s">
        <v>69</v>
      </c>
      <c r="C1081">
        <v>20</v>
      </c>
      <c r="D1081" t="str">
        <f t="shared" si="16"/>
        <v>Pleasantspring 2022</v>
      </c>
      <c r="E1081" t="s">
        <v>66</v>
      </c>
      <c r="F1081" t="s">
        <v>0</v>
      </c>
      <c r="G1081" t="s">
        <v>35</v>
      </c>
      <c r="H1081" t="s">
        <v>4254</v>
      </c>
      <c r="I1081" t="s">
        <v>1167</v>
      </c>
      <c r="J1081" t="s">
        <v>60</v>
      </c>
      <c r="K1081">
        <v>0</v>
      </c>
      <c r="L1081">
        <v>0</v>
      </c>
      <c r="M1081">
        <v>0</v>
      </c>
      <c r="N1081">
        <f>_xlfn.XLOOKUP($A1081,'site variables'!$A:$A,'site variables'!C:C,0,0)</f>
        <v>285.95999999999998</v>
      </c>
      <c r="O1081">
        <f>_xlfn.XLOOKUP($A1081,'site variables'!$A:$A,'site variables'!D:D,0,0)</f>
        <v>30</v>
      </c>
      <c r="P1081">
        <f>_xlfn.XLOOKUP($A1081,'site variables'!$A:$A,'site variables'!E:E,0,0)</f>
        <v>21.8</v>
      </c>
      <c r="Q1081">
        <f>_xlfn.XLOOKUP($A1081,'site variables'!$A:$A,'site variables'!F:F,0,0)</f>
        <v>532</v>
      </c>
      <c r="R1081" t="str">
        <f>_xlfn.XLOOKUP($A1081,'site variables'!$A:$A,'site variables'!G:G,0,0)</f>
        <v>high</v>
      </c>
      <c r="S1081" t="str">
        <f>_xlfn.XLOOKUP($A1081,'site variables'!$A:$A,'site variables'!H:H,0,0)</f>
        <v>low</v>
      </c>
      <c r="T1081" t="str">
        <f>_xlfn.XLOOKUP($A1081,'site variables'!$A:$A,'site variables'!I:I,0,0)</f>
        <v>Vehicle/FootRecreation</v>
      </c>
      <c r="U1081">
        <f>_xlfn.XLOOKUP($D1081,climatevars!$E:$E,climatevars!J:J,0,)</f>
        <v>53.999891999999988</v>
      </c>
      <c r="V1081">
        <f>_xlfn.XLOOKUP($D1081,climatevars!$E:$E,climatevars!K:K,0,)</f>
        <v>403.99919199999994</v>
      </c>
      <c r="W1081">
        <f>_xlfn.XLOOKUP($D1081,climatevars!$E:$E,climatevars!L:L,0,)</f>
        <v>403.99919199999994</v>
      </c>
      <c r="X1081">
        <f>_xlfn.XLOOKUP($G1081,speciesvars!$D:$D,speciesvars!H:H,0,0)</f>
        <v>23.5000000198682</v>
      </c>
      <c r="Y1081">
        <f>_xlfn.XLOOKUP($G1081,speciesvars!$D:$D,speciesvars!I:I,0,0)</f>
        <v>354</v>
      </c>
    </row>
    <row r="1082" spans="1:25" hidden="1" x14ac:dyDescent="0.25">
      <c r="A1082" t="s">
        <v>43</v>
      </c>
      <c r="B1082" t="s">
        <v>69</v>
      </c>
      <c r="C1082">
        <v>24</v>
      </c>
      <c r="D1082" t="str">
        <f t="shared" si="16"/>
        <v>Pleasantspring 2022</v>
      </c>
      <c r="E1082" t="s">
        <v>48</v>
      </c>
      <c r="F1082" t="s">
        <v>0</v>
      </c>
      <c r="G1082" t="s">
        <v>3</v>
      </c>
      <c r="H1082" t="s">
        <v>11</v>
      </c>
      <c r="I1082" t="s">
        <v>1168</v>
      </c>
      <c r="J1082" t="s">
        <v>72</v>
      </c>
      <c r="K1082">
        <v>1</v>
      </c>
      <c r="L1082">
        <v>3</v>
      </c>
      <c r="N1082">
        <f>_xlfn.XLOOKUP($A1082,'site variables'!$A:$A,'site variables'!C:C,0,0)</f>
        <v>285.95999999999998</v>
      </c>
      <c r="O1082">
        <f>_xlfn.XLOOKUP($A1082,'site variables'!$A:$A,'site variables'!D:D,0,0)</f>
        <v>30</v>
      </c>
      <c r="P1082">
        <f>_xlfn.XLOOKUP($A1082,'site variables'!$A:$A,'site variables'!E:E,0,0)</f>
        <v>21.8</v>
      </c>
      <c r="Q1082">
        <f>_xlfn.XLOOKUP($A1082,'site variables'!$A:$A,'site variables'!F:F,0,0)</f>
        <v>532</v>
      </c>
      <c r="R1082" t="str">
        <f>_xlfn.XLOOKUP($A1082,'site variables'!$A:$A,'site variables'!G:G,0,0)</f>
        <v>high</v>
      </c>
      <c r="S1082" t="str">
        <f>_xlfn.XLOOKUP($A1082,'site variables'!$A:$A,'site variables'!H:H,0,0)</f>
        <v>low</v>
      </c>
      <c r="T1082" t="str">
        <f>_xlfn.XLOOKUP($A1082,'site variables'!$A:$A,'site variables'!I:I,0,0)</f>
        <v>Vehicle/FootRecreation</v>
      </c>
      <c r="U1082">
        <f>_xlfn.XLOOKUP($D1082,climatevars!$E:$E,climatevars!J:J,0,)</f>
        <v>53.999891999999988</v>
      </c>
      <c r="V1082">
        <f>_xlfn.XLOOKUP($D1082,climatevars!$E:$E,climatevars!K:K,0,)</f>
        <v>403.99919199999994</v>
      </c>
      <c r="W1082">
        <f>_xlfn.XLOOKUP($D1082,climatevars!$E:$E,climatevars!L:L,0,)</f>
        <v>403.99919199999994</v>
      </c>
      <c r="X1082">
        <f>_xlfn.XLOOKUP($G1082,speciesvars!$D:$D,speciesvars!H:H,0,0)</f>
        <v>0</v>
      </c>
      <c r="Y1082">
        <f>_xlfn.XLOOKUP($G1082,speciesvars!$D:$D,speciesvars!I:I,0,0)</f>
        <v>0</v>
      </c>
    </row>
    <row r="1083" spans="1:25" hidden="1" x14ac:dyDescent="0.25">
      <c r="A1083" t="s">
        <v>43</v>
      </c>
      <c r="B1083" t="s">
        <v>69</v>
      </c>
      <c r="C1083">
        <v>20</v>
      </c>
      <c r="D1083" t="str">
        <f t="shared" si="16"/>
        <v>Pleasantspring 2022</v>
      </c>
      <c r="E1083" t="s">
        <v>66</v>
      </c>
      <c r="F1083" t="s">
        <v>0</v>
      </c>
      <c r="G1083" t="s">
        <v>76</v>
      </c>
      <c r="H1083" t="s">
        <v>4254</v>
      </c>
      <c r="I1083" t="s">
        <v>1169</v>
      </c>
      <c r="J1083" t="s">
        <v>60</v>
      </c>
      <c r="K1083">
        <v>0</v>
      </c>
      <c r="L1083">
        <v>0</v>
      </c>
      <c r="M1083">
        <v>0</v>
      </c>
      <c r="N1083">
        <f>_xlfn.XLOOKUP($A1083,'site variables'!$A:$A,'site variables'!C:C,0,0)</f>
        <v>285.95999999999998</v>
      </c>
      <c r="O1083">
        <f>_xlfn.XLOOKUP($A1083,'site variables'!$A:$A,'site variables'!D:D,0,0)</f>
        <v>30</v>
      </c>
      <c r="P1083">
        <f>_xlfn.XLOOKUP($A1083,'site variables'!$A:$A,'site variables'!E:E,0,0)</f>
        <v>21.8</v>
      </c>
      <c r="Q1083">
        <f>_xlfn.XLOOKUP($A1083,'site variables'!$A:$A,'site variables'!F:F,0,0)</f>
        <v>532</v>
      </c>
      <c r="R1083" t="str">
        <f>_xlfn.XLOOKUP($A1083,'site variables'!$A:$A,'site variables'!G:G,0,0)</f>
        <v>high</v>
      </c>
      <c r="S1083" t="str">
        <f>_xlfn.XLOOKUP($A1083,'site variables'!$A:$A,'site variables'!H:H,0,0)</f>
        <v>low</v>
      </c>
      <c r="T1083" t="str">
        <f>_xlfn.XLOOKUP($A1083,'site variables'!$A:$A,'site variables'!I:I,0,0)</f>
        <v>Vehicle/FootRecreation</v>
      </c>
      <c r="U1083">
        <f>_xlfn.XLOOKUP($D1083,climatevars!$E:$E,climatevars!J:J,0,)</f>
        <v>53.999891999999988</v>
      </c>
      <c r="V1083">
        <f>_xlfn.XLOOKUP($D1083,climatevars!$E:$E,climatevars!K:K,0,)</f>
        <v>403.99919199999994</v>
      </c>
      <c r="W1083">
        <f>_xlfn.XLOOKUP($D1083,climatevars!$E:$E,climatevars!L:L,0,)</f>
        <v>403.99919199999994</v>
      </c>
      <c r="X1083">
        <f>_xlfn.XLOOKUP($G1083,speciesvars!$D:$D,speciesvars!H:H,0,0)</f>
        <v>23.825000166892998</v>
      </c>
      <c r="Y1083">
        <f>_xlfn.XLOOKUP($G1083,speciesvars!$D:$D,speciesvars!I:I,0,0)</f>
        <v>508</v>
      </c>
    </row>
    <row r="1084" spans="1:25" hidden="1" x14ac:dyDescent="0.25">
      <c r="A1084" t="s">
        <v>43</v>
      </c>
      <c r="B1084" t="s">
        <v>69</v>
      </c>
      <c r="C1084">
        <v>24</v>
      </c>
      <c r="D1084" t="str">
        <f t="shared" si="16"/>
        <v>Pleasantspring 2022</v>
      </c>
      <c r="E1084" t="s">
        <v>48</v>
      </c>
      <c r="F1084" t="s">
        <v>0</v>
      </c>
      <c r="G1084" t="s">
        <v>55</v>
      </c>
      <c r="H1084" t="s">
        <v>11</v>
      </c>
      <c r="I1084" t="s">
        <v>1170</v>
      </c>
      <c r="J1084" t="s">
        <v>72</v>
      </c>
      <c r="K1084">
        <v>1</v>
      </c>
      <c r="L1084">
        <v>8</v>
      </c>
      <c r="N1084">
        <f>_xlfn.XLOOKUP($A1084,'site variables'!$A:$A,'site variables'!C:C,0,0)</f>
        <v>285.95999999999998</v>
      </c>
      <c r="O1084">
        <f>_xlfn.XLOOKUP($A1084,'site variables'!$A:$A,'site variables'!D:D,0,0)</f>
        <v>30</v>
      </c>
      <c r="P1084">
        <f>_xlfn.XLOOKUP($A1084,'site variables'!$A:$A,'site variables'!E:E,0,0)</f>
        <v>21.8</v>
      </c>
      <c r="Q1084">
        <f>_xlfn.XLOOKUP($A1084,'site variables'!$A:$A,'site variables'!F:F,0,0)</f>
        <v>532</v>
      </c>
      <c r="R1084" t="str">
        <f>_xlfn.XLOOKUP($A1084,'site variables'!$A:$A,'site variables'!G:G,0,0)</f>
        <v>high</v>
      </c>
      <c r="S1084" t="str">
        <f>_xlfn.XLOOKUP($A1084,'site variables'!$A:$A,'site variables'!H:H,0,0)</f>
        <v>low</v>
      </c>
      <c r="T1084" t="str">
        <f>_xlfn.XLOOKUP($A1084,'site variables'!$A:$A,'site variables'!I:I,0,0)</f>
        <v>Vehicle/FootRecreation</v>
      </c>
      <c r="U1084">
        <f>_xlfn.XLOOKUP($D1084,climatevars!$E:$E,climatevars!J:J,0,)</f>
        <v>53.999891999999988</v>
      </c>
      <c r="V1084">
        <f>_xlfn.XLOOKUP($D1084,climatevars!$E:$E,climatevars!K:K,0,)</f>
        <v>403.99919199999994</v>
      </c>
      <c r="W1084">
        <f>_xlfn.XLOOKUP($D1084,climatevars!$E:$E,climatevars!L:L,0,)</f>
        <v>403.99919199999994</v>
      </c>
      <c r="X1084">
        <f>_xlfn.XLOOKUP($G1084,speciesvars!$D:$D,speciesvars!H:H,0,0)</f>
        <v>0</v>
      </c>
      <c r="Y1084">
        <f>_xlfn.XLOOKUP($G1084,speciesvars!$D:$D,speciesvars!I:I,0,0)</f>
        <v>0</v>
      </c>
    </row>
    <row r="1085" spans="1:25" hidden="1" x14ac:dyDescent="0.25">
      <c r="A1085" t="s">
        <v>43</v>
      </c>
      <c r="B1085" t="s">
        <v>69</v>
      </c>
      <c r="C1085">
        <v>21</v>
      </c>
      <c r="D1085" t="str">
        <f t="shared" si="16"/>
        <v>Pleasantspring 2022</v>
      </c>
      <c r="E1085" t="s">
        <v>12</v>
      </c>
      <c r="F1085" t="s">
        <v>0</v>
      </c>
      <c r="G1085" t="s">
        <v>13</v>
      </c>
      <c r="H1085" t="s">
        <v>4254</v>
      </c>
      <c r="I1085" t="s">
        <v>1171</v>
      </c>
      <c r="J1085" t="s">
        <v>60</v>
      </c>
      <c r="K1085">
        <v>0</v>
      </c>
      <c r="L1085">
        <v>0</v>
      </c>
      <c r="M1085">
        <v>0</v>
      </c>
      <c r="N1085">
        <f>_xlfn.XLOOKUP($A1085,'site variables'!$A:$A,'site variables'!C:C,0,0)</f>
        <v>285.95999999999998</v>
      </c>
      <c r="O1085">
        <f>_xlfn.XLOOKUP($A1085,'site variables'!$A:$A,'site variables'!D:D,0,0)</f>
        <v>30</v>
      </c>
      <c r="P1085">
        <f>_xlfn.XLOOKUP($A1085,'site variables'!$A:$A,'site variables'!E:E,0,0)</f>
        <v>21.8</v>
      </c>
      <c r="Q1085">
        <f>_xlfn.XLOOKUP($A1085,'site variables'!$A:$A,'site variables'!F:F,0,0)</f>
        <v>532</v>
      </c>
      <c r="R1085" t="str">
        <f>_xlfn.XLOOKUP($A1085,'site variables'!$A:$A,'site variables'!G:G,0,0)</f>
        <v>high</v>
      </c>
      <c r="S1085" t="str">
        <f>_xlfn.XLOOKUP($A1085,'site variables'!$A:$A,'site variables'!H:H,0,0)</f>
        <v>low</v>
      </c>
      <c r="T1085" t="str">
        <f>_xlfn.XLOOKUP($A1085,'site variables'!$A:$A,'site variables'!I:I,0,0)</f>
        <v>Vehicle/FootRecreation</v>
      </c>
      <c r="U1085">
        <f>_xlfn.XLOOKUP($D1085,climatevars!$E:$E,climatevars!J:J,0,)</f>
        <v>53.999891999999988</v>
      </c>
      <c r="V1085">
        <f>_xlfn.XLOOKUP($D1085,climatevars!$E:$E,climatevars!K:K,0,)</f>
        <v>403.99919199999994</v>
      </c>
      <c r="W1085">
        <f>_xlfn.XLOOKUP($D1085,climatevars!$E:$E,climatevars!L:L,0,)</f>
        <v>403.99919199999994</v>
      </c>
      <c r="X1085">
        <f>_xlfn.XLOOKUP($G1085,speciesvars!$D:$D,speciesvars!H:H,0,0)</f>
        <v>23.462500015894602</v>
      </c>
      <c r="Y1085">
        <f>_xlfn.XLOOKUP($G1085,speciesvars!$D:$D,speciesvars!I:I,0,0)</f>
        <v>846</v>
      </c>
    </row>
    <row r="1086" spans="1:25" hidden="1" x14ac:dyDescent="0.25">
      <c r="A1086" t="s">
        <v>43</v>
      </c>
      <c r="B1086" t="s">
        <v>69</v>
      </c>
      <c r="C1086">
        <v>21</v>
      </c>
      <c r="D1086" t="str">
        <f t="shared" si="16"/>
        <v>Pleasantspring 2022</v>
      </c>
      <c r="E1086" t="s">
        <v>12</v>
      </c>
      <c r="F1086" t="s">
        <v>0</v>
      </c>
      <c r="G1086" t="s">
        <v>21</v>
      </c>
      <c r="H1086" t="s">
        <v>4254</v>
      </c>
      <c r="I1086" t="s">
        <v>1172</v>
      </c>
      <c r="J1086" t="s">
        <v>60</v>
      </c>
      <c r="K1086">
        <v>0</v>
      </c>
      <c r="L1086">
        <v>0</v>
      </c>
      <c r="M1086">
        <v>0</v>
      </c>
      <c r="N1086">
        <f>_xlfn.XLOOKUP($A1086,'site variables'!$A:$A,'site variables'!C:C,0,0)</f>
        <v>285.95999999999998</v>
      </c>
      <c r="O1086">
        <f>_xlfn.XLOOKUP($A1086,'site variables'!$A:$A,'site variables'!D:D,0,0)</f>
        <v>30</v>
      </c>
      <c r="P1086">
        <f>_xlfn.XLOOKUP($A1086,'site variables'!$A:$A,'site variables'!E:E,0,0)</f>
        <v>21.8</v>
      </c>
      <c r="Q1086">
        <f>_xlfn.XLOOKUP($A1086,'site variables'!$A:$A,'site variables'!F:F,0,0)</f>
        <v>532</v>
      </c>
      <c r="R1086" t="str">
        <f>_xlfn.XLOOKUP($A1086,'site variables'!$A:$A,'site variables'!G:G,0,0)</f>
        <v>high</v>
      </c>
      <c r="S1086" t="str">
        <f>_xlfn.XLOOKUP($A1086,'site variables'!$A:$A,'site variables'!H:H,0,0)</f>
        <v>low</v>
      </c>
      <c r="T1086" t="str">
        <f>_xlfn.XLOOKUP($A1086,'site variables'!$A:$A,'site variables'!I:I,0,0)</f>
        <v>Vehicle/FootRecreation</v>
      </c>
      <c r="U1086">
        <f>_xlfn.XLOOKUP($D1086,climatevars!$E:$E,climatevars!J:J,0,)</f>
        <v>53.999891999999988</v>
      </c>
      <c r="V1086">
        <f>_xlfn.XLOOKUP($D1086,climatevars!$E:$E,climatevars!K:K,0,)</f>
        <v>403.99919199999994</v>
      </c>
      <c r="W1086">
        <f>_xlfn.XLOOKUP($D1086,climatevars!$E:$E,climatevars!L:L,0,)</f>
        <v>403.99919199999994</v>
      </c>
      <c r="X1086">
        <f>_xlfn.XLOOKUP($G1086,speciesvars!$D:$D,speciesvars!H:H,0,0)</f>
        <v>24.8750001192093</v>
      </c>
      <c r="Y1086">
        <f>_xlfn.XLOOKUP($G1086,speciesvars!$D:$D,speciesvars!I:I,0,0)</f>
        <v>845</v>
      </c>
    </row>
    <row r="1087" spans="1:25" hidden="1" x14ac:dyDescent="0.25">
      <c r="A1087" t="s">
        <v>43</v>
      </c>
      <c r="B1087" t="s">
        <v>69</v>
      </c>
      <c r="C1087">
        <v>21</v>
      </c>
      <c r="D1087" t="str">
        <f t="shared" si="16"/>
        <v>Pleasantspring 2022</v>
      </c>
      <c r="E1087" t="s">
        <v>12</v>
      </c>
      <c r="F1087" t="s">
        <v>0</v>
      </c>
      <c r="G1087" t="s">
        <v>53</v>
      </c>
      <c r="H1087" t="s">
        <v>4254</v>
      </c>
      <c r="I1087" t="s">
        <v>1173</v>
      </c>
      <c r="J1087" t="s">
        <v>60</v>
      </c>
      <c r="K1087">
        <v>0</v>
      </c>
      <c r="L1087">
        <v>0</v>
      </c>
      <c r="M1087">
        <v>0</v>
      </c>
      <c r="N1087">
        <f>_xlfn.XLOOKUP($A1087,'site variables'!$A:$A,'site variables'!C:C,0,0)</f>
        <v>285.95999999999998</v>
      </c>
      <c r="O1087">
        <f>_xlfn.XLOOKUP($A1087,'site variables'!$A:$A,'site variables'!D:D,0,0)</f>
        <v>30</v>
      </c>
      <c r="P1087">
        <f>_xlfn.XLOOKUP($A1087,'site variables'!$A:$A,'site variables'!E:E,0,0)</f>
        <v>21.8</v>
      </c>
      <c r="Q1087">
        <f>_xlfn.XLOOKUP($A1087,'site variables'!$A:$A,'site variables'!F:F,0,0)</f>
        <v>532</v>
      </c>
      <c r="R1087" t="str">
        <f>_xlfn.XLOOKUP($A1087,'site variables'!$A:$A,'site variables'!G:G,0,0)</f>
        <v>high</v>
      </c>
      <c r="S1087" t="str">
        <f>_xlfn.XLOOKUP($A1087,'site variables'!$A:$A,'site variables'!H:H,0,0)</f>
        <v>low</v>
      </c>
      <c r="T1087" t="str">
        <f>_xlfn.XLOOKUP($A1087,'site variables'!$A:$A,'site variables'!I:I,0,0)</f>
        <v>Vehicle/FootRecreation</v>
      </c>
      <c r="U1087">
        <f>_xlfn.XLOOKUP($D1087,climatevars!$E:$E,climatevars!J:J,0,)</f>
        <v>53.999891999999988</v>
      </c>
      <c r="V1087">
        <f>_xlfn.XLOOKUP($D1087,climatevars!$E:$E,climatevars!K:K,0,)</f>
        <v>403.99919199999994</v>
      </c>
      <c r="W1087">
        <f>_xlfn.XLOOKUP($D1087,climatevars!$E:$E,climatevars!L:L,0,)</f>
        <v>403.99919199999994</v>
      </c>
      <c r="X1087">
        <f>_xlfn.XLOOKUP($G1087,speciesvars!$D:$D,speciesvars!H:H,0,0)</f>
        <v>24.200000047683702</v>
      </c>
      <c r="Y1087">
        <f>_xlfn.XLOOKUP($G1087,speciesvars!$D:$D,speciesvars!I:I,0,0)</f>
        <v>706</v>
      </c>
    </row>
    <row r="1088" spans="1:25" hidden="1" x14ac:dyDescent="0.25">
      <c r="A1088" t="s">
        <v>43</v>
      </c>
      <c r="B1088" t="s">
        <v>69</v>
      </c>
      <c r="C1088">
        <v>24</v>
      </c>
      <c r="D1088" t="str">
        <f t="shared" si="16"/>
        <v>Pleasantspring 2022</v>
      </c>
      <c r="E1088" t="s">
        <v>48</v>
      </c>
      <c r="F1088" t="s">
        <v>0</v>
      </c>
      <c r="G1088" t="s">
        <v>44</v>
      </c>
      <c r="H1088" t="s">
        <v>11</v>
      </c>
      <c r="I1088" t="s">
        <v>1174</v>
      </c>
      <c r="J1088" t="s">
        <v>60</v>
      </c>
      <c r="K1088">
        <v>3</v>
      </c>
      <c r="L1088">
        <v>19</v>
      </c>
      <c r="N1088">
        <f>_xlfn.XLOOKUP($A1088,'site variables'!$A:$A,'site variables'!C:C,0,0)</f>
        <v>285.95999999999998</v>
      </c>
      <c r="O1088">
        <f>_xlfn.XLOOKUP($A1088,'site variables'!$A:$A,'site variables'!D:D,0,0)</f>
        <v>30</v>
      </c>
      <c r="P1088">
        <f>_xlfn.XLOOKUP($A1088,'site variables'!$A:$A,'site variables'!E:E,0,0)</f>
        <v>21.8</v>
      </c>
      <c r="Q1088">
        <f>_xlfn.XLOOKUP($A1088,'site variables'!$A:$A,'site variables'!F:F,0,0)</f>
        <v>532</v>
      </c>
      <c r="R1088" t="str">
        <f>_xlfn.XLOOKUP($A1088,'site variables'!$A:$A,'site variables'!G:G,0,0)</f>
        <v>high</v>
      </c>
      <c r="S1088" t="str">
        <f>_xlfn.XLOOKUP($A1088,'site variables'!$A:$A,'site variables'!H:H,0,0)</f>
        <v>low</v>
      </c>
      <c r="T1088" t="str">
        <f>_xlfn.XLOOKUP($A1088,'site variables'!$A:$A,'site variables'!I:I,0,0)</f>
        <v>Vehicle/FootRecreation</v>
      </c>
      <c r="U1088">
        <f>_xlfn.XLOOKUP($D1088,climatevars!$E:$E,climatevars!J:J,0,)</f>
        <v>53.999891999999988</v>
      </c>
      <c r="V1088">
        <f>_xlfn.XLOOKUP($D1088,climatevars!$E:$E,climatevars!K:K,0,)</f>
        <v>403.99919199999994</v>
      </c>
      <c r="W1088">
        <f>_xlfn.XLOOKUP($D1088,climatevars!$E:$E,climatevars!L:L,0,)</f>
        <v>403.99919199999994</v>
      </c>
      <c r="X1088">
        <f>_xlfn.XLOOKUP($G1088,speciesvars!$D:$D,speciesvars!H:H,0,0)</f>
        <v>0</v>
      </c>
      <c r="Y1088">
        <f>_xlfn.XLOOKUP($G1088,speciesvars!$D:$D,speciesvars!I:I,0,0)</f>
        <v>0</v>
      </c>
    </row>
    <row r="1089" spans="1:25" hidden="1" x14ac:dyDescent="0.25">
      <c r="A1089" t="s">
        <v>43</v>
      </c>
      <c r="B1089" t="s">
        <v>69</v>
      </c>
      <c r="C1089">
        <v>24</v>
      </c>
      <c r="D1089" t="str">
        <f t="shared" si="16"/>
        <v>Pleasantspring 2022</v>
      </c>
      <c r="E1089" t="s">
        <v>48</v>
      </c>
      <c r="F1089" t="s">
        <v>0</v>
      </c>
      <c r="G1089" t="s">
        <v>67</v>
      </c>
      <c r="H1089" t="s">
        <v>11</v>
      </c>
      <c r="I1089" t="s">
        <v>1175</v>
      </c>
      <c r="J1089" t="s">
        <v>60</v>
      </c>
      <c r="K1089">
        <v>8</v>
      </c>
      <c r="L1089">
        <v>35</v>
      </c>
      <c r="N1089">
        <f>_xlfn.XLOOKUP($A1089,'site variables'!$A:$A,'site variables'!C:C,0,0)</f>
        <v>285.95999999999998</v>
      </c>
      <c r="O1089">
        <f>_xlfn.XLOOKUP($A1089,'site variables'!$A:$A,'site variables'!D:D,0,0)</f>
        <v>30</v>
      </c>
      <c r="P1089">
        <f>_xlfn.XLOOKUP($A1089,'site variables'!$A:$A,'site variables'!E:E,0,0)</f>
        <v>21.8</v>
      </c>
      <c r="Q1089">
        <f>_xlfn.XLOOKUP($A1089,'site variables'!$A:$A,'site variables'!F:F,0,0)</f>
        <v>532</v>
      </c>
      <c r="R1089" t="str">
        <f>_xlfn.XLOOKUP($A1089,'site variables'!$A:$A,'site variables'!G:G,0,0)</f>
        <v>high</v>
      </c>
      <c r="S1089" t="str">
        <f>_xlfn.XLOOKUP($A1089,'site variables'!$A:$A,'site variables'!H:H,0,0)</f>
        <v>low</v>
      </c>
      <c r="T1089" t="str">
        <f>_xlfn.XLOOKUP($A1089,'site variables'!$A:$A,'site variables'!I:I,0,0)</f>
        <v>Vehicle/FootRecreation</v>
      </c>
      <c r="U1089">
        <f>_xlfn.XLOOKUP($D1089,climatevars!$E:$E,climatevars!J:J,0,)</f>
        <v>53.999891999999988</v>
      </c>
      <c r="V1089">
        <f>_xlfn.XLOOKUP($D1089,climatevars!$E:$E,climatevars!K:K,0,)</f>
        <v>403.99919199999994</v>
      </c>
      <c r="W1089">
        <f>_xlfn.XLOOKUP($D1089,climatevars!$E:$E,climatevars!L:L,0,)</f>
        <v>403.99919199999994</v>
      </c>
      <c r="X1089">
        <f>_xlfn.XLOOKUP($G1089,speciesvars!$D:$D,speciesvars!H:H,0,0)</f>
        <v>0</v>
      </c>
      <c r="Y1089">
        <f>_xlfn.XLOOKUP($G1089,speciesvars!$D:$D,speciesvars!I:I,0,0)</f>
        <v>0</v>
      </c>
    </row>
    <row r="1090" spans="1:25" hidden="1" x14ac:dyDescent="0.25">
      <c r="A1090" t="s">
        <v>43</v>
      </c>
      <c r="B1090" t="s">
        <v>69</v>
      </c>
      <c r="C1090">
        <v>21</v>
      </c>
      <c r="D1090" t="str">
        <f t="shared" si="16"/>
        <v>Pleasantspring 2022</v>
      </c>
      <c r="E1090" t="s">
        <v>12</v>
      </c>
      <c r="F1090" t="s">
        <v>0</v>
      </c>
      <c r="G1090" t="s">
        <v>35</v>
      </c>
      <c r="H1090" t="s">
        <v>4254</v>
      </c>
      <c r="I1090" t="s">
        <v>1176</v>
      </c>
      <c r="J1090" t="s">
        <v>60</v>
      </c>
      <c r="K1090">
        <v>0</v>
      </c>
      <c r="L1090">
        <v>0</v>
      </c>
      <c r="M1090">
        <v>0</v>
      </c>
      <c r="N1090">
        <f>_xlfn.XLOOKUP($A1090,'site variables'!$A:$A,'site variables'!C:C,0,0)</f>
        <v>285.95999999999998</v>
      </c>
      <c r="O1090">
        <f>_xlfn.XLOOKUP($A1090,'site variables'!$A:$A,'site variables'!D:D,0,0)</f>
        <v>30</v>
      </c>
      <c r="P1090">
        <f>_xlfn.XLOOKUP($A1090,'site variables'!$A:$A,'site variables'!E:E,0,0)</f>
        <v>21.8</v>
      </c>
      <c r="Q1090">
        <f>_xlfn.XLOOKUP($A1090,'site variables'!$A:$A,'site variables'!F:F,0,0)</f>
        <v>532</v>
      </c>
      <c r="R1090" t="str">
        <f>_xlfn.XLOOKUP($A1090,'site variables'!$A:$A,'site variables'!G:G,0,0)</f>
        <v>high</v>
      </c>
      <c r="S1090" t="str">
        <f>_xlfn.XLOOKUP($A1090,'site variables'!$A:$A,'site variables'!H:H,0,0)</f>
        <v>low</v>
      </c>
      <c r="T1090" t="str">
        <f>_xlfn.XLOOKUP($A1090,'site variables'!$A:$A,'site variables'!I:I,0,0)</f>
        <v>Vehicle/FootRecreation</v>
      </c>
      <c r="U1090">
        <f>_xlfn.XLOOKUP($D1090,climatevars!$E:$E,climatevars!J:J,0,)</f>
        <v>53.999891999999988</v>
      </c>
      <c r="V1090">
        <f>_xlfn.XLOOKUP($D1090,climatevars!$E:$E,climatevars!K:K,0,)</f>
        <v>403.99919199999994</v>
      </c>
      <c r="W1090">
        <f>_xlfn.XLOOKUP($D1090,climatevars!$E:$E,climatevars!L:L,0,)</f>
        <v>403.99919199999994</v>
      </c>
      <c r="X1090">
        <f>_xlfn.XLOOKUP($G1090,speciesvars!$D:$D,speciesvars!H:H,0,0)</f>
        <v>23.5000000198682</v>
      </c>
      <c r="Y1090">
        <f>_xlfn.XLOOKUP($G1090,speciesvars!$D:$D,speciesvars!I:I,0,0)</f>
        <v>354</v>
      </c>
    </row>
    <row r="1091" spans="1:25" hidden="1" x14ac:dyDescent="0.25">
      <c r="A1091" t="s">
        <v>43</v>
      </c>
      <c r="B1091" t="s">
        <v>69</v>
      </c>
      <c r="C1091">
        <v>24</v>
      </c>
      <c r="D1091" t="str">
        <f t="shared" ref="D1091:D1154" si="17">_xlfn.CONCAT(A1091,B1091)</f>
        <v>Pleasantspring 2022</v>
      </c>
      <c r="E1091" t="s">
        <v>48</v>
      </c>
      <c r="F1091" t="s">
        <v>0</v>
      </c>
      <c r="G1091" t="s">
        <v>36</v>
      </c>
      <c r="H1091" t="s">
        <v>11</v>
      </c>
      <c r="I1091" t="s">
        <v>1177</v>
      </c>
      <c r="J1091" t="s">
        <v>72</v>
      </c>
      <c r="K1091">
        <v>4</v>
      </c>
      <c r="L1091">
        <v>12</v>
      </c>
      <c r="N1091">
        <f>_xlfn.XLOOKUP($A1091,'site variables'!$A:$A,'site variables'!C:C,0,0)</f>
        <v>285.95999999999998</v>
      </c>
      <c r="O1091">
        <f>_xlfn.XLOOKUP($A1091,'site variables'!$A:$A,'site variables'!D:D,0,0)</f>
        <v>30</v>
      </c>
      <c r="P1091">
        <f>_xlfn.XLOOKUP($A1091,'site variables'!$A:$A,'site variables'!E:E,0,0)</f>
        <v>21.8</v>
      </c>
      <c r="Q1091">
        <f>_xlfn.XLOOKUP($A1091,'site variables'!$A:$A,'site variables'!F:F,0,0)</f>
        <v>532</v>
      </c>
      <c r="R1091" t="str">
        <f>_xlfn.XLOOKUP($A1091,'site variables'!$A:$A,'site variables'!G:G,0,0)</f>
        <v>high</v>
      </c>
      <c r="S1091" t="str">
        <f>_xlfn.XLOOKUP($A1091,'site variables'!$A:$A,'site variables'!H:H,0,0)</f>
        <v>low</v>
      </c>
      <c r="T1091" t="str">
        <f>_xlfn.XLOOKUP($A1091,'site variables'!$A:$A,'site variables'!I:I,0,0)</f>
        <v>Vehicle/FootRecreation</v>
      </c>
      <c r="U1091">
        <f>_xlfn.XLOOKUP($D1091,climatevars!$E:$E,climatevars!J:J,0,)</f>
        <v>53.999891999999988</v>
      </c>
      <c r="V1091">
        <f>_xlfn.XLOOKUP($D1091,climatevars!$E:$E,climatevars!K:K,0,)</f>
        <v>403.99919199999994</v>
      </c>
      <c r="W1091">
        <f>_xlfn.XLOOKUP($D1091,climatevars!$E:$E,climatevars!L:L,0,)</f>
        <v>403.99919199999994</v>
      </c>
      <c r="X1091">
        <f>_xlfn.XLOOKUP($G1091,speciesvars!$D:$D,speciesvars!H:H,0,0)</f>
        <v>0</v>
      </c>
      <c r="Y1091">
        <f>_xlfn.XLOOKUP($G1091,speciesvars!$D:$D,speciesvars!I:I,0,0)</f>
        <v>0</v>
      </c>
    </row>
    <row r="1092" spans="1:25" hidden="1" x14ac:dyDescent="0.25">
      <c r="A1092" t="s">
        <v>43</v>
      </c>
      <c r="B1092" t="s">
        <v>69</v>
      </c>
      <c r="C1092">
        <v>21</v>
      </c>
      <c r="D1092" t="str">
        <f t="shared" si="17"/>
        <v>Pleasantspring 2022</v>
      </c>
      <c r="E1092" t="s">
        <v>12</v>
      </c>
      <c r="F1092" t="s">
        <v>0</v>
      </c>
      <c r="G1092" t="s">
        <v>76</v>
      </c>
      <c r="H1092" t="s">
        <v>4254</v>
      </c>
      <c r="I1092" t="s">
        <v>1178</v>
      </c>
      <c r="J1092" t="s">
        <v>60</v>
      </c>
      <c r="K1092">
        <v>0</v>
      </c>
      <c r="L1092">
        <v>0</v>
      </c>
      <c r="M1092">
        <v>7.5</v>
      </c>
      <c r="N1092">
        <f>_xlfn.XLOOKUP($A1092,'site variables'!$A:$A,'site variables'!C:C,0,0)</f>
        <v>285.95999999999998</v>
      </c>
      <c r="O1092">
        <f>_xlfn.XLOOKUP($A1092,'site variables'!$A:$A,'site variables'!D:D,0,0)</f>
        <v>30</v>
      </c>
      <c r="P1092">
        <f>_xlfn.XLOOKUP($A1092,'site variables'!$A:$A,'site variables'!E:E,0,0)</f>
        <v>21.8</v>
      </c>
      <c r="Q1092">
        <f>_xlfn.XLOOKUP($A1092,'site variables'!$A:$A,'site variables'!F:F,0,0)</f>
        <v>532</v>
      </c>
      <c r="R1092" t="str">
        <f>_xlfn.XLOOKUP($A1092,'site variables'!$A:$A,'site variables'!G:G,0,0)</f>
        <v>high</v>
      </c>
      <c r="S1092" t="str">
        <f>_xlfn.XLOOKUP($A1092,'site variables'!$A:$A,'site variables'!H:H,0,0)</f>
        <v>low</v>
      </c>
      <c r="T1092" t="str">
        <f>_xlfn.XLOOKUP($A1092,'site variables'!$A:$A,'site variables'!I:I,0,0)</f>
        <v>Vehicle/FootRecreation</v>
      </c>
      <c r="U1092">
        <f>_xlfn.XLOOKUP($D1092,climatevars!$E:$E,climatevars!J:J,0,)</f>
        <v>53.999891999999988</v>
      </c>
      <c r="V1092">
        <f>_xlfn.XLOOKUP($D1092,climatevars!$E:$E,climatevars!K:K,0,)</f>
        <v>403.99919199999994</v>
      </c>
      <c r="W1092">
        <f>_xlfn.XLOOKUP($D1092,climatevars!$E:$E,climatevars!L:L,0,)</f>
        <v>403.99919199999994</v>
      </c>
      <c r="X1092">
        <f>_xlfn.XLOOKUP($G1092,speciesvars!$D:$D,speciesvars!H:H,0,0)</f>
        <v>23.825000166892998</v>
      </c>
      <c r="Y1092">
        <f>_xlfn.XLOOKUP($G1092,speciesvars!$D:$D,speciesvars!I:I,0,0)</f>
        <v>508</v>
      </c>
    </row>
    <row r="1093" spans="1:25" hidden="1" x14ac:dyDescent="0.25">
      <c r="A1093" t="s">
        <v>43</v>
      </c>
      <c r="B1093" t="s">
        <v>69</v>
      </c>
      <c r="C1093">
        <v>22</v>
      </c>
      <c r="D1093" t="str">
        <f t="shared" si="17"/>
        <v>Pleasantspring 2022</v>
      </c>
      <c r="E1093" t="s">
        <v>74</v>
      </c>
      <c r="F1093" t="s">
        <v>0</v>
      </c>
      <c r="G1093" t="s">
        <v>13</v>
      </c>
      <c r="H1093" t="s">
        <v>4254</v>
      </c>
      <c r="I1093" t="s">
        <v>1179</v>
      </c>
      <c r="J1093" t="s">
        <v>60</v>
      </c>
      <c r="K1093">
        <v>0</v>
      </c>
      <c r="L1093">
        <v>0</v>
      </c>
      <c r="M1093">
        <v>0</v>
      </c>
      <c r="N1093">
        <f>_xlfn.XLOOKUP($A1093,'site variables'!$A:$A,'site variables'!C:C,0,0)</f>
        <v>285.95999999999998</v>
      </c>
      <c r="O1093">
        <f>_xlfn.XLOOKUP($A1093,'site variables'!$A:$A,'site variables'!D:D,0,0)</f>
        <v>30</v>
      </c>
      <c r="P1093">
        <f>_xlfn.XLOOKUP($A1093,'site variables'!$A:$A,'site variables'!E:E,0,0)</f>
        <v>21.8</v>
      </c>
      <c r="Q1093">
        <f>_xlfn.XLOOKUP($A1093,'site variables'!$A:$A,'site variables'!F:F,0,0)</f>
        <v>532</v>
      </c>
      <c r="R1093" t="str">
        <f>_xlfn.XLOOKUP($A1093,'site variables'!$A:$A,'site variables'!G:G,0,0)</f>
        <v>high</v>
      </c>
      <c r="S1093" t="str">
        <f>_xlfn.XLOOKUP($A1093,'site variables'!$A:$A,'site variables'!H:H,0,0)</f>
        <v>low</v>
      </c>
      <c r="T1093" t="str">
        <f>_xlfn.XLOOKUP($A1093,'site variables'!$A:$A,'site variables'!I:I,0,0)</f>
        <v>Vehicle/FootRecreation</v>
      </c>
      <c r="U1093">
        <f>_xlfn.XLOOKUP($D1093,climatevars!$E:$E,climatevars!J:J,0,)</f>
        <v>53.999891999999988</v>
      </c>
      <c r="V1093">
        <f>_xlfn.XLOOKUP($D1093,climatevars!$E:$E,climatevars!K:K,0,)</f>
        <v>403.99919199999994</v>
      </c>
      <c r="W1093">
        <f>_xlfn.XLOOKUP($D1093,climatevars!$E:$E,climatevars!L:L,0,)</f>
        <v>403.99919199999994</v>
      </c>
      <c r="X1093">
        <f>_xlfn.XLOOKUP($G1093,speciesvars!$D:$D,speciesvars!H:H,0,0)</f>
        <v>23.462500015894602</v>
      </c>
      <c r="Y1093">
        <f>_xlfn.XLOOKUP($G1093,speciesvars!$D:$D,speciesvars!I:I,0,0)</f>
        <v>846</v>
      </c>
    </row>
    <row r="1094" spans="1:25" hidden="1" x14ac:dyDescent="0.25">
      <c r="A1094" t="s">
        <v>43</v>
      </c>
      <c r="B1094" t="s">
        <v>69</v>
      </c>
      <c r="C1094">
        <v>22</v>
      </c>
      <c r="D1094" t="str">
        <f t="shared" si="17"/>
        <v>Pleasantspring 2022</v>
      </c>
      <c r="E1094" t="s">
        <v>74</v>
      </c>
      <c r="F1094" t="s">
        <v>0</v>
      </c>
      <c r="G1094" t="s">
        <v>21</v>
      </c>
      <c r="H1094" t="s">
        <v>4254</v>
      </c>
      <c r="I1094" t="s">
        <v>1180</v>
      </c>
      <c r="J1094" t="s">
        <v>60</v>
      </c>
      <c r="K1094">
        <v>0</v>
      </c>
      <c r="L1094">
        <v>0</v>
      </c>
      <c r="M1094">
        <v>0</v>
      </c>
      <c r="N1094">
        <f>_xlfn.XLOOKUP($A1094,'site variables'!$A:$A,'site variables'!C:C,0,0)</f>
        <v>285.95999999999998</v>
      </c>
      <c r="O1094">
        <f>_xlfn.XLOOKUP($A1094,'site variables'!$A:$A,'site variables'!D:D,0,0)</f>
        <v>30</v>
      </c>
      <c r="P1094">
        <f>_xlfn.XLOOKUP($A1094,'site variables'!$A:$A,'site variables'!E:E,0,0)</f>
        <v>21.8</v>
      </c>
      <c r="Q1094">
        <f>_xlfn.XLOOKUP($A1094,'site variables'!$A:$A,'site variables'!F:F,0,0)</f>
        <v>532</v>
      </c>
      <c r="R1094" t="str">
        <f>_xlfn.XLOOKUP($A1094,'site variables'!$A:$A,'site variables'!G:G,0,0)</f>
        <v>high</v>
      </c>
      <c r="S1094" t="str">
        <f>_xlfn.XLOOKUP($A1094,'site variables'!$A:$A,'site variables'!H:H,0,0)</f>
        <v>low</v>
      </c>
      <c r="T1094" t="str">
        <f>_xlfn.XLOOKUP($A1094,'site variables'!$A:$A,'site variables'!I:I,0,0)</f>
        <v>Vehicle/FootRecreation</v>
      </c>
      <c r="U1094">
        <f>_xlfn.XLOOKUP($D1094,climatevars!$E:$E,climatevars!J:J,0,)</f>
        <v>53.999891999999988</v>
      </c>
      <c r="V1094">
        <f>_xlfn.XLOOKUP($D1094,climatevars!$E:$E,climatevars!K:K,0,)</f>
        <v>403.99919199999994</v>
      </c>
      <c r="W1094">
        <f>_xlfn.XLOOKUP($D1094,climatevars!$E:$E,climatevars!L:L,0,)</f>
        <v>403.99919199999994</v>
      </c>
      <c r="X1094">
        <f>_xlfn.XLOOKUP($G1094,speciesvars!$D:$D,speciesvars!H:H,0,0)</f>
        <v>24.8750001192093</v>
      </c>
      <c r="Y1094">
        <f>_xlfn.XLOOKUP($G1094,speciesvars!$D:$D,speciesvars!I:I,0,0)</f>
        <v>845</v>
      </c>
    </row>
    <row r="1095" spans="1:25" hidden="1" x14ac:dyDescent="0.25">
      <c r="A1095" t="s">
        <v>43</v>
      </c>
      <c r="B1095" t="s">
        <v>69</v>
      </c>
      <c r="C1095">
        <v>22</v>
      </c>
      <c r="D1095" t="str">
        <f t="shared" si="17"/>
        <v>Pleasantspring 2022</v>
      </c>
      <c r="E1095" t="s">
        <v>74</v>
      </c>
      <c r="F1095" t="s">
        <v>0</v>
      </c>
      <c r="G1095" t="s">
        <v>53</v>
      </c>
      <c r="H1095" t="s">
        <v>4254</v>
      </c>
      <c r="I1095" t="s">
        <v>1181</v>
      </c>
      <c r="J1095" t="s">
        <v>60</v>
      </c>
      <c r="K1095">
        <v>0</v>
      </c>
      <c r="L1095">
        <v>0</v>
      </c>
      <c r="M1095">
        <v>0</v>
      </c>
      <c r="N1095">
        <f>_xlfn.XLOOKUP($A1095,'site variables'!$A:$A,'site variables'!C:C,0,0)</f>
        <v>285.95999999999998</v>
      </c>
      <c r="O1095">
        <f>_xlfn.XLOOKUP($A1095,'site variables'!$A:$A,'site variables'!D:D,0,0)</f>
        <v>30</v>
      </c>
      <c r="P1095">
        <f>_xlfn.XLOOKUP($A1095,'site variables'!$A:$A,'site variables'!E:E,0,0)</f>
        <v>21.8</v>
      </c>
      <c r="Q1095">
        <f>_xlfn.XLOOKUP($A1095,'site variables'!$A:$A,'site variables'!F:F,0,0)</f>
        <v>532</v>
      </c>
      <c r="R1095" t="str">
        <f>_xlfn.XLOOKUP($A1095,'site variables'!$A:$A,'site variables'!G:G,0,0)</f>
        <v>high</v>
      </c>
      <c r="S1095" t="str">
        <f>_xlfn.XLOOKUP($A1095,'site variables'!$A:$A,'site variables'!H:H,0,0)</f>
        <v>low</v>
      </c>
      <c r="T1095" t="str">
        <f>_xlfn.XLOOKUP($A1095,'site variables'!$A:$A,'site variables'!I:I,0,0)</f>
        <v>Vehicle/FootRecreation</v>
      </c>
      <c r="U1095">
        <f>_xlfn.XLOOKUP($D1095,climatevars!$E:$E,climatevars!J:J,0,)</f>
        <v>53.999891999999988</v>
      </c>
      <c r="V1095">
        <f>_xlfn.XLOOKUP($D1095,climatevars!$E:$E,climatevars!K:K,0,)</f>
        <v>403.99919199999994</v>
      </c>
      <c r="W1095">
        <f>_xlfn.XLOOKUP($D1095,climatevars!$E:$E,climatevars!L:L,0,)</f>
        <v>403.99919199999994</v>
      </c>
      <c r="X1095">
        <f>_xlfn.XLOOKUP($G1095,speciesvars!$D:$D,speciesvars!H:H,0,0)</f>
        <v>24.200000047683702</v>
      </c>
      <c r="Y1095">
        <f>_xlfn.XLOOKUP($G1095,speciesvars!$D:$D,speciesvars!I:I,0,0)</f>
        <v>706</v>
      </c>
    </row>
    <row r="1096" spans="1:25" hidden="1" x14ac:dyDescent="0.25">
      <c r="A1096" t="s">
        <v>43</v>
      </c>
      <c r="B1096" t="s">
        <v>69</v>
      </c>
      <c r="C1096">
        <v>22</v>
      </c>
      <c r="D1096" t="str">
        <f t="shared" si="17"/>
        <v>Pleasantspring 2022</v>
      </c>
      <c r="E1096" t="s">
        <v>74</v>
      </c>
      <c r="F1096" t="s">
        <v>0</v>
      </c>
      <c r="G1096" t="s">
        <v>54</v>
      </c>
      <c r="H1096" t="s">
        <v>4256</v>
      </c>
      <c r="I1096" t="s">
        <v>1182</v>
      </c>
      <c r="J1096" t="s">
        <v>60</v>
      </c>
      <c r="K1096">
        <v>0</v>
      </c>
      <c r="L1096">
        <v>0</v>
      </c>
      <c r="M1096">
        <v>0.05</v>
      </c>
      <c r="N1096">
        <f>_xlfn.XLOOKUP($A1096,'site variables'!$A:$A,'site variables'!C:C,0,0)</f>
        <v>285.95999999999998</v>
      </c>
      <c r="O1096">
        <f>_xlfn.XLOOKUP($A1096,'site variables'!$A:$A,'site variables'!D:D,0,0)</f>
        <v>30</v>
      </c>
      <c r="P1096">
        <f>_xlfn.XLOOKUP($A1096,'site variables'!$A:$A,'site variables'!E:E,0,0)</f>
        <v>21.8</v>
      </c>
      <c r="Q1096">
        <f>_xlfn.XLOOKUP($A1096,'site variables'!$A:$A,'site variables'!F:F,0,0)</f>
        <v>532</v>
      </c>
      <c r="R1096" t="str">
        <f>_xlfn.XLOOKUP($A1096,'site variables'!$A:$A,'site variables'!G:G,0,0)</f>
        <v>high</v>
      </c>
      <c r="S1096" t="str">
        <f>_xlfn.XLOOKUP($A1096,'site variables'!$A:$A,'site variables'!H:H,0,0)</f>
        <v>low</v>
      </c>
      <c r="T1096" t="str">
        <f>_xlfn.XLOOKUP($A1096,'site variables'!$A:$A,'site variables'!I:I,0,0)</f>
        <v>Vehicle/FootRecreation</v>
      </c>
      <c r="U1096">
        <f>_xlfn.XLOOKUP($D1096,climatevars!$E:$E,climatevars!J:J,0,)</f>
        <v>53.999891999999988</v>
      </c>
      <c r="V1096">
        <f>_xlfn.XLOOKUP($D1096,climatevars!$E:$E,climatevars!K:K,0,)</f>
        <v>403.99919199999994</v>
      </c>
      <c r="W1096">
        <f>_xlfn.XLOOKUP($D1096,climatevars!$E:$E,climatevars!L:L,0,)</f>
        <v>403.99919199999994</v>
      </c>
      <c r="X1096">
        <f>_xlfn.XLOOKUP($G1096,speciesvars!$D:$D,speciesvars!H:H,0,0)</f>
        <v>21.7541668613752</v>
      </c>
      <c r="Y1096">
        <f>_xlfn.XLOOKUP($G1096,speciesvars!$D:$D,speciesvars!I:I,0,0)</f>
        <v>505</v>
      </c>
    </row>
    <row r="1097" spans="1:25" hidden="1" x14ac:dyDescent="0.25">
      <c r="A1097" t="s">
        <v>43</v>
      </c>
      <c r="B1097" t="s">
        <v>69</v>
      </c>
      <c r="C1097">
        <v>22</v>
      </c>
      <c r="D1097" t="str">
        <f t="shared" si="17"/>
        <v>Pleasantspring 2022</v>
      </c>
      <c r="E1097" t="s">
        <v>74</v>
      </c>
      <c r="F1097" t="s">
        <v>0</v>
      </c>
      <c r="G1097" t="s">
        <v>35</v>
      </c>
      <c r="H1097" t="s">
        <v>4254</v>
      </c>
      <c r="I1097" t="s">
        <v>1183</v>
      </c>
      <c r="J1097" t="s">
        <v>60</v>
      </c>
      <c r="K1097">
        <v>0</v>
      </c>
      <c r="L1097">
        <v>0</v>
      </c>
      <c r="M1097">
        <v>0</v>
      </c>
      <c r="N1097">
        <f>_xlfn.XLOOKUP($A1097,'site variables'!$A:$A,'site variables'!C:C,0,0)</f>
        <v>285.95999999999998</v>
      </c>
      <c r="O1097">
        <f>_xlfn.XLOOKUP($A1097,'site variables'!$A:$A,'site variables'!D:D,0,0)</f>
        <v>30</v>
      </c>
      <c r="P1097">
        <f>_xlfn.XLOOKUP($A1097,'site variables'!$A:$A,'site variables'!E:E,0,0)</f>
        <v>21.8</v>
      </c>
      <c r="Q1097">
        <f>_xlfn.XLOOKUP($A1097,'site variables'!$A:$A,'site variables'!F:F,0,0)</f>
        <v>532</v>
      </c>
      <c r="R1097" t="str">
        <f>_xlfn.XLOOKUP($A1097,'site variables'!$A:$A,'site variables'!G:G,0,0)</f>
        <v>high</v>
      </c>
      <c r="S1097" t="str">
        <f>_xlfn.XLOOKUP($A1097,'site variables'!$A:$A,'site variables'!H:H,0,0)</f>
        <v>low</v>
      </c>
      <c r="T1097" t="str">
        <f>_xlfn.XLOOKUP($A1097,'site variables'!$A:$A,'site variables'!I:I,0,0)</f>
        <v>Vehicle/FootRecreation</v>
      </c>
      <c r="U1097">
        <f>_xlfn.XLOOKUP($D1097,climatevars!$E:$E,climatevars!J:J,0,)</f>
        <v>53.999891999999988</v>
      </c>
      <c r="V1097">
        <f>_xlfn.XLOOKUP($D1097,climatevars!$E:$E,climatevars!K:K,0,)</f>
        <v>403.99919199999994</v>
      </c>
      <c r="W1097">
        <f>_xlfn.XLOOKUP($D1097,climatevars!$E:$E,climatevars!L:L,0,)</f>
        <v>403.99919199999994</v>
      </c>
      <c r="X1097">
        <f>_xlfn.XLOOKUP($G1097,speciesvars!$D:$D,speciesvars!H:H,0,0)</f>
        <v>23.5000000198682</v>
      </c>
      <c r="Y1097">
        <f>_xlfn.XLOOKUP($G1097,speciesvars!$D:$D,speciesvars!I:I,0,0)</f>
        <v>354</v>
      </c>
    </row>
    <row r="1098" spans="1:25" hidden="1" x14ac:dyDescent="0.25">
      <c r="A1098" t="s">
        <v>43</v>
      </c>
      <c r="B1098" t="s">
        <v>69</v>
      </c>
      <c r="C1098">
        <v>25</v>
      </c>
      <c r="D1098" t="str">
        <f t="shared" si="17"/>
        <v>Pleasantspring 2022</v>
      </c>
      <c r="E1098" t="s">
        <v>75</v>
      </c>
      <c r="F1098" t="s">
        <v>49</v>
      </c>
      <c r="G1098" t="s">
        <v>67</v>
      </c>
      <c r="H1098" t="s">
        <v>11</v>
      </c>
      <c r="I1098" t="s">
        <v>1184</v>
      </c>
      <c r="J1098" t="s">
        <v>60</v>
      </c>
      <c r="K1098">
        <v>3</v>
      </c>
      <c r="L1098">
        <v>20</v>
      </c>
      <c r="N1098">
        <f>_xlfn.XLOOKUP($A1098,'site variables'!$A:$A,'site variables'!C:C,0,0)</f>
        <v>285.95999999999998</v>
      </c>
      <c r="O1098">
        <f>_xlfn.XLOOKUP($A1098,'site variables'!$A:$A,'site variables'!D:D,0,0)</f>
        <v>30</v>
      </c>
      <c r="P1098">
        <f>_xlfn.XLOOKUP($A1098,'site variables'!$A:$A,'site variables'!E:E,0,0)</f>
        <v>21.8</v>
      </c>
      <c r="Q1098">
        <f>_xlfn.XLOOKUP($A1098,'site variables'!$A:$A,'site variables'!F:F,0,0)</f>
        <v>532</v>
      </c>
      <c r="R1098" t="str">
        <f>_xlfn.XLOOKUP($A1098,'site variables'!$A:$A,'site variables'!G:G,0,0)</f>
        <v>high</v>
      </c>
      <c r="S1098" t="str">
        <f>_xlfn.XLOOKUP($A1098,'site variables'!$A:$A,'site variables'!H:H,0,0)</f>
        <v>low</v>
      </c>
      <c r="T1098" t="str">
        <f>_xlfn.XLOOKUP($A1098,'site variables'!$A:$A,'site variables'!I:I,0,0)</f>
        <v>Vehicle/FootRecreation</v>
      </c>
      <c r="U1098">
        <f>_xlfn.XLOOKUP($D1098,climatevars!$E:$E,climatevars!J:J,0,)</f>
        <v>53.999891999999988</v>
      </c>
      <c r="V1098">
        <f>_xlfn.XLOOKUP($D1098,climatevars!$E:$E,climatevars!K:K,0,)</f>
        <v>403.99919199999994</v>
      </c>
      <c r="W1098">
        <f>_xlfn.XLOOKUP($D1098,climatevars!$E:$E,climatevars!L:L,0,)</f>
        <v>403.99919199999994</v>
      </c>
      <c r="X1098">
        <f>_xlfn.XLOOKUP($G1098,speciesvars!$D:$D,speciesvars!H:H,0,0)</f>
        <v>0</v>
      </c>
      <c r="Y1098">
        <f>_xlfn.XLOOKUP($G1098,speciesvars!$D:$D,speciesvars!I:I,0,0)</f>
        <v>0</v>
      </c>
    </row>
    <row r="1099" spans="1:25" hidden="1" x14ac:dyDescent="0.25">
      <c r="A1099" t="s">
        <v>43</v>
      </c>
      <c r="B1099" t="s">
        <v>69</v>
      </c>
      <c r="C1099">
        <v>22</v>
      </c>
      <c r="D1099" t="str">
        <f t="shared" si="17"/>
        <v>Pleasantspring 2022</v>
      </c>
      <c r="E1099" t="s">
        <v>74</v>
      </c>
      <c r="F1099" t="s">
        <v>0</v>
      </c>
      <c r="G1099" t="s">
        <v>76</v>
      </c>
      <c r="H1099" t="s">
        <v>4254</v>
      </c>
      <c r="I1099" t="s">
        <v>1185</v>
      </c>
      <c r="J1099" t="s">
        <v>60</v>
      </c>
      <c r="K1099">
        <v>0</v>
      </c>
      <c r="L1099">
        <v>0</v>
      </c>
      <c r="M1099">
        <v>3.5</v>
      </c>
      <c r="N1099">
        <f>_xlfn.XLOOKUP($A1099,'site variables'!$A:$A,'site variables'!C:C,0,0)</f>
        <v>285.95999999999998</v>
      </c>
      <c r="O1099">
        <f>_xlfn.XLOOKUP($A1099,'site variables'!$A:$A,'site variables'!D:D,0,0)</f>
        <v>30</v>
      </c>
      <c r="P1099">
        <f>_xlfn.XLOOKUP($A1099,'site variables'!$A:$A,'site variables'!E:E,0,0)</f>
        <v>21.8</v>
      </c>
      <c r="Q1099">
        <f>_xlfn.XLOOKUP($A1099,'site variables'!$A:$A,'site variables'!F:F,0,0)</f>
        <v>532</v>
      </c>
      <c r="R1099" t="str">
        <f>_xlfn.XLOOKUP($A1099,'site variables'!$A:$A,'site variables'!G:G,0,0)</f>
        <v>high</v>
      </c>
      <c r="S1099" t="str">
        <f>_xlfn.XLOOKUP($A1099,'site variables'!$A:$A,'site variables'!H:H,0,0)</f>
        <v>low</v>
      </c>
      <c r="T1099" t="str">
        <f>_xlfn.XLOOKUP($A1099,'site variables'!$A:$A,'site variables'!I:I,0,0)</f>
        <v>Vehicle/FootRecreation</v>
      </c>
      <c r="U1099">
        <f>_xlfn.XLOOKUP($D1099,climatevars!$E:$E,climatevars!J:J,0,)</f>
        <v>53.999891999999988</v>
      </c>
      <c r="V1099">
        <f>_xlfn.XLOOKUP($D1099,climatevars!$E:$E,climatevars!K:K,0,)</f>
        <v>403.99919199999994</v>
      </c>
      <c r="W1099">
        <f>_xlfn.XLOOKUP($D1099,climatevars!$E:$E,climatevars!L:L,0,)</f>
        <v>403.99919199999994</v>
      </c>
      <c r="X1099">
        <f>_xlfn.XLOOKUP($G1099,speciesvars!$D:$D,speciesvars!H:H,0,0)</f>
        <v>23.825000166892998</v>
      </c>
      <c r="Y1099">
        <f>_xlfn.XLOOKUP($G1099,speciesvars!$D:$D,speciesvars!I:I,0,0)</f>
        <v>508</v>
      </c>
    </row>
    <row r="1100" spans="1:25" hidden="1" x14ac:dyDescent="0.25">
      <c r="A1100" t="s">
        <v>43</v>
      </c>
      <c r="B1100" t="s">
        <v>69</v>
      </c>
      <c r="C1100">
        <v>23</v>
      </c>
      <c r="D1100" t="str">
        <f t="shared" si="17"/>
        <v>Pleasantspring 2022</v>
      </c>
      <c r="E1100" t="s">
        <v>74</v>
      </c>
      <c r="F1100" t="s">
        <v>70</v>
      </c>
      <c r="G1100" t="s">
        <v>6</v>
      </c>
      <c r="H1100" t="s">
        <v>4256</v>
      </c>
      <c r="I1100" t="s">
        <v>1186</v>
      </c>
      <c r="J1100" t="s">
        <v>60</v>
      </c>
      <c r="K1100">
        <v>0</v>
      </c>
      <c r="L1100">
        <v>0</v>
      </c>
      <c r="M1100">
        <v>0</v>
      </c>
      <c r="N1100">
        <f>_xlfn.XLOOKUP($A1100,'site variables'!$A:$A,'site variables'!C:C,0,0)</f>
        <v>285.95999999999998</v>
      </c>
      <c r="O1100">
        <f>_xlfn.XLOOKUP($A1100,'site variables'!$A:$A,'site variables'!D:D,0,0)</f>
        <v>30</v>
      </c>
      <c r="P1100">
        <f>_xlfn.XLOOKUP($A1100,'site variables'!$A:$A,'site variables'!E:E,0,0)</f>
        <v>21.8</v>
      </c>
      <c r="Q1100">
        <f>_xlfn.XLOOKUP($A1100,'site variables'!$A:$A,'site variables'!F:F,0,0)</f>
        <v>532</v>
      </c>
      <c r="R1100" t="str">
        <f>_xlfn.XLOOKUP($A1100,'site variables'!$A:$A,'site variables'!G:G,0,0)</f>
        <v>high</v>
      </c>
      <c r="S1100" t="str">
        <f>_xlfn.XLOOKUP($A1100,'site variables'!$A:$A,'site variables'!H:H,0,0)</f>
        <v>low</v>
      </c>
      <c r="T1100" t="str">
        <f>_xlfn.XLOOKUP($A1100,'site variables'!$A:$A,'site variables'!I:I,0,0)</f>
        <v>Vehicle/FootRecreation</v>
      </c>
      <c r="U1100">
        <f>_xlfn.XLOOKUP($D1100,climatevars!$E:$E,climatevars!J:J,0,)</f>
        <v>53.999891999999988</v>
      </c>
      <c r="V1100">
        <f>_xlfn.XLOOKUP($D1100,climatevars!$E:$E,climatevars!K:K,0,)</f>
        <v>403.99919199999994</v>
      </c>
      <c r="W1100">
        <f>_xlfn.XLOOKUP($D1100,climatevars!$E:$E,climatevars!L:L,0,)</f>
        <v>403.99919199999994</v>
      </c>
      <c r="X1100">
        <f>_xlfn.XLOOKUP($G1100,speciesvars!$D:$D,speciesvars!H:H,0,0)</f>
        <v>21.804166575272902</v>
      </c>
      <c r="Y1100">
        <f>_xlfn.XLOOKUP($G1100,speciesvars!$D:$D,speciesvars!I:I,0,0)</f>
        <v>504</v>
      </c>
    </row>
    <row r="1101" spans="1:25" hidden="1" x14ac:dyDescent="0.25">
      <c r="A1101" t="s">
        <v>43</v>
      </c>
      <c r="B1101" t="s">
        <v>69</v>
      </c>
      <c r="C1101">
        <v>23</v>
      </c>
      <c r="D1101" t="str">
        <f t="shared" si="17"/>
        <v>Pleasantspring 2022</v>
      </c>
      <c r="E1101" t="s">
        <v>74</v>
      </c>
      <c r="F1101" t="s">
        <v>70</v>
      </c>
      <c r="G1101" t="s">
        <v>22</v>
      </c>
      <c r="H1101" t="s">
        <v>4256</v>
      </c>
      <c r="I1101" t="s">
        <v>1187</v>
      </c>
      <c r="J1101" t="s">
        <v>60</v>
      </c>
      <c r="K1101">
        <v>0</v>
      </c>
      <c r="L1101">
        <v>0</v>
      </c>
      <c r="M1101">
        <v>0</v>
      </c>
      <c r="N1101">
        <f>_xlfn.XLOOKUP($A1101,'site variables'!$A:$A,'site variables'!C:C,0,0)</f>
        <v>285.95999999999998</v>
      </c>
      <c r="O1101">
        <f>_xlfn.XLOOKUP($A1101,'site variables'!$A:$A,'site variables'!D:D,0,0)</f>
        <v>30</v>
      </c>
      <c r="P1101">
        <f>_xlfn.XLOOKUP($A1101,'site variables'!$A:$A,'site variables'!E:E,0,0)</f>
        <v>21.8</v>
      </c>
      <c r="Q1101">
        <f>_xlfn.XLOOKUP($A1101,'site variables'!$A:$A,'site variables'!F:F,0,0)</f>
        <v>532</v>
      </c>
      <c r="R1101" t="str">
        <f>_xlfn.XLOOKUP($A1101,'site variables'!$A:$A,'site variables'!G:G,0,0)</f>
        <v>high</v>
      </c>
      <c r="S1101" t="str">
        <f>_xlfn.XLOOKUP($A1101,'site variables'!$A:$A,'site variables'!H:H,0,0)</f>
        <v>low</v>
      </c>
      <c r="T1101" t="str">
        <f>_xlfn.XLOOKUP($A1101,'site variables'!$A:$A,'site variables'!I:I,0,0)</f>
        <v>Vehicle/FootRecreation</v>
      </c>
      <c r="U1101">
        <f>_xlfn.XLOOKUP($D1101,climatevars!$E:$E,climatevars!J:J,0,)</f>
        <v>53.999891999999988</v>
      </c>
      <c r="V1101">
        <f>_xlfn.XLOOKUP($D1101,climatevars!$E:$E,climatevars!K:K,0,)</f>
        <v>403.99919199999994</v>
      </c>
      <c r="W1101">
        <f>_xlfn.XLOOKUP($D1101,climatevars!$E:$E,climatevars!L:L,0,)</f>
        <v>403.99919199999994</v>
      </c>
      <c r="X1101">
        <f>_xlfn.XLOOKUP($G1101,speciesvars!$D:$D,speciesvars!H:H,0,0)</f>
        <v>22.870833317438802</v>
      </c>
      <c r="Y1101">
        <f>_xlfn.XLOOKUP($G1101,speciesvars!$D:$D,speciesvars!I:I,0,0)</f>
        <v>733</v>
      </c>
    </row>
    <row r="1102" spans="1:25" hidden="1" x14ac:dyDescent="0.25">
      <c r="A1102" t="s">
        <v>43</v>
      </c>
      <c r="B1102" t="s">
        <v>69</v>
      </c>
      <c r="C1102">
        <v>23</v>
      </c>
      <c r="D1102" t="str">
        <f t="shared" si="17"/>
        <v>Pleasantspring 2022</v>
      </c>
      <c r="E1102" t="s">
        <v>74</v>
      </c>
      <c r="F1102" t="s">
        <v>70</v>
      </c>
      <c r="G1102" t="s">
        <v>54</v>
      </c>
      <c r="H1102" t="s">
        <v>4256</v>
      </c>
      <c r="I1102" t="s">
        <v>1188</v>
      </c>
      <c r="J1102" t="s">
        <v>60</v>
      </c>
      <c r="K1102">
        <v>0</v>
      </c>
      <c r="L1102">
        <v>0</v>
      </c>
      <c r="M1102">
        <v>0</v>
      </c>
      <c r="N1102">
        <f>_xlfn.XLOOKUP($A1102,'site variables'!$A:$A,'site variables'!C:C,0,0)</f>
        <v>285.95999999999998</v>
      </c>
      <c r="O1102">
        <f>_xlfn.XLOOKUP($A1102,'site variables'!$A:$A,'site variables'!D:D,0,0)</f>
        <v>30</v>
      </c>
      <c r="P1102">
        <f>_xlfn.XLOOKUP($A1102,'site variables'!$A:$A,'site variables'!E:E,0,0)</f>
        <v>21.8</v>
      </c>
      <c r="Q1102">
        <f>_xlfn.XLOOKUP($A1102,'site variables'!$A:$A,'site variables'!F:F,0,0)</f>
        <v>532</v>
      </c>
      <c r="R1102" t="str">
        <f>_xlfn.XLOOKUP($A1102,'site variables'!$A:$A,'site variables'!G:G,0,0)</f>
        <v>high</v>
      </c>
      <c r="S1102" t="str">
        <f>_xlfn.XLOOKUP($A1102,'site variables'!$A:$A,'site variables'!H:H,0,0)</f>
        <v>low</v>
      </c>
      <c r="T1102" t="str">
        <f>_xlfn.XLOOKUP($A1102,'site variables'!$A:$A,'site variables'!I:I,0,0)</f>
        <v>Vehicle/FootRecreation</v>
      </c>
      <c r="U1102">
        <f>_xlfn.XLOOKUP($D1102,climatevars!$E:$E,climatevars!J:J,0,)</f>
        <v>53.999891999999988</v>
      </c>
      <c r="V1102">
        <f>_xlfn.XLOOKUP($D1102,climatevars!$E:$E,climatevars!K:K,0,)</f>
        <v>403.99919199999994</v>
      </c>
      <c r="W1102">
        <f>_xlfn.XLOOKUP($D1102,climatevars!$E:$E,climatevars!L:L,0,)</f>
        <v>403.99919199999994</v>
      </c>
      <c r="X1102">
        <f>_xlfn.XLOOKUP($G1102,speciesvars!$D:$D,speciesvars!H:H,0,0)</f>
        <v>21.7541668613752</v>
      </c>
      <c r="Y1102">
        <f>_xlfn.XLOOKUP($G1102,speciesvars!$D:$D,speciesvars!I:I,0,0)</f>
        <v>505</v>
      </c>
    </row>
    <row r="1103" spans="1:25" hidden="1" x14ac:dyDescent="0.25">
      <c r="A1103" t="s">
        <v>43</v>
      </c>
      <c r="B1103" t="s">
        <v>69</v>
      </c>
      <c r="C1103">
        <v>23</v>
      </c>
      <c r="D1103" t="str">
        <f t="shared" si="17"/>
        <v>Pleasantspring 2022</v>
      </c>
      <c r="E1103" t="s">
        <v>74</v>
      </c>
      <c r="F1103" t="s">
        <v>70</v>
      </c>
      <c r="G1103" t="s">
        <v>65</v>
      </c>
      <c r="H1103" t="s">
        <v>4256</v>
      </c>
      <c r="I1103" t="s">
        <v>1189</v>
      </c>
      <c r="J1103" t="s">
        <v>60</v>
      </c>
      <c r="K1103">
        <v>1</v>
      </c>
      <c r="L1103">
        <v>0</v>
      </c>
      <c r="M1103">
        <v>0.05</v>
      </c>
      <c r="N1103">
        <f>_xlfn.XLOOKUP($A1103,'site variables'!$A:$A,'site variables'!C:C,0,0)</f>
        <v>285.95999999999998</v>
      </c>
      <c r="O1103">
        <f>_xlfn.XLOOKUP($A1103,'site variables'!$A:$A,'site variables'!D:D,0,0)</f>
        <v>30</v>
      </c>
      <c r="P1103">
        <f>_xlfn.XLOOKUP($A1103,'site variables'!$A:$A,'site variables'!E:E,0,0)</f>
        <v>21.8</v>
      </c>
      <c r="Q1103">
        <f>_xlfn.XLOOKUP($A1103,'site variables'!$A:$A,'site variables'!F:F,0,0)</f>
        <v>532</v>
      </c>
      <c r="R1103" t="str">
        <f>_xlfn.XLOOKUP($A1103,'site variables'!$A:$A,'site variables'!G:G,0,0)</f>
        <v>high</v>
      </c>
      <c r="S1103" t="str">
        <f>_xlfn.XLOOKUP($A1103,'site variables'!$A:$A,'site variables'!H:H,0,0)</f>
        <v>low</v>
      </c>
      <c r="T1103" t="str">
        <f>_xlfn.XLOOKUP($A1103,'site variables'!$A:$A,'site variables'!I:I,0,0)</f>
        <v>Vehicle/FootRecreation</v>
      </c>
      <c r="U1103">
        <f>_xlfn.XLOOKUP($D1103,climatevars!$E:$E,climatevars!J:J,0,)</f>
        <v>53.999891999999988</v>
      </c>
      <c r="V1103">
        <f>_xlfn.XLOOKUP($D1103,climatevars!$E:$E,climatevars!K:K,0,)</f>
        <v>403.99919199999994</v>
      </c>
      <c r="W1103">
        <f>_xlfn.XLOOKUP($D1103,climatevars!$E:$E,climatevars!L:L,0,)</f>
        <v>403.99919199999994</v>
      </c>
      <c r="X1103">
        <f>_xlfn.XLOOKUP($G1103,speciesvars!$D:$D,speciesvars!H:H,0,0)</f>
        <v>21.662499884764401</v>
      </c>
      <c r="Y1103">
        <f>_xlfn.XLOOKUP($G1103,speciesvars!$D:$D,speciesvars!I:I,0,0)</f>
        <v>767</v>
      </c>
    </row>
    <row r="1104" spans="1:25" hidden="1" x14ac:dyDescent="0.25">
      <c r="A1104" t="s">
        <v>43</v>
      </c>
      <c r="B1104" t="s">
        <v>69</v>
      </c>
      <c r="C1104">
        <v>23</v>
      </c>
      <c r="D1104" t="str">
        <f t="shared" si="17"/>
        <v>Pleasantspring 2022</v>
      </c>
      <c r="E1104" t="s">
        <v>74</v>
      </c>
      <c r="F1104" t="s">
        <v>70</v>
      </c>
      <c r="G1104" t="s">
        <v>1</v>
      </c>
      <c r="H1104" t="s">
        <v>4256</v>
      </c>
      <c r="I1104" t="s">
        <v>1190</v>
      </c>
      <c r="J1104" t="s">
        <v>60</v>
      </c>
      <c r="K1104">
        <v>0</v>
      </c>
      <c r="L1104">
        <v>0</v>
      </c>
      <c r="M1104">
        <v>0</v>
      </c>
      <c r="N1104">
        <f>_xlfn.XLOOKUP($A1104,'site variables'!$A:$A,'site variables'!C:C,0,0)</f>
        <v>285.95999999999998</v>
      </c>
      <c r="O1104">
        <f>_xlfn.XLOOKUP($A1104,'site variables'!$A:$A,'site variables'!D:D,0,0)</f>
        <v>30</v>
      </c>
      <c r="P1104">
        <f>_xlfn.XLOOKUP($A1104,'site variables'!$A:$A,'site variables'!E:E,0,0)</f>
        <v>21.8</v>
      </c>
      <c r="Q1104">
        <f>_xlfn.XLOOKUP($A1104,'site variables'!$A:$A,'site variables'!F:F,0,0)</f>
        <v>532</v>
      </c>
      <c r="R1104" t="str">
        <f>_xlfn.XLOOKUP($A1104,'site variables'!$A:$A,'site variables'!G:G,0,0)</f>
        <v>high</v>
      </c>
      <c r="S1104" t="str">
        <f>_xlfn.XLOOKUP($A1104,'site variables'!$A:$A,'site variables'!H:H,0,0)</f>
        <v>low</v>
      </c>
      <c r="T1104" t="str">
        <f>_xlfn.XLOOKUP($A1104,'site variables'!$A:$A,'site variables'!I:I,0,0)</f>
        <v>Vehicle/FootRecreation</v>
      </c>
      <c r="U1104">
        <f>_xlfn.XLOOKUP($D1104,climatevars!$E:$E,climatevars!J:J,0,)</f>
        <v>53.999891999999988</v>
      </c>
      <c r="V1104">
        <f>_xlfn.XLOOKUP($D1104,climatevars!$E:$E,climatevars!K:K,0,)</f>
        <v>403.99919199999994</v>
      </c>
      <c r="W1104">
        <f>_xlfn.XLOOKUP($D1104,climatevars!$E:$E,climatevars!L:L,0,)</f>
        <v>403.99919199999994</v>
      </c>
      <c r="X1104">
        <f>_xlfn.XLOOKUP($G1104,speciesvars!$D:$D,speciesvars!H:H,0,0)</f>
        <v>22.9416667421659</v>
      </c>
      <c r="Y1104">
        <f>_xlfn.XLOOKUP($G1104,speciesvars!$D:$D,speciesvars!I:I,0,0)</f>
        <v>528</v>
      </c>
    </row>
    <row r="1105" spans="1:25" hidden="1" x14ac:dyDescent="0.25">
      <c r="A1105" t="s">
        <v>43</v>
      </c>
      <c r="B1105" t="s">
        <v>69</v>
      </c>
      <c r="C1105">
        <v>24</v>
      </c>
      <c r="D1105" t="str">
        <f t="shared" si="17"/>
        <v>Pleasantspring 2022</v>
      </c>
      <c r="E1105" t="s">
        <v>48</v>
      </c>
      <c r="F1105" t="s">
        <v>0</v>
      </c>
      <c r="G1105" t="s">
        <v>13</v>
      </c>
      <c r="H1105" t="s">
        <v>4254</v>
      </c>
      <c r="I1105" t="s">
        <v>1191</v>
      </c>
      <c r="J1105" t="s">
        <v>60</v>
      </c>
      <c r="K1105">
        <v>0</v>
      </c>
      <c r="L1105">
        <v>0</v>
      </c>
      <c r="M1105">
        <v>0</v>
      </c>
      <c r="N1105">
        <f>_xlfn.XLOOKUP($A1105,'site variables'!$A:$A,'site variables'!C:C,0,0)</f>
        <v>285.95999999999998</v>
      </c>
      <c r="O1105">
        <f>_xlfn.XLOOKUP($A1105,'site variables'!$A:$A,'site variables'!D:D,0,0)</f>
        <v>30</v>
      </c>
      <c r="P1105">
        <f>_xlfn.XLOOKUP($A1105,'site variables'!$A:$A,'site variables'!E:E,0,0)</f>
        <v>21.8</v>
      </c>
      <c r="Q1105">
        <f>_xlfn.XLOOKUP($A1105,'site variables'!$A:$A,'site variables'!F:F,0,0)</f>
        <v>532</v>
      </c>
      <c r="R1105" t="str">
        <f>_xlfn.XLOOKUP($A1105,'site variables'!$A:$A,'site variables'!G:G,0,0)</f>
        <v>high</v>
      </c>
      <c r="S1105" t="str">
        <f>_xlfn.XLOOKUP($A1105,'site variables'!$A:$A,'site variables'!H:H,0,0)</f>
        <v>low</v>
      </c>
      <c r="T1105" t="str">
        <f>_xlfn.XLOOKUP($A1105,'site variables'!$A:$A,'site variables'!I:I,0,0)</f>
        <v>Vehicle/FootRecreation</v>
      </c>
      <c r="U1105">
        <f>_xlfn.XLOOKUP($D1105,climatevars!$E:$E,climatevars!J:J,0,)</f>
        <v>53.999891999999988</v>
      </c>
      <c r="V1105">
        <f>_xlfn.XLOOKUP($D1105,climatevars!$E:$E,climatevars!K:K,0,)</f>
        <v>403.99919199999994</v>
      </c>
      <c r="W1105">
        <f>_xlfn.XLOOKUP($D1105,climatevars!$E:$E,climatevars!L:L,0,)</f>
        <v>403.99919199999994</v>
      </c>
      <c r="X1105">
        <f>_xlfn.XLOOKUP($G1105,speciesvars!$D:$D,speciesvars!H:H,0,0)</f>
        <v>23.462500015894602</v>
      </c>
      <c r="Y1105">
        <f>_xlfn.XLOOKUP($G1105,speciesvars!$D:$D,speciesvars!I:I,0,0)</f>
        <v>846</v>
      </c>
    </row>
    <row r="1106" spans="1:25" hidden="1" x14ac:dyDescent="0.25">
      <c r="A1106" t="s">
        <v>43</v>
      </c>
      <c r="B1106" t="s">
        <v>69</v>
      </c>
      <c r="C1106">
        <v>24</v>
      </c>
      <c r="D1106" t="str">
        <f t="shared" si="17"/>
        <v>Pleasantspring 2022</v>
      </c>
      <c r="E1106" t="s">
        <v>48</v>
      </c>
      <c r="F1106" t="s">
        <v>0</v>
      </c>
      <c r="G1106" t="s">
        <v>21</v>
      </c>
      <c r="H1106" t="s">
        <v>4254</v>
      </c>
      <c r="I1106" t="s">
        <v>1192</v>
      </c>
      <c r="J1106" t="s">
        <v>60</v>
      </c>
      <c r="K1106">
        <v>0</v>
      </c>
      <c r="L1106">
        <v>0</v>
      </c>
      <c r="M1106">
        <v>0</v>
      </c>
      <c r="N1106">
        <f>_xlfn.XLOOKUP($A1106,'site variables'!$A:$A,'site variables'!C:C,0,0)</f>
        <v>285.95999999999998</v>
      </c>
      <c r="O1106">
        <f>_xlfn.XLOOKUP($A1106,'site variables'!$A:$A,'site variables'!D:D,0,0)</f>
        <v>30</v>
      </c>
      <c r="P1106">
        <f>_xlfn.XLOOKUP($A1106,'site variables'!$A:$A,'site variables'!E:E,0,0)</f>
        <v>21.8</v>
      </c>
      <c r="Q1106">
        <f>_xlfn.XLOOKUP($A1106,'site variables'!$A:$A,'site variables'!F:F,0,0)</f>
        <v>532</v>
      </c>
      <c r="R1106" t="str">
        <f>_xlfn.XLOOKUP($A1106,'site variables'!$A:$A,'site variables'!G:G,0,0)</f>
        <v>high</v>
      </c>
      <c r="S1106" t="str">
        <f>_xlfn.XLOOKUP($A1106,'site variables'!$A:$A,'site variables'!H:H,0,0)</f>
        <v>low</v>
      </c>
      <c r="T1106" t="str">
        <f>_xlfn.XLOOKUP($A1106,'site variables'!$A:$A,'site variables'!I:I,0,0)</f>
        <v>Vehicle/FootRecreation</v>
      </c>
      <c r="U1106">
        <f>_xlfn.XLOOKUP($D1106,climatevars!$E:$E,climatevars!J:J,0,)</f>
        <v>53.999891999999988</v>
      </c>
      <c r="V1106">
        <f>_xlfn.XLOOKUP($D1106,climatevars!$E:$E,climatevars!K:K,0,)</f>
        <v>403.99919199999994</v>
      </c>
      <c r="W1106">
        <f>_xlfn.XLOOKUP($D1106,climatevars!$E:$E,climatevars!L:L,0,)</f>
        <v>403.99919199999994</v>
      </c>
      <c r="X1106">
        <f>_xlfn.XLOOKUP($G1106,speciesvars!$D:$D,speciesvars!H:H,0,0)</f>
        <v>24.8750001192093</v>
      </c>
      <c r="Y1106">
        <f>_xlfn.XLOOKUP($G1106,speciesvars!$D:$D,speciesvars!I:I,0,0)</f>
        <v>845</v>
      </c>
    </row>
    <row r="1107" spans="1:25" hidden="1" x14ac:dyDescent="0.25">
      <c r="A1107" t="s">
        <v>43</v>
      </c>
      <c r="B1107" t="s">
        <v>69</v>
      </c>
      <c r="C1107">
        <v>24</v>
      </c>
      <c r="D1107" t="str">
        <f t="shared" si="17"/>
        <v>Pleasantspring 2022</v>
      </c>
      <c r="E1107" t="s">
        <v>48</v>
      </c>
      <c r="F1107" t="s">
        <v>0</v>
      </c>
      <c r="G1107" t="s">
        <v>53</v>
      </c>
      <c r="H1107" t="s">
        <v>4254</v>
      </c>
      <c r="I1107" t="s">
        <v>1193</v>
      </c>
      <c r="J1107" t="s">
        <v>60</v>
      </c>
      <c r="K1107">
        <v>0</v>
      </c>
      <c r="L1107">
        <v>0</v>
      </c>
      <c r="M1107">
        <v>0</v>
      </c>
      <c r="N1107">
        <f>_xlfn.XLOOKUP($A1107,'site variables'!$A:$A,'site variables'!C:C,0,0)</f>
        <v>285.95999999999998</v>
      </c>
      <c r="O1107">
        <f>_xlfn.XLOOKUP($A1107,'site variables'!$A:$A,'site variables'!D:D,0,0)</f>
        <v>30</v>
      </c>
      <c r="P1107">
        <f>_xlfn.XLOOKUP($A1107,'site variables'!$A:$A,'site variables'!E:E,0,0)</f>
        <v>21.8</v>
      </c>
      <c r="Q1107">
        <f>_xlfn.XLOOKUP($A1107,'site variables'!$A:$A,'site variables'!F:F,0,0)</f>
        <v>532</v>
      </c>
      <c r="R1107" t="str">
        <f>_xlfn.XLOOKUP($A1107,'site variables'!$A:$A,'site variables'!G:G,0,0)</f>
        <v>high</v>
      </c>
      <c r="S1107" t="str">
        <f>_xlfn.XLOOKUP($A1107,'site variables'!$A:$A,'site variables'!H:H,0,0)</f>
        <v>low</v>
      </c>
      <c r="T1107" t="str">
        <f>_xlfn.XLOOKUP($A1107,'site variables'!$A:$A,'site variables'!I:I,0,0)</f>
        <v>Vehicle/FootRecreation</v>
      </c>
      <c r="U1107">
        <f>_xlfn.XLOOKUP($D1107,climatevars!$E:$E,climatevars!J:J,0,)</f>
        <v>53.999891999999988</v>
      </c>
      <c r="V1107">
        <f>_xlfn.XLOOKUP($D1107,climatevars!$E:$E,climatevars!K:K,0,)</f>
        <v>403.99919199999994</v>
      </c>
      <c r="W1107">
        <f>_xlfn.XLOOKUP($D1107,climatevars!$E:$E,climatevars!L:L,0,)</f>
        <v>403.99919199999994</v>
      </c>
      <c r="X1107">
        <f>_xlfn.XLOOKUP($G1107,speciesvars!$D:$D,speciesvars!H:H,0,0)</f>
        <v>24.200000047683702</v>
      </c>
      <c r="Y1107">
        <f>_xlfn.XLOOKUP($G1107,speciesvars!$D:$D,speciesvars!I:I,0,0)</f>
        <v>706</v>
      </c>
    </row>
    <row r="1108" spans="1:25" hidden="1" x14ac:dyDescent="0.25">
      <c r="A1108" t="s">
        <v>43</v>
      </c>
      <c r="B1108" t="s">
        <v>69</v>
      </c>
      <c r="C1108">
        <v>25</v>
      </c>
      <c r="D1108" t="str">
        <f t="shared" si="17"/>
        <v>Pleasantspring 2022</v>
      </c>
      <c r="E1108" t="s">
        <v>75</v>
      </c>
      <c r="F1108" t="s">
        <v>49</v>
      </c>
      <c r="G1108" t="s">
        <v>36</v>
      </c>
      <c r="H1108" t="s">
        <v>11</v>
      </c>
      <c r="I1108" t="s">
        <v>1194</v>
      </c>
      <c r="J1108" t="s">
        <v>72</v>
      </c>
      <c r="K1108">
        <v>17</v>
      </c>
      <c r="L1108">
        <v>14</v>
      </c>
      <c r="N1108">
        <f>_xlfn.XLOOKUP($A1108,'site variables'!$A:$A,'site variables'!C:C,0,0)</f>
        <v>285.95999999999998</v>
      </c>
      <c r="O1108">
        <f>_xlfn.XLOOKUP($A1108,'site variables'!$A:$A,'site variables'!D:D,0,0)</f>
        <v>30</v>
      </c>
      <c r="P1108">
        <f>_xlfn.XLOOKUP($A1108,'site variables'!$A:$A,'site variables'!E:E,0,0)</f>
        <v>21.8</v>
      </c>
      <c r="Q1108">
        <f>_xlfn.XLOOKUP($A1108,'site variables'!$A:$A,'site variables'!F:F,0,0)</f>
        <v>532</v>
      </c>
      <c r="R1108" t="str">
        <f>_xlfn.XLOOKUP($A1108,'site variables'!$A:$A,'site variables'!G:G,0,0)</f>
        <v>high</v>
      </c>
      <c r="S1108" t="str">
        <f>_xlfn.XLOOKUP($A1108,'site variables'!$A:$A,'site variables'!H:H,0,0)</f>
        <v>low</v>
      </c>
      <c r="T1108" t="str">
        <f>_xlfn.XLOOKUP($A1108,'site variables'!$A:$A,'site variables'!I:I,0,0)</f>
        <v>Vehicle/FootRecreation</v>
      </c>
      <c r="U1108">
        <f>_xlfn.XLOOKUP($D1108,climatevars!$E:$E,climatevars!J:J,0,)</f>
        <v>53.999891999999988</v>
      </c>
      <c r="V1108">
        <f>_xlfn.XLOOKUP($D1108,climatevars!$E:$E,climatevars!K:K,0,)</f>
        <v>403.99919199999994</v>
      </c>
      <c r="W1108">
        <f>_xlfn.XLOOKUP($D1108,climatevars!$E:$E,climatevars!L:L,0,)</f>
        <v>403.99919199999994</v>
      </c>
      <c r="X1108">
        <f>_xlfn.XLOOKUP($G1108,speciesvars!$D:$D,speciesvars!H:H,0,0)</f>
        <v>0</v>
      </c>
      <c r="Y1108">
        <f>_xlfn.XLOOKUP($G1108,speciesvars!$D:$D,speciesvars!I:I,0,0)</f>
        <v>0</v>
      </c>
    </row>
    <row r="1109" spans="1:25" hidden="1" x14ac:dyDescent="0.25">
      <c r="A1109" t="s">
        <v>43</v>
      </c>
      <c r="B1109" t="s">
        <v>69</v>
      </c>
      <c r="C1109">
        <v>26</v>
      </c>
      <c r="D1109" t="str">
        <f t="shared" si="17"/>
        <v>Pleasantspring 2022</v>
      </c>
      <c r="E1109" t="s">
        <v>66</v>
      </c>
      <c r="F1109" t="s">
        <v>70</v>
      </c>
      <c r="G1109" t="s">
        <v>3</v>
      </c>
      <c r="H1109" t="s">
        <v>11</v>
      </c>
      <c r="I1109" t="s">
        <v>1195</v>
      </c>
      <c r="J1109" t="s">
        <v>72</v>
      </c>
      <c r="K1109">
        <v>12</v>
      </c>
      <c r="L1109">
        <v>14</v>
      </c>
      <c r="N1109">
        <f>_xlfn.XLOOKUP($A1109,'site variables'!$A:$A,'site variables'!C:C,0,0)</f>
        <v>285.95999999999998</v>
      </c>
      <c r="O1109">
        <f>_xlfn.XLOOKUP($A1109,'site variables'!$A:$A,'site variables'!D:D,0,0)</f>
        <v>30</v>
      </c>
      <c r="P1109">
        <f>_xlfn.XLOOKUP($A1109,'site variables'!$A:$A,'site variables'!E:E,0,0)</f>
        <v>21.8</v>
      </c>
      <c r="Q1109">
        <f>_xlfn.XLOOKUP($A1109,'site variables'!$A:$A,'site variables'!F:F,0,0)</f>
        <v>532</v>
      </c>
      <c r="R1109" t="str">
        <f>_xlfn.XLOOKUP($A1109,'site variables'!$A:$A,'site variables'!G:G,0,0)</f>
        <v>high</v>
      </c>
      <c r="S1109" t="str">
        <f>_xlfn.XLOOKUP($A1109,'site variables'!$A:$A,'site variables'!H:H,0,0)</f>
        <v>low</v>
      </c>
      <c r="T1109" t="str">
        <f>_xlfn.XLOOKUP($A1109,'site variables'!$A:$A,'site variables'!I:I,0,0)</f>
        <v>Vehicle/FootRecreation</v>
      </c>
      <c r="U1109">
        <f>_xlfn.XLOOKUP($D1109,climatevars!$E:$E,climatevars!J:J,0,)</f>
        <v>53.999891999999988</v>
      </c>
      <c r="V1109">
        <f>_xlfn.XLOOKUP($D1109,climatevars!$E:$E,climatevars!K:K,0,)</f>
        <v>403.99919199999994</v>
      </c>
      <c r="W1109">
        <f>_xlfn.XLOOKUP($D1109,climatevars!$E:$E,climatevars!L:L,0,)</f>
        <v>403.99919199999994</v>
      </c>
      <c r="X1109">
        <f>_xlfn.XLOOKUP($G1109,speciesvars!$D:$D,speciesvars!H:H,0,0)</f>
        <v>0</v>
      </c>
      <c r="Y1109">
        <f>_xlfn.XLOOKUP($G1109,speciesvars!$D:$D,speciesvars!I:I,0,0)</f>
        <v>0</v>
      </c>
    </row>
    <row r="1110" spans="1:25" hidden="1" x14ac:dyDescent="0.25">
      <c r="A1110" t="s">
        <v>43</v>
      </c>
      <c r="B1110" t="s">
        <v>69</v>
      </c>
      <c r="C1110">
        <v>24</v>
      </c>
      <c r="D1110" t="str">
        <f t="shared" si="17"/>
        <v>Pleasantspring 2022</v>
      </c>
      <c r="E1110" t="s">
        <v>48</v>
      </c>
      <c r="F1110" t="s">
        <v>0</v>
      </c>
      <c r="G1110" t="s">
        <v>35</v>
      </c>
      <c r="H1110" t="s">
        <v>4254</v>
      </c>
      <c r="I1110" t="s">
        <v>1196</v>
      </c>
      <c r="J1110" t="s">
        <v>60</v>
      </c>
      <c r="K1110">
        <v>0</v>
      </c>
      <c r="L1110">
        <v>0</v>
      </c>
      <c r="M1110">
        <v>0</v>
      </c>
      <c r="N1110">
        <f>_xlfn.XLOOKUP($A1110,'site variables'!$A:$A,'site variables'!C:C,0,0)</f>
        <v>285.95999999999998</v>
      </c>
      <c r="O1110">
        <f>_xlfn.XLOOKUP($A1110,'site variables'!$A:$A,'site variables'!D:D,0,0)</f>
        <v>30</v>
      </c>
      <c r="P1110">
        <f>_xlfn.XLOOKUP($A1110,'site variables'!$A:$A,'site variables'!E:E,0,0)</f>
        <v>21.8</v>
      </c>
      <c r="Q1110">
        <f>_xlfn.XLOOKUP($A1110,'site variables'!$A:$A,'site variables'!F:F,0,0)</f>
        <v>532</v>
      </c>
      <c r="R1110" t="str">
        <f>_xlfn.XLOOKUP($A1110,'site variables'!$A:$A,'site variables'!G:G,0,0)</f>
        <v>high</v>
      </c>
      <c r="S1110" t="str">
        <f>_xlfn.XLOOKUP($A1110,'site variables'!$A:$A,'site variables'!H:H,0,0)</f>
        <v>low</v>
      </c>
      <c r="T1110" t="str">
        <f>_xlfn.XLOOKUP($A1110,'site variables'!$A:$A,'site variables'!I:I,0,0)</f>
        <v>Vehicle/FootRecreation</v>
      </c>
      <c r="U1110">
        <f>_xlfn.XLOOKUP($D1110,climatevars!$E:$E,climatevars!J:J,0,)</f>
        <v>53.999891999999988</v>
      </c>
      <c r="V1110">
        <f>_xlfn.XLOOKUP($D1110,climatevars!$E:$E,climatevars!K:K,0,)</f>
        <v>403.99919199999994</v>
      </c>
      <c r="W1110">
        <f>_xlfn.XLOOKUP($D1110,climatevars!$E:$E,climatevars!L:L,0,)</f>
        <v>403.99919199999994</v>
      </c>
      <c r="X1110">
        <f>_xlfn.XLOOKUP($G1110,speciesvars!$D:$D,speciesvars!H:H,0,0)</f>
        <v>23.5000000198682</v>
      </c>
      <c r="Y1110">
        <f>_xlfn.XLOOKUP($G1110,speciesvars!$D:$D,speciesvars!I:I,0,0)</f>
        <v>354</v>
      </c>
    </row>
    <row r="1111" spans="1:25" hidden="1" x14ac:dyDescent="0.25">
      <c r="A1111" t="s">
        <v>43</v>
      </c>
      <c r="B1111" t="s">
        <v>69</v>
      </c>
      <c r="C1111">
        <v>26</v>
      </c>
      <c r="D1111" t="str">
        <f t="shared" si="17"/>
        <v>Pleasantspring 2022</v>
      </c>
      <c r="E1111" t="s">
        <v>66</v>
      </c>
      <c r="F1111" t="s">
        <v>70</v>
      </c>
      <c r="G1111" t="s">
        <v>67</v>
      </c>
      <c r="H1111" t="s">
        <v>11</v>
      </c>
      <c r="I1111" t="s">
        <v>1197</v>
      </c>
      <c r="J1111" t="s">
        <v>60</v>
      </c>
      <c r="K1111">
        <v>3</v>
      </c>
      <c r="L1111">
        <v>29</v>
      </c>
      <c r="N1111">
        <f>_xlfn.XLOOKUP($A1111,'site variables'!$A:$A,'site variables'!C:C,0,0)</f>
        <v>285.95999999999998</v>
      </c>
      <c r="O1111">
        <f>_xlfn.XLOOKUP($A1111,'site variables'!$A:$A,'site variables'!D:D,0,0)</f>
        <v>30</v>
      </c>
      <c r="P1111">
        <f>_xlfn.XLOOKUP($A1111,'site variables'!$A:$A,'site variables'!E:E,0,0)</f>
        <v>21.8</v>
      </c>
      <c r="Q1111">
        <f>_xlfn.XLOOKUP($A1111,'site variables'!$A:$A,'site variables'!F:F,0,0)</f>
        <v>532</v>
      </c>
      <c r="R1111" t="str">
        <f>_xlfn.XLOOKUP($A1111,'site variables'!$A:$A,'site variables'!G:G,0,0)</f>
        <v>high</v>
      </c>
      <c r="S1111" t="str">
        <f>_xlfn.XLOOKUP($A1111,'site variables'!$A:$A,'site variables'!H:H,0,0)</f>
        <v>low</v>
      </c>
      <c r="T1111" t="str">
        <f>_xlfn.XLOOKUP($A1111,'site variables'!$A:$A,'site variables'!I:I,0,0)</f>
        <v>Vehicle/FootRecreation</v>
      </c>
      <c r="U1111">
        <f>_xlfn.XLOOKUP($D1111,climatevars!$E:$E,climatevars!J:J,0,)</f>
        <v>53.999891999999988</v>
      </c>
      <c r="V1111">
        <f>_xlfn.XLOOKUP($D1111,climatevars!$E:$E,climatevars!K:K,0,)</f>
        <v>403.99919199999994</v>
      </c>
      <c r="W1111">
        <f>_xlfn.XLOOKUP($D1111,climatevars!$E:$E,climatevars!L:L,0,)</f>
        <v>403.99919199999994</v>
      </c>
      <c r="X1111">
        <f>_xlfn.XLOOKUP($G1111,speciesvars!$D:$D,speciesvars!H:H,0,0)</f>
        <v>0</v>
      </c>
      <c r="Y1111">
        <f>_xlfn.XLOOKUP($G1111,speciesvars!$D:$D,speciesvars!I:I,0,0)</f>
        <v>0</v>
      </c>
    </row>
    <row r="1112" spans="1:25" hidden="1" x14ac:dyDescent="0.25">
      <c r="A1112" t="s">
        <v>43</v>
      </c>
      <c r="B1112" t="s">
        <v>69</v>
      </c>
      <c r="C1112">
        <v>24</v>
      </c>
      <c r="D1112" t="str">
        <f t="shared" si="17"/>
        <v>Pleasantspring 2022</v>
      </c>
      <c r="E1112" t="s">
        <v>48</v>
      </c>
      <c r="F1112" t="s">
        <v>0</v>
      </c>
      <c r="G1112" t="s">
        <v>76</v>
      </c>
      <c r="H1112" t="s">
        <v>4254</v>
      </c>
      <c r="I1112" t="s">
        <v>1198</v>
      </c>
      <c r="J1112" t="s">
        <v>60</v>
      </c>
      <c r="K1112">
        <v>0</v>
      </c>
      <c r="L1112">
        <v>0</v>
      </c>
      <c r="M1112">
        <v>3.5</v>
      </c>
      <c r="N1112">
        <f>_xlfn.XLOOKUP($A1112,'site variables'!$A:$A,'site variables'!C:C,0,0)</f>
        <v>285.95999999999998</v>
      </c>
      <c r="O1112">
        <f>_xlfn.XLOOKUP($A1112,'site variables'!$A:$A,'site variables'!D:D,0,0)</f>
        <v>30</v>
      </c>
      <c r="P1112">
        <f>_xlfn.XLOOKUP($A1112,'site variables'!$A:$A,'site variables'!E:E,0,0)</f>
        <v>21.8</v>
      </c>
      <c r="Q1112">
        <f>_xlfn.XLOOKUP($A1112,'site variables'!$A:$A,'site variables'!F:F,0,0)</f>
        <v>532</v>
      </c>
      <c r="R1112" t="str">
        <f>_xlfn.XLOOKUP($A1112,'site variables'!$A:$A,'site variables'!G:G,0,0)</f>
        <v>high</v>
      </c>
      <c r="S1112" t="str">
        <f>_xlfn.XLOOKUP($A1112,'site variables'!$A:$A,'site variables'!H:H,0,0)</f>
        <v>low</v>
      </c>
      <c r="T1112" t="str">
        <f>_xlfn.XLOOKUP($A1112,'site variables'!$A:$A,'site variables'!I:I,0,0)</f>
        <v>Vehicle/FootRecreation</v>
      </c>
      <c r="U1112">
        <f>_xlfn.XLOOKUP($D1112,climatevars!$E:$E,climatevars!J:J,0,)</f>
        <v>53.999891999999988</v>
      </c>
      <c r="V1112">
        <f>_xlfn.XLOOKUP($D1112,climatevars!$E:$E,climatevars!K:K,0,)</f>
        <v>403.99919199999994</v>
      </c>
      <c r="W1112">
        <f>_xlfn.XLOOKUP($D1112,climatevars!$E:$E,climatevars!L:L,0,)</f>
        <v>403.99919199999994</v>
      </c>
      <c r="X1112">
        <f>_xlfn.XLOOKUP($G1112,speciesvars!$D:$D,speciesvars!H:H,0,0)</f>
        <v>23.825000166892998</v>
      </c>
      <c r="Y1112">
        <f>_xlfn.XLOOKUP($G1112,speciesvars!$D:$D,speciesvars!I:I,0,0)</f>
        <v>508</v>
      </c>
    </row>
    <row r="1113" spans="1:25" hidden="1" x14ac:dyDescent="0.25">
      <c r="A1113" t="s">
        <v>43</v>
      </c>
      <c r="B1113" t="s">
        <v>69</v>
      </c>
      <c r="C1113">
        <v>25</v>
      </c>
      <c r="D1113" t="str">
        <f t="shared" si="17"/>
        <v>Pleasantspring 2022</v>
      </c>
      <c r="E1113" t="s">
        <v>75</v>
      </c>
      <c r="F1113" t="s">
        <v>49</v>
      </c>
      <c r="G1113" t="s">
        <v>13</v>
      </c>
      <c r="H1113" t="s">
        <v>4255</v>
      </c>
      <c r="I1113" t="s">
        <v>1199</v>
      </c>
      <c r="J1113" t="s">
        <v>60</v>
      </c>
      <c r="K1113">
        <v>0</v>
      </c>
      <c r="L1113">
        <v>0</v>
      </c>
      <c r="M1113">
        <v>0</v>
      </c>
      <c r="N1113">
        <f>_xlfn.XLOOKUP($A1113,'site variables'!$A:$A,'site variables'!C:C,0,0)</f>
        <v>285.95999999999998</v>
      </c>
      <c r="O1113">
        <f>_xlfn.XLOOKUP($A1113,'site variables'!$A:$A,'site variables'!D:D,0,0)</f>
        <v>30</v>
      </c>
      <c r="P1113">
        <f>_xlfn.XLOOKUP($A1113,'site variables'!$A:$A,'site variables'!E:E,0,0)</f>
        <v>21.8</v>
      </c>
      <c r="Q1113">
        <f>_xlfn.XLOOKUP($A1113,'site variables'!$A:$A,'site variables'!F:F,0,0)</f>
        <v>532</v>
      </c>
      <c r="R1113" t="str">
        <f>_xlfn.XLOOKUP($A1113,'site variables'!$A:$A,'site variables'!G:G,0,0)</f>
        <v>high</v>
      </c>
      <c r="S1113" t="str">
        <f>_xlfn.XLOOKUP($A1113,'site variables'!$A:$A,'site variables'!H:H,0,0)</f>
        <v>low</v>
      </c>
      <c r="T1113" t="str">
        <f>_xlfn.XLOOKUP($A1113,'site variables'!$A:$A,'site variables'!I:I,0,0)</f>
        <v>Vehicle/FootRecreation</v>
      </c>
      <c r="U1113">
        <f>_xlfn.XLOOKUP($D1113,climatevars!$E:$E,climatevars!J:J,0,)</f>
        <v>53.999891999999988</v>
      </c>
      <c r="V1113">
        <f>_xlfn.XLOOKUP($D1113,climatevars!$E:$E,climatevars!K:K,0,)</f>
        <v>403.99919199999994</v>
      </c>
      <c r="W1113">
        <f>_xlfn.XLOOKUP($D1113,climatevars!$E:$E,climatevars!L:L,0,)</f>
        <v>403.99919199999994</v>
      </c>
      <c r="X1113">
        <f>_xlfn.XLOOKUP($G1113,speciesvars!$D:$D,speciesvars!H:H,0,0)</f>
        <v>23.462500015894602</v>
      </c>
      <c r="Y1113">
        <f>_xlfn.XLOOKUP($G1113,speciesvars!$D:$D,speciesvars!I:I,0,0)</f>
        <v>846</v>
      </c>
    </row>
    <row r="1114" spans="1:25" hidden="1" x14ac:dyDescent="0.25">
      <c r="A1114" t="s">
        <v>43</v>
      </c>
      <c r="B1114" t="s">
        <v>69</v>
      </c>
      <c r="C1114">
        <v>25</v>
      </c>
      <c r="D1114" t="str">
        <f t="shared" si="17"/>
        <v>Pleasantspring 2022</v>
      </c>
      <c r="E1114" t="s">
        <v>75</v>
      </c>
      <c r="F1114" t="s">
        <v>49</v>
      </c>
      <c r="G1114" t="s">
        <v>6</v>
      </c>
      <c r="H1114" t="s">
        <v>4255</v>
      </c>
      <c r="I1114" t="s">
        <v>1200</v>
      </c>
      <c r="J1114" t="s">
        <v>60</v>
      </c>
      <c r="K1114">
        <v>0</v>
      </c>
      <c r="L1114">
        <v>0</v>
      </c>
      <c r="M1114">
        <v>0</v>
      </c>
      <c r="N1114">
        <f>_xlfn.XLOOKUP($A1114,'site variables'!$A:$A,'site variables'!C:C,0,0)</f>
        <v>285.95999999999998</v>
      </c>
      <c r="O1114">
        <f>_xlfn.XLOOKUP($A1114,'site variables'!$A:$A,'site variables'!D:D,0,0)</f>
        <v>30</v>
      </c>
      <c r="P1114">
        <f>_xlfn.XLOOKUP($A1114,'site variables'!$A:$A,'site variables'!E:E,0,0)</f>
        <v>21.8</v>
      </c>
      <c r="Q1114">
        <f>_xlfn.XLOOKUP($A1114,'site variables'!$A:$A,'site variables'!F:F,0,0)</f>
        <v>532</v>
      </c>
      <c r="R1114" t="str">
        <f>_xlfn.XLOOKUP($A1114,'site variables'!$A:$A,'site variables'!G:G,0,0)</f>
        <v>high</v>
      </c>
      <c r="S1114" t="str">
        <f>_xlfn.XLOOKUP($A1114,'site variables'!$A:$A,'site variables'!H:H,0,0)</f>
        <v>low</v>
      </c>
      <c r="T1114" t="str">
        <f>_xlfn.XLOOKUP($A1114,'site variables'!$A:$A,'site variables'!I:I,0,0)</f>
        <v>Vehicle/FootRecreation</v>
      </c>
      <c r="U1114">
        <f>_xlfn.XLOOKUP($D1114,climatevars!$E:$E,climatevars!J:J,0,)</f>
        <v>53.999891999999988</v>
      </c>
      <c r="V1114">
        <f>_xlfn.XLOOKUP($D1114,climatevars!$E:$E,climatevars!K:K,0,)</f>
        <v>403.99919199999994</v>
      </c>
      <c r="W1114">
        <f>_xlfn.XLOOKUP($D1114,climatevars!$E:$E,climatevars!L:L,0,)</f>
        <v>403.99919199999994</v>
      </c>
      <c r="X1114">
        <f>_xlfn.XLOOKUP($G1114,speciesvars!$D:$D,speciesvars!H:H,0,0)</f>
        <v>21.804166575272902</v>
      </c>
      <c r="Y1114">
        <f>_xlfn.XLOOKUP($G1114,speciesvars!$D:$D,speciesvars!I:I,0,0)</f>
        <v>504</v>
      </c>
    </row>
    <row r="1115" spans="1:25" hidden="1" x14ac:dyDescent="0.25">
      <c r="A1115" t="s">
        <v>43</v>
      </c>
      <c r="B1115" t="s">
        <v>69</v>
      </c>
      <c r="C1115">
        <v>25</v>
      </c>
      <c r="D1115" t="str">
        <f t="shared" si="17"/>
        <v>Pleasantspring 2022</v>
      </c>
      <c r="E1115" t="s">
        <v>75</v>
      </c>
      <c r="F1115" t="s">
        <v>49</v>
      </c>
      <c r="G1115" t="s">
        <v>21</v>
      </c>
      <c r="H1115" t="s">
        <v>4255</v>
      </c>
      <c r="I1115" t="s">
        <v>1201</v>
      </c>
      <c r="J1115" t="s">
        <v>60</v>
      </c>
      <c r="K1115">
        <v>0</v>
      </c>
      <c r="L1115">
        <v>0</v>
      </c>
      <c r="M1115">
        <v>0</v>
      </c>
      <c r="N1115">
        <f>_xlfn.XLOOKUP($A1115,'site variables'!$A:$A,'site variables'!C:C,0,0)</f>
        <v>285.95999999999998</v>
      </c>
      <c r="O1115">
        <f>_xlfn.XLOOKUP($A1115,'site variables'!$A:$A,'site variables'!D:D,0,0)</f>
        <v>30</v>
      </c>
      <c r="P1115">
        <f>_xlfn.XLOOKUP($A1115,'site variables'!$A:$A,'site variables'!E:E,0,0)</f>
        <v>21.8</v>
      </c>
      <c r="Q1115">
        <f>_xlfn.XLOOKUP($A1115,'site variables'!$A:$A,'site variables'!F:F,0,0)</f>
        <v>532</v>
      </c>
      <c r="R1115" t="str">
        <f>_xlfn.XLOOKUP($A1115,'site variables'!$A:$A,'site variables'!G:G,0,0)</f>
        <v>high</v>
      </c>
      <c r="S1115" t="str">
        <f>_xlfn.XLOOKUP($A1115,'site variables'!$A:$A,'site variables'!H:H,0,0)</f>
        <v>low</v>
      </c>
      <c r="T1115" t="str">
        <f>_xlfn.XLOOKUP($A1115,'site variables'!$A:$A,'site variables'!I:I,0,0)</f>
        <v>Vehicle/FootRecreation</v>
      </c>
      <c r="U1115">
        <f>_xlfn.XLOOKUP($D1115,climatevars!$E:$E,climatevars!J:J,0,)</f>
        <v>53.999891999999988</v>
      </c>
      <c r="V1115">
        <f>_xlfn.XLOOKUP($D1115,climatevars!$E:$E,climatevars!K:K,0,)</f>
        <v>403.99919199999994</v>
      </c>
      <c r="W1115">
        <f>_xlfn.XLOOKUP($D1115,climatevars!$E:$E,climatevars!L:L,0,)</f>
        <v>403.99919199999994</v>
      </c>
      <c r="X1115">
        <f>_xlfn.XLOOKUP($G1115,speciesvars!$D:$D,speciesvars!H:H,0,0)</f>
        <v>24.8750001192093</v>
      </c>
      <c r="Y1115">
        <f>_xlfn.XLOOKUP($G1115,speciesvars!$D:$D,speciesvars!I:I,0,0)</f>
        <v>845</v>
      </c>
    </row>
    <row r="1116" spans="1:25" hidden="1" x14ac:dyDescent="0.25">
      <c r="A1116" t="s">
        <v>43</v>
      </c>
      <c r="B1116" t="s">
        <v>69</v>
      </c>
      <c r="C1116">
        <v>26</v>
      </c>
      <c r="D1116" t="str">
        <f t="shared" si="17"/>
        <v>Pleasantspring 2022</v>
      </c>
      <c r="E1116" t="s">
        <v>66</v>
      </c>
      <c r="F1116" t="s">
        <v>70</v>
      </c>
      <c r="G1116" t="s">
        <v>36</v>
      </c>
      <c r="H1116" t="s">
        <v>11</v>
      </c>
      <c r="I1116" t="s">
        <v>1202</v>
      </c>
      <c r="J1116" t="s">
        <v>72</v>
      </c>
      <c r="K1116">
        <v>6</v>
      </c>
      <c r="L1116">
        <v>18</v>
      </c>
      <c r="N1116">
        <f>_xlfn.XLOOKUP($A1116,'site variables'!$A:$A,'site variables'!C:C,0,0)</f>
        <v>285.95999999999998</v>
      </c>
      <c r="O1116">
        <f>_xlfn.XLOOKUP($A1116,'site variables'!$A:$A,'site variables'!D:D,0,0)</f>
        <v>30</v>
      </c>
      <c r="P1116">
        <f>_xlfn.XLOOKUP($A1116,'site variables'!$A:$A,'site variables'!E:E,0,0)</f>
        <v>21.8</v>
      </c>
      <c r="Q1116">
        <f>_xlfn.XLOOKUP($A1116,'site variables'!$A:$A,'site variables'!F:F,0,0)</f>
        <v>532</v>
      </c>
      <c r="R1116" t="str">
        <f>_xlfn.XLOOKUP($A1116,'site variables'!$A:$A,'site variables'!G:G,0,0)</f>
        <v>high</v>
      </c>
      <c r="S1116" t="str">
        <f>_xlfn.XLOOKUP($A1116,'site variables'!$A:$A,'site variables'!H:H,0,0)</f>
        <v>low</v>
      </c>
      <c r="T1116" t="str">
        <f>_xlfn.XLOOKUP($A1116,'site variables'!$A:$A,'site variables'!I:I,0,0)</f>
        <v>Vehicle/FootRecreation</v>
      </c>
      <c r="U1116">
        <f>_xlfn.XLOOKUP($D1116,climatevars!$E:$E,climatevars!J:J,0,)</f>
        <v>53.999891999999988</v>
      </c>
      <c r="V1116">
        <f>_xlfn.XLOOKUP($D1116,climatevars!$E:$E,climatevars!K:K,0,)</f>
        <v>403.99919199999994</v>
      </c>
      <c r="W1116">
        <f>_xlfn.XLOOKUP($D1116,climatevars!$E:$E,climatevars!L:L,0,)</f>
        <v>403.99919199999994</v>
      </c>
      <c r="X1116">
        <f>_xlfn.XLOOKUP($G1116,speciesvars!$D:$D,speciesvars!H:H,0,0)</f>
        <v>0</v>
      </c>
      <c r="Y1116">
        <f>_xlfn.XLOOKUP($G1116,speciesvars!$D:$D,speciesvars!I:I,0,0)</f>
        <v>0</v>
      </c>
    </row>
    <row r="1117" spans="1:25" hidden="1" x14ac:dyDescent="0.25">
      <c r="A1117" t="s">
        <v>43</v>
      </c>
      <c r="B1117" t="s">
        <v>69</v>
      </c>
      <c r="C1117">
        <v>27</v>
      </c>
      <c r="D1117" t="str">
        <f t="shared" si="17"/>
        <v>Pleasantspring 2022</v>
      </c>
      <c r="E1117" t="s">
        <v>12</v>
      </c>
      <c r="F1117" t="s">
        <v>70</v>
      </c>
      <c r="G1117" t="s">
        <v>39</v>
      </c>
      <c r="H1117" t="s">
        <v>11</v>
      </c>
      <c r="I1117" t="s">
        <v>1203</v>
      </c>
      <c r="J1117" t="s">
        <v>60</v>
      </c>
      <c r="K1117">
        <v>1</v>
      </c>
      <c r="L1117">
        <v>8</v>
      </c>
      <c r="N1117">
        <f>_xlfn.XLOOKUP($A1117,'site variables'!$A:$A,'site variables'!C:C,0,0)</f>
        <v>285.95999999999998</v>
      </c>
      <c r="O1117">
        <f>_xlfn.XLOOKUP($A1117,'site variables'!$A:$A,'site variables'!D:D,0,0)</f>
        <v>30</v>
      </c>
      <c r="P1117">
        <f>_xlfn.XLOOKUP($A1117,'site variables'!$A:$A,'site variables'!E:E,0,0)</f>
        <v>21.8</v>
      </c>
      <c r="Q1117">
        <f>_xlfn.XLOOKUP($A1117,'site variables'!$A:$A,'site variables'!F:F,0,0)</f>
        <v>532</v>
      </c>
      <c r="R1117" t="str">
        <f>_xlfn.XLOOKUP($A1117,'site variables'!$A:$A,'site variables'!G:G,0,0)</f>
        <v>high</v>
      </c>
      <c r="S1117" t="str">
        <f>_xlfn.XLOOKUP($A1117,'site variables'!$A:$A,'site variables'!H:H,0,0)</f>
        <v>low</v>
      </c>
      <c r="T1117" t="str">
        <f>_xlfn.XLOOKUP($A1117,'site variables'!$A:$A,'site variables'!I:I,0,0)</f>
        <v>Vehicle/FootRecreation</v>
      </c>
      <c r="U1117">
        <f>_xlfn.XLOOKUP($D1117,climatevars!$E:$E,climatevars!J:J,0,)</f>
        <v>53.999891999999988</v>
      </c>
      <c r="V1117">
        <f>_xlfn.XLOOKUP($D1117,climatevars!$E:$E,climatevars!K:K,0,)</f>
        <v>403.99919199999994</v>
      </c>
      <c r="W1117">
        <f>_xlfn.XLOOKUP($D1117,climatevars!$E:$E,climatevars!L:L,0,)</f>
        <v>403.99919199999994</v>
      </c>
      <c r="X1117">
        <f>_xlfn.XLOOKUP($G1117,speciesvars!$D:$D,speciesvars!H:H,0,0)</f>
        <v>0</v>
      </c>
      <c r="Y1117">
        <f>_xlfn.XLOOKUP($G1117,speciesvars!$D:$D,speciesvars!I:I,0,0)</f>
        <v>0</v>
      </c>
    </row>
    <row r="1118" spans="1:25" hidden="1" x14ac:dyDescent="0.25">
      <c r="A1118" t="s">
        <v>43</v>
      </c>
      <c r="B1118" t="s">
        <v>69</v>
      </c>
      <c r="C1118">
        <v>25</v>
      </c>
      <c r="D1118" t="str">
        <f t="shared" si="17"/>
        <v>Pleasantspring 2022</v>
      </c>
      <c r="E1118" t="s">
        <v>75</v>
      </c>
      <c r="F1118" t="s">
        <v>49</v>
      </c>
      <c r="G1118" t="s">
        <v>53</v>
      </c>
      <c r="H1118" t="s">
        <v>4255</v>
      </c>
      <c r="I1118" t="s">
        <v>1204</v>
      </c>
      <c r="J1118" t="s">
        <v>60</v>
      </c>
      <c r="K1118">
        <v>0</v>
      </c>
      <c r="L1118">
        <v>0</v>
      </c>
      <c r="M1118">
        <v>0</v>
      </c>
      <c r="N1118">
        <f>_xlfn.XLOOKUP($A1118,'site variables'!$A:$A,'site variables'!C:C,0,0)</f>
        <v>285.95999999999998</v>
      </c>
      <c r="O1118">
        <f>_xlfn.XLOOKUP($A1118,'site variables'!$A:$A,'site variables'!D:D,0,0)</f>
        <v>30</v>
      </c>
      <c r="P1118">
        <f>_xlfn.XLOOKUP($A1118,'site variables'!$A:$A,'site variables'!E:E,0,0)</f>
        <v>21.8</v>
      </c>
      <c r="Q1118">
        <f>_xlfn.XLOOKUP($A1118,'site variables'!$A:$A,'site variables'!F:F,0,0)</f>
        <v>532</v>
      </c>
      <c r="R1118" t="str">
        <f>_xlfn.XLOOKUP($A1118,'site variables'!$A:$A,'site variables'!G:G,0,0)</f>
        <v>high</v>
      </c>
      <c r="S1118" t="str">
        <f>_xlfn.XLOOKUP($A1118,'site variables'!$A:$A,'site variables'!H:H,0,0)</f>
        <v>low</v>
      </c>
      <c r="T1118" t="str">
        <f>_xlfn.XLOOKUP($A1118,'site variables'!$A:$A,'site variables'!I:I,0,0)</f>
        <v>Vehicle/FootRecreation</v>
      </c>
      <c r="U1118">
        <f>_xlfn.XLOOKUP($D1118,climatevars!$E:$E,climatevars!J:J,0,)</f>
        <v>53.999891999999988</v>
      </c>
      <c r="V1118">
        <f>_xlfn.XLOOKUP($D1118,climatevars!$E:$E,climatevars!K:K,0,)</f>
        <v>403.99919199999994</v>
      </c>
      <c r="W1118">
        <f>_xlfn.XLOOKUP($D1118,climatevars!$E:$E,climatevars!L:L,0,)</f>
        <v>403.99919199999994</v>
      </c>
      <c r="X1118">
        <f>_xlfn.XLOOKUP($G1118,speciesvars!$D:$D,speciesvars!H:H,0,0)</f>
        <v>24.200000047683702</v>
      </c>
      <c r="Y1118">
        <f>_xlfn.XLOOKUP($G1118,speciesvars!$D:$D,speciesvars!I:I,0,0)</f>
        <v>706</v>
      </c>
    </row>
    <row r="1119" spans="1:25" hidden="1" x14ac:dyDescent="0.25">
      <c r="A1119" t="s">
        <v>43</v>
      </c>
      <c r="B1119" t="s">
        <v>69</v>
      </c>
      <c r="C1119">
        <v>27</v>
      </c>
      <c r="D1119" t="str">
        <f t="shared" si="17"/>
        <v>Pleasantspring 2022</v>
      </c>
      <c r="E1119" t="s">
        <v>12</v>
      </c>
      <c r="F1119" t="s">
        <v>70</v>
      </c>
      <c r="G1119" t="s">
        <v>3</v>
      </c>
      <c r="H1119" t="s">
        <v>11</v>
      </c>
      <c r="I1119" t="s">
        <v>1205</v>
      </c>
      <c r="J1119" t="s">
        <v>72</v>
      </c>
      <c r="K1119">
        <v>36</v>
      </c>
      <c r="L1119">
        <v>9</v>
      </c>
      <c r="N1119">
        <f>_xlfn.XLOOKUP($A1119,'site variables'!$A:$A,'site variables'!C:C,0,0)</f>
        <v>285.95999999999998</v>
      </c>
      <c r="O1119">
        <f>_xlfn.XLOOKUP($A1119,'site variables'!$A:$A,'site variables'!D:D,0,0)</f>
        <v>30</v>
      </c>
      <c r="P1119">
        <f>_xlfn.XLOOKUP($A1119,'site variables'!$A:$A,'site variables'!E:E,0,0)</f>
        <v>21.8</v>
      </c>
      <c r="Q1119">
        <f>_xlfn.XLOOKUP($A1119,'site variables'!$A:$A,'site variables'!F:F,0,0)</f>
        <v>532</v>
      </c>
      <c r="R1119" t="str">
        <f>_xlfn.XLOOKUP($A1119,'site variables'!$A:$A,'site variables'!G:G,0,0)</f>
        <v>high</v>
      </c>
      <c r="S1119" t="str">
        <f>_xlfn.XLOOKUP($A1119,'site variables'!$A:$A,'site variables'!H:H,0,0)</f>
        <v>low</v>
      </c>
      <c r="T1119" t="str">
        <f>_xlfn.XLOOKUP($A1119,'site variables'!$A:$A,'site variables'!I:I,0,0)</f>
        <v>Vehicle/FootRecreation</v>
      </c>
      <c r="U1119">
        <f>_xlfn.XLOOKUP($D1119,climatevars!$E:$E,climatevars!J:J,0,)</f>
        <v>53.999891999999988</v>
      </c>
      <c r="V1119">
        <f>_xlfn.XLOOKUP($D1119,climatevars!$E:$E,climatevars!K:K,0,)</f>
        <v>403.99919199999994</v>
      </c>
      <c r="W1119">
        <f>_xlfn.XLOOKUP($D1119,climatevars!$E:$E,climatevars!L:L,0,)</f>
        <v>403.99919199999994</v>
      </c>
      <c r="X1119">
        <f>_xlfn.XLOOKUP($G1119,speciesvars!$D:$D,speciesvars!H:H,0,0)</f>
        <v>0</v>
      </c>
      <c r="Y1119">
        <f>_xlfn.XLOOKUP($G1119,speciesvars!$D:$D,speciesvars!I:I,0,0)</f>
        <v>0</v>
      </c>
    </row>
    <row r="1120" spans="1:25" hidden="1" x14ac:dyDescent="0.25">
      <c r="A1120" t="s">
        <v>43</v>
      </c>
      <c r="B1120" t="s">
        <v>69</v>
      </c>
      <c r="C1120">
        <v>25</v>
      </c>
      <c r="D1120" t="str">
        <f t="shared" si="17"/>
        <v>Pleasantspring 2022</v>
      </c>
      <c r="E1120" t="s">
        <v>75</v>
      </c>
      <c r="F1120" t="s">
        <v>49</v>
      </c>
      <c r="G1120" t="s">
        <v>22</v>
      </c>
      <c r="H1120" t="s">
        <v>4255</v>
      </c>
      <c r="I1120" t="s">
        <v>1206</v>
      </c>
      <c r="J1120" t="s">
        <v>60</v>
      </c>
      <c r="K1120">
        <v>0</v>
      </c>
      <c r="L1120">
        <v>0</v>
      </c>
      <c r="M1120">
        <v>0</v>
      </c>
      <c r="N1120">
        <f>_xlfn.XLOOKUP($A1120,'site variables'!$A:$A,'site variables'!C:C,0,0)</f>
        <v>285.95999999999998</v>
      </c>
      <c r="O1120">
        <f>_xlfn.XLOOKUP($A1120,'site variables'!$A:$A,'site variables'!D:D,0,0)</f>
        <v>30</v>
      </c>
      <c r="P1120">
        <f>_xlfn.XLOOKUP($A1120,'site variables'!$A:$A,'site variables'!E:E,0,0)</f>
        <v>21.8</v>
      </c>
      <c r="Q1120">
        <f>_xlfn.XLOOKUP($A1120,'site variables'!$A:$A,'site variables'!F:F,0,0)</f>
        <v>532</v>
      </c>
      <c r="R1120" t="str">
        <f>_xlfn.XLOOKUP($A1120,'site variables'!$A:$A,'site variables'!G:G,0,0)</f>
        <v>high</v>
      </c>
      <c r="S1120" t="str">
        <f>_xlfn.XLOOKUP($A1120,'site variables'!$A:$A,'site variables'!H:H,0,0)</f>
        <v>low</v>
      </c>
      <c r="T1120" t="str">
        <f>_xlfn.XLOOKUP($A1120,'site variables'!$A:$A,'site variables'!I:I,0,0)</f>
        <v>Vehicle/FootRecreation</v>
      </c>
      <c r="U1120">
        <f>_xlfn.XLOOKUP($D1120,climatevars!$E:$E,climatevars!J:J,0,)</f>
        <v>53.999891999999988</v>
      </c>
      <c r="V1120">
        <f>_xlfn.XLOOKUP($D1120,climatevars!$E:$E,climatevars!K:K,0,)</f>
        <v>403.99919199999994</v>
      </c>
      <c r="W1120">
        <f>_xlfn.XLOOKUP($D1120,climatevars!$E:$E,climatevars!L:L,0,)</f>
        <v>403.99919199999994</v>
      </c>
      <c r="X1120">
        <f>_xlfn.XLOOKUP($G1120,speciesvars!$D:$D,speciesvars!H:H,0,0)</f>
        <v>22.870833317438802</v>
      </c>
      <c r="Y1120">
        <f>_xlfn.XLOOKUP($G1120,speciesvars!$D:$D,speciesvars!I:I,0,0)</f>
        <v>733</v>
      </c>
    </row>
    <row r="1121" spans="1:25" hidden="1" x14ac:dyDescent="0.25">
      <c r="A1121" t="s">
        <v>43</v>
      </c>
      <c r="B1121" t="s">
        <v>69</v>
      </c>
      <c r="C1121">
        <v>25</v>
      </c>
      <c r="D1121" t="str">
        <f t="shared" si="17"/>
        <v>Pleasantspring 2022</v>
      </c>
      <c r="E1121" t="s">
        <v>75</v>
      </c>
      <c r="F1121" t="s">
        <v>49</v>
      </c>
      <c r="G1121" t="s">
        <v>54</v>
      </c>
      <c r="H1121" t="s">
        <v>4255</v>
      </c>
      <c r="I1121" t="s">
        <v>1207</v>
      </c>
      <c r="J1121" t="s">
        <v>60</v>
      </c>
      <c r="K1121">
        <v>0</v>
      </c>
      <c r="L1121">
        <v>0</v>
      </c>
      <c r="M1121">
        <v>0</v>
      </c>
      <c r="N1121">
        <f>_xlfn.XLOOKUP($A1121,'site variables'!$A:$A,'site variables'!C:C,0,0)</f>
        <v>285.95999999999998</v>
      </c>
      <c r="O1121">
        <f>_xlfn.XLOOKUP($A1121,'site variables'!$A:$A,'site variables'!D:D,0,0)</f>
        <v>30</v>
      </c>
      <c r="P1121">
        <f>_xlfn.XLOOKUP($A1121,'site variables'!$A:$A,'site variables'!E:E,0,0)</f>
        <v>21.8</v>
      </c>
      <c r="Q1121">
        <f>_xlfn.XLOOKUP($A1121,'site variables'!$A:$A,'site variables'!F:F,0,0)</f>
        <v>532</v>
      </c>
      <c r="R1121" t="str">
        <f>_xlfn.XLOOKUP($A1121,'site variables'!$A:$A,'site variables'!G:G,0,0)</f>
        <v>high</v>
      </c>
      <c r="S1121" t="str">
        <f>_xlfn.XLOOKUP($A1121,'site variables'!$A:$A,'site variables'!H:H,0,0)</f>
        <v>low</v>
      </c>
      <c r="T1121" t="str">
        <f>_xlfn.XLOOKUP($A1121,'site variables'!$A:$A,'site variables'!I:I,0,0)</f>
        <v>Vehicle/FootRecreation</v>
      </c>
      <c r="U1121">
        <f>_xlfn.XLOOKUP($D1121,climatevars!$E:$E,climatevars!J:J,0,)</f>
        <v>53.999891999999988</v>
      </c>
      <c r="V1121">
        <f>_xlfn.XLOOKUP($D1121,climatevars!$E:$E,climatevars!K:K,0,)</f>
        <v>403.99919199999994</v>
      </c>
      <c r="W1121">
        <f>_xlfn.XLOOKUP($D1121,climatevars!$E:$E,climatevars!L:L,0,)</f>
        <v>403.99919199999994</v>
      </c>
      <c r="X1121">
        <f>_xlfn.XLOOKUP($G1121,speciesvars!$D:$D,speciesvars!H:H,0,0)</f>
        <v>21.7541668613752</v>
      </c>
      <c r="Y1121">
        <f>_xlfn.XLOOKUP($G1121,speciesvars!$D:$D,speciesvars!I:I,0,0)</f>
        <v>505</v>
      </c>
    </row>
    <row r="1122" spans="1:25" hidden="1" x14ac:dyDescent="0.25">
      <c r="A1122" t="s">
        <v>43</v>
      </c>
      <c r="B1122" t="s">
        <v>69</v>
      </c>
      <c r="C1122">
        <v>25</v>
      </c>
      <c r="D1122" t="str">
        <f t="shared" si="17"/>
        <v>Pleasantspring 2022</v>
      </c>
      <c r="E1122" t="s">
        <v>75</v>
      </c>
      <c r="F1122" t="s">
        <v>49</v>
      </c>
      <c r="G1122" t="s">
        <v>35</v>
      </c>
      <c r="H1122" t="s">
        <v>4255</v>
      </c>
      <c r="I1122" t="s">
        <v>1208</v>
      </c>
      <c r="J1122" t="s">
        <v>60</v>
      </c>
      <c r="K1122">
        <v>0</v>
      </c>
      <c r="L1122">
        <v>0</v>
      </c>
      <c r="M1122">
        <v>0</v>
      </c>
      <c r="N1122">
        <f>_xlfn.XLOOKUP($A1122,'site variables'!$A:$A,'site variables'!C:C,0,0)</f>
        <v>285.95999999999998</v>
      </c>
      <c r="O1122">
        <f>_xlfn.XLOOKUP($A1122,'site variables'!$A:$A,'site variables'!D:D,0,0)</f>
        <v>30</v>
      </c>
      <c r="P1122">
        <f>_xlfn.XLOOKUP($A1122,'site variables'!$A:$A,'site variables'!E:E,0,0)</f>
        <v>21.8</v>
      </c>
      <c r="Q1122">
        <f>_xlfn.XLOOKUP($A1122,'site variables'!$A:$A,'site variables'!F:F,0,0)</f>
        <v>532</v>
      </c>
      <c r="R1122" t="str">
        <f>_xlfn.XLOOKUP($A1122,'site variables'!$A:$A,'site variables'!G:G,0,0)</f>
        <v>high</v>
      </c>
      <c r="S1122" t="str">
        <f>_xlfn.XLOOKUP($A1122,'site variables'!$A:$A,'site variables'!H:H,0,0)</f>
        <v>low</v>
      </c>
      <c r="T1122" t="str">
        <f>_xlfn.XLOOKUP($A1122,'site variables'!$A:$A,'site variables'!I:I,0,0)</f>
        <v>Vehicle/FootRecreation</v>
      </c>
      <c r="U1122">
        <f>_xlfn.XLOOKUP($D1122,climatevars!$E:$E,climatevars!J:J,0,)</f>
        <v>53.999891999999988</v>
      </c>
      <c r="V1122">
        <f>_xlfn.XLOOKUP($D1122,climatevars!$E:$E,climatevars!K:K,0,)</f>
        <v>403.99919199999994</v>
      </c>
      <c r="W1122">
        <f>_xlfn.XLOOKUP($D1122,climatevars!$E:$E,climatevars!L:L,0,)</f>
        <v>403.99919199999994</v>
      </c>
      <c r="X1122">
        <f>_xlfn.XLOOKUP($G1122,speciesvars!$D:$D,speciesvars!H:H,0,0)</f>
        <v>23.5000000198682</v>
      </c>
      <c r="Y1122">
        <f>_xlfn.XLOOKUP($G1122,speciesvars!$D:$D,speciesvars!I:I,0,0)</f>
        <v>354</v>
      </c>
    </row>
    <row r="1123" spans="1:25" hidden="1" x14ac:dyDescent="0.25">
      <c r="A1123" t="s">
        <v>43</v>
      </c>
      <c r="B1123" t="s">
        <v>69</v>
      </c>
      <c r="C1123">
        <v>25</v>
      </c>
      <c r="D1123" t="str">
        <f t="shared" si="17"/>
        <v>Pleasantspring 2022</v>
      </c>
      <c r="E1123" t="s">
        <v>75</v>
      </c>
      <c r="F1123" t="s">
        <v>49</v>
      </c>
      <c r="G1123" t="s">
        <v>65</v>
      </c>
      <c r="H1123" t="s">
        <v>4255</v>
      </c>
      <c r="I1123" t="s">
        <v>1209</v>
      </c>
      <c r="J1123" t="s">
        <v>60</v>
      </c>
      <c r="K1123">
        <v>0</v>
      </c>
      <c r="L1123">
        <v>0</v>
      </c>
      <c r="M1123">
        <v>0</v>
      </c>
      <c r="N1123">
        <f>_xlfn.XLOOKUP($A1123,'site variables'!$A:$A,'site variables'!C:C,0,0)</f>
        <v>285.95999999999998</v>
      </c>
      <c r="O1123">
        <f>_xlfn.XLOOKUP($A1123,'site variables'!$A:$A,'site variables'!D:D,0,0)</f>
        <v>30</v>
      </c>
      <c r="P1123">
        <f>_xlfn.XLOOKUP($A1123,'site variables'!$A:$A,'site variables'!E:E,0,0)</f>
        <v>21.8</v>
      </c>
      <c r="Q1123">
        <f>_xlfn.XLOOKUP($A1123,'site variables'!$A:$A,'site variables'!F:F,0,0)</f>
        <v>532</v>
      </c>
      <c r="R1123" t="str">
        <f>_xlfn.XLOOKUP($A1123,'site variables'!$A:$A,'site variables'!G:G,0,0)</f>
        <v>high</v>
      </c>
      <c r="S1123" t="str">
        <f>_xlfn.XLOOKUP($A1123,'site variables'!$A:$A,'site variables'!H:H,0,0)</f>
        <v>low</v>
      </c>
      <c r="T1123" t="str">
        <f>_xlfn.XLOOKUP($A1123,'site variables'!$A:$A,'site variables'!I:I,0,0)</f>
        <v>Vehicle/FootRecreation</v>
      </c>
      <c r="U1123">
        <f>_xlfn.XLOOKUP($D1123,climatevars!$E:$E,climatevars!J:J,0,)</f>
        <v>53.999891999999988</v>
      </c>
      <c r="V1123">
        <f>_xlfn.XLOOKUP($D1123,climatevars!$E:$E,climatevars!K:K,0,)</f>
        <v>403.99919199999994</v>
      </c>
      <c r="W1123">
        <f>_xlfn.XLOOKUP($D1123,climatevars!$E:$E,climatevars!L:L,0,)</f>
        <v>403.99919199999994</v>
      </c>
      <c r="X1123">
        <f>_xlfn.XLOOKUP($G1123,speciesvars!$D:$D,speciesvars!H:H,0,0)</f>
        <v>21.662499884764401</v>
      </c>
      <c r="Y1123">
        <f>_xlfn.XLOOKUP($G1123,speciesvars!$D:$D,speciesvars!I:I,0,0)</f>
        <v>767</v>
      </c>
    </row>
    <row r="1124" spans="1:25" hidden="1" x14ac:dyDescent="0.25">
      <c r="A1124" t="s">
        <v>43</v>
      </c>
      <c r="B1124" t="s">
        <v>69</v>
      </c>
      <c r="C1124">
        <v>27</v>
      </c>
      <c r="D1124" t="str">
        <f t="shared" si="17"/>
        <v>Pleasantspring 2022</v>
      </c>
      <c r="E1124" t="s">
        <v>12</v>
      </c>
      <c r="F1124" t="s">
        <v>70</v>
      </c>
      <c r="G1124" t="s">
        <v>36</v>
      </c>
      <c r="H1124" t="s">
        <v>11</v>
      </c>
      <c r="I1124" t="s">
        <v>1210</v>
      </c>
      <c r="J1124" t="s">
        <v>72</v>
      </c>
      <c r="K1124">
        <v>3</v>
      </c>
      <c r="L1124">
        <v>5</v>
      </c>
      <c r="N1124">
        <f>_xlfn.XLOOKUP($A1124,'site variables'!$A:$A,'site variables'!C:C,0,0)</f>
        <v>285.95999999999998</v>
      </c>
      <c r="O1124">
        <f>_xlfn.XLOOKUP($A1124,'site variables'!$A:$A,'site variables'!D:D,0,0)</f>
        <v>30</v>
      </c>
      <c r="P1124">
        <f>_xlfn.XLOOKUP($A1124,'site variables'!$A:$A,'site variables'!E:E,0,0)</f>
        <v>21.8</v>
      </c>
      <c r="Q1124">
        <f>_xlfn.XLOOKUP($A1124,'site variables'!$A:$A,'site variables'!F:F,0,0)</f>
        <v>532</v>
      </c>
      <c r="R1124" t="str">
        <f>_xlfn.XLOOKUP($A1124,'site variables'!$A:$A,'site variables'!G:G,0,0)</f>
        <v>high</v>
      </c>
      <c r="S1124" t="str">
        <f>_xlfn.XLOOKUP($A1124,'site variables'!$A:$A,'site variables'!H:H,0,0)</f>
        <v>low</v>
      </c>
      <c r="T1124" t="str">
        <f>_xlfn.XLOOKUP($A1124,'site variables'!$A:$A,'site variables'!I:I,0,0)</f>
        <v>Vehicle/FootRecreation</v>
      </c>
      <c r="U1124">
        <f>_xlfn.XLOOKUP($D1124,climatevars!$E:$E,climatevars!J:J,0,)</f>
        <v>53.999891999999988</v>
      </c>
      <c r="V1124">
        <f>_xlfn.XLOOKUP($D1124,climatevars!$E:$E,climatevars!K:K,0,)</f>
        <v>403.99919199999994</v>
      </c>
      <c r="W1124">
        <f>_xlfn.XLOOKUP($D1124,climatevars!$E:$E,climatevars!L:L,0,)</f>
        <v>403.99919199999994</v>
      </c>
      <c r="X1124">
        <f>_xlfn.XLOOKUP($G1124,speciesvars!$D:$D,speciesvars!H:H,0,0)</f>
        <v>0</v>
      </c>
      <c r="Y1124">
        <f>_xlfn.XLOOKUP($G1124,speciesvars!$D:$D,speciesvars!I:I,0,0)</f>
        <v>0</v>
      </c>
    </row>
    <row r="1125" spans="1:25" hidden="1" x14ac:dyDescent="0.25">
      <c r="A1125" t="s">
        <v>43</v>
      </c>
      <c r="B1125" t="s">
        <v>69</v>
      </c>
      <c r="C1125">
        <v>25</v>
      </c>
      <c r="D1125" t="str">
        <f t="shared" si="17"/>
        <v>Pleasantspring 2022</v>
      </c>
      <c r="E1125" t="s">
        <v>75</v>
      </c>
      <c r="F1125" t="s">
        <v>49</v>
      </c>
      <c r="G1125" t="s">
        <v>76</v>
      </c>
      <c r="H1125" t="s">
        <v>4255</v>
      </c>
      <c r="I1125" t="s">
        <v>1211</v>
      </c>
      <c r="J1125" t="s">
        <v>60</v>
      </c>
      <c r="K1125">
        <v>0</v>
      </c>
      <c r="L1125">
        <v>0</v>
      </c>
      <c r="M1125">
        <v>0</v>
      </c>
      <c r="N1125">
        <f>_xlfn.XLOOKUP($A1125,'site variables'!$A:$A,'site variables'!C:C,0,0)</f>
        <v>285.95999999999998</v>
      </c>
      <c r="O1125">
        <f>_xlfn.XLOOKUP($A1125,'site variables'!$A:$A,'site variables'!D:D,0,0)</f>
        <v>30</v>
      </c>
      <c r="P1125">
        <f>_xlfn.XLOOKUP($A1125,'site variables'!$A:$A,'site variables'!E:E,0,0)</f>
        <v>21.8</v>
      </c>
      <c r="Q1125">
        <f>_xlfn.XLOOKUP($A1125,'site variables'!$A:$A,'site variables'!F:F,0,0)</f>
        <v>532</v>
      </c>
      <c r="R1125" t="str">
        <f>_xlfn.XLOOKUP($A1125,'site variables'!$A:$A,'site variables'!G:G,0,0)</f>
        <v>high</v>
      </c>
      <c r="S1125" t="str">
        <f>_xlfn.XLOOKUP($A1125,'site variables'!$A:$A,'site variables'!H:H,0,0)</f>
        <v>low</v>
      </c>
      <c r="T1125" t="str">
        <f>_xlfn.XLOOKUP($A1125,'site variables'!$A:$A,'site variables'!I:I,0,0)</f>
        <v>Vehicle/FootRecreation</v>
      </c>
      <c r="U1125">
        <f>_xlfn.XLOOKUP($D1125,climatevars!$E:$E,climatevars!J:J,0,)</f>
        <v>53.999891999999988</v>
      </c>
      <c r="V1125">
        <f>_xlfn.XLOOKUP($D1125,climatevars!$E:$E,climatevars!K:K,0,)</f>
        <v>403.99919199999994</v>
      </c>
      <c r="W1125">
        <f>_xlfn.XLOOKUP($D1125,climatevars!$E:$E,climatevars!L:L,0,)</f>
        <v>403.99919199999994</v>
      </c>
      <c r="X1125">
        <f>_xlfn.XLOOKUP($G1125,speciesvars!$D:$D,speciesvars!H:H,0,0)</f>
        <v>23.825000166892998</v>
      </c>
      <c r="Y1125">
        <f>_xlfn.XLOOKUP($G1125,speciesvars!$D:$D,speciesvars!I:I,0,0)</f>
        <v>508</v>
      </c>
    </row>
    <row r="1126" spans="1:25" hidden="1" x14ac:dyDescent="0.25">
      <c r="A1126" t="s">
        <v>43</v>
      </c>
      <c r="B1126" t="s">
        <v>69</v>
      </c>
      <c r="C1126">
        <v>25</v>
      </c>
      <c r="D1126" t="str">
        <f t="shared" si="17"/>
        <v>Pleasantspring 2022</v>
      </c>
      <c r="E1126" t="s">
        <v>75</v>
      </c>
      <c r="F1126" t="s">
        <v>49</v>
      </c>
      <c r="G1126" t="s">
        <v>1</v>
      </c>
      <c r="H1126" t="s">
        <v>4255</v>
      </c>
      <c r="I1126" t="s">
        <v>1212</v>
      </c>
      <c r="J1126" t="s">
        <v>60</v>
      </c>
      <c r="K1126">
        <v>0</v>
      </c>
      <c r="L1126">
        <v>0</v>
      </c>
      <c r="M1126">
        <v>0</v>
      </c>
      <c r="N1126">
        <f>_xlfn.XLOOKUP($A1126,'site variables'!$A:$A,'site variables'!C:C,0,0)</f>
        <v>285.95999999999998</v>
      </c>
      <c r="O1126">
        <f>_xlfn.XLOOKUP($A1126,'site variables'!$A:$A,'site variables'!D:D,0,0)</f>
        <v>30</v>
      </c>
      <c r="P1126">
        <f>_xlfn.XLOOKUP($A1126,'site variables'!$A:$A,'site variables'!E:E,0,0)</f>
        <v>21.8</v>
      </c>
      <c r="Q1126">
        <f>_xlfn.XLOOKUP($A1126,'site variables'!$A:$A,'site variables'!F:F,0,0)</f>
        <v>532</v>
      </c>
      <c r="R1126" t="str">
        <f>_xlfn.XLOOKUP($A1126,'site variables'!$A:$A,'site variables'!G:G,0,0)</f>
        <v>high</v>
      </c>
      <c r="S1126" t="str">
        <f>_xlfn.XLOOKUP($A1126,'site variables'!$A:$A,'site variables'!H:H,0,0)</f>
        <v>low</v>
      </c>
      <c r="T1126" t="str">
        <f>_xlfn.XLOOKUP($A1126,'site variables'!$A:$A,'site variables'!I:I,0,0)</f>
        <v>Vehicle/FootRecreation</v>
      </c>
      <c r="U1126">
        <f>_xlfn.XLOOKUP($D1126,climatevars!$E:$E,climatevars!J:J,0,)</f>
        <v>53.999891999999988</v>
      </c>
      <c r="V1126">
        <f>_xlfn.XLOOKUP($D1126,climatevars!$E:$E,climatevars!K:K,0,)</f>
        <v>403.99919199999994</v>
      </c>
      <c r="W1126">
        <f>_xlfn.XLOOKUP($D1126,climatevars!$E:$E,climatevars!L:L,0,)</f>
        <v>403.99919199999994</v>
      </c>
      <c r="X1126">
        <f>_xlfn.XLOOKUP($G1126,speciesvars!$D:$D,speciesvars!H:H,0,0)</f>
        <v>22.9416667421659</v>
      </c>
      <c r="Y1126">
        <f>_xlfn.XLOOKUP($G1126,speciesvars!$D:$D,speciesvars!I:I,0,0)</f>
        <v>528</v>
      </c>
    </row>
    <row r="1127" spans="1:25" hidden="1" x14ac:dyDescent="0.25">
      <c r="A1127" t="s">
        <v>43</v>
      </c>
      <c r="B1127" t="s">
        <v>69</v>
      </c>
      <c r="C1127">
        <v>26</v>
      </c>
      <c r="D1127" t="str">
        <f t="shared" si="17"/>
        <v>Pleasantspring 2022</v>
      </c>
      <c r="E1127" t="s">
        <v>66</v>
      </c>
      <c r="F1127" t="s">
        <v>70</v>
      </c>
      <c r="G1127" t="s">
        <v>6</v>
      </c>
      <c r="H1127" t="s">
        <v>4256</v>
      </c>
      <c r="I1127" t="s">
        <v>1213</v>
      </c>
      <c r="J1127" t="s">
        <v>60</v>
      </c>
      <c r="K1127">
        <v>0</v>
      </c>
      <c r="L1127">
        <v>0</v>
      </c>
      <c r="M1127">
        <v>0</v>
      </c>
      <c r="N1127">
        <f>_xlfn.XLOOKUP($A1127,'site variables'!$A:$A,'site variables'!C:C,0,0)</f>
        <v>285.95999999999998</v>
      </c>
      <c r="O1127">
        <f>_xlfn.XLOOKUP($A1127,'site variables'!$A:$A,'site variables'!D:D,0,0)</f>
        <v>30</v>
      </c>
      <c r="P1127">
        <f>_xlfn.XLOOKUP($A1127,'site variables'!$A:$A,'site variables'!E:E,0,0)</f>
        <v>21.8</v>
      </c>
      <c r="Q1127">
        <f>_xlfn.XLOOKUP($A1127,'site variables'!$A:$A,'site variables'!F:F,0,0)</f>
        <v>532</v>
      </c>
      <c r="R1127" t="str">
        <f>_xlfn.XLOOKUP($A1127,'site variables'!$A:$A,'site variables'!G:G,0,0)</f>
        <v>high</v>
      </c>
      <c r="S1127" t="str">
        <f>_xlfn.XLOOKUP($A1127,'site variables'!$A:$A,'site variables'!H:H,0,0)</f>
        <v>low</v>
      </c>
      <c r="T1127" t="str">
        <f>_xlfn.XLOOKUP($A1127,'site variables'!$A:$A,'site variables'!I:I,0,0)</f>
        <v>Vehicle/FootRecreation</v>
      </c>
      <c r="U1127">
        <f>_xlfn.XLOOKUP($D1127,climatevars!$E:$E,climatevars!J:J,0,)</f>
        <v>53.999891999999988</v>
      </c>
      <c r="V1127">
        <f>_xlfn.XLOOKUP($D1127,climatevars!$E:$E,climatevars!K:K,0,)</f>
        <v>403.99919199999994</v>
      </c>
      <c r="W1127">
        <f>_xlfn.XLOOKUP($D1127,climatevars!$E:$E,climatevars!L:L,0,)</f>
        <v>403.99919199999994</v>
      </c>
      <c r="X1127">
        <f>_xlfn.XLOOKUP($G1127,speciesvars!$D:$D,speciesvars!H:H,0,0)</f>
        <v>21.804166575272902</v>
      </c>
      <c r="Y1127">
        <f>_xlfn.XLOOKUP($G1127,speciesvars!$D:$D,speciesvars!I:I,0,0)</f>
        <v>504</v>
      </c>
    </row>
    <row r="1128" spans="1:25" hidden="1" x14ac:dyDescent="0.25">
      <c r="A1128" t="s">
        <v>43</v>
      </c>
      <c r="B1128" t="s">
        <v>69</v>
      </c>
      <c r="C1128">
        <v>26</v>
      </c>
      <c r="D1128" t="str">
        <f t="shared" si="17"/>
        <v>Pleasantspring 2022</v>
      </c>
      <c r="E1128" t="s">
        <v>66</v>
      </c>
      <c r="F1128" t="s">
        <v>70</v>
      </c>
      <c r="G1128" t="s">
        <v>22</v>
      </c>
      <c r="H1128" t="s">
        <v>4256</v>
      </c>
      <c r="I1128" t="s">
        <v>1214</v>
      </c>
      <c r="J1128" t="s">
        <v>60</v>
      </c>
      <c r="K1128">
        <v>0</v>
      </c>
      <c r="L1128">
        <v>0</v>
      </c>
      <c r="M1128">
        <v>0</v>
      </c>
      <c r="N1128">
        <f>_xlfn.XLOOKUP($A1128,'site variables'!$A:$A,'site variables'!C:C,0,0)</f>
        <v>285.95999999999998</v>
      </c>
      <c r="O1128">
        <f>_xlfn.XLOOKUP($A1128,'site variables'!$A:$A,'site variables'!D:D,0,0)</f>
        <v>30</v>
      </c>
      <c r="P1128">
        <f>_xlfn.XLOOKUP($A1128,'site variables'!$A:$A,'site variables'!E:E,0,0)</f>
        <v>21.8</v>
      </c>
      <c r="Q1128">
        <f>_xlfn.XLOOKUP($A1128,'site variables'!$A:$A,'site variables'!F:F,0,0)</f>
        <v>532</v>
      </c>
      <c r="R1128" t="str">
        <f>_xlfn.XLOOKUP($A1128,'site variables'!$A:$A,'site variables'!G:G,0,0)</f>
        <v>high</v>
      </c>
      <c r="S1128" t="str">
        <f>_xlfn.XLOOKUP($A1128,'site variables'!$A:$A,'site variables'!H:H,0,0)</f>
        <v>low</v>
      </c>
      <c r="T1128" t="str">
        <f>_xlfn.XLOOKUP($A1128,'site variables'!$A:$A,'site variables'!I:I,0,0)</f>
        <v>Vehicle/FootRecreation</v>
      </c>
      <c r="U1128">
        <f>_xlfn.XLOOKUP($D1128,climatevars!$E:$E,climatevars!J:J,0,)</f>
        <v>53.999891999999988</v>
      </c>
      <c r="V1128">
        <f>_xlfn.XLOOKUP($D1128,climatevars!$E:$E,climatevars!K:K,0,)</f>
        <v>403.99919199999994</v>
      </c>
      <c r="W1128">
        <f>_xlfn.XLOOKUP($D1128,climatevars!$E:$E,climatevars!L:L,0,)</f>
        <v>403.99919199999994</v>
      </c>
      <c r="X1128">
        <f>_xlfn.XLOOKUP($G1128,speciesvars!$D:$D,speciesvars!H:H,0,0)</f>
        <v>22.870833317438802</v>
      </c>
      <c r="Y1128">
        <f>_xlfn.XLOOKUP($G1128,speciesvars!$D:$D,speciesvars!I:I,0,0)</f>
        <v>733</v>
      </c>
    </row>
    <row r="1129" spans="1:25" hidden="1" x14ac:dyDescent="0.25">
      <c r="A1129" t="s">
        <v>43</v>
      </c>
      <c r="B1129" t="s">
        <v>69</v>
      </c>
      <c r="C1129">
        <v>26</v>
      </c>
      <c r="D1129" t="str">
        <f t="shared" si="17"/>
        <v>Pleasantspring 2022</v>
      </c>
      <c r="E1129" t="s">
        <v>66</v>
      </c>
      <c r="F1129" t="s">
        <v>70</v>
      </c>
      <c r="G1129" t="s">
        <v>54</v>
      </c>
      <c r="H1129" t="s">
        <v>4256</v>
      </c>
      <c r="I1129" t="s">
        <v>1215</v>
      </c>
      <c r="J1129" t="s">
        <v>60</v>
      </c>
      <c r="K1129">
        <v>0</v>
      </c>
      <c r="L1129">
        <v>0</v>
      </c>
      <c r="M1129">
        <v>0</v>
      </c>
      <c r="N1129">
        <f>_xlfn.XLOOKUP($A1129,'site variables'!$A:$A,'site variables'!C:C,0,0)</f>
        <v>285.95999999999998</v>
      </c>
      <c r="O1129">
        <f>_xlfn.XLOOKUP($A1129,'site variables'!$A:$A,'site variables'!D:D,0,0)</f>
        <v>30</v>
      </c>
      <c r="P1129">
        <f>_xlfn.XLOOKUP($A1129,'site variables'!$A:$A,'site variables'!E:E,0,0)</f>
        <v>21.8</v>
      </c>
      <c r="Q1129">
        <f>_xlfn.XLOOKUP($A1129,'site variables'!$A:$A,'site variables'!F:F,0,0)</f>
        <v>532</v>
      </c>
      <c r="R1129" t="str">
        <f>_xlfn.XLOOKUP($A1129,'site variables'!$A:$A,'site variables'!G:G,0,0)</f>
        <v>high</v>
      </c>
      <c r="S1129" t="str">
        <f>_xlfn.XLOOKUP($A1129,'site variables'!$A:$A,'site variables'!H:H,0,0)</f>
        <v>low</v>
      </c>
      <c r="T1129" t="str">
        <f>_xlfn.XLOOKUP($A1129,'site variables'!$A:$A,'site variables'!I:I,0,0)</f>
        <v>Vehicle/FootRecreation</v>
      </c>
      <c r="U1129">
        <f>_xlfn.XLOOKUP($D1129,climatevars!$E:$E,climatevars!J:J,0,)</f>
        <v>53.999891999999988</v>
      </c>
      <c r="V1129">
        <f>_xlfn.XLOOKUP($D1129,climatevars!$E:$E,climatevars!K:K,0,)</f>
        <v>403.99919199999994</v>
      </c>
      <c r="W1129">
        <f>_xlfn.XLOOKUP($D1129,climatevars!$E:$E,climatevars!L:L,0,)</f>
        <v>403.99919199999994</v>
      </c>
      <c r="X1129">
        <f>_xlfn.XLOOKUP($G1129,speciesvars!$D:$D,speciesvars!H:H,0,0)</f>
        <v>21.7541668613752</v>
      </c>
      <c r="Y1129">
        <f>_xlfn.XLOOKUP($G1129,speciesvars!$D:$D,speciesvars!I:I,0,0)</f>
        <v>505</v>
      </c>
    </row>
    <row r="1130" spans="1:25" hidden="1" x14ac:dyDescent="0.25">
      <c r="A1130" t="s">
        <v>43</v>
      </c>
      <c r="B1130" t="s">
        <v>69</v>
      </c>
      <c r="C1130">
        <v>26</v>
      </c>
      <c r="D1130" t="str">
        <f t="shared" si="17"/>
        <v>Pleasantspring 2022</v>
      </c>
      <c r="E1130" t="s">
        <v>66</v>
      </c>
      <c r="F1130" t="s">
        <v>70</v>
      </c>
      <c r="G1130" t="s">
        <v>65</v>
      </c>
      <c r="H1130" t="s">
        <v>4256</v>
      </c>
      <c r="I1130" t="s">
        <v>1216</v>
      </c>
      <c r="J1130" t="s">
        <v>60</v>
      </c>
      <c r="K1130">
        <v>0</v>
      </c>
      <c r="L1130">
        <v>0</v>
      </c>
      <c r="M1130">
        <v>0</v>
      </c>
      <c r="N1130">
        <f>_xlfn.XLOOKUP($A1130,'site variables'!$A:$A,'site variables'!C:C,0,0)</f>
        <v>285.95999999999998</v>
      </c>
      <c r="O1130">
        <f>_xlfn.XLOOKUP($A1130,'site variables'!$A:$A,'site variables'!D:D,0,0)</f>
        <v>30</v>
      </c>
      <c r="P1130">
        <f>_xlfn.XLOOKUP($A1130,'site variables'!$A:$A,'site variables'!E:E,0,0)</f>
        <v>21.8</v>
      </c>
      <c r="Q1130">
        <f>_xlfn.XLOOKUP($A1130,'site variables'!$A:$A,'site variables'!F:F,0,0)</f>
        <v>532</v>
      </c>
      <c r="R1130" t="str">
        <f>_xlfn.XLOOKUP($A1130,'site variables'!$A:$A,'site variables'!G:G,0,0)</f>
        <v>high</v>
      </c>
      <c r="S1130" t="str">
        <f>_xlfn.XLOOKUP($A1130,'site variables'!$A:$A,'site variables'!H:H,0,0)</f>
        <v>low</v>
      </c>
      <c r="T1130" t="str">
        <f>_xlfn.XLOOKUP($A1130,'site variables'!$A:$A,'site variables'!I:I,0,0)</f>
        <v>Vehicle/FootRecreation</v>
      </c>
      <c r="U1130">
        <f>_xlfn.XLOOKUP($D1130,climatevars!$E:$E,climatevars!J:J,0,)</f>
        <v>53.999891999999988</v>
      </c>
      <c r="V1130">
        <f>_xlfn.XLOOKUP($D1130,climatevars!$E:$E,climatevars!K:K,0,)</f>
        <v>403.99919199999994</v>
      </c>
      <c r="W1130">
        <f>_xlfn.XLOOKUP($D1130,climatevars!$E:$E,climatevars!L:L,0,)</f>
        <v>403.99919199999994</v>
      </c>
      <c r="X1130">
        <f>_xlfn.XLOOKUP($G1130,speciesvars!$D:$D,speciesvars!H:H,0,0)</f>
        <v>21.662499884764401</v>
      </c>
      <c r="Y1130">
        <f>_xlfn.XLOOKUP($G1130,speciesvars!$D:$D,speciesvars!I:I,0,0)</f>
        <v>767</v>
      </c>
    </row>
    <row r="1131" spans="1:25" hidden="1" x14ac:dyDescent="0.25">
      <c r="A1131" t="s">
        <v>43</v>
      </c>
      <c r="B1131" t="s">
        <v>69</v>
      </c>
      <c r="C1131">
        <v>28</v>
      </c>
      <c r="D1131" t="str">
        <f t="shared" si="17"/>
        <v>Pleasantspring 2022</v>
      </c>
      <c r="E1131" t="s">
        <v>12</v>
      </c>
      <c r="F1131" t="s">
        <v>0</v>
      </c>
      <c r="G1131" t="s">
        <v>3</v>
      </c>
      <c r="H1131" t="s">
        <v>11</v>
      </c>
      <c r="I1131" t="s">
        <v>1217</v>
      </c>
      <c r="J1131" t="s">
        <v>72</v>
      </c>
      <c r="K1131">
        <v>5</v>
      </c>
      <c r="L1131">
        <v>13</v>
      </c>
      <c r="N1131">
        <f>_xlfn.XLOOKUP($A1131,'site variables'!$A:$A,'site variables'!C:C,0,0)</f>
        <v>285.95999999999998</v>
      </c>
      <c r="O1131">
        <f>_xlfn.XLOOKUP($A1131,'site variables'!$A:$A,'site variables'!D:D,0,0)</f>
        <v>30</v>
      </c>
      <c r="P1131">
        <f>_xlfn.XLOOKUP($A1131,'site variables'!$A:$A,'site variables'!E:E,0,0)</f>
        <v>21.8</v>
      </c>
      <c r="Q1131">
        <f>_xlfn.XLOOKUP($A1131,'site variables'!$A:$A,'site variables'!F:F,0,0)</f>
        <v>532</v>
      </c>
      <c r="R1131" t="str">
        <f>_xlfn.XLOOKUP($A1131,'site variables'!$A:$A,'site variables'!G:G,0,0)</f>
        <v>high</v>
      </c>
      <c r="S1131" t="str">
        <f>_xlfn.XLOOKUP($A1131,'site variables'!$A:$A,'site variables'!H:H,0,0)</f>
        <v>low</v>
      </c>
      <c r="T1131" t="str">
        <f>_xlfn.XLOOKUP($A1131,'site variables'!$A:$A,'site variables'!I:I,0,0)</f>
        <v>Vehicle/FootRecreation</v>
      </c>
      <c r="U1131">
        <f>_xlfn.XLOOKUP($D1131,climatevars!$E:$E,climatevars!J:J,0,)</f>
        <v>53.999891999999988</v>
      </c>
      <c r="V1131">
        <f>_xlfn.XLOOKUP($D1131,climatevars!$E:$E,climatevars!K:K,0,)</f>
        <v>403.99919199999994</v>
      </c>
      <c r="W1131">
        <f>_xlfn.XLOOKUP($D1131,climatevars!$E:$E,climatevars!L:L,0,)</f>
        <v>403.99919199999994</v>
      </c>
      <c r="X1131">
        <f>_xlfn.XLOOKUP($G1131,speciesvars!$D:$D,speciesvars!H:H,0,0)</f>
        <v>0</v>
      </c>
      <c r="Y1131">
        <f>_xlfn.XLOOKUP($G1131,speciesvars!$D:$D,speciesvars!I:I,0,0)</f>
        <v>0</v>
      </c>
    </row>
    <row r="1132" spans="1:25" hidden="1" x14ac:dyDescent="0.25">
      <c r="A1132" t="s">
        <v>43</v>
      </c>
      <c r="B1132" t="s">
        <v>69</v>
      </c>
      <c r="C1132">
        <v>26</v>
      </c>
      <c r="D1132" t="str">
        <f t="shared" si="17"/>
        <v>Pleasantspring 2022</v>
      </c>
      <c r="E1132" t="s">
        <v>66</v>
      </c>
      <c r="F1132" t="s">
        <v>70</v>
      </c>
      <c r="G1132" t="s">
        <v>1</v>
      </c>
      <c r="H1132" t="s">
        <v>4256</v>
      </c>
      <c r="I1132" t="s">
        <v>1218</v>
      </c>
      <c r="J1132" t="s">
        <v>60</v>
      </c>
      <c r="K1132">
        <v>0</v>
      </c>
      <c r="L1132">
        <v>0</v>
      </c>
      <c r="M1132">
        <v>0</v>
      </c>
      <c r="N1132">
        <f>_xlfn.XLOOKUP($A1132,'site variables'!$A:$A,'site variables'!C:C,0,0)</f>
        <v>285.95999999999998</v>
      </c>
      <c r="O1132">
        <f>_xlfn.XLOOKUP($A1132,'site variables'!$A:$A,'site variables'!D:D,0,0)</f>
        <v>30</v>
      </c>
      <c r="P1132">
        <f>_xlfn.XLOOKUP($A1132,'site variables'!$A:$A,'site variables'!E:E,0,0)</f>
        <v>21.8</v>
      </c>
      <c r="Q1132">
        <f>_xlfn.XLOOKUP($A1132,'site variables'!$A:$A,'site variables'!F:F,0,0)</f>
        <v>532</v>
      </c>
      <c r="R1132" t="str">
        <f>_xlfn.XLOOKUP($A1132,'site variables'!$A:$A,'site variables'!G:G,0,0)</f>
        <v>high</v>
      </c>
      <c r="S1132" t="str">
        <f>_xlfn.XLOOKUP($A1132,'site variables'!$A:$A,'site variables'!H:H,0,0)</f>
        <v>low</v>
      </c>
      <c r="T1132" t="str">
        <f>_xlfn.XLOOKUP($A1132,'site variables'!$A:$A,'site variables'!I:I,0,0)</f>
        <v>Vehicle/FootRecreation</v>
      </c>
      <c r="U1132">
        <f>_xlfn.XLOOKUP($D1132,climatevars!$E:$E,climatevars!J:J,0,)</f>
        <v>53.999891999999988</v>
      </c>
      <c r="V1132">
        <f>_xlfn.XLOOKUP($D1132,climatevars!$E:$E,climatevars!K:K,0,)</f>
        <v>403.99919199999994</v>
      </c>
      <c r="W1132">
        <f>_xlfn.XLOOKUP($D1132,climatevars!$E:$E,climatevars!L:L,0,)</f>
        <v>403.99919199999994</v>
      </c>
      <c r="X1132">
        <f>_xlfn.XLOOKUP($G1132,speciesvars!$D:$D,speciesvars!H:H,0,0)</f>
        <v>22.9416667421659</v>
      </c>
      <c r="Y1132">
        <f>_xlfn.XLOOKUP($G1132,speciesvars!$D:$D,speciesvars!I:I,0,0)</f>
        <v>528</v>
      </c>
    </row>
    <row r="1133" spans="1:25" hidden="1" x14ac:dyDescent="0.25">
      <c r="A1133" t="s">
        <v>43</v>
      </c>
      <c r="B1133" t="s">
        <v>69</v>
      </c>
      <c r="C1133">
        <v>27</v>
      </c>
      <c r="D1133" t="str">
        <f t="shared" si="17"/>
        <v>Pleasantspring 2022</v>
      </c>
      <c r="E1133" t="s">
        <v>12</v>
      </c>
      <c r="F1133" t="s">
        <v>70</v>
      </c>
      <c r="G1133" t="s">
        <v>6</v>
      </c>
      <c r="H1133" t="s">
        <v>4256</v>
      </c>
      <c r="I1133" t="s">
        <v>1219</v>
      </c>
      <c r="J1133" t="s">
        <v>60</v>
      </c>
      <c r="K1133">
        <v>0</v>
      </c>
      <c r="L1133">
        <v>0</v>
      </c>
      <c r="M1133">
        <v>0</v>
      </c>
      <c r="N1133">
        <f>_xlfn.XLOOKUP($A1133,'site variables'!$A:$A,'site variables'!C:C,0,0)</f>
        <v>285.95999999999998</v>
      </c>
      <c r="O1133">
        <f>_xlfn.XLOOKUP($A1133,'site variables'!$A:$A,'site variables'!D:D,0,0)</f>
        <v>30</v>
      </c>
      <c r="P1133">
        <f>_xlfn.XLOOKUP($A1133,'site variables'!$A:$A,'site variables'!E:E,0,0)</f>
        <v>21.8</v>
      </c>
      <c r="Q1133">
        <f>_xlfn.XLOOKUP($A1133,'site variables'!$A:$A,'site variables'!F:F,0,0)</f>
        <v>532</v>
      </c>
      <c r="R1133" t="str">
        <f>_xlfn.XLOOKUP($A1133,'site variables'!$A:$A,'site variables'!G:G,0,0)</f>
        <v>high</v>
      </c>
      <c r="S1133" t="str">
        <f>_xlfn.XLOOKUP($A1133,'site variables'!$A:$A,'site variables'!H:H,0,0)</f>
        <v>low</v>
      </c>
      <c r="T1133" t="str">
        <f>_xlfn.XLOOKUP($A1133,'site variables'!$A:$A,'site variables'!I:I,0,0)</f>
        <v>Vehicle/FootRecreation</v>
      </c>
      <c r="U1133">
        <f>_xlfn.XLOOKUP($D1133,climatevars!$E:$E,climatevars!J:J,0,)</f>
        <v>53.999891999999988</v>
      </c>
      <c r="V1133">
        <f>_xlfn.XLOOKUP($D1133,climatevars!$E:$E,climatevars!K:K,0,)</f>
        <v>403.99919199999994</v>
      </c>
      <c r="W1133">
        <f>_xlfn.XLOOKUP($D1133,climatevars!$E:$E,climatevars!L:L,0,)</f>
        <v>403.99919199999994</v>
      </c>
      <c r="X1133">
        <f>_xlfn.XLOOKUP($G1133,speciesvars!$D:$D,speciesvars!H:H,0,0)</f>
        <v>21.804166575272902</v>
      </c>
      <c r="Y1133">
        <f>_xlfn.XLOOKUP($G1133,speciesvars!$D:$D,speciesvars!I:I,0,0)</f>
        <v>504</v>
      </c>
    </row>
    <row r="1134" spans="1:25" hidden="1" x14ac:dyDescent="0.25">
      <c r="A1134" t="s">
        <v>43</v>
      </c>
      <c r="B1134" t="s">
        <v>69</v>
      </c>
      <c r="C1134">
        <v>27</v>
      </c>
      <c r="D1134" t="str">
        <f t="shared" si="17"/>
        <v>Pleasantspring 2022</v>
      </c>
      <c r="E1134" t="s">
        <v>12</v>
      </c>
      <c r="F1134" t="s">
        <v>70</v>
      </c>
      <c r="G1134" t="s">
        <v>22</v>
      </c>
      <c r="H1134" t="s">
        <v>4256</v>
      </c>
      <c r="I1134" t="s">
        <v>1220</v>
      </c>
      <c r="J1134" t="s">
        <v>60</v>
      </c>
      <c r="K1134">
        <v>0</v>
      </c>
      <c r="L1134">
        <v>0</v>
      </c>
      <c r="M1134">
        <v>0</v>
      </c>
      <c r="N1134">
        <f>_xlfn.XLOOKUP($A1134,'site variables'!$A:$A,'site variables'!C:C,0,0)</f>
        <v>285.95999999999998</v>
      </c>
      <c r="O1134">
        <f>_xlfn.XLOOKUP($A1134,'site variables'!$A:$A,'site variables'!D:D,0,0)</f>
        <v>30</v>
      </c>
      <c r="P1134">
        <f>_xlfn.XLOOKUP($A1134,'site variables'!$A:$A,'site variables'!E:E,0,0)</f>
        <v>21.8</v>
      </c>
      <c r="Q1134">
        <f>_xlfn.XLOOKUP($A1134,'site variables'!$A:$A,'site variables'!F:F,0,0)</f>
        <v>532</v>
      </c>
      <c r="R1134" t="str">
        <f>_xlfn.XLOOKUP($A1134,'site variables'!$A:$A,'site variables'!G:G,0,0)</f>
        <v>high</v>
      </c>
      <c r="S1134" t="str">
        <f>_xlfn.XLOOKUP($A1134,'site variables'!$A:$A,'site variables'!H:H,0,0)</f>
        <v>low</v>
      </c>
      <c r="T1134" t="str">
        <f>_xlfn.XLOOKUP($A1134,'site variables'!$A:$A,'site variables'!I:I,0,0)</f>
        <v>Vehicle/FootRecreation</v>
      </c>
      <c r="U1134">
        <f>_xlfn.XLOOKUP($D1134,climatevars!$E:$E,climatevars!J:J,0,)</f>
        <v>53.999891999999988</v>
      </c>
      <c r="V1134">
        <f>_xlfn.XLOOKUP($D1134,climatevars!$E:$E,climatevars!K:K,0,)</f>
        <v>403.99919199999994</v>
      </c>
      <c r="W1134">
        <f>_xlfn.XLOOKUP($D1134,climatevars!$E:$E,climatevars!L:L,0,)</f>
        <v>403.99919199999994</v>
      </c>
      <c r="X1134">
        <f>_xlfn.XLOOKUP($G1134,speciesvars!$D:$D,speciesvars!H:H,0,0)</f>
        <v>22.870833317438802</v>
      </c>
      <c r="Y1134">
        <f>_xlfn.XLOOKUP($G1134,speciesvars!$D:$D,speciesvars!I:I,0,0)</f>
        <v>733</v>
      </c>
    </row>
    <row r="1135" spans="1:25" hidden="1" x14ac:dyDescent="0.25">
      <c r="A1135" t="s">
        <v>43</v>
      </c>
      <c r="B1135" t="s">
        <v>69</v>
      </c>
      <c r="C1135">
        <v>27</v>
      </c>
      <c r="D1135" t="str">
        <f t="shared" si="17"/>
        <v>Pleasantspring 2022</v>
      </c>
      <c r="E1135" t="s">
        <v>12</v>
      </c>
      <c r="F1135" t="s">
        <v>70</v>
      </c>
      <c r="G1135" t="s">
        <v>54</v>
      </c>
      <c r="H1135" t="s">
        <v>4256</v>
      </c>
      <c r="I1135" t="s">
        <v>1221</v>
      </c>
      <c r="J1135" t="s">
        <v>60</v>
      </c>
      <c r="K1135">
        <v>0</v>
      </c>
      <c r="L1135">
        <v>0</v>
      </c>
      <c r="M1135">
        <v>0</v>
      </c>
      <c r="N1135">
        <f>_xlfn.XLOOKUP($A1135,'site variables'!$A:$A,'site variables'!C:C,0,0)</f>
        <v>285.95999999999998</v>
      </c>
      <c r="O1135">
        <f>_xlfn.XLOOKUP($A1135,'site variables'!$A:$A,'site variables'!D:D,0,0)</f>
        <v>30</v>
      </c>
      <c r="P1135">
        <f>_xlfn.XLOOKUP($A1135,'site variables'!$A:$A,'site variables'!E:E,0,0)</f>
        <v>21.8</v>
      </c>
      <c r="Q1135">
        <f>_xlfn.XLOOKUP($A1135,'site variables'!$A:$A,'site variables'!F:F,0,0)</f>
        <v>532</v>
      </c>
      <c r="R1135" t="str">
        <f>_xlfn.XLOOKUP($A1135,'site variables'!$A:$A,'site variables'!G:G,0,0)</f>
        <v>high</v>
      </c>
      <c r="S1135" t="str">
        <f>_xlfn.XLOOKUP($A1135,'site variables'!$A:$A,'site variables'!H:H,0,0)</f>
        <v>low</v>
      </c>
      <c r="T1135" t="str">
        <f>_xlfn.XLOOKUP($A1135,'site variables'!$A:$A,'site variables'!I:I,0,0)</f>
        <v>Vehicle/FootRecreation</v>
      </c>
      <c r="U1135">
        <f>_xlfn.XLOOKUP($D1135,climatevars!$E:$E,climatevars!J:J,0,)</f>
        <v>53.999891999999988</v>
      </c>
      <c r="V1135">
        <f>_xlfn.XLOOKUP($D1135,climatevars!$E:$E,climatevars!K:K,0,)</f>
        <v>403.99919199999994</v>
      </c>
      <c r="W1135">
        <f>_xlfn.XLOOKUP($D1135,climatevars!$E:$E,climatevars!L:L,0,)</f>
        <v>403.99919199999994</v>
      </c>
      <c r="X1135">
        <f>_xlfn.XLOOKUP($G1135,speciesvars!$D:$D,speciesvars!H:H,0,0)</f>
        <v>21.7541668613752</v>
      </c>
      <c r="Y1135">
        <f>_xlfn.XLOOKUP($G1135,speciesvars!$D:$D,speciesvars!I:I,0,0)</f>
        <v>505</v>
      </c>
    </row>
    <row r="1136" spans="1:25" hidden="1" x14ac:dyDescent="0.25">
      <c r="A1136" t="s">
        <v>43</v>
      </c>
      <c r="B1136" t="s">
        <v>69</v>
      </c>
      <c r="C1136">
        <v>27</v>
      </c>
      <c r="D1136" t="str">
        <f t="shared" si="17"/>
        <v>Pleasantspring 2022</v>
      </c>
      <c r="E1136" t="s">
        <v>12</v>
      </c>
      <c r="F1136" t="s">
        <v>70</v>
      </c>
      <c r="G1136" t="s">
        <v>65</v>
      </c>
      <c r="H1136" t="s">
        <v>4256</v>
      </c>
      <c r="I1136" t="s">
        <v>1222</v>
      </c>
      <c r="J1136" t="s">
        <v>60</v>
      </c>
      <c r="K1136">
        <v>0</v>
      </c>
      <c r="L1136">
        <v>0</v>
      </c>
      <c r="M1136">
        <v>0.05</v>
      </c>
      <c r="N1136">
        <f>_xlfn.XLOOKUP($A1136,'site variables'!$A:$A,'site variables'!C:C,0,0)</f>
        <v>285.95999999999998</v>
      </c>
      <c r="O1136">
        <f>_xlfn.XLOOKUP($A1136,'site variables'!$A:$A,'site variables'!D:D,0,0)</f>
        <v>30</v>
      </c>
      <c r="P1136">
        <f>_xlfn.XLOOKUP($A1136,'site variables'!$A:$A,'site variables'!E:E,0,0)</f>
        <v>21.8</v>
      </c>
      <c r="Q1136">
        <f>_xlfn.XLOOKUP($A1136,'site variables'!$A:$A,'site variables'!F:F,0,0)</f>
        <v>532</v>
      </c>
      <c r="R1136" t="str">
        <f>_xlfn.XLOOKUP($A1136,'site variables'!$A:$A,'site variables'!G:G,0,0)</f>
        <v>high</v>
      </c>
      <c r="S1136" t="str">
        <f>_xlfn.XLOOKUP($A1136,'site variables'!$A:$A,'site variables'!H:H,0,0)</f>
        <v>low</v>
      </c>
      <c r="T1136" t="str">
        <f>_xlfn.XLOOKUP($A1136,'site variables'!$A:$A,'site variables'!I:I,0,0)</f>
        <v>Vehicle/FootRecreation</v>
      </c>
      <c r="U1136">
        <f>_xlfn.XLOOKUP($D1136,climatevars!$E:$E,climatevars!J:J,0,)</f>
        <v>53.999891999999988</v>
      </c>
      <c r="V1136">
        <f>_xlfn.XLOOKUP($D1136,climatevars!$E:$E,climatevars!K:K,0,)</f>
        <v>403.99919199999994</v>
      </c>
      <c r="W1136">
        <f>_xlfn.XLOOKUP($D1136,climatevars!$E:$E,climatevars!L:L,0,)</f>
        <v>403.99919199999994</v>
      </c>
      <c r="X1136">
        <f>_xlfn.XLOOKUP($G1136,speciesvars!$D:$D,speciesvars!H:H,0,0)</f>
        <v>21.662499884764401</v>
      </c>
      <c r="Y1136">
        <f>_xlfn.XLOOKUP($G1136,speciesvars!$D:$D,speciesvars!I:I,0,0)</f>
        <v>767</v>
      </c>
    </row>
    <row r="1137" spans="1:25" hidden="1" x14ac:dyDescent="0.25">
      <c r="A1137" t="s">
        <v>43</v>
      </c>
      <c r="B1137" t="s">
        <v>69</v>
      </c>
      <c r="C1137">
        <v>28</v>
      </c>
      <c r="D1137" t="str">
        <f t="shared" si="17"/>
        <v>Pleasantspring 2022</v>
      </c>
      <c r="E1137" t="s">
        <v>12</v>
      </c>
      <c r="F1137" t="s">
        <v>0</v>
      </c>
      <c r="G1137" t="s">
        <v>67</v>
      </c>
      <c r="H1137" t="s">
        <v>11</v>
      </c>
      <c r="I1137" t="s">
        <v>1223</v>
      </c>
      <c r="J1137" t="s">
        <v>60</v>
      </c>
      <c r="K1137">
        <v>4</v>
      </c>
      <c r="L1137">
        <v>18</v>
      </c>
      <c r="N1137">
        <f>_xlfn.XLOOKUP($A1137,'site variables'!$A:$A,'site variables'!C:C,0,0)</f>
        <v>285.95999999999998</v>
      </c>
      <c r="O1137">
        <f>_xlfn.XLOOKUP($A1137,'site variables'!$A:$A,'site variables'!D:D,0,0)</f>
        <v>30</v>
      </c>
      <c r="P1137">
        <f>_xlfn.XLOOKUP($A1137,'site variables'!$A:$A,'site variables'!E:E,0,0)</f>
        <v>21.8</v>
      </c>
      <c r="Q1137">
        <f>_xlfn.XLOOKUP($A1137,'site variables'!$A:$A,'site variables'!F:F,0,0)</f>
        <v>532</v>
      </c>
      <c r="R1137" t="str">
        <f>_xlfn.XLOOKUP($A1137,'site variables'!$A:$A,'site variables'!G:G,0,0)</f>
        <v>high</v>
      </c>
      <c r="S1137" t="str">
        <f>_xlfn.XLOOKUP($A1137,'site variables'!$A:$A,'site variables'!H:H,0,0)</f>
        <v>low</v>
      </c>
      <c r="T1137" t="str">
        <f>_xlfn.XLOOKUP($A1137,'site variables'!$A:$A,'site variables'!I:I,0,0)</f>
        <v>Vehicle/FootRecreation</v>
      </c>
      <c r="U1137">
        <f>_xlfn.XLOOKUP($D1137,climatevars!$E:$E,climatevars!J:J,0,)</f>
        <v>53.999891999999988</v>
      </c>
      <c r="V1137">
        <f>_xlfn.XLOOKUP($D1137,climatevars!$E:$E,climatevars!K:K,0,)</f>
        <v>403.99919199999994</v>
      </c>
      <c r="W1137">
        <f>_xlfn.XLOOKUP($D1137,climatevars!$E:$E,climatevars!L:L,0,)</f>
        <v>403.99919199999994</v>
      </c>
      <c r="X1137">
        <f>_xlfn.XLOOKUP($G1137,speciesvars!$D:$D,speciesvars!H:H,0,0)</f>
        <v>0</v>
      </c>
      <c r="Y1137">
        <f>_xlfn.XLOOKUP($G1137,speciesvars!$D:$D,speciesvars!I:I,0,0)</f>
        <v>0</v>
      </c>
    </row>
    <row r="1138" spans="1:25" hidden="1" x14ac:dyDescent="0.25">
      <c r="A1138" t="s">
        <v>43</v>
      </c>
      <c r="B1138" t="s">
        <v>69</v>
      </c>
      <c r="C1138">
        <v>28</v>
      </c>
      <c r="D1138" t="str">
        <f t="shared" si="17"/>
        <v>Pleasantspring 2022</v>
      </c>
      <c r="E1138" t="s">
        <v>12</v>
      </c>
      <c r="F1138" t="s">
        <v>0</v>
      </c>
      <c r="G1138" t="s">
        <v>36</v>
      </c>
      <c r="H1138" t="s">
        <v>11</v>
      </c>
      <c r="I1138" t="s">
        <v>1224</v>
      </c>
      <c r="J1138" t="s">
        <v>72</v>
      </c>
      <c r="K1138">
        <v>4</v>
      </c>
      <c r="L1138">
        <v>15</v>
      </c>
      <c r="N1138">
        <f>_xlfn.XLOOKUP($A1138,'site variables'!$A:$A,'site variables'!C:C,0,0)</f>
        <v>285.95999999999998</v>
      </c>
      <c r="O1138">
        <f>_xlfn.XLOOKUP($A1138,'site variables'!$A:$A,'site variables'!D:D,0,0)</f>
        <v>30</v>
      </c>
      <c r="P1138">
        <f>_xlfn.XLOOKUP($A1138,'site variables'!$A:$A,'site variables'!E:E,0,0)</f>
        <v>21.8</v>
      </c>
      <c r="Q1138">
        <f>_xlfn.XLOOKUP($A1138,'site variables'!$A:$A,'site variables'!F:F,0,0)</f>
        <v>532</v>
      </c>
      <c r="R1138" t="str">
        <f>_xlfn.XLOOKUP($A1138,'site variables'!$A:$A,'site variables'!G:G,0,0)</f>
        <v>high</v>
      </c>
      <c r="S1138" t="str">
        <f>_xlfn.XLOOKUP($A1138,'site variables'!$A:$A,'site variables'!H:H,0,0)</f>
        <v>low</v>
      </c>
      <c r="T1138" t="str">
        <f>_xlfn.XLOOKUP($A1138,'site variables'!$A:$A,'site variables'!I:I,0,0)</f>
        <v>Vehicle/FootRecreation</v>
      </c>
      <c r="U1138">
        <f>_xlfn.XLOOKUP($D1138,climatevars!$E:$E,climatevars!J:J,0,)</f>
        <v>53.999891999999988</v>
      </c>
      <c r="V1138">
        <f>_xlfn.XLOOKUP($D1138,climatevars!$E:$E,climatevars!K:K,0,)</f>
        <v>403.99919199999994</v>
      </c>
      <c r="W1138">
        <f>_xlfn.XLOOKUP($D1138,climatevars!$E:$E,climatevars!L:L,0,)</f>
        <v>403.99919199999994</v>
      </c>
      <c r="X1138">
        <f>_xlfn.XLOOKUP($G1138,speciesvars!$D:$D,speciesvars!H:H,0,0)</f>
        <v>0</v>
      </c>
      <c r="Y1138">
        <f>_xlfn.XLOOKUP($G1138,speciesvars!$D:$D,speciesvars!I:I,0,0)</f>
        <v>0</v>
      </c>
    </row>
    <row r="1139" spans="1:25" hidden="1" x14ac:dyDescent="0.25">
      <c r="A1139" t="s">
        <v>43</v>
      </c>
      <c r="B1139" t="s">
        <v>69</v>
      </c>
      <c r="C1139">
        <v>29</v>
      </c>
      <c r="D1139" t="str">
        <f t="shared" si="17"/>
        <v>Pleasantspring 2022</v>
      </c>
      <c r="E1139" t="s">
        <v>48</v>
      </c>
      <c r="F1139" t="s">
        <v>70</v>
      </c>
      <c r="G1139" t="s">
        <v>3</v>
      </c>
      <c r="H1139" t="s">
        <v>11</v>
      </c>
      <c r="I1139" t="s">
        <v>1225</v>
      </c>
      <c r="J1139" t="s">
        <v>72</v>
      </c>
      <c r="K1139">
        <v>1</v>
      </c>
      <c r="L1139">
        <v>15</v>
      </c>
      <c r="N1139">
        <f>_xlfn.XLOOKUP($A1139,'site variables'!$A:$A,'site variables'!C:C,0,0)</f>
        <v>285.95999999999998</v>
      </c>
      <c r="O1139">
        <f>_xlfn.XLOOKUP($A1139,'site variables'!$A:$A,'site variables'!D:D,0,0)</f>
        <v>30</v>
      </c>
      <c r="P1139">
        <f>_xlfn.XLOOKUP($A1139,'site variables'!$A:$A,'site variables'!E:E,0,0)</f>
        <v>21.8</v>
      </c>
      <c r="Q1139">
        <f>_xlfn.XLOOKUP($A1139,'site variables'!$A:$A,'site variables'!F:F,0,0)</f>
        <v>532</v>
      </c>
      <c r="R1139" t="str">
        <f>_xlfn.XLOOKUP($A1139,'site variables'!$A:$A,'site variables'!G:G,0,0)</f>
        <v>high</v>
      </c>
      <c r="S1139" t="str">
        <f>_xlfn.XLOOKUP($A1139,'site variables'!$A:$A,'site variables'!H:H,0,0)</f>
        <v>low</v>
      </c>
      <c r="T1139" t="str">
        <f>_xlfn.XLOOKUP($A1139,'site variables'!$A:$A,'site variables'!I:I,0,0)</f>
        <v>Vehicle/FootRecreation</v>
      </c>
      <c r="U1139">
        <f>_xlfn.XLOOKUP($D1139,climatevars!$E:$E,climatevars!J:J,0,)</f>
        <v>53.999891999999988</v>
      </c>
      <c r="V1139">
        <f>_xlfn.XLOOKUP($D1139,climatevars!$E:$E,climatevars!K:K,0,)</f>
        <v>403.99919199999994</v>
      </c>
      <c r="W1139">
        <f>_xlfn.XLOOKUP($D1139,climatevars!$E:$E,climatevars!L:L,0,)</f>
        <v>403.99919199999994</v>
      </c>
      <c r="X1139">
        <f>_xlfn.XLOOKUP($G1139,speciesvars!$D:$D,speciesvars!H:H,0,0)</f>
        <v>0</v>
      </c>
      <c r="Y1139">
        <f>_xlfn.XLOOKUP($G1139,speciesvars!$D:$D,speciesvars!I:I,0,0)</f>
        <v>0</v>
      </c>
    </row>
    <row r="1140" spans="1:25" hidden="1" x14ac:dyDescent="0.25">
      <c r="A1140" t="s">
        <v>43</v>
      </c>
      <c r="B1140" t="s">
        <v>69</v>
      </c>
      <c r="C1140">
        <v>29</v>
      </c>
      <c r="D1140" t="str">
        <f t="shared" si="17"/>
        <v>Pleasantspring 2022</v>
      </c>
      <c r="E1140" t="s">
        <v>48</v>
      </c>
      <c r="F1140" t="s">
        <v>70</v>
      </c>
      <c r="G1140" t="s">
        <v>55</v>
      </c>
      <c r="H1140" t="s">
        <v>11</v>
      </c>
      <c r="I1140" t="s">
        <v>1226</v>
      </c>
      <c r="J1140" t="s">
        <v>72</v>
      </c>
      <c r="K1140">
        <v>7</v>
      </c>
      <c r="L1140">
        <v>5</v>
      </c>
      <c r="N1140">
        <f>_xlfn.XLOOKUP($A1140,'site variables'!$A:$A,'site variables'!C:C,0,0)</f>
        <v>285.95999999999998</v>
      </c>
      <c r="O1140">
        <f>_xlfn.XLOOKUP($A1140,'site variables'!$A:$A,'site variables'!D:D,0,0)</f>
        <v>30</v>
      </c>
      <c r="P1140">
        <f>_xlfn.XLOOKUP($A1140,'site variables'!$A:$A,'site variables'!E:E,0,0)</f>
        <v>21.8</v>
      </c>
      <c r="Q1140">
        <f>_xlfn.XLOOKUP($A1140,'site variables'!$A:$A,'site variables'!F:F,0,0)</f>
        <v>532</v>
      </c>
      <c r="R1140" t="str">
        <f>_xlfn.XLOOKUP($A1140,'site variables'!$A:$A,'site variables'!G:G,0,0)</f>
        <v>high</v>
      </c>
      <c r="S1140" t="str">
        <f>_xlfn.XLOOKUP($A1140,'site variables'!$A:$A,'site variables'!H:H,0,0)</f>
        <v>low</v>
      </c>
      <c r="T1140" t="str">
        <f>_xlfn.XLOOKUP($A1140,'site variables'!$A:$A,'site variables'!I:I,0,0)</f>
        <v>Vehicle/FootRecreation</v>
      </c>
      <c r="U1140">
        <f>_xlfn.XLOOKUP($D1140,climatevars!$E:$E,climatevars!J:J,0,)</f>
        <v>53.999891999999988</v>
      </c>
      <c r="V1140">
        <f>_xlfn.XLOOKUP($D1140,climatevars!$E:$E,climatevars!K:K,0,)</f>
        <v>403.99919199999994</v>
      </c>
      <c r="W1140">
        <f>_xlfn.XLOOKUP($D1140,climatevars!$E:$E,climatevars!L:L,0,)</f>
        <v>403.99919199999994</v>
      </c>
      <c r="X1140">
        <f>_xlfn.XLOOKUP($G1140,speciesvars!$D:$D,speciesvars!H:H,0,0)</f>
        <v>0</v>
      </c>
      <c r="Y1140">
        <f>_xlfn.XLOOKUP($G1140,speciesvars!$D:$D,speciesvars!I:I,0,0)</f>
        <v>0</v>
      </c>
    </row>
    <row r="1141" spans="1:25" hidden="1" x14ac:dyDescent="0.25">
      <c r="A1141" t="s">
        <v>43</v>
      </c>
      <c r="B1141" t="s">
        <v>69</v>
      </c>
      <c r="C1141">
        <v>29</v>
      </c>
      <c r="D1141" t="str">
        <f t="shared" si="17"/>
        <v>Pleasantspring 2022</v>
      </c>
      <c r="E1141" t="s">
        <v>48</v>
      </c>
      <c r="F1141" t="s">
        <v>70</v>
      </c>
      <c r="G1141" t="s">
        <v>67</v>
      </c>
      <c r="H1141" t="s">
        <v>11</v>
      </c>
      <c r="I1141" t="s">
        <v>1227</v>
      </c>
      <c r="J1141" t="s">
        <v>60</v>
      </c>
      <c r="K1141">
        <v>8</v>
      </c>
      <c r="L1141">
        <v>50</v>
      </c>
      <c r="N1141">
        <f>_xlfn.XLOOKUP($A1141,'site variables'!$A:$A,'site variables'!C:C,0,0)</f>
        <v>285.95999999999998</v>
      </c>
      <c r="O1141">
        <f>_xlfn.XLOOKUP($A1141,'site variables'!$A:$A,'site variables'!D:D,0,0)</f>
        <v>30</v>
      </c>
      <c r="P1141">
        <f>_xlfn.XLOOKUP($A1141,'site variables'!$A:$A,'site variables'!E:E,0,0)</f>
        <v>21.8</v>
      </c>
      <c r="Q1141">
        <f>_xlfn.XLOOKUP($A1141,'site variables'!$A:$A,'site variables'!F:F,0,0)</f>
        <v>532</v>
      </c>
      <c r="R1141" t="str">
        <f>_xlfn.XLOOKUP($A1141,'site variables'!$A:$A,'site variables'!G:G,0,0)</f>
        <v>high</v>
      </c>
      <c r="S1141" t="str">
        <f>_xlfn.XLOOKUP($A1141,'site variables'!$A:$A,'site variables'!H:H,0,0)</f>
        <v>low</v>
      </c>
      <c r="T1141" t="str">
        <f>_xlfn.XLOOKUP($A1141,'site variables'!$A:$A,'site variables'!I:I,0,0)</f>
        <v>Vehicle/FootRecreation</v>
      </c>
      <c r="U1141">
        <f>_xlfn.XLOOKUP($D1141,climatevars!$E:$E,climatevars!J:J,0,)</f>
        <v>53.999891999999988</v>
      </c>
      <c r="V1141">
        <f>_xlfn.XLOOKUP($D1141,climatevars!$E:$E,climatevars!K:K,0,)</f>
        <v>403.99919199999994</v>
      </c>
      <c r="W1141">
        <f>_xlfn.XLOOKUP($D1141,climatevars!$E:$E,climatevars!L:L,0,)</f>
        <v>403.99919199999994</v>
      </c>
      <c r="X1141">
        <f>_xlfn.XLOOKUP($G1141,speciesvars!$D:$D,speciesvars!H:H,0,0)</f>
        <v>0</v>
      </c>
      <c r="Y1141">
        <f>_xlfn.XLOOKUP($G1141,speciesvars!$D:$D,speciesvars!I:I,0,0)</f>
        <v>0</v>
      </c>
    </row>
    <row r="1142" spans="1:25" hidden="1" x14ac:dyDescent="0.25">
      <c r="A1142" t="s">
        <v>43</v>
      </c>
      <c r="B1142" t="s">
        <v>69</v>
      </c>
      <c r="C1142">
        <v>29</v>
      </c>
      <c r="D1142" t="str">
        <f t="shared" si="17"/>
        <v>Pleasantspring 2022</v>
      </c>
      <c r="E1142" t="s">
        <v>48</v>
      </c>
      <c r="F1142" t="s">
        <v>70</v>
      </c>
      <c r="G1142" t="s">
        <v>36</v>
      </c>
      <c r="H1142" t="s">
        <v>11</v>
      </c>
      <c r="I1142" t="s">
        <v>1228</v>
      </c>
      <c r="J1142" t="s">
        <v>72</v>
      </c>
      <c r="K1142">
        <v>2</v>
      </c>
      <c r="L1142">
        <v>21</v>
      </c>
      <c r="N1142">
        <f>_xlfn.XLOOKUP($A1142,'site variables'!$A:$A,'site variables'!C:C,0,0)</f>
        <v>285.95999999999998</v>
      </c>
      <c r="O1142">
        <f>_xlfn.XLOOKUP($A1142,'site variables'!$A:$A,'site variables'!D:D,0,0)</f>
        <v>30</v>
      </c>
      <c r="P1142">
        <f>_xlfn.XLOOKUP($A1142,'site variables'!$A:$A,'site variables'!E:E,0,0)</f>
        <v>21.8</v>
      </c>
      <c r="Q1142">
        <f>_xlfn.XLOOKUP($A1142,'site variables'!$A:$A,'site variables'!F:F,0,0)</f>
        <v>532</v>
      </c>
      <c r="R1142" t="str">
        <f>_xlfn.XLOOKUP($A1142,'site variables'!$A:$A,'site variables'!G:G,0,0)</f>
        <v>high</v>
      </c>
      <c r="S1142" t="str">
        <f>_xlfn.XLOOKUP($A1142,'site variables'!$A:$A,'site variables'!H:H,0,0)</f>
        <v>low</v>
      </c>
      <c r="T1142" t="str">
        <f>_xlfn.XLOOKUP($A1142,'site variables'!$A:$A,'site variables'!I:I,0,0)</f>
        <v>Vehicle/FootRecreation</v>
      </c>
      <c r="U1142">
        <f>_xlfn.XLOOKUP($D1142,climatevars!$E:$E,climatevars!J:J,0,)</f>
        <v>53.999891999999988</v>
      </c>
      <c r="V1142">
        <f>_xlfn.XLOOKUP($D1142,climatevars!$E:$E,climatevars!K:K,0,)</f>
        <v>403.99919199999994</v>
      </c>
      <c r="W1142">
        <f>_xlfn.XLOOKUP($D1142,climatevars!$E:$E,climatevars!L:L,0,)</f>
        <v>403.99919199999994</v>
      </c>
      <c r="X1142">
        <f>_xlfn.XLOOKUP($G1142,speciesvars!$D:$D,speciesvars!H:H,0,0)</f>
        <v>0</v>
      </c>
      <c r="Y1142">
        <f>_xlfn.XLOOKUP($G1142,speciesvars!$D:$D,speciesvars!I:I,0,0)</f>
        <v>0</v>
      </c>
    </row>
    <row r="1143" spans="1:25" hidden="1" x14ac:dyDescent="0.25">
      <c r="A1143" t="s">
        <v>43</v>
      </c>
      <c r="B1143" t="s">
        <v>69</v>
      </c>
      <c r="C1143">
        <v>27</v>
      </c>
      <c r="D1143" t="str">
        <f t="shared" si="17"/>
        <v>Pleasantspring 2022</v>
      </c>
      <c r="E1143" t="s">
        <v>12</v>
      </c>
      <c r="F1143" t="s">
        <v>70</v>
      </c>
      <c r="G1143" t="s">
        <v>1</v>
      </c>
      <c r="H1143" t="s">
        <v>4256</v>
      </c>
      <c r="I1143" t="s">
        <v>1229</v>
      </c>
      <c r="J1143" t="s">
        <v>60</v>
      </c>
      <c r="K1143">
        <v>0</v>
      </c>
      <c r="L1143">
        <v>0</v>
      </c>
      <c r="M1143">
        <v>0</v>
      </c>
      <c r="N1143">
        <f>_xlfn.XLOOKUP($A1143,'site variables'!$A:$A,'site variables'!C:C,0,0)</f>
        <v>285.95999999999998</v>
      </c>
      <c r="O1143">
        <f>_xlfn.XLOOKUP($A1143,'site variables'!$A:$A,'site variables'!D:D,0,0)</f>
        <v>30</v>
      </c>
      <c r="P1143">
        <f>_xlfn.XLOOKUP($A1143,'site variables'!$A:$A,'site variables'!E:E,0,0)</f>
        <v>21.8</v>
      </c>
      <c r="Q1143">
        <f>_xlfn.XLOOKUP($A1143,'site variables'!$A:$A,'site variables'!F:F,0,0)</f>
        <v>532</v>
      </c>
      <c r="R1143" t="str">
        <f>_xlfn.XLOOKUP($A1143,'site variables'!$A:$A,'site variables'!G:G,0,0)</f>
        <v>high</v>
      </c>
      <c r="S1143" t="str">
        <f>_xlfn.XLOOKUP($A1143,'site variables'!$A:$A,'site variables'!H:H,0,0)</f>
        <v>low</v>
      </c>
      <c r="T1143" t="str">
        <f>_xlfn.XLOOKUP($A1143,'site variables'!$A:$A,'site variables'!I:I,0,0)</f>
        <v>Vehicle/FootRecreation</v>
      </c>
      <c r="U1143">
        <f>_xlfn.XLOOKUP($D1143,climatevars!$E:$E,climatevars!J:J,0,)</f>
        <v>53.999891999999988</v>
      </c>
      <c r="V1143">
        <f>_xlfn.XLOOKUP($D1143,climatevars!$E:$E,climatevars!K:K,0,)</f>
        <v>403.99919199999994</v>
      </c>
      <c r="W1143">
        <f>_xlfn.XLOOKUP($D1143,climatevars!$E:$E,climatevars!L:L,0,)</f>
        <v>403.99919199999994</v>
      </c>
      <c r="X1143">
        <f>_xlfn.XLOOKUP($G1143,speciesvars!$D:$D,speciesvars!H:H,0,0)</f>
        <v>22.9416667421659</v>
      </c>
      <c r="Y1143">
        <f>_xlfn.XLOOKUP($G1143,speciesvars!$D:$D,speciesvars!I:I,0,0)</f>
        <v>528</v>
      </c>
    </row>
    <row r="1144" spans="1:25" hidden="1" x14ac:dyDescent="0.25">
      <c r="A1144" t="s">
        <v>43</v>
      </c>
      <c r="B1144" t="s">
        <v>69</v>
      </c>
      <c r="C1144">
        <v>28</v>
      </c>
      <c r="D1144" t="str">
        <f t="shared" si="17"/>
        <v>Pleasantspring 2022</v>
      </c>
      <c r="E1144" t="s">
        <v>12</v>
      </c>
      <c r="F1144" t="s">
        <v>0</v>
      </c>
      <c r="G1144" t="s">
        <v>13</v>
      </c>
      <c r="H1144" t="s">
        <v>4254</v>
      </c>
      <c r="I1144" t="s">
        <v>1230</v>
      </c>
      <c r="J1144" t="s">
        <v>60</v>
      </c>
      <c r="K1144">
        <v>0</v>
      </c>
      <c r="L1144">
        <v>0</v>
      </c>
      <c r="M1144">
        <v>0</v>
      </c>
      <c r="N1144">
        <f>_xlfn.XLOOKUP($A1144,'site variables'!$A:$A,'site variables'!C:C,0,0)</f>
        <v>285.95999999999998</v>
      </c>
      <c r="O1144">
        <f>_xlfn.XLOOKUP($A1144,'site variables'!$A:$A,'site variables'!D:D,0,0)</f>
        <v>30</v>
      </c>
      <c r="P1144">
        <f>_xlfn.XLOOKUP($A1144,'site variables'!$A:$A,'site variables'!E:E,0,0)</f>
        <v>21.8</v>
      </c>
      <c r="Q1144">
        <f>_xlfn.XLOOKUP($A1144,'site variables'!$A:$A,'site variables'!F:F,0,0)</f>
        <v>532</v>
      </c>
      <c r="R1144" t="str">
        <f>_xlfn.XLOOKUP($A1144,'site variables'!$A:$A,'site variables'!G:G,0,0)</f>
        <v>high</v>
      </c>
      <c r="S1144" t="str">
        <f>_xlfn.XLOOKUP($A1144,'site variables'!$A:$A,'site variables'!H:H,0,0)</f>
        <v>low</v>
      </c>
      <c r="T1144" t="str">
        <f>_xlfn.XLOOKUP($A1144,'site variables'!$A:$A,'site variables'!I:I,0,0)</f>
        <v>Vehicle/FootRecreation</v>
      </c>
      <c r="U1144">
        <f>_xlfn.XLOOKUP($D1144,climatevars!$E:$E,climatevars!J:J,0,)</f>
        <v>53.999891999999988</v>
      </c>
      <c r="V1144">
        <f>_xlfn.XLOOKUP($D1144,climatevars!$E:$E,climatevars!K:K,0,)</f>
        <v>403.99919199999994</v>
      </c>
      <c r="W1144">
        <f>_xlfn.XLOOKUP($D1144,climatevars!$E:$E,climatevars!L:L,0,)</f>
        <v>403.99919199999994</v>
      </c>
      <c r="X1144">
        <f>_xlfn.XLOOKUP($G1144,speciesvars!$D:$D,speciesvars!H:H,0,0)</f>
        <v>23.462500015894602</v>
      </c>
      <c r="Y1144">
        <f>_xlfn.XLOOKUP($G1144,speciesvars!$D:$D,speciesvars!I:I,0,0)</f>
        <v>846</v>
      </c>
    </row>
    <row r="1145" spans="1:25" hidden="1" x14ac:dyDescent="0.25">
      <c r="A1145" t="s">
        <v>43</v>
      </c>
      <c r="B1145" t="s">
        <v>69</v>
      </c>
      <c r="C1145">
        <v>30</v>
      </c>
      <c r="D1145" t="str">
        <f t="shared" si="17"/>
        <v>Pleasantspring 2022</v>
      </c>
      <c r="E1145" t="s">
        <v>74</v>
      </c>
      <c r="F1145" t="s">
        <v>0</v>
      </c>
      <c r="G1145" t="s">
        <v>3</v>
      </c>
      <c r="H1145" t="s">
        <v>11</v>
      </c>
      <c r="I1145" t="s">
        <v>1231</v>
      </c>
      <c r="J1145" t="s">
        <v>72</v>
      </c>
      <c r="K1145">
        <v>6</v>
      </c>
      <c r="L1145">
        <v>1</v>
      </c>
      <c r="N1145">
        <f>_xlfn.XLOOKUP($A1145,'site variables'!$A:$A,'site variables'!C:C,0,0)</f>
        <v>285.95999999999998</v>
      </c>
      <c r="O1145">
        <f>_xlfn.XLOOKUP($A1145,'site variables'!$A:$A,'site variables'!D:D,0,0)</f>
        <v>30</v>
      </c>
      <c r="P1145">
        <f>_xlfn.XLOOKUP($A1145,'site variables'!$A:$A,'site variables'!E:E,0,0)</f>
        <v>21.8</v>
      </c>
      <c r="Q1145">
        <f>_xlfn.XLOOKUP($A1145,'site variables'!$A:$A,'site variables'!F:F,0,0)</f>
        <v>532</v>
      </c>
      <c r="R1145" t="str">
        <f>_xlfn.XLOOKUP($A1145,'site variables'!$A:$A,'site variables'!G:G,0,0)</f>
        <v>high</v>
      </c>
      <c r="S1145" t="str">
        <f>_xlfn.XLOOKUP($A1145,'site variables'!$A:$A,'site variables'!H:H,0,0)</f>
        <v>low</v>
      </c>
      <c r="T1145" t="str">
        <f>_xlfn.XLOOKUP($A1145,'site variables'!$A:$A,'site variables'!I:I,0,0)</f>
        <v>Vehicle/FootRecreation</v>
      </c>
      <c r="U1145">
        <f>_xlfn.XLOOKUP($D1145,climatevars!$E:$E,climatevars!J:J,0,)</f>
        <v>53.999891999999988</v>
      </c>
      <c r="V1145">
        <f>_xlfn.XLOOKUP($D1145,climatevars!$E:$E,climatevars!K:K,0,)</f>
        <v>403.99919199999994</v>
      </c>
      <c r="W1145">
        <f>_xlfn.XLOOKUP($D1145,climatevars!$E:$E,climatevars!L:L,0,)</f>
        <v>403.99919199999994</v>
      </c>
      <c r="X1145">
        <f>_xlfn.XLOOKUP($G1145,speciesvars!$D:$D,speciesvars!H:H,0,0)</f>
        <v>0</v>
      </c>
      <c r="Y1145">
        <f>_xlfn.XLOOKUP($G1145,speciesvars!$D:$D,speciesvars!I:I,0,0)</f>
        <v>0</v>
      </c>
    </row>
    <row r="1146" spans="1:25" hidden="1" x14ac:dyDescent="0.25">
      <c r="A1146" t="s">
        <v>43</v>
      </c>
      <c r="B1146" t="s">
        <v>69</v>
      </c>
      <c r="C1146">
        <v>28</v>
      </c>
      <c r="D1146" t="str">
        <f t="shared" si="17"/>
        <v>Pleasantspring 2022</v>
      </c>
      <c r="E1146" t="s">
        <v>12</v>
      </c>
      <c r="F1146" t="s">
        <v>0</v>
      </c>
      <c r="G1146" t="s">
        <v>21</v>
      </c>
      <c r="H1146" t="s">
        <v>4254</v>
      </c>
      <c r="I1146" t="s">
        <v>1232</v>
      </c>
      <c r="J1146" t="s">
        <v>60</v>
      </c>
      <c r="K1146">
        <v>0</v>
      </c>
      <c r="L1146">
        <v>0</v>
      </c>
      <c r="M1146">
        <v>0</v>
      </c>
      <c r="N1146">
        <f>_xlfn.XLOOKUP($A1146,'site variables'!$A:$A,'site variables'!C:C,0,0)</f>
        <v>285.95999999999998</v>
      </c>
      <c r="O1146">
        <f>_xlfn.XLOOKUP($A1146,'site variables'!$A:$A,'site variables'!D:D,0,0)</f>
        <v>30</v>
      </c>
      <c r="P1146">
        <f>_xlfn.XLOOKUP($A1146,'site variables'!$A:$A,'site variables'!E:E,0,0)</f>
        <v>21.8</v>
      </c>
      <c r="Q1146">
        <f>_xlfn.XLOOKUP($A1146,'site variables'!$A:$A,'site variables'!F:F,0,0)</f>
        <v>532</v>
      </c>
      <c r="R1146" t="str">
        <f>_xlfn.XLOOKUP($A1146,'site variables'!$A:$A,'site variables'!G:G,0,0)</f>
        <v>high</v>
      </c>
      <c r="S1146" t="str">
        <f>_xlfn.XLOOKUP($A1146,'site variables'!$A:$A,'site variables'!H:H,0,0)</f>
        <v>low</v>
      </c>
      <c r="T1146" t="str">
        <f>_xlfn.XLOOKUP($A1146,'site variables'!$A:$A,'site variables'!I:I,0,0)</f>
        <v>Vehicle/FootRecreation</v>
      </c>
      <c r="U1146">
        <f>_xlfn.XLOOKUP($D1146,climatevars!$E:$E,climatevars!J:J,0,)</f>
        <v>53.999891999999988</v>
      </c>
      <c r="V1146">
        <f>_xlfn.XLOOKUP($D1146,climatevars!$E:$E,climatevars!K:K,0,)</f>
        <v>403.99919199999994</v>
      </c>
      <c r="W1146">
        <f>_xlfn.XLOOKUP($D1146,climatevars!$E:$E,climatevars!L:L,0,)</f>
        <v>403.99919199999994</v>
      </c>
      <c r="X1146">
        <f>_xlfn.XLOOKUP($G1146,speciesvars!$D:$D,speciesvars!H:H,0,0)</f>
        <v>24.8750001192093</v>
      </c>
      <c r="Y1146">
        <f>_xlfn.XLOOKUP($G1146,speciesvars!$D:$D,speciesvars!I:I,0,0)</f>
        <v>845</v>
      </c>
    </row>
    <row r="1147" spans="1:25" hidden="1" x14ac:dyDescent="0.25">
      <c r="A1147" t="s">
        <v>43</v>
      </c>
      <c r="B1147" t="s">
        <v>69</v>
      </c>
      <c r="C1147">
        <v>28</v>
      </c>
      <c r="D1147" t="str">
        <f t="shared" si="17"/>
        <v>Pleasantspring 2022</v>
      </c>
      <c r="E1147" t="s">
        <v>12</v>
      </c>
      <c r="F1147" t="s">
        <v>0</v>
      </c>
      <c r="G1147" t="s">
        <v>53</v>
      </c>
      <c r="H1147" t="s">
        <v>4254</v>
      </c>
      <c r="I1147" t="s">
        <v>1233</v>
      </c>
      <c r="J1147" t="s">
        <v>60</v>
      </c>
      <c r="K1147">
        <v>0</v>
      </c>
      <c r="L1147">
        <v>0</v>
      </c>
      <c r="M1147">
        <v>0</v>
      </c>
      <c r="N1147">
        <f>_xlfn.XLOOKUP($A1147,'site variables'!$A:$A,'site variables'!C:C,0,0)</f>
        <v>285.95999999999998</v>
      </c>
      <c r="O1147">
        <f>_xlfn.XLOOKUP($A1147,'site variables'!$A:$A,'site variables'!D:D,0,0)</f>
        <v>30</v>
      </c>
      <c r="P1147">
        <f>_xlfn.XLOOKUP($A1147,'site variables'!$A:$A,'site variables'!E:E,0,0)</f>
        <v>21.8</v>
      </c>
      <c r="Q1147">
        <f>_xlfn.XLOOKUP($A1147,'site variables'!$A:$A,'site variables'!F:F,0,0)</f>
        <v>532</v>
      </c>
      <c r="R1147" t="str">
        <f>_xlfn.XLOOKUP($A1147,'site variables'!$A:$A,'site variables'!G:G,0,0)</f>
        <v>high</v>
      </c>
      <c r="S1147" t="str">
        <f>_xlfn.XLOOKUP($A1147,'site variables'!$A:$A,'site variables'!H:H,0,0)</f>
        <v>low</v>
      </c>
      <c r="T1147" t="str">
        <f>_xlfn.XLOOKUP($A1147,'site variables'!$A:$A,'site variables'!I:I,0,0)</f>
        <v>Vehicle/FootRecreation</v>
      </c>
      <c r="U1147">
        <f>_xlfn.XLOOKUP($D1147,climatevars!$E:$E,climatevars!J:J,0,)</f>
        <v>53.999891999999988</v>
      </c>
      <c r="V1147">
        <f>_xlfn.XLOOKUP($D1147,climatevars!$E:$E,climatevars!K:K,0,)</f>
        <v>403.99919199999994</v>
      </c>
      <c r="W1147">
        <f>_xlfn.XLOOKUP($D1147,climatevars!$E:$E,climatevars!L:L,0,)</f>
        <v>403.99919199999994</v>
      </c>
      <c r="X1147">
        <f>_xlfn.XLOOKUP($G1147,speciesvars!$D:$D,speciesvars!H:H,0,0)</f>
        <v>24.200000047683702</v>
      </c>
      <c r="Y1147">
        <f>_xlfn.XLOOKUP($G1147,speciesvars!$D:$D,speciesvars!I:I,0,0)</f>
        <v>706</v>
      </c>
    </row>
    <row r="1148" spans="1:25" hidden="1" x14ac:dyDescent="0.25">
      <c r="A1148" t="s">
        <v>43</v>
      </c>
      <c r="B1148" t="s">
        <v>69</v>
      </c>
      <c r="C1148">
        <v>28</v>
      </c>
      <c r="D1148" t="str">
        <f t="shared" si="17"/>
        <v>Pleasantspring 2022</v>
      </c>
      <c r="E1148" t="s">
        <v>12</v>
      </c>
      <c r="F1148" t="s">
        <v>0</v>
      </c>
      <c r="G1148" t="s">
        <v>35</v>
      </c>
      <c r="H1148" t="s">
        <v>4254</v>
      </c>
      <c r="I1148" t="s">
        <v>1234</v>
      </c>
      <c r="J1148" t="s">
        <v>60</v>
      </c>
      <c r="K1148">
        <v>0</v>
      </c>
      <c r="L1148">
        <v>0</v>
      </c>
      <c r="M1148">
        <v>0</v>
      </c>
      <c r="N1148">
        <f>_xlfn.XLOOKUP($A1148,'site variables'!$A:$A,'site variables'!C:C,0,0)</f>
        <v>285.95999999999998</v>
      </c>
      <c r="O1148">
        <f>_xlfn.XLOOKUP($A1148,'site variables'!$A:$A,'site variables'!D:D,0,0)</f>
        <v>30</v>
      </c>
      <c r="P1148">
        <f>_xlfn.XLOOKUP($A1148,'site variables'!$A:$A,'site variables'!E:E,0,0)</f>
        <v>21.8</v>
      </c>
      <c r="Q1148">
        <f>_xlfn.XLOOKUP($A1148,'site variables'!$A:$A,'site variables'!F:F,0,0)</f>
        <v>532</v>
      </c>
      <c r="R1148" t="str">
        <f>_xlfn.XLOOKUP($A1148,'site variables'!$A:$A,'site variables'!G:G,0,0)</f>
        <v>high</v>
      </c>
      <c r="S1148" t="str">
        <f>_xlfn.XLOOKUP($A1148,'site variables'!$A:$A,'site variables'!H:H,0,0)</f>
        <v>low</v>
      </c>
      <c r="T1148" t="str">
        <f>_xlfn.XLOOKUP($A1148,'site variables'!$A:$A,'site variables'!I:I,0,0)</f>
        <v>Vehicle/FootRecreation</v>
      </c>
      <c r="U1148">
        <f>_xlfn.XLOOKUP($D1148,climatevars!$E:$E,climatevars!J:J,0,)</f>
        <v>53.999891999999988</v>
      </c>
      <c r="V1148">
        <f>_xlfn.XLOOKUP($D1148,climatevars!$E:$E,climatevars!K:K,0,)</f>
        <v>403.99919199999994</v>
      </c>
      <c r="W1148">
        <f>_xlfn.XLOOKUP($D1148,climatevars!$E:$E,climatevars!L:L,0,)</f>
        <v>403.99919199999994</v>
      </c>
      <c r="X1148">
        <f>_xlfn.XLOOKUP($G1148,speciesvars!$D:$D,speciesvars!H:H,0,0)</f>
        <v>23.5000000198682</v>
      </c>
      <c r="Y1148">
        <f>_xlfn.XLOOKUP($G1148,speciesvars!$D:$D,speciesvars!I:I,0,0)</f>
        <v>354</v>
      </c>
    </row>
    <row r="1149" spans="1:25" hidden="1" x14ac:dyDescent="0.25">
      <c r="A1149" t="s">
        <v>43</v>
      </c>
      <c r="B1149" t="s">
        <v>69</v>
      </c>
      <c r="C1149">
        <v>28</v>
      </c>
      <c r="D1149" t="str">
        <f t="shared" si="17"/>
        <v>Pleasantspring 2022</v>
      </c>
      <c r="E1149" t="s">
        <v>12</v>
      </c>
      <c r="F1149" t="s">
        <v>0</v>
      </c>
      <c r="G1149" t="s">
        <v>76</v>
      </c>
      <c r="H1149" t="s">
        <v>4254</v>
      </c>
      <c r="I1149" t="s">
        <v>1235</v>
      </c>
      <c r="J1149" t="s">
        <v>60</v>
      </c>
      <c r="K1149">
        <v>0</v>
      </c>
      <c r="L1149">
        <v>0</v>
      </c>
      <c r="M1149">
        <v>0</v>
      </c>
      <c r="N1149">
        <f>_xlfn.XLOOKUP($A1149,'site variables'!$A:$A,'site variables'!C:C,0,0)</f>
        <v>285.95999999999998</v>
      </c>
      <c r="O1149">
        <f>_xlfn.XLOOKUP($A1149,'site variables'!$A:$A,'site variables'!D:D,0,0)</f>
        <v>30</v>
      </c>
      <c r="P1149">
        <f>_xlfn.XLOOKUP($A1149,'site variables'!$A:$A,'site variables'!E:E,0,0)</f>
        <v>21.8</v>
      </c>
      <c r="Q1149">
        <f>_xlfn.XLOOKUP($A1149,'site variables'!$A:$A,'site variables'!F:F,0,0)</f>
        <v>532</v>
      </c>
      <c r="R1149" t="str">
        <f>_xlfn.XLOOKUP($A1149,'site variables'!$A:$A,'site variables'!G:G,0,0)</f>
        <v>high</v>
      </c>
      <c r="S1149" t="str">
        <f>_xlfn.XLOOKUP($A1149,'site variables'!$A:$A,'site variables'!H:H,0,0)</f>
        <v>low</v>
      </c>
      <c r="T1149" t="str">
        <f>_xlfn.XLOOKUP($A1149,'site variables'!$A:$A,'site variables'!I:I,0,0)</f>
        <v>Vehicle/FootRecreation</v>
      </c>
      <c r="U1149">
        <f>_xlfn.XLOOKUP($D1149,climatevars!$E:$E,climatevars!J:J,0,)</f>
        <v>53.999891999999988</v>
      </c>
      <c r="V1149">
        <f>_xlfn.XLOOKUP($D1149,climatevars!$E:$E,climatevars!K:K,0,)</f>
        <v>403.99919199999994</v>
      </c>
      <c r="W1149">
        <f>_xlfn.XLOOKUP($D1149,climatevars!$E:$E,climatevars!L:L,0,)</f>
        <v>403.99919199999994</v>
      </c>
      <c r="X1149">
        <f>_xlfn.XLOOKUP($G1149,speciesvars!$D:$D,speciesvars!H:H,0,0)</f>
        <v>23.825000166892998</v>
      </c>
      <c r="Y1149">
        <f>_xlfn.XLOOKUP($G1149,speciesvars!$D:$D,speciesvars!I:I,0,0)</f>
        <v>508</v>
      </c>
    </row>
    <row r="1150" spans="1:25" hidden="1" x14ac:dyDescent="0.25">
      <c r="A1150" t="s">
        <v>43</v>
      </c>
      <c r="B1150" t="s">
        <v>69</v>
      </c>
      <c r="C1150">
        <v>30</v>
      </c>
      <c r="D1150" t="str">
        <f t="shared" si="17"/>
        <v>Pleasantspring 2022</v>
      </c>
      <c r="E1150" t="s">
        <v>74</v>
      </c>
      <c r="F1150" t="s">
        <v>0</v>
      </c>
      <c r="G1150" t="s">
        <v>36</v>
      </c>
      <c r="H1150" t="s">
        <v>11</v>
      </c>
      <c r="I1150" t="s">
        <v>1236</v>
      </c>
      <c r="J1150" t="s">
        <v>72</v>
      </c>
      <c r="K1150">
        <v>2</v>
      </c>
      <c r="L1150">
        <v>4</v>
      </c>
      <c r="N1150">
        <f>_xlfn.XLOOKUP($A1150,'site variables'!$A:$A,'site variables'!C:C,0,0)</f>
        <v>285.95999999999998</v>
      </c>
      <c r="O1150">
        <f>_xlfn.XLOOKUP($A1150,'site variables'!$A:$A,'site variables'!D:D,0,0)</f>
        <v>30</v>
      </c>
      <c r="P1150">
        <f>_xlfn.XLOOKUP($A1150,'site variables'!$A:$A,'site variables'!E:E,0,0)</f>
        <v>21.8</v>
      </c>
      <c r="Q1150">
        <f>_xlfn.XLOOKUP($A1150,'site variables'!$A:$A,'site variables'!F:F,0,0)</f>
        <v>532</v>
      </c>
      <c r="R1150" t="str">
        <f>_xlfn.XLOOKUP($A1150,'site variables'!$A:$A,'site variables'!G:G,0,0)</f>
        <v>high</v>
      </c>
      <c r="S1150" t="str">
        <f>_xlfn.XLOOKUP($A1150,'site variables'!$A:$A,'site variables'!H:H,0,0)</f>
        <v>low</v>
      </c>
      <c r="T1150" t="str">
        <f>_xlfn.XLOOKUP($A1150,'site variables'!$A:$A,'site variables'!I:I,0,0)</f>
        <v>Vehicle/FootRecreation</v>
      </c>
      <c r="U1150">
        <f>_xlfn.XLOOKUP($D1150,climatevars!$E:$E,climatevars!J:J,0,)</f>
        <v>53.999891999999988</v>
      </c>
      <c r="V1150">
        <f>_xlfn.XLOOKUP($D1150,climatevars!$E:$E,climatevars!K:K,0,)</f>
        <v>403.99919199999994</v>
      </c>
      <c r="W1150">
        <f>_xlfn.XLOOKUP($D1150,climatevars!$E:$E,climatevars!L:L,0,)</f>
        <v>403.99919199999994</v>
      </c>
      <c r="X1150">
        <f>_xlfn.XLOOKUP($G1150,speciesvars!$D:$D,speciesvars!H:H,0,0)</f>
        <v>0</v>
      </c>
      <c r="Y1150">
        <f>_xlfn.XLOOKUP($G1150,speciesvars!$D:$D,speciesvars!I:I,0,0)</f>
        <v>0</v>
      </c>
    </row>
    <row r="1151" spans="1:25" hidden="1" x14ac:dyDescent="0.25">
      <c r="A1151" t="s">
        <v>43</v>
      </c>
      <c r="B1151" t="s">
        <v>69</v>
      </c>
      <c r="C1151">
        <v>28</v>
      </c>
      <c r="D1151" t="str">
        <f t="shared" si="17"/>
        <v>Pleasantspring 2022</v>
      </c>
      <c r="E1151" t="s">
        <v>12</v>
      </c>
      <c r="F1151" t="s">
        <v>0</v>
      </c>
      <c r="G1151" t="s">
        <v>1</v>
      </c>
      <c r="H1151" t="s">
        <v>4256</v>
      </c>
      <c r="I1151" t="s">
        <v>1237</v>
      </c>
      <c r="J1151" t="s">
        <v>60</v>
      </c>
      <c r="K1151">
        <v>0</v>
      </c>
      <c r="L1151">
        <v>0</v>
      </c>
      <c r="M1151">
        <v>0.05</v>
      </c>
      <c r="N1151">
        <f>_xlfn.XLOOKUP($A1151,'site variables'!$A:$A,'site variables'!C:C,0,0)</f>
        <v>285.95999999999998</v>
      </c>
      <c r="O1151">
        <f>_xlfn.XLOOKUP($A1151,'site variables'!$A:$A,'site variables'!D:D,0,0)</f>
        <v>30</v>
      </c>
      <c r="P1151">
        <f>_xlfn.XLOOKUP($A1151,'site variables'!$A:$A,'site variables'!E:E,0,0)</f>
        <v>21.8</v>
      </c>
      <c r="Q1151">
        <f>_xlfn.XLOOKUP($A1151,'site variables'!$A:$A,'site variables'!F:F,0,0)</f>
        <v>532</v>
      </c>
      <c r="R1151" t="str">
        <f>_xlfn.XLOOKUP($A1151,'site variables'!$A:$A,'site variables'!G:G,0,0)</f>
        <v>high</v>
      </c>
      <c r="S1151" t="str">
        <f>_xlfn.XLOOKUP($A1151,'site variables'!$A:$A,'site variables'!H:H,0,0)</f>
        <v>low</v>
      </c>
      <c r="T1151" t="str">
        <f>_xlfn.XLOOKUP($A1151,'site variables'!$A:$A,'site variables'!I:I,0,0)</f>
        <v>Vehicle/FootRecreation</v>
      </c>
      <c r="U1151">
        <f>_xlfn.XLOOKUP($D1151,climatevars!$E:$E,climatevars!J:J,0,)</f>
        <v>53.999891999999988</v>
      </c>
      <c r="V1151">
        <f>_xlfn.XLOOKUP($D1151,climatevars!$E:$E,climatevars!K:K,0,)</f>
        <v>403.99919199999994</v>
      </c>
      <c r="W1151">
        <f>_xlfn.XLOOKUP($D1151,climatevars!$E:$E,climatevars!L:L,0,)</f>
        <v>403.99919199999994</v>
      </c>
      <c r="X1151">
        <f>_xlfn.XLOOKUP($G1151,speciesvars!$D:$D,speciesvars!H:H,0,0)</f>
        <v>22.9416667421659</v>
      </c>
      <c r="Y1151">
        <f>_xlfn.XLOOKUP($G1151,speciesvars!$D:$D,speciesvars!I:I,0,0)</f>
        <v>528</v>
      </c>
    </row>
    <row r="1152" spans="1:25" hidden="1" x14ac:dyDescent="0.25">
      <c r="A1152" t="s">
        <v>43</v>
      </c>
      <c r="B1152" t="s">
        <v>69</v>
      </c>
      <c r="C1152">
        <v>31</v>
      </c>
      <c r="D1152" t="str">
        <f t="shared" si="17"/>
        <v>Pleasantspring 2022</v>
      </c>
      <c r="E1152" t="s">
        <v>66</v>
      </c>
      <c r="F1152" t="s">
        <v>0</v>
      </c>
      <c r="G1152" t="s">
        <v>3</v>
      </c>
      <c r="H1152" t="s">
        <v>11</v>
      </c>
      <c r="I1152" t="s">
        <v>1238</v>
      </c>
      <c r="J1152" t="s">
        <v>72</v>
      </c>
      <c r="K1152">
        <v>5</v>
      </c>
      <c r="L1152">
        <v>10</v>
      </c>
      <c r="N1152">
        <f>_xlfn.XLOOKUP($A1152,'site variables'!$A:$A,'site variables'!C:C,0,0)</f>
        <v>285.95999999999998</v>
      </c>
      <c r="O1152">
        <f>_xlfn.XLOOKUP($A1152,'site variables'!$A:$A,'site variables'!D:D,0,0)</f>
        <v>30</v>
      </c>
      <c r="P1152">
        <f>_xlfn.XLOOKUP($A1152,'site variables'!$A:$A,'site variables'!E:E,0,0)</f>
        <v>21.8</v>
      </c>
      <c r="Q1152">
        <f>_xlfn.XLOOKUP($A1152,'site variables'!$A:$A,'site variables'!F:F,0,0)</f>
        <v>532</v>
      </c>
      <c r="R1152" t="str">
        <f>_xlfn.XLOOKUP($A1152,'site variables'!$A:$A,'site variables'!G:G,0,0)</f>
        <v>high</v>
      </c>
      <c r="S1152" t="str">
        <f>_xlfn.XLOOKUP($A1152,'site variables'!$A:$A,'site variables'!H:H,0,0)</f>
        <v>low</v>
      </c>
      <c r="T1152" t="str">
        <f>_xlfn.XLOOKUP($A1152,'site variables'!$A:$A,'site variables'!I:I,0,0)</f>
        <v>Vehicle/FootRecreation</v>
      </c>
      <c r="U1152">
        <f>_xlfn.XLOOKUP($D1152,climatevars!$E:$E,climatevars!J:J,0,)</f>
        <v>53.999891999999988</v>
      </c>
      <c r="V1152">
        <f>_xlfn.XLOOKUP($D1152,climatevars!$E:$E,climatevars!K:K,0,)</f>
        <v>403.99919199999994</v>
      </c>
      <c r="W1152">
        <f>_xlfn.XLOOKUP($D1152,climatevars!$E:$E,climatevars!L:L,0,)</f>
        <v>403.99919199999994</v>
      </c>
      <c r="X1152">
        <f>_xlfn.XLOOKUP($G1152,speciesvars!$D:$D,speciesvars!H:H,0,0)</f>
        <v>0</v>
      </c>
      <c r="Y1152">
        <f>_xlfn.XLOOKUP($G1152,speciesvars!$D:$D,speciesvars!I:I,0,0)</f>
        <v>0</v>
      </c>
    </row>
    <row r="1153" spans="1:25" hidden="1" x14ac:dyDescent="0.25">
      <c r="A1153" t="s">
        <v>43</v>
      </c>
      <c r="B1153" t="s">
        <v>69</v>
      </c>
      <c r="C1153">
        <v>31</v>
      </c>
      <c r="D1153" t="str">
        <f t="shared" si="17"/>
        <v>Pleasantspring 2022</v>
      </c>
      <c r="E1153" t="s">
        <v>66</v>
      </c>
      <c r="F1153" t="s">
        <v>0</v>
      </c>
      <c r="G1153" t="s">
        <v>44</v>
      </c>
      <c r="H1153" t="s">
        <v>11</v>
      </c>
      <c r="I1153" t="s">
        <v>1239</v>
      </c>
      <c r="J1153" t="s">
        <v>60</v>
      </c>
      <c r="K1153">
        <v>7</v>
      </c>
      <c r="L1153">
        <v>23</v>
      </c>
      <c r="N1153">
        <f>_xlfn.XLOOKUP($A1153,'site variables'!$A:$A,'site variables'!C:C,0,0)</f>
        <v>285.95999999999998</v>
      </c>
      <c r="O1153">
        <f>_xlfn.XLOOKUP($A1153,'site variables'!$A:$A,'site variables'!D:D,0,0)</f>
        <v>30</v>
      </c>
      <c r="P1153">
        <f>_xlfn.XLOOKUP($A1153,'site variables'!$A:$A,'site variables'!E:E,0,0)</f>
        <v>21.8</v>
      </c>
      <c r="Q1153">
        <f>_xlfn.XLOOKUP($A1153,'site variables'!$A:$A,'site variables'!F:F,0,0)</f>
        <v>532</v>
      </c>
      <c r="R1153" t="str">
        <f>_xlfn.XLOOKUP($A1153,'site variables'!$A:$A,'site variables'!G:G,0,0)</f>
        <v>high</v>
      </c>
      <c r="S1153" t="str">
        <f>_xlfn.XLOOKUP($A1153,'site variables'!$A:$A,'site variables'!H:H,0,0)</f>
        <v>low</v>
      </c>
      <c r="T1153" t="str">
        <f>_xlfn.XLOOKUP($A1153,'site variables'!$A:$A,'site variables'!I:I,0,0)</f>
        <v>Vehicle/FootRecreation</v>
      </c>
      <c r="U1153">
        <f>_xlfn.XLOOKUP($D1153,climatevars!$E:$E,climatevars!J:J,0,)</f>
        <v>53.999891999999988</v>
      </c>
      <c r="V1153">
        <f>_xlfn.XLOOKUP($D1153,climatevars!$E:$E,climatevars!K:K,0,)</f>
        <v>403.99919199999994</v>
      </c>
      <c r="W1153">
        <f>_xlfn.XLOOKUP($D1153,climatevars!$E:$E,climatevars!L:L,0,)</f>
        <v>403.99919199999994</v>
      </c>
      <c r="X1153">
        <f>_xlfn.XLOOKUP($G1153,speciesvars!$D:$D,speciesvars!H:H,0,0)</f>
        <v>0</v>
      </c>
      <c r="Y1153">
        <f>_xlfn.XLOOKUP($G1153,speciesvars!$D:$D,speciesvars!I:I,0,0)</f>
        <v>0</v>
      </c>
    </row>
    <row r="1154" spans="1:25" hidden="1" x14ac:dyDescent="0.25">
      <c r="A1154" t="s">
        <v>43</v>
      </c>
      <c r="B1154" t="s">
        <v>69</v>
      </c>
      <c r="C1154">
        <v>29</v>
      </c>
      <c r="D1154" t="str">
        <f t="shared" si="17"/>
        <v>Pleasantspring 2022</v>
      </c>
      <c r="E1154" t="s">
        <v>48</v>
      </c>
      <c r="F1154" t="s">
        <v>70</v>
      </c>
      <c r="G1154" t="s">
        <v>6</v>
      </c>
      <c r="H1154" t="s">
        <v>4256</v>
      </c>
      <c r="I1154" t="s">
        <v>1240</v>
      </c>
      <c r="J1154" t="s">
        <v>60</v>
      </c>
      <c r="K1154">
        <v>0</v>
      </c>
      <c r="L1154">
        <v>0</v>
      </c>
      <c r="M1154">
        <v>0</v>
      </c>
      <c r="N1154">
        <f>_xlfn.XLOOKUP($A1154,'site variables'!$A:$A,'site variables'!C:C,0,0)</f>
        <v>285.95999999999998</v>
      </c>
      <c r="O1154">
        <f>_xlfn.XLOOKUP($A1154,'site variables'!$A:$A,'site variables'!D:D,0,0)</f>
        <v>30</v>
      </c>
      <c r="P1154">
        <f>_xlfn.XLOOKUP($A1154,'site variables'!$A:$A,'site variables'!E:E,0,0)</f>
        <v>21.8</v>
      </c>
      <c r="Q1154">
        <f>_xlfn.XLOOKUP($A1154,'site variables'!$A:$A,'site variables'!F:F,0,0)</f>
        <v>532</v>
      </c>
      <c r="R1154" t="str">
        <f>_xlfn.XLOOKUP($A1154,'site variables'!$A:$A,'site variables'!G:G,0,0)</f>
        <v>high</v>
      </c>
      <c r="S1154" t="str">
        <f>_xlfn.XLOOKUP($A1154,'site variables'!$A:$A,'site variables'!H:H,0,0)</f>
        <v>low</v>
      </c>
      <c r="T1154" t="str">
        <f>_xlfn.XLOOKUP($A1154,'site variables'!$A:$A,'site variables'!I:I,0,0)</f>
        <v>Vehicle/FootRecreation</v>
      </c>
      <c r="U1154">
        <f>_xlfn.XLOOKUP($D1154,climatevars!$E:$E,climatevars!J:J,0,)</f>
        <v>53.999891999999988</v>
      </c>
      <c r="V1154">
        <f>_xlfn.XLOOKUP($D1154,climatevars!$E:$E,climatevars!K:K,0,)</f>
        <v>403.99919199999994</v>
      </c>
      <c r="W1154">
        <f>_xlfn.XLOOKUP($D1154,climatevars!$E:$E,climatevars!L:L,0,)</f>
        <v>403.99919199999994</v>
      </c>
      <c r="X1154">
        <f>_xlfn.XLOOKUP($G1154,speciesvars!$D:$D,speciesvars!H:H,0,0)</f>
        <v>21.804166575272902</v>
      </c>
      <c r="Y1154">
        <f>_xlfn.XLOOKUP($G1154,speciesvars!$D:$D,speciesvars!I:I,0,0)</f>
        <v>504</v>
      </c>
    </row>
    <row r="1155" spans="1:25" hidden="1" x14ac:dyDescent="0.25">
      <c r="A1155" t="s">
        <v>43</v>
      </c>
      <c r="B1155" t="s">
        <v>69</v>
      </c>
      <c r="C1155">
        <v>29</v>
      </c>
      <c r="D1155" t="str">
        <f t="shared" ref="D1155:D1218" si="18">_xlfn.CONCAT(A1155,B1155)</f>
        <v>Pleasantspring 2022</v>
      </c>
      <c r="E1155" t="s">
        <v>48</v>
      </c>
      <c r="F1155" t="s">
        <v>70</v>
      </c>
      <c r="G1155" t="s">
        <v>22</v>
      </c>
      <c r="H1155" t="s">
        <v>4256</v>
      </c>
      <c r="I1155" t="s">
        <v>1241</v>
      </c>
      <c r="J1155" t="s">
        <v>60</v>
      </c>
      <c r="K1155">
        <v>0</v>
      </c>
      <c r="L1155">
        <v>0</v>
      </c>
      <c r="M1155">
        <v>0</v>
      </c>
      <c r="N1155">
        <f>_xlfn.XLOOKUP($A1155,'site variables'!$A:$A,'site variables'!C:C,0,0)</f>
        <v>285.95999999999998</v>
      </c>
      <c r="O1155">
        <f>_xlfn.XLOOKUP($A1155,'site variables'!$A:$A,'site variables'!D:D,0,0)</f>
        <v>30</v>
      </c>
      <c r="P1155">
        <f>_xlfn.XLOOKUP($A1155,'site variables'!$A:$A,'site variables'!E:E,0,0)</f>
        <v>21.8</v>
      </c>
      <c r="Q1155">
        <f>_xlfn.XLOOKUP($A1155,'site variables'!$A:$A,'site variables'!F:F,0,0)</f>
        <v>532</v>
      </c>
      <c r="R1155" t="str">
        <f>_xlfn.XLOOKUP($A1155,'site variables'!$A:$A,'site variables'!G:G,0,0)</f>
        <v>high</v>
      </c>
      <c r="S1155" t="str">
        <f>_xlfn.XLOOKUP($A1155,'site variables'!$A:$A,'site variables'!H:H,0,0)</f>
        <v>low</v>
      </c>
      <c r="T1155" t="str">
        <f>_xlfn.XLOOKUP($A1155,'site variables'!$A:$A,'site variables'!I:I,0,0)</f>
        <v>Vehicle/FootRecreation</v>
      </c>
      <c r="U1155">
        <f>_xlfn.XLOOKUP($D1155,climatevars!$E:$E,climatevars!J:J,0,)</f>
        <v>53.999891999999988</v>
      </c>
      <c r="V1155">
        <f>_xlfn.XLOOKUP($D1155,climatevars!$E:$E,climatevars!K:K,0,)</f>
        <v>403.99919199999994</v>
      </c>
      <c r="W1155">
        <f>_xlfn.XLOOKUP($D1155,climatevars!$E:$E,climatevars!L:L,0,)</f>
        <v>403.99919199999994</v>
      </c>
      <c r="X1155">
        <f>_xlfn.XLOOKUP($G1155,speciesvars!$D:$D,speciesvars!H:H,0,0)</f>
        <v>22.870833317438802</v>
      </c>
      <c r="Y1155">
        <f>_xlfn.XLOOKUP($G1155,speciesvars!$D:$D,speciesvars!I:I,0,0)</f>
        <v>733</v>
      </c>
    </row>
    <row r="1156" spans="1:25" hidden="1" x14ac:dyDescent="0.25">
      <c r="A1156" t="s">
        <v>43</v>
      </c>
      <c r="B1156" t="s">
        <v>69</v>
      </c>
      <c r="C1156">
        <v>29</v>
      </c>
      <c r="D1156" t="str">
        <f t="shared" si="18"/>
        <v>Pleasantspring 2022</v>
      </c>
      <c r="E1156" t="s">
        <v>48</v>
      </c>
      <c r="F1156" t="s">
        <v>70</v>
      </c>
      <c r="G1156" t="s">
        <v>54</v>
      </c>
      <c r="H1156" t="s">
        <v>4256</v>
      </c>
      <c r="I1156" t="s">
        <v>1242</v>
      </c>
      <c r="J1156" t="s">
        <v>60</v>
      </c>
      <c r="K1156">
        <v>0</v>
      </c>
      <c r="L1156">
        <v>0</v>
      </c>
      <c r="M1156">
        <v>0.05</v>
      </c>
      <c r="N1156">
        <f>_xlfn.XLOOKUP($A1156,'site variables'!$A:$A,'site variables'!C:C,0,0)</f>
        <v>285.95999999999998</v>
      </c>
      <c r="O1156">
        <f>_xlfn.XLOOKUP($A1156,'site variables'!$A:$A,'site variables'!D:D,0,0)</f>
        <v>30</v>
      </c>
      <c r="P1156">
        <f>_xlfn.XLOOKUP($A1156,'site variables'!$A:$A,'site variables'!E:E,0,0)</f>
        <v>21.8</v>
      </c>
      <c r="Q1156">
        <f>_xlfn.XLOOKUP($A1156,'site variables'!$A:$A,'site variables'!F:F,0,0)</f>
        <v>532</v>
      </c>
      <c r="R1156" t="str">
        <f>_xlfn.XLOOKUP($A1156,'site variables'!$A:$A,'site variables'!G:G,0,0)</f>
        <v>high</v>
      </c>
      <c r="S1156" t="str">
        <f>_xlfn.XLOOKUP($A1156,'site variables'!$A:$A,'site variables'!H:H,0,0)</f>
        <v>low</v>
      </c>
      <c r="T1156" t="str">
        <f>_xlfn.XLOOKUP($A1156,'site variables'!$A:$A,'site variables'!I:I,0,0)</f>
        <v>Vehicle/FootRecreation</v>
      </c>
      <c r="U1156">
        <f>_xlfn.XLOOKUP($D1156,climatevars!$E:$E,climatevars!J:J,0,)</f>
        <v>53.999891999999988</v>
      </c>
      <c r="V1156">
        <f>_xlfn.XLOOKUP($D1156,climatevars!$E:$E,climatevars!K:K,0,)</f>
        <v>403.99919199999994</v>
      </c>
      <c r="W1156">
        <f>_xlfn.XLOOKUP($D1156,climatevars!$E:$E,climatevars!L:L,0,)</f>
        <v>403.99919199999994</v>
      </c>
      <c r="X1156">
        <f>_xlfn.XLOOKUP($G1156,speciesvars!$D:$D,speciesvars!H:H,0,0)</f>
        <v>21.7541668613752</v>
      </c>
      <c r="Y1156">
        <f>_xlfn.XLOOKUP($G1156,speciesvars!$D:$D,speciesvars!I:I,0,0)</f>
        <v>505</v>
      </c>
    </row>
    <row r="1157" spans="1:25" hidden="1" x14ac:dyDescent="0.25">
      <c r="A1157" t="s">
        <v>43</v>
      </c>
      <c r="B1157" t="s">
        <v>69</v>
      </c>
      <c r="C1157">
        <v>29</v>
      </c>
      <c r="D1157" t="str">
        <f t="shared" si="18"/>
        <v>Pleasantspring 2022</v>
      </c>
      <c r="E1157" t="s">
        <v>48</v>
      </c>
      <c r="F1157" t="s">
        <v>70</v>
      </c>
      <c r="G1157" t="s">
        <v>65</v>
      </c>
      <c r="H1157" t="s">
        <v>4256</v>
      </c>
      <c r="I1157" t="s">
        <v>1243</v>
      </c>
      <c r="J1157" t="s">
        <v>60</v>
      </c>
      <c r="K1157">
        <v>0</v>
      </c>
      <c r="L1157">
        <v>0</v>
      </c>
      <c r="M1157">
        <v>0.55000000000000004</v>
      </c>
      <c r="N1157">
        <f>_xlfn.XLOOKUP($A1157,'site variables'!$A:$A,'site variables'!C:C,0,0)</f>
        <v>285.95999999999998</v>
      </c>
      <c r="O1157">
        <f>_xlfn.XLOOKUP($A1157,'site variables'!$A:$A,'site variables'!D:D,0,0)</f>
        <v>30</v>
      </c>
      <c r="P1157">
        <f>_xlfn.XLOOKUP($A1157,'site variables'!$A:$A,'site variables'!E:E,0,0)</f>
        <v>21.8</v>
      </c>
      <c r="Q1157">
        <f>_xlfn.XLOOKUP($A1157,'site variables'!$A:$A,'site variables'!F:F,0,0)</f>
        <v>532</v>
      </c>
      <c r="R1157" t="str">
        <f>_xlfn.XLOOKUP($A1157,'site variables'!$A:$A,'site variables'!G:G,0,0)</f>
        <v>high</v>
      </c>
      <c r="S1157" t="str">
        <f>_xlfn.XLOOKUP($A1157,'site variables'!$A:$A,'site variables'!H:H,0,0)</f>
        <v>low</v>
      </c>
      <c r="T1157" t="str">
        <f>_xlfn.XLOOKUP($A1157,'site variables'!$A:$A,'site variables'!I:I,0,0)</f>
        <v>Vehicle/FootRecreation</v>
      </c>
      <c r="U1157">
        <f>_xlfn.XLOOKUP($D1157,climatevars!$E:$E,climatevars!J:J,0,)</f>
        <v>53.999891999999988</v>
      </c>
      <c r="V1157">
        <f>_xlfn.XLOOKUP($D1157,climatevars!$E:$E,climatevars!K:K,0,)</f>
        <v>403.99919199999994</v>
      </c>
      <c r="W1157">
        <f>_xlfn.XLOOKUP($D1157,climatevars!$E:$E,climatevars!L:L,0,)</f>
        <v>403.99919199999994</v>
      </c>
      <c r="X1157">
        <f>_xlfn.XLOOKUP($G1157,speciesvars!$D:$D,speciesvars!H:H,0,0)</f>
        <v>21.662499884764401</v>
      </c>
      <c r="Y1157">
        <f>_xlfn.XLOOKUP($G1157,speciesvars!$D:$D,speciesvars!I:I,0,0)</f>
        <v>767</v>
      </c>
    </row>
    <row r="1158" spans="1:25" hidden="1" x14ac:dyDescent="0.25">
      <c r="A1158" t="s">
        <v>43</v>
      </c>
      <c r="B1158" t="s">
        <v>69</v>
      </c>
      <c r="C1158">
        <v>29</v>
      </c>
      <c r="D1158" t="str">
        <f t="shared" si="18"/>
        <v>Pleasantspring 2022</v>
      </c>
      <c r="E1158" t="s">
        <v>48</v>
      </c>
      <c r="F1158" t="s">
        <v>70</v>
      </c>
      <c r="G1158" t="s">
        <v>1</v>
      </c>
      <c r="H1158" t="s">
        <v>4256</v>
      </c>
      <c r="I1158" t="s">
        <v>1244</v>
      </c>
      <c r="J1158" t="s">
        <v>60</v>
      </c>
      <c r="K1158">
        <v>0</v>
      </c>
      <c r="L1158">
        <v>0</v>
      </c>
      <c r="M1158">
        <v>1.5</v>
      </c>
      <c r="N1158">
        <f>_xlfn.XLOOKUP($A1158,'site variables'!$A:$A,'site variables'!C:C,0,0)</f>
        <v>285.95999999999998</v>
      </c>
      <c r="O1158">
        <f>_xlfn.XLOOKUP($A1158,'site variables'!$A:$A,'site variables'!D:D,0,0)</f>
        <v>30</v>
      </c>
      <c r="P1158">
        <f>_xlfn.XLOOKUP($A1158,'site variables'!$A:$A,'site variables'!E:E,0,0)</f>
        <v>21.8</v>
      </c>
      <c r="Q1158">
        <f>_xlfn.XLOOKUP($A1158,'site variables'!$A:$A,'site variables'!F:F,0,0)</f>
        <v>532</v>
      </c>
      <c r="R1158" t="str">
        <f>_xlfn.XLOOKUP($A1158,'site variables'!$A:$A,'site variables'!G:G,0,0)</f>
        <v>high</v>
      </c>
      <c r="S1158" t="str">
        <f>_xlfn.XLOOKUP($A1158,'site variables'!$A:$A,'site variables'!H:H,0,0)</f>
        <v>low</v>
      </c>
      <c r="T1158" t="str">
        <f>_xlfn.XLOOKUP($A1158,'site variables'!$A:$A,'site variables'!I:I,0,0)</f>
        <v>Vehicle/FootRecreation</v>
      </c>
      <c r="U1158">
        <f>_xlfn.XLOOKUP($D1158,climatevars!$E:$E,climatevars!J:J,0,)</f>
        <v>53.999891999999988</v>
      </c>
      <c r="V1158">
        <f>_xlfn.XLOOKUP($D1158,climatevars!$E:$E,climatevars!K:K,0,)</f>
        <v>403.99919199999994</v>
      </c>
      <c r="W1158">
        <f>_xlfn.XLOOKUP($D1158,climatevars!$E:$E,climatevars!L:L,0,)</f>
        <v>403.99919199999994</v>
      </c>
      <c r="X1158">
        <f>_xlfn.XLOOKUP($G1158,speciesvars!$D:$D,speciesvars!H:H,0,0)</f>
        <v>22.9416667421659</v>
      </c>
      <c r="Y1158">
        <f>_xlfn.XLOOKUP($G1158,speciesvars!$D:$D,speciesvars!I:I,0,0)</f>
        <v>528</v>
      </c>
    </row>
    <row r="1159" spans="1:25" hidden="1" x14ac:dyDescent="0.25">
      <c r="A1159" t="s">
        <v>43</v>
      </c>
      <c r="B1159" t="s">
        <v>69</v>
      </c>
      <c r="C1159">
        <v>30</v>
      </c>
      <c r="D1159" t="str">
        <f t="shared" si="18"/>
        <v>Pleasantspring 2022</v>
      </c>
      <c r="E1159" t="s">
        <v>74</v>
      </c>
      <c r="F1159" t="s">
        <v>0</v>
      </c>
      <c r="G1159" t="s">
        <v>13</v>
      </c>
      <c r="H1159" t="s">
        <v>4254</v>
      </c>
      <c r="I1159" t="s">
        <v>1245</v>
      </c>
      <c r="J1159" t="s">
        <v>60</v>
      </c>
      <c r="K1159">
        <v>0</v>
      </c>
      <c r="L1159">
        <v>0</v>
      </c>
      <c r="M1159">
        <v>0</v>
      </c>
      <c r="N1159">
        <f>_xlfn.XLOOKUP($A1159,'site variables'!$A:$A,'site variables'!C:C,0,0)</f>
        <v>285.95999999999998</v>
      </c>
      <c r="O1159">
        <f>_xlfn.XLOOKUP($A1159,'site variables'!$A:$A,'site variables'!D:D,0,0)</f>
        <v>30</v>
      </c>
      <c r="P1159">
        <f>_xlfn.XLOOKUP($A1159,'site variables'!$A:$A,'site variables'!E:E,0,0)</f>
        <v>21.8</v>
      </c>
      <c r="Q1159">
        <f>_xlfn.XLOOKUP($A1159,'site variables'!$A:$A,'site variables'!F:F,0,0)</f>
        <v>532</v>
      </c>
      <c r="R1159" t="str">
        <f>_xlfn.XLOOKUP($A1159,'site variables'!$A:$A,'site variables'!G:G,0,0)</f>
        <v>high</v>
      </c>
      <c r="S1159" t="str">
        <f>_xlfn.XLOOKUP($A1159,'site variables'!$A:$A,'site variables'!H:H,0,0)</f>
        <v>low</v>
      </c>
      <c r="T1159" t="str">
        <f>_xlfn.XLOOKUP($A1159,'site variables'!$A:$A,'site variables'!I:I,0,0)</f>
        <v>Vehicle/FootRecreation</v>
      </c>
      <c r="U1159">
        <f>_xlfn.XLOOKUP($D1159,climatevars!$E:$E,climatevars!J:J,0,)</f>
        <v>53.999891999999988</v>
      </c>
      <c r="V1159">
        <f>_xlfn.XLOOKUP($D1159,climatevars!$E:$E,climatevars!K:K,0,)</f>
        <v>403.99919199999994</v>
      </c>
      <c r="W1159">
        <f>_xlfn.XLOOKUP($D1159,climatevars!$E:$E,climatevars!L:L,0,)</f>
        <v>403.99919199999994</v>
      </c>
      <c r="X1159">
        <f>_xlfn.XLOOKUP($G1159,speciesvars!$D:$D,speciesvars!H:H,0,0)</f>
        <v>23.462500015894602</v>
      </c>
      <c r="Y1159">
        <f>_xlfn.XLOOKUP($G1159,speciesvars!$D:$D,speciesvars!I:I,0,0)</f>
        <v>846</v>
      </c>
    </row>
    <row r="1160" spans="1:25" hidden="1" x14ac:dyDescent="0.25">
      <c r="A1160" t="s">
        <v>43</v>
      </c>
      <c r="B1160" t="s">
        <v>69</v>
      </c>
      <c r="C1160">
        <v>31</v>
      </c>
      <c r="D1160" t="str">
        <f t="shared" si="18"/>
        <v>Pleasantspring 2022</v>
      </c>
      <c r="E1160" t="s">
        <v>66</v>
      </c>
      <c r="F1160" t="s">
        <v>0</v>
      </c>
      <c r="G1160" t="s">
        <v>36</v>
      </c>
      <c r="H1160" t="s">
        <v>11</v>
      </c>
      <c r="I1160" t="s">
        <v>1246</v>
      </c>
      <c r="J1160" t="s">
        <v>72</v>
      </c>
      <c r="K1160">
        <v>6</v>
      </c>
      <c r="L1160">
        <v>20</v>
      </c>
      <c r="N1160">
        <f>_xlfn.XLOOKUP($A1160,'site variables'!$A:$A,'site variables'!C:C,0,0)</f>
        <v>285.95999999999998</v>
      </c>
      <c r="O1160">
        <f>_xlfn.XLOOKUP($A1160,'site variables'!$A:$A,'site variables'!D:D,0,0)</f>
        <v>30</v>
      </c>
      <c r="P1160">
        <f>_xlfn.XLOOKUP($A1160,'site variables'!$A:$A,'site variables'!E:E,0,0)</f>
        <v>21.8</v>
      </c>
      <c r="Q1160">
        <f>_xlfn.XLOOKUP($A1160,'site variables'!$A:$A,'site variables'!F:F,0,0)</f>
        <v>532</v>
      </c>
      <c r="R1160" t="str">
        <f>_xlfn.XLOOKUP($A1160,'site variables'!$A:$A,'site variables'!G:G,0,0)</f>
        <v>high</v>
      </c>
      <c r="S1160" t="str">
        <f>_xlfn.XLOOKUP($A1160,'site variables'!$A:$A,'site variables'!H:H,0,0)</f>
        <v>low</v>
      </c>
      <c r="T1160" t="str">
        <f>_xlfn.XLOOKUP($A1160,'site variables'!$A:$A,'site variables'!I:I,0,0)</f>
        <v>Vehicle/FootRecreation</v>
      </c>
      <c r="U1160">
        <f>_xlfn.XLOOKUP($D1160,climatevars!$E:$E,climatevars!J:J,0,)</f>
        <v>53.999891999999988</v>
      </c>
      <c r="V1160">
        <f>_xlfn.XLOOKUP($D1160,climatevars!$E:$E,climatevars!K:K,0,)</f>
        <v>403.99919199999994</v>
      </c>
      <c r="W1160">
        <f>_xlfn.XLOOKUP($D1160,climatevars!$E:$E,climatevars!L:L,0,)</f>
        <v>403.99919199999994</v>
      </c>
      <c r="X1160">
        <f>_xlfn.XLOOKUP($G1160,speciesvars!$D:$D,speciesvars!H:H,0,0)</f>
        <v>0</v>
      </c>
      <c r="Y1160">
        <f>_xlfn.XLOOKUP($G1160,speciesvars!$D:$D,speciesvars!I:I,0,0)</f>
        <v>0</v>
      </c>
    </row>
    <row r="1161" spans="1:25" hidden="1" x14ac:dyDescent="0.25">
      <c r="A1161" t="s">
        <v>43</v>
      </c>
      <c r="B1161" t="s">
        <v>69</v>
      </c>
      <c r="C1161">
        <v>30</v>
      </c>
      <c r="D1161" t="str">
        <f t="shared" si="18"/>
        <v>Pleasantspring 2022</v>
      </c>
      <c r="E1161" t="s">
        <v>74</v>
      </c>
      <c r="F1161" t="s">
        <v>0</v>
      </c>
      <c r="G1161" t="s">
        <v>21</v>
      </c>
      <c r="H1161" t="s">
        <v>4254</v>
      </c>
      <c r="I1161" t="s">
        <v>1247</v>
      </c>
      <c r="J1161" t="s">
        <v>60</v>
      </c>
      <c r="K1161">
        <v>0</v>
      </c>
      <c r="L1161">
        <v>0</v>
      </c>
      <c r="M1161">
        <v>0</v>
      </c>
      <c r="N1161">
        <f>_xlfn.XLOOKUP($A1161,'site variables'!$A:$A,'site variables'!C:C,0,0)</f>
        <v>285.95999999999998</v>
      </c>
      <c r="O1161">
        <f>_xlfn.XLOOKUP($A1161,'site variables'!$A:$A,'site variables'!D:D,0,0)</f>
        <v>30</v>
      </c>
      <c r="P1161">
        <f>_xlfn.XLOOKUP($A1161,'site variables'!$A:$A,'site variables'!E:E,0,0)</f>
        <v>21.8</v>
      </c>
      <c r="Q1161">
        <f>_xlfn.XLOOKUP($A1161,'site variables'!$A:$A,'site variables'!F:F,0,0)</f>
        <v>532</v>
      </c>
      <c r="R1161" t="str">
        <f>_xlfn.XLOOKUP($A1161,'site variables'!$A:$A,'site variables'!G:G,0,0)</f>
        <v>high</v>
      </c>
      <c r="S1161" t="str">
        <f>_xlfn.XLOOKUP($A1161,'site variables'!$A:$A,'site variables'!H:H,0,0)</f>
        <v>low</v>
      </c>
      <c r="T1161" t="str">
        <f>_xlfn.XLOOKUP($A1161,'site variables'!$A:$A,'site variables'!I:I,0,0)</f>
        <v>Vehicle/FootRecreation</v>
      </c>
      <c r="U1161">
        <f>_xlfn.XLOOKUP($D1161,climatevars!$E:$E,climatevars!J:J,0,)</f>
        <v>53.999891999999988</v>
      </c>
      <c r="V1161">
        <f>_xlfn.XLOOKUP($D1161,climatevars!$E:$E,climatevars!K:K,0,)</f>
        <v>403.99919199999994</v>
      </c>
      <c r="W1161">
        <f>_xlfn.XLOOKUP($D1161,climatevars!$E:$E,climatevars!L:L,0,)</f>
        <v>403.99919199999994</v>
      </c>
      <c r="X1161">
        <f>_xlfn.XLOOKUP($G1161,speciesvars!$D:$D,speciesvars!H:H,0,0)</f>
        <v>24.8750001192093</v>
      </c>
      <c r="Y1161">
        <f>_xlfn.XLOOKUP($G1161,speciesvars!$D:$D,speciesvars!I:I,0,0)</f>
        <v>845</v>
      </c>
    </row>
    <row r="1162" spans="1:25" hidden="1" x14ac:dyDescent="0.25">
      <c r="A1162" t="s">
        <v>43</v>
      </c>
      <c r="B1162" t="s">
        <v>69</v>
      </c>
      <c r="C1162">
        <v>30</v>
      </c>
      <c r="D1162" t="str">
        <f t="shared" si="18"/>
        <v>Pleasantspring 2022</v>
      </c>
      <c r="E1162" t="s">
        <v>74</v>
      </c>
      <c r="F1162" t="s">
        <v>0</v>
      </c>
      <c r="G1162" t="s">
        <v>53</v>
      </c>
      <c r="H1162" t="s">
        <v>4254</v>
      </c>
      <c r="I1162" t="s">
        <v>1248</v>
      </c>
      <c r="J1162" t="s">
        <v>60</v>
      </c>
      <c r="K1162">
        <v>0</v>
      </c>
      <c r="L1162">
        <v>0</v>
      </c>
      <c r="M1162">
        <v>0</v>
      </c>
      <c r="N1162">
        <f>_xlfn.XLOOKUP($A1162,'site variables'!$A:$A,'site variables'!C:C,0,0)</f>
        <v>285.95999999999998</v>
      </c>
      <c r="O1162">
        <f>_xlfn.XLOOKUP($A1162,'site variables'!$A:$A,'site variables'!D:D,0,0)</f>
        <v>30</v>
      </c>
      <c r="P1162">
        <f>_xlfn.XLOOKUP($A1162,'site variables'!$A:$A,'site variables'!E:E,0,0)</f>
        <v>21.8</v>
      </c>
      <c r="Q1162">
        <f>_xlfn.XLOOKUP($A1162,'site variables'!$A:$A,'site variables'!F:F,0,0)</f>
        <v>532</v>
      </c>
      <c r="R1162" t="str">
        <f>_xlfn.XLOOKUP($A1162,'site variables'!$A:$A,'site variables'!G:G,0,0)</f>
        <v>high</v>
      </c>
      <c r="S1162" t="str">
        <f>_xlfn.XLOOKUP($A1162,'site variables'!$A:$A,'site variables'!H:H,0,0)</f>
        <v>low</v>
      </c>
      <c r="T1162" t="str">
        <f>_xlfn.XLOOKUP($A1162,'site variables'!$A:$A,'site variables'!I:I,0,0)</f>
        <v>Vehicle/FootRecreation</v>
      </c>
      <c r="U1162">
        <f>_xlfn.XLOOKUP($D1162,climatevars!$E:$E,climatevars!J:J,0,)</f>
        <v>53.999891999999988</v>
      </c>
      <c r="V1162">
        <f>_xlfn.XLOOKUP($D1162,climatevars!$E:$E,climatevars!K:K,0,)</f>
        <v>403.99919199999994</v>
      </c>
      <c r="W1162">
        <f>_xlfn.XLOOKUP($D1162,climatevars!$E:$E,climatevars!L:L,0,)</f>
        <v>403.99919199999994</v>
      </c>
      <c r="X1162">
        <f>_xlfn.XLOOKUP($G1162,speciesvars!$D:$D,speciesvars!H:H,0,0)</f>
        <v>24.200000047683702</v>
      </c>
      <c r="Y1162">
        <f>_xlfn.XLOOKUP($G1162,speciesvars!$D:$D,speciesvars!I:I,0,0)</f>
        <v>706</v>
      </c>
    </row>
    <row r="1163" spans="1:25" hidden="1" x14ac:dyDescent="0.25">
      <c r="A1163" t="s">
        <v>43</v>
      </c>
      <c r="B1163" t="s">
        <v>69</v>
      </c>
      <c r="C1163">
        <v>30</v>
      </c>
      <c r="D1163" t="str">
        <f t="shared" si="18"/>
        <v>Pleasantspring 2022</v>
      </c>
      <c r="E1163" t="s">
        <v>74</v>
      </c>
      <c r="F1163" t="s">
        <v>0</v>
      </c>
      <c r="G1163" t="s">
        <v>35</v>
      </c>
      <c r="H1163" t="s">
        <v>4254</v>
      </c>
      <c r="I1163" t="s">
        <v>1249</v>
      </c>
      <c r="J1163" t="s">
        <v>60</v>
      </c>
      <c r="K1163">
        <v>0</v>
      </c>
      <c r="L1163">
        <v>0</v>
      </c>
      <c r="M1163">
        <v>0</v>
      </c>
      <c r="N1163">
        <f>_xlfn.XLOOKUP($A1163,'site variables'!$A:$A,'site variables'!C:C,0,0)</f>
        <v>285.95999999999998</v>
      </c>
      <c r="O1163">
        <f>_xlfn.XLOOKUP($A1163,'site variables'!$A:$A,'site variables'!D:D,0,0)</f>
        <v>30</v>
      </c>
      <c r="P1163">
        <f>_xlfn.XLOOKUP($A1163,'site variables'!$A:$A,'site variables'!E:E,0,0)</f>
        <v>21.8</v>
      </c>
      <c r="Q1163">
        <f>_xlfn.XLOOKUP($A1163,'site variables'!$A:$A,'site variables'!F:F,0,0)</f>
        <v>532</v>
      </c>
      <c r="R1163" t="str">
        <f>_xlfn.XLOOKUP($A1163,'site variables'!$A:$A,'site variables'!G:G,0,0)</f>
        <v>high</v>
      </c>
      <c r="S1163" t="str">
        <f>_xlfn.XLOOKUP($A1163,'site variables'!$A:$A,'site variables'!H:H,0,0)</f>
        <v>low</v>
      </c>
      <c r="T1163" t="str">
        <f>_xlfn.XLOOKUP($A1163,'site variables'!$A:$A,'site variables'!I:I,0,0)</f>
        <v>Vehicle/FootRecreation</v>
      </c>
      <c r="U1163">
        <f>_xlfn.XLOOKUP($D1163,climatevars!$E:$E,climatevars!J:J,0,)</f>
        <v>53.999891999999988</v>
      </c>
      <c r="V1163">
        <f>_xlfn.XLOOKUP($D1163,climatevars!$E:$E,climatevars!K:K,0,)</f>
        <v>403.99919199999994</v>
      </c>
      <c r="W1163">
        <f>_xlfn.XLOOKUP($D1163,climatevars!$E:$E,climatevars!L:L,0,)</f>
        <v>403.99919199999994</v>
      </c>
      <c r="X1163">
        <f>_xlfn.XLOOKUP($G1163,speciesvars!$D:$D,speciesvars!H:H,0,0)</f>
        <v>23.5000000198682</v>
      </c>
      <c r="Y1163">
        <f>_xlfn.XLOOKUP($G1163,speciesvars!$D:$D,speciesvars!I:I,0,0)</f>
        <v>354</v>
      </c>
    </row>
    <row r="1164" spans="1:25" hidden="1" x14ac:dyDescent="0.25">
      <c r="A1164" t="s">
        <v>43</v>
      </c>
      <c r="B1164" t="s">
        <v>69</v>
      </c>
      <c r="C1164">
        <v>30</v>
      </c>
      <c r="D1164" t="str">
        <f t="shared" si="18"/>
        <v>Pleasantspring 2022</v>
      </c>
      <c r="E1164" t="s">
        <v>74</v>
      </c>
      <c r="F1164" t="s">
        <v>0</v>
      </c>
      <c r="G1164" t="s">
        <v>76</v>
      </c>
      <c r="H1164" t="s">
        <v>4254</v>
      </c>
      <c r="I1164" t="s">
        <v>1250</v>
      </c>
      <c r="J1164" t="s">
        <v>60</v>
      </c>
      <c r="K1164">
        <v>0</v>
      </c>
      <c r="L1164">
        <v>0</v>
      </c>
      <c r="M1164">
        <v>3.5</v>
      </c>
      <c r="N1164">
        <f>_xlfn.XLOOKUP($A1164,'site variables'!$A:$A,'site variables'!C:C,0,0)</f>
        <v>285.95999999999998</v>
      </c>
      <c r="O1164">
        <f>_xlfn.XLOOKUP($A1164,'site variables'!$A:$A,'site variables'!D:D,0,0)</f>
        <v>30</v>
      </c>
      <c r="P1164">
        <f>_xlfn.XLOOKUP($A1164,'site variables'!$A:$A,'site variables'!E:E,0,0)</f>
        <v>21.8</v>
      </c>
      <c r="Q1164">
        <f>_xlfn.XLOOKUP($A1164,'site variables'!$A:$A,'site variables'!F:F,0,0)</f>
        <v>532</v>
      </c>
      <c r="R1164" t="str">
        <f>_xlfn.XLOOKUP($A1164,'site variables'!$A:$A,'site variables'!G:G,0,0)</f>
        <v>high</v>
      </c>
      <c r="S1164" t="str">
        <f>_xlfn.XLOOKUP($A1164,'site variables'!$A:$A,'site variables'!H:H,0,0)</f>
        <v>low</v>
      </c>
      <c r="T1164" t="str">
        <f>_xlfn.XLOOKUP($A1164,'site variables'!$A:$A,'site variables'!I:I,0,0)</f>
        <v>Vehicle/FootRecreation</v>
      </c>
      <c r="U1164">
        <f>_xlfn.XLOOKUP($D1164,climatevars!$E:$E,climatevars!J:J,0,)</f>
        <v>53.999891999999988</v>
      </c>
      <c r="V1164">
        <f>_xlfn.XLOOKUP($D1164,climatevars!$E:$E,climatevars!K:K,0,)</f>
        <v>403.99919199999994</v>
      </c>
      <c r="W1164">
        <f>_xlfn.XLOOKUP($D1164,climatevars!$E:$E,climatevars!L:L,0,)</f>
        <v>403.99919199999994</v>
      </c>
      <c r="X1164">
        <f>_xlfn.XLOOKUP($G1164,speciesvars!$D:$D,speciesvars!H:H,0,0)</f>
        <v>23.825000166892998</v>
      </c>
      <c r="Y1164">
        <f>_xlfn.XLOOKUP($G1164,speciesvars!$D:$D,speciesvars!I:I,0,0)</f>
        <v>508</v>
      </c>
    </row>
    <row r="1165" spans="1:25" hidden="1" x14ac:dyDescent="0.25">
      <c r="A1165" t="s">
        <v>43</v>
      </c>
      <c r="B1165" t="s">
        <v>69</v>
      </c>
      <c r="C1165">
        <v>31</v>
      </c>
      <c r="D1165" t="str">
        <f t="shared" si="18"/>
        <v>Pleasantspring 2022</v>
      </c>
      <c r="E1165" t="s">
        <v>66</v>
      </c>
      <c r="F1165" t="s">
        <v>0</v>
      </c>
      <c r="G1165" t="s">
        <v>13</v>
      </c>
      <c r="H1165" t="s">
        <v>4254</v>
      </c>
      <c r="I1165" t="s">
        <v>1251</v>
      </c>
      <c r="J1165" t="s">
        <v>60</v>
      </c>
      <c r="K1165">
        <v>0</v>
      </c>
      <c r="L1165">
        <v>0</v>
      </c>
      <c r="M1165">
        <v>0</v>
      </c>
      <c r="N1165">
        <f>_xlfn.XLOOKUP($A1165,'site variables'!$A:$A,'site variables'!C:C,0,0)</f>
        <v>285.95999999999998</v>
      </c>
      <c r="O1165">
        <f>_xlfn.XLOOKUP($A1165,'site variables'!$A:$A,'site variables'!D:D,0,0)</f>
        <v>30</v>
      </c>
      <c r="P1165">
        <f>_xlfn.XLOOKUP($A1165,'site variables'!$A:$A,'site variables'!E:E,0,0)</f>
        <v>21.8</v>
      </c>
      <c r="Q1165">
        <f>_xlfn.XLOOKUP($A1165,'site variables'!$A:$A,'site variables'!F:F,0,0)</f>
        <v>532</v>
      </c>
      <c r="R1165" t="str">
        <f>_xlfn.XLOOKUP($A1165,'site variables'!$A:$A,'site variables'!G:G,0,0)</f>
        <v>high</v>
      </c>
      <c r="S1165" t="str">
        <f>_xlfn.XLOOKUP($A1165,'site variables'!$A:$A,'site variables'!H:H,0,0)</f>
        <v>low</v>
      </c>
      <c r="T1165" t="str">
        <f>_xlfn.XLOOKUP($A1165,'site variables'!$A:$A,'site variables'!I:I,0,0)</f>
        <v>Vehicle/FootRecreation</v>
      </c>
      <c r="U1165">
        <f>_xlfn.XLOOKUP($D1165,climatevars!$E:$E,climatevars!J:J,0,)</f>
        <v>53.999891999999988</v>
      </c>
      <c r="V1165">
        <f>_xlfn.XLOOKUP($D1165,climatevars!$E:$E,climatevars!K:K,0,)</f>
        <v>403.99919199999994</v>
      </c>
      <c r="W1165">
        <f>_xlfn.XLOOKUP($D1165,climatevars!$E:$E,climatevars!L:L,0,)</f>
        <v>403.99919199999994</v>
      </c>
      <c r="X1165">
        <f>_xlfn.XLOOKUP($G1165,speciesvars!$D:$D,speciesvars!H:H,0,0)</f>
        <v>23.462500015894602</v>
      </c>
      <c r="Y1165">
        <f>_xlfn.XLOOKUP($G1165,speciesvars!$D:$D,speciesvars!I:I,0,0)</f>
        <v>846</v>
      </c>
    </row>
    <row r="1166" spans="1:25" hidden="1" x14ac:dyDescent="0.25">
      <c r="A1166" t="s">
        <v>43</v>
      </c>
      <c r="B1166" t="s">
        <v>69</v>
      </c>
      <c r="C1166">
        <v>31</v>
      </c>
      <c r="D1166" t="str">
        <f t="shared" si="18"/>
        <v>Pleasantspring 2022</v>
      </c>
      <c r="E1166" t="s">
        <v>66</v>
      </c>
      <c r="F1166" t="s">
        <v>0</v>
      </c>
      <c r="G1166" t="s">
        <v>21</v>
      </c>
      <c r="H1166" t="s">
        <v>4254</v>
      </c>
      <c r="I1166" t="s">
        <v>1252</v>
      </c>
      <c r="J1166" t="s">
        <v>60</v>
      </c>
      <c r="K1166">
        <v>0</v>
      </c>
      <c r="L1166">
        <v>0</v>
      </c>
      <c r="M1166">
        <v>0</v>
      </c>
      <c r="N1166">
        <f>_xlfn.XLOOKUP($A1166,'site variables'!$A:$A,'site variables'!C:C,0,0)</f>
        <v>285.95999999999998</v>
      </c>
      <c r="O1166">
        <f>_xlfn.XLOOKUP($A1166,'site variables'!$A:$A,'site variables'!D:D,0,0)</f>
        <v>30</v>
      </c>
      <c r="P1166">
        <f>_xlfn.XLOOKUP($A1166,'site variables'!$A:$A,'site variables'!E:E,0,0)</f>
        <v>21.8</v>
      </c>
      <c r="Q1166">
        <f>_xlfn.XLOOKUP($A1166,'site variables'!$A:$A,'site variables'!F:F,0,0)</f>
        <v>532</v>
      </c>
      <c r="R1166" t="str">
        <f>_xlfn.XLOOKUP($A1166,'site variables'!$A:$A,'site variables'!G:G,0,0)</f>
        <v>high</v>
      </c>
      <c r="S1166" t="str">
        <f>_xlfn.XLOOKUP($A1166,'site variables'!$A:$A,'site variables'!H:H,0,0)</f>
        <v>low</v>
      </c>
      <c r="T1166" t="str">
        <f>_xlfn.XLOOKUP($A1166,'site variables'!$A:$A,'site variables'!I:I,0,0)</f>
        <v>Vehicle/FootRecreation</v>
      </c>
      <c r="U1166">
        <f>_xlfn.XLOOKUP($D1166,climatevars!$E:$E,climatevars!J:J,0,)</f>
        <v>53.999891999999988</v>
      </c>
      <c r="V1166">
        <f>_xlfn.XLOOKUP($D1166,climatevars!$E:$E,climatevars!K:K,0,)</f>
        <v>403.99919199999994</v>
      </c>
      <c r="W1166">
        <f>_xlfn.XLOOKUP($D1166,climatevars!$E:$E,climatevars!L:L,0,)</f>
        <v>403.99919199999994</v>
      </c>
      <c r="X1166">
        <f>_xlfn.XLOOKUP($G1166,speciesvars!$D:$D,speciesvars!H:H,0,0)</f>
        <v>24.8750001192093</v>
      </c>
      <c r="Y1166">
        <f>_xlfn.XLOOKUP($G1166,speciesvars!$D:$D,speciesvars!I:I,0,0)</f>
        <v>845</v>
      </c>
    </row>
    <row r="1167" spans="1:25" hidden="1" x14ac:dyDescent="0.25">
      <c r="A1167" t="s">
        <v>43</v>
      </c>
      <c r="B1167" t="s">
        <v>69</v>
      </c>
      <c r="C1167">
        <v>31</v>
      </c>
      <c r="D1167" t="str">
        <f t="shared" si="18"/>
        <v>Pleasantspring 2022</v>
      </c>
      <c r="E1167" t="s">
        <v>66</v>
      </c>
      <c r="F1167" t="s">
        <v>0</v>
      </c>
      <c r="G1167" t="s">
        <v>53</v>
      </c>
      <c r="H1167" t="s">
        <v>4254</v>
      </c>
      <c r="I1167" t="s">
        <v>1253</v>
      </c>
      <c r="J1167" t="s">
        <v>60</v>
      </c>
      <c r="K1167">
        <v>0</v>
      </c>
      <c r="L1167">
        <v>0</v>
      </c>
      <c r="M1167">
        <v>0</v>
      </c>
      <c r="N1167">
        <f>_xlfn.XLOOKUP($A1167,'site variables'!$A:$A,'site variables'!C:C,0,0)</f>
        <v>285.95999999999998</v>
      </c>
      <c r="O1167">
        <f>_xlfn.XLOOKUP($A1167,'site variables'!$A:$A,'site variables'!D:D,0,0)</f>
        <v>30</v>
      </c>
      <c r="P1167">
        <f>_xlfn.XLOOKUP($A1167,'site variables'!$A:$A,'site variables'!E:E,0,0)</f>
        <v>21.8</v>
      </c>
      <c r="Q1167">
        <f>_xlfn.XLOOKUP($A1167,'site variables'!$A:$A,'site variables'!F:F,0,0)</f>
        <v>532</v>
      </c>
      <c r="R1167" t="str">
        <f>_xlfn.XLOOKUP($A1167,'site variables'!$A:$A,'site variables'!G:G,0,0)</f>
        <v>high</v>
      </c>
      <c r="S1167" t="str">
        <f>_xlfn.XLOOKUP($A1167,'site variables'!$A:$A,'site variables'!H:H,0,0)</f>
        <v>low</v>
      </c>
      <c r="T1167" t="str">
        <f>_xlfn.XLOOKUP($A1167,'site variables'!$A:$A,'site variables'!I:I,0,0)</f>
        <v>Vehicle/FootRecreation</v>
      </c>
      <c r="U1167">
        <f>_xlfn.XLOOKUP($D1167,climatevars!$E:$E,climatevars!J:J,0,)</f>
        <v>53.999891999999988</v>
      </c>
      <c r="V1167">
        <f>_xlfn.XLOOKUP($D1167,climatevars!$E:$E,climatevars!K:K,0,)</f>
        <v>403.99919199999994</v>
      </c>
      <c r="W1167">
        <f>_xlfn.XLOOKUP($D1167,climatevars!$E:$E,climatevars!L:L,0,)</f>
        <v>403.99919199999994</v>
      </c>
      <c r="X1167">
        <f>_xlfn.XLOOKUP($G1167,speciesvars!$D:$D,speciesvars!H:H,0,0)</f>
        <v>24.200000047683702</v>
      </c>
      <c r="Y1167">
        <f>_xlfn.XLOOKUP($G1167,speciesvars!$D:$D,speciesvars!I:I,0,0)</f>
        <v>706</v>
      </c>
    </row>
    <row r="1168" spans="1:25" hidden="1" x14ac:dyDescent="0.25">
      <c r="A1168" t="s">
        <v>43</v>
      </c>
      <c r="B1168" t="s">
        <v>69</v>
      </c>
      <c r="C1168">
        <v>31</v>
      </c>
      <c r="D1168" t="str">
        <f t="shared" si="18"/>
        <v>Pleasantspring 2022</v>
      </c>
      <c r="E1168" t="s">
        <v>66</v>
      </c>
      <c r="F1168" t="s">
        <v>0</v>
      </c>
      <c r="G1168" t="s">
        <v>35</v>
      </c>
      <c r="H1168" t="s">
        <v>4254</v>
      </c>
      <c r="I1168" t="s">
        <v>1254</v>
      </c>
      <c r="J1168" t="s">
        <v>60</v>
      </c>
      <c r="K1168">
        <v>0</v>
      </c>
      <c r="L1168">
        <v>0</v>
      </c>
      <c r="M1168">
        <v>0</v>
      </c>
      <c r="N1168">
        <f>_xlfn.XLOOKUP($A1168,'site variables'!$A:$A,'site variables'!C:C,0,0)</f>
        <v>285.95999999999998</v>
      </c>
      <c r="O1168">
        <f>_xlfn.XLOOKUP($A1168,'site variables'!$A:$A,'site variables'!D:D,0,0)</f>
        <v>30</v>
      </c>
      <c r="P1168">
        <f>_xlfn.XLOOKUP($A1168,'site variables'!$A:$A,'site variables'!E:E,0,0)</f>
        <v>21.8</v>
      </c>
      <c r="Q1168">
        <f>_xlfn.XLOOKUP($A1168,'site variables'!$A:$A,'site variables'!F:F,0,0)</f>
        <v>532</v>
      </c>
      <c r="R1168" t="str">
        <f>_xlfn.XLOOKUP($A1168,'site variables'!$A:$A,'site variables'!G:G,0,0)</f>
        <v>high</v>
      </c>
      <c r="S1168" t="str">
        <f>_xlfn.XLOOKUP($A1168,'site variables'!$A:$A,'site variables'!H:H,0,0)</f>
        <v>low</v>
      </c>
      <c r="T1168" t="str">
        <f>_xlfn.XLOOKUP($A1168,'site variables'!$A:$A,'site variables'!I:I,0,0)</f>
        <v>Vehicle/FootRecreation</v>
      </c>
      <c r="U1168">
        <f>_xlfn.XLOOKUP($D1168,climatevars!$E:$E,climatevars!J:J,0,)</f>
        <v>53.999891999999988</v>
      </c>
      <c r="V1168">
        <f>_xlfn.XLOOKUP($D1168,climatevars!$E:$E,climatevars!K:K,0,)</f>
        <v>403.99919199999994</v>
      </c>
      <c r="W1168">
        <f>_xlfn.XLOOKUP($D1168,climatevars!$E:$E,climatevars!L:L,0,)</f>
        <v>403.99919199999994</v>
      </c>
      <c r="X1168">
        <f>_xlfn.XLOOKUP($G1168,speciesvars!$D:$D,speciesvars!H:H,0,0)</f>
        <v>23.5000000198682</v>
      </c>
      <c r="Y1168">
        <f>_xlfn.XLOOKUP($G1168,speciesvars!$D:$D,speciesvars!I:I,0,0)</f>
        <v>354</v>
      </c>
    </row>
    <row r="1169" spans="1:25" x14ac:dyDescent="0.25">
      <c r="A1169" t="s">
        <v>43</v>
      </c>
      <c r="B1169" t="s">
        <v>69</v>
      </c>
      <c r="C1169">
        <v>32</v>
      </c>
      <c r="D1169" t="str">
        <f t="shared" si="18"/>
        <v>Pleasantspring 2022</v>
      </c>
      <c r="E1169" t="s">
        <v>74</v>
      </c>
      <c r="F1169" t="s">
        <v>70</v>
      </c>
      <c r="G1169" t="s">
        <v>58</v>
      </c>
      <c r="H1169" t="s">
        <v>11</v>
      </c>
      <c r="I1169" t="s">
        <v>1255</v>
      </c>
      <c r="J1169" t="s">
        <v>60</v>
      </c>
      <c r="K1169">
        <v>0</v>
      </c>
      <c r="M1169">
        <v>0.05</v>
      </c>
      <c r="N1169">
        <f>_xlfn.XLOOKUP($A1169,'site variables'!$A:$A,'site variables'!C:C,0,0)</f>
        <v>285.95999999999998</v>
      </c>
      <c r="O1169">
        <f>_xlfn.XLOOKUP($A1169,'site variables'!$A:$A,'site variables'!D:D,0,0)</f>
        <v>30</v>
      </c>
      <c r="P1169">
        <f>_xlfn.XLOOKUP($A1169,'site variables'!$A:$A,'site variables'!E:E,0,0)</f>
        <v>21.8</v>
      </c>
      <c r="Q1169">
        <f>_xlfn.XLOOKUP($A1169,'site variables'!$A:$A,'site variables'!F:F,0,0)</f>
        <v>532</v>
      </c>
      <c r="R1169" t="str">
        <f>_xlfn.XLOOKUP($A1169,'site variables'!$A:$A,'site variables'!G:G,0,0)</f>
        <v>high</v>
      </c>
      <c r="S1169" t="str">
        <f>_xlfn.XLOOKUP($A1169,'site variables'!$A:$A,'site variables'!H:H,0,0)</f>
        <v>low</v>
      </c>
      <c r="T1169" t="str">
        <f>_xlfn.XLOOKUP($A1169,'site variables'!$A:$A,'site variables'!I:I,0,0)</f>
        <v>Vehicle/FootRecreation</v>
      </c>
      <c r="U1169">
        <f>_xlfn.XLOOKUP($D1169,climatevars!$E:$E,climatevars!J:J,0,)</f>
        <v>53.999891999999988</v>
      </c>
      <c r="V1169">
        <f>_xlfn.XLOOKUP($D1169,climatevars!$E:$E,climatevars!K:K,0,)</f>
        <v>403.99919199999994</v>
      </c>
      <c r="W1169">
        <f>_xlfn.XLOOKUP($D1169,climatevars!$E:$E,climatevars!L:L,0,)</f>
        <v>403.99919199999994</v>
      </c>
      <c r="X1169">
        <f>_xlfn.XLOOKUP($G1169,speciesvars!$D:$D,speciesvars!H:H,0,0)</f>
        <v>22.887500206629401</v>
      </c>
      <c r="Y1169">
        <f>_xlfn.XLOOKUP($G1169,speciesvars!$D:$D,speciesvars!I:I,0,0)</f>
        <v>421</v>
      </c>
    </row>
    <row r="1170" spans="1:25" hidden="1" x14ac:dyDescent="0.25">
      <c r="A1170" t="s">
        <v>43</v>
      </c>
      <c r="B1170" t="s">
        <v>69</v>
      </c>
      <c r="C1170">
        <v>31</v>
      </c>
      <c r="D1170" t="str">
        <f t="shared" si="18"/>
        <v>Pleasantspring 2022</v>
      </c>
      <c r="E1170" t="s">
        <v>66</v>
      </c>
      <c r="F1170" t="s">
        <v>0</v>
      </c>
      <c r="G1170" t="s">
        <v>76</v>
      </c>
      <c r="H1170" t="s">
        <v>4254</v>
      </c>
      <c r="I1170" t="s">
        <v>1256</v>
      </c>
      <c r="J1170" t="s">
        <v>60</v>
      </c>
      <c r="K1170">
        <v>0</v>
      </c>
      <c r="L1170">
        <v>0</v>
      </c>
      <c r="M1170">
        <v>0.05</v>
      </c>
      <c r="N1170">
        <f>_xlfn.XLOOKUP($A1170,'site variables'!$A:$A,'site variables'!C:C,0,0)</f>
        <v>285.95999999999998</v>
      </c>
      <c r="O1170">
        <f>_xlfn.XLOOKUP($A1170,'site variables'!$A:$A,'site variables'!D:D,0,0)</f>
        <v>30</v>
      </c>
      <c r="P1170">
        <f>_xlfn.XLOOKUP($A1170,'site variables'!$A:$A,'site variables'!E:E,0,0)</f>
        <v>21.8</v>
      </c>
      <c r="Q1170">
        <f>_xlfn.XLOOKUP($A1170,'site variables'!$A:$A,'site variables'!F:F,0,0)</f>
        <v>532</v>
      </c>
      <c r="R1170" t="str">
        <f>_xlfn.XLOOKUP($A1170,'site variables'!$A:$A,'site variables'!G:G,0,0)</f>
        <v>high</v>
      </c>
      <c r="S1170" t="str">
        <f>_xlfn.XLOOKUP($A1170,'site variables'!$A:$A,'site variables'!H:H,0,0)</f>
        <v>low</v>
      </c>
      <c r="T1170" t="str">
        <f>_xlfn.XLOOKUP($A1170,'site variables'!$A:$A,'site variables'!I:I,0,0)</f>
        <v>Vehicle/FootRecreation</v>
      </c>
      <c r="U1170">
        <f>_xlfn.XLOOKUP($D1170,climatevars!$E:$E,climatevars!J:J,0,)</f>
        <v>53.999891999999988</v>
      </c>
      <c r="V1170">
        <f>_xlfn.XLOOKUP($D1170,climatevars!$E:$E,climatevars!K:K,0,)</f>
        <v>403.99919199999994</v>
      </c>
      <c r="W1170">
        <f>_xlfn.XLOOKUP($D1170,climatevars!$E:$E,climatevars!L:L,0,)</f>
        <v>403.99919199999994</v>
      </c>
      <c r="X1170">
        <f>_xlfn.XLOOKUP($G1170,speciesvars!$D:$D,speciesvars!H:H,0,0)</f>
        <v>23.825000166892998</v>
      </c>
      <c r="Y1170">
        <f>_xlfn.XLOOKUP($G1170,speciesvars!$D:$D,speciesvars!I:I,0,0)</f>
        <v>508</v>
      </c>
    </row>
    <row r="1171" spans="1:25" hidden="1" x14ac:dyDescent="0.25">
      <c r="A1171" t="s">
        <v>43</v>
      </c>
      <c r="B1171" t="s">
        <v>69</v>
      </c>
      <c r="C1171">
        <v>32</v>
      </c>
      <c r="D1171" t="str">
        <f t="shared" si="18"/>
        <v>Pleasantspring 2022</v>
      </c>
      <c r="E1171" t="s">
        <v>74</v>
      </c>
      <c r="F1171" t="s">
        <v>70</v>
      </c>
      <c r="G1171" t="s">
        <v>44</v>
      </c>
      <c r="H1171" t="s">
        <v>11</v>
      </c>
      <c r="I1171" t="s">
        <v>1257</v>
      </c>
      <c r="J1171" t="s">
        <v>60</v>
      </c>
      <c r="K1171">
        <v>1</v>
      </c>
      <c r="L1171">
        <v>12</v>
      </c>
      <c r="N1171">
        <f>_xlfn.XLOOKUP($A1171,'site variables'!$A:$A,'site variables'!C:C,0,0)</f>
        <v>285.95999999999998</v>
      </c>
      <c r="O1171">
        <f>_xlfn.XLOOKUP($A1171,'site variables'!$A:$A,'site variables'!D:D,0,0)</f>
        <v>30</v>
      </c>
      <c r="P1171">
        <f>_xlfn.XLOOKUP($A1171,'site variables'!$A:$A,'site variables'!E:E,0,0)</f>
        <v>21.8</v>
      </c>
      <c r="Q1171">
        <f>_xlfn.XLOOKUP($A1171,'site variables'!$A:$A,'site variables'!F:F,0,0)</f>
        <v>532</v>
      </c>
      <c r="R1171" t="str">
        <f>_xlfn.XLOOKUP($A1171,'site variables'!$A:$A,'site variables'!G:G,0,0)</f>
        <v>high</v>
      </c>
      <c r="S1171" t="str">
        <f>_xlfn.XLOOKUP($A1171,'site variables'!$A:$A,'site variables'!H:H,0,0)</f>
        <v>low</v>
      </c>
      <c r="T1171" t="str">
        <f>_xlfn.XLOOKUP($A1171,'site variables'!$A:$A,'site variables'!I:I,0,0)</f>
        <v>Vehicle/FootRecreation</v>
      </c>
      <c r="U1171">
        <f>_xlfn.XLOOKUP($D1171,climatevars!$E:$E,climatevars!J:J,0,)</f>
        <v>53.999891999999988</v>
      </c>
      <c r="V1171">
        <f>_xlfn.XLOOKUP($D1171,climatevars!$E:$E,climatevars!K:K,0,)</f>
        <v>403.99919199999994</v>
      </c>
      <c r="W1171">
        <f>_xlfn.XLOOKUP($D1171,climatevars!$E:$E,climatevars!L:L,0,)</f>
        <v>403.99919199999994</v>
      </c>
      <c r="X1171">
        <f>_xlfn.XLOOKUP($G1171,speciesvars!$D:$D,speciesvars!H:H,0,0)</f>
        <v>0</v>
      </c>
      <c r="Y1171">
        <f>_xlfn.XLOOKUP($G1171,speciesvars!$D:$D,speciesvars!I:I,0,0)</f>
        <v>0</v>
      </c>
    </row>
    <row r="1172" spans="1:25" hidden="1" x14ac:dyDescent="0.25">
      <c r="A1172" t="s">
        <v>43</v>
      </c>
      <c r="B1172" t="s">
        <v>69</v>
      </c>
      <c r="C1172">
        <v>32</v>
      </c>
      <c r="D1172" t="str">
        <f t="shared" si="18"/>
        <v>Pleasantspring 2022</v>
      </c>
      <c r="E1172" t="s">
        <v>74</v>
      </c>
      <c r="F1172" t="s">
        <v>70</v>
      </c>
      <c r="G1172" t="s">
        <v>36</v>
      </c>
      <c r="H1172" t="s">
        <v>11</v>
      </c>
      <c r="I1172" t="s">
        <v>1258</v>
      </c>
      <c r="J1172" t="s">
        <v>72</v>
      </c>
      <c r="K1172">
        <v>10</v>
      </c>
      <c r="L1172">
        <v>31</v>
      </c>
      <c r="N1172">
        <f>_xlfn.XLOOKUP($A1172,'site variables'!$A:$A,'site variables'!C:C,0,0)</f>
        <v>285.95999999999998</v>
      </c>
      <c r="O1172">
        <f>_xlfn.XLOOKUP($A1172,'site variables'!$A:$A,'site variables'!D:D,0,0)</f>
        <v>30</v>
      </c>
      <c r="P1172">
        <f>_xlfn.XLOOKUP($A1172,'site variables'!$A:$A,'site variables'!E:E,0,0)</f>
        <v>21.8</v>
      </c>
      <c r="Q1172">
        <f>_xlfn.XLOOKUP($A1172,'site variables'!$A:$A,'site variables'!F:F,0,0)</f>
        <v>532</v>
      </c>
      <c r="R1172" t="str">
        <f>_xlfn.XLOOKUP($A1172,'site variables'!$A:$A,'site variables'!G:G,0,0)</f>
        <v>high</v>
      </c>
      <c r="S1172" t="str">
        <f>_xlfn.XLOOKUP($A1172,'site variables'!$A:$A,'site variables'!H:H,0,0)</f>
        <v>low</v>
      </c>
      <c r="T1172" t="str">
        <f>_xlfn.XLOOKUP($A1172,'site variables'!$A:$A,'site variables'!I:I,0,0)</f>
        <v>Vehicle/FootRecreation</v>
      </c>
      <c r="U1172">
        <f>_xlfn.XLOOKUP($D1172,climatevars!$E:$E,climatevars!J:J,0,)</f>
        <v>53.999891999999988</v>
      </c>
      <c r="V1172">
        <f>_xlfn.XLOOKUP($D1172,climatevars!$E:$E,climatevars!K:K,0,)</f>
        <v>403.99919199999994</v>
      </c>
      <c r="W1172">
        <f>_xlfn.XLOOKUP($D1172,climatevars!$E:$E,climatevars!L:L,0,)</f>
        <v>403.99919199999994</v>
      </c>
      <c r="X1172">
        <f>_xlfn.XLOOKUP($G1172,speciesvars!$D:$D,speciesvars!H:H,0,0)</f>
        <v>0</v>
      </c>
      <c r="Y1172">
        <f>_xlfn.XLOOKUP($G1172,speciesvars!$D:$D,speciesvars!I:I,0,0)</f>
        <v>0</v>
      </c>
    </row>
    <row r="1173" spans="1:25" hidden="1" x14ac:dyDescent="0.25">
      <c r="A1173" t="s">
        <v>43</v>
      </c>
      <c r="B1173" t="s">
        <v>69</v>
      </c>
      <c r="C1173">
        <v>32</v>
      </c>
      <c r="D1173" t="str">
        <f t="shared" si="18"/>
        <v>Pleasantspring 2022</v>
      </c>
      <c r="E1173" t="s">
        <v>74</v>
      </c>
      <c r="F1173" t="s">
        <v>70</v>
      </c>
      <c r="G1173" t="s">
        <v>6</v>
      </c>
      <c r="H1173" t="s">
        <v>4256</v>
      </c>
      <c r="I1173" t="s">
        <v>1259</v>
      </c>
      <c r="J1173" t="s">
        <v>60</v>
      </c>
      <c r="K1173">
        <v>0</v>
      </c>
      <c r="L1173">
        <v>0</v>
      </c>
      <c r="M1173">
        <v>0</v>
      </c>
      <c r="N1173">
        <f>_xlfn.XLOOKUP($A1173,'site variables'!$A:$A,'site variables'!C:C,0,0)</f>
        <v>285.95999999999998</v>
      </c>
      <c r="O1173">
        <f>_xlfn.XLOOKUP($A1173,'site variables'!$A:$A,'site variables'!D:D,0,0)</f>
        <v>30</v>
      </c>
      <c r="P1173">
        <f>_xlfn.XLOOKUP($A1173,'site variables'!$A:$A,'site variables'!E:E,0,0)</f>
        <v>21.8</v>
      </c>
      <c r="Q1173">
        <f>_xlfn.XLOOKUP($A1173,'site variables'!$A:$A,'site variables'!F:F,0,0)</f>
        <v>532</v>
      </c>
      <c r="R1173" t="str">
        <f>_xlfn.XLOOKUP($A1173,'site variables'!$A:$A,'site variables'!G:G,0,0)</f>
        <v>high</v>
      </c>
      <c r="S1173" t="str">
        <f>_xlfn.XLOOKUP($A1173,'site variables'!$A:$A,'site variables'!H:H,0,0)</f>
        <v>low</v>
      </c>
      <c r="T1173" t="str">
        <f>_xlfn.XLOOKUP($A1173,'site variables'!$A:$A,'site variables'!I:I,0,0)</f>
        <v>Vehicle/FootRecreation</v>
      </c>
      <c r="U1173">
        <f>_xlfn.XLOOKUP($D1173,climatevars!$E:$E,climatevars!J:J,0,)</f>
        <v>53.999891999999988</v>
      </c>
      <c r="V1173">
        <f>_xlfn.XLOOKUP($D1173,climatevars!$E:$E,climatevars!K:K,0,)</f>
        <v>403.99919199999994</v>
      </c>
      <c r="W1173">
        <f>_xlfn.XLOOKUP($D1173,climatevars!$E:$E,climatevars!L:L,0,)</f>
        <v>403.99919199999994</v>
      </c>
      <c r="X1173">
        <f>_xlfn.XLOOKUP($G1173,speciesvars!$D:$D,speciesvars!H:H,0,0)</f>
        <v>21.804166575272902</v>
      </c>
      <c r="Y1173">
        <f>_xlfn.XLOOKUP($G1173,speciesvars!$D:$D,speciesvars!I:I,0,0)</f>
        <v>504</v>
      </c>
    </row>
    <row r="1174" spans="1:25" hidden="1" x14ac:dyDescent="0.25">
      <c r="A1174" t="s">
        <v>43</v>
      </c>
      <c r="B1174" t="s">
        <v>69</v>
      </c>
      <c r="C1174">
        <v>33</v>
      </c>
      <c r="D1174" t="str">
        <f t="shared" si="18"/>
        <v>Pleasantspring 2022</v>
      </c>
      <c r="E1174" t="s">
        <v>66</v>
      </c>
      <c r="F1174" t="s">
        <v>70</v>
      </c>
      <c r="G1174" t="s">
        <v>55</v>
      </c>
      <c r="H1174" t="s">
        <v>11</v>
      </c>
      <c r="I1174" t="s">
        <v>1260</v>
      </c>
      <c r="J1174" t="s">
        <v>72</v>
      </c>
      <c r="K1174">
        <v>1</v>
      </c>
      <c r="L1174">
        <v>9</v>
      </c>
      <c r="N1174">
        <f>_xlfn.XLOOKUP($A1174,'site variables'!$A:$A,'site variables'!C:C,0,0)</f>
        <v>285.95999999999998</v>
      </c>
      <c r="O1174">
        <f>_xlfn.XLOOKUP($A1174,'site variables'!$A:$A,'site variables'!D:D,0,0)</f>
        <v>30</v>
      </c>
      <c r="P1174">
        <f>_xlfn.XLOOKUP($A1174,'site variables'!$A:$A,'site variables'!E:E,0,0)</f>
        <v>21.8</v>
      </c>
      <c r="Q1174">
        <f>_xlfn.XLOOKUP($A1174,'site variables'!$A:$A,'site variables'!F:F,0,0)</f>
        <v>532</v>
      </c>
      <c r="R1174" t="str">
        <f>_xlfn.XLOOKUP($A1174,'site variables'!$A:$A,'site variables'!G:G,0,0)</f>
        <v>high</v>
      </c>
      <c r="S1174" t="str">
        <f>_xlfn.XLOOKUP($A1174,'site variables'!$A:$A,'site variables'!H:H,0,0)</f>
        <v>low</v>
      </c>
      <c r="T1174" t="str">
        <f>_xlfn.XLOOKUP($A1174,'site variables'!$A:$A,'site variables'!I:I,0,0)</f>
        <v>Vehicle/FootRecreation</v>
      </c>
      <c r="U1174">
        <f>_xlfn.XLOOKUP($D1174,climatevars!$E:$E,climatevars!J:J,0,)</f>
        <v>53.999891999999988</v>
      </c>
      <c r="V1174">
        <f>_xlfn.XLOOKUP($D1174,climatevars!$E:$E,climatevars!K:K,0,)</f>
        <v>403.99919199999994</v>
      </c>
      <c r="W1174">
        <f>_xlfn.XLOOKUP($D1174,climatevars!$E:$E,climatevars!L:L,0,)</f>
        <v>403.99919199999994</v>
      </c>
      <c r="X1174">
        <f>_xlfn.XLOOKUP($G1174,speciesvars!$D:$D,speciesvars!H:H,0,0)</f>
        <v>0</v>
      </c>
      <c r="Y1174">
        <f>_xlfn.XLOOKUP($G1174,speciesvars!$D:$D,speciesvars!I:I,0,0)</f>
        <v>0</v>
      </c>
    </row>
    <row r="1175" spans="1:25" hidden="1" x14ac:dyDescent="0.25">
      <c r="A1175" t="s">
        <v>43</v>
      </c>
      <c r="B1175" t="s">
        <v>69</v>
      </c>
      <c r="C1175">
        <v>32</v>
      </c>
      <c r="D1175" t="str">
        <f t="shared" si="18"/>
        <v>Pleasantspring 2022</v>
      </c>
      <c r="E1175" t="s">
        <v>74</v>
      </c>
      <c r="F1175" t="s">
        <v>70</v>
      </c>
      <c r="G1175" t="s">
        <v>22</v>
      </c>
      <c r="H1175" t="s">
        <v>4256</v>
      </c>
      <c r="I1175" t="s">
        <v>1261</v>
      </c>
      <c r="J1175" t="s">
        <v>60</v>
      </c>
      <c r="K1175">
        <v>0</v>
      </c>
      <c r="L1175">
        <v>0</v>
      </c>
      <c r="M1175">
        <v>0</v>
      </c>
      <c r="N1175">
        <f>_xlfn.XLOOKUP($A1175,'site variables'!$A:$A,'site variables'!C:C,0,0)</f>
        <v>285.95999999999998</v>
      </c>
      <c r="O1175">
        <f>_xlfn.XLOOKUP($A1175,'site variables'!$A:$A,'site variables'!D:D,0,0)</f>
        <v>30</v>
      </c>
      <c r="P1175">
        <f>_xlfn.XLOOKUP($A1175,'site variables'!$A:$A,'site variables'!E:E,0,0)</f>
        <v>21.8</v>
      </c>
      <c r="Q1175">
        <f>_xlfn.XLOOKUP($A1175,'site variables'!$A:$A,'site variables'!F:F,0,0)</f>
        <v>532</v>
      </c>
      <c r="R1175" t="str">
        <f>_xlfn.XLOOKUP($A1175,'site variables'!$A:$A,'site variables'!G:G,0,0)</f>
        <v>high</v>
      </c>
      <c r="S1175" t="str">
        <f>_xlfn.XLOOKUP($A1175,'site variables'!$A:$A,'site variables'!H:H,0,0)</f>
        <v>low</v>
      </c>
      <c r="T1175" t="str">
        <f>_xlfn.XLOOKUP($A1175,'site variables'!$A:$A,'site variables'!I:I,0,0)</f>
        <v>Vehicle/FootRecreation</v>
      </c>
      <c r="U1175">
        <f>_xlfn.XLOOKUP($D1175,climatevars!$E:$E,climatevars!J:J,0,)</f>
        <v>53.999891999999988</v>
      </c>
      <c r="V1175">
        <f>_xlfn.XLOOKUP($D1175,climatevars!$E:$E,climatevars!K:K,0,)</f>
        <v>403.99919199999994</v>
      </c>
      <c r="W1175">
        <f>_xlfn.XLOOKUP($D1175,climatevars!$E:$E,climatevars!L:L,0,)</f>
        <v>403.99919199999994</v>
      </c>
      <c r="X1175">
        <f>_xlfn.XLOOKUP($G1175,speciesvars!$D:$D,speciesvars!H:H,0,0)</f>
        <v>22.870833317438802</v>
      </c>
      <c r="Y1175">
        <f>_xlfn.XLOOKUP($G1175,speciesvars!$D:$D,speciesvars!I:I,0,0)</f>
        <v>733</v>
      </c>
    </row>
    <row r="1176" spans="1:25" hidden="1" x14ac:dyDescent="0.25">
      <c r="A1176" t="s">
        <v>43</v>
      </c>
      <c r="B1176" t="s">
        <v>69</v>
      </c>
      <c r="C1176">
        <v>32</v>
      </c>
      <c r="D1176" t="str">
        <f t="shared" si="18"/>
        <v>Pleasantspring 2022</v>
      </c>
      <c r="E1176" t="s">
        <v>74</v>
      </c>
      <c r="F1176" t="s">
        <v>70</v>
      </c>
      <c r="G1176" t="s">
        <v>54</v>
      </c>
      <c r="H1176" t="s">
        <v>4256</v>
      </c>
      <c r="I1176" t="s">
        <v>1262</v>
      </c>
      <c r="J1176" t="s">
        <v>60</v>
      </c>
      <c r="K1176">
        <v>0</v>
      </c>
      <c r="L1176">
        <v>0</v>
      </c>
      <c r="M1176">
        <v>0</v>
      </c>
      <c r="N1176">
        <f>_xlfn.XLOOKUP($A1176,'site variables'!$A:$A,'site variables'!C:C,0,0)</f>
        <v>285.95999999999998</v>
      </c>
      <c r="O1176">
        <f>_xlfn.XLOOKUP($A1176,'site variables'!$A:$A,'site variables'!D:D,0,0)</f>
        <v>30</v>
      </c>
      <c r="P1176">
        <f>_xlfn.XLOOKUP($A1176,'site variables'!$A:$A,'site variables'!E:E,0,0)</f>
        <v>21.8</v>
      </c>
      <c r="Q1176">
        <f>_xlfn.XLOOKUP($A1176,'site variables'!$A:$A,'site variables'!F:F,0,0)</f>
        <v>532</v>
      </c>
      <c r="R1176" t="str">
        <f>_xlfn.XLOOKUP($A1176,'site variables'!$A:$A,'site variables'!G:G,0,0)</f>
        <v>high</v>
      </c>
      <c r="S1176" t="str">
        <f>_xlfn.XLOOKUP($A1176,'site variables'!$A:$A,'site variables'!H:H,0,0)</f>
        <v>low</v>
      </c>
      <c r="T1176" t="str">
        <f>_xlfn.XLOOKUP($A1176,'site variables'!$A:$A,'site variables'!I:I,0,0)</f>
        <v>Vehicle/FootRecreation</v>
      </c>
      <c r="U1176">
        <f>_xlfn.XLOOKUP($D1176,climatevars!$E:$E,climatevars!J:J,0,)</f>
        <v>53.999891999999988</v>
      </c>
      <c r="V1176">
        <f>_xlfn.XLOOKUP($D1176,climatevars!$E:$E,climatevars!K:K,0,)</f>
        <v>403.99919199999994</v>
      </c>
      <c r="W1176">
        <f>_xlfn.XLOOKUP($D1176,climatevars!$E:$E,climatevars!L:L,0,)</f>
        <v>403.99919199999994</v>
      </c>
      <c r="X1176">
        <f>_xlfn.XLOOKUP($G1176,speciesvars!$D:$D,speciesvars!H:H,0,0)</f>
        <v>21.7541668613752</v>
      </c>
      <c r="Y1176">
        <f>_xlfn.XLOOKUP($G1176,speciesvars!$D:$D,speciesvars!I:I,0,0)</f>
        <v>505</v>
      </c>
    </row>
    <row r="1177" spans="1:25" hidden="1" x14ac:dyDescent="0.25">
      <c r="A1177" t="s">
        <v>43</v>
      </c>
      <c r="B1177" t="s">
        <v>69</v>
      </c>
      <c r="C1177">
        <v>32</v>
      </c>
      <c r="D1177" t="str">
        <f t="shared" si="18"/>
        <v>Pleasantspring 2022</v>
      </c>
      <c r="E1177" t="s">
        <v>74</v>
      </c>
      <c r="F1177" t="s">
        <v>70</v>
      </c>
      <c r="G1177" t="s">
        <v>65</v>
      </c>
      <c r="H1177" t="s">
        <v>4256</v>
      </c>
      <c r="I1177" t="s">
        <v>1263</v>
      </c>
      <c r="J1177" t="s">
        <v>60</v>
      </c>
      <c r="K1177">
        <v>0</v>
      </c>
      <c r="L1177">
        <v>0</v>
      </c>
      <c r="M1177">
        <v>0.05</v>
      </c>
      <c r="N1177">
        <f>_xlfn.XLOOKUP($A1177,'site variables'!$A:$A,'site variables'!C:C,0,0)</f>
        <v>285.95999999999998</v>
      </c>
      <c r="O1177">
        <f>_xlfn.XLOOKUP($A1177,'site variables'!$A:$A,'site variables'!D:D,0,0)</f>
        <v>30</v>
      </c>
      <c r="P1177">
        <f>_xlfn.XLOOKUP($A1177,'site variables'!$A:$A,'site variables'!E:E,0,0)</f>
        <v>21.8</v>
      </c>
      <c r="Q1177">
        <f>_xlfn.XLOOKUP($A1177,'site variables'!$A:$A,'site variables'!F:F,0,0)</f>
        <v>532</v>
      </c>
      <c r="R1177" t="str">
        <f>_xlfn.XLOOKUP($A1177,'site variables'!$A:$A,'site variables'!G:G,0,0)</f>
        <v>high</v>
      </c>
      <c r="S1177" t="str">
        <f>_xlfn.XLOOKUP($A1177,'site variables'!$A:$A,'site variables'!H:H,0,0)</f>
        <v>low</v>
      </c>
      <c r="T1177" t="str">
        <f>_xlfn.XLOOKUP($A1177,'site variables'!$A:$A,'site variables'!I:I,0,0)</f>
        <v>Vehicle/FootRecreation</v>
      </c>
      <c r="U1177">
        <f>_xlfn.XLOOKUP($D1177,climatevars!$E:$E,climatevars!J:J,0,)</f>
        <v>53.999891999999988</v>
      </c>
      <c r="V1177">
        <f>_xlfn.XLOOKUP($D1177,climatevars!$E:$E,climatevars!K:K,0,)</f>
        <v>403.99919199999994</v>
      </c>
      <c r="W1177">
        <f>_xlfn.XLOOKUP($D1177,climatevars!$E:$E,climatevars!L:L,0,)</f>
        <v>403.99919199999994</v>
      </c>
      <c r="X1177">
        <f>_xlfn.XLOOKUP($G1177,speciesvars!$D:$D,speciesvars!H:H,0,0)</f>
        <v>21.662499884764401</v>
      </c>
      <c r="Y1177">
        <f>_xlfn.XLOOKUP($G1177,speciesvars!$D:$D,speciesvars!I:I,0,0)</f>
        <v>767</v>
      </c>
    </row>
    <row r="1178" spans="1:25" hidden="1" x14ac:dyDescent="0.25">
      <c r="A1178" t="s">
        <v>43</v>
      </c>
      <c r="B1178" t="s">
        <v>69</v>
      </c>
      <c r="C1178">
        <v>32</v>
      </c>
      <c r="D1178" t="str">
        <f t="shared" si="18"/>
        <v>Pleasantspring 2022</v>
      </c>
      <c r="E1178" t="s">
        <v>74</v>
      </c>
      <c r="F1178" t="s">
        <v>70</v>
      </c>
      <c r="G1178" t="s">
        <v>1</v>
      </c>
      <c r="H1178" t="s">
        <v>4256</v>
      </c>
      <c r="I1178" t="s">
        <v>1264</v>
      </c>
      <c r="J1178" t="s">
        <v>60</v>
      </c>
      <c r="K1178">
        <v>0</v>
      </c>
      <c r="L1178">
        <v>0</v>
      </c>
      <c r="M1178">
        <v>0.05</v>
      </c>
      <c r="N1178">
        <f>_xlfn.XLOOKUP($A1178,'site variables'!$A:$A,'site variables'!C:C,0,0)</f>
        <v>285.95999999999998</v>
      </c>
      <c r="O1178">
        <f>_xlfn.XLOOKUP($A1178,'site variables'!$A:$A,'site variables'!D:D,0,0)</f>
        <v>30</v>
      </c>
      <c r="P1178">
        <f>_xlfn.XLOOKUP($A1178,'site variables'!$A:$A,'site variables'!E:E,0,0)</f>
        <v>21.8</v>
      </c>
      <c r="Q1178">
        <f>_xlfn.XLOOKUP($A1178,'site variables'!$A:$A,'site variables'!F:F,0,0)</f>
        <v>532</v>
      </c>
      <c r="R1178" t="str">
        <f>_xlfn.XLOOKUP($A1178,'site variables'!$A:$A,'site variables'!G:G,0,0)</f>
        <v>high</v>
      </c>
      <c r="S1178" t="str">
        <f>_xlfn.XLOOKUP($A1178,'site variables'!$A:$A,'site variables'!H:H,0,0)</f>
        <v>low</v>
      </c>
      <c r="T1178" t="str">
        <f>_xlfn.XLOOKUP($A1178,'site variables'!$A:$A,'site variables'!I:I,0,0)</f>
        <v>Vehicle/FootRecreation</v>
      </c>
      <c r="U1178">
        <f>_xlfn.XLOOKUP($D1178,climatevars!$E:$E,climatevars!J:J,0,)</f>
        <v>53.999891999999988</v>
      </c>
      <c r="V1178">
        <f>_xlfn.XLOOKUP($D1178,climatevars!$E:$E,climatevars!K:K,0,)</f>
        <v>403.99919199999994</v>
      </c>
      <c r="W1178">
        <f>_xlfn.XLOOKUP($D1178,climatevars!$E:$E,climatevars!L:L,0,)</f>
        <v>403.99919199999994</v>
      </c>
      <c r="X1178">
        <f>_xlfn.XLOOKUP($G1178,speciesvars!$D:$D,speciesvars!H:H,0,0)</f>
        <v>22.9416667421659</v>
      </c>
      <c r="Y1178">
        <f>_xlfn.XLOOKUP($G1178,speciesvars!$D:$D,speciesvars!I:I,0,0)</f>
        <v>528</v>
      </c>
    </row>
    <row r="1179" spans="1:25" hidden="1" x14ac:dyDescent="0.25">
      <c r="A1179" t="s">
        <v>43</v>
      </c>
      <c r="B1179" t="s">
        <v>69</v>
      </c>
      <c r="C1179">
        <v>33</v>
      </c>
      <c r="D1179" t="str">
        <f t="shared" si="18"/>
        <v>Pleasantspring 2022</v>
      </c>
      <c r="E1179" t="s">
        <v>66</v>
      </c>
      <c r="F1179" t="s">
        <v>70</v>
      </c>
      <c r="G1179" t="s">
        <v>67</v>
      </c>
      <c r="H1179" t="s">
        <v>11</v>
      </c>
      <c r="I1179" t="s">
        <v>1265</v>
      </c>
      <c r="J1179" t="s">
        <v>60</v>
      </c>
      <c r="K1179">
        <v>8</v>
      </c>
      <c r="L1179">
        <v>20</v>
      </c>
      <c r="N1179">
        <f>_xlfn.XLOOKUP($A1179,'site variables'!$A:$A,'site variables'!C:C,0,0)</f>
        <v>285.95999999999998</v>
      </c>
      <c r="O1179">
        <f>_xlfn.XLOOKUP($A1179,'site variables'!$A:$A,'site variables'!D:D,0,0)</f>
        <v>30</v>
      </c>
      <c r="P1179">
        <f>_xlfn.XLOOKUP($A1179,'site variables'!$A:$A,'site variables'!E:E,0,0)</f>
        <v>21.8</v>
      </c>
      <c r="Q1179">
        <f>_xlfn.XLOOKUP($A1179,'site variables'!$A:$A,'site variables'!F:F,0,0)</f>
        <v>532</v>
      </c>
      <c r="R1179" t="str">
        <f>_xlfn.XLOOKUP($A1179,'site variables'!$A:$A,'site variables'!G:G,0,0)</f>
        <v>high</v>
      </c>
      <c r="S1179" t="str">
        <f>_xlfn.XLOOKUP($A1179,'site variables'!$A:$A,'site variables'!H:H,0,0)</f>
        <v>low</v>
      </c>
      <c r="T1179" t="str">
        <f>_xlfn.XLOOKUP($A1179,'site variables'!$A:$A,'site variables'!I:I,0,0)</f>
        <v>Vehicle/FootRecreation</v>
      </c>
      <c r="U1179">
        <f>_xlfn.XLOOKUP($D1179,climatevars!$E:$E,climatevars!J:J,0,)</f>
        <v>53.999891999999988</v>
      </c>
      <c r="V1179">
        <f>_xlfn.XLOOKUP($D1179,climatevars!$E:$E,climatevars!K:K,0,)</f>
        <v>403.99919199999994</v>
      </c>
      <c r="W1179">
        <f>_xlfn.XLOOKUP($D1179,climatevars!$E:$E,climatevars!L:L,0,)</f>
        <v>403.99919199999994</v>
      </c>
      <c r="X1179">
        <f>_xlfn.XLOOKUP($G1179,speciesvars!$D:$D,speciesvars!H:H,0,0)</f>
        <v>0</v>
      </c>
      <c r="Y1179">
        <f>_xlfn.XLOOKUP($G1179,speciesvars!$D:$D,speciesvars!I:I,0,0)</f>
        <v>0</v>
      </c>
    </row>
    <row r="1180" spans="1:25" hidden="1" x14ac:dyDescent="0.25">
      <c r="A1180" t="s">
        <v>43</v>
      </c>
      <c r="B1180" t="s">
        <v>69</v>
      </c>
      <c r="C1180">
        <v>33</v>
      </c>
      <c r="D1180" t="str">
        <f t="shared" si="18"/>
        <v>Pleasantspring 2022</v>
      </c>
      <c r="E1180" t="s">
        <v>66</v>
      </c>
      <c r="F1180" t="s">
        <v>70</v>
      </c>
      <c r="G1180" t="s">
        <v>36</v>
      </c>
      <c r="H1180" t="s">
        <v>11</v>
      </c>
      <c r="I1180" t="s">
        <v>1266</v>
      </c>
      <c r="J1180" t="s">
        <v>72</v>
      </c>
      <c r="K1180">
        <v>2</v>
      </c>
      <c r="L1180">
        <v>18</v>
      </c>
      <c r="N1180">
        <f>_xlfn.XLOOKUP($A1180,'site variables'!$A:$A,'site variables'!C:C,0,0)</f>
        <v>285.95999999999998</v>
      </c>
      <c r="O1180">
        <f>_xlfn.XLOOKUP($A1180,'site variables'!$A:$A,'site variables'!D:D,0,0)</f>
        <v>30</v>
      </c>
      <c r="P1180">
        <f>_xlfn.XLOOKUP($A1180,'site variables'!$A:$A,'site variables'!E:E,0,0)</f>
        <v>21.8</v>
      </c>
      <c r="Q1180">
        <f>_xlfn.XLOOKUP($A1180,'site variables'!$A:$A,'site variables'!F:F,0,0)</f>
        <v>532</v>
      </c>
      <c r="R1180" t="str">
        <f>_xlfn.XLOOKUP($A1180,'site variables'!$A:$A,'site variables'!G:G,0,0)</f>
        <v>high</v>
      </c>
      <c r="S1180" t="str">
        <f>_xlfn.XLOOKUP($A1180,'site variables'!$A:$A,'site variables'!H:H,0,0)</f>
        <v>low</v>
      </c>
      <c r="T1180" t="str">
        <f>_xlfn.XLOOKUP($A1180,'site variables'!$A:$A,'site variables'!I:I,0,0)</f>
        <v>Vehicle/FootRecreation</v>
      </c>
      <c r="U1180">
        <f>_xlfn.XLOOKUP($D1180,climatevars!$E:$E,climatevars!J:J,0,)</f>
        <v>53.999891999999988</v>
      </c>
      <c r="V1180">
        <f>_xlfn.XLOOKUP($D1180,climatevars!$E:$E,climatevars!K:K,0,)</f>
        <v>403.99919199999994</v>
      </c>
      <c r="W1180">
        <f>_xlfn.XLOOKUP($D1180,climatevars!$E:$E,climatevars!L:L,0,)</f>
        <v>403.99919199999994</v>
      </c>
      <c r="X1180">
        <f>_xlfn.XLOOKUP($G1180,speciesvars!$D:$D,speciesvars!H:H,0,0)</f>
        <v>0</v>
      </c>
      <c r="Y1180">
        <f>_xlfn.XLOOKUP($G1180,speciesvars!$D:$D,speciesvars!I:I,0,0)</f>
        <v>0</v>
      </c>
    </row>
    <row r="1181" spans="1:25" hidden="1" x14ac:dyDescent="0.25">
      <c r="A1181" t="s">
        <v>43</v>
      </c>
      <c r="B1181" t="s">
        <v>69</v>
      </c>
      <c r="C1181">
        <v>34</v>
      </c>
      <c r="D1181" t="str">
        <f t="shared" si="18"/>
        <v>Pleasantspring 2022</v>
      </c>
      <c r="E1181" t="s">
        <v>48</v>
      </c>
      <c r="F1181" t="s">
        <v>0</v>
      </c>
      <c r="G1181" t="s">
        <v>44</v>
      </c>
      <c r="H1181" t="s">
        <v>11</v>
      </c>
      <c r="I1181" t="s">
        <v>1267</v>
      </c>
      <c r="J1181" t="s">
        <v>60</v>
      </c>
      <c r="K1181">
        <v>12</v>
      </c>
      <c r="L1181">
        <v>4</v>
      </c>
      <c r="N1181">
        <f>_xlfn.XLOOKUP($A1181,'site variables'!$A:$A,'site variables'!C:C,0,0)</f>
        <v>285.95999999999998</v>
      </c>
      <c r="O1181">
        <f>_xlfn.XLOOKUP($A1181,'site variables'!$A:$A,'site variables'!D:D,0,0)</f>
        <v>30</v>
      </c>
      <c r="P1181">
        <f>_xlfn.XLOOKUP($A1181,'site variables'!$A:$A,'site variables'!E:E,0,0)</f>
        <v>21.8</v>
      </c>
      <c r="Q1181">
        <f>_xlfn.XLOOKUP($A1181,'site variables'!$A:$A,'site variables'!F:F,0,0)</f>
        <v>532</v>
      </c>
      <c r="R1181" t="str">
        <f>_xlfn.XLOOKUP($A1181,'site variables'!$A:$A,'site variables'!G:G,0,0)</f>
        <v>high</v>
      </c>
      <c r="S1181" t="str">
        <f>_xlfn.XLOOKUP($A1181,'site variables'!$A:$A,'site variables'!H:H,0,0)</f>
        <v>low</v>
      </c>
      <c r="T1181" t="str">
        <f>_xlfn.XLOOKUP($A1181,'site variables'!$A:$A,'site variables'!I:I,0,0)</f>
        <v>Vehicle/FootRecreation</v>
      </c>
      <c r="U1181">
        <f>_xlfn.XLOOKUP($D1181,climatevars!$E:$E,climatevars!J:J,0,)</f>
        <v>53.999891999999988</v>
      </c>
      <c r="V1181">
        <f>_xlfn.XLOOKUP($D1181,climatevars!$E:$E,climatevars!K:K,0,)</f>
        <v>403.99919199999994</v>
      </c>
      <c r="W1181">
        <f>_xlfn.XLOOKUP($D1181,climatevars!$E:$E,climatevars!L:L,0,)</f>
        <v>403.99919199999994</v>
      </c>
      <c r="X1181">
        <f>_xlfn.XLOOKUP($G1181,speciesvars!$D:$D,speciesvars!H:H,0,0)</f>
        <v>0</v>
      </c>
      <c r="Y1181">
        <f>_xlfn.XLOOKUP($G1181,speciesvars!$D:$D,speciesvars!I:I,0,0)</f>
        <v>0</v>
      </c>
    </row>
    <row r="1182" spans="1:25" hidden="1" x14ac:dyDescent="0.25">
      <c r="A1182" t="s">
        <v>43</v>
      </c>
      <c r="B1182" t="s">
        <v>69</v>
      </c>
      <c r="C1182">
        <v>33</v>
      </c>
      <c r="D1182" t="str">
        <f t="shared" si="18"/>
        <v>Pleasantspring 2022</v>
      </c>
      <c r="E1182" t="s">
        <v>66</v>
      </c>
      <c r="F1182" t="s">
        <v>70</v>
      </c>
      <c r="G1182" t="s">
        <v>6</v>
      </c>
      <c r="H1182" t="s">
        <v>4256</v>
      </c>
      <c r="I1182" t="s">
        <v>1268</v>
      </c>
      <c r="J1182" t="s">
        <v>60</v>
      </c>
      <c r="K1182">
        <v>0</v>
      </c>
      <c r="L1182">
        <v>0</v>
      </c>
      <c r="M1182">
        <v>0</v>
      </c>
      <c r="N1182">
        <f>_xlfn.XLOOKUP($A1182,'site variables'!$A:$A,'site variables'!C:C,0,0)</f>
        <v>285.95999999999998</v>
      </c>
      <c r="O1182">
        <f>_xlfn.XLOOKUP($A1182,'site variables'!$A:$A,'site variables'!D:D,0,0)</f>
        <v>30</v>
      </c>
      <c r="P1182">
        <f>_xlfn.XLOOKUP($A1182,'site variables'!$A:$A,'site variables'!E:E,0,0)</f>
        <v>21.8</v>
      </c>
      <c r="Q1182">
        <f>_xlfn.XLOOKUP($A1182,'site variables'!$A:$A,'site variables'!F:F,0,0)</f>
        <v>532</v>
      </c>
      <c r="R1182" t="str">
        <f>_xlfn.XLOOKUP($A1182,'site variables'!$A:$A,'site variables'!G:G,0,0)</f>
        <v>high</v>
      </c>
      <c r="S1182" t="str">
        <f>_xlfn.XLOOKUP($A1182,'site variables'!$A:$A,'site variables'!H:H,0,0)</f>
        <v>low</v>
      </c>
      <c r="T1182" t="str">
        <f>_xlfn.XLOOKUP($A1182,'site variables'!$A:$A,'site variables'!I:I,0,0)</f>
        <v>Vehicle/FootRecreation</v>
      </c>
      <c r="U1182">
        <f>_xlfn.XLOOKUP($D1182,climatevars!$E:$E,climatevars!J:J,0,)</f>
        <v>53.999891999999988</v>
      </c>
      <c r="V1182">
        <f>_xlfn.XLOOKUP($D1182,climatevars!$E:$E,climatevars!K:K,0,)</f>
        <v>403.99919199999994</v>
      </c>
      <c r="W1182">
        <f>_xlfn.XLOOKUP($D1182,climatevars!$E:$E,climatevars!L:L,0,)</f>
        <v>403.99919199999994</v>
      </c>
      <c r="X1182">
        <f>_xlfn.XLOOKUP($G1182,speciesvars!$D:$D,speciesvars!H:H,0,0)</f>
        <v>21.804166575272902</v>
      </c>
      <c r="Y1182">
        <f>_xlfn.XLOOKUP($G1182,speciesvars!$D:$D,speciesvars!I:I,0,0)</f>
        <v>504</v>
      </c>
    </row>
    <row r="1183" spans="1:25" hidden="1" x14ac:dyDescent="0.25">
      <c r="A1183" t="s">
        <v>43</v>
      </c>
      <c r="B1183" t="s">
        <v>69</v>
      </c>
      <c r="C1183">
        <v>33</v>
      </c>
      <c r="D1183" t="str">
        <f t="shared" si="18"/>
        <v>Pleasantspring 2022</v>
      </c>
      <c r="E1183" t="s">
        <v>66</v>
      </c>
      <c r="F1183" t="s">
        <v>70</v>
      </c>
      <c r="G1183" t="s">
        <v>22</v>
      </c>
      <c r="H1183" t="s">
        <v>4256</v>
      </c>
      <c r="I1183" t="s">
        <v>1269</v>
      </c>
      <c r="J1183" t="s">
        <v>60</v>
      </c>
      <c r="K1183">
        <v>0</v>
      </c>
      <c r="L1183">
        <v>0</v>
      </c>
      <c r="M1183">
        <v>0</v>
      </c>
      <c r="N1183">
        <f>_xlfn.XLOOKUP($A1183,'site variables'!$A:$A,'site variables'!C:C,0,0)</f>
        <v>285.95999999999998</v>
      </c>
      <c r="O1183">
        <f>_xlfn.XLOOKUP($A1183,'site variables'!$A:$A,'site variables'!D:D,0,0)</f>
        <v>30</v>
      </c>
      <c r="P1183">
        <f>_xlfn.XLOOKUP($A1183,'site variables'!$A:$A,'site variables'!E:E,0,0)</f>
        <v>21.8</v>
      </c>
      <c r="Q1183">
        <f>_xlfn.XLOOKUP($A1183,'site variables'!$A:$A,'site variables'!F:F,0,0)</f>
        <v>532</v>
      </c>
      <c r="R1183" t="str">
        <f>_xlfn.XLOOKUP($A1183,'site variables'!$A:$A,'site variables'!G:G,0,0)</f>
        <v>high</v>
      </c>
      <c r="S1183" t="str">
        <f>_xlfn.XLOOKUP($A1183,'site variables'!$A:$A,'site variables'!H:H,0,0)</f>
        <v>low</v>
      </c>
      <c r="T1183" t="str">
        <f>_xlfn.XLOOKUP($A1183,'site variables'!$A:$A,'site variables'!I:I,0,0)</f>
        <v>Vehicle/FootRecreation</v>
      </c>
      <c r="U1183">
        <f>_xlfn.XLOOKUP($D1183,climatevars!$E:$E,climatevars!J:J,0,)</f>
        <v>53.999891999999988</v>
      </c>
      <c r="V1183">
        <f>_xlfn.XLOOKUP($D1183,climatevars!$E:$E,climatevars!K:K,0,)</f>
        <v>403.99919199999994</v>
      </c>
      <c r="W1183">
        <f>_xlfn.XLOOKUP($D1183,climatevars!$E:$E,climatevars!L:L,0,)</f>
        <v>403.99919199999994</v>
      </c>
      <c r="X1183">
        <f>_xlfn.XLOOKUP($G1183,speciesvars!$D:$D,speciesvars!H:H,0,0)</f>
        <v>22.870833317438802</v>
      </c>
      <c r="Y1183">
        <f>_xlfn.XLOOKUP($G1183,speciesvars!$D:$D,speciesvars!I:I,0,0)</f>
        <v>733</v>
      </c>
    </row>
    <row r="1184" spans="1:25" hidden="1" x14ac:dyDescent="0.25">
      <c r="A1184" t="s">
        <v>43</v>
      </c>
      <c r="B1184" t="s">
        <v>69</v>
      </c>
      <c r="C1184">
        <v>33</v>
      </c>
      <c r="D1184" t="str">
        <f t="shared" si="18"/>
        <v>Pleasantspring 2022</v>
      </c>
      <c r="E1184" t="s">
        <v>66</v>
      </c>
      <c r="F1184" t="s">
        <v>70</v>
      </c>
      <c r="G1184" t="s">
        <v>54</v>
      </c>
      <c r="H1184" t="s">
        <v>4256</v>
      </c>
      <c r="I1184" t="s">
        <v>1270</v>
      </c>
      <c r="J1184" t="s">
        <v>60</v>
      </c>
      <c r="K1184">
        <v>0</v>
      </c>
      <c r="L1184">
        <v>0</v>
      </c>
      <c r="M1184">
        <v>0</v>
      </c>
      <c r="N1184">
        <f>_xlfn.XLOOKUP($A1184,'site variables'!$A:$A,'site variables'!C:C,0,0)</f>
        <v>285.95999999999998</v>
      </c>
      <c r="O1184">
        <f>_xlfn.XLOOKUP($A1184,'site variables'!$A:$A,'site variables'!D:D,0,0)</f>
        <v>30</v>
      </c>
      <c r="P1184">
        <f>_xlfn.XLOOKUP($A1184,'site variables'!$A:$A,'site variables'!E:E,0,0)</f>
        <v>21.8</v>
      </c>
      <c r="Q1184">
        <f>_xlfn.XLOOKUP($A1184,'site variables'!$A:$A,'site variables'!F:F,0,0)</f>
        <v>532</v>
      </c>
      <c r="R1184" t="str">
        <f>_xlfn.XLOOKUP($A1184,'site variables'!$A:$A,'site variables'!G:G,0,0)</f>
        <v>high</v>
      </c>
      <c r="S1184" t="str">
        <f>_xlfn.XLOOKUP($A1184,'site variables'!$A:$A,'site variables'!H:H,0,0)</f>
        <v>low</v>
      </c>
      <c r="T1184" t="str">
        <f>_xlfn.XLOOKUP($A1184,'site variables'!$A:$A,'site variables'!I:I,0,0)</f>
        <v>Vehicle/FootRecreation</v>
      </c>
      <c r="U1184">
        <f>_xlfn.XLOOKUP($D1184,climatevars!$E:$E,climatevars!J:J,0,)</f>
        <v>53.999891999999988</v>
      </c>
      <c r="V1184">
        <f>_xlfn.XLOOKUP($D1184,climatevars!$E:$E,climatevars!K:K,0,)</f>
        <v>403.99919199999994</v>
      </c>
      <c r="W1184">
        <f>_xlfn.XLOOKUP($D1184,climatevars!$E:$E,climatevars!L:L,0,)</f>
        <v>403.99919199999994</v>
      </c>
      <c r="X1184">
        <f>_xlfn.XLOOKUP($G1184,speciesvars!$D:$D,speciesvars!H:H,0,0)</f>
        <v>21.7541668613752</v>
      </c>
      <c r="Y1184">
        <f>_xlfn.XLOOKUP($G1184,speciesvars!$D:$D,speciesvars!I:I,0,0)</f>
        <v>505</v>
      </c>
    </row>
    <row r="1185" spans="1:25" hidden="1" x14ac:dyDescent="0.25">
      <c r="A1185" t="s">
        <v>43</v>
      </c>
      <c r="B1185" t="s">
        <v>69</v>
      </c>
      <c r="C1185">
        <v>33</v>
      </c>
      <c r="D1185" t="str">
        <f t="shared" si="18"/>
        <v>Pleasantspring 2022</v>
      </c>
      <c r="E1185" t="s">
        <v>66</v>
      </c>
      <c r="F1185" t="s">
        <v>70</v>
      </c>
      <c r="G1185" t="s">
        <v>65</v>
      </c>
      <c r="H1185" t="s">
        <v>4256</v>
      </c>
      <c r="I1185" t="s">
        <v>1271</v>
      </c>
      <c r="J1185" t="s">
        <v>60</v>
      </c>
      <c r="K1185">
        <v>0</v>
      </c>
      <c r="L1185">
        <v>0</v>
      </c>
      <c r="M1185">
        <v>0.05</v>
      </c>
      <c r="N1185">
        <f>_xlfn.XLOOKUP($A1185,'site variables'!$A:$A,'site variables'!C:C,0,0)</f>
        <v>285.95999999999998</v>
      </c>
      <c r="O1185">
        <f>_xlfn.XLOOKUP($A1185,'site variables'!$A:$A,'site variables'!D:D,0,0)</f>
        <v>30</v>
      </c>
      <c r="P1185">
        <f>_xlfn.XLOOKUP($A1185,'site variables'!$A:$A,'site variables'!E:E,0,0)</f>
        <v>21.8</v>
      </c>
      <c r="Q1185">
        <f>_xlfn.XLOOKUP($A1185,'site variables'!$A:$A,'site variables'!F:F,0,0)</f>
        <v>532</v>
      </c>
      <c r="R1185" t="str">
        <f>_xlfn.XLOOKUP($A1185,'site variables'!$A:$A,'site variables'!G:G,0,0)</f>
        <v>high</v>
      </c>
      <c r="S1185" t="str">
        <f>_xlfn.XLOOKUP($A1185,'site variables'!$A:$A,'site variables'!H:H,0,0)</f>
        <v>low</v>
      </c>
      <c r="T1185" t="str">
        <f>_xlfn.XLOOKUP($A1185,'site variables'!$A:$A,'site variables'!I:I,0,0)</f>
        <v>Vehicle/FootRecreation</v>
      </c>
      <c r="U1185">
        <f>_xlfn.XLOOKUP($D1185,climatevars!$E:$E,climatevars!J:J,0,)</f>
        <v>53.999891999999988</v>
      </c>
      <c r="V1185">
        <f>_xlfn.XLOOKUP($D1185,climatevars!$E:$E,climatevars!K:K,0,)</f>
        <v>403.99919199999994</v>
      </c>
      <c r="W1185">
        <f>_xlfn.XLOOKUP($D1185,climatevars!$E:$E,climatevars!L:L,0,)</f>
        <v>403.99919199999994</v>
      </c>
      <c r="X1185">
        <f>_xlfn.XLOOKUP($G1185,speciesvars!$D:$D,speciesvars!H:H,0,0)</f>
        <v>21.662499884764401</v>
      </c>
      <c r="Y1185">
        <f>_xlfn.XLOOKUP($G1185,speciesvars!$D:$D,speciesvars!I:I,0,0)</f>
        <v>767</v>
      </c>
    </row>
    <row r="1186" spans="1:25" hidden="1" x14ac:dyDescent="0.25">
      <c r="A1186" t="s">
        <v>43</v>
      </c>
      <c r="B1186" t="s">
        <v>69</v>
      </c>
      <c r="C1186">
        <v>33</v>
      </c>
      <c r="D1186" t="str">
        <f t="shared" si="18"/>
        <v>Pleasantspring 2022</v>
      </c>
      <c r="E1186" t="s">
        <v>66</v>
      </c>
      <c r="F1186" t="s">
        <v>70</v>
      </c>
      <c r="G1186" t="s">
        <v>1</v>
      </c>
      <c r="H1186" t="s">
        <v>4256</v>
      </c>
      <c r="I1186" t="s">
        <v>1272</v>
      </c>
      <c r="J1186" t="s">
        <v>60</v>
      </c>
      <c r="K1186">
        <v>0</v>
      </c>
      <c r="L1186">
        <v>0</v>
      </c>
      <c r="M1186">
        <v>0</v>
      </c>
      <c r="N1186">
        <f>_xlfn.XLOOKUP($A1186,'site variables'!$A:$A,'site variables'!C:C,0,0)</f>
        <v>285.95999999999998</v>
      </c>
      <c r="O1186">
        <f>_xlfn.XLOOKUP($A1186,'site variables'!$A:$A,'site variables'!D:D,0,0)</f>
        <v>30</v>
      </c>
      <c r="P1186">
        <f>_xlfn.XLOOKUP($A1186,'site variables'!$A:$A,'site variables'!E:E,0,0)</f>
        <v>21.8</v>
      </c>
      <c r="Q1186">
        <f>_xlfn.XLOOKUP($A1186,'site variables'!$A:$A,'site variables'!F:F,0,0)</f>
        <v>532</v>
      </c>
      <c r="R1186" t="str">
        <f>_xlfn.XLOOKUP($A1186,'site variables'!$A:$A,'site variables'!G:G,0,0)</f>
        <v>high</v>
      </c>
      <c r="S1186" t="str">
        <f>_xlfn.XLOOKUP($A1186,'site variables'!$A:$A,'site variables'!H:H,0,0)</f>
        <v>low</v>
      </c>
      <c r="T1186" t="str">
        <f>_xlfn.XLOOKUP($A1186,'site variables'!$A:$A,'site variables'!I:I,0,0)</f>
        <v>Vehicle/FootRecreation</v>
      </c>
      <c r="U1186">
        <f>_xlfn.XLOOKUP($D1186,climatevars!$E:$E,climatevars!J:J,0,)</f>
        <v>53.999891999999988</v>
      </c>
      <c r="V1186">
        <f>_xlfn.XLOOKUP($D1186,climatevars!$E:$E,climatevars!K:K,0,)</f>
        <v>403.99919199999994</v>
      </c>
      <c r="W1186">
        <f>_xlfn.XLOOKUP($D1186,climatevars!$E:$E,climatevars!L:L,0,)</f>
        <v>403.99919199999994</v>
      </c>
      <c r="X1186">
        <f>_xlfn.XLOOKUP($G1186,speciesvars!$D:$D,speciesvars!H:H,0,0)</f>
        <v>22.9416667421659</v>
      </c>
      <c r="Y1186">
        <f>_xlfn.XLOOKUP($G1186,speciesvars!$D:$D,speciesvars!I:I,0,0)</f>
        <v>528</v>
      </c>
    </row>
    <row r="1187" spans="1:25" hidden="1" x14ac:dyDescent="0.25">
      <c r="A1187" t="s">
        <v>43</v>
      </c>
      <c r="B1187" t="s">
        <v>69</v>
      </c>
      <c r="C1187">
        <v>34</v>
      </c>
      <c r="D1187" t="str">
        <f t="shared" si="18"/>
        <v>Pleasantspring 2022</v>
      </c>
      <c r="E1187" t="s">
        <v>48</v>
      </c>
      <c r="F1187" t="s">
        <v>0</v>
      </c>
      <c r="G1187" t="s">
        <v>13</v>
      </c>
      <c r="H1187" t="s">
        <v>4254</v>
      </c>
      <c r="I1187" t="s">
        <v>1273</v>
      </c>
      <c r="J1187" t="s">
        <v>60</v>
      </c>
      <c r="K1187">
        <v>0</v>
      </c>
      <c r="L1187">
        <v>0</v>
      </c>
      <c r="M1187">
        <v>0</v>
      </c>
      <c r="N1187">
        <f>_xlfn.XLOOKUP($A1187,'site variables'!$A:$A,'site variables'!C:C,0,0)</f>
        <v>285.95999999999998</v>
      </c>
      <c r="O1187">
        <f>_xlfn.XLOOKUP($A1187,'site variables'!$A:$A,'site variables'!D:D,0,0)</f>
        <v>30</v>
      </c>
      <c r="P1187">
        <f>_xlfn.XLOOKUP($A1187,'site variables'!$A:$A,'site variables'!E:E,0,0)</f>
        <v>21.8</v>
      </c>
      <c r="Q1187">
        <f>_xlfn.XLOOKUP($A1187,'site variables'!$A:$A,'site variables'!F:F,0,0)</f>
        <v>532</v>
      </c>
      <c r="R1187" t="str">
        <f>_xlfn.XLOOKUP($A1187,'site variables'!$A:$A,'site variables'!G:G,0,0)</f>
        <v>high</v>
      </c>
      <c r="S1187" t="str">
        <f>_xlfn.XLOOKUP($A1187,'site variables'!$A:$A,'site variables'!H:H,0,0)</f>
        <v>low</v>
      </c>
      <c r="T1187" t="str">
        <f>_xlfn.XLOOKUP($A1187,'site variables'!$A:$A,'site variables'!I:I,0,0)</f>
        <v>Vehicle/FootRecreation</v>
      </c>
      <c r="U1187">
        <f>_xlfn.XLOOKUP($D1187,climatevars!$E:$E,climatevars!J:J,0,)</f>
        <v>53.999891999999988</v>
      </c>
      <c r="V1187">
        <f>_xlfn.XLOOKUP($D1187,climatevars!$E:$E,climatevars!K:K,0,)</f>
        <v>403.99919199999994</v>
      </c>
      <c r="W1187">
        <f>_xlfn.XLOOKUP($D1187,climatevars!$E:$E,climatevars!L:L,0,)</f>
        <v>403.99919199999994</v>
      </c>
      <c r="X1187">
        <f>_xlfn.XLOOKUP($G1187,speciesvars!$D:$D,speciesvars!H:H,0,0)</f>
        <v>23.462500015894602</v>
      </c>
      <c r="Y1187">
        <f>_xlfn.XLOOKUP($G1187,speciesvars!$D:$D,speciesvars!I:I,0,0)</f>
        <v>846</v>
      </c>
    </row>
    <row r="1188" spans="1:25" hidden="1" x14ac:dyDescent="0.25">
      <c r="A1188" t="s">
        <v>43</v>
      </c>
      <c r="B1188" t="s">
        <v>69</v>
      </c>
      <c r="C1188">
        <v>34</v>
      </c>
      <c r="D1188" t="str">
        <f t="shared" si="18"/>
        <v>Pleasantspring 2022</v>
      </c>
      <c r="E1188" t="s">
        <v>48</v>
      </c>
      <c r="F1188" t="s">
        <v>0</v>
      </c>
      <c r="G1188" t="s">
        <v>67</v>
      </c>
      <c r="H1188" t="s">
        <v>11</v>
      </c>
      <c r="I1188" t="s">
        <v>1274</v>
      </c>
      <c r="J1188" t="s">
        <v>60</v>
      </c>
      <c r="K1188">
        <v>27</v>
      </c>
      <c r="L1188">
        <v>24</v>
      </c>
      <c r="N1188">
        <f>_xlfn.XLOOKUP($A1188,'site variables'!$A:$A,'site variables'!C:C,0,0)</f>
        <v>285.95999999999998</v>
      </c>
      <c r="O1188">
        <f>_xlfn.XLOOKUP($A1188,'site variables'!$A:$A,'site variables'!D:D,0,0)</f>
        <v>30</v>
      </c>
      <c r="P1188">
        <f>_xlfn.XLOOKUP($A1188,'site variables'!$A:$A,'site variables'!E:E,0,0)</f>
        <v>21.8</v>
      </c>
      <c r="Q1188">
        <f>_xlfn.XLOOKUP($A1188,'site variables'!$A:$A,'site variables'!F:F,0,0)</f>
        <v>532</v>
      </c>
      <c r="R1188" t="str">
        <f>_xlfn.XLOOKUP($A1188,'site variables'!$A:$A,'site variables'!G:G,0,0)</f>
        <v>high</v>
      </c>
      <c r="S1188" t="str">
        <f>_xlfn.XLOOKUP($A1188,'site variables'!$A:$A,'site variables'!H:H,0,0)</f>
        <v>low</v>
      </c>
      <c r="T1188" t="str">
        <f>_xlfn.XLOOKUP($A1188,'site variables'!$A:$A,'site variables'!I:I,0,0)</f>
        <v>Vehicle/FootRecreation</v>
      </c>
      <c r="U1188">
        <f>_xlfn.XLOOKUP($D1188,climatevars!$E:$E,climatevars!J:J,0,)</f>
        <v>53.999891999999988</v>
      </c>
      <c r="V1188">
        <f>_xlfn.XLOOKUP($D1188,climatevars!$E:$E,climatevars!K:K,0,)</f>
        <v>403.99919199999994</v>
      </c>
      <c r="W1188">
        <f>_xlfn.XLOOKUP($D1188,climatevars!$E:$E,climatevars!L:L,0,)</f>
        <v>403.99919199999994</v>
      </c>
      <c r="X1188">
        <f>_xlfn.XLOOKUP($G1188,speciesvars!$D:$D,speciesvars!H:H,0,0)</f>
        <v>0</v>
      </c>
      <c r="Y1188">
        <f>_xlfn.XLOOKUP($G1188,speciesvars!$D:$D,speciesvars!I:I,0,0)</f>
        <v>0</v>
      </c>
    </row>
    <row r="1189" spans="1:25" hidden="1" x14ac:dyDescent="0.25">
      <c r="A1189" t="s">
        <v>43</v>
      </c>
      <c r="B1189" t="s">
        <v>69</v>
      </c>
      <c r="C1189">
        <v>34</v>
      </c>
      <c r="D1189" t="str">
        <f t="shared" si="18"/>
        <v>Pleasantspring 2022</v>
      </c>
      <c r="E1189" t="s">
        <v>48</v>
      </c>
      <c r="F1189" t="s">
        <v>0</v>
      </c>
      <c r="G1189" t="s">
        <v>21</v>
      </c>
      <c r="H1189" t="s">
        <v>4254</v>
      </c>
      <c r="I1189" t="s">
        <v>1275</v>
      </c>
      <c r="J1189" t="s">
        <v>60</v>
      </c>
      <c r="K1189">
        <v>0</v>
      </c>
      <c r="L1189">
        <v>0</v>
      </c>
      <c r="M1189">
        <v>0</v>
      </c>
      <c r="N1189">
        <f>_xlfn.XLOOKUP($A1189,'site variables'!$A:$A,'site variables'!C:C,0,0)</f>
        <v>285.95999999999998</v>
      </c>
      <c r="O1189">
        <f>_xlfn.XLOOKUP($A1189,'site variables'!$A:$A,'site variables'!D:D,0,0)</f>
        <v>30</v>
      </c>
      <c r="P1189">
        <f>_xlfn.XLOOKUP($A1189,'site variables'!$A:$A,'site variables'!E:E,0,0)</f>
        <v>21.8</v>
      </c>
      <c r="Q1189">
        <f>_xlfn.XLOOKUP($A1189,'site variables'!$A:$A,'site variables'!F:F,0,0)</f>
        <v>532</v>
      </c>
      <c r="R1189" t="str">
        <f>_xlfn.XLOOKUP($A1189,'site variables'!$A:$A,'site variables'!G:G,0,0)</f>
        <v>high</v>
      </c>
      <c r="S1189" t="str">
        <f>_xlfn.XLOOKUP($A1189,'site variables'!$A:$A,'site variables'!H:H,0,0)</f>
        <v>low</v>
      </c>
      <c r="T1189" t="str">
        <f>_xlfn.XLOOKUP($A1189,'site variables'!$A:$A,'site variables'!I:I,0,0)</f>
        <v>Vehicle/FootRecreation</v>
      </c>
      <c r="U1189">
        <f>_xlfn.XLOOKUP($D1189,climatevars!$E:$E,climatevars!J:J,0,)</f>
        <v>53.999891999999988</v>
      </c>
      <c r="V1189">
        <f>_xlfn.XLOOKUP($D1189,climatevars!$E:$E,climatevars!K:K,0,)</f>
        <v>403.99919199999994</v>
      </c>
      <c r="W1189">
        <f>_xlfn.XLOOKUP($D1189,climatevars!$E:$E,climatevars!L:L,0,)</f>
        <v>403.99919199999994</v>
      </c>
      <c r="X1189">
        <f>_xlfn.XLOOKUP($G1189,speciesvars!$D:$D,speciesvars!H:H,0,0)</f>
        <v>24.8750001192093</v>
      </c>
      <c r="Y1189">
        <f>_xlfn.XLOOKUP($G1189,speciesvars!$D:$D,speciesvars!I:I,0,0)</f>
        <v>845</v>
      </c>
    </row>
    <row r="1190" spans="1:25" hidden="1" x14ac:dyDescent="0.25">
      <c r="A1190" t="s">
        <v>43</v>
      </c>
      <c r="B1190" t="s">
        <v>69</v>
      </c>
      <c r="C1190">
        <v>34</v>
      </c>
      <c r="D1190" t="str">
        <f t="shared" si="18"/>
        <v>Pleasantspring 2022</v>
      </c>
      <c r="E1190" t="s">
        <v>48</v>
      </c>
      <c r="F1190" t="s">
        <v>0</v>
      </c>
      <c r="G1190" t="s">
        <v>53</v>
      </c>
      <c r="H1190" t="s">
        <v>4254</v>
      </c>
      <c r="I1190" t="s">
        <v>1276</v>
      </c>
      <c r="J1190" t="s">
        <v>60</v>
      </c>
      <c r="K1190">
        <v>0</v>
      </c>
      <c r="L1190">
        <v>0</v>
      </c>
      <c r="M1190">
        <v>0</v>
      </c>
      <c r="N1190">
        <f>_xlfn.XLOOKUP($A1190,'site variables'!$A:$A,'site variables'!C:C,0,0)</f>
        <v>285.95999999999998</v>
      </c>
      <c r="O1190">
        <f>_xlfn.XLOOKUP($A1190,'site variables'!$A:$A,'site variables'!D:D,0,0)</f>
        <v>30</v>
      </c>
      <c r="P1190">
        <f>_xlfn.XLOOKUP($A1190,'site variables'!$A:$A,'site variables'!E:E,0,0)</f>
        <v>21.8</v>
      </c>
      <c r="Q1190">
        <f>_xlfn.XLOOKUP($A1190,'site variables'!$A:$A,'site variables'!F:F,0,0)</f>
        <v>532</v>
      </c>
      <c r="R1190" t="str">
        <f>_xlfn.XLOOKUP($A1190,'site variables'!$A:$A,'site variables'!G:G,0,0)</f>
        <v>high</v>
      </c>
      <c r="S1190" t="str">
        <f>_xlfn.XLOOKUP($A1190,'site variables'!$A:$A,'site variables'!H:H,0,0)</f>
        <v>low</v>
      </c>
      <c r="T1190" t="str">
        <f>_xlfn.XLOOKUP($A1190,'site variables'!$A:$A,'site variables'!I:I,0,0)</f>
        <v>Vehicle/FootRecreation</v>
      </c>
      <c r="U1190">
        <f>_xlfn.XLOOKUP($D1190,climatevars!$E:$E,climatevars!J:J,0,)</f>
        <v>53.999891999999988</v>
      </c>
      <c r="V1190">
        <f>_xlfn.XLOOKUP($D1190,climatevars!$E:$E,climatevars!K:K,0,)</f>
        <v>403.99919199999994</v>
      </c>
      <c r="W1190">
        <f>_xlfn.XLOOKUP($D1190,climatevars!$E:$E,climatevars!L:L,0,)</f>
        <v>403.99919199999994</v>
      </c>
      <c r="X1190">
        <f>_xlfn.XLOOKUP($G1190,speciesvars!$D:$D,speciesvars!H:H,0,0)</f>
        <v>24.200000047683702</v>
      </c>
      <c r="Y1190">
        <f>_xlfn.XLOOKUP($G1190,speciesvars!$D:$D,speciesvars!I:I,0,0)</f>
        <v>706</v>
      </c>
    </row>
    <row r="1191" spans="1:25" hidden="1" x14ac:dyDescent="0.25">
      <c r="A1191" t="s">
        <v>43</v>
      </c>
      <c r="B1191" t="s">
        <v>69</v>
      </c>
      <c r="C1191">
        <v>34</v>
      </c>
      <c r="D1191" t="str">
        <f t="shared" si="18"/>
        <v>Pleasantspring 2022</v>
      </c>
      <c r="E1191" t="s">
        <v>48</v>
      </c>
      <c r="F1191" t="s">
        <v>0</v>
      </c>
      <c r="G1191" t="s">
        <v>54</v>
      </c>
      <c r="H1191" t="s">
        <v>4256</v>
      </c>
      <c r="I1191" t="s">
        <v>1277</v>
      </c>
      <c r="J1191" t="s">
        <v>60</v>
      </c>
      <c r="K1191">
        <v>0</v>
      </c>
      <c r="L1191">
        <v>0</v>
      </c>
      <c r="M1191">
        <v>0.05</v>
      </c>
      <c r="N1191">
        <f>_xlfn.XLOOKUP($A1191,'site variables'!$A:$A,'site variables'!C:C,0,0)</f>
        <v>285.95999999999998</v>
      </c>
      <c r="O1191">
        <f>_xlfn.XLOOKUP($A1191,'site variables'!$A:$A,'site variables'!D:D,0,0)</f>
        <v>30</v>
      </c>
      <c r="P1191">
        <f>_xlfn.XLOOKUP($A1191,'site variables'!$A:$A,'site variables'!E:E,0,0)</f>
        <v>21.8</v>
      </c>
      <c r="Q1191">
        <f>_xlfn.XLOOKUP($A1191,'site variables'!$A:$A,'site variables'!F:F,0,0)</f>
        <v>532</v>
      </c>
      <c r="R1191" t="str">
        <f>_xlfn.XLOOKUP($A1191,'site variables'!$A:$A,'site variables'!G:G,0,0)</f>
        <v>high</v>
      </c>
      <c r="S1191" t="str">
        <f>_xlfn.XLOOKUP($A1191,'site variables'!$A:$A,'site variables'!H:H,0,0)</f>
        <v>low</v>
      </c>
      <c r="T1191" t="str">
        <f>_xlfn.XLOOKUP($A1191,'site variables'!$A:$A,'site variables'!I:I,0,0)</f>
        <v>Vehicle/FootRecreation</v>
      </c>
      <c r="U1191">
        <f>_xlfn.XLOOKUP($D1191,climatevars!$E:$E,climatevars!J:J,0,)</f>
        <v>53.999891999999988</v>
      </c>
      <c r="V1191">
        <f>_xlfn.XLOOKUP($D1191,climatevars!$E:$E,climatevars!K:K,0,)</f>
        <v>403.99919199999994</v>
      </c>
      <c r="W1191">
        <f>_xlfn.XLOOKUP($D1191,climatevars!$E:$E,climatevars!L:L,0,)</f>
        <v>403.99919199999994</v>
      </c>
      <c r="X1191">
        <f>_xlfn.XLOOKUP($G1191,speciesvars!$D:$D,speciesvars!H:H,0,0)</f>
        <v>21.7541668613752</v>
      </c>
      <c r="Y1191">
        <f>_xlfn.XLOOKUP($G1191,speciesvars!$D:$D,speciesvars!I:I,0,0)</f>
        <v>505</v>
      </c>
    </row>
    <row r="1192" spans="1:25" hidden="1" x14ac:dyDescent="0.25">
      <c r="A1192" t="s">
        <v>43</v>
      </c>
      <c r="B1192" t="s">
        <v>69</v>
      </c>
      <c r="C1192">
        <v>34</v>
      </c>
      <c r="D1192" t="str">
        <f t="shared" si="18"/>
        <v>Pleasantspring 2022</v>
      </c>
      <c r="E1192" t="s">
        <v>48</v>
      </c>
      <c r="F1192" t="s">
        <v>0</v>
      </c>
      <c r="G1192" t="s">
        <v>35</v>
      </c>
      <c r="H1192" t="s">
        <v>4254</v>
      </c>
      <c r="I1192" t="s">
        <v>1278</v>
      </c>
      <c r="J1192" t="s">
        <v>60</v>
      </c>
      <c r="K1192">
        <v>0</v>
      </c>
      <c r="L1192">
        <v>0</v>
      </c>
      <c r="M1192">
        <v>0</v>
      </c>
      <c r="N1192">
        <f>_xlfn.XLOOKUP($A1192,'site variables'!$A:$A,'site variables'!C:C,0,0)</f>
        <v>285.95999999999998</v>
      </c>
      <c r="O1192">
        <f>_xlfn.XLOOKUP($A1192,'site variables'!$A:$A,'site variables'!D:D,0,0)</f>
        <v>30</v>
      </c>
      <c r="P1192">
        <f>_xlfn.XLOOKUP($A1192,'site variables'!$A:$A,'site variables'!E:E,0,0)</f>
        <v>21.8</v>
      </c>
      <c r="Q1192">
        <f>_xlfn.XLOOKUP($A1192,'site variables'!$A:$A,'site variables'!F:F,0,0)</f>
        <v>532</v>
      </c>
      <c r="R1192" t="str">
        <f>_xlfn.XLOOKUP($A1192,'site variables'!$A:$A,'site variables'!G:G,0,0)</f>
        <v>high</v>
      </c>
      <c r="S1192" t="str">
        <f>_xlfn.XLOOKUP($A1192,'site variables'!$A:$A,'site variables'!H:H,0,0)</f>
        <v>low</v>
      </c>
      <c r="T1192" t="str">
        <f>_xlfn.XLOOKUP($A1192,'site variables'!$A:$A,'site variables'!I:I,0,0)</f>
        <v>Vehicle/FootRecreation</v>
      </c>
      <c r="U1192">
        <f>_xlfn.XLOOKUP($D1192,climatevars!$E:$E,climatevars!J:J,0,)</f>
        <v>53.999891999999988</v>
      </c>
      <c r="V1192">
        <f>_xlfn.XLOOKUP($D1192,climatevars!$E:$E,climatevars!K:K,0,)</f>
        <v>403.99919199999994</v>
      </c>
      <c r="W1192">
        <f>_xlfn.XLOOKUP($D1192,climatevars!$E:$E,climatevars!L:L,0,)</f>
        <v>403.99919199999994</v>
      </c>
      <c r="X1192">
        <f>_xlfn.XLOOKUP($G1192,speciesvars!$D:$D,speciesvars!H:H,0,0)</f>
        <v>23.5000000198682</v>
      </c>
      <c r="Y1192">
        <f>_xlfn.XLOOKUP($G1192,speciesvars!$D:$D,speciesvars!I:I,0,0)</f>
        <v>354</v>
      </c>
    </row>
    <row r="1193" spans="1:25" hidden="1" x14ac:dyDescent="0.25">
      <c r="A1193" t="s">
        <v>43</v>
      </c>
      <c r="B1193" t="s">
        <v>69</v>
      </c>
      <c r="C1193">
        <v>34</v>
      </c>
      <c r="D1193" t="str">
        <f t="shared" si="18"/>
        <v>Pleasantspring 2022</v>
      </c>
      <c r="E1193" t="s">
        <v>48</v>
      </c>
      <c r="F1193" t="s">
        <v>0</v>
      </c>
      <c r="G1193" t="s">
        <v>76</v>
      </c>
      <c r="H1193" t="s">
        <v>4254</v>
      </c>
      <c r="I1193" t="s">
        <v>1279</v>
      </c>
      <c r="J1193" t="s">
        <v>60</v>
      </c>
      <c r="K1193">
        <v>0</v>
      </c>
      <c r="L1193">
        <v>0</v>
      </c>
      <c r="M1193">
        <v>3.5</v>
      </c>
      <c r="N1193">
        <f>_xlfn.XLOOKUP($A1193,'site variables'!$A:$A,'site variables'!C:C,0,0)</f>
        <v>285.95999999999998</v>
      </c>
      <c r="O1193">
        <f>_xlfn.XLOOKUP($A1193,'site variables'!$A:$A,'site variables'!D:D,0,0)</f>
        <v>30</v>
      </c>
      <c r="P1193">
        <f>_xlfn.XLOOKUP($A1193,'site variables'!$A:$A,'site variables'!E:E,0,0)</f>
        <v>21.8</v>
      </c>
      <c r="Q1193">
        <f>_xlfn.XLOOKUP($A1193,'site variables'!$A:$A,'site variables'!F:F,0,0)</f>
        <v>532</v>
      </c>
      <c r="R1193" t="str">
        <f>_xlfn.XLOOKUP($A1193,'site variables'!$A:$A,'site variables'!G:G,0,0)</f>
        <v>high</v>
      </c>
      <c r="S1193" t="str">
        <f>_xlfn.XLOOKUP($A1193,'site variables'!$A:$A,'site variables'!H:H,0,0)</f>
        <v>low</v>
      </c>
      <c r="T1193" t="str">
        <f>_xlfn.XLOOKUP($A1193,'site variables'!$A:$A,'site variables'!I:I,0,0)</f>
        <v>Vehicle/FootRecreation</v>
      </c>
      <c r="U1193">
        <f>_xlfn.XLOOKUP($D1193,climatevars!$E:$E,climatevars!J:J,0,)</f>
        <v>53.999891999999988</v>
      </c>
      <c r="V1193">
        <f>_xlfn.XLOOKUP($D1193,climatevars!$E:$E,climatevars!K:K,0,)</f>
        <v>403.99919199999994</v>
      </c>
      <c r="W1193">
        <f>_xlfn.XLOOKUP($D1193,climatevars!$E:$E,climatevars!L:L,0,)</f>
        <v>403.99919199999994</v>
      </c>
      <c r="X1193">
        <f>_xlfn.XLOOKUP($G1193,speciesvars!$D:$D,speciesvars!H:H,0,0)</f>
        <v>23.825000166892998</v>
      </c>
      <c r="Y1193">
        <f>_xlfn.XLOOKUP($G1193,speciesvars!$D:$D,speciesvars!I:I,0,0)</f>
        <v>508</v>
      </c>
    </row>
    <row r="1194" spans="1:25" hidden="1" x14ac:dyDescent="0.25">
      <c r="A1194" t="s">
        <v>43</v>
      </c>
      <c r="B1194" t="s">
        <v>69</v>
      </c>
      <c r="C1194">
        <v>35</v>
      </c>
      <c r="D1194" t="str">
        <f t="shared" si="18"/>
        <v>Pleasantspring 2022</v>
      </c>
      <c r="E1194" t="s">
        <v>12</v>
      </c>
      <c r="F1194" t="s">
        <v>70</v>
      </c>
      <c r="G1194" t="s">
        <v>6</v>
      </c>
      <c r="H1194" t="s">
        <v>4256</v>
      </c>
      <c r="I1194" t="s">
        <v>1280</v>
      </c>
      <c r="J1194" t="s">
        <v>60</v>
      </c>
      <c r="K1194">
        <v>0</v>
      </c>
      <c r="L1194">
        <v>0</v>
      </c>
      <c r="M1194">
        <v>0</v>
      </c>
      <c r="N1194">
        <f>_xlfn.XLOOKUP($A1194,'site variables'!$A:$A,'site variables'!C:C,0,0)</f>
        <v>285.95999999999998</v>
      </c>
      <c r="O1194">
        <f>_xlfn.XLOOKUP($A1194,'site variables'!$A:$A,'site variables'!D:D,0,0)</f>
        <v>30</v>
      </c>
      <c r="P1194">
        <f>_xlfn.XLOOKUP($A1194,'site variables'!$A:$A,'site variables'!E:E,0,0)</f>
        <v>21.8</v>
      </c>
      <c r="Q1194">
        <f>_xlfn.XLOOKUP($A1194,'site variables'!$A:$A,'site variables'!F:F,0,0)</f>
        <v>532</v>
      </c>
      <c r="R1194" t="str">
        <f>_xlfn.XLOOKUP($A1194,'site variables'!$A:$A,'site variables'!G:G,0,0)</f>
        <v>high</v>
      </c>
      <c r="S1194" t="str">
        <f>_xlfn.XLOOKUP($A1194,'site variables'!$A:$A,'site variables'!H:H,0,0)</f>
        <v>low</v>
      </c>
      <c r="T1194" t="str">
        <f>_xlfn.XLOOKUP($A1194,'site variables'!$A:$A,'site variables'!I:I,0,0)</f>
        <v>Vehicle/FootRecreation</v>
      </c>
      <c r="U1194">
        <f>_xlfn.XLOOKUP($D1194,climatevars!$E:$E,climatevars!J:J,0,)</f>
        <v>53.999891999999988</v>
      </c>
      <c r="V1194">
        <f>_xlfn.XLOOKUP($D1194,climatevars!$E:$E,climatevars!K:K,0,)</f>
        <v>403.99919199999994</v>
      </c>
      <c r="W1194">
        <f>_xlfn.XLOOKUP($D1194,climatevars!$E:$E,climatevars!L:L,0,)</f>
        <v>403.99919199999994</v>
      </c>
      <c r="X1194">
        <f>_xlfn.XLOOKUP($G1194,speciesvars!$D:$D,speciesvars!H:H,0,0)</f>
        <v>21.804166575272902</v>
      </c>
      <c r="Y1194">
        <f>_xlfn.XLOOKUP($G1194,speciesvars!$D:$D,speciesvars!I:I,0,0)</f>
        <v>504</v>
      </c>
    </row>
    <row r="1195" spans="1:25" hidden="1" x14ac:dyDescent="0.25">
      <c r="A1195" t="s">
        <v>43</v>
      </c>
      <c r="B1195" t="s">
        <v>69</v>
      </c>
      <c r="C1195">
        <v>35</v>
      </c>
      <c r="D1195" t="str">
        <f t="shared" si="18"/>
        <v>Pleasantspring 2022</v>
      </c>
      <c r="E1195" t="s">
        <v>12</v>
      </c>
      <c r="F1195" t="s">
        <v>70</v>
      </c>
      <c r="G1195" t="s">
        <v>22</v>
      </c>
      <c r="H1195" t="s">
        <v>4256</v>
      </c>
      <c r="I1195" t="s">
        <v>1281</v>
      </c>
      <c r="J1195" t="s">
        <v>60</v>
      </c>
      <c r="K1195">
        <v>0</v>
      </c>
      <c r="L1195">
        <v>0</v>
      </c>
      <c r="M1195">
        <v>0</v>
      </c>
      <c r="N1195">
        <f>_xlfn.XLOOKUP($A1195,'site variables'!$A:$A,'site variables'!C:C,0,0)</f>
        <v>285.95999999999998</v>
      </c>
      <c r="O1195">
        <f>_xlfn.XLOOKUP($A1195,'site variables'!$A:$A,'site variables'!D:D,0,0)</f>
        <v>30</v>
      </c>
      <c r="P1195">
        <f>_xlfn.XLOOKUP($A1195,'site variables'!$A:$A,'site variables'!E:E,0,0)</f>
        <v>21.8</v>
      </c>
      <c r="Q1195">
        <f>_xlfn.XLOOKUP($A1195,'site variables'!$A:$A,'site variables'!F:F,0,0)</f>
        <v>532</v>
      </c>
      <c r="R1195" t="str">
        <f>_xlfn.XLOOKUP($A1195,'site variables'!$A:$A,'site variables'!G:G,0,0)</f>
        <v>high</v>
      </c>
      <c r="S1195" t="str">
        <f>_xlfn.XLOOKUP($A1195,'site variables'!$A:$A,'site variables'!H:H,0,0)</f>
        <v>low</v>
      </c>
      <c r="T1195" t="str">
        <f>_xlfn.XLOOKUP($A1195,'site variables'!$A:$A,'site variables'!I:I,0,0)</f>
        <v>Vehicle/FootRecreation</v>
      </c>
      <c r="U1195">
        <f>_xlfn.XLOOKUP($D1195,climatevars!$E:$E,climatevars!J:J,0,)</f>
        <v>53.999891999999988</v>
      </c>
      <c r="V1195">
        <f>_xlfn.XLOOKUP($D1195,climatevars!$E:$E,climatevars!K:K,0,)</f>
        <v>403.99919199999994</v>
      </c>
      <c r="W1195">
        <f>_xlfn.XLOOKUP($D1195,climatevars!$E:$E,climatevars!L:L,0,)</f>
        <v>403.99919199999994</v>
      </c>
      <c r="X1195">
        <f>_xlfn.XLOOKUP($G1195,speciesvars!$D:$D,speciesvars!H:H,0,0)</f>
        <v>22.870833317438802</v>
      </c>
      <c r="Y1195">
        <f>_xlfn.XLOOKUP($G1195,speciesvars!$D:$D,speciesvars!I:I,0,0)</f>
        <v>733</v>
      </c>
    </row>
    <row r="1196" spans="1:25" hidden="1" x14ac:dyDescent="0.25">
      <c r="A1196" t="s">
        <v>43</v>
      </c>
      <c r="B1196" t="s">
        <v>69</v>
      </c>
      <c r="C1196">
        <v>35</v>
      </c>
      <c r="D1196" t="str">
        <f t="shared" si="18"/>
        <v>Pleasantspring 2022</v>
      </c>
      <c r="E1196" t="s">
        <v>12</v>
      </c>
      <c r="F1196" t="s">
        <v>70</v>
      </c>
      <c r="G1196" t="s">
        <v>54</v>
      </c>
      <c r="H1196" t="s">
        <v>4256</v>
      </c>
      <c r="I1196" t="s">
        <v>1282</v>
      </c>
      <c r="J1196" t="s">
        <v>60</v>
      </c>
      <c r="K1196">
        <v>0</v>
      </c>
      <c r="L1196">
        <v>0</v>
      </c>
      <c r="M1196">
        <v>0</v>
      </c>
      <c r="N1196">
        <f>_xlfn.XLOOKUP($A1196,'site variables'!$A:$A,'site variables'!C:C,0,0)</f>
        <v>285.95999999999998</v>
      </c>
      <c r="O1196">
        <f>_xlfn.XLOOKUP($A1196,'site variables'!$A:$A,'site variables'!D:D,0,0)</f>
        <v>30</v>
      </c>
      <c r="P1196">
        <f>_xlfn.XLOOKUP($A1196,'site variables'!$A:$A,'site variables'!E:E,0,0)</f>
        <v>21.8</v>
      </c>
      <c r="Q1196">
        <f>_xlfn.XLOOKUP($A1196,'site variables'!$A:$A,'site variables'!F:F,0,0)</f>
        <v>532</v>
      </c>
      <c r="R1196" t="str">
        <f>_xlfn.XLOOKUP($A1196,'site variables'!$A:$A,'site variables'!G:G,0,0)</f>
        <v>high</v>
      </c>
      <c r="S1196" t="str">
        <f>_xlfn.XLOOKUP($A1196,'site variables'!$A:$A,'site variables'!H:H,0,0)</f>
        <v>low</v>
      </c>
      <c r="T1196" t="str">
        <f>_xlfn.XLOOKUP($A1196,'site variables'!$A:$A,'site variables'!I:I,0,0)</f>
        <v>Vehicle/FootRecreation</v>
      </c>
      <c r="U1196">
        <f>_xlfn.XLOOKUP($D1196,climatevars!$E:$E,climatevars!J:J,0,)</f>
        <v>53.999891999999988</v>
      </c>
      <c r="V1196">
        <f>_xlfn.XLOOKUP($D1196,climatevars!$E:$E,climatevars!K:K,0,)</f>
        <v>403.99919199999994</v>
      </c>
      <c r="W1196">
        <f>_xlfn.XLOOKUP($D1196,climatevars!$E:$E,climatevars!L:L,0,)</f>
        <v>403.99919199999994</v>
      </c>
      <c r="X1196">
        <f>_xlfn.XLOOKUP($G1196,speciesvars!$D:$D,speciesvars!H:H,0,0)</f>
        <v>21.7541668613752</v>
      </c>
      <c r="Y1196">
        <f>_xlfn.XLOOKUP($G1196,speciesvars!$D:$D,speciesvars!I:I,0,0)</f>
        <v>505</v>
      </c>
    </row>
    <row r="1197" spans="1:25" hidden="1" x14ac:dyDescent="0.25">
      <c r="A1197" t="s">
        <v>43</v>
      </c>
      <c r="B1197" t="s">
        <v>69</v>
      </c>
      <c r="C1197">
        <v>34</v>
      </c>
      <c r="D1197" t="str">
        <f t="shared" si="18"/>
        <v>Pleasantspring 2022</v>
      </c>
      <c r="E1197" t="s">
        <v>48</v>
      </c>
      <c r="F1197" t="s">
        <v>0</v>
      </c>
      <c r="G1197" t="s">
        <v>36</v>
      </c>
      <c r="H1197" t="s">
        <v>11</v>
      </c>
      <c r="I1197" t="s">
        <v>1283</v>
      </c>
      <c r="J1197" t="s">
        <v>72</v>
      </c>
      <c r="K1197">
        <v>7</v>
      </c>
      <c r="L1197">
        <v>11</v>
      </c>
      <c r="N1197">
        <f>_xlfn.XLOOKUP($A1197,'site variables'!$A:$A,'site variables'!C:C,0,0)</f>
        <v>285.95999999999998</v>
      </c>
      <c r="O1197">
        <f>_xlfn.XLOOKUP($A1197,'site variables'!$A:$A,'site variables'!D:D,0,0)</f>
        <v>30</v>
      </c>
      <c r="P1197">
        <f>_xlfn.XLOOKUP($A1197,'site variables'!$A:$A,'site variables'!E:E,0,0)</f>
        <v>21.8</v>
      </c>
      <c r="Q1197">
        <f>_xlfn.XLOOKUP($A1197,'site variables'!$A:$A,'site variables'!F:F,0,0)</f>
        <v>532</v>
      </c>
      <c r="R1197" t="str">
        <f>_xlfn.XLOOKUP($A1197,'site variables'!$A:$A,'site variables'!G:G,0,0)</f>
        <v>high</v>
      </c>
      <c r="S1197" t="str">
        <f>_xlfn.XLOOKUP($A1197,'site variables'!$A:$A,'site variables'!H:H,0,0)</f>
        <v>low</v>
      </c>
      <c r="T1197" t="str">
        <f>_xlfn.XLOOKUP($A1197,'site variables'!$A:$A,'site variables'!I:I,0,0)</f>
        <v>Vehicle/FootRecreation</v>
      </c>
      <c r="U1197">
        <f>_xlfn.XLOOKUP($D1197,climatevars!$E:$E,climatevars!J:J,0,)</f>
        <v>53.999891999999988</v>
      </c>
      <c r="V1197">
        <f>_xlfn.XLOOKUP($D1197,climatevars!$E:$E,climatevars!K:K,0,)</f>
        <v>403.99919199999994</v>
      </c>
      <c r="W1197">
        <f>_xlfn.XLOOKUP($D1197,climatevars!$E:$E,climatevars!L:L,0,)</f>
        <v>403.99919199999994</v>
      </c>
      <c r="X1197">
        <f>_xlfn.XLOOKUP($G1197,speciesvars!$D:$D,speciesvars!H:H,0,0)</f>
        <v>0</v>
      </c>
      <c r="Y1197">
        <f>_xlfn.XLOOKUP($G1197,speciesvars!$D:$D,speciesvars!I:I,0,0)</f>
        <v>0</v>
      </c>
    </row>
    <row r="1198" spans="1:25" hidden="1" x14ac:dyDescent="0.25">
      <c r="A1198" t="s">
        <v>43</v>
      </c>
      <c r="B1198" t="s">
        <v>69</v>
      </c>
      <c r="C1198">
        <v>35</v>
      </c>
      <c r="D1198" t="str">
        <f t="shared" si="18"/>
        <v>Pleasantspring 2022</v>
      </c>
      <c r="E1198" t="s">
        <v>12</v>
      </c>
      <c r="F1198" t="s">
        <v>70</v>
      </c>
      <c r="G1198" t="s">
        <v>65</v>
      </c>
      <c r="H1198" t="s">
        <v>4256</v>
      </c>
      <c r="I1198" t="s">
        <v>1284</v>
      </c>
      <c r="J1198" t="s">
        <v>60</v>
      </c>
      <c r="K1198">
        <v>0</v>
      </c>
      <c r="L1198">
        <v>0</v>
      </c>
      <c r="M1198">
        <v>0</v>
      </c>
      <c r="N1198">
        <f>_xlfn.XLOOKUP($A1198,'site variables'!$A:$A,'site variables'!C:C,0,0)</f>
        <v>285.95999999999998</v>
      </c>
      <c r="O1198">
        <f>_xlfn.XLOOKUP($A1198,'site variables'!$A:$A,'site variables'!D:D,0,0)</f>
        <v>30</v>
      </c>
      <c r="P1198">
        <f>_xlfn.XLOOKUP($A1198,'site variables'!$A:$A,'site variables'!E:E,0,0)</f>
        <v>21.8</v>
      </c>
      <c r="Q1198">
        <f>_xlfn.XLOOKUP($A1198,'site variables'!$A:$A,'site variables'!F:F,0,0)</f>
        <v>532</v>
      </c>
      <c r="R1198" t="str">
        <f>_xlfn.XLOOKUP($A1198,'site variables'!$A:$A,'site variables'!G:G,0,0)</f>
        <v>high</v>
      </c>
      <c r="S1198" t="str">
        <f>_xlfn.XLOOKUP($A1198,'site variables'!$A:$A,'site variables'!H:H,0,0)</f>
        <v>low</v>
      </c>
      <c r="T1198" t="str">
        <f>_xlfn.XLOOKUP($A1198,'site variables'!$A:$A,'site variables'!I:I,0,0)</f>
        <v>Vehicle/FootRecreation</v>
      </c>
      <c r="U1198">
        <f>_xlfn.XLOOKUP($D1198,climatevars!$E:$E,climatevars!J:J,0,)</f>
        <v>53.999891999999988</v>
      </c>
      <c r="V1198">
        <f>_xlfn.XLOOKUP($D1198,climatevars!$E:$E,climatevars!K:K,0,)</f>
        <v>403.99919199999994</v>
      </c>
      <c r="W1198">
        <f>_xlfn.XLOOKUP($D1198,climatevars!$E:$E,climatevars!L:L,0,)</f>
        <v>403.99919199999994</v>
      </c>
      <c r="X1198">
        <f>_xlfn.XLOOKUP($G1198,speciesvars!$D:$D,speciesvars!H:H,0,0)</f>
        <v>21.662499884764401</v>
      </c>
      <c r="Y1198">
        <f>_xlfn.XLOOKUP($G1198,speciesvars!$D:$D,speciesvars!I:I,0,0)</f>
        <v>767</v>
      </c>
    </row>
    <row r="1199" spans="1:25" hidden="1" x14ac:dyDescent="0.25">
      <c r="A1199" t="s">
        <v>43</v>
      </c>
      <c r="B1199" t="s">
        <v>69</v>
      </c>
      <c r="C1199">
        <v>35</v>
      </c>
      <c r="D1199" t="str">
        <f t="shared" si="18"/>
        <v>Pleasantspring 2022</v>
      </c>
      <c r="E1199" t="s">
        <v>12</v>
      </c>
      <c r="F1199" t="s">
        <v>70</v>
      </c>
      <c r="G1199" t="s">
        <v>3</v>
      </c>
      <c r="H1199" t="s">
        <v>11</v>
      </c>
      <c r="I1199" t="s">
        <v>1285</v>
      </c>
      <c r="J1199" t="s">
        <v>72</v>
      </c>
      <c r="K1199">
        <v>3</v>
      </c>
      <c r="L1199">
        <v>9</v>
      </c>
      <c r="N1199">
        <f>_xlfn.XLOOKUP($A1199,'site variables'!$A:$A,'site variables'!C:C,0,0)</f>
        <v>285.95999999999998</v>
      </c>
      <c r="O1199">
        <f>_xlfn.XLOOKUP($A1199,'site variables'!$A:$A,'site variables'!D:D,0,0)</f>
        <v>30</v>
      </c>
      <c r="P1199">
        <f>_xlfn.XLOOKUP($A1199,'site variables'!$A:$A,'site variables'!E:E,0,0)</f>
        <v>21.8</v>
      </c>
      <c r="Q1199">
        <f>_xlfn.XLOOKUP($A1199,'site variables'!$A:$A,'site variables'!F:F,0,0)</f>
        <v>532</v>
      </c>
      <c r="R1199" t="str">
        <f>_xlfn.XLOOKUP($A1199,'site variables'!$A:$A,'site variables'!G:G,0,0)</f>
        <v>high</v>
      </c>
      <c r="S1199" t="str">
        <f>_xlfn.XLOOKUP($A1199,'site variables'!$A:$A,'site variables'!H:H,0,0)</f>
        <v>low</v>
      </c>
      <c r="T1199" t="str">
        <f>_xlfn.XLOOKUP($A1199,'site variables'!$A:$A,'site variables'!I:I,0,0)</f>
        <v>Vehicle/FootRecreation</v>
      </c>
      <c r="U1199">
        <f>_xlfn.XLOOKUP($D1199,climatevars!$E:$E,climatevars!J:J,0,)</f>
        <v>53.999891999999988</v>
      </c>
      <c r="V1199">
        <f>_xlfn.XLOOKUP($D1199,climatevars!$E:$E,climatevars!K:K,0,)</f>
        <v>403.99919199999994</v>
      </c>
      <c r="W1199">
        <f>_xlfn.XLOOKUP($D1199,climatevars!$E:$E,climatevars!L:L,0,)</f>
        <v>403.99919199999994</v>
      </c>
      <c r="X1199">
        <f>_xlfn.XLOOKUP($G1199,speciesvars!$D:$D,speciesvars!H:H,0,0)</f>
        <v>0</v>
      </c>
      <c r="Y1199">
        <f>_xlfn.XLOOKUP($G1199,speciesvars!$D:$D,speciesvars!I:I,0,0)</f>
        <v>0</v>
      </c>
    </row>
    <row r="1200" spans="1:25" hidden="1" x14ac:dyDescent="0.25">
      <c r="A1200" t="s">
        <v>43</v>
      </c>
      <c r="B1200" t="s">
        <v>69</v>
      </c>
      <c r="C1200">
        <v>35</v>
      </c>
      <c r="D1200" t="str">
        <f t="shared" si="18"/>
        <v>Pleasantspring 2022</v>
      </c>
      <c r="E1200" t="s">
        <v>12</v>
      </c>
      <c r="F1200" t="s">
        <v>70</v>
      </c>
      <c r="G1200" t="s">
        <v>33</v>
      </c>
      <c r="H1200" t="s">
        <v>11</v>
      </c>
      <c r="I1200" t="s">
        <v>1286</v>
      </c>
      <c r="J1200" t="s">
        <v>60</v>
      </c>
      <c r="K1200">
        <v>3</v>
      </c>
      <c r="L1200">
        <v>6</v>
      </c>
      <c r="N1200">
        <f>_xlfn.XLOOKUP($A1200,'site variables'!$A:$A,'site variables'!C:C,0,0)</f>
        <v>285.95999999999998</v>
      </c>
      <c r="O1200">
        <f>_xlfn.XLOOKUP($A1200,'site variables'!$A:$A,'site variables'!D:D,0,0)</f>
        <v>30</v>
      </c>
      <c r="P1200">
        <f>_xlfn.XLOOKUP($A1200,'site variables'!$A:$A,'site variables'!E:E,0,0)</f>
        <v>21.8</v>
      </c>
      <c r="Q1200">
        <f>_xlfn.XLOOKUP($A1200,'site variables'!$A:$A,'site variables'!F:F,0,0)</f>
        <v>532</v>
      </c>
      <c r="R1200" t="str">
        <f>_xlfn.XLOOKUP($A1200,'site variables'!$A:$A,'site variables'!G:G,0,0)</f>
        <v>high</v>
      </c>
      <c r="S1200" t="str">
        <f>_xlfn.XLOOKUP($A1200,'site variables'!$A:$A,'site variables'!H:H,0,0)</f>
        <v>low</v>
      </c>
      <c r="T1200" t="str">
        <f>_xlfn.XLOOKUP($A1200,'site variables'!$A:$A,'site variables'!I:I,0,0)</f>
        <v>Vehicle/FootRecreation</v>
      </c>
      <c r="U1200">
        <f>_xlfn.XLOOKUP($D1200,climatevars!$E:$E,climatevars!J:J,0,)</f>
        <v>53.999891999999988</v>
      </c>
      <c r="V1200">
        <f>_xlfn.XLOOKUP($D1200,climatevars!$E:$E,climatevars!K:K,0,)</f>
        <v>403.99919199999994</v>
      </c>
      <c r="W1200">
        <f>_xlfn.XLOOKUP($D1200,climatevars!$E:$E,climatevars!L:L,0,)</f>
        <v>403.99919199999994</v>
      </c>
      <c r="X1200">
        <f>_xlfn.XLOOKUP($G1200,speciesvars!$D:$D,speciesvars!H:H,0,0)</f>
        <v>0</v>
      </c>
      <c r="Y1200">
        <f>_xlfn.XLOOKUP($G1200,speciesvars!$D:$D,speciesvars!I:I,0,0)</f>
        <v>0</v>
      </c>
    </row>
    <row r="1201" spans="1:25" hidden="1" x14ac:dyDescent="0.25">
      <c r="A1201" t="s">
        <v>43</v>
      </c>
      <c r="B1201" t="s">
        <v>69</v>
      </c>
      <c r="C1201">
        <v>35</v>
      </c>
      <c r="D1201" t="str">
        <f t="shared" si="18"/>
        <v>Pleasantspring 2022</v>
      </c>
      <c r="E1201" t="s">
        <v>12</v>
      </c>
      <c r="F1201" t="s">
        <v>70</v>
      </c>
      <c r="G1201" t="s">
        <v>1</v>
      </c>
      <c r="H1201" t="s">
        <v>4256</v>
      </c>
      <c r="I1201" t="s">
        <v>1287</v>
      </c>
      <c r="J1201" t="s">
        <v>60</v>
      </c>
      <c r="K1201">
        <v>0</v>
      </c>
      <c r="L1201">
        <v>0</v>
      </c>
      <c r="M1201">
        <v>0.05</v>
      </c>
      <c r="N1201">
        <f>_xlfn.XLOOKUP($A1201,'site variables'!$A:$A,'site variables'!C:C,0,0)</f>
        <v>285.95999999999998</v>
      </c>
      <c r="O1201">
        <f>_xlfn.XLOOKUP($A1201,'site variables'!$A:$A,'site variables'!D:D,0,0)</f>
        <v>30</v>
      </c>
      <c r="P1201">
        <f>_xlfn.XLOOKUP($A1201,'site variables'!$A:$A,'site variables'!E:E,0,0)</f>
        <v>21.8</v>
      </c>
      <c r="Q1201">
        <f>_xlfn.XLOOKUP($A1201,'site variables'!$A:$A,'site variables'!F:F,0,0)</f>
        <v>532</v>
      </c>
      <c r="R1201" t="str">
        <f>_xlfn.XLOOKUP($A1201,'site variables'!$A:$A,'site variables'!G:G,0,0)</f>
        <v>high</v>
      </c>
      <c r="S1201" t="str">
        <f>_xlfn.XLOOKUP($A1201,'site variables'!$A:$A,'site variables'!H:H,0,0)</f>
        <v>low</v>
      </c>
      <c r="T1201" t="str">
        <f>_xlfn.XLOOKUP($A1201,'site variables'!$A:$A,'site variables'!I:I,0,0)</f>
        <v>Vehicle/FootRecreation</v>
      </c>
      <c r="U1201">
        <f>_xlfn.XLOOKUP($D1201,climatevars!$E:$E,climatevars!J:J,0,)</f>
        <v>53.999891999999988</v>
      </c>
      <c r="V1201">
        <f>_xlfn.XLOOKUP($D1201,climatevars!$E:$E,climatevars!K:K,0,)</f>
        <v>403.99919199999994</v>
      </c>
      <c r="W1201">
        <f>_xlfn.XLOOKUP($D1201,climatevars!$E:$E,climatevars!L:L,0,)</f>
        <v>403.99919199999994</v>
      </c>
      <c r="X1201">
        <f>_xlfn.XLOOKUP($G1201,speciesvars!$D:$D,speciesvars!H:H,0,0)</f>
        <v>22.9416667421659</v>
      </c>
      <c r="Y1201">
        <f>_xlfn.XLOOKUP($G1201,speciesvars!$D:$D,speciesvars!I:I,0,0)</f>
        <v>528</v>
      </c>
    </row>
    <row r="1202" spans="1:25" hidden="1" x14ac:dyDescent="0.25">
      <c r="A1202" t="s">
        <v>43</v>
      </c>
      <c r="B1202" t="s">
        <v>69</v>
      </c>
      <c r="C1202">
        <v>35</v>
      </c>
      <c r="D1202" t="str">
        <f t="shared" si="18"/>
        <v>Pleasantspring 2022</v>
      </c>
      <c r="E1202" t="s">
        <v>12</v>
      </c>
      <c r="F1202" t="s">
        <v>70</v>
      </c>
      <c r="G1202" t="s">
        <v>36</v>
      </c>
      <c r="H1202" t="s">
        <v>11</v>
      </c>
      <c r="I1202" t="s">
        <v>1288</v>
      </c>
      <c r="J1202" t="s">
        <v>72</v>
      </c>
      <c r="K1202">
        <v>16</v>
      </c>
      <c r="L1202">
        <v>33</v>
      </c>
      <c r="N1202">
        <f>_xlfn.XLOOKUP($A1202,'site variables'!$A:$A,'site variables'!C:C,0,0)</f>
        <v>285.95999999999998</v>
      </c>
      <c r="O1202">
        <f>_xlfn.XLOOKUP($A1202,'site variables'!$A:$A,'site variables'!D:D,0,0)</f>
        <v>30</v>
      </c>
      <c r="P1202">
        <f>_xlfn.XLOOKUP($A1202,'site variables'!$A:$A,'site variables'!E:E,0,0)</f>
        <v>21.8</v>
      </c>
      <c r="Q1202">
        <f>_xlfn.XLOOKUP($A1202,'site variables'!$A:$A,'site variables'!F:F,0,0)</f>
        <v>532</v>
      </c>
      <c r="R1202" t="str">
        <f>_xlfn.XLOOKUP($A1202,'site variables'!$A:$A,'site variables'!G:G,0,0)</f>
        <v>high</v>
      </c>
      <c r="S1202" t="str">
        <f>_xlfn.XLOOKUP($A1202,'site variables'!$A:$A,'site variables'!H:H,0,0)</f>
        <v>low</v>
      </c>
      <c r="T1202" t="str">
        <f>_xlfn.XLOOKUP($A1202,'site variables'!$A:$A,'site variables'!I:I,0,0)</f>
        <v>Vehicle/FootRecreation</v>
      </c>
      <c r="U1202">
        <f>_xlfn.XLOOKUP($D1202,climatevars!$E:$E,climatevars!J:J,0,)</f>
        <v>53.999891999999988</v>
      </c>
      <c r="V1202">
        <f>_xlfn.XLOOKUP($D1202,climatevars!$E:$E,climatevars!K:K,0,)</f>
        <v>403.99919199999994</v>
      </c>
      <c r="W1202">
        <f>_xlfn.XLOOKUP($D1202,climatevars!$E:$E,climatevars!L:L,0,)</f>
        <v>403.99919199999994</v>
      </c>
      <c r="X1202">
        <f>_xlfn.XLOOKUP($G1202,speciesvars!$D:$D,speciesvars!H:H,0,0)</f>
        <v>0</v>
      </c>
      <c r="Y1202">
        <f>_xlfn.XLOOKUP($G1202,speciesvars!$D:$D,speciesvars!I:I,0,0)</f>
        <v>0</v>
      </c>
    </row>
    <row r="1203" spans="1:25" hidden="1" x14ac:dyDescent="0.25">
      <c r="A1203" t="s">
        <v>43</v>
      </c>
      <c r="B1203" t="s">
        <v>69</v>
      </c>
      <c r="C1203">
        <v>36</v>
      </c>
      <c r="D1203" t="str">
        <f t="shared" si="18"/>
        <v>Pleasantspring 2022</v>
      </c>
      <c r="E1203" t="s">
        <v>48</v>
      </c>
      <c r="F1203" t="s">
        <v>70</v>
      </c>
      <c r="G1203" t="s">
        <v>6</v>
      </c>
      <c r="H1203" t="s">
        <v>4256</v>
      </c>
      <c r="I1203" t="s">
        <v>1289</v>
      </c>
      <c r="J1203" t="s">
        <v>60</v>
      </c>
      <c r="K1203">
        <v>0</v>
      </c>
      <c r="L1203">
        <v>0</v>
      </c>
      <c r="M1203">
        <v>0</v>
      </c>
      <c r="N1203">
        <f>_xlfn.XLOOKUP($A1203,'site variables'!$A:$A,'site variables'!C:C,0,0)</f>
        <v>285.95999999999998</v>
      </c>
      <c r="O1203">
        <f>_xlfn.XLOOKUP($A1203,'site variables'!$A:$A,'site variables'!D:D,0,0)</f>
        <v>30</v>
      </c>
      <c r="P1203">
        <f>_xlfn.XLOOKUP($A1203,'site variables'!$A:$A,'site variables'!E:E,0,0)</f>
        <v>21.8</v>
      </c>
      <c r="Q1203">
        <f>_xlfn.XLOOKUP($A1203,'site variables'!$A:$A,'site variables'!F:F,0,0)</f>
        <v>532</v>
      </c>
      <c r="R1203" t="str">
        <f>_xlfn.XLOOKUP($A1203,'site variables'!$A:$A,'site variables'!G:G,0,0)</f>
        <v>high</v>
      </c>
      <c r="S1203" t="str">
        <f>_xlfn.XLOOKUP($A1203,'site variables'!$A:$A,'site variables'!H:H,0,0)</f>
        <v>low</v>
      </c>
      <c r="T1203" t="str">
        <f>_xlfn.XLOOKUP($A1203,'site variables'!$A:$A,'site variables'!I:I,0,0)</f>
        <v>Vehicle/FootRecreation</v>
      </c>
      <c r="U1203">
        <f>_xlfn.XLOOKUP($D1203,climatevars!$E:$E,climatevars!J:J,0,)</f>
        <v>53.999891999999988</v>
      </c>
      <c r="V1203">
        <f>_xlfn.XLOOKUP($D1203,climatevars!$E:$E,climatevars!K:K,0,)</f>
        <v>403.99919199999994</v>
      </c>
      <c r="W1203">
        <f>_xlfn.XLOOKUP($D1203,climatevars!$E:$E,climatevars!L:L,0,)</f>
        <v>403.99919199999994</v>
      </c>
      <c r="X1203">
        <f>_xlfn.XLOOKUP($G1203,speciesvars!$D:$D,speciesvars!H:H,0,0)</f>
        <v>21.804166575272902</v>
      </c>
      <c r="Y1203">
        <f>_xlfn.XLOOKUP($G1203,speciesvars!$D:$D,speciesvars!I:I,0,0)</f>
        <v>504</v>
      </c>
    </row>
    <row r="1204" spans="1:25" hidden="1" x14ac:dyDescent="0.25">
      <c r="A1204" t="s">
        <v>43</v>
      </c>
      <c r="B1204" t="s">
        <v>69</v>
      </c>
      <c r="C1204">
        <v>36</v>
      </c>
      <c r="D1204" t="str">
        <f t="shared" si="18"/>
        <v>Pleasantspring 2022</v>
      </c>
      <c r="E1204" t="s">
        <v>48</v>
      </c>
      <c r="F1204" t="s">
        <v>70</v>
      </c>
      <c r="G1204" t="s">
        <v>22</v>
      </c>
      <c r="H1204" t="s">
        <v>4256</v>
      </c>
      <c r="I1204" t="s">
        <v>1290</v>
      </c>
      <c r="J1204" t="s">
        <v>60</v>
      </c>
      <c r="K1204">
        <v>0</v>
      </c>
      <c r="L1204">
        <v>0</v>
      </c>
      <c r="M1204">
        <v>0</v>
      </c>
      <c r="N1204">
        <f>_xlfn.XLOOKUP($A1204,'site variables'!$A:$A,'site variables'!C:C,0,0)</f>
        <v>285.95999999999998</v>
      </c>
      <c r="O1204">
        <f>_xlfn.XLOOKUP($A1204,'site variables'!$A:$A,'site variables'!D:D,0,0)</f>
        <v>30</v>
      </c>
      <c r="P1204">
        <f>_xlfn.XLOOKUP($A1204,'site variables'!$A:$A,'site variables'!E:E,0,0)</f>
        <v>21.8</v>
      </c>
      <c r="Q1204">
        <f>_xlfn.XLOOKUP($A1204,'site variables'!$A:$A,'site variables'!F:F,0,0)</f>
        <v>532</v>
      </c>
      <c r="R1204" t="str">
        <f>_xlfn.XLOOKUP($A1204,'site variables'!$A:$A,'site variables'!G:G,0,0)</f>
        <v>high</v>
      </c>
      <c r="S1204" t="str">
        <f>_xlfn.XLOOKUP($A1204,'site variables'!$A:$A,'site variables'!H:H,0,0)</f>
        <v>low</v>
      </c>
      <c r="T1204" t="str">
        <f>_xlfn.XLOOKUP($A1204,'site variables'!$A:$A,'site variables'!I:I,0,0)</f>
        <v>Vehicle/FootRecreation</v>
      </c>
      <c r="U1204">
        <f>_xlfn.XLOOKUP($D1204,climatevars!$E:$E,climatevars!J:J,0,)</f>
        <v>53.999891999999988</v>
      </c>
      <c r="V1204">
        <f>_xlfn.XLOOKUP($D1204,climatevars!$E:$E,climatevars!K:K,0,)</f>
        <v>403.99919199999994</v>
      </c>
      <c r="W1204">
        <f>_xlfn.XLOOKUP($D1204,climatevars!$E:$E,climatevars!L:L,0,)</f>
        <v>403.99919199999994</v>
      </c>
      <c r="X1204">
        <f>_xlfn.XLOOKUP($G1204,speciesvars!$D:$D,speciesvars!H:H,0,0)</f>
        <v>22.870833317438802</v>
      </c>
      <c r="Y1204">
        <f>_xlfn.XLOOKUP($G1204,speciesvars!$D:$D,speciesvars!I:I,0,0)</f>
        <v>733</v>
      </c>
    </row>
    <row r="1205" spans="1:25" hidden="1" x14ac:dyDescent="0.25">
      <c r="A1205" t="s">
        <v>43</v>
      </c>
      <c r="B1205" t="s">
        <v>69</v>
      </c>
      <c r="C1205">
        <v>36</v>
      </c>
      <c r="D1205" t="str">
        <f t="shared" si="18"/>
        <v>Pleasantspring 2022</v>
      </c>
      <c r="E1205" t="s">
        <v>48</v>
      </c>
      <c r="F1205" t="s">
        <v>70</v>
      </c>
      <c r="G1205" t="s">
        <v>54</v>
      </c>
      <c r="H1205" t="s">
        <v>4256</v>
      </c>
      <c r="I1205" t="s">
        <v>1291</v>
      </c>
      <c r="J1205" t="s">
        <v>60</v>
      </c>
      <c r="K1205">
        <v>0</v>
      </c>
      <c r="L1205">
        <v>0</v>
      </c>
      <c r="M1205">
        <v>0.05</v>
      </c>
      <c r="N1205">
        <f>_xlfn.XLOOKUP($A1205,'site variables'!$A:$A,'site variables'!C:C,0,0)</f>
        <v>285.95999999999998</v>
      </c>
      <c r="O1205">
        <f>_xlfn.XLOOKUP($A1205,'site variables'!$A:$A,'site variables'!D:D,0,0)</f>
        <v>30</v>
      </c>
      <c r="P1205">
        <f>_xlfn.XLOOKUP($A1205,'site variables'!$A:$A,'site variables'!E:E,0,0)</f>
        <v>21.8</v>
      </c>
      <c r="Q1205">
        <f>_xlfn.XLOOKUP($A1205,'site variables'!$A:$A,'site variables'!F:F,0,0)</f>
        <v>532</v>
      </c>
      <c r="R1205" t="str">
        <f>_xlfn.XLOOKUP($A1205,'site variables'!$A:$A,'site variables'!G:G,0,0)</f>
        <v>high</v>
      </c>
      <c r="S1205" t="str">
        <f>_xlfn.XLOOKUP($A1205,'site variables'!$A:$A,'site variables'!H:H,0,0)</f>
        <v>low</v>
      </c>
      <c r="T1205" t="str">
        <f>_xlfn.XLOOKUP($A1205,'site variables'!$A:$A,'site variables'!I:I,0,0)</f>
        <v>Vehicle/FootRecreation</v>
      </c>
      <c r="U1205">
        <f>_xlfn.XLOOKUP($D1205,climatevars!$E:$E,climatevars!J:J,0,)</f>
        <v>53.999891999999988</v>
      </c>
      <c r="V1205">
        <f>_xlfn.XLOOKUP($D1205,climatevars!$E:$E,climatevars!K:K,0,)</f>
        <v>403.99919199999994</v>
      </c>
      <c r="W1205">
        <f>_xlfn.XLOOKUP($D1205,climatevars!$E:$E,climatevars!L:L,0,)</f>
        <v>403.99919199999994</v>
      </c>
      <c r="X1205">
        <f>_xlfn.XLOOKUP($G1205,speciesvars!$D:$D,speciesvars!H:H,0,0)</f>
        <v>21.7541668613752</v>
      </c>
      <c r="Y1205">
        <f>_xlfn.XLOOKUP($G1205,speciesvars!$D:$D,speciesvars!I:I,0,0)</f>
        <v>505</v>
      </c>
    </row>
    <row r="1206" spans="1:25" hidden="1" x14ac:dyDescent="0.25">
      <c r="A1206" t="s">
        <v>43</v>
      </c>
      <c r="B1206" t="s">
        <v>69</v>
      </c>
      <c r="C1206">
        <v>36</v>
      </c>
      <c r="D1206" t="str">
        <f t="shared" si="18"/>
        <v>Pleasantspring 2022</v>
      </c>
      <c r="E1206" t="s">
        <v>48</v>
      </c>
      <c r="F1206" t="s">
        <v>70</v>
      </c>
      <c r="G1206" t="s">
        <v>39</v>
      </c>
      <c r="H1206" t="s">
        <v>11</v>
      </c>
      <c r="I1206" t="s">
        <v>1292</v>
      </c>
      <c r="J1206" t="s">
        <v>60</v>
      </c>
      <c r="K1206">
        <v>3</v>
      </c>
      <c r="L1206">
        <v>12</v>
      </c>
      <c r="N1206">
        <f>_xlfn.XLOOKUP($A1206,'site variables'!$A:$A,'site variables'!C:C,0,0)</f>
        <v>285.95999999999998</v>
      </c>
      <c r="O1206">
        <f>_xlfn.XLOOKUP($A1206,'site variables'!$A:$A,'site variables'!D:D,0,0)</f>
        <v>30</v>
      </c>
      <c r="P1206">
        <f>_xlfn.XLOOKUP($A1206,'site variables'!$A:$A,'site variables'!E:E,0,0)</f>
        <v>21.8</v>
      </c>
      <c r="Q1206">
        <f>_xlfn.XLOOKUP($A1206,'site variables'!$A:$A,'site variables'!F:F,0,0)</f>
        <v>532</v>
      </c>
      <c r="R1206" t="str">
        <f>_xlfn.XLOOKUP($A1206,'site variables'!$A:$A,'site variables'!G:G,0,0)</f>
        <v>high</v>
      </c>
      <c r="S1206" t="str">
        <f>_xlfn.XLOOKUP($A1206,'site variables'!$A:$A,'site variables'!H:H,0,0)</f>
        <v>low</v>
      </c>
      <c r="T1206" t="str">
        <f>_xlfn.XLOOKUP($A1206,'site variables'!$A:$A,'site variables'!I:I,0,0)</f>
        <v>Vehicle/FootRecreation</v>
      </c>
      <c r="U1206">
        <f>_xlfn.XLOOKUP($D1206,climatevars!$E:$E,climatevars!J:J,0,)</f>
        <v>53.999891999999988</v>
      </c>
      <c r="V1206">
        <f>_xlfn.XLOOKUP($D1206,climatevars!$E:$E,climatevars!K:K,0,)</f>
        <v>403.99919199999994</v>
      </c>
      <c r="W1206">
        <f>_xlfn.XLOOKUP($D1206,climatevars!$E:$E,climatevars!L:L,0,)</f>
        <v>403.99919199999994</v>
      </c>
      <c r="X1206">
        <f>_xlfn.XLOOKUP($G1206,speciesvars!$D:$D,speciesvars!H:H,0,0)</f>
        <v>0</v>
      </c>
      <c r="Y1206">
        <f>_xlfn.XLOOKUP($G1206,speciesvars!$D:$D,speciesvars!I:I,0,0)</f>
        <v>0</v>
      </c>
    </row>
    <row r="1207" spans="1:25" hidden="1" x14ac:dyDescent="0.25">
      <c r="A1207" t="s">
        <v>43</v>
      </c>
      <c r="B1207" t="s">
        <v>69</v>
      </c>
      <c r="C1207">
        <v>36</v>
      </c>
      <c r="D1207" t="str">
        <f t="shared" si="18"/>
        <v>Pleasantspring 2022</v>
      </c>
      <c r="E1207" t="s">
        <v>48</v>
      </c>
      <c r="F1207" t="s">
        <v>70</v>
      </c>
      <c r="G1207" t="s">
        <v>33</v>
      </c>
      <c r="H1207" t="s">
        <v>11</v>
      </c>
      <c r="I1207" t="s">
        <v>1293</v>
      </c>
      <c r="J1207" t="s">
        <v>60</v>
      </c>
      <c r="K1207">
        <v>7</v>
      </c>
      <c r="L1207">
        <v>13</v>
      </c>
      <c r="N1207">
        <f>_xlfn.XLOOKUP($A1207,'site variables'!$A:$A,'site variables'!C:C,0,0)</f>
        <v>285.95999999999998</v>
      </c>
      <c r="O1207">
        <f>_xlfn.XLOOKUP($A1207,'site variables'!$A:$A,'site variables'!D:D,0,0)</f>
        <v>30</v>
      </c>
      <c r="P1207">
        <f>_xlfn.XLOOKUP($A1207,'site variables'!$A:$A,'site variables'!E:E,0,0)</f>
        <v>21.8</v>
      </c>
      <c r="Q1207">
        <f>_xlfn.XLOOKUP($A1207,'site variables'!$A:$A,'site variables'!F:F,0,0)</f>
        <v>532</v>
      </c>
      <c r="R1207" t="str">
        <f>_xlfn.XLOOKUP($A1207,'site variables'!$A:$A,'site variables'!G:G,0,0)</f>
        <v>high</v>
      </c>
      <c r="S1207" t="str">
        <f>_xlfn.XLOOKUP($A1207,'site variables'!$A:$A,'site variables'!H:H,0,0)</f>
        <v>low</v>
      </c>
      <c r="T1207" t="str">
        <f>_xlfn.XLOOKUP($A1207,'site variables'!$A:$A,'site variables'!I:I,0,0)</f>
        <v>Vehicle/FootRecreation</v>
      </c>
      <c r="U1207">
        <f>_xlfn.XLOOKUP($D1207,climatevars!$E:$E,climatevars!J:J,0,)</f>
        <v>53.999891999999988</v>
      </c>
      <c r="V1207">
        <f>_xlfn.XLOOKUP($D1207,climatevars!$E:$E,climatevars!K:K,0,)</f>
        <v>403.99919199999994</v>
      </c>
      <c r="W1207">
        <f>_xlfn.XLOOKUP($D1207,climatevars!$E:$E,climatevars!L:L,0,)</f>
        <v>403.99919199999994</v>
      </c>
      <c r="X1207">
        <f>_xlfn.XLOOKUP($G1207,speciesvars!$D:$D,speciesvars!H:H,0,0)</f>
        <v>0</v>
      </c>
      <c r="Y1207">
        <f>_xlfn.XLOOKUP($G1207,speciesvars!$D:$D,speciesvars!I:I,0,0)</f>
        <v>0</v>
      </c>
    </row>
    <row r="1208" spans="1:25" hidden="1" x14ac:dyDescent="0.25">
      <c r="A1208" t="s">
        <v>43</v>
      </c>
      <c r="B1208" t="s">
        <v>69</v>
      </c>
      <c r="C1208">
        <v>36</v>
      </c>
      <c r="D1208" t="str">
        <f t="shared" si="18"/>
        <v>Pleasantspring 2022</v>
      </c>
      <c r="E1208" t="s">
        <v>48</v>
      </c>
      <c r="F1208" t="s">
        <v>70</v>
      </c>
      <c r="G1208" t="s">
        <v>65</v>
      </c>
      <c r="H1208" t="s">
        <v>4256</v>
      </c>
      <c r="I1208" t="s">
        <v>1294</v>
      </c>
      <c r="J1208" t="s">
        <v>60</v>
      </c>
      <c r="K1208">
        <v>0</v>
      </c>
      <c r="L1208">
        <v>0</v>
      </c>
      <c r="M1208">
        <v>0.55000000000000004</v>
      </c>
      <c r="N1208">
        <f>_xlfn.XLOOKUP($A1208,'site variables'!$A:$A,'site variables'!C:C,0,0)</f>
        <v>285.95999999999998</v>
      </c>
      <c r="O1208">
        <f>_xlfn.XLOOKUP($A1208,'site variables'!$A:$A,'site variables'!D:D,0,0)</f>
        <v>30</v>
      </c>
      <c r="P1208">
        <f>_xlfn.XLOOKUP($A1208,'site variables'!$A:$A,'site variables'!E:E,0,0)</f>
        <v>21.8</v>
      </c>
      <c r="Q1208">
        <f>_xlfn.XLOOKUP($A1208,'site variables'!$A:$A,'site variables'!F:F,0,0)</f>
        <v>532</v>
      </c>
      <c r="R1208" t="str">
        <f>_xlfn.XLOOKUP($A1208,'site variables'!$A:$A,'site variables'!G:G,0,0)</f>
        <v>high</v>
      </c>
      <c r="S1208" t="str">
        <f>_xlfn.XLOOKUP($A1208,'site variables'!$A:$A,'site variables'!H:H,0,0)</f>
        <v>low</v>
      </c>
      <c r="T1208" t="str">
        <f>_xlfn.XLOOKUP($A1208,'site variables'!$A:$A,'site variables'!I:I,0,0)</f>
        <v>Vehicle/FootRecreation</v>
      </c>
      <c r="U1208">
        <f>_xlfn.XLOOKUP($D1208,climatevars!$E:$E,climatevars!J:J,0,)</f>
        <v>53.999891999999988</v>
      </c>
      <c r="V1208">
        <f>_xlfn.XLOOKUP($D1208,climatevars!$E:$E,climatevars!K:K,0,)</f>
        <v>403.99919199999994</v>
      </c>
      <c r="W1208">
        <f>_xlfn.XLOOKUP($D1208,climatevars!$E:$E,climatevars!L:L,0,)</f>
        <v>403.99919199999994</v>
      </c>
      <c r="X1208">
        <f>_xlfn.XLOOKUP($G1208,speciesvars!$D:$D,speciesvars!H:H,0,0)</f>
        <v>21.662499884764401</v>
      </c>
      <c r="Y1208">
        <f>_xlfn.XLOOKUP($G1208,speciesvars!$D:$D,speciesvars!I:I,0,0)</f>
        <v>767</v>
      </c>
    </row>
    <row r="1209" spans="1:25" hidden="1" x14ac:dyDescent="0.25">
      <c r="A1209" t="s">
        <v>43</v>
      </c>
      <c r="B1209" t="s">
        <v>69</v>
      </c>
      <c r="C1209">
        <v>36</v>
      </c>
      <c r="D1209" t="str">
        <f t="shared" si="18"/>
        <v>Pleasantspring 2022</v>
      </c>
      <c r="E1209" t="s">
        <v>48</v>
      </c>
      <c r="F1209" t="s">
        <v>70</v>
      </c>
      <c r="G1209" t="s">
        <v>67</v>
      </c>
      <c r="H1209" t="s">
        <v>11</v>
      </c>
      <c r="I1209" t="s">
        <v>1295</v>
      </c>
      <c r="J1209" t="s">
        <v>60</v>
      </c>
      <c r="K1209">
        <v>32</v>
      </c>
      <c r="L1209">
        <v>30</v>
      </c>
      <c r="N1209">
        <f>_xlfn.XLOOKUP($A1209,'site variables'!$A:$A,'site variables'!C:C,0,0)</f>
        <v>285.95999999999998</v>
      </c>
      <c r="O1209">
        <f>_xlfn.XLOOKUP($A1209,'site variables'!$A:$A,'site variables'!D:D,0,0)</f>
        <v>30</v>
      </c>
      <c r="P1209">
        <f>_xlfn.XLOOKUP($A1209,'site variables'!$A:$A,'site variables'!E:E,0,0)</f>
        <v>21.8</v>
      </c>
      <c r="Q1209">
        <f>_xlfn.XLOOKUP($A1209,'site variables'!$A:$A,'site variables'!F:F,0,0)</f>
        <v>532</v>
      </c>
      <c r="R1209" t="str">
        <f>_xlfn.XLOOKUP($A1209,'site variables'!$A:$A,'site variables'!G:G,0,0)</f>
        <v>high</v>
      </c>
      <c r="S1209" t="str">
        <f>_xlfn.XLOOKUP($A1209,'site variables'!$A:$A,'site variables'!H:H,0,0)</f>
        <v>low</v>
      </c>
      <c r="T1209" t="str">
        <f>_xlfn.XLOOKUP($A1209,'site variables'!$A:$A,'site variables'!I:I,0,0)</f>
        <v>Vehicle/FootRecreation</v>
      </c>
      <c r="U1209">
        <f>_xlfn.XLOOKUP($D1209,climatevars!$E:$E,climatevars!J:J,0,)</f>
        <v>53.999891999999988</v>
      </c>
      <c r="V1209">
        <f>_xlfn.XLOOKUP($D1209,climatevars!$E:$E,climatevars!K:K,0,)</f>
        <v>403.99919199999994</v>
      </c>
      <c r="W1209">
        <f>_xlfn.XLOOKUP($D1209,climatevars!$E:$E,climatevars!L:L,0,)</f>
        <v>403.99919199999994</v>
      </c>
      <c r="X1209">
        <f>_xlfn.XLOOKUP($G1209,speciesvars!$D:$D,speciesvars!H:H,0,0)</f>
        <v>0</v>
      </c>
      <c r="Y1209">
        <f>_xlfn.XLOOKUP($G1209,speciesvars!$D:$D,speciesvars!I:I,0,0)</f>
        <v>0</v>
      </c>
    </row>
    <row r="1210" spans="1:25" hidden="1" x14ac:dyDescent="0.25">
      <c r="A1210" t="s">
        <v>43</v>
      </c>
      <c r="B1210" t="s">
        <v>69</v>
      </c>
      <c r="C1210">
        <v>36</v>
      </c>
      <c r="D1210" t="str">
        <f t="shared" si="18"/>
        <v>Pleasantspring 2022</v>
      </c>
      <c r="E1210" t="s">
        <v>48</v>
      </c>
      <c r="F1210" t="s">
        <v>70</v>
      </c>
      <c r="G1210" t="s">
        <v>1</v>
      </c>
      <c r="H1210" t="s">
        <v>4256</v>
      </c>
      <c r="I1210" t="s">
        <v>1296</v>
      </c>
      <c r="J1210" t="s">
        <v>60</v>
      </c>
      <c r="K1210">
        <v>0</v>
      </c>
      <c r="L1210">
        <v>0</v>
      </c>
      <c r="M1210">
        <v>0</v>
      </c>
      <c r="N1210">
        <f>_xlfn.XLOOKUP($A1210,'site variables'!$A:$A,'site variables'!C:C,0,0)</f>
        <v>285.95999999999998</v>
      </c>
      <c r="O1210">
        <f>_xlfn.XLOOKUP($A1210,'site variables'!$A:$A,'site variables'!D:D,0,0)</f>
        <v>30</v>
      </c>
      <c r="P1210">
        <f>_xlfn.XLOOKUP($A1210,'site variables'!$A:$A,'site variables'!E:E,0,0)</f>
        <v>21.8</v>
      </c>
      <c r="Q1210">
        <f>_xlfn.XLOOKUP($A1210,'site variables'!$A:$A,'site variables'!F:F,0,0)</f>
        <v>532</v>
      </c>
      <c r="R1210" t="str">
        <f>_xlfn.XLOOKUP($A1210,'site variables'!$A:$A,'site variables'!G:G,0,0)</f>
        <v>high</v>
      </c>
      <c r="S1210" t="str">
        <f>_xlfn.XLOOKUP($A1210,'site variables'!$A:$A,'site variables'!H:H,0,0)</f>
        <v>low</v>
      </c>
      <c r="T1210" t="str">
        <f>_xlfn.XLOOKUP($A1210,'site variables'!$A:$A,'site variables'!I:I,0,0)</f>
        <v>Vehicle/FootRecreation</v>
      </c>
      <c r="U1210">
        <f>_xlfn.XLOOKUP($D1210,climatevars!$E:$E,climatevars!J:J,0,)</f>
        <v>53.999891999999988</v>
      </c>
      <c r="V1210">
        <f>_xlfn.XLOOKUP($D1210,climatevars!$E:$E,climatevars!K:K,0,)</f>
        <v>403.99919199999994</v>
      </c>
      <c r="W1210">
        <f>_xlfn.XLOOKUP($D1210,climatevars!$E:$E,climatevars!L:L,0,)</f>
        <v>403.99919199999994</v>
      </c>
      <c r="X1210">
        <f>_xlfn.XLOOKUP($G1210,speciesvars!$D:$D,speciesvars!H:H,0,0)</f>
        <v>22.9416667421659</v>
      </c>
      <c r="Y1210">
        <f>_xlfn.XLOOKUP($G1210,speciesvars!$D:$D,speciesvars!I:I,0,0)</f>
        <v>528</v>
      </c>
    </row>
    <row r="1211" spans="1:25" hidden="1" x14ac:dyDescent="0.25">
      <c r="A1211" t="s">
        <v>34</v>
      </c>
      <c r="B1211" t="s">
        <v>27</v>
      </c>
      <c r="C1211">
        <v>1</v>
      </c>
      <c r="D1211" t="str">
        <f t="shared" si="18"/>
        <v>Preservefall 2021</v>
      </c>
      <c r="E1211" t="s">
        <v>12</v>
      </c>
      <c r="F1211" t="s">
        <v>70</v>
      </c>
      <c r="G1211" t="s">
        <v>6</v>
      </c>
      <c r="H1211" t="s">
        <v>4256</v>
      </c>
      <c r="I1211" t="s">
        <v>1297</v>
      </c>
      <c r="J1211" t="s">
        <v>60</v>
      </c>
      <c r="K1211">
        <v>0</v>
      </c>
      <c r="L1211">
        <v>0</v>
      </c>
      <c r="M1211">
        <v>0</v>
      </c>
      <c r="N1211">
        <f>_xlfn.XLOOKUP($A1211,'site variables'!$A:$A,'site variables'!C:C,0,0)</f>
        <v>332.63</v>
      </c>
      <c r="O1211">
        <f>_xlfn.XLOOKUP($A1211,'site variables'!$A:$A,'site variables'!D:D,0,0)</f>
        <v>25.8</v>
      </c>
      <c r="P1211">
        <f>_xlfn.XLOOKUP($A1211,'site variables'!$A:$A,'site variables'!E:E,0,0)</f>
        <v>21.2</v>
      </c>
      <c r="Q1211">
        <f>_xlfn.XLOOKUP($A1211,'site variables'!$A:$A,'site variables'!F:F,0,0)</f>
        <v>793</v>
      </c>
      <c r="R1211" t="str">
        <f>_xlfn.XLOOKUP($A1211,'site variables'!$A:$A,'site variables'!G:G,0,0)</f>
        <v>high</v>
      </c>
      <c r="S1211" t="str">
        <f>_xlfn.XLOOKUP($A1211,'site variables'!$A:$A,'site variables'!H:H,0,0)</f>
        <v>low</v>
      </c>
      <c r="T1211" t="str">
        <f>_xlfn.XLOOKUP($A1211,'site variables'!$A:$A,'site variables'!I:I,0,0)</f>
        <v>Vehicle/FootRecreation</v>
      </c>
      <c r="U1211">
        <f>_xlfn.XLOOKUP($D1211,climatevars!$E:$E,climatevars!J:J,0,)</f>
        <v>283.99943199999996</v>
      </c>
      <c r="V1211">
        <f>_xlfn.XLOOKUP($D1211,climatevars!$E:$E,climatevars!K:K,0,)</f>
        <v>539.99891999999988</v>
      </c>
      <c r="W1211">
        <f>_xlfn.XLOOKUP($D1211,climatevars!$E:$E,climatevars!L:L,0,)</f>
        <v>651.99869599999988</v>
      </c>
      <c r="X1211">
        <f>_xlfn.XLOOKUP($G1211,speciesvars!$D:$D,speciesvars!H:H,0,0)</f>
        <v>21.804166575272902</v>
      </c>
      <c r="Y1211">
        <f>_xlfn.XLOOKUP($G1211,speciesvars!$D:$D,speciesvars!I:I,0,0)</f>
        <v>504</v>
      </c>
    </row>
    <row r="1212" spans="1:25" hidden="1" x14ac:dyDescent="0.25">
      <c r="A1212" t="s">
        <v>34</v>
      </c>
      <c r="B1212" t="s">
        <v>27</v>
      </c>
      <c r="C1212">
        <v>1</v>
      </c>
      <c r="D1212" t="str">
        <f t="shared" si="18"/>
        <v>Preservefall 2021</v>
      </c>
      <c r="E1212" t="s">
        <v>12</v>
      </c>
      <c r="F1212" t="s">
        <v>70</v>
      </c>
      <c r="G1212" t="s">
        <v>21</v>
      </c>
      <c r="H1212" t="s">
        <v>4254</v>
      </c>
      <c r="I1212" t="s">
        <v>1298</v>
      </c>
      <c r="J1212" t="s">
        <v>60</v>
      </c>
      <c r="K1212">
        <v>3</v>
      </c>
      <c r="L1212">
        <v>125</v>
      </c>
      <c r="M1212">
        <v>17.5</v>
      </c>
      <c r="N1212">
        <f>_xlfn.XLOOKUP($A1212,'site variables'!$A:$A,'site variables'!C:C,0,0)</f>
        <v>332.63</v>
      </c>
      <c r="O1212">
        <f>_xlfn.XLOOKUP($A1212,'site variables'!$A:$A,'site variables'!D:D,0,0)</f>
        <v>25.8</v>
      </c>
      <c r="P1212">
        <f>_xlfn.XLOOKUP($A1212,'site variables'!$A:$A,'site variables'!E:E,0,0)</f>
        <v>21.2</v>
      </c>
      <c r="Q1212">
        <f>_xlfn.XLOOKUP($A1212,'site variables'!$A:$A,'site variables'!F:F,0,0)</f>
        <v>793</v>
      </c>
      <c r="R1212" t="str">
        <f>_xlfn.XLOOKUP($A1212,'site variables'!$A:$A,'site variables'!G:G,0,0)</f>
        <v>high</v>
      </c>
      <c r="S1212" t="str">
        <f>_xlfn.XLOOKUP($A1212,'site variables'!$A:$A,'site variables'!H:H,0,0)</f>
        <v>low</v>
      </c>
      <c r="T1212" t="str">
        <f>_xlfn.XLOOKUP($A1212,'site variables'!$A:$A,'site variables'!I:I,0,0)</f>
        <v>Vehicle/FootRecreation</v>
      </c>
      <c r="U1212">
        <f>_xlfn.XLOOKUP($D1212,climatevars!$E:$E,climatevars!J:J,0,)</f>
        <v>283.99943199999996</v>
      </c>
      <c r="V1212">
        <f>_xlfn.XLOOKUP($D1212,climatevars!$E:$E,climatevars!K:K,0,)</f>
        <v>539.99891999999988</v>
      </c>
      <c r="W1212">
        <f>_xlfn.XLOOKUP($D1212,climatevars!$E:$E,climatevars!L:L,0,)</f>
        <v>651.99869599999988</v>
      </c>
      <c r="X1212">
        <f>_xlfn.XLOOKUP($G1212,speciesvars!$D:$D,speciesvars!H:H,0,0)</f>
        <v>24.8750001192093</v>
      </c>
      <c r="Y1212">
        <f>_xlfn.XLOOKUP($G1212,speciesvars!$D:$D,speciesvars!I:I,0,0)</f>
        <v>845</v>
      </c>
    </row>
    <row r="1213" spans="1:25" hidden="1" x14ac:dyDescent="0.25">
      <c r="A1213" t="s">
        <v>34</v>
      </c>
      <c r="B1213" t="s">
        <v>27</v>
      </c>
      <c r="C1213">
        <v>1</v>
      </c>
      <c r="D1213" t="str">
        <f t="shared" si="18"/>
        <v>Preservefall 2021</v>
      </c>
      <c r="E1213" t="s">
        <v>12</v>
      </c>
      <c r="F1213" t="s">
        <v>70</v>
      </c>
      <c r="G1213" t="s">
        <v>53</v>
      </c>
      <c r="H1213" t="s">
        <v>4254</v>
      </c>
      <c r="I1213" t="s">
        <v>1299</v>
      </c>
      <c r="J1213" t="s">
        <v>60</v>
      </c>
      <c r="K1213">
        <v>0</v>
      </c>
      <c r="L1213">
        <v>0</v>
      </c>
      <c r="M1213">
        <v>0.55000000000000004</v>
      </c>
      <c r="N1213">
        <f>_xlfn.XLOOKUP($A1213,'site variables'!$A:$A,'site variables'!C:C,0,0)</f>
        <v>332.63</v>
      </c>
      <c r="O1213">
        <f>_xlfn.XLOOKUP($A1213,'site variables'!$A:$A,'site variables'!D:D,0,0)</f>
        <v>25.8</v>
      </c>
      <c r="P1213">
        <f>_xlfn.XLOOKUP($A1213,'site variables'!$A:$A,'site variables'!E:E,0,0)</f>
        <v>21.2</v>
      </c>
      <c r="Q1213">
        <f>_xlfn.XLOOKUP($A1213,'site variables'!$A:$A,'site variables'!F:F,0,0)</f>
        <v>793</v>
      </c>
      <c r="R1213" t="str">
        <f>_xlfn.XLOOKUP($A1213,'site variables'!$A:$A,'site variables'!G:G,0,0)</f>
        <v>high</v>
      </c>
      <c r="S1213" t="str">
        <f>_xlfn.XLOOKUP($A1213,'site variables'!$A:$A,'site variables'!H:H,0,0)</f>
        <v>low</v>
      </c>
      <c r="T1213" t="str">
        <f>_xlfn.XLOOKUP($A1213,'site variables'!$A:$A,'site variables'!I:I,0,0)</f>
        <v>Vehicle/FootRecreation</v>
      </c>
      <c r="U1213">
        <f>_xlfn.XLOOKUP($D1213,climatevars!$E:$E,climatevars!J:J,0,)</f>
        <v>283.99943199999996</v>
      </c>
      <c r="V1213">
        <f>_xlfn.XLOOKUP($D1213,climatevars!$E:$E,climatevars!K:K,0,)</f>
        <v>539.99891999999988</v>
      </c>
      <c r="W1213">
        <f>_xlfn.XLOOKUP($D1213,climatevars!$E:$E,climatevars!L:L,0,)</f>
        <v>651.99869599999988</v>
      </c>
      <c r="X1213">
        <f>_xlfn.XLOOKUP($G1213,speciesvars!$D:$D,speciesvars!H:H,0,0)</f>
        <v>24.200000047683702</v>
      </c>
      <c r="Y1213">
        <f>_xlfn.XLOOKUP($G1213,speciesvars!$D:$D,speciesvars!I:I,0,0)</f>
        <v>706</v>
      </c>
    </row>
    <row r="1214" spans="1:25" hidden="1" x14ac:dyDescent="0.25">
      <c r="A1214" t="s">
        <v>34</v>
      </c>
      <c r="B1214" t="s">
        <v>27</v>
      </c>
      <c r="C1214">
        <v>1</v>
      </c>
      <c r="D1214" t="str">
        <f t="shared" si="18"/>
        <v>Preservefall 2021</v>
      </c>
      <c r="E1214" t="s">
        <v>12</v>
      </c>
      <c r="F1214" t="s">
        <v>70</v>
      </c>
      <c r="G1214" t="s">
        <v>22</v>
      </c>
      <c r="H1214" t="s">
        <v>4256</v>
      </c>
      <c r="I1214" t="s">
        <v>1300</v>
      </c>
      <c r="J1214" t="s">
        <v>60</v>
      </c>
      <c r="K1214">
        <v>0</v>
      </c>
      <c r="L1214">
        <v>0</v>
      </c>
      <c r="M1214">
        <v>0</v>
      </c>
      <c r="N1214">
        <f>_xlfn.XLOOKUP($A1214,'site variables'!$A:$A,'site variables'!C:C,0,0)</f>
        <v>332.63</v>
      </c>
      <c r="O1214">
        <f>_xlfn.XLOOKUP($A1214,'site variables'!$A:$A,'site variables'!D:D,0,0)</f>
        <v>25.8</v>
      </c>
      <c r="P1214">
        <f>_xlfn.XLOOKUP($A1214,'site variables'!$A:$A,'site variables'!E:E,0,0)</f>
        <v>21.2</v>
      </c>
      <c r="Q1214">
        <f>_xlfn.XLOOKUP($A1214,'site variables'!$A:$A,'site variables'!F:F,0,0)</f>
        <v>793</v>
      </c>
      <c r="R1214" t="str">
        <f>_xlfn.XLOOKUP($A1214,'site variables'!$A:$A,'site variables'!G:G,0,0)</f>
        <v>high</v>
      </c>
      <c r="S1214" t="str">
        <f>_xlfn.XLOOKUP($A1214,'site variables'!$A:$A,'site variables'!H:H,0,0)</f>
        <v>low</v>
      </c>
      <c r="T1214" t="str">
        <f>_xlfn.XLOOKUP($A1214,'site variables'!$A:$A,'site variables'!I:I,0,0)</f>
        <v>Vehicle/FootRecreation</v>
      </c>
      <c r="U1214">
        <f>_xlfn.XLOOKUP($D1214,climatevars!$E:$E,climatevars!J:J,0,)</f>
        <v>283.99943199999996</v>
      </c>
      <c r="V1214">
        <f>_xlfn.XLOOKUP($D1214,climatevars!$E:$E,climatevars!K:K,0,)</f>
        <v>539.99891999999988</v>
      </c>
      <c r="W1214">
        <f>_xlfn.XLOOKUP($D1214,climatevars!$E:$E,climatevars!L:L,0,)</f>
        <v>651.99869599999988</v>
      </c>
      <c r="X1214">
        <f>_xlfn.XLOOKUP($G1214,speciesvars!$D:$D,speciesvars!H:H,0,0)</f>
        <v>22.870833317438802</v>
      </c>
      <c r="Y1214">
        <f>_xlfn.XLOOKUP($G1214,speciesvars!$D:$D,speciesvars!I:I,0,0)</f>
        <v>733</v>
      </c>
    </row>
    <row r="1215" spans="1:25" hidden="1" x14ac:dyDescent="0.25">
      <c r="A1215" t="s">
        <v>34</v>
      </c>
      <c r="B1215" t="s">
        <v>27</v>
      </c>
      <c r="C1215">
        <v>1</v>
      </c>
      <c r="D1215" t="str">
        <f t="shared" si="18"/>
        <v>Preservefall 2021</v>
      </c>
      <c r="E1215" t="s">
        <v>12</v>
      </c>
      <c r="F1215" t="s">
        <v>70</v>
      </c>
      <c r="G1215" t="s">
        <v>54</v>
      </c>
      <c r="H1215" t="s">
        <v>4256</v>
      </c>
      <c r="I1215" t="s">
        <v>1301</v>
      </c>
      <c r="J1215" t="s">
        <v>60</v>
      </c>
      <c r="K1215">
        <v>0</v>
      </c>
      <c r="L1215">
        <v>0</v>
      </c>
      <c r="M1215">
        <v>0</v>
      </c>
      <c r="N1215">
        <f>_xlfn.XLOOKUP($A1215,'site variables'!$A:$A,'site variables'!C:C,0,0)</f>
        <v>332.63</v>
      </c>
      <c r="O1215">
        <f>_xlfn.XLOOKUP($A1215,'site variables'!$A:$A,'site variables'!D:D,0,0)</f>
        <v>25.8</v>
      </c>
      <c r="P1215">
        <f>_xlfn.XLOOKUP($A1215,'site variables'!$A:$A,'site variables'!E:E,0,0)</f>
        <v>21.2</v>
      </c>
      <c r="Q1215">
        <f>_xlfn.XLOOKUP($A1215,'site variables'!$A:$A,'site variables'!F:F,0,0)</f>
        <v>793</v>
      </c>
      <c r="R1215" t="str">
        <f>_xlfn.XLOOKUP($A1215,'site variables'!$A:$A,'site variables'!G:G,0,0)</f>
        <v>high</v>
      </c>
      <c r="S1215" t="str">
        <f>_xlfn.XLOOKUP($A1215,'site variables'!$A:$A,'site variables'!H:H,0,0)</f>
        <v>low</v>
      </c>
      <c r="T1215" t="str">
        <f>_xlfn.XLOOKUP($A1215,'site variables'!$A:$A,'site variables'!I:I,0,0)</f>
        <v>Vehicle/FootRecreation</v>
      </c>
      <c r="U1215">
        <f>_xlfn.XLOOKUP($D1215,climatevars!$E:$E,climatevars!J:J,0,)</f>
        <v>283.99943199999996</v>
      </c>
      <c r="V1215">
        <f>_xlfn.XLOOKUP($D1215,climatevars!$E:$E,climatevars!K:K,0,)</f>
        <v>539.99891999999988</v>
      </c>
      <c r="W1215">
        <f>_xlfn.XLOOKUP($D1215,climatevars!$E:$E,climatevars!L:L,0,)</f>
        <v>651.99869599999988</v>
      </c>
      <c r="X1215">
        <f>_xlfn.XLOOKUP($G1215,speciesvars!$D:$D,speciesvars!H:H,0,0)</f>
        <v>21.7541668613752</v>
      </c>
      <c r="Y1215">
        <f>_xlfn.XLOOKUP($G1215,speciesvars!$D:$D,speciesvars!I:I,0,0)</f>
        <v>505</v>
      </c>
    </row>
    <row r="1216" spans="1:25" hidden="1" x14ac:dyDescent="0.25">
      <c r="A1216" t="s">
        <v>34</v>
      </c>
      <c r="B1216" t="s">
        <v>27</v>
      </c>
      <c r="C1216">
        <v>1</v>
      </c>
      <c r="D1216" t="str">
        <f t="shared" si="18"/>
        <v>Preservefall 2021</v>
      </c>
      <c r="E1216" t="s">
        <v>12</v>
      </c>
      <c r="F1216" t="s">
        <v>70</v>
      </c>
      <c r="G1216" t="s">
        <v>25</v>
      </c>
      <c r="H1216" t="s">
        <v>11</v>
      </c>
      <c r="I1216" t="s">
        <v>1302</v>
      </c>
      <c r="J1216" t="s">
        <v>60</v>
      </c>
      <c r="K1216">
        <v>3</v>
      </c>
      <c r="L1216">
        <v>110</v>
      </c>
      <c r="N1216">
        <f>_xlfn.XLOOKUP($A1216,'site variables'!$A:$A,'site variables'!C:C,0,0)</f>
        <v>332.63</v>
      </c>
      <c r="O1216">
        <f>_xlfn.XLOOKUP($A1216,'site variables'!$A:$A,'site variables'!D:D,0,0)</f>
        <v>25.8</v>
      </c>
      <c r="P1216">
        <f>_xlfn.XLOOKUP($A1216,'site variables'!$A:$A,'site variables'!E:E,0,0)</f>
        <v>21.2</v>
      </c>
      <c r="Q1216">
        <f>_xlfn.XLOOKUP($A1216,'site variables'!$A:$A,'site variables'!F:F,0,0)</f>
        <v>793</v>
      </c>
      <c r="R1216" t="str">
        <f>_xlfn.XLOOKUP($A1216,'site variables'!$A:$A,'site variables'!G:G,0,0)</f>
        <v>high</v>
      </c>
      <c r="S1216" t="str">
        <f>_xlfn.XLOOKUP($A1216,'site variables'!$A:$A,'site variables'!H:H,0,0)</f>
        <v>low</v>
      </c>
      <c r="T1216" t="str">
        <f>_xlfn.XLOOKUP($A1216,'site variables'!$A:$A,'site variables'!I:I,0,0)</f>
        <v>Vehicle/FootRecreation</v>
      </c>
      <c r="U1216">
        <f>_xlfn.XLOOKUP($D1216,climatevars!$E:$E,climatevars!J:J,0,)</f>
        <v>283.99943199999996</v>
      </c>
      <c r="V1216">
        <f>_xlfn.XLOOKUP($D1216,climatevars!$E:$E,climatevars!K:K,0,)</f>
        <v>539.99891999999988</v>
      </c>
      <c r="W1216">
        <f>_xlfn.XLOOKUP($D1216,climatevars!$E:$E,climatevars!L:L,0,)</f>
        <v>651.99869599999988</v>
      </c>
      <c r="X1216">
        <f>_xlfn.XLOOKUP($G1216,speciesvars!$D:$D,speciesvars!H:H,0,0)</f>
        <v>0</v>
      </c>
      <c r="Y1216">
        <f>_xlfn.XLOOKUP($G1216,speciesvars!$D:$D,speciesvars!I:I,0,0)</f>
        <v>0</v>
      </c>
    </row>
    <row r="1217" spans="1:25" hidden="1" x14ac:dyDescent="0.25">
      <c r="A1217" t="s">
        <v>34</v>
      </c>
      <c r="B1217" t="s">
        <v>27</v>
      </c>
      <c r="C1217">
        <v>1</v>
      </c>
      <c r="D1217" t="str">
        <f t="shared" si="18"/>
        <v>Preservefall 2021</v>
      </c>
      <c r="E1217" t="s">
        <v>12</v>
      </c>
      <c r="F1217" t="s">
        <v>70</v>
      </c>
      <c r="G1217" t="s">
        <v>65</v>
      </c>
      <c r="H1217" t="s">
        <v>4256</v>
      </c>
      <c r="I1217" t="s">
        <v>1303</v>
      </c>
      <c r="J1217" t="s">
        <v>60</v>
      </c>
      <c r="K1217">
        <v>0</v>
      </c>
      <c r="L1217">
        <v>0</v>
      </c>
      <c r="M1217">
        <v>0</v>
      </c>
      <c r="N1217">
        <f>_xlfn.XLOOKUP($A1217,'site variables'!$A:$A,'site variables'!C:C,0,0)</f>
        <v>332.63</v>
      </c>
      <c r="O1217">
        <f>_xlfn.XLOOKUP($A1217,'site variables'!$A:$A,'site variables'!D:D,0,0)</f>
        <v>25.8</v>
      </c>
      <c r="P1217">
        <f>_xlfn.XLOOKUP($A1217,'site variables'!$A:$A,'site variables'!E:E,0,0)</f>
        <v>21.2</v>
      </c>
      <c r="Q1217">
        <f>_xlfn.XLOOKUP($A1217,'site variables'!$A:$A,'site variables'!F:F,0,0)</f>
        <v>793</v>
      </c>
      <c r="R1217" t="str">
        <f>_xlfn.XLOOKUP($A1217,'site variables'!$A:$A,'site variables'!G:G,0,0)</f>
        <v>high</v>
      </c>
      <c r="S1217" t="str">
        <f>_xlfn.XLOOKUP($A1217,'site variables'!$A:$A,'site variables'!H:H,0,0)</f>
        <v>low</v>
      </c>
      <c r="T1217" t="str">
        <f>_xlfn.XLOOKUP($A1217,'site variables'!$A:$A,'site variables'!I:I,0,0)</f>
        <v>Vehicle/FootRecreation</v>
      </c>
      <c r="U1217">
        <f>_xlfn.XLOOKUP($D1217,climatevars!$E:$E,climatevars!J:J,0,)</f>
        <v>283.99943199999996</v>
      </c>
      <c r="V1217">
        <f>_xlfn.XLOOKUP($D1217,climatevars!$E:$E,climatevars!K:K,0,)</f>
        <v>539.99891999999988</v>
      </c>
      <c r="W1217">
        <f>_xlfn.XLOOKUP($D1217,climatevars!$E:$E,climatevars!L:L,0,)</f>
        <v>651.99869599999988</v>
      </c>
      <c r="X1217">
        <f>_xlfn.XLOOKUP($G1217,speciesvars!$D:$D,speciesvars!H:H,0,0)</f>
        <v>21.662499884764401</v>
      </c>
      <c r="Y1217">
        <f>_xlfn.XLOOKUP($G1217,speciesvars!$D:$D,speciesvars!I:I,0,0)</f>
        <v>767</v>
      </c>
    </row>
    <row r="1218" spans="1:25" hidden="1" x14ac:dyDescent="0.25">
      <c r="A1218" t="s">
        <v>34</v>
      </c>
      <c r="B1218" t="s">
        <v>27</v>
      </c>
      <c r="C1218">
        <v>1</v>
      </c>
      <c r="D1218" t="str">
        <f t="shared" si="18"/>
        <v>Preservefall 2021</v>
      </c>
      <c r="E1218" t="s">
        <v>12</v>
      </c>
      <c r="F1218" t="s">
        <v>70</v>
      </c>
      <c r="G1218" t="s">
        <v>1</v>
      </c>
      <c r="H1218" t="s">
        <v>4256</v>
      </c>
      <c r="I1218" t="s">
        <v>1304</v>
      </c>
      <c r="J1218" t="s">
        <v>60</v>
      </c>
      <c r="K1218">
        <v>0</v>
      </c>
      <c r="L1218">
        <v>0</v>
      </c>
      <c r="M1218">
        <v>0</v>
      </c>
      <c r="N1218">
        <f>_xlfn.XLOOKUP($A1218,'site variables'!$A:$A,'site variables'!C:C,0,0)</f>
        <v>332.63</v>
      </c>
      <c r="O1218">
        <f>_xlfn.XLOOKUP($A1218,'site variables'!$A:$A,'site variables'!D:D,0,0)</f>
        <v>25.8</v>
      </c>
      <c r="P1218">
        <f>_xlfn.XLOOKUP($A1218,'site variables'!$A:$A,'site variables'!E:E,0,0)</f>
        <v>21.2</v>
      </c>
      <c r="Q1218">
        <f>_xlfn.XLOOKUP($A1218,'site variables'!$A:$A,'site variables'!F:F,0,0)</f>
        <v>793</v>
      </c>
      <c r="R1218" t="str">
        <f>_xlfn.XLOOKUP($A1218,'site variables'!$A:$A,'site variables'!G:G,0,0)</f>
        <v>high</v>
      </c>
      <c r="S1218" t="str">
        <f>_xlfn.XLOOKUP($A1218,'site variables'!$A:$A,'site variables'!H:H,0,0)</f>
        <v>low</v>
      </c>
      <c r="T1218" t="str">
        <f>_xlfn.XLOOKUP($A1218,'site variables'!$A:$A,'site variables'!I:I,0,0)</f>
        <v>Vehicle/FootRecreation</v>
      </c>
      <c r="U1218">
        <f>_xlfn.XLOOKUP($D1218,climatevars!$E:$E,climatevars!J:J,0,)</f>
        <v>283.99943199999996</v>
      </c>
      <c r="V1218">
        <f>_xlfn.XLOOKUP($D1218,climatevars!$E:$E,climatevars!K:K,0,)</f>
        <v>539.99891999999988</v>
      </c>
      <c r="W1218">
        <f>_xlfn.XLOOKUP($D1218,climatevars!$E:$E,climatevars!L:L,0,)</f>
        <v>651.99869599999988</v>
      </c>
      <c r="X1218">
        <f>_xlfn.XLOOKUP($G1218,speciesvars!$D:$D,speciesvars!H:H,0,0)</f>
        <v>22.9416667421659</v>
      </c>
      <c r="Y1218">
        <f>_xlfn.XLOOKUP($G1218,speciesvars!$D:$D,speciesvars!I:I,0,0)</f>
        <v>528</v>
      </c>
    </row>
    <row r="1219" spans="1:25" hidden="1" x14ac:dyDescent="0.25">
      <c r="A1219" t="s">
        <v>34</v>
      </c>
      <c r="B1219" t="s">
        <v>27</v>
      </c>
      <c r="C1219">
        <v>1</v>
      </c>
      <c r="D1219" t="str">
        <f t="shared" ref="D1219:D1282" si="19">_xlfn.CONCAT(A1219,B1219)</f>
        <v>Preservefall 2021</v>
      </c>
      <c r="E1219" t="s">
        <v>12</v>
      </c>
      <c r="F1219" t="s">
        <v>70</v>
      </c>
      <c r="G1219" t="s">
        <v>77</v>
      </c>
      <c r="H1219" t="s">
        <v>11</v>
      </c>
      <c r="I1219" t="s">
        <v>1305</v>
      </c>
      <c r="J1219" t="s">
        <v>72</v>
      </c>
      <c r="K1219">
        <v>3</v>
      </c>
      <c r="L1219">
        <v>30</v>
      </c>
      <c r="N1219">
        <f>_xlfn.XLOOKUP($A1219,'site variables'!$A:$A,'site variables'!C:C,0,0)</f>
        <v>332.63</v>
      </c>
      <c r="O1219">
        <f>_xlfn.XLOOKUP($A1219,'site variables'!$A:$A,'site variables'!D:D,0,0)</f>
        <v>25.8</v>
      </c>
      <c r="P1219">
        <f>_xlfn.XLOOKUP($A1219,'site variables'!$A:$A,'site variables'!E:E,0,0)</f>
        <v>21.2</v>
      </c>
      <c r="Q1219">
        <f>_xlfn.XLOOKUP($A1219,'site variables'!$A:$A,'site variables'!F:F,0,0)</f>
        <v>793</v>
      </c>
      <c r="R1219" t="str">
        <f>_xlfn.XLOOKUP($A1219,'site variables'!$A:$A,'site variables'!G:G,0,0)</f>
        <v>high</v>
      </c>
      <c r="S1219" t="str">
        <f>_xlfn.XLOOKUP($A1219,'site variables'!$A:$A,'site variables'!H:H,0,0)</f>
        <v>low</v>
      </c>
      <c r="T1219" t="str">
        <f>_xlfn.XLOOKUP($A1219,'site variables'!$A:$A,'site variables'!I:I,0,0)</f>
        <v>Vehicle/FootRecreation</v>
      </c>
      <c r="U1219">
        <f>_xlfn.XLOOKUP($D1219,climatevars!$E:$E,climatevars!J:J,0,)</f>
        <v>283.99943199999996</v>
      </c>
      <c r="V1219">
        <f>_xlfn.XLOOKUP($D1219,climatevars!$E:$E,climatevars!K:K,0,)</f>
        <v>539.99891999999988</v>
      </c>
      <c r="W1219">
        <f>_xlfn.XLOOKUP($D1219,climatevars!$E:$E,climatevars!L:L,0,)</f>
        <v>651.99869599999988</v>
      </c>
      <c r="X1219">
        <f>_xlfn.XLOOKUP($G1219,speciesvars!$D:$D,speciesvars!H:H,0,0)</f>
        <v>0</v>
      </c>
      <c r="Y1219">
        <f>_xlfn.XLOOKUP($G1219,speciesvars!$D:$D,speciesvars!I:I,0,0)</f>
        <v>0</v>
      </c>
    </row>
    <row r="1220" spans="1:25" hidden="1" x14ac:dyDescent="0.25">
      <c r="A1220" t="s">
        <v>34</v>
      </c>
      <c r="B1220" t="s">
        <v>27</v>
      </c>
      <c r="C1220">
        <v>1</v>
      </c>
      <c r="D1220" t="str">
        <f t="shared" si="19"/>
        <v>Preservefall 2021</v>
      </c>
      <c r="E1220" t="s">
        <v>12</v>
      </c>
      <c r="F1220" t="s">
        <v>70</v>
      </c>
      <c r="G1220" t="s">
        <v>3</v>
      </c>
      <c r="H1220" t="s">
        <v>11</v>
      </c>
      <c r="I1220" t="s">
        <v>1306</v>
      </c>
      <c r="J1220" t="s">
        <v>72</v>
      </c>
      <c r="K1220">
        <v>1</v>
      </c>
      <c r="L1220">
        <v>4</v>
      </c>
      <c r="N1220">
        <f>_xlfn.XLOOKUP($A1220,'site variables'!$A:$A,'site variables'!C:C,0,0)</f>
        <v>332.63</v>
      </c>
      <c r="O1220">
        <f>_xlfn.XLOOKUP($A1220,'site variables'!$A:$A,'site variables'!D:D,0,0)</f>
        <v>25.8</v>
      </c>
      <c r="P1220">
        <f>_xlfn.XLOOKUP($A1220,'site variables'!$A:$A,'site variables'!E:E,0,0)</f>
        <v>21.2</v>
      </c>
      <c r="Q1220">
        <f>_xlfn.XLOOKUP($A1220,'site variables'!$A:$A,'site variables'!F:F,0,0)</f>
        <v>793</v>
      </c>
      <c r="R1220" t="str">
        <f>_xlfn.XLOOKUP($A1220,'site variables'!$A:$A,'site variables'!G:G,0,0)</f>
        <v>high</v>
      </c>
      <c r="S1220" t="str">
        <f>_xlfn.XLOOKUP($A1220,'site variables'!$A:$A,'site variables'!H:H,0,0)</f>
        <v>low</v>
      </c>
      <c r="T1220" t="str">
        <f>_xlfn.XLOOKUP($A1220,'site variables'!$A:$A,'site variables'!I:I,0,0)</f>
        <v>Vehicle/FootRecreation</v>
      </c>
      <c r="U1220">
        <f>_xlfn.XLOOKUP($D1220,climatevars!$E:$E,climatevars!J:J,0,)</f>
        <v>283.99943199999996</v>
      </c>
      <c r="V1220">
        <f>_xlfn.XLOOKUP($D1220,climatevars!$E:$E,climatevars!K:K,0,)</f>
        <v>539.99891999999988</v>
      </c>
      <c r="W1220">
        <f>_xlfn.XLOOKUP($D1220,climatevars!$E:$E,climatevars!L:L,0,)</f>
        <v>651.99869599999988</v>
      </c>
      <c r="X1220">
        <f>_xlfn.XLOOKUP($G1220,speciesvars!$D:$D,speciesvars!H:H,0,0)</f>
        <v>0</v>
      </c>
      <c r="Y1220">
        <f>_xlfn.XLOOKUP($G1220,speciesvars!$D:$D,speciesvars!I:I,0,0)</f>
        <v>0</v>
      </c>
    </row>
    <row r="1221" spans="1:25" hidden="1" x14ac:dyDescent="0.25">
      <c r="A1221" t="s">
        <v>34</v>
      </c>
      <c r="B1221" t="s">
        <v>27</v>
      </c>
      <c r="C1221">
        <v>1</v>
      </c>
      <c r="D1221" t="str">
        <f t="shared" si="19"/>
        <v>Preservefall 2021</v>
      </c>
      <c r="E1221" t="s">
        <v>12</v>
      </c>
      <c r="F1221" t="s">
        <v>70</v>
      </c>
      <c r="G1221" t="s">
        <v>16</v>
      </c>
      <c r="H1221" t="s">
        <v>11</v>
      </c>
      <c r="I1221" t="s">
        <v>1307</v>
      </c>
      <c r="J1221" t="s">
        <v>60</v>
      </c>
      <c r="K1221">
        <v>12</v>
      </c>
      <c r="L1221">
        <v>15</v>
      </c>
      <c r="N1221">
        <f>_xlfn.XLOOKUP($A1221,'site variables'!$A:$A,'site variables'!C:C,0,0)</f>
        <v>332.63</v>
      </c>
      <c r="O1221">
        <f>_xlfn.XLOOKUP($A1221,'site variables'!$A:$A,'site variables'!D:D,0,0)</f>
        <v>25.8</v>
      </c>
      <c r="P1221">
        <f>_xlfn.XLOOKUP($A1221,'site variables'!$A:$A,'site variables'!E:E,0,0)</f>
        <v>21.2</v>
      </c>
      <c r="Q1221">
        <f>_xlfn.XLOOKUP($A1221,'site variables'!$A:$A,'site variables'!F:F,0,0)</f>
        <v>793</v>
      </c>
      <c r="R1221" t="str">
        <f>_xlfn.XLOOKUP($A1221,'site variables'!$A:$A,'site variables'!G:G,0,0)</f>
        <v>high</v>
      </c>
      <c r="S1221" t="str">
        <f>_xlfn.XLOOKUP($A1221,'site variables'!$A:$A,'site variables'!H:H,0,0)</f>
        <v>low</v>
      </c>
      <c r="T1221" t="str">
        <f>_xlfn.XLOOKUP($A1221,'site variables'!$A:$A,'site variables'!I:I,0,0)</f>
        <v>Vehicle/FootRecreation</v>
      </c>
      <c r="U1221">
        <f>_xlfn.XLOOKUP($D1221,climatevars!$E:$E,climatevars!J:J,0,)</f>
        <v>283.99943199999996</v>
      </c>
      <c r="V1221">
        <f>_xlfn.XLOOKUP($D1221,climatevars!$E:$E,climatevars!K:K,0,)</f>
        <v>539.99891999999988</v>
      </c>
      <c r="W1221">
        <f>_xlfn.XLOOKUP($D1221,climatevars!$E:$E,climatevars!L:L,0,)</f>
        <v>651.99869599999988</v>
      </c>
      <c r="X1221">
        <f>_xlfn.XLOOKUP($G1221,speciesvars!$D:$D,speciesvars!H:H,0,0)</f>
        <v>0</v>
      </c>
      <c r="Y1221">
        <f>_xlfn.XLOOKUP($G1221,speciesvars!$D:$D,speciesvars!I:I,0,0)</f>
        <v>0</v>
      </c>
    </row>
    <row r="1222" spans="1:25" hidden="1" x14ac:dyDescent="0.25">
      <c r="A1222" t="s">
        <v>34</v>
      </c>
      <c r="B1222" t="s">
        <v>27</v>
      </c>
      <c r="C1222">
        <v>2</v>
      </c>
      <c r="D1222" t="str">
        <f t="shared" si="19"/>
        <v>Preservefall 2021</v>
      </c>
      <c r="E1222" t="s">
        <v>74</v>
      </c>
      <c r="F1222" t="s">
        <v>70</v>
      </c>
      <c r="G1222" t="s">
        <v>6</v>
      </c>
      <c r="H1222" t="s">
        <v>4256</v>
      </c>
      <c r="I1222" t="s">
        <v>1308</v>
      </c>
      <c r="J1222" t="s">
        <v>60</v>
      </c>
      <c r="K1222">
        <v>0</v>
      </c>
      <c r="L1222">
        <v>0</v>
      </c>
      <c r="M1222">
        <v>0</v>
      </c>
      <c r="N1222">
        <f>_xlfn.XLOOKUP($A1222,'site variables'!$A:$A,'site variables'!C:C,0,0)</f>
        <v>332.63</v>
      </c>
      <c r="O1222">
        <f>_xlfn.XLOOKUP($A1222,'site variables'!$A:$A,'site variables'!D:D,0,0)</f>
        <v>25.8</v>
      </c>
      <c r="P1222">
        <f>_xlfn.XLOOKUP($A1222,'site variables'!$A:$A,'site variables'!E:E,0,0)</f>
        <v>21.2</v>
      </c>
      <c r="Q1222">
        <f>_xlfn.XLOOKUP($A1222,'site variables'!$A:$A,'site variables'!F:F,0,0)</f>
        <v>793</v>
      </c>
      <c r="R1222" t="str">
        <f>_xlfn.XLOOKUP($A1222,'site variables'!$A:$A,'site variables'!G:G,0,0)</f>
        <v>high</v>
      </c>
      <c r="S1222" t="str">
        <f>_xlfn.XLOOKUP($A1222,'site variables'!$A:$A,'site variables'!H:H,0,0)</f>
        <v>low</v>
      </c>
      <c r="T1222" t="str">
        <f>_xlfn.XLOOKUP($A1222,'site variables'!$A:$A,'site variables'!I:I,0,0)</f>
        <v>Vehicle/FootRecreation</v>
      </c>
      <c r="U1222">
        <f>_xlfn.XLOOKUP($D1222,climatevars!$E:$E,climatevars!J:J,0,)</f>
        <v>283.99943199999996</v>
      </c>
      <c r="V1222">
        <f>_xlfn.XLOOKUP($D1222,climatevars!$E:$E,climatevars!K:K,0,)</f>
        <v>539.99891999999988</v>
      </c>
      <c r="W1222">
        <f>_xlfn.XLOOKUP($D1222,climatevars!$E:$E,climatevars!L:L,0,)</f>
        <v>651.99869599999988</v>
      </c>
      <c r="X1222">
        <f>_xlfn.XLOOKUP($G1222,speciesvars!$D:$D,speciesvars!H:H,0,0)</f>
        <v>21.804166575272902</v>
      </c>
      <c r="Y1222">
        <f>_xlfn.XLOOKUP($G1222,speciesvars!$D:$D,speciesvars!I:I,0,0)</f>
        <v>504</v>
      </c>
    </row>
    <row r="1223" spans="1:25" hidden="1" x14ac:dyDescent="0.25">
      <c r="A1223" t="s">
        <v>34</v>
      </c>
      <c r="B1223" t="s">
        <v>27</v>
      </c>
      <c r="C1223">
        <v>2</v>
      </c>
      <c r="D1223" t="str">
        <f t="shared" si="19"/>
        <v>Preservefall 2021</v>
      </c>
      <c r="E1223" t="s">
        <v>74</v>
      </c>
      <c r="F1223" t="s">
        <v>70</v>
      </c>
      <c r="G1223" t="s">
        <v>21</v>
      </c>
      <c r="H1223" t="s">
        <v>4254</v>
      </c>
      <c r="I1223" t="s">
        <v>1309</v>
      </c>
      <c r="J1223" t="s">
        <v>60</v>
      </c>
      <c r="K1223">
        <v>3</v>
      </c>
      <c r="L1223">
        <v>125</v>
      </c>
      <c r="M1223">
        <v>17.5</v>
      </c>
      <c r="N1223">
        <f>_xlfn.XLOOKUP($A1223,'site variables'!$A:$A,'site variables'!C:C,0,0)</f>
        <v>332.63</v>
      </c>
      <c r="O1223">
        <f>_xlfn.XLOOKUP($A1223,'site variables'!$A:$A,'site variables'!D:D,0,0)</f>
        <v>25.8</v>
      </c>
      <c r="P1223">
        <f>_xlfn.XLOOKUP($A1223,'site variables'!$A:$A,'site variables'!E:E,0,0)</f>
        <v>21.2</v>
      </c>
      <c r="Q1223">
        <f>_xlfn.XLOOKUP($A1223,'site variables'!$A:$A,'site variables'!F:F,0,0)</f>
        <v>793</v>
      </c>
      <c r="R1223" t="str">
        <f>_xlfn.XLOOKUP($A1223,'site variables'!$A:$A,'site variables'!G:G,0,0)</f>
        <v>high</v>
      </c>
      <c r="S1223" t="str">
        <f>_xlfn.XLOOKUP($A1223,'site variables'!$A:$A,'site variables'!H:H,0,0)</f>
        <v>low</v>
      </c>
      <c r="T1223" t="str">
        <f>_xlfn.XLOOKUP($A1223,'site variables'!$A:$A,'site variables'!I:I,0,0)</f>
        <v>Vehicle/FootRecreation</v>
      </c>
      <c r="U1223">
        <f>_xlfn.XLOOKUP($D1223,climatevars!$E:$E,climatevars!J:J,0,)</f>
        <v>283.99943199999996</v>
      </c>
      <c r="V1223">
        <f>_xlfn.XLOOKUP($D1223,climatevars!$E:$E,climatevars!K:K,0,)</f>
        <v>539.99891999999988</v>
      </c>
      <c r="W1223">
        <f>_xlfn.XLOOKUP($D1223,climatevars!$E:$E,climatevars!L:L,0,)</f>
        <v>651.99869599999988</v>
      </c>
      <c r="X1223">
        <f>_xlfn.XLOOKUP($G1223,speciesvars!$D:$D,speciesvars!H:H,0,0)</f>
        <v>24.8750001192093</v>
      </c>
      <c r="Y1223">
        <f>_xlfn.XLOOKUP($G1223,speciesvars!$D:$D,speciesvars!I:I,0,0)</f>
        <v>845</v>
      </c>
    </row>
    <row r="1224" spans="1:25" hidden="1" x14ac:dyDescent="0.25">
      <c r="A1224" t="s">
        <v>34</v>
      </c>
      <c r="B1224" t="s">
        <v>27</v>
      </c>
      <c r="C1224">
        <v>2</v>
      </c>
      <c r="D1224" t="str">
        <f t="shared" si="19"/>
        <v>Preservefall 2021</v>
      </c>
      <c r="E1224" t="s">
        <v>74</v>
      </c>
      <c r="F1224" t="s">
        <v>70</v>
      </c>
      <c r="G1224" t="s">
        <v>77</v>
      </c>
      <c r="H1224" t="s">
        <v>11</v>
      </c>
      <c r="I1224" t="s">
        <v>1310</v>
      </c>
      <c r="J1224" t="s">
        <v>72</v>
      </c>
      <c r="K1224">
        <v>2</v>
      </c>
      <c r="L1224">
        <v>25</v>
      </c>
      <c r="N1224">
        <f>_xlfn.XLOOKUP($A1224,'site variables'!$A:$A,'site variables'!C:C,0,0)</f>
        <v>332.63</v>
      </c>
      <c r="O1224">
        <f>_xlfn.XLOOKUP($A1224,'site variables'!$A:$A,'site variables'!D:D,0,0)</f>
        <v>25.8</v>
      </c>
      <c r="P1224">
        <f>_xlfn.XLOOKUP($A1224,'site variables'!$A:$A,'site variables'!E:E,0,0)</f>
        <v>21.2</v>
      </c>
      <c r="Q1224">
        <f>_xlfn.XLOOKUP($A1224,'site variables'!$A:$A,'site variables'!F:F,0,0)</f>
        <v>793</v>
      </c>
      <c r="R1224" t="str">
        <f>_xlfn.XLOOKUP($A1224,'site variables'!$A:$A,'site variables'!G:G,0,0)</f>
        <v>high</v>
      </c>
      <c r="S1224" t="str">
        <f>_xlfn.XLOOKUP($A1224,'site variables'!$A:$A,'site variables'!H:H,0,0)</f>
        <v>low</v>
      </c>
      <c r="T1224" t="str">
        <f>_xlfn.XLOOKUP($A1224,'site variables'!$A:$A,'site variables'!I:I,0,0)</f>
        <v>Vehicle/FootRecreation</v>
      </c>
      <c r="U1224">
        <f>_xlfn.XLOOKUP($D1224,climatevars!$E:$E,climatevars!J:J,0,)</f>
        <v>283.99943199999996</v>
      </c>
      <c r="V1224">
        <f>_xlfn.XLOOKUP($D1224,climatevars!$E:$E,climatevars!K:K,0,)</f>
        <v>539.99891999999988</v>
      </c>
      <c r="W1224">
        <f>_xlfn.XLOOKUP($D1224,climatevars!$E:$E,climatevars!L:L,0,)</f>
        <v>651.99869599999988</v>
      </c>
      <c r="X1224">
        <f>_xlfn.XLOOKUP($G1224,speciesvars!$D:$D,speciesvars!H:H,0,0)</f>
        <v>0</v>
      </c>
      <c r="Y1224">
        <f>_xlfn.XLOOKUP($G1224,speciesvars!$D:$D,speciesvars!I:I,0,0)</f>
        <v>0</v>
      </c>
    </row>
    <row r="1225" spans="1:25" hidden="1" x14ac:dyDescent="0.25">
      <c r="A1225" t="s">
        <v>34</v>
      </c>
      <c r="B1225" t="s">
        <v>27</v>
      </c>
      <c r="C1225">
        <v>2</v>
      </c>
      <c r="D1225" t="str">
        <f t="shared" si="19"/>
        <v>Preservefall 2021</v>
      </c>
      <c r="E1225" t="s">
        <v>74</v>
      </c>
      <c r="F1225" t="s">
        <v>70</v>
      </c>
      <c r="G1225" t="s">
        <v>22</v>
      </c>
      <c r="H1225" t="s">
        <v>4256</v>
      </c>
      <c r="I1225" t="s">
        <v>1311</v>
      </c>
      <c r="J1225" t="s">
        <v>60</v>
      </c>
      <c r="K1225">
        <v>0</v>
      </c>
      <c r="L1225">
        <v>0</v>
      </c>
      <c r="M1225">
        <v>0.05</v>
      </c>
      <c r="N1225">
        <f>_xlfn.XLOOKUP($A1225,'site variables'!$A:$A,'site variables'!C:C,0,0)</f>
        <v>332.63</v>
      </c>
      <c r="O1225">
        <f>_xlfn.XLOOKUP($A1225,'site variables'!$A:$A,'site variables'!D:D,0,0)</f>
        <v>25.8</v>
      </c>
      <c r="P1225">
        <f>_xlfn.XLOOKUP($A1225,'site variables'!$A:$A,'site variables'!E:E,0,0)</f>
        <v>21.2</v>
      </c>
      <c r="Q1225">
        <f>_xlfn.XLOOKUP($A1225,'site variables'!$A:$A,'site variables'!F:F,0,0)</f>
        <v>793</v>
      </c>
      <c r="R1225" t="str">
        <f>_xlfn.XLOOKUP($A1225,'site variables'!$A:$A,'site variables'!G:G,0,0)</f>
        <v>high</v>
      </c>
      <c r="S1225" t="str">
        <f>_xlfn.XLOOKUP($A1225,'site variables'!$A:$A,'site variables'!H:H,0,0)</f>
        <v>low</v>
      </c>
      <c r="T1225" t="str">
        <f>_xlfn.XLOOKUP($A1225,'site variables'!$A:$A,'site variables'!I:I,0,0)</f>
        <v>Vehicle/FootRecreation</v>
      </c>
      <c r="U1225">
        <f>_xlfn.XLOOKUP($D1225,climatevars!$E:$E,climatevars!J:J,0,)</f>
        <v>283.99943199999996</v>
      </c>
      <c r="V1225">
        <f>_xlfn.XLOOKUP($D1225,climatevars!$E:$E,climatevars!K:K,0,)</f>
        <v>539.99891999999988</v>
      </c>
      <c r="W1225">
        <f>_xlfn.XLOOKUP($D1225,climatevars!$E:$E,climatevars!L:L,0,)</f>
        <v>651.99869599999988</v>
      </c>
      <c r="X1225">
        <f>_xlfn.XLOOKUP($G1225,speciesvars!$D:$D,speciesvars!H:H,0,0)</f>
        <v>22.870833317438802</v>
      </c>
      <c r="Y1225">
        <f>_xlfn.XLOOKUP($G1225,speciesvars!$D:$D,speciesvars!I:I,0,0)</f>
        <v>733</v>
      </c>
    </row>
    <row r="1226" spans="1:25" hidden="1" x14ac:dyDescent="0.25">
      <c r="A1226" t="s">
        <v>34</v>
      </c>
      <c r="B1226" t="s">
        <v>27</v>
      </c>
      <c r="C1226">
        <v>2</v>
      </c>
      <c r="D1226" t="str">
        <f t="shared" si="19"/>
        <v>Preservefall 2021</v>
      </c>
      <c r="E1226" t="s">
        <v>74</v>
      </c>
      <c r="F1226" t="s">
        <v>70</v>
      </c>
      <c r="G1226" t="s">
        <v>16</v>
      </c>
      <c r="H1226" t="s">
        <v>11</v>
      </c>
      <c r="I1226" t="s">
        <v>1312</v>
      </c>
      <c r="J1226" t="s">
        <v>60</v>
      </c>
      <c r="K1226">
        <v>16</v>
      </c>
      <c r="L1226">
        <v>30</v>
      </c>
      <c r="N1226">
        <f>_xlfn.XLOOKUP($A1226,'site variables'!$A:$A,'site variables'!C:C,0,0)</f>
        <v>332.63</v>
      </c>
      <c r="O1226">
        <f>_xlfn.XLOOKUP($A1226,'site variables'!$A:$A,'site variables'!D:D,0,0)</f>
        <v>25.8</v>
      </c>
      <c r="P1226">
        <f>_xlfn.XLOOKUP($A1226,'site variables'!$A:$A,'site variables'!E:E,0,0)</f>
        <v>21.2</v>
      </c>
      <c r="Q1226">
        <f>_xlfn.XLOOKUP($A1226,'site variables'!$A:$A,'site variables'!F:F,0,0)</f>
        <v>793</v>
      </c>
      <c r="R1226" t="str">
        <f>_xlfn.XLOOKUP($A1226,'site variables'!$A:$A,'site variables'!G:G,0,0)</f>
        <v>high</v>
      </c>
      <c r="S1226" t="str">
        <f>_xlfn.XLOOKUP($A1226,'site variables'!$A:$A,'site variables'!H:H,0,0)</f>
        <v>low</v>
      </c>
      <c r="T1226" t="str">
        <f>_xlfn.XLOOKUP($A1226,'site variables'!$A:$A,'site variables'!I:I,0,0)</f>
        <v>Vehicle/FootRecreation</v>
      </c>
      <c r="U1226">
        <f>_xlfn.XLOOKUP($D1226,climatevars!$E:$E,climatevars!J:J,0,)</f>
        <v>283.99943199999996</v>
      </c>
      <c r="V1226">
        <f>_xlfn.XLOOKUP($D1226,climatevars!$E:$E,climatevars!K:K,0,)</f>
        <v>539.99891999999988</v>
      </c>
      <c r="W1226">
        <f>_xlfn.XLOOKUP($D1226,climatevars!$E:$E,climatevars!L:L,0,)</f>
        <v>651.99869599999988</v>
      </c>
      <c r="X1226">
        <f>_xlfn.XLOOKUP($G1226,speciesvars!$D:$D,speciesvars!H:H,0,0)</f>
        <v>0</v>
      </c>
      <c r="Y1226">
        <f>_xlfn.XLOOKUP($G1226,speciesvars!$D:$D,speciesvars!I:I,0,0)</f>
        <v>0</v>
      </c>
    </row>
    <row r="1227" spans="1:25" hidden="1" x14ac:dyDescent="0.25">
      <c r="A1227" t="s">
        <v>34</v>
      </c>
      <c r="B1227" t="s">
        <v>27</v>
      </c>
      <c r="C1227">
        <v>3</v>
      </c>
      <c r="D1227" t="str">
        <f t="shared" si="19"/>
        <v>Preservefall 2021</v>
      </c>
      <c r="E1227" t="s">
        <v>48</v>
      </c>
      <c r="F1227" t="s">
        <v>70</v>
      </c>
      <c r="G1227" t="s">
        <v>77</v>
      </c>
      <c r="H1227" t="s">
        <v>11</v>
      </c>
      <c r="I1227" t="s">
        <v>1313</v>
      </c>
      <c r="J1227" t="s">
        <v>72</v>
      </c>
      <c r="K1227">
        <v>2</v>
      </c>
      <c r="L1227">
        <v>45</v>
      </c>
      <c r="N1227">
        <f>_xlfn.XLOOKUP($A1227,'site variables'!$A:$A,'site variables'!C:C,0,0)</f>
        <v>332.63</v>
      </c>
      <c r="O1227">
        <f>_xlfn.XLOOKUP($A1227,'site variables'!$A:$A,'site variables'!D:D,0,0)</f>
        <v>25.8</v>
      </c>
      <c r="P1227">
        <f>_xlfn.XLOOKUP($A1227,'site variables'!$A:$A,'site variables'!E:E,0,0)</f>
        <v>21.2</v>
      </c>
      <c r="Q1227">
        <f>_xlfn.XLOOKUP($A1227,'site variables'!$A:$A,'site variables'!F:F,0,0)</f>
        <v>793</v>
      </c>
      <c r="R1227" t="str">
        <f>_xlfn.XLOOKUP($A1227,'site variables'!$A:$A,'site variables'!G:G,0,0)</f>
        <v>high</v>
      </c>
      <c r="S1227" t="str">
        <f>_xlfn.XLOOKUP($A1227,'site variables'!$A:$A,'site variables'!H:H,0,0)</f>
        <v>low</v>
      </c>
      <c r="T1227" t="str">
        <f>_xlfn.XLOOKUP($A1227,'site variables'!$A:$A,'site variables'!I:I,0,0)</f>
        <v>Vehicle/FootRecreation</v>
      </c>
      <c r="U1227">
        <f>_xlfn.XLOOKUP($D1227,climatevars!$E:$E,climatevars!J:J,0,)</f>
        <v>283.99943199999996</v>
      </c>
      <c r="V1227">
        <f>_xlfn.XLOOKUP($D1227,climatevars!$E:$E,climatevars!K:K,0,)</f>
        <v>539.99891999999988</v>
      </c>
      <c r="W1227">
        <f>_xlfn.XLOOKUP($D1227,climatevars!$E:$E,climatevars!L:L,0,)</f>
        <v>651.99869599999988</v>
      </c>
      <c r="X1227">
        <f>_xlfn.XLOOKUP($G1227,speciesvars!$D:$D,speciesvars!H:H,0,0)</f>
        <v>0</v>
      </c>
      <c r="Y1227">
        <f>_xlfn.XLOOKUP($G1227,speciesvars!$D:$D,speciesvars!I:I,0,0)</f>
        <v>0</v>
      </c>
    </row>
    <row r="1228" spans="1:25" hidden="1" x14ac:dyDescent="0.25">
      <c r="A1228" t="s">
        <v>34</v>
      </c>
      <c r="B1228" t="s">
        <v>27</v>
      </c>
      <c r="C1228">
        <v>3</v>
      </c>
      <c r="D1228" t="str">
        <f t="shared" si="19"/>
        <v>Preservefall 2021</v>
      </c>
      <c r="E1228" t="s">
        <v>48</v>
      </c>
      <c r="F1228" t="s">
        <v>70</v>
      </c>
      <c r="G1228" t="s">
        <v>16</v>
      </c>
      <c r="H1228" t="s">
        <v>11</v>
      </c>
      <c r="I1228" t="s">
        <v>1314</v>
      </c>
      <c r="J1228" t="s">
        <v>60</v>
      </c>
      <c r="K1228">
        <v>44</v>
      </c>
      <c r="L1228">
        <v>20</v>
      </c>
      <c r="N1228">
        <f>_xlfn.XLOOKUP($A1228,'site variables'!$A:$A,'site variables'!C:C,0,0)</f>
        <v>332.63</v>
      </c>
      <c r="O1228">
        <f>_xlfn.XLOOKUP($A1228,'site variables'!$A:$A,'site variables'!D:D,0,0)</f>
        <v>25.8</v>
      </c>
      <c r="P1228">
        <f>_xlfn.XLOOKUP($A1228,'site variables'!$A:$A,'site variables'!E:E,0,0)</f>
        <v>21.2</v>
      </c>
      <c r="Q1228">
        <f>_xlfn.XLOOKUP($A1228,'site variables'!$A:$A,'site variables'!F:F,0,0)</f>
        <v>793</v>
      </c>
      <c r="R1228" t="str">
        <f>_xlfn.XLOOKUP($A1228,'site variables'!$A:$A,'site variables'!G:G,0,0)</f>
        <v>high</v>
      </c>
      <c r="S1228" t="str">
        <f>_xlfn.XLOOKUP($A1228,'site variables'!$A:$A,'site variables'!H:H,0,0)</f>
        <v>low</v>
      </c>
      <c r="T1228" t="str">
        <f>_xlfn.XLOOKUP($A1228,'site variables'!$A:$A,'site variables'!I:I,0,0)</f>
        <v>Vehicle/FootRecreation</v>
      </c>
      <c r="U1228">
        <f>_xlfn.XLOOKUP($D1228,climatevars!$E:$E,climatevars!J:J,0,)</f>
        <v>283.99943199999996</v>
      </c>
      <c r="V1228">
        <f>_xlfn.XLOOKUP($D1228,climatevars!$E:$E,climatevars!K:K,0,)</f>
        <v>539.99891999999988</v>
      </c>
      <c r="W1228">
        <f>_xlfn.XLOOKUP($D1228,climatevars!$E:$E,climatevars!L:L,0,)</f>
        <v>651.99869599999988</v>
      </c>
      <c r="X1228">
        <f>_xlfn.XLOOKUP($G1228,speciesvars!$D:$D,speciesvars!H:H,0,0)</f>
        <v>0</v>
      </c>
      <c r="Y1228">
        <f>_xlfn.XLOOKUP($G1228,speciesvars!$D:$D,speciesvars!I:I,0,0)</f>
        <v>0</v>
      </c>
    </row>
    <row r="1229" spans="1:25" hidden="1" x14ac:dyDescent="0.25">
      <c r="A1229" t="s">
        <v>34</v>
      </c>
      <c r="B1229" t="s">
        <v>27</v>
      </c>
      <c r="C1229">
        <v>4</v>
      </c>
      <c r="D1229" t="str">
        <f t="shared" si="19"/>
        <v>Preservefall 2021</v>
      </c>
      <c r="E1229" t="s">
        <v>66</v>
      </c>
      <c r="F1229" t="s">
        <v>70</v>
      </c>
      <c r="G1229" t="s">
        <v>77</v>
      </c>
      <c r="H1229" t="s">
        <v>11</v>
      </c>
      <c r="I1229" t="s">
        <v>1315</v>
      </c>
      <c r="J1229" t="s">
        <v>72</v>
      </c>
      <c r="K1229">
        <v>1</v>
      </c>
      <c r="L1229">
        <v>35</v>
      </c>
      <c r="N1229">
        <f>_xlfn.XLOOKUP($A1229,'site variables'!$A:$A,'site variables'!C:C,0,0)</f>
        <v>332.63</v>
      </c>
      <c r="O1229">
        <f>_xlfn.XLOOKUP($A1229,'site variables'!$A:$A,'site variables'!D:D,0,0)</f>
        <v>25.8</v>
      </c>
      <c r="P1229">
        <f>_xlfn.XLOOKUP($A1229,'site variables'!$A:$A,'site variables'!E:E,0,0)</f>
        <v>21.2</v>
      </c>
      <c r="Q1229">
        <f>_xlfn.XLOOKUP($A1229,'site variables'!$A:$A,'site variables'!F:F,0,0)</f>
        <v>793</v>
      </c>
      <c r="R1229" t="str">
        <f>_xlfn.XLOOKUP($A1229,'site variables'!$A:$A,'site variables'!G:G,0,0)</f>
        <v>high</v>
      </c>
      <c r="S1229" t="str">
        <f>_xlfn.XLOOKUP($A1229,'site variables'!$A:$A,'site variables'!H:H,0,0)</f>
        <v>low</v>
      </c>
      <c r="T1229" t="str">
        <f>_xlfn.XLOOKUP($A1229,'site variables'!$A:$A,'site variables'!I:I,0,0)</f>
        <v>Vehicle/FootRecreation</v>
      </c>
      <c r="U1229">
        <f>_xlfn.XLOOKUP($D1229,climatevars!$E:$E,climatevars!J:J,0,)</f>
        <v>283.99943199999996</v>
      </c>
      <c r="V1229">
        <f>_xlfn.XLOOKUP($D1229,climatevars!$E:$E,climatevars!K:K,0,)</f>
        <v>539.99891999999988</v>
      </c>
      <c r="W1229">
        <f>_xlfn.XLOOKUP($D1229,climatevars!$E:$E,climatevars!L:L,0,)</f>
        <v>651.99869599999988</v>
      </c>
      <c r="X1229">
        <f>_xlfn.XLOOKUP($G1229,speciesvars!$D:$D,speciesvars!H:H,0,0)</f>
        <v>0</v>
      </c>
      <c r="Y1229">
        <f>_xlfn.XLOOKUP($G1229,speciesvars!$D:$D,speciesvars!I:I,0,0)</f>
        <v>0</v>
      </c>
    </row>
    <row r="1230" spans="1:25" hidden="1" x14ac:dyDescent="0.25">
      <c r="A1230" t="s">
        <v>34</v>
      </c>
      <c r="B1230" t="s">
        <v>27</v>
      </c>
      <c r="C1230">
        <v>4</v>
      </c>
      <c r="D1230" t="str">
        <f t="shared" si="19"/>
        <v>Preservefall 2021</v>
      </c>
      <c r="E1230" t="s">
        <v>66</v>
      </c>
      <c r="F1230" t="s">
        <v>70</v>
      </c>
      <c r="G1230" t="s">
        <v>16</v>
      </c>
      <c r="H1230" t="s">
        <v>11</v>
      </c>
      <c r="I1230" t="s">
        <v>1316</v>
      </c>
      <c r="J1230" t="s">
        <v>60</v>
      </c>
      <c r="K1230">
        <v>17</v>
      </c>
      <c r="L1230">
        <v>30</v>
      </c>
      <c r="N1230">
        <f>_xlfn.XLOOKUP($A1230,'site variables'!$A:$A,'site variables'!C:C,0,0)</f>
        <v>332.63</v>
      </c>
      <c r="O1230">
        <f>_xlfn.XLOOKUP($A1230,'site variables'!$A:$A,'site variables'!D:D,0,0)</f>
        <v>25.8</v>
      </c>
      <c r="P1230">
        <f>_xlfn.XLOOKUP($A1230,'site variables'!$A:$A,'site variables'!E:E,0,0)</f>
        <v>21.2</v>
      </c>
      <c r="Q1230">
        <f>_xlfn.XLOOKUP($A1230,'site variables'!$A:$A,'site variables'!F:F,0,0)</f>
        <v>793</v>
      </c>
      <c r="R1230" t="str">
        <f>_xlfn.XLOOKUP($A1230,'site variables'!$A:$A,'site variables'!G:G,0,0)</f>
        <v>high</v>
      </c>
      <c r="S1230" t="str">
        <f>_xlfn.XLOOKUP($A1230,'site variables'!$A:$A,'site variables'!H:H,0,0)</f>
        <v>low</v>
      </c>
      <c r="T1230" t="str">
        <f>_xlfn.XLOOKUP($A1230,'site variables'!$A:$A,'site variables'!I:I,0,0)</f>
        <v>Vehicle/FootRecreation</v>
      </c>
      <c r="U1230">
        <f>_xlfn.XLOOKUP($D1230,climatevars!$E:$E,climatevars!J:J,0,)</f>
        <v>283.99943199999996</v>
      </c>
      <c r="V1230">
        <f>_xlfn.XLOOKUP($D1230,climatevars!$E:$E,climatevars!K:K,0,)</f>
        <v>539.99891999999988</v>
      </c>
      <c r="W1230">
        <f>_xlfn.XLOOKUP($D1230,climatevars!$E:$E,climatevars!L:L,0,)</f>
        <v>651.99869599999988</v>
      </c>
      <c r="X1230">
        <f>_xlfn.XLOOKUP($G1230,speciesvars!$D:$D,speciesvars!H:H,0,0)</f>
        <v>0</v>
      </c>
      <c r="Y1230">
        <f>_xlfn.XLOOKUP($G1230,speciesvars!$D:$D,speciesvars!I:I,0,0)</f>
        <v>0</v>
      </c>
    </row>
    <row r="1231" spans="1:25" hidden="1" x14ac:dyDescent="0.25">
      <c r="A1231" t="s">
        <v>34</v>
      </c>
      <c r="B1231" t="s">
        <v>27</v>
      </c>
      <c r="C1231">
        <v>2</v>
      </c>
      <c r="D1231" t="str">
        <f t="shared" si="19"/>
        <v>Preservefall 2021</v>
      </c>
      <c r="E1231" t="s">
        <v>74</v>
      </c>
      <c r="F1231" t="s">
        <v>70</v>
      </c>
      <c r="G1231" t="s">
        <v>54</v>
      </c>
      <c r="H1231" t="s">
        <v>4256</v>
      </c>
      <c r="I1231" t="s">
        <v>1317</v>
      </c>
      <c r="J1231" t="s">
        <v>60</v>
      </c>
      <c r="K1231">
        <v>0</v>
      </c>
      <c r="L1231">
        <v>0</v>
      </c>
      <c r="M1231">
        <v>0</v>
      </c>
      <c r="N1231">
        <f>_xlfn.XLOOKUP($A1231,'site variables'!$A:$A,'site variables'!C:C,0,0)</f>
        <v>332.63</v>
      </c>
      <c r="O1231">
        <f>_xlfn.XLOOKUP($A1231,'site variables'!$A:$A,'site variables'!D:D,0,0)</f>
        <v>25.8</v>
      </c>
      <c r="P1231">
        <f>_xlfn.XLOOKUP($A1231,'site variables'!$A:$A,'site variables'!E:E,0,0)</f>
        <v>21.2</v>
      </c>
      <c r="Q1231">
        <f>_xlfn.XLOOKUP($A1231,'site variables'!$A:$A,'site variables'!F:F,0,0)</f>
        <v>793</v>
      </c>
      <c r="R1231" t="str">
        <f>_xlfn.XLOOKUP($A1231,'site variables'!$A:$A,'site variables'!G:G,0,0)</f>
        <v>high</v>
      </c>
      <c r="S1231" t="str">
        <f>_xlfn.XLOOKUP($A1231,'site variables'!$A:$A,'site variables'!H:H,0,0)</f>
        <v>low</v>
      </c>
      <c r="T1231" t="str">
        <f>_xlfn.XLOOKUP($A1231,'site variables'!$A:$A,'site variables'!I:I,0,0)</f>
        <v>Vehicle/FootRecreation</v>
      </c>
      <c r="U1231">
        <f>_xlfn.XLOOKUP($D1231,climatevars!$E:$E,climatevars!J:J,0,)</f>
        <v>283.99943199999996</v>
      </c>
      <c r="V1231">
        <f>_xlfn.XLOOKUP($D1231,climatevars!$E:$E,climatevars!K:K,0,)</f>
        <v>539.99891999999988</v>
      </c>
      <c r="W1231">
        <f>_xlfn.XLOOKUP($D1231,climatevars!$E:$E,climatevars!L:L,0,)</f>
        <v>651.99869599999988</v>
      </c>
      <c r="X1231">
        <f>_xlfn.XLOOKUP($G1231,speciesvars!$D:$D,speciesvars!H:H,0,0)</f>
        <v>21.7541668613752</v>
      </c>
      <c r="Y1231">
        <f>_xlfn.XLOOKUP($G1231,speciesvars!$D:$D,speciesvars!I:I,0,0)</f>
        <v>505</v>
      </c>
    </row>
    <row r="1232" spans="1:25" hidden="1" x14ac:dyDescent="0.25">
      <c r="A1232" t="s">
        <v>34</v>
      </c>
      <c r="B1232" t="s">
        <v>27</v>
      </c>
      <c r="C1232">
        <v>2</v>
      </c>
      <c r="D1232" t="str">
        <f t="shared" si="19"/>
        <v>Preservefall 2021</v>
      </c>
      <c r="E1232" t="s">
        <v>74</v>
      </c>
      <c r="F1232" t="s">
        <v>70</v>
      </c>
      <c r="G1232" t="s">
        <v>65</v>
      </c>
      <c r="H1232" t="s">
        <v>4256</v>
      </c>
      <c r="I1232" t="s">
        <v>1318</v>
      </c>
      <c r="J1232" t="s">
        <v>60</v>
      </c>
      <c r="K1232">
        <v>0</v>
      </c>
      <c r="L1232">
        <v>0</v>
      </c>
      <c r="M1232">
        <v>0</v>
      </c>
      <c r="N1232">
        <f>_xlfn.XLOOKUP($A1232,'site variables'!$A:$A,'site variables'!C:C,0,0)</f>
        <v>332.63</v>
      </c>
      <c r="O1232">
        <f>_xlfn.XLOOKUP($A1232,'site variables'!$A:$A,'site variables'!D:D,0,0)</f>
        <v>25.8</v>
      </c>
      <c r="P1232">
        <f>_xlfn.XLOOKUP($A1232,'site variables'!$A:$A,'site variables'!E:E,0,0)</f>
        <v>21.2</v>
      </c>
      <c r="Q1232">
        <f>_xlfn.XLOOKUP($A1232,'site variables'!$A:$A,'site variables'!F:F,0,0)</f>
        <v>793</v>
      </c>
      <c r="R1232" t="str">
        <f>_xlfn.XLOOKUP($A1232,'site variables'!$A:$A,'site variables'!G:G,0,0)</f>
        <v>high</v>
      </c>
      <c r="S1232" t="str">
        <f>_xlfn.XLOOKUP($A1232,'site variables'!$A:$A,'site variables'!H:H,0,0)</f>
        <v>low</v>
      </c>
      <c r="T1232" t="str">
        <f>_xlfn.XLOOKUP($A1232,'site variables'!$A:$A,'site variables'!I:I,0,0)</f>
        <v>Vehicle/FootRecreation</v>
      </c>
      <c r="U1232">
        <f>_xlfn.XLOOKUP($D1232,climatevars!$E:$E,climatevars!J:J,0,)</f>
        <v>283.99943199999996</v>
      </c>
      <c r="V1232">
        <f>_xlfn.XLOOKUP($D1232,climatevars!$E:$E,climatevars!K:K,0,)</f>
        <v>539.99891999999988</v>
      </c>
      <c r="W1232">
        <f>_xlfn.XLOOKUP($D1232,climatevars!$E:$E,climatevars!L:L,0,)</f>
        <v>651.99869599999988</v>
      </c>
      <c r="X1232">
        <f>_xlfn.XLOOKUP($G1232,speciesvars!$D:$D,speciesvars!H:H,0,0)</f>
        <v>21.662499884764401</v>
      </c>
      <c r="Y1232">
        <f>_xlfn.XLOOKUP($G1232,speciesvars!$D:$D,speciesvars!I:I,0,0)</f>
        <v>767</v>
      </c>
    </row>
    <row r="1233" spans="1:25" hidden="1" x14ac:dyDescent="0.25">
      <c r="A1233" t="s">
        <v>34</v>
      </c>
      <c r="B1233" t="s">
        <v>27</v>
      </c>
      <c r="C1233">
        <v>4</v>
      </c>
      <c r="D1233" t="str">
        <f t="shared" si="19"/>
        <v>Preservefall 2021</v>
      </c>
      <c r="E1233" t="s">
        <v>66</v>
      </c>
      <c r="F1233" t="s">
        <v>70</v>
      </c>
      <c r="G1233" t="s">
        <v>1319</v>
      </c>
      <c r="H1233" t="s">
        <v>11</v>
      </c>
      <c r="I1233" t="s">
        <v>1320</v>
      </c>
      <c r="J1233" t="s">
        <v>60</v>
      </c>
      <c r="K1233">
        <v>0</v>
      </c>
      <c r="M1233">
        <v>0.55000000000000004</v>
      </c>
      <c r="N1233">
        <f>_xlfn.XLOOKUP($A1233,'site variables'!$A:$A,'site variables'!C:C,0,0)</f>
        <v>332.63</v>
      </c>
      <c r="O1233">
        <f>_xlfn.XLOOKUP($A1233,'site variables'!$A:$A,'site variables'!D:D,0,0)</f>
        <v>25.8</v>
      </c>
      <c r="P1233">
        <f>_xlfn.XLOOKUP($A1233,'site variables'!$A:$A,'site variables'!E:E,0,0)</f>
        <v>21.2</v>
      </c>
      <c r="Q1233">
        <f>_xlfn.XLOOKUP($A1233,'site variables'!$A:$A,'site variables'!F:F,0,0)</f>
        <v>793</v>
      </c>
      <c r="R1233" t="str">
        <f>_xlfn.XLOOKUP($A1233,'site variables'!$A:$A,'site variables'!G:G,0,0)</f>
        <v>high</v>
      </c>
      <c r="S1233" t="str">
        <f>_xlfn.XLOOKUP($A1233,'site variables'!$A:$A,'site variables'!H:H,0,0)</f>
        <v>low</v>
      </c>
      <c r="T1233" t="str">
        <f>_xlfn.XLOOKUP($A1233,'site variables'!$A:$A,'site variables'!I:I,0,0)</f>
        <v>Vehicle/FootRecreation</v>
      </c>
      <c r="U1233">
        <f>_xlfn.XLOOKUP($D1233,climatevars!$E:$E,climatevars!J:J,0,)</f>
        <v>283.99943199999996</v>
      </c>
      <c r="V1233">
        <f>_xlfn.XLOOKUP($D1233,climatevars!$E:$E,climatevars!K:K,0,)</f>
        <v>539.99891999999988</v>
      </c>
      <c r="W1233">
        <f>_xlfn.XLOOKUP($D1233,climatevars!$E:$E,climatevars!L:L,0,)</f>
        <v>651.99869599999988</v>
      </c>
      <c r="X1233">
        <f>_xlfn.XLOOKUP($G1233,speciesvars!$D:$D,speciesvars!H:H,0,0)</f>
        <v>19.654166481768101</v>
      </c>
      <c r="Y1233">
        <f>_xlfn.XLOOKUP($G1233,speciesvars!$D:$D,speciesvars!I:I,0,0)</f>
        <v>1000</v>
      </c>
    </row>
    <row r="1234" spans="1:25" hidden="1" x14ac:dyDescent="0.25">
      <c r="A1234" t="s">
        <v>34</v>
      </c>
      <c r="B1234" t="s">
        <v>27</v>
      </c>
      <c r="C1234">
        <v>5</v>
      </c>
      <c r="D1234" t="str">
        <f t="shared" si="19"/>
        <v>Preservefall 2021</v>
      </c>
      <c r="E1234" t="s">
        <v>75</v>
      </c>
      <c r="F1234" t="s">
        <v>49</v>
      </c>
      <c r="G1234" t="s">
        <v>16</v>
      </c>
      <c r="H1234" t="s">
        <v>11</v>
      </c>
      <c r="I1234" t="s">
        <v>1321</v>
      </c>
      <c r="J1234" t="s">
        <v>60</v>
      </c>
      <c r="K1234">
        <v>2</v>
      </c>
      <c r="L1234">
        <v>35</v>
      </c>
      <c r="N1234">
        <f>_xlfn.XLOOKUP($A1234,'site variables'!$A:$A,'site variables'!C:C,0,0)</f>
        <v>332.63</v>
      </c>
      <c r="O1234">
        <f>_xlfn.XLOOKUP($A1234,'site variables'!$A:$A,'site variables'!D:D,0,0)</f>
        <v>25.8</v>
      </c>
      <c r="P1234">
        <f>_xlfn.XLOOKUP($A1234,'site variables'!$A:$A,'site variables'!E:E,0,0)</f>
        <v>21.2</v>
      </c>
      <c r="Q1234">
        <f>_xlfn.XLOOKUP($A1234,'site variables'!$A:$A,'site variables'!F:F,0,0)</f>
        <v>793</v>
      </c>
      <c r="R1234" t="str">
        <f>_xlfn.XLOOKUP($A1234,'site variables'!$A:$A,'site variables'!G:G,0,0)</f>
        <v>high</v>
      </c>
      <c r="S1234" t="str">
        <f>_xlfn.XLOOKUP($A1234,'site variables'!$A:$A,'site variables'!H:H,0,0)</f>
        <v>low</v>
      </c>
      <c r="T1234" t="str">
        <f>_xlfn.XLOOKUP($A1234,'site variables'!$A:$A,'site variables'!I:I,0,0)</f>
        <v>Vehicle/FootRecreation</v>
      </c>
      <c r="U1234">
        <f>_xlfn.XLOOKUP($D1234,climatevars!$E:$E,climatevars!J:J,0,)</f>
        <v>283.99943199999996</v>
      </c>
      <c r="V1234">
        <f>_xlfn.XLOOKUP($D1234,climatevars!$E:$E,climatevars!K:K,0,)</f>
        <v>539.99891999999988</v>
      </c>
      <c r="W1234">
        <f>_xlfn.XLOOKUP($D1234,climatevars!$E:$E,climatevars!L:L,0,)</f>
        <v>651.99869599999988</v>
      </c>
      <c r="X1234">
        <f>_xlfn.XLOOKUP($G1234,speciesvars!$D:$D,speciesvars!H:H,0,0)</f>
        <v>0</v>
      </c>
      <c r="Y1234">
        <f>_xlfn.XLOOKUP($G1234,speciesvars!$D:$D,speciesvars!I:I,0,0)</f>
        <v>0</v>
      </c>
    </row>
    <row r="1235" spans="1:25" hidden="1" x14ac:dyDescent="0.25">
      <c r="A1235" t="s">
        <v>34</v>
      </c>
      <c r="B1235" t="s">
        <v>27</v>
      </c>
      <c r="C1235">
        <v>2</v>
      </c>
      <c r="D1235" t="str">
        <f t="shared" si="19"/>
        <v>Preservefall 2021</v>
      </c>
      <c r="E1235" t="s">
        <v>74</v>
      </c>
      <c r="F1235" t="s">
        <v>70</v>
      </c>
      <c r="G1235" t="s">
        <v>1</v>
      </c>
      <c r="H1235" t="s">
        <v>4256</v>
      </c>
      <c r="I1235" t="s">
        <v>1322</v>
      </c>
      <c r="J1235" t="s">
        <v>60</v>
      </c>
      <c r="K1235">
        <v>0</v>
      </c>
      <c r="L1235">
        <v>0</v>
      </c>
      <c r="M1235">
        <v>0</v>
      </c>
      <c r="N1235">
        <f>_xlfn.XLOOKUP($A1235,'site variables'!$A:$A,'site variables'!C:C,0,0)</f>
        <v>332.63</v>
      </c>
      <c r="O1235">
        <f>_xlfn.XLOOKUP($A1235,'site variables'!$A:$A,'site variables'!D:D,0,0)</f>
        <v>25.8</v>
      </c>
      <c r="P1235">
        <f>_xlfn.XLOOKUP($A1235,'site variables'!$A:$A,'site variables'!E:E,0,0)</f>
        <v>21.2</v>
      </c>
      <c r="Q1235">
        <f>_xlfn.XLOOKUP($A1235,'site variables'!$A:$A,'site variables'!F:F,0,0)</f>
        <v>793</v>
      </c>
      <c r="R1235" t="str">
        <f>_xlfn.XLOOKUP($A1235,'site variables'!$A:$A,'site variables'!G:G,0,0)</f>
        <v>high</v>
      </c>
      <c r="S1235" t="str">
        <f>_xlfn.XLOOKUP($A1235,'site variables'!$A:$A,'site variables'!H:H,0,0)</f>
        <v>low</v>
      </c>
      <c r="T1235" t="str">
        <f>_xlfn.XLOOKUP($A1235,'site variables'!$A:$A,'site variables'!I:I,0,0)</f>
        <v>Vehicle/FootRecreation</v>
      </c>
      <c r="U1235">
        <f>_xlfn.XLOOKUP($D1235,climatevars!$E:$E,climatevars!J:J,0,)</f>
        <v>283.99943199999996</v>
      </c>
      <c r="V1235">
        <f>_xlfn.XLOOKUP($D1235,climatevars!$E:$E,climatevars!K:K,0,)</f>
        <v>539.99891999999988</v>
      </c>
      <c r="W1235">
        <f>_xlfn.XLOOKUP($D1235,climatevars!$E:$E,climatevars!L:L,0,)</f>
        <v>651.99869599999988</v>
      </c>
      <c r="X1235">
        <f>_xlfn.XLOOKUP($G1235,speciesvars!$D:$D,speciesvars!H:H,0,0)</f>
        <v>22.9416667421659</v>
      </c>
      <c r="Y1235">
        <f>_xlfn.XLOOKUP($G1235,speciesvars!$D:$D,speciesvars!I:I,0,0)</f>
        <v>528</v>
      </c>
    </row>
    <row r="1236" spans="1:25" hidden="1" x14ac:dyDescent="0.25">
      <c r="A1236" t="s">
        <v>34</v>
      </c>
      <c r="B1236" t="s">
        <v>27</v>
      </c>
      <c r="C1236">
        <v>3</v>
      </c>
      <c r="D1236" t="str">
        <f t="shared" si="19"/>
        <v>Preservefall 2021</v>
      </c>
      <c r="E1236" t="s">
        <v>48</v>
      </c>
      <c r="F1236" t="s">
        <v>70</v>
      </c>
      <c r="G1236" t="s">
        <v>6</v>
      </c>
      <c r="H1236" t="s">
        <v>4256</v>
      </c>
      <c r="I1236" t="s">
        <v>1323</v>
      </c>
      <c r="J1236" t="s">
        <v>60</v>
      </c>
      <c r="K1236">
        <v>0</v>
      </c>
      <c r="L1236">
        <v>0</v>
      </c>
      <c r="M1236">
        <v>0</v>
      </c>
      <c r="N1236">
        <f>_xlfn.XLOOKUP($A1236,'site variables'!$A:$A,'site variables'!C:C,0,0)</f>
        <v>332.63</v>
      </c>
      <c r="O1236">
        <f>_xlfn.XLOOKUP($A1236,'site variables'!$A:$A,'site variables'!D:D,0,0)</f>
        <v>25.8</v>
      </c>
      <c r="P1236">
        <f>_xlfn.XLOOKUP($A1236,'site variables'!$A:$A,'site variables'!E:E,0,0)</f>
        <v>21.2</v>
      </c>
      <c r="Q1236">
        <f>_xlfn.XLOOKUP($A1236,'site variables'!$A:$A,'site variables'!F:F,0,0)</f>
        <v>793</v>
      </c>
      <c r="R1236" t="str">
        <f>_xlfn.XLOOKUP($A1236,'site variables'!$A:$A,'site variables'!G:G,0,0)</f>
        <v>high</v>
      </c>
      <c r="S1236" t="str">
        <f>_xlfn.XLOOKUP($A1236,'site variables'!$A:$A,'site variables'!H:H,0,0)</f>
        <v>low</v>
      </c>
      <c r="T1236" t="str">
        <f>_xlfn.XLOOKUP($A1236,'site variables'!$A:$A,'site variables'!I:I,0,0)</f>
        <v>Vehicle/FootRecreation</v>
      </c>
      <c r="U1236">
        <f>_xlfn.XLOOKUP($D1236,climatevars!$E:$E,climatevars!J:J,0,)</f>
        <v>283.99943199999996</v>
      </c>
      <c r="V1236">
        <f>_xlfn.XLOOKUP($D1236,climatevars!$E:$E,climatevars!K:K,0,)</f>
        <v>539.99891999999988</v>
      </c>
      <c r="W1236">
        <f>_xlfn.XLOOKUP($D1236,climatevars!$E:$E,climatevars!L:L,0,)</f>
        <v>651.99869599999988</v>
      </c>
      <c r="X1236">
        <f>_xlfn.XLOOKUP($G1236,speciesvars!$D:$D,speciesvars!H:H,0,0)</f>
        <v>21.804166575272902</v>
      </c>
      <c r="Y1236">
        <f>_xlfn.XLOOKUP($G1236,speciesvars!$D:$D,speciesvars!I:I,0,0)</f>
        <v>504</v>
      </c>
    </row>
    <row r="1237" spans="1:25" hidden="1" x14ac:dyDescent="0.25">
      <c r="A1237" t="s">
        <v>34</v>
      </c>
      <c r="B1237" t="s">
        <v>27</v>
      </c>
      <c r="C1237">
        <v>3</v>
      </c>
      <c r="D1237" t="str">
        <f t="shared" si="19"/>
        <v>Preservefall 2021</v>
      </c>
      <c r="E1237" t="s">
        <v>48</v>
      </c>
      <c r="F1237" t="s">
        <v>70</v>
      </c>
      <c r="G1237" t="s">
        <v>21</v>
      </c>
      <c r="H1237" t="s">
        <v>4254</v>
      </c>
      <c r="I1237" t="s">
        <v>1324</v>
      </c>
      <c r="J1237" t="s">
        <v>60</v>
      </c>
      <c r="K1237">
        <v>2</v>
      </c>
      <c r="L1237">
        <v>175</v>
      </c>
      <c r="M1237">
        <v>17.5</v>
      </c>
      <c r="N1237">
        <f>_xlfn.XLOOKUP($A1237,'site variables'!$A:$A,'site variables'!C:C,0,0)</f>
        <v>332.63</v>
      </c>
      <c r="O1237">
        <f>_xlfn.XLOOKUP($A1237,'site variables'!$A:$A,'site variables'!D:D,0,0)</f>
        <v>25.8</v>
      </c>
      <c r="P1237">
        <f>_xlfn.XLOOKUP($A1237,'site variables'!$A:$A,'site variables'!E:E,0,0)</f>
        <v>21.2</v>
      </c>
      <c r="Q1237">
        <f>_xlfn.XLOOKUP($A1237,'site variables'!$A:$A,'site variables'!F:F,0,0)</f>
        <v>793</v>
      </c>
      <c r="R1237" t="str">
        <f>_xlfn.XLOOKUP($A1237,'site variables'!$A:$A,'site variables'!G:G,0,0)</f>
        <v>high</v>
      </c>
      <c r="S1237" t="str">
        <f>_xlfn.XLOOKUP($A1237,'site variables'!$A:$A,'site variables'!H:H,0,0)</f>
        <v>low</v>
      </c>
      <c r="T1237" t="str">
        <f>_xlfn.XLOOKUP($A1237,'site variables'!$A:$A,'site variables'!I:I,0,0)</f>
        <v>Vehicle/FootRecreation</v>
      </c>
      <c r="U1237">
        <f>_xlfn.XLOOKUP($D1237,climatevars!$E:$E,climatevars!J:J,0,)</f>
        <v>283.99943199999996</v>
      </c>
      <c r="V1237">
        <f>_xlfn.XLOOKUP($D1237,climatevars!$E:$E,climatevars!K:K,0,)</f>
        <v>539.99891999999988</v>
      </c>
      <c r="W1237">
        <f>_xlfn.XLOOKUP($D1237,climatevars!$E:$E,climatevars!L:L,0,)</f>
        <v>651.99869599999988</v>
      </c>
      <c r="X1237">
        <f>_xlfn.XLOOKUP($G1237,speciesvars!$D:$D,speciesvars!H:H,0,0)</f>
        <v>24.8750001192093</v>
      </c>
      <c r="Y1237">
        <f>_xlfn.XLOOKUP($G1237,speciesvars!$D:$D,speciesvars!I:I,0,0)</f>
        <v>845</v>
      </c>
    </row>
    <row r="1238" spans="1:25" hidden="1" x14ac:dyDescent="0.25">
      <c r="A1238" t="s">
        <v>34</v>
      </c>
      <c r="B1238" t="s">
        <v>27</v>
      </c>
      <c r="C1238">
        <v>3</v>
      </c>
      <c r="D1238" t="str">
        <f t="shared" si="19"/>
        <v>Preservefall 2021</v>
      </c>
      <c r="E1238" t="s">
        <v>48</v>
      </c>
      <c r="F1238" t="s">
        <v>70</v>
      </c>
      <c r="G1238" t="s">
        <v>53</v>
      </c>
      <c r="H1238" t="s">
        <v>4254</v>
      </c>
      <c r="I1238" t="s">
        <v>1325</v>
      </c>
      <c r="J1238" t="s">
        <v>60</v>
      </c>
      <c r="K1238">
        <v>2</v>
      </c>
      <c r="L1238">
        <v>450</v>
      </c>
      <c r="M1238">
        <v>1.5</v>
      </c>
      <c r="N1238">
        <f>_xlfn.XLOOKUP($A1238,'site variables'!$A:$A,'site variables'!C:C,0,0)</f>
        <v>332.63</v>
      </c>
      <c r="O1238">
        <f>_xlfn.XLOOKUP($A1238,'site variables'!$A:$A,'site variables'!D:D,0,0)</f>
        <v>25.8</v>
      </c>
      <c r="P1238">
        <f>_xlfn.XLOOKUP($A1238,'site variables'!$A:$A,'site variables'!E:E,0,0)</f>
        <v>21.2</v>
      </c>
      <c r="Q1238">
        <f>_xlfn.XLOOKUP($A1238,'site variables'!$A:$A,'site variables'!F:F,0,0)</f>
        <v>793</v>
      </c>
      <c r="R1238" t="str">
        <f>_xlfn.XLOOKUP($A1238,'site variables'!$A:$A,'site variables'!G:G,0,0)</f>
        <v>high</v>
      </c>
      <c r="S1238" t="str">
        <f>_xlfn.XLOOKUP($A1238,'site variables'!$A:$A,'site variables'!H:H,0,0)</f>
        <v>low</v>
      </c>
      <c r="T1238" t="str">
        <f>_xlfn.XLOOKUP($A1238,'site variables'!$A:$A,'site variables'!I:I,0,0)</f>
        <v>Vehicle/FootRecreation</v>
      </c>
      <c r="U1238">
        <f>_xlfn.XLOOKUP($D1238,climatevars!$E:$E,climatevars!J:J,0,)</f>
        <v>283.99943199999996</v>
      </c>
      <c r="V1238">
        <f>_xlfn.XLOOKUP($D1238,climatevars!$E:$E,climatevars!K:K,0,)</f>
        <v>539.99891999999988</v>
      </c>
      <c r="W1238">
        <f>_xlfn.XLOOKUP($D1238,climatevars!$E:$E,climatevars!L:L,0,)</f>
        <v>651.99869599999988</v>
      </c>
      <c r="X1238">
        <f>_xlfn.XLOOKUP($G1238,speciesvars!$D:$D,speciesvars!H:H,0,0)</f>
        <v>24.200000047683702</v>
      </c>
      <c r="Y1238">
        <f>_xlfn.XLOOKUP($G1238,speciesvars!$D:$D,speciesvars!I:I,0,0)</f>
        <v>706</v>
      </c>
    </row>
    <row r="1239" spans="1:25" hidden="1" x14ac:dyDescent="0.25">
      <c r="A1239" t="s">
        <v>34</v>
      </c>
      <c r="B1239" t="s">
        <v>27</v>
      </c>
      <c r="C1239">
        <v>6</v>
      </c>
      <c r="D1239" t="str">
        <f t="shared" si="19"/>
        <v>Preservefall 2021</v>
      </c>
      <c r="E1239" t="s">
        <v>74</v>
      </c>
      <c r="F1239" t="s">
        <v>0</v>
      </c>
      <c r="G1239" t="s">
        <v>16</v>
      </c>
      <c r="H1239" t="s">
        <v>11</v>
      </c>
      <c r="I1239" t="s">
        <v>1326</v>
      </c>
      <c r="J1239" t="s">
        <v>60</v>
      </c>
      <c r="K1239">
        <v>11</v>
      </c>
      <c r="L1239">
        <v>20</v>
      </c>
      <c r="N1239">
        <f>_xlfn.XLOOKUP($A1239,'site variables'!$A:$A,'site variables'!C:C,0,0)</f>
        <v>332.63</v>
      </c>
      <c r="O1239">
        <f>_xlfn.XLOOKUP($A1239,'site variables'!$A:$A,'site variables'!D:D,0,0)</f>
        <v>25.8</v>
      </c>
      <c r="P1239">
        <f>_xlfn.XLOOKUP($A1239,'site variables'!$A:$A,'site variables'!E:E,0,0)</f>
        <v>21.2</v>
      </c>
      <c r="Q1239">
        <f>_xlfn.XLOOKUP($A1239,'site variables'!$A:$A,'site variables'!F:F,0,0)</f>
        <v>793</v>
      </c>
      <c r="R1239" t="str">
        <f>_xlfn.XLOOKUP($A1239,'site variables'!$A:$A,'site variables'!G:G,0,0)</f>
        <v>high</v>
      </c>
      <c r="S1239" t="str">
        <f>_xlfn.XLOOKUP($A1239,'site variables'!$A:$A,'site variables'!H:H,0,0)</f>
        <v>low</v>
      </c>
      <c r="T1239" t="str">
        <f>_xlfn.XLOOKUP($A1239,'site variables'!$A:$A,'site variables'!I:I,0,0)</f>
        <v>Vehicle/FootRecreation</v>
      </c>
      <c r="U1239">
        <f>_xlfn.XLOOKUP($D1239,climatevars!$E:$E,climatevars!J:J,0,)</f>
        <v>283.99943199999996</v>
      </c>
      <c r="V1239">
        <f>_xlfn.XLOOKUP($D1239,climatevars!$E:$E,climatevars!K:K,0,)</f>
        <v>539.99891999999988</v>
      </c>
      <c r="W1239">
        <f>_xlfn.XLOOKUP($D1239,climatevars!$E:$E,climatevars!L:L,0,)</f>
        <v>651.99869599999988</v>
      </c>
      <c r="X1239">
        <f>_xlfn.XLOOKUP($G1239,speciesvars!$D:$D,speciesvars!H:H,0,0)</f>
        <v>0</v>
      </c>
      <c r="Y1239">
        <f>_xlfn.XLOOKUP($G1239,speciesvars!$D:$D,speciesvars!I:I,0,0)</f>
        <v>0</v>
      </c>
    </row>
    <row r="1240" spans="1:25" hidden="1" x14ac:dyDescent="0.25">
      <c r="A1240" t="s">
        <v>34</v>
      </c>
      <c r="B1240" t="s">
        <v>27</v>
      </c>
      <c r="C1240">
        <v>7</v>
      </c>
      <c r="D1240" t="str">
        <f t="shared" si="19"/>
        <v>Preservefall 2021</v>
      </c>
      <c r="E1240" t="s">
        <v>48</v>
      </c>
      <c r="F1240" t="s">
        <v>0</v>
      </c>
      <c r="G1240" t="s">
        <v>17</v>
      </c>
      <c r="H1240" t="s">
        <v>11</v>
      </c>
      <c r="I1240" t="s">
        <v>1327</v>
      </c>
      <c r="J1240" t="s">
        <v>60</v>
      </c>
      <c r="K1240">
        <v>1</v>
      </c>
      <c r="L1240">
        <v>50</v>
      </c>
      <c r="N1240">
        <f>_xlfn.XLOOKUP($A1240,'site variables'!$A:$A,'site variables'!C:C,0,0)</f>
        <v>332.63</v>
      </c>
      <c r="O1240">
        <f>_xlfn.XLOOKUP($A1240,'site variables'!$A:$A,'site variables'!D:D,0,0)</f>
        <v>25.8</v>
      </c>
      <c r="P1240">
        <f>_xlfn.XLOOKUP($A1240,'site variables'!$A:$A,'site variables'!E:E,0,0)</f>
        <v>21.2</v>
      </c>
      <c r="Q1240">
        <f>_xlfn.XLOOKUP($A1240,'site variables'!$A:$A,'site variables'!F:F,0,0)</f>
        <v>793</v>
      </c>
      <c r="R1240" t="str">
        <f>_xlfn.XLOOKUP($A1240,'site variables'!$A:$A,'site variables'!G:G,0,0)</f>
        <v>high</v>
      </c>
      <c r="S1240" t="str">
        <f>_xlfn.XLOOKUP($A1240,'site variables'!$A:$A,'site variables'!H:H,0,0)</f>
        <v>low</v>
      </c>
      <c r="T1240" t="str">
        <f>_xlfn.XLOOKUP($A1240,'site variables'!$A:$A,'site variables'!I:I,0,0)</f>
        <v>Vehicle/FootRecreation</v>
      </c>
      <c r="U1240">
        <f>_xlfn.XLOOKUP($D1240,climatevars!$E:$E,climatevars!J:J,0,)</f>
        <v>283.99943199999996</v>
      </c>
      <c r="V1240">
        <f>_xlfn.XLOOKUP($D1240,climatevars!$E:$E,climatevars!K:K,0,)</f>
        <v>539.99891999999988</v>
      </c>
      <c r="W1240">
        <f>_xlfn.XLOOKUP($D1240,climatevars!$E:$E,climatevars!L:L,0,)</f>
        <v>651.99869599999988</v>
      </c>
      <c r="X1240">
        <f>_xlfn.XLOOKUP($G1240,speciesvars!$D:$D,speciesvars!H:H,0,0)</f>
        <v>0</v>
      </c>
      <c r="Y1240">
        <f>_xlfn.XLOOKUP($G1240,speciesvars!$D:$D,speciesvars!I:I,0,0)</f>
        <v>0</v>
      </c>
    </row>
    <row r="1241" spans="1:25" hidden="1" x14ac:dyDescent="0.25">
      <c r="A1241" t="s">
        <v>34</v>
      </c>
      <c r="B1241" t="s">
        <v>27</v>
      </c>
      <c r="C1241">
        <v>3</v>
      </c>
      <c r="D1241" t="str">
        <f t="shared" si="19"/>
        <v>Preservefall 2021</v>
      </c>
      <c r="E1241" t="s">
        <v>48</v>
      </c>
      <c r="F1241" t="s">
        <v>70</v>
      </c>
      <c r="G1241" t="s">
        <v>22</v>
      </c>
      <c r="H1241" t="s">
        <v>4256</v>
      </c>
      <c r="I1241" t="s">
        <v>1328</v>
      </c>
      <c r="J1241" t="s">
        <v>60</v>
      </c>
      <c r="K1241">
        <v>0</v>
      </c>
      <c r="L1241">
        <v>0</v>
      </c>
      <c r="M1241">
        <v>0.05</v>
      </c>
      <c r="N1241">
        <f>_xlfn.XLOOKUP($A1241,'site variables'!$A:$A,'site variables'!C:C,0,0)</f>
        <v>332.63</v>
      </c>
      <c r="O1241">
        <f>_xlfn.XLOOKUP($A1241,'site variables'!$A:$A,'site variables'!D:D,0,0)</f>
        <v>25.8</v>
      </c>
      <c r="P1241">
        <f>_xlfn.XLOOKUP($A1241,'site variables'!$A:$A,'site variables'!E:E,0,0)</f>
        <v>21.2</v>
      </c>
      <c r="Q1241">
        <f>_xlfn.XLOOKUP($A1241,'site variables'!$A:$A,'site variables'!F:F,0,0)</f>
        <v>793</v>
      </c>
      <c r="R1241" t="str">
        <f>_xlfn.XLOOKUP($A1241,'site variables'!$A:$A,'site variables'!G:G,0,0)</f>
        <v>high</v>
      </c>
      <c r="S1241" t="str">
        <f>_xlfn.XLOOKUP($A1241,'site variables'!$A:$A,'site variables'!H:H,0,0)</f>
        <v>low</v>
      </c>
      <c r="T1241" t="str">
        <f>_xlfn.XLOOKUP($A1241,'site variables'!$A:$A,'site variables'!I:I,0,0)</f>
        <v>Vehicle/FootRecreation</v>
      </c>
      <c r="U1241">
        <f>_xlfn.XLOOKUP($D1241,climatevars!$E:$E,climatevars!J:J,0,)</f>
        <v>283.99943199999996</v>
      </c>
      <c r="V1241">
        <f>_xlfn.XLOOKUP($D1241,climatevars!$E:$E,climatevars!K:K,0,)</f>
        <v>539.99891999999988</v>
      </c>
      <c r="W1241">
        <f>_xlfn.XLOOKUP($D1241,climatevars!$E:$E,climatevars!L:L,0,)</f>
        <v>651.99869599999988</v>
      </c>
      <c r="X1241">
        <f>_xlfn.XLOOKUP($G1241,speciesvars!$D:$D,speciesvars!H:H,0,0)</f>
        <v>22.870833317438802</v>
      </c>
      <c r="Y1241">
        <f>_xlfn.XLOOKUP($G1241,speciesvars!$D:$D,speciesvars!I:I,0,0)</f>
        <v>733</v>
      </c>
    </row>
    <row r="1242" spans="1:25" hidden="1" x14ac:dyDescent="0.25">
      <c r="A1242" t="s">
        <v>34</v>
      </c>
      <c r="B1242" t="s">
        <v>27</v>
      </c>
      <c r="C1242">
        <v>3</v>
      </c>
      <c r="D1242" t="str">
        <f t="shared" si="19"/>
        <v>Preservefall 2021</v>
      </c>
      <c r="E1242" t="s">
        <v>48</v>
      </c>
      <c r="F1242" t="s">
        <v>70</v>
      </c>
      <c r="G1242" t="s">
        <v>54</v>
      </c>
      <c r="H1242" t="s">
        <v>4256</v>
      </c>
      <c r="I1242" t="s">
        <v>1329</v>
      </c>
      <c r="J1242" t="s">
        <v>60</v>
      </c>
      <c r="K1242">
        <v>0</v>
      </c>
      <c r="L1242">
        <v>0</v>
      </c>
      <c r="M1242">
        <v>0</v>
      </c>
      <c r="N1242">
        <f>_xlfn.XLOOKUP($A1242,'site variables'!$A:$A,'site variables'!C:C,0,0)</f>
        <v>332.63</v>
      </c>
      <c r="O1242">
        <f>_xlfn.XLOOKUP($A1242,'site variables'!$A:$A,'site variables'!D:D,0,0)</f>
        <v>25.8</v>
      </c>
      <c r="P1242">
        <f>_xlfn.XLOOKUP($A1242,'site variables'!$A:$A,'site variables'!E:E,0,0)</f>
        <v>21.2</v>
      </c>
      <c r="Q1242">
        <f>_xlfn.XLOOKUP($A1242,'site variables'!$A:$A,'site variables'!F:F,0,0)</f>
        <v>793</v>
      </c>
      <c r="R1242" t="str">
        <f>_xlfn.XLOOKUP($A1242,'site variables'!$A:$A,'site variables'!G:G,0,0)</f>
        <v>high</v>
      </c>
      <c r="S1242" t="str">
        <f>_xlfn.XLOOKUP($A1242,'site variables'!$A:$A,'site variables'!H:H,0,0)</f>
        <v>low</v>
      </c>
      <c r="T1242" t="str">
        <f>_xlfn.XLOOKUP($A1242,'site variables'!$A:$A,'site variables'!I:I,0,0)</f>
        <v>Vehicle/FootRecreation</v>
      </c>
      <c r="U1242">
        <f>_xlfn.XLOOKUP($D1242,climatevars!$E:$E,climatevars!J:J,0,)</f>
        <v>283.99943199999996</v>
      </c>
      <c r="V1242">
        <f>_xlfn.XLOOKUP($D1242,climatevars!$E:$E,climatevars!K:K,0,)</f>
        <v>539.99891999999988</v>
      </c>
      <c r="W1242">
        <f>_xlfn.XLOOKUP($D1242,climatevars!$E:$E,climatevars!L:L,0,)</f>
        <v>651.99869599999988</v>
      </c>
      <c r="X1242">
        <f>_xlfn.XLOOKUP($G1242,speciesvars!$D:$D,speciesvars!H:H,0,0)</f>
        <v>21.7541668613752</v>
      </c>
      <c r="Y1242">
        <f>_xlfn.XLOOKUP($G1242,speciesvars!$D:$D,speciesvars!I:I,0,0)</f>
        <v>505</v>
      </c>
    </row>
    <row r="1243" spans="1:25" hidden="1" x14ac:dyDescent="0.25">
      <c r="A1243" t="s">
        <v>34</v>
      </c>
      <c r="B1243" t="s">
        <v>27</v>
      </c>
      <c r="C1243">
        <v>7</v>
      </c>
      <c r="D1243" t="str">
        <f t="shared" si="19"/>
        <v>Preservefall 2021</v>
      </c>
      <c r="E1243" t="s">
        <v>48</v>
      </c>
      <c r="F1243" t="s">
        <v>0</v>
      </c>
      <c r="G1243" t="s">
        <v>16</v>
      </c>
      <c r="H1243" t="s">
        <v>11</v>
      </c>
      <c r="I1243" t="s">
        <v>1330</v>
      </c>
      <c r="J1243" t="s">
        <v>60</v>
      </c>
      <c r="K1243">
        <v>34</v>
      </c>
      <c r="L1243">
        <v>25</v>
      </c>
      <c r="N1243">
        <f>_xlfn.XLOOKUP($A1243,'site variables'!$A:$A,'site variables'!C:C,0,0)</f>
        <v>332.63</v>
      </c>
      <c r="O1243">
        <f>_xlfn.XLOOKUP($A1243,'site variables'!$A:$A,'site variables'!D:D,0,0)</f>
        <v>25.8</v>
      </c>
      <c r="P1243">
        <f>_xlfn.XLOOKUP($A1243,'site variables'!$A:$A,'site variables'!E:E,0,0)</f>
        <v>21.2</v>
      </c>
      <c r="Q1243">
        <f>_xlfn.XLOOKUP($A1243,'site variables'!$A:$A,'site variables'!F:F,0,0)</f>
        <v>793</v>
      </c>
      <c r="R1243" t="str">
        <f>_xlfn.XLOOKUP($A1243,'site variables'!$A:$A,'site variables'!G:G,0,0)</f>
        <v>high</v>
      </c>
      <c r="S1243" t="str">
        <f>_xlfn.XLOOKUP($A1243,'site variables'!$A:$A,'site variables'!H:H,0,0)</f>
        <v>low</v>
      </c>
      <c r="T1243" t="str">
        <f>_xlfn.XLOOKUP($A1243,'site variables'!$A:$A,'site variables'!I:I,0,0)</f>
        <v>Vehicle/FootRecreation</v>
      </c>
      <c r="U1243">
        <f>_xlfn.XLOOKUP($D1243,climatevars!$E:$E,climatevars!J:J,0,)</f>
        <v>283.99943199999996</v>
      </c>
      <c r="V1243">
        <f>_xlfn.XLOOKUP($D1243,climatevars!$E:$E,climatevars!K:K,0,)</f>
        <v>539.99891999999988</v>
      </c>
      <c r="W1243">
        <f>_xlfn.XLOOKUP($D1243,climatevars!$E:$E,climatevars!L:L,0,)</f>
        <v>651.99869599999988</v>
      </c>
      <c r="X1243">
        <f>_xlfn.XLOOKUP($G1243,speciesvars!$D:$D,speciesvars!H:H,0,0)</f>
        <v>0</v>
      </c>
      <c r="Y1243">
        <f>_xlfn.XLOOKUP($G1243,speciesvars!$D:$D,speciesvars!I:I,0,0)</f>
        <v>0</v>
      </c>
    </row>
    <row r="1244" spans="1:25" hidden="1" x14ac:dyDescent="0.25">
      <c r="A1244" t="s">
        <v>34</v>
      </c>
      <c r="B1244" t="s">
        <v>27</v>
      </c>
      <c r="C1244">
        <v>8</v>
      </c>
      <c r="D1244" t="str">
        <f t="shared" si="19"/>
        <v>Preservefall 2021</v>
      </c>
      <c r="E1244" t="s">
        <v>75</v>
      </c>
      <c r="F1244" t="s">
        <v>49</v>
      </c>
      <c r="G1244" t="s">
        <v>3</v>
      </c>
      <c r="H1244" t="s">
        <v>11</v>
      </c>
      <c r="I1244" t="s">
        <v>1331</v>
      </c>
      <c r="J1244" t="s">
        <v>72</v>
      </c>
      <c r="K1244">
        <v>2</v>
      </c>
      <c r="L1244">
        <v>8</v>
      </c>
      <c r="N1244">
        <f>_xlfn.XLOOKUP($A1244,'site variables'!$A:$A,'site variables'!C:C,0,0)</f>
        <v>332.63</v>
      </c>
      <c r="O1244">
        <f>_xlfn.XLOOKUP($A1244,'site variables'!$A:$A,'site variables'!D:D,0,0)</f>
        <v>25.8</v>
      </c>
      <c r="P1244">
        <f>_xlfn.XLOOKUP($A1244,'site variables'!$A:$A,'site variables'!E:E,0,0)</f>
        <v>21.2</v>
      </c>
      <c r="Q1244">
        <f>_xlfn.XLOOKUP($A1244,'site variables'!$A:$A,'site variables'!F:F,0,0)</f>
        <v>793</v>
      </c>
      <c r="R1244" t="str">
        <f>_xlfn.XLOOKUP($A1244,'site variables'!$A:$A,'site variables'!G:G,0,0)</f>
        <v>high</v>
      </c>
      <c r="S1244" t="str">
        <f>_xlfn.XLOOKUP($A1244,'site variables'!$A:$A,'site variables'!H:H,0,0)</f>
        <v>low</v>
      </c>
      <c r="T1244" t="str">
        <f>_xlfn.XLOOKUP($A1244,'site variables'!$A:$A,'site variables'!I:I,0,0)</f>
        <v>Vehicle/FootRecreation</v>
      </c>
      <c r="U1244">
        <f>_xlfn.XLOOKUP($D1244,climatevars!$E:$E,climatevars!J:J,0,)</f>
        <v>283.99943199999996</v>
      </c>
      <c r="V1244">
        <f>_xlfn.XLOOKUP($D1244,climatevars!$E:$E,climatevars!K:K,0,)</f>
        <v>539.99891999999988</v>
      </c>
      <c r="W1244">
        <f>_xlfn.XLOOKUP($D1244,climatevars!$E:$E,climatevars!L:L,0,)</f>
        <v>651.99869599999988</v>
      </c>
      <c r="X1244">
        <f>_xlfn.XLOOKUP($G1244,speciesvars!$D:$D,speciesvars!H:H,0,0)</f>
        <v>0</v>
      </c>
      <c r="Y1244">
        <f>_xlfn.XLOOKUP($G1244,speciesvars!$D:$D,speciesvars!I:I,0,0)</f>
        <v>0</v>
      </c>
    </row>
    <row r="1245" spans="1:25" hidden="1" x14ac:dyDescent="0.25">
      <c r="A1245" t="s">
        <v>34</v>
      </c>
      <c r="B1245" t="s">
        <v>27</v>
      </c>
      <c r="C1245">
        <v>3</v>
      </c>
      <c r="D1245" t="str">
        <f t="shared" si="19"/>
        <v>Preservefall 2021</v>
      </c>
      <c r="E1245" t="s">
        <v>48</v>
      </c>
      <c r="F1245" t="s">
        <v>70</v>
      </c>
      <c r="G1245" t="s">
        <v>65</v>
      </c>
      <c r="H1245" t="s">
        <v>4256</v>
      </c>
      <c r="I1245" t="s">
        <v>1332</v>
      </c>
      <c r="J1245" t="s">
        <v>60</v>
      </c>
      <c r="K1245">
        <v>0</v>
      </c>
      <c r="L1245">
        <v>0</v>
      </c>
      <c r="M1245">
        <v>0</v>
      </c>
      <c r="N1245">
        <f>_xlfn.XLOOKUP($A1245,'site variables'!$A:$A,'site variables'!C:C,0,0)</f>
        <v>332.63</v>
      </c>
      <c r="O1245">
        <f>_xlfn.XLOOKUP($A1245,'site variables'!$A:$A,'site variables'!D:D,0,0)</f>
        <v>25.8</v>
      </c>
      <c r="P1245">
        <f>_xlfn.XLOOKUP($A1245,'site variables'!$A:$A,'site variables'!E:E,0,0)</f>
        <v>21.2</v>
      </c>
      <c r="Q1245">
        <f>_xlfn.XLOOKUP($A1245,'site variables'!$A:$A,'site variables'!F:F,0,0)</f>
        <v>793</v>
      </c>
      <c r="R1245" t="str">
        <f>_xlfn.XLOOKUP($A1245,'site variables'!$A:$A,'site variables'!G:G,0,0)</f>
        <v>high</v>
      </c>
      <c r="S1245" t="str">
        <f>_xlfn.XLOOKUP($A1245,'site variables'!$A:$A,'site variables'!H:H,0,0)</f>
        <v>low</v>
      </c>
      <c r="T1245" t="str">
        <f>_xlfn.XLOOKUP($A1245,'site variables'!$A:$A,'site variables'!I:I,0,0)</f>
        <v>Vehicle/FootRecreation</v>
      </c>
      <c r="U1245">
        <f>_xlfn.XLOOKUP($D1245,climatevars!$E:$E,climatevars!J:J,0,)</f>
        <v>283.99943199999996</v>
      </c>
      <c r="V1245">
        <f>_xlfn.XLOOKUP($D1245,climatevars!$E:$E,climatevars!K:K,0,)</f>
        <v>539.99891999999988</v>
      </c>
      <c r="W1245">
        <f>_xlfn.XLOOKUP($D1245,climatevars!$E:$E,climatevars!L:L,0,)</f>
        <v>651.99869599999988</v>
      </c>
      <c r="X1245">
        <f>_xlfn.XLOOKUP($G1245,speciesvars!$D:$D,speciesvars!H:H,0,0)</f>
        <v>21.662499884764401</v>
      </c>
      <c r="Y1245">
        <f>_xlfn.XLOOKUP($G1245,speciesvars!$D:$D,speciesvars!I:I,0,0)</f>
        <v>767</v>
      </c>
    </row>
    <row r="1246" spans="1:25" hidden="1" x14ac:dyDescent="0.25">
      <c r="A1246" t="s">
        <v>34</v>
      </c>
      <c r="B1246" t="s">
        <v>27</v>
      </c>
      <c r="C1246">
        <v>8</v>
      </c>
      <c r="D1246" t="str">
        <f t="shared" si="19"/>
        <v>Preservefall 2021</v>
      </c>
      <c r="E1246" t="s">
        <v>75</v>
      </c>
      <c r="F1246" t="s">
        <v>49</v>
      </c>
      <c r="G1246" t="s">
        <v>16</v>
      </c>
      <c r="H1246" t="s">
        <v>11</v>
      </c>
      <c r="I1246" t="s">
        <v>1333</v>
      </c>
      <c r="J1246" t="s">
        <v>60</v>
      </c>
      <c r="K1246">
        <v>11</v>
      </c>
      <c r="L1246">
        <v>20</v>
      </c>
      <c r="N1246">
        <f>_xlfn.XLOOKUP($A1246,'site variables'!$A:$A,'site variables'!C:C,0,0)</f>
        <v>332.63</v>
      </c>
      <c r="O1246">
        <f>_xlfn.XLOOKUP($A1246,'site variables'!$A:$A,'site variables'!D:D,0,0)</f>
        <v>25.8</v>
      </c>
      <c r="P1246">
        <f>_xlfn.XLOOKUP($A1246,'site variables'!$A:$A,'site variables'!E:E,0,0)</f>
        <v>21.2</v>
      </c>
      <c r="Q1246">
        <f>_xlfn.XLOOKUP($A1246,'site variables'!$A:$A,'site variables'!F:F,0,0)</f>
        <v>793</v>
      </c>
      <c r="R1246" t="str">
        <f>_xlfn.XLOOKUP($A1246,'site variables'!$A:$A,'site variables'!G:G,0,0)</f>
        <v>high</v>
      </c>
      <c r="S1246" t="str">
        <f>_xlfn.XLOOKUP($A1246,'site variables'!$A:$A,'site variables'!H:H,0,0)</f>
        <v>low</v>
      </c>
      <c r="T1246" t="str">
        <f>_xlfn.XLOOKUP($A1246,'site variables'!$A:$A,'site variables'!I:I,0,0)</f>
        <v>Vehicle/FootRecreation</v>
      </c>
      <c r="U1246">
        <f>_xlfn.XLOOKUP($D1246,climatevars!$E:$E,climatevars!J:J,0,)</f>
        <v>283.99943199999996</v>
      </c>
      <c r="V1246">
        <f>_xlfn.XLOOKUP($D1246,climatevars!$E:$E,climatevars!K:K,0,)</f>
        <v>539.99891999999988</v>
      </c>
      <c r="W1246">
        <f>_xlfn.XLOOKUP($D1246,climatevars!$E:$E,climatevars!L:L,0,)</f>
        <v>651.99869599999988</v>
      </c>
      <c r="X1246">
        <f>_xlfn.XLOOKUP($G1246,speciesvars!$D:$D,speciesvars!H:H,0,0)</f>
        <v>0</v>
      </c>
      <c r="Y1246">
        <f>_xlfn.XLOOKUP($G1246,speciesvars!$D:$D,speciesvars!I:I,0,0)</f>
        <v>0</v>
      </c>
    </row>
    <row r="1247" spans="1:25" hidden="1" x14ac:dyDescent="0.25">
      <c r="A1247" t="s">
        <v>34</v>
      </c>
      <c r="B1247" t="s">
        <v>27</v>
      </c>
      <c r="C1247">
        <v>9</v>
      </c>
      <c r="D1247" t="str">
        <f t="shared" si="19"/>
        <v>Preservefall 2021</v>
      </c>
      <c r="E1247" t="s">
        <v>12</v>
      </c>
      <c r="F1247" t="s">
        <v>0</v>
      </c>
      <c r="G1247" t="s">
        <v>3</v>
      </c>
      <c r="H1247" t="s">
        <v>11</v>
      </c>
      <c r="I1247" t="s">
        <v>1334</v>
      </c>
      <c r="J1247" t="s">
        <v>72</v>
      </c>
      <c r="K1247">
        <v>1</v>
      </c>
      <c r="L1247">
        <v>5</v>
      </c>
      <c r="N1247">
        <f>_xlfn.XLOOKUP($A1247,'site variables'!$A:$A,'site variables'!C:C,0,0)</f>
        <v>332.63</v>
      </c>
      <c r="O1247">
        <f>_xlfn.XLOOKUP($A1247,'site variables'!$A:$A,'site variables'!D:D,0,0)</f>
        <v>25.8</v>
      </c>
      <c r="P1247">
        <f>_xlfn.XLOOKUP($A1247,'site variables'!$A:$A,'site variables'!E:E,0,0)</f>
        <v>21.2</v>
      </c>
      <c r="Q1247">
        <f>_xlfn.XLOOKUP($A1247,'site variables'!$A:$A,'site variables'!F:F,0,0)</f>
        <v>793</v>
      </c>
      <c r="R1247" t="str">
        <f>_xlfn.XLOOKUP($A1247,'site variables'!$A:$A,'site variables'!G:G,0,0)</f>
        <v>high</v>
      </c>
      <c r="S1247" t="str">
        <f>_xlfn.XLOOKUP($A1247,'site variables'!$A:$A,'site variables'!H:H,0,0)</f>
        <v>low</v>
      </c>
      <c r="T1247" t="str">
        <f>_xlfn.XLOOKUP($A1247,'site variables'!$A:$A,'site variables'!I:I,0,0)</f>
        <v>Vehicle/FootRecreation</v>
      </c>
      <c r="U1247">
        <f>_xlfn.XLOOKUP($D1247,climatevars!$E:$E,climatevars!J:J,0,)</f>
        <v>283.99943199999996</v>
      </c>
      <c r="V1247">
        <f>_xlfn.XLOOKUP($D1247,climatevars!$E:$E,climatevars!K:K,0,)</f>
        <v>539.99891999999988</v>
      </c>
      <c r="W1247">
        <f>_xlfn.XLOOKUP($D1247,climatevars!$E:$E,climatevars!L:L,0,)</f>
        <v>651.99869599999988</v>
      </c>
      <c r="X1247">
        <f>_xlfn.XLOOKUP($G1247,speciesvars!$D:$D,speciesvars!H:H,0,0)</f>
        <v>0</v>
      </c>
      <c r="Y1247">
        <f>_xlfn.XLOOKUP($G1247,speciesvars!$D:$D,speciesvars!I:I,0,0)</f>
        <v>0</v>
      </c>
    </row>
    <row r="1248" spans="1:25" hidden="1" x14ac:dyDescent="0.25">
      <c r="A1248" t="s">
        <v>34</v>
      </c>
      <c r="B1248" t="s">
        <v>27</v>
      </c>
      <c r="C1248">
        <v>9</v>
      </c>
      <c r="D1248" t="str">
        <f t="shared" si="19"/>
        <v>Preservefall 2021</v>
      </c>
      <c r="E1248" t="s">
        <v>12</v>
      </c>
      <c r="F1248" t="s">
        <v>0</v>
      </c>
      <c r="G1248" t="s">
        <v>16</v>
      </c>
      <c r="H1248" t="s">
        <v>11</v>
      </c>
      <c r="I1248" t="s">
        <v>1335</v>
      </c>
      <c r="J1248" t="s">
        <v>60</v>
      </c>
      <c r="K1248">
        <v>14</v>
      </c>
      <c r="L1248">
        <v>45</v>
      </c>
      <c r="N1248">
        <f>_xlfn.XLOOKUP($A1248,'site variables'!$A:$A,'site variables'!C:C,0,0)</f>
        <v>332.63</v>
      </c>
      <c r="O1248">
        <f>_xlfn.XLOOKUP($A1248,'site variables'!$A:$A,'site variables'!D:D,0,0)</f>
        <v>25.8</v>
      </c>
      <c r="P1248">
        <f>_xlfn.XLOOKUP($A1248,'site variables'!$A:$A,'site variables'!E:E,0,0)</f>
        <v>21.2</v>
      </c>
      <c r="Q1248">
        <f>_xlfn.XLOOKUP($A1248,'site variables'!$A:$A,'site variables'!F:F,0,0)</f>
        <v>793</v>
      </c>
      <c r="R1248" t="str">
        <f>_xlfn.XLOOKUP($A1248,'site variables'!$A:$A,'site variables'!G:G,0,0)</f>
        <v>high</v>
      </c>
      <c r="S1248" t="str">
        <f>_xlfn.XLOOKUP($A1248,'site variables'!$A:$A,'site variables'!H:H,0,0)</f>
        <v>low</v>
      </c>
      <c r="T1248" t="str">
        <f>_xlfn.XLOOKUP($A1248,'site variables'!$A:$A,'site variables'!I:I,0,0)</f>
        <v>Vehicle/FootRecreation</v>
      </c>
      <c r="U1248">
        <f>_xlfn.XLOOKUP($D1248,climatevars!$E:$E,climatevars!J:J,0,)</f>
        <v>283.99943199999996</v>
      </c>
      <c r="V1248">
        <f>_xlfn.XLOOKUP($D1248,climatevars!$E:$E,climatevars!K:K,0,)</f>
        <v>539.99891999999988</v>
      </c>
      <c r="W1248">
        <f>_xlfn.XLOOKUP($D1248,climatevars!$E:$E,climatevars!L:L,0,)</f>
        <v>651.99869599999988</v>
      </c>
      <c r="X1248">
        <f>_xlfn.XLOOKUP($G1248,speciesvars!$D:$D,speciesvars!H:H,0,0)</f>
        <v>0</v>
      </c>
      <c r="Y1248">
        <f>_xlfn.XLOOKUP($G1248,speciesvars!$D:$D,speciesvars!I:I,0,0)</f>
        <v>0</v>
      </c>
    </row>
    <row r="1249" spans="1:25" hidden="1" x14ac:dyDescent="0.25">
      <c r="A1249" t="s">
        <v>34</v>
      </c>
      <c r="B1249" t="s">
        <v>27</v>
      </c>
      <c r="C1249">
        <v>10</v>
      </c>
      <c r="D1249" t="str">
        <f t="shared" si="19"/>
        <v>Preservefall 2021</v>
      </c>
      <c r="E1249" t="s">
        <v>74</v>
      </c>
      <c r="F1249" t="s">
        <v>70</v>
      </c>
      <c r="G1249" t="s">
        <v>25</v>
      </c>
      <c r="H1249" t="s">
        <v>11</v>
      </c>
      <c r="I1249" t="s">
        <v>1336</v>
      </c>
      <c r="J1249" t="s">
        <v>60</v>
      </c>
      <c r="K1249">
        <v>1</v>
      </c>
      <c r="L1249">
        <v>155</v>
      </c>
      <c r="N1249">
        <f>_xlfn.XLOOKUP($A1249,'site variables'!$A:$A,'site variables'!C:C,0,0)</f>
        <v>332.63</v>
      </c>
      <c r="O1249">
        <f>_xlfn.XLOOKUP($A1249,'site variables'!$A:$A,'site variables'!D:D,0,0)</f>
        <v>25.8</v>
      </c>
      <c r="P1249">
        <f>_xlfn.XLOOKUP($A1249,'site variables'!$A:$A,'site variables'!E:E,0,0)</f>
        <v>21.2</v>
      </c>
      <c r="Q1249">
        <f>_xlfn.XLOOKUP($A1249,'site variables'!$A:$A,'site variables'!F:F,0,0)</f>
        <v>793</v>
      </c>
      <c r="R1249" t="str">
        <f>_xlfn.XLOOKUP($A1249,'site variables'!$A:$A,'site variables'!G:G,0,0)</f>
        <v>high</v>
      </c>
      <c r="S1249" t="str">
        <f>_xlfn.XLOOKUP($A1249,'site variables'!$A:$A,'site variables'!H:H,0,0)</f>
        <v>low</v>
      </c>
      <c r="T1249" t="str">
        <f>_xlfn.XLOOKUP($A1249,'site variables'!$A:$A,'site variables'!I:I,0,0)</f>
        <v>Vehicle/FootRecreation</v>
      </c>
      <c r="U1249">
        <f>_xlfn.XLOOKUP($D1249,climatevars!$E:$E,climatevars!J:J,0,)</f>
        <v>283.99943199999996</v>
      </c>
      <c r="V1249">
        <f>_xlfn.XLOOKUP($D1249,climatevars!$E:$E,climatevars!K:K,0,)</f>
        <v>539.99891999999988</v>
      </c>
      <c r="W1249">
        <f>_xlfn.XLOOKUP($D1249,climatevars!$E:$E,climatevars!L:L,0,)</f>
        <v>651.99869599999988</v>
      </c>
      <c r="X1249">
        <f>_xlfn.XLOOKUP($G1249,speciesvars!$D:$D,speciesvars!H:H,0,0)</f>
        <v>0</v>
      </c>
      <c r="Y1249">
        <f>_xlfn.XLOOKUP($G1249,speciesvars!$D:$D,speciesvars!I:I,0,0)</f>
        <v>0</v>
      </c>
    </row>
    <row r="1250" spans="1:25" hidden="1" x14ac:dyDescent="0.25">
      <c r="A1250" t="s">
        <v>34</v>
      </c>
      <c r="B1250" t="s">
        <v>27</v>
      </c>
      <c r="C1250">
        <v>10</v>
      </c>
      <c r="D1250" t="str">
        <f t="shared" si="19"/>
        <v>Preservefall 2021</v>
      </c>
      <c r="E1250" t="s">
        <v>74</v>
      </c>
      <c r="F1250" t="s">
        <v>70</v>
      </c>
      <c r="G1250" t="s">
        <v>77</v>
      </c>
      <c r="H1250" t="s">
        <v>11</v>
      </c>
      <c r="I1250" t="s">
        <v>1337</v>
      </c>
      <c r="J1250" t="s">
        <v>72</v>
      </c>
      <c r="K1250">
        <v>3</v>
      </c>
      <c r="L1250">
        <v>45</v>
      </c>
      <c r="N1250">
        <f>_xlfn.XLOOKUP($A1250,'site variables'!$A:$A,'site variables'!C:C,0,0)</f>
        <v>332.63</v>
      </c>
      <c r="O1250">
        <f>_xlfn.XLOOKUP($A1250,'site variables'!$A:$A,'site variables'!D:D,0,0)</f>
        <v>25.8</v>
      </c>
      <c r="P1250">
        <f>_xlfn.XLOOKUP($A1250,'site variables'!$A:$A,'site variables'!E:E,0,0)</f>
        <v>21.2</v>
      </c>
      <c r="Q1250">
        <f>_xlfn.XLOOKUP($A1250,'site variables'!$A:$A,'site variables'!F:F,0,0)</f>
        <v>793</v>
      </c>
      <c r="R1250" t="str">
        <f>_xlfn.XLOOKUP($A1250,'site variables'!$A:$A,'site variables'!G:G,0,0)</f>
        <v>high</v>
      </c>
      <c r="S1250" t="str">
        <f>_xlfn.XLOOKUP($A1250,'site variables'!$A:$A,'site variables'!H:H,0,0)</f>
        <v>low</v>
      </c>
      <c r="T1250" t="str">
        <f>_xlfn.XLOOKUP($A1250,'site variables'!$A:$A,'site variables'!I:I,0,0)</f>
        <v>Vehicle/FootRecreation</v>
      </c>
      <c r="U1250">
        <f>_xlfn.XLOOKUP($D1250,climatevars!$E:$E,climatevars!J:J,0,)</f>
        <v>283.99943199999996</v>
      </c>
      <c r="V1250">
        <f>_xlfn.XLOOKUP($D1250,climatevars!$E:$E,climatevars!K:K,0,)</f>
        <v>539.99891999999988</v>
      </c>
      <c r="W1250">
        <f>_xlfn.XLOOKUP($D1250,climatevars!$E:$E,climatevars!L:L,0,)</f>
        <v>651.99869599999988</v>
      </c>
      <c r="X1250">
        <f>_xlfn.XLOOKUP($G1250,speciesvars!$D:$D,speciesvars!H:H,0,0)</f>
        <v>0</v>
      </c>
      <c r="Y1250">
        <f>_xlfn.XLOOKUP($G1250,speciesvars!$D:$D,speciesvars!I:I,0,0)</f>
        <v>0</v>
      </c>
    </row>
    <row r="1251" spans="1:25" hidden="1" x14ac:dyDescent="0.25">
      <c r="A1251" t="s">
        <v>34</v>
      </c>
      <c r="B1251" t="s">
        <v>27</v>
      </c>
      <c r="C1251">
        <v>10</v>
      </c>
      <c r="D1251" t="str">
        <f t="shared" si="19"/>
        <v>Preservefall 2021</v>
      </c>
      <c r="E1251" t="s">
        <v>74</v>
      </c>
      <c r="F1251" t="s">
        <v>70</v>
      </c>
      <c r="G1251" t="s">
        <v>16</v>
      </c>
      <c r="H1251" t="s">
        <v>11</v>
      </c>
      <c r="I1251" t="s">
        <v>1338</v>
      </c>
      <c r="J1251" t="s">
        <v>60</v>
      </c>
      <c r="K1251">
        <v>23</v>
      </c>
      <c r="L1251">
        <v>30</v>
      </c>
      <c r="N1251">
        <f>_xlfn.XLOOKUP($A1251,'site variables'!$A:$A,'site variables'!C:C,0,0)</f>
        <v>332.63</v>
      </c>
      <c r="O1251">
        <f>_xlfn.XLOOKUP($A1251,'site variables'!$A:$A,'site variables'!D:D,0,0)</f>
        <v>25.8</v>
      </c>
      <c r="P1251">
        <f>_xlfn.XLOOKUP($A1251,'site variables'!$A:$A,'site variables'!E:E,0,0)</f>
        <v>21.2</v>
      </c>
      <c r="Q1251">
        <f>_xlfn.XLOOKUP($A1251,'site variables'!$A:$A,'site variables'!F:F,0,0)</f>
        <v>793</v>
      </c>
      <c r="R1251" t="str">
        <f>_xlfn.XLOOKUP($A1251,'site variables'!$A:$A,'site variables'!G:G,0,0)</f>
        <v>high</v>
      </c>
      <c r="S1251" t="str">
        <f>_xlfn.XLOOKUP($A1251,'site variables'!$A:$A,'site variables'!H:H,0,0)</f>
        <v>low</v>
      </c>
      <c r="T1251" t="str">
        <f>_xlfn.XLOOKUP($A1251,'site variables'!$A:$A,'site variables'!I:I,0,0)</f>
        <v>Vehicle/FootRecreation</v>
      </c>
      <c r="U1251">
        <f>_xlfn.XLOOKUP($D1251,climatevars!$E:$E,climatevars!J:J,0,)</f>
        <v>283.99943199999996</v>
      </c>
      <c r="V1251">
        <f>_xlfn.XLOOKUP($D1251,climatevars!$E:$E,climatevars!K:K,0,)</f>
        <v>539.99891999999988</v>
      </c>
      <c r="W1251">
        <f>_xlfn.XLOOKUP($D1251,climatevars!$E:$E,climatevars!L:L,0,)</f>
        <v>651.99869599999988</v>
      </c>
      <c r="X1251">
        <f>_xlfn.XLOOKUP($G1251,speciesvars!$D:$D,speciesvars!H:H,0,0)</f>
        <v>0</v>
      </c>
      <c r="Y1251">
        <f>_xlfn.XLOOKUP($G1251,speciesvars!$D:$D,speciesvars!I:I,0,0)</f>
        <v>0</v>
      </c>
    </row>
    <row r="1252" spans="1:25" hidden="1" x14ac:dyDescent="0.25">
      <c r="A1252" t="s">
        <v>34</v>
      </c>
      <c r="B1252" t="s">
        <v>27</v>
      </c>
      <c r="C1252">
        <v>3</v>
      </c>
      <c r="D1252" t="str">
        <f t="shared" si="19"/>
        <v>Preservefall 2021</v>
      </c>
      <c r="E1252" t="s">
        <v>48</v>
      </c>
      <c r="F1252" t="s">
        <v>70</v>
      </c>
      <c r="G1252" t="s">
        <v>1</v>
      </c>
      <c r="H1252" t="s">
        <v>4256</v>
      </c>
      <c r="I1252" t="s">
        <v>1339</v>
      </c>
      <c r="J1252" t="s">
        <v>60</v>
      </c>
      <c r="K1252">
        <v>0</v>
      </c>
      <c r="L1252">
        <v>0</v>
      </c>
      <c r="M1252">
        <v>0.05</v>
      </c>
      <c r="N1252">
        <f>_xlfn.XLOOKUP($A1252,'site variables'!$A:$A,'site variables'!C:C,0,0)</f>
        <v>332.63</v>
      </c>
      <c r="O1252">
        <f>_xlfn.XLOOKUP($A1252,'site variables'!$A:$A,'site variables'!D:D,0,0)</f>
        <v>25.8</v>
      </c>
      <c r="P1252">
        <f>_xlfn.XLOOKUP($A1252,'site variables'!$A:$A,'site variables'!E:E,0,0)</f>
        <v>21.2</v>
      </c>
      <c r="Q1252">
        <f>_xlfn.XLOOKUP($A1252,'site variables'!$A:$A,'site variables'!F:F,0,0)</f>
        <v>793</v>
      </c>
      <c r="R1252" t="str">
        <f>_xlfn.XLOOKUP($A1252,'site variables'!$A:$A,'site variables'!G:G,0,0)</f>
        <v>high</v>
      </c>
      <c r="S1252" t="str">
        <f>_xlfn.XLOOKUP($A1252,'site variables'!$A:$A,'site variables'!H:H,0,0)</f>
        <v>low</v>
      </c>
      <c r="T1252" t="str">
        <f>_xlfn.XLOOKUP($A1252,'site variables'!$A:$A,'site variables'!I:I,0,0)</f>
        <v>Vehicle/FootRecreation</v>
      </c>
      <c r="U1252">
        <f>_xlfn.XLOOKUP($D1252,climatevars!$E:$E,climatevars!J:J,0,)</f>
        <v>283.99943199999996</v>
      </c>
      <c r="V1252">
        <f>_xlfn.XLOOKUP($D1252,climatevars!$E:$E,climatevars!K:K,0,)</f>
        <v>539.99891999999988</v>
      </c>
      <c r="W1252">
        <f>_xlfn.XLOOKUP($D1252,climatevars!$E:$E,climatevars!L:L,0,)</f>
        <v>651.99869599999988</v>
      </c>
      <c r="X1252">
        <f>_xlfn.XLOOKUP($G1252,speciesvars!$D:$D,speciesvars!H:H,0,0)</f>
        <v>22.9416667421659</v>
      </c>
      <c r="Y1252">
        <f>_xlfn.XLOOKUP($G1252,speciesvars!$D:$D,speciesvars!I:I,0,0)</f>
        <v>528</v>
      </c>
    </row>
    <row r="1253" spans="1:25" hidden="1" x14ac:dyDescent="0.25">
      <c r="A1253" t="s">
        <v>34</v>
      </c>
      <c r="B1253" t="s">
        <v>27</v>
      </c>
      <c r="C1253">
        <v>12</v>
      </c>
      <c r="D1253" t="str">
        <f t="shared" si="19"/>
        <v>Preservefall 2021</v>
      </c>
      <c r="E1253" t="s">
        <v>66</v>
      </c>
      <c r="F1253" t="s">
        <v>0</v>
      </c>
      <c r="G1253" t="s">
        <v>16</v>
      </c>
      <c r="H1253" t="s">
        <v>11</v>
      </c>
      <c r="I1253" t="s">
        <v>1340</v>
      </c>
      <c r="J1253" t="s">
        <v>60</v>
      </c>
      <c r="K1253">
        <v>21</v>
      </c>
      <c r="L1253">
        <v>20</v>
      </c>
      <c r="N1253">
        <f>_xlfn.XLOOKUP($A1253,'site variables'!$A:$A,'site variables'!C:C,0,0)</f>
        <v>332.63</v>
      </c>
      <c r="O1253">
        <f>_xlfn.XLOOKUP($A1253,'site variables'!$A:$A,'site variables'!D:D,0,0)</f>
        <v>25.8</v>
      </c>
      <c r="P1253">
        <f>_xlfn.XLOOKUP($A1253,'site variables'!$A:$A,'site variables'!E:E,0,0)</f>
        <v>21.2</v>
      </c>
      <c r="Q1253">
        <f>_xlfn.XLOOKUP($A1253,'site variables'!$A:$A,'site variables'!F:F,0,0)</f>
        <v>793</v>
      </c>
      <c r="R1253" t="str">
        <f>_xlfn.XLOOKUP($A1253,'site variables'!$A:$A,'site variables'!G:G,0,0)</f>
        <v>high</v>
      </c>
      <c r="S1253" t="str">
        <f>_xlfn.XLOOKUP($A1253,'site variables'!$A:$A,'site variables'!H:H,0,0)</f>
        <v>low</v>
      </c>
      <c r="T1253" t="str">
        <f>_xlfn.XLOOKUP($A1253,'site variables'!$A:$A,'site variables'!I:I,0,0)</f>
        <v>Vehicle/FootRecreation</v>
      </c>
      <c r="U1253">
        <f>_xlfn.XLOOKUP($D1253,climatevars!$E:$E,climatevars!J:J,0,)</f>
        <v>283.99943199999996</v>
      </c>
      <c r="V1253">
        <f>_xlfn.XLOOKUP($D1253,climatevars!$E:$E,climatevars!K:K,0,)</f>
        <v>539.99891999999988</v>
      </c>
      <c r="W1253">
        <f>_xlfn.XLOOKUP($D1253,climatevars!$E:$E,climatevars!L:L,0,)</f>
        <v>651.99869599999988</v>
      </c>
      <c r="X1253">
        <f>_xlfn.XLOOKUP($G1253,speciesvars!$D:$D,speciesvars!H:H,0,0)</f>
        <v>0</v>
      </c>
      <c r="Y1253">
        <f>_xlfn.XLOOKUP($G1253,speciesvars!$D:$D,speciesvars!I:I,0,0)</f>
        <v>0</v>
      </c>
    </row>
    <row r="1254" spans="1:25" hidden="1" x14ac:dyDescent="0.25">
      <c r="A1254" t="s">
        <v>34</v>
      </c>
      <c r="B1254" t="s">
        <v>27</v>
      </c>
      <c r="C1254">
        <v>4</v>
      </c>
      <c r="D1254" t="str">
        <f t="shared" si="19"/>
        <v>Preservefall 2021</v>
      </c>
      <c r="E1254" t="s">
        <v>66</v>
      </c>
      <c r="F1254" t="s">
        <v>70</v>
      </c>
      <c r="G1254" t="s">
        <v>6</v>
      </c>
      <c r="H1254" t="s">
        <v>4256</v>
      </c>
      <c r="I1254" t="s">
        <v>1341</v>
      </c>
      <c r="J1254" t="s">
        <v>60</v>
      </c>
      <c r="K1254">
        <v>0</v>
      </c>
      <c r="L1254">
        <v>0</v>
      </c>
      <c r="M1254">
        <v>0</v>
      </c>
      <c r="N1254">
        <f>_xlfn.XLOOKUP($A1254,'site variables'!$A:$A,'site variables'!C:C,0,0)</f>
        <v>332.63</v>
      </c>
      <c r="O1254">
        <f>_xlfn.XLOOKUP($A1254,'site variables'!$A:$A,'site variables'!D:D,0,0)</f>
        <v>25.8</v>
      </c>
      <c r="P1254">
        <f>_xlfn.XLOOKUP($A1254,'site variables'!$A:$A,'site variables'!E:E,0,0)</f>
        <v>21.2</v>
      </c>
      <c r="Q1254">
        <f>_xlfn.XLOOKUP($A1254,'site variables'!$A:$A,'site variables'!F:F,0,0)</f>
        <v>793</v>
      </c>
      <c r="R1254" t="str">
        <f>_xlfn.XLOOKUP($A1254,'site variables'!$A:$A,'site variables'!G:G,0,0)</f>
        <v>high</v>
      </c>
      <c r="S1254" t="str">
        <f>_xlfn.XLOOKUP($A1254,'site variables'!$A:$A,'site variables'!H:H,0,0)</f>
        <v>low</v>
      </c>
      <c r="T1254" t="str">
        <f>_xlfn.XLOOKUP($A1254,'site variables'!$A:$A,'site variables'!I:I,0,0)</f>
        <v>Vehicle/FootRecreation</v>
      </c>
      <c r="U1254">
        <f>_xlfn.XLOOKUP($D1254,climatevars!$E:$E,climatevars!J:J,0,)</f>
        <v>283.99943199999996</v>
      </c>
      <c r="V1254">
        <f>_xlfn.XLOOKUP($D1254,climatevars!$E:$E,climatevars!K:K,0,)</f>
        <v>539.99891999999988</v>
      </c>
      <c r="W1254">
        <f>_xlfn.XLOOKUP($D1254,climatevars!$E:$E,climatevars!L:L,0,)</f>
        <v>651.99869599999988</v>
      </c>
      <c r="X1254">
        <f>_xlfn.XLOOKUP($G1254,speciesvars!$D:$D,speciesvars!H:H,0,0)</f>
        <v>21.804166575272902</v>
      </c>
      <c r="Y1254">
        <f>_xlfn.XLOOKUP($G1254,speciesvars!$D:$D,speciesvars!I:I,0,0)</f>
        <v>504</v>
      </c>
    </row>
    <row r="1255" spans="1:25" hidden="1" x14ac:dyDescent="0.25">
      <c r="A1255" t="s">
        <v>34</v>
      </c>
      <c r="B1255" t="s">
        <v>27</v>
      </c>
      <c r="C1255">
        <v>4</v>
      </c>
      <c r="D1255" t="str">
        <f t="shared" si="19"/>
        <v>Preservefall 2021</v>
      </c>
      <c r="E1255" t="s">
        <v>66</v>
      </c>
      <c r="F1255" t="s">
        <v>70</v>
      </c>
      <c r="G1255" t="s">
        <v>21</v>
      </c>
      <c r="H1255" t="s">
        <v>4254</v>
      </c>
      <c r="I1255" t="s">
        <v>1342</v>
      </c>
      <c r="J1255" t="s">
        <v>60</v>
      </c>
      <c r="K1255">
        <v>5</v>
      </c>
      <c r="L1255">
        <v>225</v>
      </c>
      <c r="M1255">
        <v>3.5</v>
      </c>
      <c r="N1255">
        <f>_xlfn.XLOOKUP($A1255,'site variables'!$A:$A,'site variables'!C:C,0,0)</f>
        <v>332.63</v>
      </c>
      <c r="O1255">
        <f>_xlfn.XLOOKUP($A1255,'site variables'!$A:$A,'site variables'!D:D,0,0)</f>
        <v>25.8</v>
      </c>
      <c r="P1255">
        <f>_xlfn.XLOOKUP($A1255,'site variables'!$A:$A,'site variables'!E:E,0,0)</f>
        <v>21.2</v>
      </c>
      <c r="Q1255">
        <f>_xlfn.XLOOKUP($A1255,'site variables'!$A:$A,'site variables'!F:F,0,0)</f>
        <v>793</v>
      </c>
      <c r="R1255" t="str">
        <f>_xlfn.XLOOKUP($A1255,'site variables'!$A:$A,'site variables'!G:G,0,0)</f>
        <v>high</v>
      </c>
      <c r="S1255" t="str">
        <f>_xlfn.XLOOKUP($A1255,'site variables'!$A:$A,'site variables'!H:H,0,0)</f>
        <v>low</v>
      </c>
      <c r="T1255" t="str">
        <f>_xlfn.XLOOKUP($A1255,'site variables'!$A:$A,'site variables'!I:I,0,0)</f>
        <v>Vehicle/FootRecreation</v>
      </c>
      <c r="U1255">
        <f>_xlfn.XLOOKUP($D1255,climatevars!$E:$E,climatevars!J:J,0,)</f>
        <v>283.99943199999996</v>
      </c>
      <c r="V1255">
        <f>_xlfn.XLOOKUP($D1255,climatevars!$E:$E,climatevars!K:K,0,)</f>
        <v>539.99891999999988</v>
      </c>
      <c r="W1255">
        <f>_xlfn.XLOOKUP($D1255,climatevars!$E:$E,climatevars!L:L,0,)</f>
        <v>651.99869599999988</v>
      </c>
      <c r="X1255">
        <f>_xlfn.XLOOKUP($G1255,speciesvars!$D:$D,speciesvars!H:H,0,0)</f>
        <v>24.8750001192093</v>
      </c>
      <c r="Y1255">
        <f>_xlfn.XLOOKUP($G1255,speciesvars!$D:$D,speciesvars!I:I,0,0)</f>
        <v>845</v>
      </c>
    </row>
    <row r="1256" spans="1:25" hidden="1" x14ac:dyDescent="0.25">
      <c r="A1256" t="s">
        <v>34</v>
      </c>
      <c r="B1256" t="s">
        <v>27</v>
      </c>
      <c r="C1256">
        <v>13</v>
      </c>
      <c r="D1256" t="str">
        <f t="shared" si="19"/>
        <v>Preservefall 2021</v>
      </c>
      <c r="E1256" t="s">
        <v>12</v>
      </c>
      <c r="F1256" t="s">
        <v>70</v>
      </c>
      <c r="G1256" t="s">
        <v>77</v>
      </c>
      <c r="H1256" t="s">
        <v>11</v>
      </c>
      <c r="I1256" t="s">
        <v>1343</v>
      </c>
      <c r="J1256" t="s">
        <v>72</v>
      </c>
      <c r="K1256">
        <v>5</v>
      </c>
      <c r="L1256">
        <v>20</v>
      </c>
      <c r="N1256">
        <f>_xlfn.XLOOKUP($A1256,'site variables'!$A:$A,'site variables'!C:C,0,0)</f>
        <v>332.63</v>
      </c>
      <c r="O1256">
        <f>_xlfn.XLOOKUP($A1256,'site variables'!$A:$A,'site variables'!D:D,0,0)</f>
        <v>25.8</v>
      </c>
      <c r="P1256">
        <f>_xlfn.XLOOKUP($A1256,'site variables'!$A:$A,'site variables'!E:E,0,0)</f>
        <v>21.2</v>
      </c>
      <c r="Q1256">
        <f>_xlfn.XLOOKUP($A1256,'site variables'!$A:$A,'site variables'!F:F,0,0)</f>
        <v>793</v>
      </c>
      <c r="R1256" t="str">
        <f>_xlfn.XLOOKUP($A1256,'site variables'!$A:$A,'site variables'!G:G,0,0)</f>
        <v>high</v>
      </c>
      <c r="S1256" t="str">
        <f>_xlfn.XLOOKUP($A1256,'site variables'!$A:$A,'site variables'!H:H,0,0)</f>
        <v>low</v>
      </c>
      <c r="T1256" t="str">
        <f>_xlfn.XLOOKUP($A1256,'site variables'!$A:$A,'site variables'!I:I,0,0)</f>
        <v>Vehicle/FootRecreation</v>
      </c>
      <c r="U1256">
        <f>_xlfn.XLOOKUP($D1256,climatevars!$E:$E,climatevars!J:J,0,)</f>
        <v>283.99943199999996</v>
      </c>
      <c r="V1256">
        <f>_xlfn.XLOOKUP($D1256,climatevars!$E:$E,climatevars!K:K,0,)</f>
        <v>539.99891999999988</v>
      </c>
      <c r="W1256">
        <f>_xlfn.XLOOKUP($D1256,climatevars!$E:$E,climatevars!L:L,0,)</f>
        <v>651.99869599999988</v>
      </c>
      <c r="X1256">
        <f>_xlfn.XLOOKUP($G1256,speciesvars!$D:$D,speciesvars!H:H,0,0)</f>
        <v>0</v>
      </c>
      <c r="Y1256">
        <f>_xlfn.XLOOKUP($G1256,speciesvars!$D:$D,speciesvars!I:I,0,0)</f>
        <v>0</v>
      </c>
    </row>
    <row r="1257" spans="1:25" hidden="1" x14ac:dyDescent="0.25">
      <c r="A1257" t="s">
        <v>34</v>
      </c>
      <c r="B1257" t="s">
        <v>27</v>
      </c>
      <c r="C1257">
        <v>13</v>
      </c>
      <c r="D1257" t="str">
        <f t="shared" si="19"/>
        <v>Preservefall 2021</v>
      </c>
      <c r="E1257" t="s">
        <v>12</v>
      </c>
      <c r="F1257" t="s">
        <v>70</v>
      </c>
      <c r="G1257" t="s">
        <v>16</v>
      </c>
      <c r="H1257" t="s">
        <v>11</v>
      </c>
      <c r="I1257" t="s">
        <v>1344</v>
      </c>
      <c r="J1257" t="s">
        <v>60</v>
      </c>
      <c r="K1257">
        <v>30</v>
      </c>
      <c r="L1257">
        <v>15</v>
      </c>
      <c r="N1257">
        <f>_xlfn.XLOOKUP($A1257,'site variables'!$A:$A,'site variables'!C:C,0,0)</f>
        <v>332.63</v>
      </c>
      <c r="O1257">
        <f>_xlfn.XLOOKUP($A1257,'site variables'!$A:$A,'site variables'!D:D,0,0)</f>
        <v>25.8</v>
      </c>
      <c r="P1257">
        <f>_xlfn.XLOOKUP($A1257,'site variables'!$A:$A,'site variables'!E:E,0,0)</f>
        <v>21.2</v>
      </c>
      <c r="Q1257">
        <f>_xlfn.XLOOKUP($A1257,'site variables'!$A:$A,'site variables'!F:F,0,0)</f>
        <v>793</v>
      </c>
      <c r="R1257" t="str">
        <f>_xlfn.XLOOKUP($A1257,'site variables'!$A:$A,'site variables'!G:G,0,0)</f>
        <v>high</v>
      </c>
      <c r="S1257" t="str">
        <f>_xlfn.XLOOKUP($A1257,'site variables'!$A:$A,'site variables'!H:H,0,0)</f>
        <v>low</v>
      </c>
      <c r="T1257" t="str">
        <f>_xlfn.XLOOKUP($A1257,'site variables'!$A:$A,'site variables'!I:I,0,0)</f>
        <v>Vehicle/FootRecreation</v>
      </c>
      <c r="U1257">
        <f>_xlfn.XLOOKUP($D1257,climatevars!$E:$E,climatevars!J:J,0,)</f>
        <v>283.99943199999996</v>
      </c>
      <c r="V1257">
        <f>_xlfn.XLOOKUP($D1257,climatevars!$E:$E,climatevars!K:K,0,)</f>
        <v>539.99891999999988</v>
      </c>
      <c r="W1257">
        <f>_xlfn.XLOOKUP($D1257,climatevars!$E:$E,climatevars!L:L,0,)</f>
        <v>651.99869599999988</v>
      </c>
      <c r="X1257">
        <f>_xlfn.XLOOKUP($G1257,speciesvars!$D:$D,speciesvars!H:H,0,0)</f>
        <v>0</v>
      </c>
      <c r="Y1257">
        <f>_xlfn.XLOOKUP($G1257,speciesvars!$D:$D,speciesvars!I:I,0,0)</f>
        <v>0</v>
      </c>
    </row>
    <row r="1258" spans="1:25" hidden="1" x14ac:dyDescent="0.25">
      <c r="A1258" t="s">
        <v>34</v>
      </c>
      <c r="B1258" t="s">
        <v>27</v>
      </c>
      <c r="C1258">
        <v>4</v>
      </c>
      <c r="D1258" t="str">
        <f t="shared" si="19"/>
        <v>Preservefall 2021</v>
      </c>
      <c r="E1258" t="s">
        <v>66</v>
      </c>
      <c r="F1258" t="s">
        <v>70</v>
      </c>
      <c r="G1258" t="s">
        <v>22</v>
      </c>
      <c r="H1258" t="s">
        <v>4256</v>
      </c>
      <c r="I1258" t="s">
        <v>1345</v>
      </c>
      <c r="J1258" t="s">
        <v>60</v>
      </c>
      <c r="K1258">
        <v>0</v>
      </c>
      <c r="L1258">
        <v>0</v>
      </c>
      <c r="M1258">
        <v>0.55000000000000004</v>
      </c>
      <c r="N1258">
        <f>_xlfn.XLOOKUP($A1258,'site variables'!$A:$A,'site variables'!C:C,0,0)</f>
        <v>332.63</v>
      </c>
      <c r="O1258">
        <f>_xlfn.XLOOKUP($A1258,'site variables'!$A:$A,'site variables'!D:D,0,0)</f>
        <v>25.8</v>
      </c>
      <c r="P1258">
        <f>_xlfn.XLOOKUP($A1258,'site variables'!$A:$A,'site variables'!E:E,0,0)</f>
        <v>21.2</v>
      </c>
      <c r="Q1258">
        <f>_xlfn.XLOOKUP($A1258,'site variables'!$A:$A,'site variables'!F:F,0,0)</f>
        <v>793</v>
      </c>
      <c r="R1258" t="str">
        <f>_xlfn.XLOOKUP($A1258,'site variables'!$A:$A,'site variables'!G:G,0,0)</f>
        <v>high</v>
      </c>
      <c r="S1258" t="str">
        <f>_xlfn.XLOOKUP($A1258,'site variables'!$A:$A,'site variables'!H:H,0,0)</f>
        <v>low</v>
      </c>
      <c r="T1258" t="str">
        <f>_xlfn.XLOOKUP($A1258,'site variables'!$A:$A,'site variables'!I:I,0,0)</f>
        <v>Vehicle/FootRecreation</v>
      </c>
      <c r="U1258">
        <f>_xlfn.XLOOKUP($D1258,climatevars!$E:$E,climatevars!J:J,0,)</f>
        <v>283.99943199999996</v>
      </c>
      <c r="V1258">
        <f>_xlfn.XLOOKUP($D1258,climatevars!$E:$E,climatevars!K:K,0,)</f>
        <v>539.99891999999988</v>
      </c>
      <c r="W1258">
        <f>_xlfn.XLOOKUP($D1258,climatevars!$E:$E,climatevars!L:L,0,)</f>
        <v>651.99869599999988</v>
      </c>
      <c r="X1258">
        <f>_xlfn.XLOOKUP($G1258,speciesvars!$D:$D,speciesvars!H:H,0,0)</f>
        <v>22.870833317438802</v>
      </c>
      <c r="Y1258">
        <f>_xlfn.XLOOKUP($G1258,speciesvars!$D:$D,speciesvars!I:I,0,0)</f>
        <v>733</v>
      </c>
    </row>
    <row r="1259" spans="1:25" hidden="1" x14ac:dyDescent="0.25">
      <c r="A1259" t="s">
        <v>34</v>
      </c>
      <c r="B1259" t="s">
        <v>27</v>
      </c>
      <c r="C1259">
        <v>4</v>
      </c>
      <c r="D1259" t="str">
        <f t="shared" si="19"/>
        <v>Preservefall 2021</v>
      </c>
      <c r="E1259" t="s">
        <v>66</v>
      </c>
      <c r="F1259" t="s">
        <v>70</v>
      </c>
      <c r="G1259" t="s">
        <v>54</v>
      </c>
      <c r="H1259" t="s">
        <v>4256</v>
      </c>
      <c r="I1259" t="s">
        <v>1346</v>
      </c>
      <c r="J1259" t="s">
        <v>60</v>
      </c>
      <c r="K1259">
        <v>0</v>
      </c>
      <c r="L1259">
        <v>0</v>
      </c>
      <c r="M1259">
        <v>0</v>
      </c>
      <c r="N1259">
        <f>_xlfn.XLOOKUP($A1259,'site variables'!$A:$A,'site variables'!C:C,0,0)</f>
        <v>332.63</v>
      </c>
      <c r="O1259">
        <f>_xlfn.XLOOKUP($A1259,'site variables'!$A:$A,'site variables'!D:D,0,0)</f>
        <v>25.8</v>
      </c>
      <c r="P1259">
        <f>_xlfn.XLOOKUP($A1259,'site variables'!$A:$A,'site variables'!E:E,0,0)</f>
        <v>21.2</v>
      </c>
      <c r="Q1259">
        <f>_xlfn.XLOOKUP($A1259,'site variables'!$A:$A,'site variables'!F:F,0,0)</f>
        <v>793</v>
      </c>
      <c r="R1259" t="str">
        <f>_xlfn.XLOOKUP($A1259,'site variables'!$A:$A,'site variables'!G:G,0,0)</f>
        <v>high</v>
      </c>
      <c r="S1259" t="str">
        <f>_xlfn.XLOOKUP($A1259,'site variables'!$A:$A,'site variables'!H:H,0,0)</f>
        <v>low</v>
      </c>
      <c r="T1259" t="str">
        <f>_xlfn.XLOOKUP($A1259,'site variables'!$A:$A,'site variables'!I:I,0,0)</f>
        <v>Vehicle/FootRecreation</v>
      </c>
      <c r="U1259">
        <f>_xlfn.XLOOKUP($D1259,climatevars!$E:$E,climatevars!J:J,0,)</f>
        <v>283.99943199999996</v>
      </c>
      <c r="V1259">
        <f>_xlfn.XLOOKUP($D1259,climatevars!$E:$E,climatevars!K:K,0,)</f>
        <v>539.99891999999988</v>
      </c>
      <c r="W1259">
        <f>_xlfn.XLOOKUP($D1259,climatevars!$E:$E,climatevars!L:L,0,)</f>
        <v>651.99869599999988</v>
      </c>
      <c r="X1259">
        <f>_xlfn.XLOOKUP($G1259,speciesvars!$D:$D,speciesvars!H:H,0,0)</f>
        <v>21.7541668613752</v>
      </c>
      <c r="Y1259">
        <f>_xlfn.XLOOKUP($G1259,speciesvars!$D:$D,speciesvars!I:I,0,0)</f>
        <v>505</v>
      </c>
    </row>
    <row r="1260" spans="1:25" hidden="1" x14ac:dyDescent="0.25">
      <c r="A1260" t="s">
        <v>34</v>
      </c>
      <c r="B1260" t="s">
        <v>27</v>
      </c>
      <c r="C1260">
        <v>4</v>
      </c>
      <c r="D1260" t="str">
        <f t="shared" si="19"/>
        <v>Preservefall 2021</v>
      </c>
      <c r="E1260" t="s">
        <v>66</v>
      </c>
      <c r="F1260" t="s">
        <v>70</v>
      </c>
      <c r="G1260" t="s">
        <v>65</v>
      </c>
      <c r="H1260" t="s">
        <v>4256</v>
      </c>
      <c r="I1260" t="s">
        <v>1347</v>
      </c>
      <c r="J1260" t="s">
        <v>60</v>
      </c>
      <c r="K1260">
        <v>0</v>
      </c>
      <c r="L1260">
        <v>0</v>
      </c>
      <c r="M1260">
        <v>0</v>
      </c>
      <c r="N1260">
        <f>_xlfn.XLOOKUP($A1260,'site variables'!$A:$A,'site variables'!C:C,0,0)</f>
        <v>332.63</v>
      </c>
      <c r="O1260">
        <f>_xlfn.XLOOKUP($A1260,'site variables'!$A:$A,'site variables'!D:D,0,0)</f>
        <v>25.8</v>
      </c>
      <c r="P1260">
        <f>_xlfn.XLOOKUP($A1260,'site variables'!$A:$A,'site variables'!E:E,0,0)</f>
        <v>21.2</v>
      </c>
      <c r="Q1260">
        <f>_xlfn.XLOOKUP($A1260,'site variables'!$A:$A,'site variables'!F:F,0,0)</f>
        <v>793</v>
      </c>
      <c r="R1260" t="str">
        <f>_xlfn.XLOOKUP($A1260,'site variables'!$A:$A,'site variables'!G:G,0,0)</f>
        <v>high</v>
      </c>
      <c r="S1260" t="str">
        <f>_xlfn.XLOOKUP($A1260,'site variables'!$A:$A,'site variables'!H:H,0,0)</f>
        <v>low</v>
      </c>
      <c r="T1260" t="str">
        <f>_xlfn.XLOOKUP($A1260,'site variables'!$A:$A,'site variables'!I:I,0,0)</f>
        <v>Vehicle/FootRecreation</v>
      </c>
      <c r="U1260">
        <f>_xlfn.XLOOKUP($D1260,climatevars!$E:$E,climatevars!J:J,0,)</f>
        <v>283.99943199999996</v>
      </c>
      <c r="V1260">
        <f>_xlfn.XLOOKUP($D1260,climatevars!$E:$E,climatevars!K:K,0,)</f>
        <v>539.99891999999988</v>
      </c>
      <c r="W1260">
        <f>_xlfn.XLOOKUP($D1260,climatevars!$E:$E,climatevars!L:L,0,)</f>
        <v>651.99869599999988</v>
      </c>
      <c r="X1260">
        <f>_xlfn.XLOOKUP($G1260,speciesvars!$D:$D,speciesvars!H:H,0,0)</f>
        <v>21.662499884764401</v>
      </c>
      <c r="Y1260">
        <f>_xlfn.XLOOKUP($G1260,speciesvars!$D:$D,speciesvars!I:I,0,0)</f>
        <v>767</v>
      </c>
    </row>
    <row r="1261" spans="1:25" hidden="1" x14ac:dyDescent="0.25">
      <c r="A1261" t="s">
        <v>34</v>
      </c>
      <c r="B1261" t="s">
        <v>27</v>
      </c>
      <c r="C1261">
        <v>4</v>
      </c>
      <c r="D1261" t="str">
        <f t="shared" si="19"/>
        <v>Preservefall 2021</v>
      </c>
      <c r="E1261" t="s">
        <v>66</v>
      </c>
      <c r="F1261" t="s">
        <v>70</v>
      </c>
      <c r="G1261" t="s">
        <v>1</v>
      </c>
      <c r="H1261" t="s">
        <v>4256</v>
      </c>
      <c r="I1261" t="s">
        <v>1348</v>
      </c>
      <c r="J1261" t="s">
        <v>60</v>
      </c>
      <c r="K1261">
        <v>0</v>
      </c>
      <c r="L1261">
        <v>0</v>
      </c>
      <c r="M1261">
        <v>0</v>
      </c>
      <c r="N1261">
        <f>_xlfn.XLOOKUP($A1261,'site variables'!$A:$A,'site variables'!C:C,0,0)</f>
        <v>332.63</v>
      </c>
      <c r="O1261">
        <f>_xlfn.XLOOKUP($A1261,'site variables'!$A:$A,'site variables'!D:D,0,0)</f>
        <v>25.8</v>
      </c>
      <c r="P1261">
        <f>_xlfn.XLOOKUP($A1261,'site variables'!$A:$A,'site variables'!E:E,0,0)</f>
        <v>21.2</v>
      </c>
      <c r="Q1261">
        <f>_xlfn.XLOOKUP($A1261,'site variables'!$A:$A,'site variables'!F:F,0,0)</f>
        <v>793</v>
      </c>
      <c r="R1261" t="str">
        <f>_xlfn.XLOOKUP($A1261,'site variables'!$A:$A,'site variables'!G:G,0,0)</f>
        <v>high</v>
      </c>
      <c r="S1261" t="str">
        <f>_xlfn.XLOOKUP($A1261,'site variables'!$A:$A,'site variables'!H:H,0,0)</f>
        <v>low</v>
      </c>
      <c r="T1261" t="str">
        <f>_xlfn.XLOOKUP($A1261,'site variables'!$A:$A,'site variables'!I:I,0,0)</f>
        <v>Vehicle/FootRecreation</v>
      </c>
      <c r="U1261">
        <f>_xlfn.XLOOKUP($D1261,climatevars!$E:$E,climatevars!J:J,0,)</f>
        <v>283.99943199999996</v>
      </c>
      <c r="V1261">
        <f>_xlfn.XLOOKUP($D1261,climatevars!$E:$E,climatevars!K:K,0,)</f>
        <v>539.99891999999988</v>
      </c>
      <c r="W1261">
        <f>_xlfn.XLOOKUP($D1261,climatevars!$E:$E,climatevars!L:L,0,)</f>
        <v>651.99869599999988</v>
      </c>
      <c r="X1261">
        <f>_xlfn.XLOOKUP($G1261,speciesvars!$D:$D,speciesvars!H:H,0,0)</f>
        <v>22.9416667421659</v>
      </c>
      <c r="Y1261">
        <f>_xlfn.XLOOKUP($G1261,speciesvars!$D:$D,speciesvars!I:I,0,0)</f>
        <v>528</v>
      </c>
    </row>
    <row r="1262" spans="1:25" hidden="1" x14ac:dyDescent="0.25">
      <c r="A1262" t="s">
        <v>34</v>
      </c>
      <c r="B1262" t="s">
        <v>27</v>
      </c>
      <c r="C1262">
        <v>5</v>
      </c>
      <c r="D1262" t="str">
        <f t="shared" si="19"/>
        <v>Preservefall 2021</v>
      </c>
      <c r="E1262" t="s">
        <v>75</v>
      </c>
      <c r="F1262" t="s">
        <v>49</v>
      </c>
      <c r="G1262" t="s">
        <v>13</v>
      </c>
      <c r="H1262" t="s">
        <v>4255</v>
      </c>
      <c r="I1262" t="s">
        <v>1349</v>
      </c>
      <c r="J1262" t="s">
        <v>60</v>
      </c>
      <c r="K1262">
        <v>0</v>
      </c>
      <c r="L1262">
        <v>0</v>
      </c>
      <c r="M1262">
        <v>0</v>
      </c>
      <c r="N1262">
        <f>_xlfn.XLOOKUP($A1262,'site variables'!$A:$A,'site variables'!C:C,0,0)</f>
        <v>332.63</v>
      </c>
      <c r="O1262">
        <f>_xlfn.XLOOKUP($A1262,'site variables'!$A:$A,'site variables'!D:D,0,0)</f>
        <v>25.8</v>
      </c>
      <c r="P1262">
        <f>_xlfn.XLOOKUP($A1262,'site variables'!$A:$A,'site variables'!E:E,0,0)</f>
        <v>21.2</v>
      </c>
      <c r="Q1262">
        <f>_xlfn.XLOOKUP($A1262,'site variables'!$A:$A,'site variables'!F:F,0,0)</f>
        <v>793</v>
      </c>
      <c r="R1262" t="str">
        <f>_xlfn.XLOOKUP($A1262,'site variables'!$A:$A,'site variables'!G:G,0,0)</f>
        <v>high</v>
      </c>
      <c r="S1262" t="str">
        <f>_xlfn.XLOOKUP($A1262,'site variables'!$A:$A,'site variables'!H:H,0,0)</f>
        <v>low</v>
      </c>
      <c r="T1262" t="str">
        <f>_xlfn.XLOOKUP($A1262,'site variables'!$A:$A,'site variables'!I:I,0,0)</f>
        <v>Vehicle/FootRecreation</v>
      </c>
      <c r="U1262">
        <f>_xlfn.XLOOKUP($D1262,climatevars!$E:$E,climatevars!J:J,0,)</f>
        <v>283.99943199999996</v>
      </c>
      <c r="V1262">
        <f>_xlfn.XLOOKUP($D1262,climatevars!$E:$E,climatevars!K:K,0,)</f>
        <v>539.99891999999988</v>
      </c>
      <c r="W1262">
        <f>_xlfn.XLOOKUP($D1262,climatevars!$E:$E,climatevars!L:L,0,)</f>
        <v>651.99869599999988</v>
      </c>
      <c r="X1262">
        <f>_xlfn.XLOOKUP($G1262,speciesvars!$D:$D,speciesvars!H:H,0,0)</f>
        <v>23.462500015894602</v>
      </c>
      <c r="Y1262">
        <f>_xlfn.XLOOKUP($G1262,speciesvars!$D:$D,speciesvars!I:I,0,0)</f>
        <v>846</v>
      </c>
    </row>
    <row r="1263" spans="1:25" hidden="1" x14ac:dyDescent="0.25">
      <c r="A1263" t="s">
        <v>34</v>
      </c>
      <c r="B1263" t="s">
        <v>27</v>
      </c>
      <c r="C1263">
        <v>14</v>
      </c>
      <c r="D1263" t="str">
        <f t="shared" si="19"/>
        <v>Preservefall 2021</v>
      </c>
      <c r="E1263" t="s">
        <v>66</v>
      </c>
      <c r="F1263" t="s">
        <v>70</v>
      </c>
      <c r="G1263" t="s">
        <v>77</v>
      </c>
      <c r="H1263" t="s">
        <v>11</v>
      </c>
      <c r="I1263" t="s">
        <v>1350</v>
      </c>
      <c r="J1263" t="s">
        <v>72</v>
      </c>
      <c r="K1263">
        <v>3</v>
      </c>
      <c r="L1263">
        <v>25</v>
      </c>
      <c r="N1263">
        <f>_xlfn.XLOOKUP($A1263,'site variables'!$A:$A,'site variables'!C:C,0,0)</f>
        <v>332.63</v>
      </c>
      <c r="O1263">
        <f>_xlfn.XLOOKUP($A1263,'site variables'!$A:$A,'site variables'!D:D,0,0)</f>
        <v>25.8</v>
      </c>
      <c r="P1263">
        <f>_xlfn.XLOOKUP($A1263,'site variables'!$A:$A,'site variables'!E:E,0,0)</f>
        <v>21.2</v>
      </c>
      <c r="Q1263">
        <f>_xlfn.XLOOKUP($A1263,'site variables'!$A:$A,'site variables'!F:F,0,0)</f>
        <v>793</v>
      </c>
      <c r="R1263" t="str">
        <f>_xlfn.XLOOKUP($A1263,'site variables'!$A:$A,'site variables'!G:G,0,0)</f>
        <v>high</v>
      </c>
      <c r="S1263" t="str">
        <f>_xlfn.XLOOKUP($A1263,'site variables'!$A:$A,'site variables'!H:H,0,0)</f>
        <v>low</v>
      </c>
      <c r="T1263" t="str">
        <f>_xlfn.XLOOKUP($A1263,'site variables'!$A:$A,'site variables'!I:I,0,0)</f>
        <v>Vehicle/FootRecreation</v>
      </c>
      <c r="U1263">
        <f>_xlfn.XLOOKUP($D1263,climatevars!$E:$E,climatevars!J:J,0,)</f>
        <v>283.99943199999996</v>
      </c>
      <c r="V1263">
        <f>_xlfn.XLOOKUP($D1263,climatevars!$E:$E,climatevars!K:K,0,)</f>
        <v>539.99891999999988</v>
      </c>
      <c r="W1263">
        <f>_xlfn.XLOOKUP($D1263,climatevars!$E:$E,climatevars!L:L,0,)</f>
        <v>651.99869599999988</v>
      </c>
      <c r="X1263">
        <f>_xlfn.XLOOKUP($G1263,speciesvars!$D:$D,speciesvars!H:H,0,0)</f>
        <v>0</v>
      </c>
      <c r="Y1263">
        <f>_xlfn.XLOOKUP($G1263,speciesvars!$D:$D,speciesvars!I:I,0,0)</f>
        <v>0</v>
      </c>
    </row>
    <row r="1264" spans="1:25" hidden="1" x14ac:dyDescent="0.25">
      <c r="A1264" t="s">
        <v>34</v>
      </c>
      <c r="B1264" t="s">
        <v>27</v>
      </c>
      <c r="C1264">
        <v>5</v>
      </c>
      <c r="D1264" t="str">
        <f t="shared" si="19"/>
        <v>Preservefall 2021</v>
      </c>
      <c r="E1264" t="s">
        <v>75</v>
      </c>
      <c r="F1264" t="s">
        <v>49</v>
      </c>
      <c r="G1264" t="s">
        <v>6</v>
      </c>
      <c r="H1264" t="s">
        <v>4255</v>
      </c>
      <c r="I1264" t="s">
        <v>1351</v>
      </c>
      <c r="J1264" t="s">
        <v>60</v>
      </c>
      <c r="K1264">
        <v>0</v>
      </c>
      <c r="L1264">
        <v>0</v>
      </c>
      <c r="M1264">
        <v>0</v>
      </c>
      <c r="N1264">
        <f>_xlfn.XLOOKUP($A1264,'site variables'!$A:$A,'site variables'!C:C,0,0)</f>
        <v>332.63</v>
      </c>
      <c r="O1264">
        <f>_xlfn.XLOOKUP($A1264,'site variables'!$A:$A,'site variables'!D:D,0,0)</f>
        <v>25.8</v>
      </c>
      <c r="P1264">
        <f>_xlfn.XLOOKUP($A1264,'site variables'!$A:$A,'site variables'!E:E,0,0)</f>
        <v>21.2</v>
      </c>
      <c r="Q1264">
        <f>_xlfn.XLOOKUP($A1264,'site variables'!$A:$A,'site variables'!F:F,0,0)</f>
        <v>793</v>
      </c>
      <c r="R1264" t="str">
        <f>_xlfn.XLOOKUP($A1264,'site variables'!$A:$A,'site variables'!G:G,0,0)</f>
        <v>high</v>
      </c>
      <c r="S1264" t="str">
        <f>_xlfn.XLOOKUP($A1264,'site variables'!$A:$A,'site variables'!H:H,0,0)</f>
        <v>low</v>
      </c>
      <c r="T1264" t="str">
        <f>_xlfn.XLOOKUP($A1264,'site variables'!$A:$A,'site variables'!I:I,0,0)</f>
        <v>Vehicle/FootRecreation</v>
      </c>
      <c r="U1264">
        <f>_xlfn.XLOOKUP($D1264,climatevars!$E:$E,climatevars!J:J,0,)</f>
        <v>283.99943199999996</v>
      </c>
      <c r="V1264">
        <f>_xlfn.XLOOKUP($D1264,climatevars!$E:$E,climatevars!K:K,0,)</f>
        <v>539.99891999999988</v>
      </c>
      <c r="W1264">
        <f>_xlfn.XLOOKUP($D1264,climatevars!$E:$E,climatevars!L:L,0,)</f>
        <v>651.99869599999988</v>
      </c>
      <c r="X1264">
        <f>_xlfn.XLOOKUP($G1264,speciesvars!$D:$D,speciesvars!H:H,0,0)</f>
        <v>21.804166575272902</v>
      </c>
      <c r="Y1264">
        <f>_xlfn.XLOOKUP($G1264,speciesvars!$D:$D,speciesvars!I:I,0,0)</f>
        <v>504</v>
      </c>
    </row>
    <row r="1265" spans="1:25" hidden="1" x14ac:dyDescent="0.25">
      <c r="A1265" t="s">
        <v>34</v>
      </c>
      <c r="B1265" t="s">
        <v>27</v>
      </c>
      <c r="C1265">
        <v>14</v>
      </c>
      <c r="D1265" t="str">
        <f t="shared" si="19"/>
        <v>Preservefall 2021</v>
      </c>
      <c r="E1265" t="s">
        <v>66</v>
      </c>
      <c r="F1265" t="s">
        <v>70</v>
      </c>
      <c r="G1265" t="s">
        <v>3</v>
      </c>
      <c r="H1265" t="s">
        <v>11</v>
      </c>
      <c r="I1265" t="s">
        <v>1352</v>
      </c>
      <c r="J1265" t="s">
        <v>72</v>
      </c>
      <c r="K1265">
        <v>1</v>
      </c>
      <c r="L1265">
        <v>4</v>
      </c>
      <c r="N1265">
        <f>_xlfn.XLOOKUP($A1265,'site variables'!$A:$A,'site variables'!C:C,0,0)</f>
        <v>332.63</v>
      </c>
      <c r="O1265">
        <f>_xlfn.XLOOKUP($A1265,'site variables'!$A:$A,'site variables'!D:D,0,0)</f>
        <v>25.8</v>
      </c>
      <c r="P1265">
        <f>_xlfn.XLOOKUP($A1265,'site variables'!$A:$A,'site variables'!E:E,0,0)</f>
        <v>21.2</v>
      </c>
      <c r="Q1265">
        <f>_xlfn.XLOOKUP($A1265,'site variables'!$A:$A,'site variables'!F:F,0,0)</f>
        <v>793</v>
      </c>
      <c r="R1265" t="str">
        <f>_xlfn.XLOOKUP($A1265,'site variables'!$A:$A,'site variables'!G:G,0,0)</f>
        <v>high</v>
      </c>
      <c r="S1265" t="str">
        <f>_xlfn.XLOOKUP($A1265,'site variables'!$A:$A,'site variables'!H:H,0,0)</f>
        <v>low</v>
      </c>
      <c r="T1265" t="str">
        <f>_xlfn.XLOOKUP($A1265,'site variables'!$A:$A,'site variables'!I:I,0,0)</f>
        <v>Vehicle/FootRecreation</v>
      </c>
      <c r="U1265">
        <f>_xlfn.XLOOKUP($D1265,climatevars!$E:$E,climatevars!J:J,0,)</f>
        <v>283.99943199999996</v>
      </c>
      <c r="V1265">
        <f>_xlfn.XLOOKUP($D1265,climatevars!$E:$E,climatevars!K:K,0,)</f>
        <v>539.99891999999988</v>
      </c>
      <c r="W1265">
        <f>_xlfn.XLOOKUP($D1265,climatevars!$E:$E,climatevars!L:L,0,)</f>
        <v>651.99869599999988</v>
      </c>
      <c r="X1265">
        <f>_xlfn.XLOOKUP($G1265,speciesvars!$D:$D,speciesvars!H:H,0,0)</f>
        <v>0</v>
      </c>
      <c r="Y1265">
        <f>_xlfn.XLOOKUP($G1265,speciesvars!$D:$D,speciesvars!I:I,0,0)</f>
        <v>0</v>
      </c>
    </row>
    <row r="1266" spans="1:25" hidden="1" x14ac:dyDescent="0.25">
      <c r="A1266" t="s">
        <v>34</v>
      </c>
      <c r="B1266" t="s">
        <v>27</v>
      </c>
      <c r="C1266">
        <v>5</v>
      </c>
      <c r="D1266" t="str">
        <f t="shared" si="19"/>
        <v>Preservefall 2021</v>
      </c>
      <c r="E1266" t="s">
        <v>75</v>
      </c>
      <c r="F1266" t="s">
        <v>49</v>
      </c>
      <c r="G1266" t="s">
        <v>21</v>
      </c>
      <c r="H1266" t="s">
        <v>4254</v>
      </c>
      <c r="I1266" t="s">
        <v>1353</v>
      </c>
      <c r="J1266" t="s">
        <v>60</v>
      </c>
      <c r="K1266">
        <v>3</v>
      </c>
      <c r="L1266">
        <v>200</v>
      </c>
      <c r="M1266">
        <v>17.5</v>
      </c>
      <c r="N1266">
        <f>_xlfn.XLOOKUP($A1266,'site variables'!$A:$A,'site variables'!C:C,0,0)</f>
        <v>332.63</v>
      </c>
      <c r="O1266">
        <f>_xlfn.XLOOKUP($A1266,'site variables'!$A:$A,'site variables'!D:D,0,0)</f>
        <v>25.8</v>
      </c>
      <c r="P1266">
        <f>_xlfn.XLOOKUP($A1266,'site variables'!$A:$A,'site variables'!E:E,0,0)</f>
        <v>21.2</v>
      </c>
      <c r="Q1266">
        <f>_xlfn.XLOOKUP($A1266,'site variables'!$A:$A,'site variables'!F:F,0,0)</f>
        <v>793</v>
      </c>
      <c r="R1266" t="str">
        <f>_xlfn.XLOOKUP($A1266,'site variables'!$A:$A,'site variables'!G:G,0,0)</f>
        <v>high</v>
      </c>
      <c r="S1266" t="str">
        <f>_xlfn.XLOOKUP($A1266,'site variables'!$A:$A,'site variables'!H:H,0,0)</f>
        <v>low</v>
      </c>
      <c r="T1266" t="str">
        <f>_xlfn.XLOOKUP($A1266,'site variables'!$A:$A,'site variables'!I:I,0,0)</f>
        <v>Vehicle/FootRecreation</v>
      </c>
      <c r="U1266">
        <f>_xlfn.XLOOKUP($D1266,climatevars!$E:$E,climatevars!J:J,0,)</f>
        <v>283.99943199999996</v>
      </c>
      <c r="V1266">
        <f>_xlfn.XLOOKUP($D1266,climatevars!$E:$E,climatevars!K:K,0,)</f>
        <v>539.99891999999988</v>
      </c>
      <c r="W1266">
        <f>_xlfn.XLOOKUP($D1266,climatevars!$E:$E,climatevars!L:L,0,)</f>
        <v>651.99869599999988</v>
      </c>
      <c r="X1266">
        <f>_xlfn.XLOOKUP($G1266,speciesvars!$D:$D,speciesvars!H:H,0,0)</f>
        <v>24.8750001192093</v>
      </c>
      <c r="Y1266">
        <f>_xlfn.XLOOKUP($G1266,speciesvars!$D:$D,speciesvars!I:I,0,0)</f>
        <v>845</v>
      </c>
    </row>
    <row r="1267" spans="1:25" hidden="1" x14ac:dyDescent="0.25">
      <c r="A1267" t="s">
        <v>34</v>
      </c>
      <c r="B1267" t="s">
        <v>27</v>
      </c>
      <c r="C1267">
        <v>5</v>
      </c>
      <c r="D1267" t="str">
        <f t="shared" si="19"/>
        <v>Preservefall 2021</v>
      </c>
      <c r="E1267" t="s">
        <v>75</v>
      </c>
      <c r="F1267" t="s">
        <v>49</v>
      </c>
      <c r="G1267" t="s">
        <v>53</v>
      </c>
      <c r="H1267" t="s">
        <v>4255</v>
      </c>
      <c r="I1267" t="s">
        <v>1354</v>
      </c>
      <c r="J1267" t="s">
        <v>60</v>
      </c>
      <c r="K1267">
        <v>0</v>
      </c>
      <c r="L1267">
        <v>0</v>
      </c>
      <c r="M1267">
        <v>0</v>
      </c>
      <c r="N1267">
        <f>_xlfn.XLOOKUP($A1267,'site variables'!$A:$A,'site variables'!C:C,0,0)</f>
        <v>332.63</v>
      </c>
      <c r="O1267">
        <f>_xlfn.XLOOKUP($A1267,'site variables'!$A:$A,'site variables'!D:D,0,0)</f>
        <v>25.8</v>
      </c>
      <c r="P1267">
        <f>_xlfn.XLOOKUP($A1267,'site variables'!$A:$A,'site variables'!E:E,0,0)</f>
        <v>21.2</v>
      </c>
      <c r="Q1267">
        <f>_xlfn.XLOOKUP($A1267,'site variables'!$A:$A,'site variables'!F:F,0,0)</f>
        <v>793</v>
      </c>
      <c r="R1267" t="str">
        <f>_xlfn.XLOOKUP($A1267,'site variables'!$A:$A,'site variables'!G:G,0,0)</f>
        <v>high</v>
      </c>
      <c r="S1267" t="str">
        <f>_xlfn.XLOOKUP($A1267,'site variables'!$A:$A,'site variables'!H:H,0,0)</f>
        <v>low</v>
      </c>
      <c r="T1267" t="str">
        <f>_xlfn.XLOOKUP($A1267,'site variables'!$A:$A,'site variables'!I:I,0,0)</f>
        <v>Vehicle/FootRecreation</v>
      </c>
      <c r="U1267">
        <f>_xlfn.XLOOKUP($D1267,climatevars!$E:$E,climatevars!J:J,0,)</f>
        <v>283.99943199999996</v>
      </c>
      <c r="V1267">
        <f>_xlfn.XLOOKUP($D1267,climatevars!$E:$E,climatevars!K:K,0,)</f>
        <v>539.99891999999988</v>
      </c>
      <c r="W1267">
        <f>_xlfn.XLOOKUP($D1267,climatevars!$E:$E,climatevars!L:L,0,)</f>
        <v>651.99869599999988</v>
      </c>
      <c r="X1267">
        <f>_xlfn.XLOOKUP($G1267,speciesvars!$D:$D,speciesvars!H:H,0,0)</f>
        <v>24.200000047683702</v>
      </c>
      <c r="Y1267">
        <f>_xlfn.XLOOKUP($G1267,speciesvars!$D:$D,speciesvars!I:I,0,0)</f>
        <v>706</v>
      </c>
    </row>
    <row r="1268" spans="1:25" hidden="1" x14ac:dyDescent="0.25">
      <c r="A1268" t="s">
        <v>34</v>
      </c>
      <c r="B1268" t="s">
        <v>27</v>
      </c>
      <c r="C1268">
        <v>5</v>
      </c>
      <c r="D1268" t="str">
        <f t="shared" si="19"/>
        <v>Preservefall 2021</v>
      </c>
      <c r="E1268" t="s">
        <v>75</v>
      </c>
      <c r="F1268" t="s">
        <v>49</v>
      </c>
      <c r="G1268" t="s">
        <v>22</v>
      </c>
      <c r="H1268" t="s">
        <v>4255</v>
      </c>
      <c r="I1268" t="s">
        <v>1355</v>
      </c>
      <c r="J1268" t="s">
        <v>60</v>
      </c>
      <c r="K1268">
        <v>0</v>
      </c>
      <c r="L1268">
        <v>0</v>
      </c>
      <c r="M1268">
        <v>0</v>
      </c>
      <c r="N1268">
        <f>_xlfn.XLOOKUP($A1268,'site variables'!$A:$A,'site variables'!C:C,0,0)</f>
        <v>332.63</v>
      </c>
      <c r="O1268">
        <f>_xlfn.XLOOKUP($A1268,'site variables'!$A:$A,'site variables'!D:D,0,0)</f>
        <v>25.8</v>
      </c>
      <c r="P1268">
        <f>_xlfn.XLOOKUP($A1268,'site variables'!$A:$A,'site variables'!E:E,0,0)</f>
        <v>21.2</v>
      </c>
      <c r="Q1268">
        <f>_xlfn.XLOOKUP($A1268,'site variables'!$A:$A,'site variables'!F:F,0,0)</f>
        <v>793</v>
      </c>
      <c r="R1268" t="str">
        <f>_xlfn.XLOOKUP($A1268,'site variables'!$A:$A,'site variables'!G:G,0,0)</f>
        <v>high</v>
      </c>
      <c r="S1268" t="str">
        <f>_xlfn.XLOOKUP($A1268,'site variables'!$A:$A,'site variables'!H:H,0,0)</f>
        <v>low</v>
      </c>
      <c r="T1268" t="str">
        <f>_xlfn.XLOOKUP($A1268,'site variables'!$A:$A,'site variables'!I:I,0,0)</f>
        <v>Vehicle/FootRecreation</v>
      </c>
      <c r="U1268">
        <f>_xlfn.XLOOKUP($D1268,climatevars!$E:$E,climatevars!J:J,0,)</f>
        <v>283.99943199999996</v>
      </c>
      <c r="V1268">
        <f>_xlfn.XLOOKUP($D1268,climatevars!$E:$E,climatevars!K:K,0,)</f>
        <v>539.99891999999988</v>
      </c>
      <c r="W1268">
        <f>_xlfn.XLOOKUP($D1268,climatevars!$E:$E,climatevars!L:L,0,)</f>
        <v>651.99869599999988</v>
      </c>
      <c r="X1268">
        <f>_xlfn.XLOOKUP($G1268,speciesvars!$D:$D,speciesvars!H:H,0,0)</f>
        <v>22.870833317438802</v>
      </c>
      <c r="Y1268">
        <f>_xlfn.XLOOKUP($G1268,speciesvars!$D:$D,speciesvars!I:I,0,0)</f>
        <v>733</v>
      </c>
    </row>
    <row r="1269" spans="1:25" hidden="1" x14ac:dyDescent="0.25">
      <c r="A1269" t="s">
        <v>34</v>
      </c>
      <c r="B1269" t="s">
        <v>27</v>
      </c>
      <c r="C1269">
        <v>14</v>
      </c>
      <c r="D1269" t="str">
        <f t="shared" si="19"/>
        <v>Preservefall 2021</v>
      </c>
      <c r="E1269" t="s">
        <v>66</v>
      </c>
      <c r="F1269" t="s">
        <v>70</v>
      </c>
      <c r="G1269" t="s">
        <v>56</v>
      </c>
      <c r="H1269" t="s">
        <v>11</v>
      </c>
      <c r="I1269" t="s">
        <v>1356</v>
      </c>
      <c r="J1269" t="s">
        <v>60</v>
      </c>
      <c r="K1269">
        <v>1</v>
      </c>
      <c r="L1269">
        <v>40</v>
      </c>
      <c r="N1269">
        <f>_xlfn.XLOOKUP($A1269,'site variables'!$A:$A,'site variables'!C:C,0,0)</f>
        <v>332.63</v>
      </c>
      <c r="O1269">
        <f>_xlfn.XLOOKUP($A1269,'site variables'!$A:$A,'site variables'!D:D,0,0)</f>
        <v>25.8</v>
      </c>
      <c r="P1269">
        <f>_xlfn.XLOOKUP($A1269,'site variables'!$A:$A,'site variables'!E:E,0,0)</f>
        <v>21.2</v>
      </c>
      <c r="Q1269">
        <f>_xlfn.XLOOKUP($A1269,'site variables'!$A:$A,'site variables'!F:F,0,0)</f>
        <v>793</v>
      </c>
      <c r="R1269" t="str">
        <f>_xlfn.XLOOKUP($A1269,'site variables'!$A:$A,'site variables'!G:G,0,0)</f>
        <v>high</v>
      </c>
      <c r="S1269" t="str">
        <f>_xlfn.XLOOKUP($A1269,'site variables'!$A:$A,'site variables'!H:H,0,0)</f>
        <v>low</v>
      </c>
      <c r="T1269" t="str">
        <f>_xlfn.XLOOKUP($A1269,'site variables'!$A:$A,'site variables'!I:I,0,0)</f>
        <v>Vehicle/FootRecreation</v>
      </c>
      <c r="U1269">
        <f>_xlfn.XLOOKUP($D1269,climatevars!$E:$E,climatevars!J:J,0,)</f>
        <v>283.99943199999996</v>
      </c>
      <c r="V1269">
        <f>_xlfn.XLOOKUP($D1269,climatevars!$E:$E,climatevars!K:K,0,)</f>
        <v>539.99891999999988</v>
      </c>
      <c r="W1269">
        <f>_xlfn.XLOOKUP($D1269,climatevars!$E:$E,climatevars!L:L,0,)</f>
        <v>651.99869599999988</v>
      </c>
      <c r="X1269">
        <f>_xlfn.XLOOKUP($G1269,speciesvars!$D:$D,speciesvars!H:H,0,0)</f>
        <v>0</v>
      </c>
      <c r="Y1269">
        <f>_xlfn.XLOOKUP($G1269,speciesvars!$D:$D,speciesvars!I:I,0,0)</f>
        <v>0</v>
      </c>
    </row>
    <row r="1270" spans="1:25" hidden="1" x14ac:dyDescent="0.25">
      <c r="A1270" t="s">
        <v>34</v>
      </c>
      <c r="B1270" t="s">
        <v>27</v>
      </c>
      <c r="C1270">
        <v>14</v>
      </c>
      <c r="D1270" t="str">
        <f t="shared" si="19"/>
        <v>Preservefall 2021</v>
      </c>
      <c r="E1270" t="s">
        <v>66</v>
      </c>
      <c r="F1270" t="s">
        <v>70</v>
      </c>
      <c r="G1270" t="s">
        <v>16</v>
      </c>
      <c r="H1270" t="s">
        <v>11</v>
      </c>
      <c r="I1270" t="s">
        <v>1357</v>
      </c>
      <c r="J1270" t="s">
        <v>60</v>
      </c>
      <c r="K1270">
        <v>34</v>
      </c>
      <c r="L1270">
        <v>20</v>
      </c>
      <c r="N1270">
        <f>_xlfn.XLOOKUP($A1270,'site variables'!$A:$A,'site variables'!C:C,0,0)</f>
        <v>332.63</v>
      </c>
      <c r="O1270">
        <f>_xlfn.XLOOKUP($A1270,'site variables'!$A:$A,'site variables'!D:D,0,0)</f>
        <v>25.8</v>
      </c>
      <c r="P1270">
        <f>_xlfn.XLOOKUP($A1270,'site variables'!$A:$A,'site variables'!E:E,0,0)</f>
        <v>21.2</v>
      </c>
      <c r="Q1270">
        <f>_xlfn.XLOOKUP($A1270,'site variables'!$A:$A,'site variables'!F:F,0,0)</f>
        <v>793</v>
      </c>
      <c r="R1270" t="str">
        <f>_xlfn.XLOOKUP($A1270,'site variables'!$A:$A,'site variables'!G:G,0,0)</f>
        <v>high</v>
      </c>
      <c r="S1270" t="str">
        <f>_xlfn.XLOOKUP($A1270,'site variables'!$A:$A,'site variables'!H:H,0,0)</f>
        <v>low</v>
      </c>
      <c r="T1270" t="str">
        <f>_xlfn.XLOOKUP($A1270,'site variables'!$A:$A,'site variables'!I:I,0,0)</f>
        <v>Vehicle/FootRecreation</v>
      </c>
      <c r="U1270">
        <f>_xlfn.XLOOKUP($D1270,climatevars!$E:$E,climatevars!J:J,0,)</f>
        <v>283.99943199999996</v>
      </c>
      <c r="V1270">
        <f>_xlfn.XLOOKUP($D1270,climatevars!$E:$E,climatevars!K:K,0,)</f>
        <v>539.99891999999988</v>
      </c>
      <c r="W1270">
        <f>_xlfn.XLOOKUP($D1270,climatevars!$E:$E,climatevars!L:L,0,)</f>
        <v>651.99869599999988</v>
      </c>
      <c r="X1270">
        <f>_xlfn.XLOOKUP($G1270,speciesvars!$D:$D,speciesvars!H:H,0,0)</f>
        <v>0</v>
      </c>
      <c r="Y1270">
        <f>_xlfn.XLOOKUP($G1270,speciesvars!$D:$D,speciesvars!I:I,0,0)</f>
        <v>0</v>
      </c>
    </row>
    <row r="1271" spans="1:25" hidden="1" x14ac:dyDescent="0.25">
      <c r="A1271" t="s">
        <v>34</v>
      </c>
      <c r="B1271" t="s">
        <v>27</v>
      </c>
      <c r="C1271">
        <v>15</v>
      </c>
      <c r="D1271" t="str">
        <f t="shared" si="19"/>
        <v>Preservefall 2021</v>
      </c>
      <c r="E1271" t="s">
        <v>74</v>
      </c>
      <c r="F1271" t="s">
        <v>70</v>
      </c>
      <c r="G1271" t="s">
        <v>16</v>
      </c>
      <c r="H1271" t="s">
        <v>11</v>
      </c>
      <c r="I1271" t="s">
        <v>1358</v>
      </c>
      <c r="J1271" t="s">
        <v>60</v>
      </c>
      <c r="K1271">
        <v>4</v>
      </c>
      <c r="L1271">
        <v>60</v>
      </c>
      <c r="N1271">
        <f>_xlfn.XLOOKUP($A1271,'site variables'!$A:$A,'site variables'!C:C,0,0)</f>
        <v>332.63</v>
      </c>
      <c r="O1271">
        <f>_xlfn.XLOOKUP($A1271,'site variables'!$A:$A,'site variables'!D:D,0,0)</f>
        <v>25.8</v>
      </c>
      <c r="P1271">
        <f>_xlfn.XLOOKUP($A1271,'site variables'!$A:$A,'site variables'!E:E,0,0)</f>
        <v>21.2</v>
      </c>
      <c r="Q1271">
        <f>_xlfn.XLOOKUP($A1271,'site variables'!$A:$A,'site variables'!F:F,0,0)</f>
        <v>793</v>
      </c>
      <c r="R1271" t="str">
        <f>_xlfn.XLOOKUP($A1271,'site variables'!$A:$A,'site variables'!G:G,0,0)</f>
        <v>high</v>
      </c>
      <c r="S1271" t="str">
        <f>_xlfn.XLOOKUP($A1271,'site variables'!$A:$A,'site variables'!H:H,0,0)</f>
        <v>low</v>
      </c>
      <c r="T1271" t="str">
        <f>_xlfn.XLOOKUP($A1271,'site variables'!$A:$A,'site variables'!I:I,0,0)</f>
        <v>Vehicle/FootRecreation</v>
      </c>
      <c r="U1271">
        <f>_xlfn.XLOOKUP($D1271,climatevars!$E:$E,climatevars!J:J,0,)</f>
        <v>283.99943199999996</v>
      </c>
      <c r="V1271">
        <f>_xlfn.XLOOKUP($D1271,climatevars!$E:$E,climatevars!K:K,0,)</f>
        <v>539.99891999999988</v>
      </c>
      <c r="W1271">
        <f>_xlfn.XLOOKUP($D1271,climatevars!$E:$E,climatevars!L:L,0,)</f>
        <v>651.99869599999988</v>
      </c>
      <c r="X1271">
        <f>_xlfn.XLOOKUP($G1271,speciesvars!$D:$D,speciesvars!H:H,0,0)</f>
        <v>0</v>
      </c>
      <c r="Y1271">
        <f>_xlfn.XLOOKUP($G1271,speciesvars!$D:$D,speciesvars!I:I,0,0)</f>
        <v>0</v>
      </c>
    </row>
    <row r="1272" spans="1:25" hidden="1" x14ac:dyDescent="0.25">
      <c r="A1272" t="s">
        <v>34</v>
      </c>
      <c r="B1272" t="s">
        <v>27</v>
      </c>
      <c r="C1272">
        <v>15</v>
      </c>
      <c r="D1272" t="str">
        <f t="shared" si="19"/>
        <v>Preservefall 2021</v>
      </c>
      <c r="E1272" t="s">
        <v>74</v>
      </c>
      <c r="F1272" t="s">
        <v>70</v>
      </c>
      <c r="G1272" t="s">
        <v>1319</v>
      </c>
      <c r="H1272" t="s">
        <v>11</v>
      </c>
      <c r="I1272" t="s">
        <v>1359</v>
      </c>
      <c r="J1272" t="s">
        <v>60</v>
      </c>
      <c r="K1272">
        <v>0</v>
      </c>
      <c r="M1272">
        <v>3.5</v>
      </c>
      <c r="N1272">
        <f>_xlfn.XLOOKUP($A1272,'site variables'!$A:$A,'site variables'!C:C,0,0)</f>
        <v>332.63</v>
      </c>
      <c r="O1272">
        <f>_xlfn.XLOOKUP($A1272,'site variables'!$A:$A,'site variables'!D:D,0,0)</f>
        <v>25.8</v>
      </c>
      <c r="P1272">
        <f>_xlfn.XLOOKUP($A1272,'site variables'!$A:$A,'site variables'!E:E,0,0)</f>
        <v>21.2</v>
      </c>
      <c r="Q1272">
        <f>_xlfn.XLOOKUP($A1272,'site variables'!$A:$A,'site variables'!F:F,0,0)</f>
        <v>793</v>
      </c>
      <c r="R1272" t="str">
        <f>_xlfn.XLOOKUP($A1272,'site variables'!$A:$A,'site variables'!G:G,0,0)</f>
        <v>high</v>
      </c>
      <c r="S1272" t="str">
        <f>_xlfn.XLOOKUP($A1272,'site variables'!$A:$A,'site variables'!H:H,0,0)</f>
        <v>low</v>
      </c>
      <c r="T1272" t="str">
        <f>_xlfn.XLOOKUP($A1272,'site variables'!$A:$A,'site variables'!I:I,0,0)</f>
        <v>Vehicle/FootRecreation</v>
      </c>
      <c r="U1272">
        <f>_xlfn.XLOOKUP($D1272,climatevars!$E:$E,climatevars!J:J,0,)</f>
        <v>283.99943199999996</v>
      </c>
      <c r="V1272">
        <f>_xlfn.XLOOKUP($D1272,climatevars!$E:$E,climatevars!K:K,0,)</f>
        <v>539.99891999999988</v>
      </c>
      <c r="W1272">
        <f>_xlfn.XLOOKUP($D1272,climatevars!$E:$E,climatevars!L:L,0,)</f>
        <v>651.99869599999988</v>
      </c>
      <c r="X1272">
        <f>_xlfn.XLOOKUP($G1272,speciesvars!$D:$D,speciesvars!H:H,0,0)</f>
        <v>19.654166481768101</v>
      </c>
      <c r="Y1272">
        <f>_xlfn.XLOOKUP($G1272,speciesvars!$D:$D,speciesvars!I:I,0,0)</f>
        <v>1000</v>
      </c>
    </row>
    <row r="1273" spans="1:25" hidden="1" x14ac:dyDescent="0.25">
      <c r="A1273" t="s">
        <v>34</v>
      </c>
      <c r="B1273" t="s">
        <v>27</v>
      </c>
      <c r="C1273">
        <v>16</v>
      </c>
      <c r="D1273" t="str">
        <f t="shared" si="19"/>
        <v>Preservefall 2021</v>
      </c>
      <c r="E1273" t="s">
        <v>48</v>
      </c>
      <c r="F1273" t="s">
        <v>70</v>
      </c>
      <c r="G1273" t="s">
        <v>77</v>
      </c>
      <c r="H1273" t="s">
        <v>11</v>
      </c>
      <c r="I1273" t="s">
        <v>1360</v>
      </c>
      <c r="J1273" t="s">
        <v>72</v>
      </c>
      <c r="K1273">
        <v>12</v>
      </c>
      <c r="L1273">
        <v>35</v>
      </c>
      <c r="N1273">
        <f>_xlfn.XLOOKUP($A1273,'site variables'!$A:$A,'site variables'!C:C,0,0)</f>
        <v>332.63</v>
      </c>
      <c r="O1273">
        <f>_xlfn.XLOOKUP($A1273,'site variables'!$A:$A,'site variables'!D:D,0,0)</f>
        <v>25.8</v>
      </c>
      <c r="P1273">
        <f>_xlfn.XLOOKUP($A1273,'site variables'!$A:$A,'site variables'!E:E,0,0)</f>
        <v>21.2</v>
      </c>
      <c r="Q1273">
        <f>_xlfn.XLOOKUP($A1273,'site variables'!$A:$A,'site variables'!F:F,0,0)</f>
        <v>793</v>
      </c>
      <c r="R1273" t="str">
        <f>_xlfn.XLOOKUP($A1273,'site variables'!$A:$A,'site variables'!G:G,0,0)</f>
        <v>high</v>
      </c>
      <c r="S1273" t="str">
        <f>_xlfn.XLOOKUP($A1273,'site variables'!$A:$A,'site variables'!H:H,0,0)</f>
        <v>low</v>
      </c>
      <c r="T1273" t="str">
        <f>_xlfn.XLOOKUP($A1273,'site variables'!$A:$A,'site variables'!I:I,0,0)</f>
        <v>Vehicle/FootRecreation</v>
      </c>
      <c r="U1273">
        <f>_xlfn.XLOOKUP($D1273,climatevars!$E:$E,climatevars!J:J,0,)</f>
        <v>283.99943199999996</v>
      </c>
      <c r="V1273">
        <f>_xlfn.XLOOKUP($D1273,climatevars!$E:$E,climatevars!K:K,0,)</f>
        <v>539.99891999999988</v>
      </c>
      <c r="W1273">
        <f>_xlfn.XLOOKUP($D1273,climatevars!$E:$E,climatevars!L:L,0,)</f>
        <v>651.99869599999988</v>
      </c>
      <c r="X1273">
        <f>_xlfn.XLOOKUP($G1273,speciesvars!$D:$D,speciesvars!H:H,0,0)</f>
        <v>0</v>
      </c>
      <c r="Y1273">
        <f>_xlfn.XLOOKUP($G1273,speciesvars!$D:$D,speciesvars!I:I,0,0)</f>
        <v>0</v>
      </c>
    </row>
    <row r="1274" spans="1:25" hidden="1" x14ac:dyDescent="0.25">
      <c r="A1274" t="s">
        <v>34</v>
      </c>
      <c r="B1274" t="s">
        <v>27</v>
      </c>
      <c r="C1274">
        <v>16</v>
      </c>
      <c r="D1274" t="str">
        <f t="shared" si="19"/>
        <v>Preservefall 2021</v>
      </c>
      <c r="E1274" t="s">
        <v>48</v>
      </c>
      <c r="F1274" t="s">
        <v>70</v>
      </c>
      <c r="G1274" t="s">
        <v>3</v>
      </c>
      <c r="H1274" t="s">
        <v>11</v>
      </c>
      <c r="I1274" t="s">
        <v>1361</v>
      </c>
      <c r="J1274" t="s">
        <v>72</v>
      </c>
      <c r="K1274">
        <v>1</v>
      </c>
      <c r="L1274">
        <v>7</v>
      </c>
      <c r="N1274">
        <f>_xlfn.XLOOKUP($A1274,'site variables'!$A:$A,'site variables'!C:C,0,0)</f>
        <v>332.63</v>
      </c>
      <c r="O1274">
        <f>_xlfn.XLOOKUP($A1274,'site variables'!$A:$A,'site variables'!D:D,0,0)</f>
        <v>25.8</v>
      </c>
      <c r="P1274">
        <f>_xlfn.XLOOKUP($A1274,'site variables'!$A:$A,'site variables'!E:E,0,0)</f>
        <v>21.2</v>
      </c>
      <c r="Q1274">
        <f>_xlfn.XLOOKUP($A1274,'site variables'!$A:$A,'site variables'!F:F,0,0)</f>
        <v>793</v>
      </c>
      <c r="R1274" t="str">
        <f>_xlfn.XLOOKUP($A1274,'site variables'!$A:$A,'site variables'!G:G,0,0)</f>
        <v>high</v>
      </c>
      <c r="S1274" t="str">
        <f>_xlfn.XLOOKUP($A1274,'site variables'!$A:$A,'site variables'!H:H,0,0)</f>
        <v>low</v>
      </c>
      <c r="T1274" t="str">
        <f>_xlfn.XLOOKUP($A1274,'site variables'!$A:$A,'site variables'!I:I,0,0)</f>
        <v>Vehicle/FootRecreation</v>
      </c>
      <c r="U1274">
        <f>_xlfn.XLOOKUP($D1274,climatevars!$E:$E,climatevars!J:J,0,)</f>
        <v>283.99943199999996</v>
      </c>
      <c r="V1274">
        <f>_xlfn.XLOOKUP($D1274,climatevars!$E:$E,climatevars!K:K,0,)</f>
        <v>539.99891999999988</v>
      </c>
      <c r="W1274">
        <f>_xlfn.XLOOKUP($D1274,climatevars!$E:$E,climatevars!L:L,0,)</f>
        <v>651.99869599999988</v>
      </c>
      <c r="X1274">
        <f>_xlfn.XLOOKUP($G1274,speciesvars!$D:$D,speciesvars!H:H,0,0)</f>
        <v>0</v>
      </c>
      <c r="Y1274">
        <f>_xlfn.XLOOKUP($G1274,speciesvars!$D:$D,speciesvars!I:I,0,0)</f>
        <v>0</v>
      </c>
    </row>
    <row r="1275" spans="1:25" hidden="1" x14ac:dyDescent="0.25">
      <c r="A1275" t="s">
        <v>34</v>
      </c>
      <c r="B1275" t="s">
        <v>27</v>
      </c>
      <c r="C1275">
        <v>16</v>
      </c>
      <c r="D1275" t="str">
        <f t="shared" si="19"/>
        <v>Preservefall 2021</v>
      </c>
      <c r="E1275" t="s">
        <v>48</v>
      </c>
      <c r="F1275" t="s">
        <v>70</v>
      </c>
      <c r="G1275" t="s">
        <v>16</v>
      </c>
      <c r="H1275" t="s">
        <v>11</v>
      </c>
      <c r="I1275" t="s">
        <v>1362</v>
      </c>
      <c r="J1275" t="s">
        <v>60</v>
      </c>
      <c r="K1275">
        <v>55</v>
      </c>
      <c r="L1275">
        <v>25</v>
      </c>
      <c r="N1275">
        <f>_xlfn.XLOOKUP($A1275,'site variables'!$A:$A,'site variables'!C:C,0,0)</f>
        <v>332.63</v>
      </c>
      <c r="O1275">
        <f>_xlfn.XLOOKUP($A1275,'site variables'!$A:$A,'site variables'!D:D,0,0)</f>
        <v>25.8</v>
      </c>
      <c r="P1275">
        <f>_xlfn.XLOOKUP($A1275,'site variables'!$A:$A,'site variables'!E:E,0,0)</f>
        <v>21.2</v>
      </c>
      <c r="Q1275">
        <f>_xlfn.XLOOKUP($A1275,'site variables'!$A:$A,'site variables'!F:F,0,0)</f>
        <v>793</v>
      </c>
      <c r="R1275" t="str">
        <f>_xlfn.XLOOKUP($A1275,'site variables'!$A:$A,'site variables'!G:G,0,0)</f>
        <v>high</v>
      </c>
      <c r="S1275" t="str">
        <f>_xlfn.XLOOKUP($A1275,'site variables'!$A:$A,'site variables'!H:H,0,0)</f>
        <v>low</v>
      </c>
      <c r="T1275" t="str">
        <f>_xlfn.XLOOKUP($A1275,'site variables'!$A:$A,'site variables'!I:I,0,0)</f>
        <v>Vehicle/FootRecreation</v>
      </c>
      <c r="U1275">
        <f>_xlfn.XLOOKUP($D1275,climatevars!$E:$E,climatevars!J:J,0,)</f>
        <v>283.99943199999996</v>
      </c>
      <c r="V1275">
        <f>_xlfn.XLOOKUP($D1275,climatevars!$E:$E,climatevars!K:K,0,)</f>
        <v>539.99891999999988</v>
      </c>
      <c r="W1275">
        <f>_xlfn.XLOOKUP($D1275,climatevars!$E:$E,climatevars!L:L,0,)</f>
        <v>651.99869599999988</v>
      </c>
      <c r="X1275">
        <f>_xlfn.XLOOKUP($G1275,speciesvars!$D:$D,speciesvars!H:H,0,0)</f>
        <v>0</v>
      </c>
      <c r="Y1275">
        <f>_xlfn.XLOOKUP($G1275,speciesvars!$D:$D,speciesvars!I:I,0,0)</f>
        <v>0</v>
      </c>
    </row>
    <row r="1276" spans="1:25" hidden="1" x14ac:dyDescent="0.25">
      <c r="A1276" t="s">
        <v>34</v>
      </c>
      <c r="B1276" t="s">
        <v>27</v>
      </c>
      <c r="C1276">
        <v>5</v>
      </c>
      <c r="D1276" t="str">
        <f t="shared" si="19"/>
        <v>Preservefall 2021</v>
      </c>
      <c r="E1276" t="s">
        <v>75</v>
      </c>
      <c r="F1276" t="s">
        <v>49</v>
      </c>
      <c r="G1276" t="s">
        <v>54</v>
      </c>
      <c r="H1276" t="s">
        <v>4255</v>
      </c>
      <c r="I1276" t="s">
        <v>1363</v>
      </c>
      <c r="J1276" t="s">
        <v>60</v>
      </c>
      <c r="K1276">
        <v>0</v>
      </c>
      <c r="L1276">
        <v>0</v>
      </c>
      <c r="M1276">
        <v>0</v>
      </c>
      <c r="N1276">
        <f>_xlfn.XLOOKUP($A1276,'site variables'!$A:$A,'site variables'!C:C,0,0)</f>
        <v>332.63</v>
      </c>
      <c r="O1276">
        <f>_xlfn.XLOOKUP($A1276,'site variables'!$A:$A,'site variables'!D:D,0,0)</f>
        <v>25.8</v>
      </c>
      <c r="P1276">
        <f>_xlfn.XLOOKUP($A1276,'site variables'!$A:$A,'site variables'!E:E,0,0)</f>
        <v>21.2</v>
      </c>
      <c r="Q1276">
        <f>_xlfn.XLOOKUP($A1276,'site variables'!$A:$A,'site variables'!F:F,0,0)</f>
        <v>793</v>
      </c>
      <c r="R1276" t="str">
        <f>_xlfn.XLOOKUP($A1276,'site variables'!$A:$A,'site variables'!G:G,0,0)</f>
        <v>high</v>
      </c>
      <c r="S1276" t="str">
        <f>_xlfn.XLOOKUP($A1276,'site variables'!$A:$A,'site variables'!H:H,0,0)</f>
        <v>low</v>
      </c>
      <c r="T1276" t="str">
        <f>_xlfn.XLOOKUP($A1276,'site variables'!$A:$A,'site variables'!I:I,0,0)</f>
        <v>Vehicle/FootRecreation</v>
      </c>
      <c r="U1276">
        <f>_xlfn.XLOOKUP($D1276,climatevars!$E:$E,climatevars!J:J,0,)</f>
        <v>283.99943199999996</v>
      </c>
      <c r="V1276">
        <f>_xlfn.XLOOKUP($D1276,climatevars!$E:$E,climatevars!K:K,0,)</f>
        <v>539.99891999999988</v>
      </c>
      <c r="W1276">
        <f>_xlfn.XLOOKUP($D1276,climatevars!$E:$E,climatevars!L:L,0,)</f>
        <v>651.99869599999988</v>
      </c>
      <c r="X1276">
        <f>_xlfn.XLOOKUP($G1276,speciesvars!$D:$D,speciesvars!H:H,0,0)</f>
        <v>21.7541668613752</v>
      </c>
      <c r="Y1276">
        <f>_xlfn.XLOOKUP($G1276,speciesvars!$D:$D,speciesvars!I:I,0,0)</f>
        <v>505</v>
      </c>
    </row>
    <row r="1277" spans="1:25" hidden="1" x14ac:dyDescent="0.25">
      <c r="A1277" t="s">
        <v>34</v>
      </c>
      <c r="B1277" t="s">
        <v>27</v>
      </c>
      <c r="C1277">
        <v>17</v>
      </c>
      <c r="D1277" t="str">
        <f t="shared" si="19"/>
        <v>Preservefall 2021</v>
      </c>
      <c r="E1277" t="s">
        <v>66</v>
      </c>
      <c r="F1277" t="s">
        <v>0</v>
      </c>
      <c r="G1277" t="s">
        <v>16</v>
      </c>
      <c r="H1277" t="s">
        <v>11</v>
      </c>
      <c r="I1277" t="s">
        <v>1364</v>
      </c>
      <c r="J1277" t="s">
        <v>60</v>
      </c>
      <c r="K1277">
        <v>14</v>
      </c>
      <c r="L1277">
        <v>15</v>
      </c>
      <c r="N1277">
        <f>_xlfn.XLOOKUP($A1277,'site variables'!$A:$A,'site variables'!C:C,0,0)</f>
        <v>332.63</v>
      </c>
      <c r="O1277">
        <f>_xlfn.XLOOKUP($A1277,'site variables'!$A:$A,'site variables'!D:D,0,0)</f>
        <v>25.8</v>
      </c>
      <c r="P1277">
        <f>_xlfn.XLOOKUP($A1277,'site variables'!$A:$A,'site variables'!E:E,0,0)</f>
        <v>21.2</v>
      </c>
      <c r="Q1277">
        <f>_xlfn.XLOOKUP($A1277,'site variables'!$A:$A,'site variables'!F:F,0,0)</f>
        <v>793</v>
      </c>
      <c r="R1277" t="str">
        <f>_xlfn.XLOOKUP($A1277,'site variables'!$A:$A,'site variables'!G:G,0,0)</f>
        <v>high</v>
      </c>
      <c r="S1277" t="str">
        <f>_xlfn.XLOOKUP($A1277,'site variables'!$A:$A,'site variables'!H:H,0,0)</f>
        <v>low</v>
      </c>
      <c r="T1277" t="str">
        <f>_xlfn.XLOOKUP($A1277,'site variables'!$A:$A,'site variables'!I:I,0,0)</f>
        <v>Vehicle/FootRecreation</v>
      </c>
      <c r="U1277">
        <f>_xlfn.XLOOKUP($D1277,climatevars!$E:$E,climatevars!J:J,0,)</f>
        <v>283.99943199999996</v>
      </c>
      <c r="V1277">
        <f>_xlfn.XLOOKUP($D1277,climatevars!$E:$E,climatevars!K:K,0,)</f>
        <v>539.99891999999988</v>
      </c>
      <c r="W1277">
        <f>_xlfn.XLOOKUP($D1277,climatevars!$E:$E,climatevars!L:L,0,)</f>
        <v>651.99869599999988</v>
      </c>
      <c r="X1277">
        <f>_xlfn.XLOOKUP($G1277,speciesvars!$D:$D,speciesvars!H:H,0,0)</f>
        <v>0</v>
      </c>
      <c r="Y1277">
        <f>_xlfn.XLOOKUP($G1277,speciesvars!$D:$D,speciesvars!I:I,0,0)</f>
        <v>0</v>
      </c>
    </row>
    <row r="1278" spans="1:25" hidden="1" x14ac:dyDescent="0.25">
      <c r="A1278" t="s">
        <v>34</v>
      </c>
      <c r="B1278" t="s">
        <v>27</v>
      </c>
      <c r="C1278">
        <v>5</v>
      </c>
      <c r="D1278" t="str">
        <f t="shared" si="19"/>
        <v>Preservefall 2021</v>
      </c>
      <c r="E1278" t="s">
        <v>75</v>
      </c>
      <c r="F1278" t="s">
        <v>49</v>
      </c>
      <c r="G1278" t="s">
        <v>35</v>
      </c>
      <c r="H1278" t="s">
        <v>4255</v>
      </c>
      <c r="I1278" t="s">
        <v>1365</v>
      </c>
      <c r="J1278" t="s">
        <v>60</v>
      </c>
      <c r="K1278">
        <v>0</v>
      </c>
      <c r="L1278">
        <v>0</v>
      </c>
      <c r="M1278">
        <v>0</v>
      </c>
      <c r="N1278">
        <f>_xlfn.XLOOKUP($A1278,'site variables'!$A:$A,'site variables'!C:C,0,0)</f>
        <v>332.63</v>
      </c>
      <c r="O1278">
        <f>_xlfn.XLOOKUP($A1278,'site variables'!$A:$A,'site variables'!D:D,0,0)</f>
        <v>25.8</v>
      </c>
      <c r="P1278">
        <f>_xlfn.XLOOKUP($A1278,'site variables'!$A:$A,'site variables'!E:E,0,0)</f>
        <v>21.2</v>
      </c>
      <c r="Q1278">
        <f>_xlfn.XLOOKUP($A1278,'site variables'!$A:$A,'site variables'!F:F,0,0)</f>
        <v>793</v>
      </c>
      <c r="R1278" t="str">
        <f>_xlfn.XLOOKUP($A1278,'site variables'!$A:$A,'site variables'!G:G,0,0)</f>
        <v>high</v>
      </c>
      <c r="S1278" t="str">
        <f>_xlfn.XLOOKUP($A1278,'site variables'!$A:$A,'site variables'!H:H,0,0)</f>
        <v>low</v>
      </c>
      <c r="T1278" t="str">
        <f>_xlfn.XLOOKUP($A1278,'site variables'!$A:$A,'site variables'!I:I,0,0)</f>
        <v>Vehicle/FootRecreation</v>
      </c>
      <c r="U1278">
        <f>_xlfn.XLOOKUP($D1278,climatevars!$E:$E,climatevars!J:J,0,)</f>
        <v>283.99943199999996</v>
      </c>
      <c r="V1278">
        <f>_xlfn.XLOOKUP($D1278,climatevars!$E:$E,climatevars!K:K,0,)</f>
        <v>539.99891999999988</v>
      </c>
      <c r="W1278">
        <f>_xlfn.XLOOKUP($D1278,climatevars!$E:$E,climatevars!L:L,0,)</f>
        <v>651.99869599999988</v>
      </c>
      <c r="X1278">
        <f>_xlfn.XLOOKUP($G1278,speciesvars!$D:$D,speciesvars!H:H,0,0)</f>
        <v>23.5000000198682</v>
      </c>
      <c r="Y1278">
        <f>_xlfn.XLOOKUP($G1278,speciesvars!$D:$D,speciesvars!I:I,0,0)</f>
        <v>354</v>
      </c>
    </row>
    <row r="1279" spans="1:25" hidden="1" x14ac:dyDescent="0.25">
      <c r="A1279" t="s">
        <v>34</v>
      </c>
      <c r="B1279" t="s">
        <v>27</v>
      </c>
      <c r="C1279">
        <v>18</v>
      </c>
      <c r="D1279" t="str">
        <f t="shared" si="19"/>
        <v>Preservefall 2021</v>
      </c>
      <c r="E1279" t="s">
        <v>48</v>
      </c>
      <c r="F1279" t="s">
        <v>0</v>
      </c>
      <c r="G1279" t="s">
        <v>16</v>
      </c>
      <c r="H1279" t="s">
        <v>11</v>
      </c>
      <c r="I1279" t="s">
        <v>1366</v>
      </c>
      <c r="J1279" t="s">
        <v>60</v>
      </c>
      <c r="K1279">
        <v>7</v>
      </c>
      <c r="L1279">
        <v>30</v>
      </c>
      <c r="N1279">
        <f>_xlfn.XLOOKUP($A1279,'site variables'!$A:$A,'site variables'!C:C,0,0)</f>
        <v>332.63</v>
      </c>
      <c r="O1279">
        <f>_xlfn.XLOOKUP($A1279,'site variables'!$A:$A,'site variables'!D:D,0,0)</f>
        <v>25.8</v>
      </c>
      <c r="P1279">
        <f>_xlfn.XLOOKUP($A1279,'site variables'!$A:$A,'site variables'!E:E,0,0)</f>
        <v>21.2</v>
      </c>
      <c r="Q1279">
        <f>_xlfn.XLOOKUP($A1279,'site variables'!$A:$A,'site variables'!F:F,0,0)</f>
        <v>793</v>
      </c>
      <c r="R1279" t="str">
        <f>_xlfn.XLOOKUP($A1279,'site variables'!$A:$A,'site variables'!G:G,0,0)</f>
        <v>high</v>
      </c>
      <c r="S1279" t="str">
        <f>_xlfn.XLOOKUP($A1279,'site variables'!$A:$A,'site variables'!H:H,0,0)</f>
        <v>low</v>
      </c>
      <c r="T1279" t="str">
        <f>_xlfn.XLOOKUP($A1279,'site variables'!$A:$A,'site variables'!I:I,0,0)</f>
        <v>Vehicle/FootRecreation</v>
      </c>
      <c r="U1279">
        <f>_xlfn.XLOOKUP($D1279,climatevars!$E:$E,climatevars!J:J,0,)</f>
        <v>283.99943199999996</v>
      </c>
      <c r="V1279">
        <f>_xlfn.XLOOKUP($D1279,climatevars!$E:$E,climatevars!K:K,0,)</f>
        <v>539.99891999999988</v>
      </c>
      <c r="W1279">
        <f>_xlfn.XLOOKUP($D1279,climatevars!$E:$E,climatevars!L:L,0,)</f>
        <v>651.99869599999988</v>
      </c>
      <c r="X1279">
        <f>_xlfn.XLOOKUP($G1279,speciesvars!$D:$D,speciesvars!H:H,0,0)</f>
        <v>0</v>
      </c>
      <c r="Y1279">
        <f>_xlfn.XLOOKUP($G1279,speciesvars!$D:$D,speciesvars!I:I,0,0)</f>
        <v>0</v>
      </c>
    </row>
    <row r="1280" spans="1:25" hidden="1" x14ac:dyDescent="0.25">
      <c r="A1280" t="s">
        <v>34</v>
      </c>
      <c r="B1280" t="s">
        <v>27</v>
      </c>
      <c r="C1280">
        <v>19</v>
      </c>
      <c r="D1280" t="str">
        <f t="shared" si="19"/>
        <v>Preservefall 2021</v>
      </c>
      <c r="E1280" t="s">
        <v>12</v>
      </c>
      <c r="F1280" t="s">
        <v>0</v>
      </c>
      <c r="G1280" t="s">
        <v>3</v>
      </c>
      <c r="H1280" t="s">
        <v>11</v>
      </c>
      <c r="I1280" t="s">
        <v>1367</v>
      </c>
      <c r="J1280" t="s">
        <v>72</v>
      </c>
      <c r="K1280">
        <v>3</v>
      </c>
      <c r="L1280">
        <v>5</v>
      </c>
      <c r="M1280">
        <v>0</v>
      </c>
      <c r="N1280">
        <f>_xlfn.XLOOKUP($A1280,'site variables'!$A:$A,'site variables'!C:C,0,0)</f>
        <v>332.63</v>
      </c>
      <c r="O1280">
        <f>_xlfn.XLOOKUP($A1280,'site variables'!$A:$A,'site variables'!D:D,0,0)</f>
        <v>25.8</v>
      </c>
      <c r="P1280">
        <f>_xlfn.XLOOKUP($A1280,'site variables'!$A:$A,'site variables'!E:E,0,0)</f>
        <v>21.2</v>
      </c>
      <c r="Q1280">
        <f>_xlfn.XLOOKUP($A1280,'site variables'!$A:$A,'site variables'!F:F,0,0)</f>
        <v>793</v>
      </c>
      <c r="R1280" t="str">
        <f>_xlfn.XLOOKUP($A1280,'site variables'!$A:$A,'site variables'!G:G,0,0)</f>
        <v>high</v>
      </c>
      <c r="S1280" t="str">
        <f>_xlfn.XLOOKUP($A1280,'site variables'!$A:$A,'site variables'!H:H,0,0)</f>
        <v>low</v>
      </c>
      <c r="T1280" t="str">
        <f>_xlfn.XLOOKUP($A1280,'site variables'!$A:$A,'site variables'!I:I,0,0)</f>
        <v>Vehicle/FootRecreation</v>
      </c>
      <c r="U1280">
        <f>_xlfn.XLOOKUP($D1280,climatevars!$E:$E,climatevars!J:J,0,)</f>
        <v>283.99943199999996</v>
      </c>
      <c r="V1280">
        <f>_xlfn.XLOOKUP($D1280,climatevars!$E:$E,climatevars!K:K,0,)</f>
        <v>539.99891999999988</v>
      </c>
      <c r="W1280">
        <f>_xlfn.XLOOKUP($D1280,climatevars!$E:$E,climatevars!L:L,0,)</f>
        <v>651.99869599999988</v>
      </c>
      <c r="X1280">
        <f>_xlfn.XLOOKUP($G1280,speciesvars!$D:$D,speciesvars!H:H,0,0)</f>
        <v>0</v>
      </c>
      <c r="Y1280">
        <f>_xlfn.XLOOKUP($G1280,speciesvars!$D:$D,speciesvars!I:I,0,0)</f>
        <v>0</v>
      </c>
    </row>
    <row r="1281" spans="1:25" hidden="1" x14ac:dyDescent="0.25">
      <c r="A1281" t="s">
        <v>34</v>
      </c>
      <c r="B1281" t="s">
        <v>27</v>
      </c>
      <c r="C1281">
        <v>19</v>
      </c>
      <c r="D1281" t="str">
        <f t="shared" si="19"/>
        <v>Preservefall 2021</v>
      </c>
      <c r="E1281" t="s">
        <v>12</v>
      </c>
      <c r="F1281" t="s">
        <v>0</v>
      </c>
      <c r="G1281" t="s">
        <v>16</v>
      </c>
      <c r="H1281" t="s">
        <v>11</v>
      </c>
      <c r="I1281" t="s">
        <v>1368</v>
      </c>
      <c r="J1281" t="s">
        <v>60</v>
      </c>
      <c r="K1281">
        <v>8</v>
      </c>
      <c r="L1281">
        <v>35</v>
      </c>
      <c r="N1281">
        <f>_xlfn.XLOOKUP($A1281,'site variables'!$A:$A,'site variables'!C:C,0,0)</f>
        <v>332.63</v>
      </c>
      <c r="O1281">
        <f>_xlfn.XLOOKUP($A1281,'site variables'!$A:$A,'site variables'!D:D,0,0)</f>
        <v>25.8</v>
      </c>
      <c r="P1281">
        <f>_xlfn.XLOOKUP($A1281,'site variables'!$A:$A,'site variables'!E:E,0,0)</f>
        <v>21.2</v>
      </c>
      <c r="Q1281">
        <f>_xlfn.XLOOKUP($A1281,'site variables'!$A:$A,'site variables'!F:F,0,0)</f>
        <v>793</v>
      </c>
      <c r="R1281" t="str">
        <f>_xlfn.XLOOKUP($A1281,'site variables'!$A:$A,'site variables'!G:G,0,0)</f>
        <v>high</v>
      </c>
      <c r="S1281" t="str">
        <f>_xlfn.XLOOKUP($A1281,'site variables'!$A:$A,'site variables'!H:H,0,0)</f>
        <v>low</v>
      </c>
      <c r="T1281" t="str">
        <f>_xlfn.XLOOKUP($A1281,'site variables'!$A:$A,'site variables'!I:I,0,0)</f>
        <v>Vehicle/FootRecreation</v>
      </c>
      <c r="U1281">
        <f>_xlfn.XLOOKUP($D1281,climatevars!$E:$E,climatevars!J:J,0,)</f>
        <v>283.99943199999996</v>
      </c>
      <c r="V1281">
        <f>_xlfn.XLOOKUP($D1281,climatevars!$E:$E,climatevars!K:K,0,)</f>
        <v>539.99891999999988</v>
      </c>
      <c r="W1281">
        <f>_xlfn.XLOOKUP($D1281,climatevars!$E:$E,climatevars!L:L,0,)</f>
        <v>651.99869599999988</v>
      </c>
      <c r="X1281">
        <f>_xlfn.XLOOKUP($G1281,speciesvars!$D:$D,speciesvars!H:H,0,0)</f>
        <v>0</v>
      </c>
      <c r="Y1281">
        <f>_xlfn.XLOOKUP($G1281,speciesvars!$D:$D,speciesvars!I:I,0,0)</f>
        <v>0</v>
      </c>
    </row>
    <row r="1282" spans="1:25" hidden="1" x14ac:dyDescent="0.25">
      <c r="A1282" t="s">
        <v>34</v>
      </c>
      <c r="B1282" t="s">
        <v>27</v>
      </c>
      <c r="C1282">
        <v>5</v>
      </c>
      <c r="D1282" t="str">
        <f t="shared" si="19"/>
        <v>Preservefall 2021</v>
      </c>
      <c r="E1282" t="s">
        <v>75</v>
      </c>
      <c r="F1282" t="s">
        <v>49</v>
      </c>
      <c r="G1282" t="s">
        <v>65</v>
      </c>
      <c r="H1282" t="s">
        <v>4255</v>
      </c>
      <c r="I1282" t="s">
        <v>1369</v>
      </c>
      <c r="J1282" t="s">
        <v>60</v>
      </c>
      <c r="K1282">
        <v>0</v>
      </c>
      <c r="L1282">
        <v>0</v>
      </c>
      <c r="M1282">
        <v>0</v>
      </c>
      <c r="N1282">
        <f>_xlfn.XLOOKUP($A1282,'site variables'!$A:$A,'site variables'!C:C,0,0)</f>
        <v>332.63</v>
      </c>
      <c r="O1282">
        <f>_xlfn.XLOOKUP($A1282,'site variables'!$A:$A,'site variables'!D:D,0,0)</f>
        <v>25.8</v>
      </c>
      <c r="P1282">
        <f>_xlfn.XLOOKUP($A1282,'site variables'!$A:$A,'site variables'!E:E,0,0)</f>
        <v>21.2</v>
      </c>
      <c r="Q1282">
        <f>_xlfn.XLOOKUP($A1282,'site variables'!$A:$A,'site variables'!F:F,0,0)</f>
        <v>793</v>
      </c>
      <c r="R1282" t="str">
        <f>_xlfn.XLOOKUP($A1282,'site variables'!$A:$A,'site variables'!G:G,0,0)</f>
        <v>high</v>
      </c>
      <c r="S1282" t="str">
        <f>_xlfn.XLOOKUP($A1282,'site variables'!$A:$A,'site variables'!H:H,0,0)</f>
        <v>low</v>
      </c>
      <c r="T1282" t="str">
        <f>_xlfn.XLOOKUP($A1282,'site variables'!$A:$A,'site variables'!I:I,0,0)</f>
        <v>Vehicle/FootRecreation</v>
      </c>
      <c r="U1282">
        <f>_xlfn.XLOOKUP($D1282,climatevars!$E:$E,climatevars!J:J,0,)</f>
        <v>283.99943199999996</v>
      </c>
      <c r="V1282">
        <f>_xlfn.XLOOKUP($D1282,climatevars!$E:$E,climatevars!K:K,0,)</f>
        <v>539.99891999999988</v>
      </c>
      <c r="W1282">
        <f>_xlfn.XLOOKUP($D1282,climatevars!$E:$E,climatevars!L:L,0,)</f>
        <v>651.99869599999988</v>
      </c>
      <c r="X1282">
        <f>_xlfn.XLOOKUP($G1282,speciesvars!$D:$D,speciesvars!H:H,0,0)</f>
        <v>21.662499884764401</v>
      </c>
      <c r="Y1282">
        <f>_xlfn.XLOOKUP($G1282,speciesvars!$D:$D,speciesvars!I:I,0,0)</f>
        <v>767</v>
      </c>
    </row>
    <row r="1283" spans="1:25" hidden="1" x14ac:dyDescent="0.25">
      <c r="A1283" t="s">
        <v>34</v>
      </c>
      <c r="B1283" t="s">
        <v>27</v>
      </c>
      <c r="C1283">
        <v>5</v>
      </c>
      <c r="D1283" t="str">
        <f t="shared" ref="D1283:D1346" si="20">_xlfn.CONCAT(A1283,B1283)</f>
        <v>Preservefall 2021</v>
      </c>
      <c r="E1283" t="s">
        <v>75</v>
      </c>
      <c r="F1283" t="s">
        <v>49</v>
      </c>
      <c r="G1283" t="s">
        <v>76</v>
      </c>
      <c r="H1283" t="s">
        <v>4255</v>
      </c>
      <c r="I1283" t="s">
        <v>1370</v>
      </c>
      <c r="J1283" t="s">
        <v>60</v>
      </c>
      <c r="K1283">
        <v>0</v>
      </c>
      <c r="L1283">
        <v>0</v>
      </c>
      <c r="M1283">
        <v>0</v>
      </c>
      <c r="N1283">
        <f>_xlfn.XLOOKUP($A1283,'site variables'!$A:$A,'site variables'!C:C,0,0)</f>
        <v>332.63</v>
      </c>
      <c r="O1283">
        <f>_xlfn.XLOOKUP($A1283,'site variables'!$A:$A,'site variables'!D:D,0,0)</f>
        <v>25.8</v>
      </c>
      <c r="P1283">
        <f>_xlfn.XLOOKUP($A1283,'site variables'!$A:$A,'site variables'!E:E,0,0)</f>
        <v>21.2</v>
      </c>
      <c r="Q1283">
        <f>_xlfn.XLOOKUP($A1283,'site variables'!$A:$A,'site variables'!F:F,0,0)</f>
        <v>793</v>
      </c>
      <c r="R1283" t="str">
        <f>_xlfn.XLOOKUP($A1283,'site variables'!$A:$A,'site variables'!G:G,0,0)</f>
        <v>high</v>
      </c>
      <c r="S1283" t="str">
        <f>_xlfn.XLOOKUP($A1283,'site variables'!$A:$A,'site variables'!H:H,0,0)</f>
        <v>low</v>
      </c>
      <c r="T1283" t="str">
        <f>_xlfn.XLOOKUP($A1283,'site variables'!$A:$A,'site variables'!I:I,0,0)</f>
        <v>Vehicle/FootRecreation</v>
      </c>
      <c r="U1283">
        <f>_xlfn.XLOOKUP($D1283,climatevars!$E:$E,climatevars!J:J,0,)</f>
        <v>283.99943199999996</v>
      </c>
      <c r="V1283">
        <f>_xlfn.XLOOKUP($D1283,climatevars!$E:$E,climatevars!K:K,0,)</f>
        <v>539.99891999999988</v>
      </c>
      <c r="W1283">
        <f>_xlfn.XLOOKUP($D1283,climatevars!$E:$E,climatevars!L:L,0,)</f>
        <v>651.99869599999988</v>
      </c>
      <c r="X1283">
        <f>_xlfn.XLOOKUP($G1283,speciesvars!$D:$D,speciesvars!H:H,0,0)</f>
        <v>23.825000166892998</v>
      </c>
      <c r="Y1283">
        <f>_xlfn.XLOOKUP($G1283,speciesvars!$D:$D,speciesvars!I:I,0,0)</f>
        <v>508</v>
      </c>
    </row>
    <row r="1284" spans="1:25" hidden="1" x14ac:dyDescent="0.25">
      <c r="A1284" t="s">
        <v>34</v>
      </c>
      <c r="B1284" t="s">
        <v>27</v>
      </c>
      <c r="C1284">
        <v>5</v>
      </c>
      <c r="D1284" t="str">
        <f t="shared" si="20"/>
        <v>Preservefall 2021</v>
      </c>
      <c r="E1284" t="s">
        <v>75</v>
      </c>
      <c r="F1284" t="s">
        <v>49</v>
      </c>
      <c r="G1284" t="s">
        <v>1</v>
      </c>
      <c r="H1284" t="s">
        <v>4255</v>
      </c>
      <c r="I1284" t="s">
        <v>1371</v>
      </c>
      <c r="J1284" t="s">
        <v>60</v>
      </c>
      <c r="K1284">
        <v>0</v>
      </c>
      <c r="L1284">
        <v>0</v>
      </c>
      <c r="M1284">
        <v>0</v>
      </c>
      <c r="N1284">
        <f>_xlfn.XLOOKUP($A1284,'site variables'!$A:$A,'site variables'!C:C,0,0)</f>
        <v>332.63</v>
      </c>
      <c r="O1284">
        <f>_xlfn.XLOOKUP($A1284,'site variables'!$A:$A,'site variables'!D:D,0,0)</f>
        <v>25.8</v>
      </c>
      <c r="P1284">
        <f>_xlfn.XLOOKUP($A1284,'site variables'!$A:$A,'site variables'!E:E,0,0)</f>
        <v>21.2</v>
      </c>
      <c r="Q1284">
        <f>_xlfn.XLOOKUP($A1284,'site variables'!$A:$A,'site variables'!F:F,0,0)</f>
        <v>793</v>
      </c>
      <c r="R1284" t="str">
        <f>_xlfn.XLOOKUP($A1284,'site variables'!$A:$A,'site variables'!G:G,0,0)</f>
        <v>high</v>
      </c>
      <c r="S1284" t="str">
        <f>_xlfn.XLOOKUP($A1284,'site variables'!$A:$A,'site variables'!H:H,0,0)</f>
        <v>low</v>
      </c>
      <c r="T1284" t="str">
        <f>_xlfn.XLOOKUP($A1284,'site variables'!$A:$A,'site variables'!I:I,0,0)</f>
        <v>Vehicle/FootRecreation</v>
      </c>
      <c r="U1284">
        <f>_xlfn.XLOOKUP($D1284,climatevars!$E:$E,climatevars!J:J,0,)</f>
        <v>283.99943199999996</v>
      </c>
      <c r="V1284">
        <f>_xlfn.XLOOKUP($D1284,climatevars!$E:$E,climatevars!K:K,0,)</f>
        <v>539.99891999999988</v>
      </c>
      <c r="W1284">
        <f>_xlfn.XLOOKUP($D1284,climatevars!$E:$E,climatevars!L:L,0,)</f>
        <v>651.99869599999988</v>
      </c>
      <c r="X1284">
        <f>_xlfn.XLOOKUP($G1284,speciesvars!$D:$D,speciesvars!H:H,0,0)</f>
        <v>22.9416667421659</v>
      </c>
      <c r="Y1284">
        <f>_xlfn.XLOOKUP($G1284,speciesvars!$D:$D,speciesvars!I:I,0,0)</f>
        <v>528</v>
      </c>
    </row>
    <row r="1285" spans="1:25" hidden="1" x14ac:dyDescent="0.25">
      <c r="A1285" t="s">
        <v>34</v>
      </c>
      <c r="B1285" t="s">
        <v>27</v>
      </c>
      <c r="C1285">
        <v>6</v>
      </c>
      <c r="D1285" t="str">
        <f t="shared" si="20"/>
        <v>Preservefall 2021</v>
      </c>
      <c r="E1285" t="s">
        <v>74</v>
      </c>
      <c r="F1285" t="s">
        <v>0</v>
      </c>
      <c r="G1285" t="s">
        <v>13</v>
      </c>
      <c r="H1285" t="s">
        <v>4254</v>
      </c>
      <c r="I1285" t="s">
        <v>1372</v>
      </c>
      <c r="J1285" t="s">
        <v>60</v>
      </c>
      <c r="K1285">
        <v>0</v>
      </c>
      <c r="L1285">
        <v>0</v>
      </c>
      <c r="M1285">
        <v>0</v>
      </c>
      <c r="N1285">
        <f>_xlfn.XLOOKUP($A1285,'site variables'!$A:$A,'site variables'!C:C,0,0)</f>
        <v>332.63</v>
      </c>
      <c r="O1285">
        <f>_xlfn.XLOOKUP($A1285,'site variables'!$A:$A,'site variables'!D:D,0,0)</f>
        <v>25.8</v>
      </c>
      <c r="P1285">
        <f>_xlfn.XLOOKUP($A1285,'site variables'!$A:$A,'site variables'!E:E,0,0)</f>
        <v>21.2</v>
      </c>
      <c r="Q1285">
        <f>_xlfn.XLOOKUP($A1285,'site variables'!$A:$A,'site variables'!F:F,0,0)</f>
        <v>793</v>
      </c>
      <c r="R1285" t="str">
        <f>_xlfn.XLOOKUP($A1285,'site variables'!$A:$A,'site variables'!G:G,0,0)</f>
        <v>high</v>
      </c>
      <c r="S1285" t="str">
        <f>_xlfn.XLOOKUP($A1285,'site variables'!$A:$A,'site variables'!H:H,0,0)</f>
        <v>low</v>
      </c>
      <c r="T1285" t="str">
        <f>_xlfn.XLOOKUP($A1285,'site variables'!$A:$A,'site variables'!I:I,0,0)</f>
        <v>Vehicle/FootRecreation</v>
      </c>
      <c r="U1285">
        <f>_xlfn.XLOOKUP($D1285,climatevars!$E:$E,climatevars!J:J,0,)</f>
        <v>283.99943199999996</v>
      </c>
      <c r="V1285">
        <f>_xlfn.XLOOKUP($D1285,climatevars!$E:$E,climatevars!K:K,0,)</f>
        <v>539.99891999999988</v>
      </c>
      <c r="W1285">
        <f>_xlfn.XLOOKUP($D1285,climatevars!$E:$E,climatevars!L:L,0,)</f>
        <v>651.99869599999988</v>
      </c>
      <c r="X1285">
        <f>_xlfn.XLOOKUP($G1285,speciesvars!$D:$D,speciesvars!H:H,0,0)</f>
        <v>23.462500015894602</v>
      </c>
      <c r="Y1285">
        <f>_xlfn.XLOOKUP($G1285,speciesvars!$D:$D,speciesvars!I:I,0,0)</f>
        <v>846</v>
      </c>
    </row>
    <row r="1286" spans="1:25" hidden="1" x14ac:dyDescent="0.25">
      <c r="A1286" t="s">
        <v>34</v>
      </c>
      <c r="B1286" t="s">
        <v>27</v>
      </c>
      <c r="C1286">
        <v>20</v>
      </c>
      <c r="D1286" t="str">
        <f t="shared" si="20"/>
        <v>Preservefall 2021</v>
      </c>
      <c r="E1286" t="s">
        <v>66</v>
      </c>
      <c r="F1286" t="s">
        <v>70</v>
      </c>
      <c r="G1286" t="s">
        <v>16</v>
      </c>
      <c r="H1286" t="s">
        <v>11</v>
      </c>
      <c r="I1286" t="s">
        <v>1373</v>
      </c>
      <c r="J1286" t="s">
        <v>60</v>
      </c>
      <c r="K1286">
        <v>28</v>
      </c>
      <c r="L1286">
        <v>30</v>
      </c>
      <c r="N1286">
        <f>_xlfn.XLOOKUP($A1286,'site variables'!$A:$A,'site variables'!C:C,0,0)</f>
        <v>332.63</v>
      </c>
      <c r="O1286">
        <f>_xlfn.XLOOKUP($A1286,'site variables'!$A:$A,'site variables'!D:D,0,0)</f>
        <v>25.8</v>
      </c>
      <c r="P1286">
        <f>_xlfn.XLOOKUP($A1286,'site variables'!$A:$A,'site variables'!E:E,0,0)</f>
        <v>21.2</v>
      </c>
      <c r="Q1286">
        <f>_xlfn.XLOOKUP($A1286,'site variables'!$A:$A,'site variables'!F:F,0,0)</f>
        <v>793</v>
      </c>
      <c r="R1286" t="str">
        <f>_xlfn.XLOOKUP($A1286,'site variables'!$A:$A,'site variables'!G:G,0,0)</f>
        <v>high</v>
      </c>
      <c r="S1286" t="str">
        <f>_xlfn.XLOOKUP($A1286,'site variables'!$A:$A,'site variables'!H:H,0,0)</f>
        <v>low</v>
      </c>
      <c r="T1286" t="str">
        <f>_xlfn.XLOOKUP($A1286,'site variables'!$A:$A,'site variables'!I:I,0,0)</f>
        <v>Vehicle/FootRecreation</v>
      </c>
      <c r="U1286">
        <f>_xlfn.XLOOKUP($D1286,climatevars!$E:$E,climatevars!J:J,0,)</f>
        <v>283.99943199999996</v>
      </c>
      <c r="V1286">
        <f>_xlfn.XLOOKUP($D1286,climatevars!$E:$E,climatevars!K:K,0,)</f>
        <v>539.99891999999988</v>
      </c>
      <c r="W1286">
        <f>_xlfn.XLOOKUP($D1286,climatevars!$E:$E,climatevars!L:L,0,)</f>
        <v>651.99869599999988</v>
      </c>
      <c r="X1286">
        <f>_xlfn.XLOOKUP($G1286,speciesvars!$D:$D,speciesvars!H:H,0,0)</f>
        <v>0</v>
      </c>
      <c r="Y1286">
        <f>_xlfn.XLOOKUP($G1286,speciesvars!$D:$D,speciesvars!I:I,0,0)</f>
        <v>0</v>
      </c>
    </row>
    <row r="1287" spans="1:25" hidden="1" x14ac:dyDescent="0.25">
      <c r="A1287" t="s">
        <v>34</v>
      </c>
      <c r="B1287" t="s">
        <v>27</v>
      </c>
      <c r="C1287">
        <v>21</v>
      </c>
      <c r="D1287" t="str">
        <f t="shared" si="20"/>
        <v>Preservefall 2021</v>
      </c>
      <c r="E1287" t="s">
        <v>74</v>
      </c>
      <c r="F1287" t="s">
        <v>0</v>
      </c>
      <c r="G1287" t="s">
        <v>16</v>
      </c>
      <c r="H1287" t="s">
        <v>11</v>
      </c>
      <c r="I1287" t="s">
        <v>1374</v>
      </c>
      <c r="J1287" t="s">
        <v>60</v>
      </c>
      <c r="K1287">
        <v>13</v>
      </c>
      <c r="L1287">
        <v>30</v>
      </c>
      <c r="N1287">
        <f>_xlfn.XLOOKUP($A1287,'site variables'!$A:$A,'site variables'!C:C,0,0)</f>
        <v>332.63</v>
      </c>
      <c r="O1287">
        <f>_xlfn.XLOOKUP($A1287,'site variables'!$A:$A,'site variables'!D:D,0,0)</f>
        <v>25.8</v>
      </c>
      <c r="P1287">
        <f>_xlfn.XLOOKUP($A1287,'site variables'!$A:$A,'site variables'!E:E,0,0)</f>
        <v>21.2</v>
      </c>
      <c r="Q1287">
        <f>_xlfn.XLOOKUP($A1287,'site variables'!$A:$A,'site variables'!F:F,0,0)</f>
        <v>793</v>
      </c>
      <c r="R1287" t="str">
        <f>_xlfn.XLOOKUP($A1287,'site variables'!$A:$A,'site variables'!G:G,0,0)</f>
        <v>high</v>
      </c>
      <c r="S1287" t="str">
        <f>_xlfn.XLOOKUP($A1287,'site variables'!$A:$A,'site variables'!H:H,0,0)</f>
        <v>low</v>
      </c>
      <c r="T1287" t="str">
        <f>_xlfn.XLOOKUP($A1287,'site variables'!$A:$A,'site variables'!I:I,0,0)</f>
        <v>Vehicle/FootRecreation</v>
      </c>
      <c r="U1287">
        <f>_xlfn.XLOOKUP($D1287,climatevars!$E:$E,climatevars!J:J,0,)</f>
        <v>283.99943199999996</v>
      </c>
      <c r="V1287">
        <f>_xlfn.XLOOKUP($D1287,climatevars!$E:$E,climatevars!K:K,0,)</f>
        <v>539.99891999999988</v>
      </c>
      <c r="W1287">
        <f>_xlfn.XLOOKUP($D1287,climatevars!$E:$E,climatevars!L:L,0,)</f>
        <v>651.99869599999988</v>
      </c>
      <c r="X1287">
        <f>_xlfn.XLOOKUP($G1287,speciesvars!$D:$D,speciesvars!H:H,0,0)</f>
        <v>0</v>
      </c>
      <c r="Y1287">
        <f>_xlfn.XLOOKUP($G1287,speciesvars!$D:$D,speciesvars!I:I,0,0)</f>
        <v>0</v>
      </c>
    </row>
    <row r="1288" spans="1:25" hidden="1" x14ac:dyDescent="0.25">
      <c r="A1288" t="s">
        <v>34</v>
      </c>
      <c r="B1288" t="s">
        <v>27</v>
      </c>
      <c r="C1288">
        <v>22</v>
      </c>
      <c r="D1288" t="str">
        <f t="shared" si="20"/>
        <v>Preservefall 2021</v>
      </c>
      <c r="E1288" t="s">
        <v>48</v>
      </c>
      <c r="F1288" t="s">
        <v>70</v>
      </c>
      <c r="G1288" t="s">
        <v>77</v>
      </c>
      <c r="H1288" t="s">
        <v>11</v>
      </c>
      <c r="I1288" t="s">
        <v>1375</v>
      </c>
      <c r="J1288" t="s">
        <v>72</v>
      </c>
      <c r="K1288">
        <v>3</v>
      </c>
      <c r="L1288">
        <v>20</v>
      </c>
      <c r="N1288">
        <f>_xlfn.XLOOKUP($A1288,'site variables'!$A:$A,'site variables'!C:C,0,0)</f>
        <v>332.63</v>
      </c>
      <c r="O1288">
        <f>_xlfn.XLOOKUP($A1288,'site variables'!$A:$A,'site variables'!D:D,0,0)</f>
        <v>25.8</v>
      </c>
      <c r="P1288">
        <f>_xlfn.XLOOKUP($A1288,'site variables'!$A:$A,'site variables'!E:E,0,0)</f>
        <v>21.2</v>
      </c>
      <c r="Q1288">
        <f>_xlfn.XLOOKUP($A1288,'site variables'!$A:$A,'site variables'!F:F,0,0)</f>
        <v>793</v>
      </c>
      <c r="R1288" t="str">
        <f>_xlfn.XLOOKUP($A1288,'site variables'!$A:$A,'site variables'!G:G,0,0)</f>
        <v>high</v>
      </c>
      <c r="S1288" t="str">
        <f>_xlfn.XLOOKUP($A1288,'site variables'!$A:$A,'site variables'!H:H,0,0)</f>
        <v>low</v>
      </c>
      <c r="T1288" t="str">
        <f>_xlfn.XLOOKUP($A1288,'site variables'!$A:$A,'site variables'!I:I,0,0)</f>
        <v>Vehicle/FootRecreation</v>
      </c>
      <c r="U1288">
        <f>_xlfn.XLOOKUP($D1288,climatevars!$E:$E,climatevars!J:J,0,)</f>
        <v>283.99943199999996</v>
      </c>
      <c r="V1288">
        <f>_xlfn.XLOOKUP($D1288,climatevars!$E:$E,climatevars!K:K,0,)</f>
        <v>539.99891999999988</v>
      </c>
      <c r="W1288">
        <f>_xlfn.XLOOKUP($D1288,climatevars!$E:$E,climatevars!L:L,0,)</f>
        <v>651.99869599999988</v>
      </c>
      <c r="X1288">
        <f>_xlfn.XLOOKUP($G1288,speciesvars!$D:$D,speciesvars!H:H,0,0)</f>
        <v>0</v>
      </c>
      <c r="Y1288">
        <f>_xlfn.XLOOKUP($G1288,speciesvars!$D:$D,speciesvars!I:I,0,0)</f>
        <v>0</v>
      </c>
    </row>
    <row r="1289" spans="1:25" hidden="1" x14ac:dyDescent="0.25">
      <c r="A1289" t="s">
        <v>34</v>
      </c>
      <c r="B1289" t="s">
        <v>27</v>
      </c>
      <c r="C1289">
        <v>22</v>
      </c>
      <c r="D1289" t="str">
        <f t="shared" si="20"/>
        <v>Preservefall 2021</v>
      </c>
      <c r="E1289" t="s">
        <v>48</v>
      </c>
      <c r="F1289" t="s">
        <v>70</v>
      </c>
      <c r="G1289" t="s">
        <v>16</v>
      </c>
      <c r="H1289" t="s">
        <v>11</v>
      </c>
      <c r="I1289" t="s">
        <v>1376</v>
      </c>
      <c r="J1289" t="s">
        <v>60</v>
      </c>
      <c r="K1289">
        <v>45</v>
      </c>
      <c r="L1289">
        <v>20</v>
      </c>
      <c r="N1289">
        <f>_xlfn.XLOOKUP($A1289,'site variables'!$A:$A,'site variables'!C:C,0,0)</f>
        <v>332.63</v>
      </c>
      <c r="O1289">
        <f>_xlfn.XLOOKUP($A1289,'site variables'!$A:$A,'site variables'!D:D,0,0)</f>
        <v>25.8</v>
      </c>
      <c r="P1289">
        <f>_xlfn.XLOOKUP($A1289,'site variables'!$A:$A,'site variables'!E:E,0,0)</f>
        <v>21.2</v>
      </c>
      <c r="Q1289">
        <f>_xlfn.XLOOKUP($A1289,'site variables'!$A:$A,'site variables'!F:F,0,0)</f>
        <v>793</v>
      </c>
      <c r="R1289" t="str">
        <f>_xlfn.XLOOKUP($A1289,'site variables'!$A:$A,'site variables'!G:G,0,0)</f>
        <v>high</v>
      </c>
      <c r="S1289" t="str">
        <f>_xlfn.XLOOKUP($A1289,'site variables'!$A:$A,'site variables'!H:H,0,0)</f>
        <v>low</v>
      </c>
      <c r="T1289" t="str">
        <f>_xlfn.XLOOKUP($A1289,'site variables'!$A:$A,'site variables'!I:I,0,0)</f>
        <v>Vehicle/FootRecreation</v>
      </c>
      <c r="U1289">
        <f>_xlfn.XLOOKUP($D1289,climatevars!$E:$E,climatevars!J:J,0,)</f>
        <v>283.99943199999996</v>
      </c>
      <c r="V1289">
        <f>_xlfn.XLOOKUP($D1289,climatevars!$E:$E,climatevars!K:K,0,)</f>
        <v>539.99891999999988</v>
      </c>
      <c r="W1289">
        <f>_xlfn.XLOOKUP($D1289,climatevars!$E:$E,climatevars!L:L,0,)</f>
        <v>651.99869599999988</v>
      </c>
      <c r="X1289">
        <f>_xlfn.XLOOKUP($G1289,speciesvars!$D:$D,speciesvars!H:H,0,0)</f>
        <v>0</v>
      </c>
      <c r="Y1289">
        <f>_xlfn.XLOOKUP($G1289,speciesvars!$D:$D,speciesvars!I:I,0,0)</f>
        <v>0</v>
      </c>
    </row>
    <row r="1290" spans="1:25" hidden="1" x14ac:dyDescent="0.25">
      <c r="A1290" t="s">
        <v>34</v>
      </c>
      <c r="B1290" t="s">
        <v>27</v>
      </c>
      <c r="C1290">
        <v>22</v>
      </c>
      <c r="D1290" t="str">
        <f t="shared" si="20"/>
        <v>Preservefall 2021</v>
      </c>
      <c r="E1290" t="s">
        <v>48</v>
      </c>
      <c r="F1290" t="s">
        <v>70</v>
      </c>
      <c r="G1290" t="s">
        <v>1319</v>
      </c>
      <c r="H1290" t="s">
        <v>11</v>
      </c>
      <c r="I1290" t="s">
        <v>1377</v>
      </c>
      <c r="J1290" t="s">
        <v>60</v>
      </c>
      <c r="K1290">
        <v>0</v>
      </c>
      <c r="M1290">
        <v>0.55000000000000004</v>
      </c>
      <c r="N1290">
        <f>_xlfn.XLOOKUP($A1290,'site variables'!$A:$A,'site variables'!C:C,0,0)</f>
        <v>332.63</v>
      </c>
      <c r="O1290">
        <f>_xlfn.XLOOKUP($A1290,'site variables'!$A:$A,'site variables'!D:D,0,0)</f>
        <v>25.8</v>
      </c>
      <c r="P1290">
        <f>_xlfn.XLOOKUP($A1290,'site variables'!$A:$A,'site variables'!E:E,0,0)</f>
        <v>21.2</v>
      </c>
      <c r="Q1290">
        <f>_xlfn.XLOOKUP($A1290,'site variables'!$A:$A,'site variables'!F:F,0,0)</f>
        <v>793</v>
      </c>
      <c r="R1290" t="str">
        <f>_xlfn.XLOOKUP($A1290,'site variables'!$A:$A,'site variables'!G:G,0,0)</f>
        <v>high</v>
      </c>
      <c r="S1290" t="str">
        <f>_xlfn.XLOOKUP($A1290,'site variables'!$A:$A,'site variables'!H:H,0,0)</f>
        <v>low</v>
      </c>
      <c r="T1290" t="str">
        <f>_xlfn.XLOOKUP($A1290,'site variables'!$A:$A,'site variables'!I:I,0,0)</f>
        <v>Vehicle/FootRecreation</v>
      </c>
      <c r="U1290">
        <f>_xlfn.XLOOKUP($D1290,climatevars!$E:$E,climatevars!J:J,0,)</f>
        <v>283.99943199999996</v>
      </c>
      <c r="V1290">
        <f>_xlfn.XLOOKUP($D1290,climatevars!$E:$E,climatevars!K:K,0,)</f>
        <v>539.99891999999988</v>
      </c>
      <c r="W1290">
        <f>_xlfn.XLOOKUP($D1290,climatevars!$E:$E,climatevars!L:L,0,)</f>
        <v>651.99869599999988</v>
      </c>
      <c r="X1290">
        <f>_xlfn.XLOOKUP($G1290,speciesvars!$D:$D,speciesvars!H:H,0,0)</f>
        <v>19.654166481768101</v>
      </c>
      <c r="Y1290">
        <f>_xlfn.XLOOKUP($G1290,speciesvars!$D:$D,speciesvars!I:I,0,0)</f>
        <v>1000</v>
      </c>
    </row>
    <row r="1291" spans="1:25" hidden="1" x14ac:dyDescent="0.25">
      <c r="A1291" t="s">
        <v>34</v>
      </c>
      <c r="B1291" t="s">
        <v>27</v>
      </c>
      <c r="C1291">
        <v>6</v>
      </c>
      <c r="D1291" t="str">
        <f t="shared" si="20"/>
        <v>Preservefall 2021</v>
      </c>
      <c r="E1291" t="s">
        <v>74</v>
      </c>
      <c r="F1291" t="s">
        <v>0</v>
      </c>
      <c r="G1291" t="s">
        <v>21</v>
      </c>
      <c r="H1291" t="s">
        <v>4254</v>
      </c>
      <c r="I1291" t="s">
        <v>1378</v>
      </c>
      <c r="J1291" t="s">
        <v>60</v>
      </c>
      <c r="K1291">
        <v>1</v>
      </c>
      <c r="L1291">
        <v>180</v>
      </c>
      <c r="M1291">
        <v>3.5</v>
      </c>
      <c r="N1291">
        <f>_xlfn.XLOOKUP($A1291,'site variables'!$A:$A,'site variables'!C:C,0,0)</f>
        <v>332.63</v>
      </c>
      <c r="O1291">
        <f>_xlfn.XLOOKUP($A1291,'site variables'!$A:$A,'site variables'!D:D,0,0)</f>
        <v>25.8</v>
      </c>
      <c r="P1291">
        <f>_xlfn.XLOOKUP($A1291,'site variables'!$A:$A,'site variables'!E:E,0,0)</f>
        <v>21.2</v>
      </c>
      <c r="Q1291">
        <f>_xlfn.XLOOKUP($A1291,'site variables'!$A:$A,'site variables'!F:F,0,0)</f>
        <v>793</v>
      </c>
      <c r="R1291" t="str">
        <f>_xlfn.XLOOKUP($A1291,'site variables'!$A:$A,'site variables'!G:G,0,0)</f>
        <v>high</v>
      </c>
      <c r="S1291" t="str">
        <f>_xlfn.XLOOKUP($A1291,'site variables'!$A:$A,'site variables'!H:H,0,0)</f>
        <v>low</v>
      </c>
      <c r="T1291" t="str">
        <f>_xlfn.XLOOKUP($A1291,'site variables'!$A:$A,'site variables'!I:I,0,0)</f>
        <v>Vehicle/FootRecreation</v>
      </c>
      <c r="U1291">
        <f>_xlfn.XLOOKUP($D1291,climatevars!$E:$E,climatevars!J:J,0,)</f>
        <v>283.99943199999996</v>
      </c>
      <c r="V1291">
        <f>_xlfn.XLOOKUP($D1291,climatevars!$E:$E,climatevars!K:K,0,)</f>
        <v>539.99891999999988</v>
      </c>
      <c r="W1291">
        <f>_xlfn.XLOOKUP($D1291,climatevars!$E:$E,climatevars!L:L,0,)</f>
        <v>651.99869599999988</v>
      </c>
      <c r="X1291">
        <f>_xlfn.XLOOKUP($G1291,speciesvars!$D:$D,speciesvars!H:H,0,0)</f>
        <v>24.8750001192093</v>
      </c>
      <c r="Y1291">
        <f>_xlfn.XLOOKUP($G1291,speciesvars!$D:$D,speciesvars!I:I,0,0)</f>
        <v>845</v>
      </c>
    </row>
    <row r="1292" spans="1:25" hidden="1" x14ac:dyDescent="0.25">
      <c r="A1292" t="s">
        <v>34</v>
      </c>
      <c r="B1292" t="s">
        <v>27</v>
      </c>
      <c r="C1292">
        <v>23</v>
      </c>
      <c r="D1292" t="str">
        <f t="shared" si="20"/>
        <v>Preservefall 2021</v>
      </c>
      <c r="E1292" t="s">
        <v>74</v>
      </c>
      <c r="F1292" t="s">
        <v>70</v>
      </c>
      <c r="G1292" t="s">
        <v>77</v>
      </c>
      <c r="H1292" t="s">
        <v>11</v>
      </c>
      <c r="I1292" t="s">
        <v>1379</v>
      </c>
      <c r="J1292" t="s">
        <v>72</v>
      </c>
      <c r="K1292">
        <v>1</v>
      </c>
      <c r="L1292">
        <v>25</v>
      </c>
      <c r="N1292">
        <f>_xlfn.XLOOKUP($A1292,'site variables'!$A:$A,'site variables'!C:C,0,0)</f>
        <v>332.63</v>
      </c>
      <c r="O1292">
        <f>_xlfn.XLOOKUP($A1292,'site variables'!$A:$A,'site variables'!D:D,0,0)</f>
        <v>25.8</v>
      </c>
      <c r="P1292">
        <f>_xlfn.XLOOKUP($A1292,'site variables'!$A:$A,'site variables'!E:E,0,0)</f>
        <v>21.2</v>
      </c>
      <c r="Q1292">
        <f>_xlfn.XLOOKUP($A1292,'site variables'!$A:$A,'site variables'!F:F,0,0)</f>
        <v>793</v>
      </c>
      <c r="R1292" t="str">
        <f>_xlfn.XLOOKUP($A1292,'site variables'!$A:$A,'site variables'!G:G,0,0)</f>
        <v>high</v>
      </c>
      <c r="S1292" t="str">
        <f>_xlfn.XLOOKUP($A1292,'site variables'!$A:$A,'site variables'!H:H,0,0)</f>
        <v>low</v>
      </c>
      <c r="T1292" t="str">
        <f>_xlfn.XLOOKUP($A1292,'site variables'!$A:$A,'site variables'!I:I,0,0)</f>
        <v>Vehicle/FootRecreation</v>
      </c>
      <c r="U1292">
        <f>_xlfn.XLOOKUP($D1292,climatevars!$E:$E,climatevars!J:J,0,)</f>
        <v>283.99943199999996</v>
      </c>
      <c r="V1292">
        <f>_xlfn.XLOOKUP($D1292,climatevars!$E:$E,climatevars!K:K,0,)</f>
        <v>539.99891999999988</v>
      </c>
      <c r="W1292">
        <f>_xlfn.XLOOKUP($D1292,climatevars!$E:$E,climatevars!L:L,0,)</f>
        <v>651.99869599999988</v>
      </c>
      <c r="X1292">
        <f>_xlfn.XLOOKUP($G1292,speciesvars!$D:$D,speciesvars!H:H,0,0)</f>
        <v>0</v>
      </c>
      <c r="Y1292">
        <f>_xlfn.XLOOKUP($G1292,speciesvars!$D:$D,speciesvars!I:I,0,0)</f>
        <v>0</v>
      </c>
    </row>
    <row r="1293" spans="1:25" hidden="1" x14ac:dyDescent="0.25">
      <c r="A1293" t="s">
        <v>34</v>
      </c>
      <c r="B1293" t="s">
        <v>27</v>
      </c>
      <c r="C1293">
        <v>6</v>
      </c>
      <c r="D1293" t="str">
        <f t="shared" si="20"/>
        <v>Preservefall 2021</v>
      </c>
      <c r="E1293" t="s">
        <v>74</v>
      </c>
      <c r="F1293" t="s">
        <v>0</v>
      </c>
      <c r="G1293" t="s">
        <v>53</v>
      </c>
      <c r="H1293" t="s">
        <v>4254</v>
      </c>
      <c r="I1293" t="s">
        <v>1380</v>
      </c>
      <c r="J1293" t="s">
        <v>60</v>
      </c>
      <c r="K1293">
        <v>4</v>
      </c>
      <c r="L1293">
        <v>400</v>
      </c>
      <c r="M1293">
        <v>62.5</v>
      </c>
      <c r="N1293">
        <f>_xlfn.XLOOKUP($A1293,'site variables'!$A:$A,'site variables'!C:C,0,0)</f>
        <v>332.63</v>
      </c>
      <c r="O1293">
        <f>_xlfn.XLOOKUP($A1293,'site variables'!$A:$A,'site variables'!D:D,0,0)</f>
        <v>25.8</v>
      </c>
      <c r="P1293">
        <f>_xlfn.XLOOKUP($A1293,'site variables'!$A:$A,'site variables'!E:E,0,0)</f>
        <v>21.2</v>
      </c>
      <c r="Q1293">
        <f>_xlfn.XLOOKUP($A1293,'site variables'!$A:$A,'site variables'!F:F,0,0)</f>
        <v>793</v>
      </c>
      <c r="R1293" t="str">
        <f>_xlfn.XLOOKUP($A1293,'site variables'!$A:$A,'site variables'!G:G,0,0)</f>
        <v>high</v>
      </c>
      <c r="S1293" t="str">
        <f>_xlfn.XLOOKUP($A1293,'site variables'!$A:$A,'site variables'!H:H,0,0)</f>
        <v>low</v>
      </c>
      <c r="T1293" t="str">
        <f>_xlfn.XLOOKUP($A1293,'site variables'!$A:$A,'site variables'!I:I,0,0)</f>
        <v>Vehicle/FootRecreation</v>
      </c>
      <c r="U1293">
        <f>_xlfn.XLOOKUP($D1293,climatevars!$E:$E,climatevars!J:J,0,)</f>
        <v>283.99943199999996</v>
      </c>
      <c r="V1293">
        <f>_xlfn.XLOOKUP($D1293,climatevars!$E:$E,climatevars!K:K,0,)</f>
        <v>539.99891999999988</v>
      </c>
      <c r="W1293">
        <f>_xlfn.XLOOKUP($D1293,climatevars!$E:$E,climatevars!L:L,0,)</f>
        <v>651.99869599999988</v>
      </c>
      <c r="X1293">
        <f>_xlfn.XLOOKUP($G1293,speciesvars!$D:$D,speciesvars!H:H,0,0)</f>
        <v>24.200000047683702</v>
      </c>
      <c r="Y1293">
        <f>_xlfn.XLOOKUP($G1293,speciesvars!$D:$D,speciesvars!I:I,0,0)</f>
        <v>706</v>
      </c>
    </row>
    <row r="1294" spans="1:25" hidden="1" x14ac:dyDescent="0.25">
      <c r="A1294" t="s">
        <v>34</v>
      </c>
      <c r="B1294" t="s">
        <v>27</v>
      </c>
      <c r="C1294">
        <v>6</v>
      </c>
      <c r="D1294" t="str">
        <f t="shared" si="20"/>
        <v>Preservefall 2021</v>
      </c>
      <c r="E1294" t="s">
        <v>74</v>
      </c>
      <c r="F1294" t="s">
        <v>0</v>
      </c>
      <c r="G1294" t="s">
        <v>35</v>
      </c>
      <c r="H1294" t="s">
        <v>4254</v>
      </c>
      <c r="I1294" t="s">
        <v>1381</v>
      </c>
      <c r="J1294" t="s">
        <v>60</v>
      </c>
      <c r="K1294">
        <v>0</v>
      </c>
      <c r="L1294">
        <v>0</v>
      </c>
      <c r="M1294">
        <v>0</v>
      </c>
      <c r="N1294">
        <f>_xlfn.XLOOKUP($A1294,'site variables'!$A:$A,'site variables'!C:C,0,0)</f>
        <v>332.63</v>
      </c>
      <c r="O1294">
        <f>_xlfn.XLOOKUP($A1294,'site variables'!$A:$A,'site variables'!D:D,0,0)</f>
        <v>25.8</v>
      </c>
      <c r="P1294">
        <f>_xlfn.XLOOKUP($A1294,'site variables'!$A:$A,'site variables'!E:E,0,0)</f>
        <v>21.2</v>
      </c>
      <c r="Q1294">
        <f>_xlfn.XLOOKUP($A1294,'site variables'!$A:$A,'site variables'!F:F,0,0)</f>
        <v>793</v>
      </c>
      <c r="R1294" t="str">
        <f>_xlfn.XLOOKUP($A1294,'site variables'!$A:$A,'site variables'!G:G,0,0)</f>
        <v>high</v>
      </c>
      <c r="S1294" t="str">
        <f>_xlfn.XLOOKUP($A1294,'site variables'!$A:$A,'site variables'!H:H,0,0)</f>
        <v>low</v>
      </c>
      <c r="T1294" t="str">
        <f>_xlfn.XLOOKUP($A1294,'site variables'!$A:$A,'site variables'!I:I,0,0)</f>
        <v>Vehicle/FootRecreation</v>
      </c>
      <c r="U1294">
        <f>_xlfn.XLOOKUP($D1294,climatevars!$E:$E,climatevars!J:J,0,)</f>
        <v>283.99943199999996</v>
      </c>
      <c r="V1294">
        <f>_xlfn.XLOOKUP($D1294,climatevars!$E:$E,climatevars!K:K,0,)</f>
        <v>539.99891999999988</v>
      </c>
      <c r="W1294">
        <f>_xlfn.XLOOKUP($D1294,climatevars!$E:$E,climatevars!L:L,0,)</f>
        <v>651.99869599999988</v>
      </c>
      <c r="X1294">
        <f>_xlfn.XLOOKUP($G1294,speciesvars!$D:$D,speciesvars!H:H,0,0)</f>
        <v>23.5000000198682</v>
      </c>
      <c r="Y1294">
        <f>_xlfn.XLOOKUP($G1294,speciesvars!$D:$D,speciesvars!I:I,0,0)</f>
        <v>354</v>
      </c>
    </row>
    <row r="1295" spans="1:25" hidden="1" x14ac:dyDescent="0.25">
      <c r="A1295" t="s">
        <v>34</v>
      </c>
      <c r="B1295" t="s">
        <v>27</v>
      </c>
      <c r="C1295">
        <v>6</v>
      </c>
      <c r="D1295" t="str">
        <f t="shared" si="20"/>
        <v>Preservefall 2021</v>
      </c>
      <c r="E1295" t="s">
        <v>74</v>
      </c>
      <c r="F1295" t="s">
        <v>0</v>
      </c>
      <c r="G1295" t="s">
        <v>76</v>
      </c>
      <c r="H1295" t="s">
        <v>4254</v>
      </c>
      <c r="I1295" t="s">
        <v>1382</v>
      </c>
      <c r="J1295" t="s">
        <v>60</v>
      </c>
      <c r="K1295">
        <v>2</v>
      </c>
      <c r="L1295">
        <v>25</v>
      </c>
      <c r="M1295">
        <v>0.55000000000000004</v>
      </c>
      <c r="N1295">
        <f>_xlfn.XLOOKUP($A1295,'site variables'!$A:$A,'site variables'!C:C,0,0)</f>
        <v>332.63</v>
      </c>
      <c r="O1295">
        <f>_xlfn.XLOOKUP($A1295,'site variables'!$A:$A,'site variables'!D:D,0,0)</f>
        <v>25.8</v>
      </c>
      <c r="P1295">
        <f>_xlfn.XLOOKUP($A1295,'site variables'!$A:$A,'site variables'!E:E,0,0)</f>
        <v>21.2</v>
      </c>
      <c r="Q1295">
        <f>_xlfn.XLOOKUP($A1295,'site variables'!$A:$A,'site variables'!F:F,0,0)</f>
        <v>793</v>
      </c>
      <c r="R1295" t="str">
        <f>_xlfn.XLOOKUP($A1295,'site variables'!$A:$A,'site variables'!G:G,0,0)</f>
        <v>high</v>
      </c>
      <c r="S1295" t="str">
        <f>_xlfn.XLOOKUP($A1295,'site variables'!$A:$A,'site variables'!H:H,0,0)</f>
        <v>low</v>
      </c>
      <c r="T1295" t="str">
        <f>_xlfn.XLOOKUP($A1295,'site variables'!$A:$A,'site variables'!I:I,0,0)</f>
        <v>Vehicle/FootRecreation</v>
      </c>
      <c r="U1295">
        <f>_xlfn.XLOOKUP($D1295,climatevars!$E:$E,climatevars!J:J,0,)</f>
        <v>283.99943199999996</v>
      </c>
      <c r="V1295">
        <f>_xlfn.XLOOKUP($D1295,climatevars!$E:$E,climatevars!K:K,0,)</f>
        <v>539.99891999999988</v>
      </c>
      <c r="W1295">
        <f>_xlfn.XLOOKUP($D1295,climatevars!$E:$E,climatevars!L:L,0,)</f>
        <v>651.99869599999988</v>
      </c>
      <c r="X1295">
        <f>_xlfn.XLOOKUP($G1295,speciesvars!$D:$D,speciesvars!H:H,0,0)</f>
        <v>23.825000166892998</v>
      </c>
      <c r="Y1295">
        <f>_xlfn.XLOOKUP($G1295,speciesvars!$D:$D,speciesvars!I:I,0,0)</f>
        <v>508</v>
      </c>
    </row>
    <row r="1296" spans="1:25" hidden="1" x14ac:dyDescent="0.25">
      <c r="A1296" t="s">
        <v>34</v>
      </c>
      <c r="B1296" t="s">
        <v>27</v>
      </c>
      <c r="C1296">
        <v>23</v>
      </c>
      <c r="D1296" t="str">
        <f t="shared" si="20"/>
        <v>Preservefall 2021</v>
      </c>
      <c r="E1296" t="s">
        <v>74</v>
      </c>
      <c r="F1296" t="s">
        <v>70</v>
      </c>
      <c r="G1296" t="s">
        <v>16</v>
      </c>
      <c r="H1296" t="s">
        <v>11</v>
      </c>
      <c r="I1296" t="s">
        <v>1383</v>
      </c>
      <c r="J1296" t="s">
        <v>60</v>
      </c>
      <c r="K1296">
        <v>6</v>
      </c>
      <c r="L1296">
        <v>45</v>
      </c>
      <c r="N1296">
        <f>_xlfn.XLOOKUP($A1296,'site variables'!$A:$A,'site variables'!C:C,0,0)</f>
        <v>332.63</v>
      </c>
      <c r="O1296">
        <f>_xlfn.XLOOKUP($A1296,'site variables'!$A:$A,'site variables'!D:D,0,0)</f>
        <v>25.8</v>
      </c>
      <c r="P1296">
        <f>_xlfn.XLOOKUP($A1296,'site variables'!$A:$A,'site variables'!E:E,0,0)</f>
        <v>21.2</v>
      </c>
      <c r="Q1296">
        <f>_xlfn.XLOOKUP($A1296,'site variables'!$A:$A,'site variables'!F:F,0,0)</f>
        <v>793</v>
      </c>
      <c r="R1296" t="str">
        <f>_xlfn.XLOOKUP($A1296,'site variables'!$A:$A,'site variables'!G:G,0,0)</f>
        <v>high</v>
      </c>
      <c r="S1296" t="str">
        <f>_xlfn.XLOOKUP($A1296,'site variables'!$A:$A,'site variables'!H:H,0,0)</f>
        <v>low</v>
      </c>
      <c r="T1296" t="str">
        <f>_xlfn.XLOOKUP($A1296,'site variables'!$A:$A,'site variables'!I:I,0,0)</f>
        <v>Vehicle/FootRecreation</v>
      </c>
      <c r="U1296">
        <f>_xlfn.XLOOKUP($D1296,climatevars!$E:$E,climatevars!J:J,0,)</f>
        <v>283.99943199999996</v>
      </c>
      <c r="V1296">
        <f>_xlfn.XLOOKUP($D1296,climatevars!$E:$E,climatevars!K:K,0,)</f>
        <v>539.99891999999988</v>
      </c>
      <c r="W1296">
        <f>_xlfn.XLOOKUP($D1296,climatevars!$E:$E,climatevars!L:L,0,)</f>
        <v>651.99869599999988</v>
      </c>
      <c r="X1296">
        <f>_xlfn.XLOOKUP($G1296,speciesvars!$D:$D,speciesvars!H:H,0,0)</f>
        <v>0</v>
      </c>
      <c r="Y1296">
        <f>_xlfn.XLOOKUP($G1296,speciesvars!$D:$D,speciesvars!I:I,0,0)</f>
        <v>0</v>
      </c>
    </row>
    <row r="1297" spans="1:25" hidden="1" x14ac:dyDescent="0.25">
      <c r="A1297" t="s">
        <v>34</v>
      </c>
      <c r="B1297" t="s">
        <v>27</v>
      </c>
      <c r="C1297">
        <v>24</v>
      </c>
      <c r="D1297" t="str">
        <f t="shared" si="20"/>
        <v>Preservefall 2021</v>
      </c>
      <c r="E1297" t="s">
        <v>66</v>
      </c>
      <c r="F1297" t="s">
        <v>0</v>
      </c>
      <c r="G1297" t="s">
        <v>16</v>
      </c>
      <c r="H1297" t="s">
        <v>11</v>
      </c>
      <c r="I1297" t="s">
        <v>1384</v>
      </c>
      <c r="J1297" t="s">
        <v>60</v>
      </c>
      <c r="K1297">
        <v>27</v>
      </c>
      <c r="L1297">
        <v>30</v>
      </c>
      <c r="N1297">
        <f>_xlfn.XLOOKUP($A1297,'site variables'!$A:$A,'site variables'!C:C,0,0)</f>
        <v>332.63</v>
      </c>
      <c r="O1297">
        <f>_xlfn.XLOOKUP($A1297,'site variables'!$A:$A,'site variables'!D:D,0,0)</f>
        <v>25.8</v>
      </c>
      <c r="P1297">
        <f>_xlfn.XLOOKUP($A1297,'site variables'!$A:$A,'site variables'!E:E,0,0)</f>
        <v>21.2</v>
      </c>
      <c r="Q1297">
        <f>_xlfn.XLOOKUP($A1297,'site variables'!$A:$A,'site variables'!F:F,0,0)</f>
        <v>793</v>
      </c>
      <c r="R1297" t="str">
        <f>_xlfn.XLOOKUP($A1297,'site variables'!$A:$A,'site variables'!G:G,0,0)</f>
        <v>high</v>
      </c>
      <c r="S1297" t="str">
        <f>_xlfn.XLOOKUP($A1297,'site variables'!$A:$A,'site variables'!H:H,0,0)</f>
        <v>low</v>
      </c>
      <c r="T1297" t="str">
        <f>_xlfn.XLOOKUP($A1297,'site variables'!$A:$A,'site variables'!I:I,0,0)</f>
        <v>Vehicle/FootRecreation</v>
      </c>
      <c r="U1297">
        <f>_xlfn.XLOOKUP($D1297,climatevars!$E:$E,climatevars!J:J,0,)</f>
        <v>283.99943199999996</v>
      </c>
      <c r="V1297">
        <f>_xlfn.XLOOKUP($D1297,climatevars!$E:$E,climatevars!K:K,0,)</f>
        <v>539.99891999999988</v>
      </c>
      <c r="W1297">
        <f>_xlfn.XLOOKUP($D1297,climatevars!$E:$E,climatevars!L:L,0,)</f>
        <v>651.99869599999988</v>
      </c>
      <c r="X1297">
        <f>_xlfn.XLOOKUP($G1297,speciesvars!$D:$D,speciesvars!H:H,0,0)</f>
        <v>0</v>
      </c>
      <c r="Y1297">
        <f>_xlfn.XLOOKUP($G1297,speciesvars!$D:$D,speciesvars!I:I,0,0)</f>
        <v>0</v>
      </c>
    </row>
    <row r="1298" spans="1:25" hidden="1" x14ac:dyDescent="0.25">
      <c r="A1298" t="s">
        <v>34</v>
      </c>
      <c r="B1298" t="s">
        <v>27</v>
      </c>
      <c r="C1298">
        <v>7</v>
      </c>
      <c r="D1298" t="str">
        <f t="shared" si="20"/>
        <v>Preservefall 2021</v>
      </c>
      <c r="E1298" t="s">
        <v>48</v>
      </c>
      <c r="F1298" t="s">
        <v>0</v>
      </c>
      <c r="G1298" t="s">
        <v>13</v>
      </c>
      <c r="H1298" t="s">
        <v>4254</v>
      </c>
      <c r="I1298" t="s">
        <v>1385</v>
      </c>
      <c r="J1298" t="s">
        <v>60</v>
      </c>
      <c r="K1298">
        <v>0</v>
      </c>
      <c r="L1298">
        <v>0</v>
      </c>
      <c r="M1298">
        <v>0</v>
      </c>
      <c r="N1298">
        <f>_xlfn.XLOOKUP($A1298,'site variables'!$A:$A,'site variables'!C:C,0,0)</f>
        <v>332.63</v>
      </c>
      <c r="O1298">
        <f>_xlfn.XLOOKUP($A1298,'site variables'!$A:$A,'site variables'!D:D,0,0)</f>
        <v>25.8</v>
      </c>
      <c r="P1298">
        <f>_xlfn.XLOOKUP($A1298,'site variables'!$A:$A,'site variables'!E:E,0,0)</f>
        <v>21.2</v>
      </c>
      <c r="Q1298">
        <f>_xlfn.XLOOKUP($A1298,'site variables'!$A:$A,'site variables'!F:F,0,0)</f>
        <v>793</v>
      </c>
      <c r="R1298" t="str">
        <f>_xlfn.XLOOKUP($A1298,'site variables'!$A:$A,'site variables'!G:G,0,0)</f>
        <v>high</v>
      </c>
      <c r="S1298" t="str">
        <f>_xlfn.XLOOKUP($A1298,'site variables'!$A:$A,'site variables'!H:H,0,0)</f>
        <v>low</v>
      </c>
      <c r="T1298" t="str">
        <f>_xlfn.XLOOKUP($A1298,'site variables'!$A:$A,'site variables'!I:I,0,0)</f>
        <v>Vehicle/FootRecreation</v>
      </c>
      <c r="U1298">
        <f>_xlfn.XLOOKUP($D1298,climatevars!$E:$E,climatevars!J:J,0,)</f>
        <v>283.99943199999996</v>
      </c>
      <c r="V1298">
        <f>_xlfn.XLOOKUP($D1298,climatevars!$E:$E,climatevars!K:K,0,)</f>
        <v>539.99891999999988</v>
      </c>
      <c r="W1298">
        <f>_xlfn.XLOOKUP($D1298,climatevars!$E:$E,climatevars!L:L,0,)</f>
        <v>651.99869599999988</v>
      </c>
      <c r="X1298">
        <f>_xlfn.XLOOKUP($G1298,speciesvars!$D:$D,speciesvars!H:H,0,0)</f>
        <v>23.462500015894602</v>
      </c>
      <c r="Y1298">
        <f>_xlfn.XLOOKUP($G1298,speciesvars!$D:$D,speciesvars!I:I,0,0)</f>
        <v>846</v>
      </c>
    </row>
    <row r="1299" spans="1:25" hidden="1" x14ac:dyDescent="0.25">
      <c r="A1299" t="s">
        <v>34</v>
      </c>
      <c r="B1299" t="s">
        <v>27</v>
      </c>
      <c r="C1299">
        <v>26</v>
      </c>
      <c r="D1299" t="str">
        <f t="shared" si="20"/>
        <v>Preservefall 2021</v>
      </c>
      <c r="E1299" t="s">
        <v>66</v>
      </c>
      <c r="F1299" t="s">
        <v>70</v>
      </c>
      <c r="G1299" t="s">
        <v>16</v>
      </c>
      <c r="H1299" t="s">
        <v>11</v>
      </c>
      <c r="I1299" t="s">
        <v>1386</v>
      </c>
      <c r="J1299" t="s">
        <v>60</v>
      </c>
      <c r="K1299">
        <v>13</v>
      </c>
      <c r="L1299">
        <v>30</v>
      </c>
      <c r="N1299">
        <f>_xlfn.XLOOKUP($A1299,'site variables'!$A:$A,'site variables'!C:C,0,0)</f>
        <v>332.63</v>
      </c>
      <c r="O1299">
        <f>_xlfn.XLOOKUP($A1299,'site variables'!$A:$A,'site variables'!D:D,0,0)</f>
        <v>25.8</v>
      </c>
      <c r="P1299">
        <f>_xlfn.XLOOKUP($A1299,'site variables'!$A:$A,'site variables'!E:E,0,0)</f>
        <v>21.2</v>
      </c>
      <c r="Q1299">
        <f>_xlfn.XLOOKUP($A1299,'site variables'!$A:$A,'site variables'!F:F,0,0)</f>
        <v>793</v>
      </c>
      <c r="R1299" t="str">
        <f>_xlfn.XLOOKUP($A1299,'site variables'!$A:$A,'site variables'!G:G,0,0)</f>
        <v>high</v>
      </c>
      <c r="S1299" t="str">
        <f>_xlfn.XLOOKUP($A1299,'site variables'!$A:$A,'site variables'!H:H,0,0)</f>
        <v>low</v>
      </c>
      <c r="T1299" t="str">
        <f>_xlfn.XLOOKUP($A1299,'site variables'!$A:$A,'site variables'!I:I,0,0)</f>
        <v>Vehicle/FootRecreation</v>
      </c>
      <c r="U1299">
        <f>_xlfn.XLOOKUP($D1299,climatevars!$E:$E,climatevars!J:J,0,)</f>
        <v>283.99943199999996</v>
      </c>
      <c r="V1299">
        <f>_xlfn.XLOOKUP($D1299,climatevars!$E:$E,climatevars!K:K,0,)</f>
        <v>539.99891999999988</v>
      </c>
      <c r="W1299">
        <f>_xlfn.XLOOKUP($D1299,climatevars!$E:$E,climatevars!L:L,0,)</f>
        <v>651.99869599999988</v>
      </c>
      <c r="X1299">
        <f>_xlfn.XLOOKUP($G1299,speciesvars!$D:$D,speciesvars!H:H,0,0)</f>
        <v>0</v>
      </c>
      <c r="Y1299">
        <f>_xlfn.XLOOKUP($G1299,speciesvars!$D:$D,speciesvars!I:I,0,0)</f>
        <v>0</v>
      </c>
    </row>
    <row r="1300" spans="1:25" hidden="1" x14ac:dyDescent="0.25">
      <c r="A1300" t="s">
        <v>34</v>
      </c>
      <c r="B1300" t="s">
        <v>27</v>
      </c>
      <c r="C1300">
        <v>27</v>
      </c>
      <c r="D1300" t="str">
        <f t="shared" si="20"/>
        <v>Preservefall 2021</v>
      </c>
      <c r="E1300" t="s">
        <v>48</v>
      </c>
      <c r="F1300" t="s">
        <v>0</v>
      </c>
      <c r="G1300" t="s">
        <v>25</v>
      </c>
      <c r="H1300" t="s">
        <v>11</v>
      </c>
      <c r="I1300" t="s">
        <v>1387</v>
      </c>
      <c r="J1300" t="s">
        <v>60</v>
      </c>
      <c r="K1300">
        <v>1</v>
      </c>
      <c r="L1300">
        <v>90</v>
      </c>
      <c r="N1300">
        <f>_xlfn.XLOOKUP($A1300,'site variables'!$A:$A,'site variables'!C:C,0,0)</f>
        <v>332.63</v>
      </c>
      <c r="O1300">
        <f>_xlfn.XLOOKUP($A1300,'site variables'!$A:$A,'site variables'!D:D,0,0)</f>
        <v>25.8</v>
      </c>
      <c r="P1300">
        <f>_xlfn.XLOOKUP($A1300,'site variables'!$A:$A,'site variables'!E:E,0,0)</f>
        <v>21.2</v>
      </c>
      <c r="Q1300">
        <f>_xlfn.XLOOKUP($A1300,'site variables'!$A:$A,'site variables'!F:F,0,0)</f>
        <v>793</v>
      </c>
      <c r="R1300" t="str">
        <f>_xlfn.XLOOKUP($A1300,'site variables'!$A:$A,'site variables'!G:G,0,0)</f>
        <v>high</v>
      </c>
      <c r="S1300" t="str">
        <f>_xlfn.XLOOKUP($A1300,'site variables'!$A:$A,'site variables'!H:H,0,0)</f>
        <v>low</v>
      </c>
      <c r="T1300" t="str">
        <f>_xlfn.XLOOKUP($A1300,'site variables'!$A:$A,'site variables'!I:I,0,0)</f>
        <v>Vehicle/FootRecreation</v>
      </c>
      <c r="U1300">
        <f>_xlfn.XLOOKUP($D1300,climatevars!$E:$E,climatevars!J:J,0,)</f>
        <v>283.99943199999996</v>
      </c>
      <c r="V1300">
        <f>_xlfn.XLOOKUP($D1300,climatevars!$E:$E,climatevars!K:K,0,)</f>
        <v>539.99891999999988</v>
      </c>
      <c r="W1300">
        <f>_xlfn.XLOOKUP($D1300,climatevars!$E:$E,climatevars!L:L,0,)</f>
        <v>651.99869599999988</v>
      </c>
      <c r="X1300">
        <f>_xlfn.XLOOKUP($G1300,speciesvars!$D:$D,speciesvars!H:H,0,0)</f>
        <v>0</v>
      </c>
      <c r="Y1300">
        <f>_xlfn.XLOOKUP($G1300,speciesvars!$D:$D,speciesvars!I:I,0,0)</f>
        <v>0</v>
      </c>
    </row>
    <row r="1301" spans="1:25" hidden="1" x14ac:dyDescent="0.25">
      <c r="A1301" t="s">
        <v>34</v>
      </c>
      <c r="B1301" t="s">
        <v>27</v>
      </c>
      <c r="C1301">
        <v>27</v>
      </c>
      <c r="D1301" t="str">
        <f t="shared" si="20"/>
        <v>Preservefall 2021</v>
      </c>
      <c r="E1301" t="s">
        <v>48</v>
      </c>
      <c r="F1301" t="s">
        <v>0</v>
      </c>
      <c r="G1301" t="s">
        <v>16</v>
      </c>
      <c r="H1301" t="s">
        <v>11</v>
      </c>
      <c r="I1301" t="s">
        <v>1388</v>
      </c>
      <c r="J1301" t="s">
        <v>60</v>
      </c>
      <c r="K1301">
        <v>30</v>
      </c>
      <c r="L1301">
        <v>30</v>
      </c>
      <c r="N1301">
        <f>_xlfn.XLOOKUP($A1301,'site variables'!$A:$A,'site variables'!C:C,0,0)</f>
        <v>332.63</v>
      </c>
      <c r="O1301">
        <f>_xlfn.XLOOKUP($A1301,'site variables'!$A:$A,'site variables'!D:D,0,0)</f>
        <v>25.8</v>
      </c>
      <c r="P1301">
        <f>_xlfn.XLOOKUP($A1301,'site variables'!$A:$A,'site variables'!E:E,0,0)</f>
        <v>21.2</v>
      </c>
      <c r="Q1301">
        <f>_xlfn.XLOOKUP($A1301,'site variables'!$A:$A,'site variables'!F:F,0,0)</f>
        <v>793</v>
      </c>
      <c r="R1301" t="str">
        <f>_xlfn.XLOOKUP($A1301,'site variables'!$A:$A,'site variables'!G:G,0,0)</f>
        <v>high</v>
      </c>
      <c r="S1301" t="str">
        <f>_xlfn.XLOOKUP($A1301,'site variables'!$A:$A,'site variables'!H:H,0,0)</f>
        <v>low</v>
      </c>
      <c r="T1301" t="str">
        <f>_xlfn.XLOOKUP($A1301,'site variables'!$A:$A,'site variables'!I:I,0,0)</f>
        <v>Vehicle/FootRecreation</v>
      </c>
      <c r="U1301">
        <f>_xlfn.XLOOKUP($D1301,climatevars!$E:$E,climatevars!J:J,0,)</f>
        <v>283.99943199999996</v>
      </c>
      <c r="V1301">
        <f>_xlfn.XLOOKUP($D1301,climatevars!$E:$E,climatevars!K:K,0,)</f>
        <v>539.99891999999988</v>
      </c>
      <c r="W1301">
        <f>_xlfn.XLOOKUP($D1301,climatevars!$E:$E,climatevars!L:L,0,)</f>
        <v>651.99869599999988</v>
      </c>
      <c r="X1301">
        <f>_xlfn.XLOOKUP($G1301,speciesvars!$D:$D,speciesvars!H:H,0,0)</f>
        <v>0</v>
      </c>
      <c r="Y1301">
        <f>_xlfn.XLOOKUP($G1301,speciesvars!$D:$D,speciesvars!I:I,0,0)</f>
        <v>0</v>
      </c>
    </row>
    <row r="1302" spans="1:25" hidden="1" x14ac:dyDescent="0.25">
      <c r="A1302" t="s">
        <v>34</v>
      </c>
      <c r="B1302" t="s">
        <v>27</v>
      </c>
      <c r="C1302">
        <v>28</v>
      </c>
      <c r="D1302" t="str">
        <f t="shared" si="20"/>
        <v>Preservefall 2021</v>
      </c>
      <c r="E1302" t="s">
        <v>12</v>
      </c>
      <c r="F1302" t="s">
        <v>0</v>
      </c>
      <c r="G1302" t="s">
        <v>25</v>
      </c>
      <c r="H1302" t="s">
        <v>11</v>
      </c>
      <c r="I1302" t="s">
        <v>1389</v>
      </c>
      <c r="J1302" t="s">
        <v>60</v>
      </c>
      <c r="K1302">
        <v>1</v>
      </c>
      <c r="L1302">
        <v>325</v>
      </c>
      <c r="N1302">
        <f>_xlfn.XLOOKUP($A1302,'site variables'!$A:$A,'site variables'!C:C,0,0)</f>
        <v>332.63</v>
      </c>
      <c r="O1302">
        <f>_xlfn.XLOOKUP($A1302,'site variables'!$A:$A,'site variables'!D:D,0,0)</f>
        <v>25.8</v>
      </c>
      <c r="P1302">
        <f>_xlfn.XLOOKUP($A1302,'site variables'!$A:$A,'site variables'!E:E,0,0)</f>
        <v>21.2</v>
      </c>
      <c r="Q1302">
        <f>_xlfn.XLOOKUP($A1302,'site variables'!$A:$A,'site variables'!F:F,0,0)</f>
        <v>793</v>
      </c>
      <c r="R1302" t="str">
        <f>_xlfn.XLOOKUP($A1302,'site variables'!$A:$A,'site variables'!G:G,0,0)</f>
        <v>high</v>
      </c>
      <c r="S1302" t="str">
        <f>_xlfn.XLOOKUP($A1302,'site variables'!$A:$A,'site variables'!H:H,0,0)</f>
        <v>low</v>
      </c>
      <c r="T1302" t="str">
        <f>_xlfn.XLOOKUP($A1302,'site variables'!$A:$A,'site variables'!I:I,0,0)</f>
        <v>Vehicle/FootRecreation</v>
      </c>
      <c r="U1302">
        <f>_xlfn.XLOOKUP($D1302,climatevars!$E:$E,climatevars!J:J,0,)</f>
        <v>283.99943199999996</v>
      </c>
      <c r="V1302">
        <f>_xlfn.XLOOKUP($D1302,climatevars!$E:$E,climatevars!K:K,0,)</f>
        <v>539.99891999999988</v>
      </c>
      <c r="W1302">
        <f>_xlfn.XLOOKUP($D1302,climatevars!$E:$E,climatevars!L:L,0,)</f>
        <v>651.99869599999988</v>
      </c>
      <c r="X1302">
        <f>_xlfn.XLOOKUP($G1302,speciesvars!$D:$D,speciesvars!H:H,0,0)</f>
        <v>0</v>
      </c>
      <c r="Y1302">
        <f>_xlfn.XLOOKUP($G1302,speciesvars!$D:$D,speciesvars!I:I,0,0)</f>
        <v>0</v>
      </c>
    </row>
    <row r="1303" spans="1:25" hidden="1" x14ac:dyDescent="0.25">
      <c r="A1303" t="s">
        <v>34</v>
      </c>
      <c r="B1303" t="s">
        <v>27</v>
      </c>
      <c r="C1303">
        <v>28</v>
      </c>
      <c r="D1303" t="str">
        <f t="shared" si="20"/>
        <v>Preservefall 2021</v>
      </c>
      <c r="E1303" t="s">
        <v>12</v>
      </c>
      <c r="F1303" t="s">
        <v>0</v>
      </c>
      <c r="G1303" t="s">
        <v>16</v>
      </c>
      <c r="H1303" t="s">
        <v>11</v>
      </c>
      <c r="I1303" t="s">
        <v>1390</v>
      </c>
      <c r="J1303" t="s">
        <v>60</v>
      </c>
      <c r="K1303">
        <v>23</v>
      </c>
      <c r="L1303">
        <v>20</v>
      </c>
      <c r="N1303">
        <f>_xlfn.XLOOKUP($A1303,'site variables'!$A:$A,'site variables'!C:C,0,0)</f>
        <v>332.63</v>
      </c>
      <c r="O1303">
        <f>_xlfn.XLOOKUP($A1303,'site variables'!$A:$A,'site variables'!D:D,0,0)</f>
        <v>25.8</v>
      </c>
      <c r="P1303">
        <f>_xlfn.XLOOKUP($A1303,'site variables'!$A:$A,'site variables'!E:E,0,0)</f>
        <v>21.2</v>
      </c>
      <c r="Q1303">
        <f>_xlfn.XLOOKUP($A1303,'site variables'!$A:$A,'site variables'!F:F,0,0)</f>
        <v>793</v>
      </c>
      <c r="R1303" t="str">
        <f>_xlfn.XLOOKUP($A1303,'site variables'!$A:$A,'site variables'!G:G,0,0)</f>
        <v>high</v>
      </c>
      <c r="S1303" t="str">
        <f>_xlfn.XLOOKUP($A1303,'site variables'!$A:$A,'site variables'!H:H,0,0)</f>
        <v>low</v>
      </c>
      <c r="T1303" t="str">
        <f>_xlfn.XLOOKUP($A1303,'site variables'!$A:$A,'site variables'!I:I,0,0)</f>
        <v>Vehicle/FootRecreation</v>
      </c>
      <c r="U1303">
        <f>_xlfn.XLOOKUP($D1303,climatevars!$E:$E,climatevars!J:J,0,)</f>
        <v>283.99943199999996</v>
      </c>
      <c r="V1303">
        <f>_xlfn.XLOOKUP($D1303,climatevars!$E:$E,climatevars!K:K,0,)</f>
        <v>539.99891999999988</v>
      </c>
      <c r="W1303">
        <f>_xlfn.XLOOKUP($D1303,climatevars!$E:$E,climatevars!L:L,0,)</f>
        <v>651.99869599999988</v>
      </c>
      <c r="X1303">
        <f>_xlfn.XLOOKUP($G1303,speciesvars!$D:$D,speciesvars!H:H,0,0)</f>
        <v>0</v>
      </c>
      <c r="Y1303">
        <f>_xlfn.XLOOKUP($G1303,speciesvars!$D:$D,speciesvars!I:I,0,0)</f>
        <v>0</v>
      </c>
    </row>
    <row r="1304" spans="1:25" hidden="1" x14ac:dyDescent="0.25">
      <c r="A1304" t="s">
        <v>34</v>
      </c>
      <c r="B1304" t="s">
        <v>27</v>
      </c>
      <c r="C1304">
        <v>29</v>
      </c>
      <c r="D1304" t="str">
        <f t="shared" si="20"/>
        <v>Preservefall 2021</v>
      </c>
      <c r="E1304" t="s">
        <v>75</v>
      </c>
      <c r="F1304" t="s">
        <v>49</v>
      </c>
      <c r="G1304" t="s">
        <v>16</v>
      </c>
      <c r="H1304" t="s">
        <v>11</v>
      </c>
      <c r="I1304" t="s">
        <v>1391</v>
      </c>
      <c r="J1304" t="s">
        <v>60</v>
      </c>
      <c r="K1304">
        <v>33</v>
      </c>
      <c r="L1304">
        <v>50</v>
      </c>
      <c r="N1304">
        <f>_xlfn.XLOOKUP($A1304,'site variables'!$A:$A,'site variables'!C:C,0,0)</f>
        <v>332.63</v>
      </c>
      <c r="O1304">
        <f>_xlfn.XLOOKUP($A1304,'site variables'!$A:$A,'site variables'!D:D,0,0)</f>
        <v>25.8</v>
      </c>
      <c r="P1304">
        <f>_xlfn.XLOOKUP($A1304,'site variables'!$A:$A,'site variables'!E:E,0,0)</f>
        <v>21.2</v>
      </c>
      <c r="Q1304">
        <f>_xlfn.XLOOKUP($A1304,'site variables'!$A:$A,'site variables'!F:F,0,0)</f>
        <v>793</v>
      </c>
      <c r="R1304" t="str">
        <f>_xlfn.XLOOKUP($A1304,'site variables'!$A:$A,'site variables'!G:G,0,0)</f>
        <v>high</v>
      </c>
      <c r="S1304" t="str">
        <f>_xlfn.XLOOKUP($A1304,'site variables'!$A:$A,'site variables'!H:H,0,0)</f>
        <v>low</v>
      </c>
      <c r="T1304" t="str">
        <f>_xlfn.XLOOKUP($A1304,'site variables'!$A:$A,'site variables'!I:I,0,0)</f>
        <v>Vehicle/FootRecreation</v>
      </c>
      <c r="U1304">
        <f>_xlfn.XLOOKUP($D1304,climatevars!$E:$E,climatevars!J:J,0,)</f>
        <v>283.99943199999996</v>
      </c>
      <c r="V1304">
        <f>_xlfn.XLOOKUP($D1304,climatevars!$E:$E,climatevars!K:K,0,)</f>
        <v>539.99891999999988</v>
      </c>
      <c r="W1304">
        <f>_xlfn.XLOOKUP($D1304,climatevars!$E:$E,climatevars!L:L,0,)</f>
        <v>651.99869599999988</v>
      </c>
      <c r="X1304">
        <f>_xlfn.XLOOKUP($G1304,speciesvars!$D:$D,speciesvars!H:H,0,0)</f>
        <v>0</v>
      </c>
      <c r="Y1304">
        <f>_xlfn.XLOOKUP($G1304,speciesvars!$D:$D,speciesvars!I:I,0,0)</f>
        <v>0</v>
      </c>
    </row>
    <row r="1305" spans="1:25" x14ac:dyDescent="0.25">
      <c r="A1305" t="s">
        <v>34</v>
      </c>
      <c r="B1305" t="s">
        <v>27</v>
      </c>
      <c r="C1305">
        <v>30</v>
      </c>
      <c r="D1305" t="str">
        <f t="shared" si="20"/>
        <v>Preservefall 2021</v>
      </c>
      <c r="E1305" t="s">
        <v>48</v>
      </c>
      <c r="F1305" t="s">
        <v>70</v>
      </c>
      <c r="G1305" t="s">
        <v>58</v>
      </c>
      <c r="H1305" t="s">
        <v>11</v>
      </c>
      <c r="I1305" t="s">
        <v>1392</v>
      </c>
      <c r="J1305" t="s">
        <v>60</v>
      </c>
      <c r="K1305">
        <v>0</v>
      </c>
      <c r="M1305">
        <v>0.05</v>
      </c>
      <c r="N1305">
        <f>_xlfn.XLOOKUP($A1305,'site variables'!$A:$A,'site variables'!C:C,0,0)</f>
        <v>332.63</v>
      </c>
      <c r="O1305">
        <f>_xlfn.XLOOKUP($A1305,'site variables'!$A:$A,'site variables'!D:D,0,0)</f>
        <v>25.8</v>
      </c>
      <c r="P1305">
        <f>_xlfn.XLOOKUP($A1305,'site variables'!$A:$A,'site variables'!E:E,0,0)</f>
        <v>21.2</v>
      </c>
      <c r="Q1305">
        <f>_xlfn.XLOOKUP($A1305,'site variables'!$A:$A,'site variables'!F:F,0,0)</f>
        <v>793</v>
      </c>
      <c r="R1305" t="str">
        <f>_xlfn.XLOOKUP($A1305,'site variables'!$A:$A,'site variables'!G:G,0,0)</f>
        <v>high</v>
      </c>
      <c r="S1305" t="str">
        <f>_xlfn.XLOOKUP($A1305,'site variables'!$A:$A,'site variables'!H:H,0,0)</f>
        <v>low</v>
      </c>
      <c r="T1305" t="str">
        <f>_xlfn.XLOOKUP($A1305,'site variables'!$A:$A,'site variables'!I:I,0,0)</f>
        <v>Vehicle/FootRecreation</v>
      </c>
      <c r="U1305">
        <f>_xlfn.XLOOKUP($D1305,climatevars!$E:$E,climatevars!J:J,0,)</f>
        <v>283.99943199999996</v>
      </c>
      <c r="V1305">
        <f>_xlfn.XLOOKUP($D1305,climatevars!$E:$E,climatevars!K:K,0,)</f>
        <v>539.99891999999988</v>
      </c>
      <c r="W1305">
        <f>_xlfn.XLOOKUP($D1305,climatevars!$E:$E,climatevars!L:L,0,)</f>
        <v>651.99869599999988</v>
      </c>
      <c r="X1305">
        <f>_xlfn.XLOOKUP($G1305,speciesvars!$D:$D,speciesvars!H:H,0,0)</f>
        <v>22.887500206629401</v>
      </c>
      <c r="Y1305">
        <f>_xlfn.XLOOKUP($G1305,speciesvars!$D:$D,speciesvars!I:I,0,0)</f>
        <v>421</v>
      </c>
    </row>
    <row r="1306" spans="1:25" hidden="1" x14ac:dyDescent="0.25">
      <c r="A1306" t="s">
        <v>34</v>
      </c>
      <c r="B1306" t="s">
        <v>27</v>
      </c>
      <c r="C1306">
        <v>30</v>
      </c>
      <c r="D1306" t="str">
        <f t="shared" si="20"/>
        <v>Preservefall 2021</v>
      </c>
      <c r="E1306" t="s">
        <v>48</v>
      </c>
      <c r="F1306" t="s">
        <v>70</v>
      </c>
      <c r="G1306" t="s">
        <v>3</v>
      </c>
      <c r="H1306" t="s">
        <v>11</v>
      </c>
      <c r="I1306" t="s">
        <v>1393</v>
      </c>
      <c r="J1306" t="s">
        <v>72</v>
      </c>
      <c r="K1306">
        <v>2</v>
      </c>
      <c r="L1306">
        <v>10</v>
      </c>
      <c r="N1306">
        <f>_xlfn.XLOOKUP($A1306,'site variables'!$A:$A,'site variables'!C:C,0,0)</f>
        <v>332.63</v>
      </c>
      <c r="O1306">
        <f>_xlfn.XLOOKUP($A1306,'site variables'!$A:$A,'site variables'!D:D,0,0)</f>
        <v>25.8</v>
      </c>
      <c r="P1306">
        <f>_xlfn.XLOOKUP($A1306,'site variables'!$A:$A,'site variables'!E:E,0,0)</f>
        <v>21.2</v>
      </c>
      <c r="Q1306">
        <f>_xlfn.XLOOKUP($A1306,'site variables'!$A:$A,'site variables'!F:F,0,0)</f>
        <v>793</v>
      </c>
      <c r="R1306" t="str">
        <f>_xlfn.XLOOKUP($A1306,'site variables'!$A:$A,'site variables'!G:G,0,0)</f>
        <v>high</v>
      </c>
      <c r="S1306" t="str">
        <f>_xlfn.XLOOKUP($A1306,'site variables'!$A:$A,'site variables'!H:H,0,0)</f>
        <v>low</v>
      </c>
      <c r="T1306" t="str">
        <f>_xlfn.XLOOKUP($A1306,'site variables'!$A:$A,'site variables'!I:I,0,0)</f>
        <v>Vehicle/FootRecreation</v>
      </c>
      <c r="U1306">
        <f>_xlfn.XLOOKUP($D1306,climatevars!$E:$E,climatevars!J:J,0,)</f>
        <v>283.99943199999996</v>
      </c>
      <c r="V1306">
        <f>_xlfn.XLOOKUP($D1306,climatevars!$E:$E,climatevars!K:K,0,)</f>
        <v>539.99891999999988</v>
      </c>
      <c r="W1306">
        <f>_xlfn.XLOOKUP($D1306,climatevars!$E:$E,climatevars!L:L,0,)</f>
        <v>651.99869599999988</v>
      </c>
      <c r="X1306">
        <f>_xlfn.XLOOKUP($G1306,speciesvars!$D:$D,speciesvars!H:H,0,0)</f>
        <v>0</v>
      </c>
      <c r="Y1306">
        <f>_xlfn.XLOOKUP($G1306,speciesvars!$D:$D,speciesvars!I:I,0,0)</f>
        <v>0</v>
      </c>
    </row>
    <row r="1307" spans="1:25" hidden="1" x14ac:dyDescent="0.25">
      <c r="A1307" t="s">
        <v>34</v>
      </c>
      <c r="B1307" t="s">
        <v>27</v>
      </c>
      <c r="C1307">
        <v>7</v>
      </c>
      <c r="D1307" t="str">
        <f t="shared" si="20"/>
        <v>Preservefall 2021</v>
      </c>
      <c r="E1307" t="s">
        <v>48</v>
      </c>
      <c r="F1307" t="s">
        <v>0</v>
      </c>
      <c r="G1307" t="s">
        <v>21</v>
      </c>
      <c r="H1307" t="s">
        <v>4254</v>
      </c>
      <c r="I1307" t="s">
        <v>1394</v>
      </c>
      <c r="J1307" t="s">
        <v>60</v>
      </c>
      <c r="K1307">
        <v>3</v>
      </c>
      <c r="L1307">
        <v>225</v>
      </c>
      <c r="M1307">
        <v>3.5</v>
      </c>
      <c r="N1307">
        <f>_xlfn.XLOOKUP($A1307,'site variables'!$A:$A,'site variables'!C:C,0,0)</f>
        <v>332.63</v>
      </c>
      <c r="O1307">
        <f>_xlfn.XLOOKUP($A1307,'site variables'!$A:$A,'site variables'!D:D,0,0)</f>
        <v>25.8</v>
      </c>
      <c r="P1307">
        <f>_xlfn.XLOOKUP($A1307,'site variables'!$A:$A,'site variables'!E:E,0,0)</f>
        <v>21.2</v>
      </c>
      <c r="Q1307">
        <f>_xlfn.XLOOKUP($A1307,'site variables'!$A:$A,'site variables'!F:F,0,0)</f>
        <v>793</v>
      </c>
      <c r="R1307" t="str">
        <f>_xlfn.XLOOKUP($A1307,'site variables'!$A:$A,'site variables'!G:G,0,0)</f>
        <v>high</v>
      </c>
      <c r="S1307" t="str">
        <f>_xlfn.XLOOKUP($A1307,'site variables'!$A:$A,'site variables'!H:H,0,0)</f>
        <v>low</v>
      </c>
      <c r="T1307" t="str">
        <f>_xlfn.XLOOKUP($A1307,'site variables'!$A:$A,'site variables'!I:I,0,0)</f>
        <v>Vehicle/FootRecreation</v>
      </c>
      <c r="U1307">
        <f>_xlfn.XLOOKUP($D1307,climatevars!$E:$E,climatevars!J:J,0,)</f>
        <v>283.99943199999996</v>
      </c>
      <c r="V1307">
        <f>_xlfn.XLOOKUP($D1307,climatevars!$E:$E,climatevars!K:K,0,)</f>
        <v>539.99891999999988</v>
      </c>
      <c r="W1307">
        <f>_xlfn.XLOOKUP($D1307,climatevars!$E:$E,climatevars!L:L,0,)</f>
        <v>651.99869599999988</v>
      </c>
      <c r="X1307">
        <f>_xlfn.XLOOKUP($G1307,speciesvars!$D:$D,speciesvars!H:H,0,0)</f>
        <v>24.8750001192093</v>
      </c>
      <c r="Y1307">
        <f>_xlfn.XLOOKUP($G1307,speciesvars!$D:$D,speciesvars!I:I,0,0)</f>
        <v>845</v>
      </c>
    </row>
    <row r="1308" spans="1:25" hidden="1" x14ac:dyDescent="0.25">
      <c r="A1308" t="s">
        <v>34</v>
      </c>
      <c r="B1308" t="s">
        <v>27</v>
      </c>
      <c r="C1308">
        <v>30</v>
      </c>
      <c r="D1308" t="str">
        <f t="shared" si="20"/>
        <v>Preservefall 2021</v>
      </c>
      <c r="E1308" t="s">
        <v>48</v>
      </c>
      <c r="F1308" t="s">
        <v>70</v>
      </c>
      <c r="G1308" t="s">
        <v>16</v>
      </c>
      <c r="H1308" t="s">
        <v>11</v>
      </c>
      <c r="I1308" t="s">
        <v>1395</v>
      </c>
      <c r="J1308" t="s">
        <v>60</v>
      </c>
      <c r="K1308">
        <v>21</v>
      </c>
      <c r="L1308">
        <v>35</v>
      </c>
      <c r="N1308">
        <f>_xlfn.XLOOKUP($A1308,'site variables'!$A:$A,'site variables'!C:C,0,0)</f>
        <v>332.63</v>
      </c>
      <c r="O1308">
        <f>_xlfn.XLOOKUP($A1308,'site variables'!$A:$A,'site variables'!D:D,0,0)</f>
        <v>25.8</v>
      </c>
      <c r="P1308">
        <f>_xlfn.XLOOKUP($A1308,'site variables'!$A:$A,'site variables'!E:E,0,0)</f>
        <v>21.2</v>
      </c>
      <c r="Q1308">
        <f>_xlfn.XLOOKUP($A1308,'site variables'!$A:$A,'site variables'!F:F,0,0)</f>
        <v>793</v>
      </c>
      <c r="R1308" t="str">
        <f>_xlfn.XLOOKUP($A1308,'site variables'!$A:$A,'site variables'!G:G,0,0)</f>
        <v>high</v>
      </c>
      <c r="S1308" t="str">
        <f>_xlfn.XLOOKUP($A1308,'site variables'!$A:$A,'site variables'!H:H,0,0)</f>
        <v>low</v>
      </c>
      <c r="T1308" t="str">
        <f>_xlfn.XLOOKUP($A1308,'site variables'!$A:$A,'site variables'!I:I,0,0)</f>
        <v>Vehicle/FootRecreation</v>
      </c>
      <c r="U1308">
        <f>_xlfn.XLOOKUP($D1308,climatevars!$E:$E,climatevars!J:J,0,)</f>
        <v>283.99943199999996</v>
      </c>
      <c r="V1308">
        <f>_xlfn.XLOOKUP($D1308,climatevars!$E:$E,climatevars!K:K,0,)</f>
        <v>539.99891999999988</v>
      </c>
      <c r="W1308">
        <f>_xlfn.XLOOKUP($D1308,climatevars!$E:$E,climatevars!L:L,0,)</f>
        <v>651.99869599999988</v>
      </c>
      <c r="X1308">
        <f>_xlfn.XLOOKUP($G1308,speciesvars!$D:$D,speciesvars!H:H,0,0)</f>
        <v>0</v>
      </c>
      <c r="Y1308">
        <f>_xlfn.XLOOKUP($G1308,speciesvars!$D:$D,speciesvars!I:I,0,0)</f>
        <v>0</v>
      </c>
    </row>
    <row r="1309" spans="1:25" hidden="1" x14ac:dyDescent="0.25">
      <c r="A1309" t="s">
        <v>34</v>
      </c>
      <c r="B1309" t="s">
        <v>27</v>
      </c>
      <c r="C1309">
        <v>31</v>
      </c>
      <c r="D1309" t="str">
        <f t="shared" si="20"/>
        <v>Preservefall 2021</v>
      </c>
      <c r="E1309" t="s">
        <v>12</v>
      </c>
      <c r="F1309" t="s">
        <v>70</v>
      </c>
      <c r="G1309" t="s">
        <v>16</v>
      </c>
      <c r="H1309" t="s">
        <v>11</v>
      </c>
      <c r="I1309" t="s">
        <v>1396</v>
      </c>
      <c r="J1309" t="s">
        <v>60</v>
      </c>
      <c r="K1309">
        <v>30</v>
      </c>
      <c r="L1309">
        <v>25</v>
      </c>
      <c r="N1309">
        <f>_xlfn.XLOOKUP($A1309,'site variables'!$A:$A,'site variables'!C:C,0,0)</f>
        <v>332.63</v>
      </c>
      <c r="O1309">
        <f>_xlfn.XLOOKUP($A1309,'site variables'!$A:$A,'site variables'!D:D,0,0)</f>
        <v>25.8</v>
      </c>
      <c r="P1309">
        <f>_xlfn.XLOOKUP($A1309,'site variables'!$A:$A,'site variables'!E:E,0,0)</f>
        <v>21.2</v>
      </c>
      <c r="Q1309">
        <f>_xlfn.XLOOKUP($A1309,'site variables'!$A:$A,'site variables'!F:F,0,0)</f>
        <v>793</v>
      </c>
      <c r="R1309" t="str">
        <f>_xlfn.XLOOKUP($A1309,'site variables'!$A:$A,'site variables'!G:G,0,0)</f>
        <v>high</v>
      </c>
      <c r="S1309" t="str">
        <f>_xlfn.XLOOKUP($A1309,'site variables'!$A:$A,'site variables'!H:H,0,0)</f>
        <v>low</v>
      </c>
      <c r="T1309" t="str">
        <f>_xlfn.XLOOKUP($A1309,'site variables'!$A:$A,'site variables'!I:I,0,0)</f>
        <v>Vehicle/FootRecreation</v>
      </c>
      <c r="U1309">
        <f>_xlfn.XLOOKUP($D1309,climatevars!$E:$E,climatevars!J:J,0,)</f>
        <v>283.99943199999996</v>
      </c>
      <c r="V1309">
        <f>_xlfn.XLOOKUP($D1309,climatevars!$E:$E,climatevars!K:K,0,)</f>
        <v>539.99891999999988</v>
      </c>
      <c r="W1309">
        <f>_xlfn.XLOOKUP($D1309,climatevars!$E:$E,climatevars!L:L,0,)</f>
        <v>651.99869599999988</v>
      </c>
      <c r="X1309">
        <f>_xlfn.XLOOKUP($G1309,speciesvars!$D:$D,speciesvars!H:H,0,0)</f>
        <v>0</v>
      </c>
      <c r="Y1309">
        <f>_xlfn.XLOOKUP($G1309,speciesvars!$D:$D,speciesvars!I:I,0,0)</f>
        <v>0</v>
      </c>
    </row>
    <row r="1310" spans="1:25" hidden="1" x14ac:dyDescent="0.25">
      <c r="A1310" t="s">
        <v>34</v>
      </c>
      <c r="B1310" t="s">
        <v>27</v>
      </c>
      <c r="C1310">
        <v>32</v>
      </c>
      <c r="D1310" t="str">
        <f t="shared" si="20"/>
        <v>Preservefall 2021</v>
      </c>
      <c r="E1310" t="s">
        <v>74</v>
      </c>
      <c r="F1310" t="s">
        <v>0</v>
      </c>
      <c r="G1310" t="s">
        <v>3</v>
      </c>
      <c r="H1310" t="s">
        <v>11</v>
      </c>
      <c r="I1310" t="s">
        <v>1397</v>
      </c>
      <c r="J1310" t="s">
        <v>72</v>
      </c>
      <c r="K1310">
        <v>1</v>
      </c>
      <c r="L1310">
        <v>5</v>
      </c>
      <c r="N1310">
        <f>_xlfn.XLOOKUP($A1310,'site variables'!$A:$A,'site variables'!C:C,0,0)</f>
        <v>332.63</v>
      </c>
      <c r="O1310">
        <f>_xlfn.XLOOKUP($A1310,'site variables'!$A:$A,'site variables'!D:D,0,0)</f>
        <v>25.8</v>
      </c>
      <c r="P1310">
        <f>_xlfn.XLOOKUP($A1310,'site variables'!$A:$A,'site variables'!E:E,0,0)</f>
        <v>21.2</v>
      </c>
      <c r="Q1310">
        <f>_xlfn.XLOOKUP($A1310,'site variables'!$A:$A,'site variables'!F:F,0,0)</f>
        <v>793</v>
      </c>
      <c r="R1310" t="str">
        <f>_xlfn.XLOOKUP($A1310,'site variables'!$A:$A,'site variables'!G:G,0,0)</f>
        <v>high</v>
      </c>
      <c r="S1310" t="str">
        <f>_xlfn.XLOOKUP($A1310,'site variables'!$A:$A,'site variables'!H:H,0,0)</f>
        <v>low</v>
      </c>
      <c r="T1310" t="str">
        <f>_xlfn.XLOOKUP($A1310,'site variables'!$A:$A,'site variables'!I:I,0,0)</f>
        <v>Vehicle/FootRecreation</v>
      </c>
      <c r="U1310">
        <f>_xlfn.XLOOKUP($D1310,climatevars!$E:$E,climatevars!J:J,0,)</f>
        <v>283.99943199999996</v>
      </c>
      <c r="V1310">
        <f>_xlfn.XLOOKUP($D1310,climatevars!$E:$E,climatevars!K:K,0,)</f>
        <v>539.99891999999988</v>
      </c>
      <c r="W1310">
        <f>_xlfn.XLOOKUP($D1310,climatevars!$E:$E,climatevars!L:L,0,)</f>
        <v>651.99869599999988</v>
      </c>
      <c r="X1310">
        <f>_xlfn.XLOOKUP($G1310,speciesvars!$D:$D,speciesvars!H:H,0,0)</f>
        <v>0</v>
      </c>
      <c r="Y1310">
        <f>_xlfn.XLOOKUP($G1310,speciesvars!$D:$D,speciesvars!I:I,0,0)</f>
        <v>0</v>
      </c>
    </row>
    <row r="1311" spans="1:25" hidden="1" x14ac:dyDescent="0.25">
      <c r="A1311" t="s">
        <v>34</v>
      </c>
      <c r="B1311" t="s">
        <v>27</v>
      </c>
      <c r="C1311">
        <v>32</v>
      </c>
      <c r="D1311" t="str">
        <f t="shared" si="20"/>
        <v>Preservefall 2021</v>
      </c>
      <c r="E1311" t="s">
        <v>74</v>
      </c>
      <c r="F1311" t="s">
        <v>0</v>
      </c>
      <c r="G1311" t="s">
        <v>16</v>
      </c>
      <c r="H1311" t="s">
        <v>11</v>
      </c>
      <c r="I1311" t="s">
        <v>1398</v>
      </c>
      <c r="J1311" t="s">
        <v>60</v>
      </c>
      <c r="K1311">
        <v>26</v>
      </c>
      <c r="L1311">
        <v>20</v>
      </c>
      <c r="N1311">
        <f>_xlfn.XLOOKUP($A1311,'site variables'!$A:$A,'site variables'!C:C,0,0)</f>
        <v>332.63</v>
      </c>
      <c r="O1311">
        <f>_xlfn.XLOOKUP($A1311,'site variables'!$A:$A,'site variables'!D:D,0,0)</f>
        <v>25.8</v>
      </c>
      <c r="P1311">
        <f>_xlfn.XLOOKUP($A1311,'site variables'!$A:$A,'site variables'!E:E,0,0)</f>
        <v>21.2</v>
      </c>
      <c r="Q1311">
        <f>_xlfn.XLOOKUP($A1311,'site variables'!$A:$A,'site variables'!F:F,0,0)</f>
        <v>793</v>
      </c>
      <c r="R1311" t="str">
        <f>_xlfn.XLOOKUP($A1311,'site variables'!$A:$A,'site variables'!G:G,0,0)</f>
        <v>high</v>
      </c>
      <c r="S1311" t="str">
        <f>_xlfn.XLOOKUP($A1311,'site variables'!$A:$A,'site variables'!H:H,0,0)</f>
        <v>low</v>
      </c>
      <c r="T1311" t="str">
        <f>_xlfn.XLOOKUP($A1311,'site variables'!$A:$A,'site variables'!I:I,0,0)</f>
        <v>Vehicle/FootRecreation</v>
      </c>
      <c r="U1311">
        <f>_xlfn.XLOOKUP($D1311,climatevars!$E:$E,climatevars!J:J,0,)</f>
        <v>283.99943199999996</v>
      </c>
      <c r="V1311">
        <f>_xlfn.XLOOKUP($D1311,climatevars!$E:$E,climatevars!K:K,0,)</f>
        <v>539.99891999999988</v>
      </c>
      <c r="W1311">
        <f>_xlfn.XLOOKUP($D1311,climatevars!$E:$E,climatevars!L:L,0,)</f>
        <v>651.99869599999988</v>
      </c>
      <c r="X1311">
        <f>_xlfn.XLOOKUP($G1311,speciesvars!$D:$D,speciesvars!H:H,0,0)</f>
        <v>0</v>
      </c>
      <c r="Y1311">
        <f>_xlfn.XLOOKUP($G1311,speciesvars!$D:$D,speciesvars!I:I,0,0)</f>
        <v>0</v>
      </c>
    </row>
    <row r="1312" spans="1:25" hidden="1" x14ac:dyDescent="0.25">
      <c r="A1312" t="s">
        <v>34</v>
      </c>
      <c r="B1312" t="s">
        <v>27</v>
      </c>
      <c r="C1312">
        <v>7</v>
      </c>
      <c r="D1312" t="str">
        <f t="shared" si="20"/>
        <v>Preservefall 2021</v>
      </c>
      <c r="E1312" t="s">
        <v>48</v>
      </c>
      <c r="F1312" t="s">
        <v>0</v>
      </c>
      <c r="G1312" t="s">
        <v>53</v>
      </c>
      <c r="H1312" t="s">
        <v>4254</v>
      </c>
      <c r="I1312" t="s">
        <v>1399</v>
      </c>
      <c r="J1312" t="s">
        <v>60</v>
      </c>
      <c r="K1312">
        <v>0</v>
      </c>
      <c r="L1312">
        <v>0</v>
      </c>
      <c r="M1312">
        <v>62.5</v>
      </c>
      <c r="N1312">
        <f>_xlfn.XLOOKUP($A1312,'site variables'!$A:$A,'site variables'!C:C,0,0)</f>
        <v>332.63</v>
      </c>
      <c r="O1312">
        <f>_xlfn.XLOOKUP($A1312,'site variables'!$A:$A,'site variables'!D:D,0,0)</f>
        <v>25.8</v>
      </c>
      <c r="P1312">
        <f>_xlfn.XLOOKUP($A1312,'site variables'!$A:$A,'site variables'!E:E,0,0)</f>
        <v>21.2</v>
      </c>
      <c r="Q1312">
        <f>_xlfn.XLOOKUP($A1312,'site variables'!$A:$A,'site variables'!F:F,0,0)</f>
        <v>793</v>
      </c>
      <c r="R1312" t="str">
        <f>_xlfn.XLOOKUP($A1312,'site variables'!$A:$A,'site variables'!G:G,0,0)</f>
        <v>high</v>
      </c>
      <c r="S1312" t="str">
        <f>_xlfn.XLOOKUP($A1312,'site variables'!$A:$A,'site variables'!H:H,0,0)</f>
        <v>low</v>
      </c>
      <c r="T1312" t="str">
        <f>_xlfn.XLOOKUP($A1312,'site variables'!$A:$A,'site variables'!I:I,0,0)</f>
        <v>Vehicle/FootRecreation</v>
      </c>
      <c r="U1312">
        <f>_xlfn.XLOOKUP($D1312,climatevars!$E:$E,climatevars!J:J,0,)</f>
        <v>283.99943199999996</v>
      </c>
      <c r="V1312">
        <f>_xlfn.XLOOKUP($D1312,climatevars!$E:$E,climatevars!K:K,0,)</f>
        <v>539.99891999999988</v>
      </c>
      <c r="W1312">
        <f>_xlfn.XLOOKUP($D1312,climatevars!$E:$E,climatevars!L:L,0,)</f>
        <v>651.99869599999988</v>
      </c>
      <c r="X1312">
        <f>_xlfn.XLOOKUP($G1312,speciesvars!$D:$D,speciesvars!H:H,0,0)</f>
        <v>24.200000047683702</v>
      </c>
      <c r="Y1312">
        <f>_xlfn.XLOOKUP($G1312,speciesvars!$D:$D,speciesvars!I:I,0,0)</f>
        <v>706</v>
      </c>
    </row>
    <row r="1313" spans="1:25" hidden="1" x14ac:dyDescent="0.25">
      <c r="A1313" t="s">
        <v>34</v>
      </c>
      <c r="B1313" t="s">
        <v>27</v>
      </c>
      <c r="C1313">
        <v>7</v>
      </c>
      <c r="D1313" t="str">
        <f t="shared" si="20"/>
        <v>Preservefall 2021</v>
      </c>
      <c r="E1313" t="s">
        <v>48</v>
      </c>
      <c r="F1313" t="s">
        <v>0</v>
      </c>
      <c r="G1313" t="s">
        <v>35</v>
      </c>
      <c r="H1313" t="s">
        <v>4254</v>
      </c>
      <c r="I1313" t="s">
        <v>1400</v>
      </c>
      <c r="J1313" t="s">
        <v>60</v>
      </c>
      <c r="K1313">
        <v>0</v>
      </c>
      <c r="L1313">
        <v>0</v>
      </c>
      <c r="M1313">
        <v>0</v>
      </c>
      <c r="N1313">
        <f>_xlfn.XLOOKUP($A1313,'site variables'!$A:$A,'site variables'!C:C,0,0)</f>
        <v>332.63</v>
      </c>
      <c r="O1313">
        <f>_xlfn.XLOOKUP($A1313,'site variables'!$A:$A,'site variables'!D:D,0,0)</f>
        <v>25.8</v>
      </c>
      <c r="P1313">
        <f>_xlfn.XLOOKUP($A1313,'site variables'!$A:$A,'site variables'!E:E,0,0)</f>
        <v>21.2</v>
      </c>
      <c r="Q1313">
        <f>_xlfn.XLOOKUP($A1313,'site variables'!$A:$A,'site variables'!F:F,0,0)</f>
        <v>793</v>
      </c>
      <c r="R1313" t="str">
        <f>_xlfn.XLOOKUP($A1313,'site variables'!$A:$A,'site variables'!G:G,0,0)</f>
        <v>high</v>
      </c>
      <c r="S1313" t="str">
        <f>_xlfn.XLOOKUP($A1313,'site variables'!$A:$A,'site variables'!H:H,0,0)</f>
        <v>low</v>
      </c>
      <c r="T1313" t="str">
        <f>_xlfn.XLOOKUP($A1313,'site variables'!$A:$A,'site variables'!I:I,0,0)</f>
        <v>Vehicle/FootRecreation</v>
      </c>
      <c r="U1313">
        <f>_xlfn.XLOOKUP($D1313,climatevars!$E:$E,climatevars!J:J,0,)</f>
        <v>283.99943199999996</v>
      </c>
      <c r="V1313">
        <f>_xlfn.XLOOKUP($D1313,climatevars!$E:$E,climatevars!K:K,0,)</f>
        <v>539.99891999999988</v>
      </c>
      <c r="W1313">
        <f>_xlfn.XLOOKUP($D1313,climatevars!$E:$E,climatevars!L:L,0,)</f>
        <v>651.99869599999988</v>
      </c>
      <c r="X1313">
        <f>_xlfn.XLOOKUP($G1313,speciesvars!$D:$D,speciesvars!H:H,0,0)</f>
        <v>23.5000000198682</v>
      </c>
      <c r="Y1313">
        <f>_xlfn.XLOOKUP($G1313,speciesvars!$D:$D,speciesvars!I:I,0,0)</f>
        <v>354</v>
      </c>
    </row>
    <row r="1314" spans="1:25" hidden="1" x14ac:dyDescent="0.25">
      <c r="A1314" t="s">
        <v>34</v>
      </c>
      <c r="B1314" t="s">
        <v>27</v>
      </c>
      <c r="C1314">
        <v>7</v>
      </c>
      <c r="D1314" t="str">
        <f t="shared" si="20"/>
        <v>Preservefall 2021</v>
      </c>
      <c r="E1314" t="s">
        <v>48</v>
      </c>
      <c r="F1314" t="s">
        <v>0</v>
      </c>
      <c r="G1314" t="s">
        <v>76</v>
      </c>
      <c r="H1314" t="s">
        <v>4254</v>
      </c>
      <c r="I1314" t="s">
        <v>1401</v>
      </c>
      <c r="J1314" t="s">
        <v>60</v>
      </c>
      <c r="K1314">
        <v>0</v>
      </c>
      <c r="L1314">
        <v>0</v>
      </c>
      <c r="M1314">
        <v>0.55000000000000004</v>
      </c>
      <c r="N1314">
        <f>_xlfn.XLOOKUP($A1314,'site variables'!$A:$A,'site variables'!C:C,0,0)</f>
        <v>332.63</v>
      </c>
      <c r="O1314">
        <f>_xlfn.XLOOKUP($A1314,'site variables'!$A:$A,'site variables'!D:D,0,0)</f>
        <v>25.8</v>
      </c>
      <c r="P1314">
        <f>_xlfn.XLOOKUP($A1314,'site variables'!$A:$A,'site variables'!E:E,0,0)</f>
        <v>21.2</v>
      </c>
      <c r="Q1314">
        <f>_xlfn.XLOOKUP($A1314,'site variables'!$A:$A,'site variables'!F:F,0,0)</f>
        <v>793</v>
      </c>
      <c r="R1314" t="str">
        <f>_xlfn.XLOOKUP($A1314,'site variables'!$A:$A,'site variables'!G:G,0,0)</f>
        <v>high</v>
      </c>
      <c r="S1314" t="str">
        <f>_xlfn.XLOOKUP($A1314,'site variables'!$A:$A,'site variables'!H:H,0,0)</f>
        <v>low</v>
      </c>
      <c r="T1314" t="str">
        <f>_xlfn.XLOOKUP($A1314,'site variables'!$A:$A,'site variables'!I:I,0,0)</f>
        <v>Vehicle/FootRecreation</v>
      </c>
      <c r="U1314">
        <f>_xlfn.XLOOKUP($D1314,climatevars!$E:$E,climatevars!J:J,0,)</f>
        <v>283.99943199999996</v>
      </c>
      <c r="V1314">
        <f>_xlfn.XLOOKUP($D1314,climatevars!$E:$E,climatevars!K:K,0,)</f>
        <v>539.99891999999988</v>
      </c>
      <c r="W1314">
        <f>_xlfn.XLOOKUP($D1314,climatevars!$E:$E,climatevars!L:L,0,)</f>
        <v>651.99869599999988</v>
      </c>
      <c r="X1314">
        <f>_xlfn.XLOOKUP($G1314,speciesvars!$D:$D,speciesvars!H:H,0,0)</f>
        <v>23.825000166892998</v>
      </c>
      <c r="Y1314">
        <f>_xlfn.XLOOKUP($G1314,speciesvars!$D:$D,speciesvars!I:I,0,0)</f>
        <v>508</v>
      </c>
    </row>
    <row r="1315" spans="1:25" hidden="1" x14ac:dyDescent="0.25">
      <c r="A1315" t="s">
        <v>34</v>
      </c>
      <c r="B1315" t="s">
        <v>27</v>
      </c>
      <c r="C1315">
        <v>8</v>
      </c>
      <c r="D1315" t="str">
        <f t="shared" si="20"/>
        <v>Preservefall 2021</v>
      </c>
      <c r="E1315" t="s">
        <v>75</v>
      </c>
      <c r="F1315" t="s">
        <v>49</v>
      </c>
      <c r="G1315" t="s">
        <v>13</v>
      </c>
      <c r="H1315" t="s">
        <v>4255</v>
      </c>
      <c r="I1315" t="s">
        <v>1402</v>
      </c>
      <c r="J1315" t="s">
        <v>60</v>
      </c>
      <c r="K1315">
        <v>0</v>
      </c>
      <c r="L1315">
        <v>0</v>
      </c>
      <c r="M1315">
        <v>0</v>
      </c>
      <c r="N1315">
        <f>_xlfn.XLOOKUP($A1315,'site variables'!$A:$A,'site variables'!C:C,0,0)</f>
        <v>332.63</v>
      </c>
      <c r="O1315">
        <f>_xlfn.XLOOKUP($A1315,'site variables'!$A:$A,'site variables'!D:D,0,0)</f>
        <v>25.8</v>
      </c>
      <c r="P1315">
        <f>_xlfn.XLOOKUP($A1315,'site variables'!$A:$A,'site variables'!E:E,0,0)</f>
        <v>21.2</v>
      </c>
      <c r="Q1315">
        <f>_xlfn.XLOOKUP($A1315,'site variables'!$A:$A,'site variables'!F:F,0,0)</f>
        <v>793</v>
      </c>
      <c r="R1315" t="str">
        <f>_xlfn.XLOOKUP($A1315,'site variables'!$A:$A,'site variables'!G:G,0,0)</f>
        <v>high</v>
      </c>
      <c r="S1315" t="str">
        <f>_xlfn.XLOOKUP($A1315,'site variables'!$A:$A,'site variables'!H:H,0,0)</f>
        <v>low</v>
      </c>
      <c r="T1315" t="str">
        <f>_xlfn.XLOOKUP($A1315,'site variables'!$A:$A,'site variables'!I:I,0,0)</f>
        <v>Vehicle/FootRecreation</v>
      </c>
      <c r="U1315">
        <f>_xlfn.XLOOKUP($D1315,climatevars!$E:$E,climatevars!J:J,0,)</f>
        <v>283.99943199999996</v>
      </c>
      <c r="V1315">
        <f>_xlfn.XLOOKUP($D1315,climatevars!$E:$E,climatevars!K:K,0,)</f>
        <v>539.99891999999988</v>
      </c>
      <c r="W1315">
        <f>_xlfn.XLOOKUP($D1315,climatevars!$E:$E,climatevars!L:L,0,)</f>
        <v>651.99869599999988</v>
      </c>
      <c r="X1315">
        <f>_xlfn.XLOOKUP($G1315,speciesvars!$D:$D,speciesvars!H:H,0,0)</f>
        <v>23.462500015894602</v>
      </c>
      <c r="Y1315">
        <f>_xlfn.XLOOKUP($G1315,speciesvars!$D:$D,speciesvars!I:I,0,0)</f>
        <v>846</v>
      </c>
    </row>
    <row r="1316" spans="1:25" hidden="1" x14ac:dyDescent="0.25">
      <c r="A1316" t="s">
        <v>34</v>
      </c>
      <c r="B1316" t="s">
        <v>27</v>
      </c>
      <c r="C1316">
        <v>8</v>
      </c>
      <c r="D1316" t="str">
        <f t="shared" si="20"/>
        <v>Preservefall 2021</v>
      </c>
      <c r="E1316" t="s">
        <v>75</v>
      </c>
      <c r="F1316" t="s">
        <v>49</v>
      </c>
      <c r="G1316" t="s">
        <v>6</v>
      </c>
      <c r="H1316" t="s">
        <v>4255</v>
      </c>
      <c r="I1316" t="s">
        <v>1403</v>
      </c>
      <c r="J1316" t="s">
        <v>60</v>
      </c>
      <c r="K1316">
        <v>0</v>
      </c>
      <c r="L1316">
        <v>0</v>
      </c>
      <c r="M1316">
        <v>0</v>
      </c>
      <c r="N1316">
        <f>_xlfn.XLOOKUP($A1316,'site variables'!$A:$A,'site variables'!C:C,0,0)</f>
        <v>332.63</v>
      </c>
      <c r="O1316">
        <f>_xlfn.XLOOKUP($A1316,'site variables'!$A:$A,'site variables'!D:D,0,0)</f>
        <v>25.8</v>
      </c>
      <c r="P1316">
        <f>_xlfn.XLOOKUP($A1316,'site variables'!$A:$A,'site variables'!E:E,0,0)</f>
        <v>21.2</v>
      </c>
      <c r="Q1316">
        <f>_xlfn.XLOOKUP($A1316,'site variables'!$A:$A,'site variables'!F:F,0,0)</f>
        <v>793</v>
      </c>
      <c r="R1316" t="str">
        <f>_xlfn.XLOOKUP($A1316,'site variables'!$A:$A,'site variables'!G:G,0,0)</f>
        <v>high</v>
      </c>
      <c r="S1316" t="str">
        <f>_xlfn.XLOOKUP($A1316,'site variables'!$A:$A,'site variables'!H:H,0,0)</f>
        <v>low</v>
      </c>
      <c r="T1316" t="str">
        <f>_xlfn.XLOOKUP($A1316,'site variables'!$A:$A,'site variables'!I:I,0,0)</f>
        <v>Vehicle/FootRecreation</v>
      </c>
      <c r="U1316">
        <f>_xlfn.XLOOKUP($D1316,climatevars!$E:$E,climatevars!J:J,0,)</f>
        <v>283.99943199999996</v>
      </c>
      <c r="V1316">
        <f>_xlfn.XLOOKUP($D1316,climatevars!$E:$E,climatevars!K:K,0,)</f>
        <v>539.99891999999988</v>
      </c>
      <c r="W1316">
        <f>_xlfn.XLOOKUP($D1316,climatevars!$E:$E,climatevars!L:L,0,)</f>
        <v>651.99869599999988</v>
      </c>
      <c r="X1316">
        <f>_xlfn.XLOOKUP($G1316,speciesvars!$D:$D,speciesvars!H:H,0,0)</f>
        <v>21.804166575272902</v>
      </c>
      <c r="Y1316">
        <f>_xlfn.XLOOKUP($G1316,speciesvars!$D:$D,speciesvars!I:I,0,0)</f>
        <v>504</v>
      </c>
    </row>
    <row r="1317" spans="1:25" hidden="1" x14ac:dyDescent="0.25">
      <c r="A1317" t="s">
        <v>34</v>
      </c>
      <c r="B1317" t="s">
        <v>27</v>
      </c>
      <c r="C1317">
        <v>33</v>
      </c>
      <c r="D1317" t="str">
        <f t="shared" si="20"/>
        <v>Preservefall 2021</v>
      </c>
      <c r="E1317" t="s">
        <v>12</v>
      </c>
      <c r="F1317" t="s">
        <v>0</v>
      </c>
      <c r="G1317" t="s">
        <v>25</v>
      </c>
      <c r="H1317" t="s">
        <v>11</v>
      </c>
      <c r="I1317" t="s">
        <v>1404</v>
      </c>
      <c r="J1317" t="s">
        <v>60</v>
      </c>
      <c r="K1317">
        <v>2</v>
      </c>
      <c r="L1317">
        <v>145</v>
      </c>
      <c r="N1317">
        <f>_xlfn.XLOOKUP($A1317,'site variables'!$A:$A,'site variables'!C:C,0,0)</f>
        <v>332.63</v>
      </c>
      <c r="O1317">
        <f>_xlfn.XLOOKUP($A1317,'site variables'!$A:$A,'site variables'!D:D,0,0)</f>
        <v>25.8</v>
      </c>
      <c r="P1317">
        <f>_xlfn.XLOOKUP($A1317,'site variables'!$A:$A,'site variables'!E:E,0,0)</f>
        <v>21.2</v>
      </c>
      <c r="Q1317">
        <f>_xlfn.XLOOKUP($A1317,'site variables'!$A:$A,'site variables'!F:F,0,0)</f>
        <v>793</v>
      </c>
      <c r="R1317" t="str">
        <f>_xlfn.XLOOKUP($A1317,'site variables'!$A:$A,'site variables'!G:G,0,0)</f>
        <v>high</v>
      </c>
      <c r="S1317" t="str">
        <f>_xlfn.XLOOKUP($A1317,'site variables'!$A:$A,'site variables'!H:H,0,0)</f>
        <v>low</v>
      </c>
      <c r="T1317" t="str">
        <f>_xlfn.XLOOKUP($A1317,'site variables'!$A:$A,'site variables'!I:I,0,0)</f>
        <v>Vehicle/FootRecreation</v>
      </c>
      <c r="U1317">
        <f>_xlfn.XLOOKUP($D1317,climatevars!$E:$E,climatevars!J:J,0,)</f>
        <v>283.99943199999996</v>
      </c>
      <c r="V1317">
        <f>_xlfn.XLOOKUP($D1317,climatevars!$E:$E,climatevars!K:K,0,)</f>
        <v>539.99891999999988</v>
      </c>
      <c r="W1317">
        <f>_xlfn.XLOOKUP($D1317,climatevars!$E:$E,climatevars!L:L,0,)</f>
        <v>651.99869599999988</v>
      </c>
      <c r="X1317">
        <f>_xlfn.XLOOKUP($G1317,speciesvars!$D:$D,speciesvars!H:H,0,0)</f>
        <v>0</v>
      </c>
      <c r="Y1317">
        <f>_xlfn.XLOOKUP($G1317,speciesvars!$D:$D,speciesvars!I:I,0,0)</f>
        <v>0</v>
      </c>
    </row>
    <row r="1318" spans="1:25" hidden="1" x14ac:dyDescent="0.25">
      <c r="A1318" t="s">
        <v>34</v>
      </c>
      <c r="B1318" t="s">
        <v>27</v>
      </c>
      <c r="C1318">
        <v>8</v>
      </c>
      <c r="D1318" t="str">
        <f t="shared" si="20"/>
        <v>Preservefall 2021</v>
      </c>
      <c r="E1318" t="s">
        <v>75</v>
      </c>
      <c r="F1318" t="s">
        <v>49</v>
      </c>
      <c r="G1318" t="s">
        <v>21</v>
      </c>
      <c r="H1318" t="s">
        <v>4254</v>
      </c>
      <c r="I1318" t="s">
        <v>1405</v>
      </c>
      <c r="J1318" t="s">
        <v>60</v>
      </c>
      <c r="K1318">
        <v>2</v>
      </c>
      <c r="L1318">
        <v>300</v>
      </c>
      <c r="M1318">
        <v>85</v>
      </c>
      <c r="N1318">
        <f>_xlfn.XLOOKUP($A1318,'site variables'!$A:$A,'site variables'!C:C,0,0)</f>
        <v>332.63</v>
      </c>
      <c r="O1318">
        <f>_xlfn.XLOOKUP($A1318,'site variables'!$A:$A,'site variables'!D:D,0,0)</f>
        <v>25.8</v>
      </c>
      <c r="P1318">
        <f>_xlfn.XLOOKUP($A1318,'site variables'!$A:$A,'site variables'!E:E,0,0)</f>
        <v>21.2</v>
      </c>
      <c r="Q1318">
        <f>_xlfn.XLOOKUP($A1318,'site variables'!$A:$A,'site variables'!F:F,0,0)</f>
        <v>793</v>
      </c>
      <c r="R1318" t="str">
        <f>_xlfn.XLOOKUP($A1318,'site variables'!$A:$A,'site variables'!G:G,0,0)</f>
        <v>high</v>
      </c>
      <c r="S1318" t="str">
        <f>_xlfn.XLOOKUP($A1318,'site variables'!$A:$A,'site variables'!H:H,0,0)</f>
        <v>low</v>
      </c>
      <c r="T1318" t="str">
        <f>_xlfn.XLOOKUP($A1318,'site variables'!$A:$A,'site variables'!I:I,0,0)</f>
        <v>Vehicle/FootRecreation</v>
      </c>
      <c r="U1318">
        <f>_xlfn.XLOOKUP($D1318,climatevars!$E:$E,climatevars!J:J,0,)</f>
        <v>283.99943199999996</v>
      </c>
      <c r="V1318">
        <f>_xlfn.XLOOKUP($D1318,climatevars!$E:$E,climatevars!K:K,0,)</f>
        <v>539.99891999999988</v>
      </c>
      <c r="W1318">
        <f>_xlfn.XLOOKUP($D1318,climatevars!$E:$E,climatevars!L:L,0,)</f>
        <v>651.99869599999988</v>
      </c>
      <c r="X1318">
        <f>_xlfn.XLOOKUP($G1318,speciesvars!$D:$D,speciesvars!H:H,0,0)</f>
        <v>24.8750001192093</v>
      </c>
      <c r="Y1318">
        <f>_xlfn.XLOOKUP($G1318,speciesvars!$D:$D,speciesvars!I:I,0,0)</f>
        <v>845</v>
      </c>
    </row>
    <row r="1319" spans="1:25" hidden="1" x14ac:dyDescent="0.25">
      <c r="A1319" t="s">
        <v>34</v>
      </c>
      <c r="B1319" t="s">
        <v>27</v>
      </c>
      <c r="C1319">
        <v>33</v>
      </c>
      <c r="D1319" t="str">
        <f t="shared" si="20"/>
        <v>Preservefall 2021</v>
      </c>
      <c r="E1319" t="s">
        <v>12</v>
      </c>
      <c r="F1319" t="s">
        <v>0</v>
      </c>
      <c r="G1319" t="s">
        <v>16</v>
      </c>
      <c r="H1319" t="s">
        <v>11</v>
      </c>
      <c r="I1319" t="s">
        <v>1406</v>
      </c>
      <c r="J1319" t="s">
        <v>60</v>
      </c>
      <c r="K1319">
        <v>8</v>
      </c>
      <c r="L1319">
        <v>20</v>
      </c>
      <c r="N1319">
        <f>_xlfn.XLOOKUP($A1319,'site variables'!$A:$A,'site variables'!C:C,0,0)</f>
        <v>332.63</v>
      </c>
      <c r="O1319">
        <f>_xlfn.XLOOKUP($A1319,'site variables'!$A:$A,'site variables'!D:D,0,0)</f>
        <v>25.8</v>
      </c>
      <c r="P1319">
        <f>_xlfn.XLOOKUP($A1319,'site variables'!$A:$A,'site variables'!E:E,0,0)</f>
        <v>21.2</v>
      </c>
      <c r="Q1319">
        <f>_xlfn.XLOOKUP($A1319,'site variables'!$A:$A,'site variables'!F:F,0,0)</f>
        <v>793</v>
      </c>
      <c r="R1319" t="str">
        <f>_xlfn.XLOOKUP($A1319,'site variables'!$A:$A,'site variables'!G:G,0,0)</f>
        <v>high</v>
      </c>
      <c r="S1319" t="str">
        <f>_xlfn.XLOOKUP($A1319,'site variables'!$A:$A,'site variables'!H:H,0,0)</f>
        <v>low</v>
      </c>
      <c r="T1319" t="str">
        <f>_xlfn.XLOOKUP($A1319,'site variables'!$A:$A,'site variables'!I:I,0,0)</f>
        <v>Vehicle/FootRecreation</v>
      </c>
      <c r="U1319">
        <f>_xlfn.XLOOKUP($D1319,climatevars!$E:$E,climatevars!J:J,0,)</f>
        <v>283.99943199999996</v>
      </c>
      <c r="V1319">
        <f>_xlfn.XLOOKUP($D1319,climatevars!$E:$E,climatevars!K:K,0,)</f>
        <v>539.99891999999988</v>
      </c>
      <c r="W1319">
        <f>_xlfn.XLOOKUP($D1319,climatevars!$E:$E,climatevars!L:L,0,)</f>
        <v>651.99869599999988</v>
      </c>
      <c r="X1319">
        <f>_xlfn.XLOOKUP($G1319,speciesvars!$D:$D,speciesvars!H:H,0,0)</f>
        <v>0</v>
      </c>
      <c r="Y1319">
        <f>_xlfn.XLOOKUP($G1319,speciesvars!$D:$D,speciesvars!I:I,0,0)</f>
        <v>0</v>
      </c>
    </row>
    <row r="1320" spans="1:25" hidden="1" x14ac:dyDescent="0.25">
      <c r="A1320" t="s">
        <v>34</v>
      </c>
      <c r="B1320" t="s">
        <v>27</v>
      </c>
      <c r="C1320">
        <v>8</v>
      </c>
      <c r="D1320" t="str">
        <f t="shared" si="20"/>
        <v>Preservefall 2021</v>
      </c>
      <c r="E1320" t="s">
        <v>75</v>
      </c>
      <c r="F1320" t="s">
        <v>49</v>
      </c>
      <c r="G1320" t="s">
        <v>53</v>
      </c>
      <c r="H1320" t="s">
        <v>4255</v>
      </c>
      <c r="I1320" t="s">
        <v>1407</v>
      </c>
      <c r="J1320" t="s">
        <v>60</v>
      </c>
      <c r="K1320">
        <v>0</v>
      </c>
      <c r="L1320">
        <v>0</v>
      </c>
      <c r="M1320">
        <v>0</v>
      </c>
      <c r="N1320">
        <f>_xlfn.XLOOKUP($A1320,'site variables'!$A:$A,'site variables'!C:C,0,0)</f>
        <v>332.63</v>
      </c>
      <c r="O1320">
        <f>_xlfn.XLOOKUP($A1320,'site variables'!$A:$A,'site variables'!D:D,0,0)</f>
        <v>25.8</v>
      </c>
      <c r="P1320">
        <f>_xlfn.XLOOKUP($A1320,'site variables'!$A:$A,'site variables'!E:E,0,0)</f>
        <v>21.2</v>
      </c>
      <c r="Q1320">
        <f>_xlfn.XLOOKUP($A1320,'site variables'!$A:$A,'site variables'!F:F,0,0)</f>
        <v>793</v>
      </c>
      <c r="R1320" t="str">
        <f>_xlfn.XLOOKUP($A1320,'site variables'!$A:$A,'site variables'!G:G,0,0)</f>
        <v>high</v>
      </c>
      <c r="S1320" t="str">
        <f>_xlfn.XLOOKUP($A1320,'site variables'!$A:$A,'site variables'!H:H,0,0)</f>
        <v>low</v>
      </c>
      <c r="T1320" t="str">
        <f>_xlfn.XLOOKUP($A1320,'site variables'!$A:$A,'site variables'!I:I,0,0)</f>
        <v>Vehicle/FootRecreation</v>
      </c>
      <c r="U1320">
        <f>_xlfn.XLOOKUP($D1320,climatevars!$E:$E,climatevars!J:J,0,)</f>
        <v>283.99943199999996</v>
      </c>
      <c r="V1320">
        <f>_xlfn.XLOOKUP($D1320,climatevars!$E:$E,climatevars!K:K,0,)</f>
        <v>539.99891999999988</v>
      </c>
      <c r="W1320">
        <f>_xlfn.XLOOKUP($D1320,climatevars!$E:$E,climatevars!L:L,0,)</f>
        <v>651.99869599999988</v>
      </c>
      <c r="X1320">
        <f>_xlfn.XLOOKUP($G1320,speciesvars!$D:$D,speciesvars!H:H,0,0)</f>
        <v>24.200000047683702</v>
      </c>
      <c r="Y1320">
        <f>_xlfn.XLOOKUP($G1320,speciesvars!$D:$D,speciesvars!I:I,0,0)</f>
        <v>706</v>
      </c>
    </row>
    <row r="1321" spans="1:25" hidden="1" x14ac:dyDescent="0.25">
      <c r="A1321" t="s">
        <v>34</v>
      </c>
      <c r="B1321" t="s">
        <v>27</v>
      </c>
      <c r="C1321">
        <v>8</v>
      </c>
      <c r="D1321" t="str">
        <f t="shared" si="20"/>
        <v>Preservefall 2021</v>
      </c>
      <c r="E1321" t="s">
        <v>75</v>
      </c>
      <c r="F1321" t="s">
        <v>49</v>
      </c>
      <c r="G1321" t="s">
        <v>22</v>
      </c>
      <c r="H1321" t="s">
        <v>4255</v>
      </c>
      <c r="I1321" t="s">
        <v>1408</v>
      </c>
      <c r="J1321" t="s">
        <v>60</v>
      </c>
      <c r="K1321">
        <v>0</v>
      </c>
      <c r="L1321">
        <v>0</v>
      </c>
      <c r="M1321">
        <v>0</v>
      </c>
      <c r="N1321">
        <f>_xlfn.XLOOKUP($A1321,'site variables'!$A:$A,'site variables'!C:C,0,0)</f>
        <v>332.63</v>
      </c>
      <c r="O1321">
        <f>_xlfn.XLOOKUP($A1321,'site variables'!$A:$A,'site variables'!D:D,0,0)</f>
        <v>25.8</v>
      </c>
      <c r="P1321">
        <f>_xlfn.XLOOKUP($A1321,'site variables'!$A:$A,'site variables'!E:E,0,0)</f>
        <v>21.2</v>
      </c>
      <c r="Q1321">
        <f>_xlfn.XLOOKUP($A1321,'site variables'!$A:$A,'site variables'!F:F,0,0)</f>
        <v>793</v>
      </c>
      <c r="R1321" t="str">
        <f>_xlfn.XLOOKUP($A1321,'site variables'!$A:$A,'site variables'!G:G,0,0)</f>
        <v>high</v>
      </c>
      <c r="S1321" t="str">
        <f>_xlfn.XLOOKUP($A1321,'site variables'!$A:$A,'site variables'!H:H,0,0)</f>
        <v>low</v>
      </c>
      <c r="T1321" t="str">
        <f>_xlfn.XLOOKUP($A1321,'site variables'!$A:$A,'site variables'!I:I,0,0)</f>
        <v>Vehicle/FootRecreation</v>
      </c>
      <c r="U1321">
        <f>_xlfn.XLOOKUP($D1321,climatevars!$E:$E,climatevars!J:J,0,)</f>
        <v>283.99943199999996</v>
      </c>
      <c r="V1321">
        <f>_xlfn.XLOOKUP($D1321,climatevars!$E:$E,climatevars!K:K,0,)</f>
        <v>539.99891999999988</v>
      </c>
      <c r="W1321">
        <f>_xlfn.XLOOKUP($D1321,climatevars!$E:$E,climatevars!L:L,0,)</f>
        <v>651.99869599999988</v>
      </c>
      <c r="X1321">
        <f>_xlfn.XLOOKUP($G1321,speciesvars!$D:$D,speciesvars!H:H,0,0)</f>
        <v>22.870833317438802</v>
      </c>
      <c r="Y1321">
        <f>_xlfn.XLOOKUP($G1321,speciesvars!$D:$D,speciesvars!I:I,0,0)</f>
        <v>733</v>
      </c>
    </row>
    <row r="1322" spans="1:25" hidden="1" x14ac:dyDescent="0.25">
      <c r="A1322" t="s">
        <v>34</v>
      </c>
      <c r="B1322" t="s">
        <v>27</v>
      </c>
      <c r="C1322">
        <v>8</v>
      </c>
      <c r="D1322" t="str">
        <f t="shared" si="20"/>
        <v>Preservefall 2021</v>
      </c>
      <c r="E1322" t="s">
        <v>75</v>
      </c>
      <c r="F1322" t="s">
        <v>49</v>
      </c>
      <c r="G1322" t="s">
        <v>54</v>
      </c>
      <c r="H1322" t="s">
        <v>4255</v>
      </c>
      <c r="I1322" t="s">
        <v>1409</v>
      </c>
      <c r="J1322" t="s">
        <v>60</v>
      </c>
      <c r="K1322">
        <v>0</v>
      </c>
      <c r="L1322">
        <v>0</v>
      </c>
      <c r="M1322">
        <v>0</v>
      </c>
      <c r="N1322">
        <f>_xlfn.XLOOKUP($A1322,'site variables'!$A:$A,'site variables'!C:C,0,0)</f>
        <v>332.63</v>
      </c>
      <c r="O1322">
        <f>_xlfn.XLOOKUP($A1322,'site variables'!$A:$A,'site variables'!D:D,0,0)</f>
        <v>25.8</v>
      </c>
      <c r="P1322">
        <f>_xlfn.XLOOKUP($A1322,'site variables'!$A:$A,'site variables'!E:E,0,0)</f>
        <v>21.2</v>
      </c>
      <c r="Q1322">
        <f>_xlfn.XLOOKUP($A1322,'site variables'!$A:$A,'site variables'!F:F,0,0)</f>
        <v>793</v>
      </c>
      <c r="R1322" t="str">
        <f>_xlfn.XLOOKUP($A1322,'site variables'!$A:$A,'site variables'!G:G,0,0)</f>
        <v>high</v>
      </c>
      <c r="S1322" t="str">
        <f>_xlfn.XLOOKUP($A1322,'site variables'!$A:$A,'site variables'!H:H,0,0)</f>
        <v>low</v>
      </c>
      <c r="T1322" t="str">
        <f>_xlfn.XLOOKUP($A1322,'site variables'!$A:$A,'site variables'!I:I,0,0)</f>
        <v>Vehicle/FootRecreation</v>
      </c>
      <c r="U1322">
        <f>_xlfn.XLOOKUP($D1322,climatevars!$E:$E,climatevars!J:J,0,)</f>
        <v>283.99943199999996</v>
      </c>
      <c r="V1322">
        <f>_xlfn.XLOOKUP($D1322,climatevars!$E:$E,climatevars!K:K,0,)</f>
        <v>539.99891999999988</v>
      </c>
      <c r="W1322">
        <f>_xlfn.XLOOKUP($D1322,climatevars!$E:$E,climatevars!L:L,0,)</f>
        <v>651.99869599999988</v>
      </c>
      <c r="X1322">
        <f>_xlfn.XLOOKUP($G1322,speciesvars!$D:$D,speciesvars!H:H,0,0)</f>
        <v>21.7541668613752</v>
      </c>
      <c r="Y1322">
        <f>_xlfn.XLOOKUP($G1322,speciesvars!$D:$D,speciesvars!I:I,0,0)</f>
        <v>505</v>
      </c>
    </row>
    <row r="1323" spans="1:25" hidden="1" x14ac:dyDescent="0.25">
      <c r="A1323" t="s">
        <v>34</v>
      </c>
      <c r="B1323" t="s">
        <v>27</v>
      </c>
      <c r="C1323">
        <v>8</v>
      </c>
      <c r="D1323" t="str">
        <f t="shared" si="20"/>
        <v>Preservefall 2021</v>
      </c>
      <c r="E1323" t="s">
        <v>75</v>
      </c>
      <c r="F1323" t="s">
        <v>49</v>
      </c>
      <c r="G1323" t="s">
        <v>35</v>
      </c>
      <c r="H1323" t="s">
        <v>4255</v>
      </c>
      <c r="I1323" t="s">
        <v>1410</v>
      </c>
      <c r="J1323" t="s">
        <v>60</v>
      </c>
      <c r="K1323">
        <v>0</v>
      </c>
      <c r="L1323">
        <v>0</v>
      </c>
      <c r="M1323">
        <v>0</v>
      </c>
      <c r="N1323">
        <f>_xlfn.XLOOKUP($A1323,'site variables'!$A:$A,'site variables'!C:C,0,0)</f>
        <v>332.63</v>
      </c>
      <c r="O1323">
        <f>_xlfn.XLOOKUP($A1323,'site variables'!$A:$A,'site variables'!D:D,0,0)</f>
        <v>25.8</v>
      </c>
      <c r="P1323">
        <f>_xlfn.XLOOKUP($A1323,'site variables'!$A:$A,'site variables'!E:E,0,0)</f>
        <v>21.2</v>
      </c>
      <c r="Q1323">
        <f>_xlfn.XLOOKUP($A1323,'site variables'!$A:$A,'site variables'!F:F,0,0)</f>
        <v>793</v>
      </c>
      <c r="R1323" t="str">
        <f>_xlfn.XLOOKUP($A1323,'site variables'!$A:$A,'site variables'!G:G,0,0)</f>
        <v>high</v>
      </c>
      <c r="S1323" t="str">
        <f>_xlfn.XLOOKUP($A1323,'site variables'!$A:$A,'site variables'!H:H,0,0)</f>
        <v>low</v>
      </c>
      <c r="T1323" t="str">
        <f>_xlfn.XLOOKUP($A1323,'site variables'!$A:$A,'site variables'!I:I,0,0)</f>
        <v>Vehicle/FootRecreation</v>
      </c>
      <c r="U1323">
        <f>_xlfn.XLOOKUP($D1323,climatevars!$E:$E,climatevars!J:J,0,)</f>
        <v>283.99943199999996</v>
      </c>
      <c r="V1323">
        <f>_xlfn.XLOOKUP($D1323,climatevars!$E:$E,climatevars!K:K,0,)</f>
        <v>539.99891999999988</v>
      </c>
      <c r="W1323">
        <f>_xlfn.XLOOKUP($D1323,climatevars!$E:$E,climatevars!L:L,0,)</f>
        <v>651.99869599999988</v>
      </c>
      <c r="X1323">
        <f>_xlfn.XLOOKUP($G1323,speciesvars!$D:$D,speciesvars!H:H,0,0)</f>
        <v>23.5000000198682</v>
      </c>
      <c r="Y1323">
        <f>_xlfn.XLOOKUP($G1323,speciesvars!$D:$D,speciesvars!I:I,0,0)</f>
        <v>354</v>
      </c>
    </row>
    <row r="1324" spans="1:25" hidden="1" x14ac:dyDescent="0.25">
      <c r="A1324" t="s">
        <v>34</v>
      </c>
      <c r="B1324" t="s">
        <v>27</v>
      </c>
      <c r="C1324">
        <v>34</v>
      </c>
      <c r="D1324" t="str">
        <f t="shared" si="20"/>
        <v>Preservefall 2021</v>
      </c>
      <c r="E1324" t="s">
        <v>66</v>
      </c>
      <c r="F1324" t="s">
        <v>0</v>
      </c>
      <c r="G1324" t="s">
        <v>16</v>
      </c>
      <c r="H1324" t="s">
        <v>11</v>
      </c>
      <c r="I1324" t="s">
        <v>1411</v>
      </c>
      <c r="J1324" t="s">
        <v>60</v>
      </c>
      <c r="K1324">
        <v>38</v>
      </c>
      <c r="L1324">
        <v>25</v>
      </c>
      <c r="N1324">
        <f>_xlfn.XLOOKUP($A1324,'site variables'!$A:$A,'site variables'!C:C,0,0)</f>
        <v>332.63</v>
      </c>
      <c r="O1324">
        <f>_xlfn.XLOOKUP($A1324,'site variables'!$A:$A,'site variables'!D:D,0,0)</f>
        <v>25.8</v>
      </c>
      <c r="P1324">
        <f>_xlfn.XLOOKUP($A1324,'site variables'!$A:$A,'site variables'!E:E,0,0)</f>
        <v>21.2</v>
      </c>
      <c r="Q1324">
        <f>_xlfn.XLOOKUP($A1324,'site variables'!$A:$A,'site variables'!F:F,0,0)</f>
        <v>793</v>
      </c>
      <c r="R1324" t="str">
        <f>_xlfn.XLOOKUP($A1324,'site variables'!$A:$A,'site variables'!G:G,0,0)</f>
        <v>high</v>
      </c>
      <c r="S1324" t="str">
        <f>_xlfn.XLOOKUP($A1324,'site variables'!$A:$A,'site variables'!H:H,0,0)</f>
        <v>low</v>
      </c>
      <c r="T1324" t="str">
        <f>_xlfn.XLOOKUP($A1324,'site variables'!$A:$A,'site variables'!I:I,0,0)</f>
        <v>Vehicle/FootRecreation</v>
      </c>
      <c r="U1324">
        <f>_xlfn.XLOOKUP($D1324,climatevars!$E:$E,climatevars!J:J,0,)</f>
        <v>283.99943199999996</v>
      </c>
      <c r="V1324">
        <f>_xlfn.XLOOKUP($D1324,climatevars!$E:$E,climatevars!K:K,0,)</f>
        <v>539.99891999999988</v>
      </c>
      <c r="W1324">
        <f>_xlfn.XLOOKUP($D1324,climatevars!$E:$E,climatevars!L:L,0,)</f>
        <v>651.99869599999988</v>
      </c>
      <c r="X1324">
        <f>_xlfn.XLOOKUP($G1324,speciesvars!$D:$D,speciesvars!H:H,0,0)</f>
        <v>0</v>
      </c>
      <c r="Y1324">
        <f>_xlfn.XLOOKUP($G1324,speciesvars!$D:$D,speciesvars!I:I,0,0)</f>
        <v>0</v>
      </c>
    </row>
    <row r="1325" spans="1:25" hidden="1" x14ac:dyDescent="0.25">
      <c r="A1325" t="s">
        <v>34</v>
      </c>
      <c r="B1325" t="s">
        <v>27</v>
      </c>
      <c r="C1325">
        <v>35</v>
      </c>
      <c r="D1325" t="str">
        <f t="shared" si="20"/>
        <v>Preservefall 2021</v>
      </c>
      <c r="E1325" t="s">
        <v>75</v>
      </c>
      <c r="F1325" t="s">
        <v>49</v>
      </c>
      <c r="G1325" t="s">
        <v>50</v>
      </c>
      <c r="H1325" t="s">
        <v>11</v>
      </c>
      <c r="I1325" t="s">
        <v>1412</v>
      </c>
      <c r="J1325" t="s">
        <v>60</v>
      </c>
      <c r="K1325">
        <v>1</v>
      </c>
      <c r="L1325">
        <v>275</v>
      </c>
      <c r="N1325">
        <f>_xlfn.XLOOKUP($A1325,'site variables'!$A:$A,'site variables'!C:C,0,0)</f>
        <v>332.63</v>
      </c>
      <c r="O1325">
        <f>_xlfn.XLOOKUP($A1325,'site variables'!$A:$A,'site variables'!D:D,0,0)</f>
        <v>25.8</v>
      </c>
      <c r="P1325">
        <f>_xlfn.XLOOKUP($A1325,'site variables'!$A:$A,'site variables'!E:E,0,0)</f>
        <v>21.2</v>
      </c>
      <c r="Q1325">
        <f>_xlfn.XLOOKUP($A1325,'site variables'!$A:$A,'site variables'!F:F,0,0)</f>
        <v>793</v>
      </c>
      <c r="R1325" t="str">
        <f>_xlfn.XLOOKUP($A1325,'site variables'!$A:$A,'site variables'!G:G,0,0)</f>
        <v>high</v>
      </c>
      <c r="S1325" t="str">
        <f>_xlfn.XLOOKUP($A1325,'site variables'!$A:$A,'site variables'!H:H,0,0)</f>
        <v>low</v>
      </c>
      <c r="T1325" t="str">
        <f>_xlfn.XLOOKUP($A1325,'site variables'!$A:$A,'site variables'!I:I,0,0)</f>
        <v>Vehicle/FootRecreation</v>
      </c>
      <c r="U1325">
        <f>_xlfn.XLOOKUP($D1325,climatevars!$E:$E,climatevars!J:J,0,)</f>
        <v>283.99943199999996</v>
      </c>
      <c r="V1325">
        <f>_xlfn.XLOOKUP($D1325,climatevars!$E:$E,climatevars!K:K,0,)</f>
        <v>539.99891999999988</v>
      </c>
      <c r="W1325">
        <f>_xlfn.XLOOKUP($D1325,climatevars!$E:$E,climatevars!L:L,0,)</f>
        <v>651.99869599999988</v>
      </c>
      <c r="X1325">
        <f>_xlfn.XLOOKUP($G1325,speciesvars!$D:$D,speciesvars!H:H,0,0)</f>
        <v>0</v>
      </c>
      <c r="Y1325">
        <f>_xlfn.XLOOKUP($G1325,speciesvars!$D:$D,speciesvars!I:I,0,0)</f>
        <v>0</v>
      </c>
    </row>
    <row r="1326" spans="1:25" hidden="1" x14ac:dyDescent="0.25">
      <c r="A1326" t="s">
        <v>34</v>
      </c>
      <c r="B1326" t="s">
        <v>27</v>
      </c>
      <c r="C1326">
        <v>35</v>
      </c>
      <c r="D1326" t="str">
        <f t="shared" si="20"/>
        <v>Preservefall 2021</v>
      </c>
      <c r="E1326" t="s">
        <v>75</v>
      </c>
      <c r="F1326" t="s">
        <v>49</v>
      </c>
      <c r="G1326" t="s">
        <v>16</v>
      </c>
      <c r="H1326" t="s">
        <v>11</v>
      </c>
      <c r="I1326" t="s">
        <v>1413</v>
      </c>
      <c r="J1326" t="s">
        <v>60</v>
      </c>
      <c r="K1326">
        <v>57</v>
      </c>
      <c r="L1326">
        <v>20</v>
      </c>
      <c r="N1326">
        <f>_xlfn.XLOOKUP($A1326,'site variables'!$A:$A,'site variables'!C:C,0,0)</f>
        <v>332.63</v>
      </c>
      <c r="O1326">
        <f>_xlfn.XLOOKUP($A1326,'site variables'!$A:$A,'site variables'!D:D,0,0)</f>
        <v>25.8</v>
      </c>
      <c r="P1326">
        <f>_xlfn.XLOOKUP($A1326,'site variables'!$A:$A,'site variables'!E:E,0,0)</f>
        <v>21.2</v>
      </c>
      <c r="Q1326">
        <f>_xlfn.XLOOKUP($A1326,'site variables'!$A:$A,'site variables'!F:F,0,0)</f>
        <v>793</v>
      </c>
      <c r="R1326" t="str">
        <f>_xlfn.XLOOKUP($A1326,'site variables'!$A:$A,'site variables'!G:G,0,0)</f>
        <v>high</v>
      </c>
      <c r="S1326" t="str">
        <f>_xlfn.XLOOKUP($A1326,'site variables'!$A:$A,'site variables'!H:H,0,0)</f>
        <v>low</v>
      </c>
      <c r="T1326" t="str">
        <f>_xlfn.XLOOKUP($A1326,'site variables'!$A:$A,'site variables'!I:I,0,0)</f>
        <v>Vehicle/FootRecreation</v>
      </c>
      <c r="U1326">
        <f>_xlfn.XLOOKUP($D1326,climatevars!$E:$E,climatevars!J:J,0,)</f>
        <v>283.99943199999996</v>
      </c>
      <c r="V1326">
        <f>_xlfn.XLOOKUP($D1326,climatevars!$E:$E,climatevars!K:K,0,)</f>
        <v>539.99891999999988</v>
      </c>
      <c r="W1326">
        <f>_xlfn.XLOOKUP($D1326,climatevars!$E:$E,climatevars!L:L,0,)</f>
        <v>651.99869599999988</v>
      </c>
      <c r="X1326">
        <f>_xlfn.XLOOKUP($G1326,speciesvars!$D:$D,speciesvars!H:H,0,0)</f>
        <v>0</v>
      </c>
      <c r="Y1326">
        <f>_xlfn.XLOOKUP($G1326,speciesvars!$D:$D,speciesvars!I:I,0,0)</f>
        <v>0</v>
      </c>
    </row>
    <row r="1327" spans="1:25" hidden="1" x14ac:dyDescent="0.25">
      <c r="A1327" t="s">
        <v>34</v>
      </c>
      <c r="B1327" t="s">
        <v>27</v>
      </c>
      <c r="C1327">
        <v>36</v>
      </c>
      <c r="D1327" t="str">
        <f t="shared" si="20"/>
        <v>Preservefall 2021</v>
      </c>
      <c r="E1327" t="s">
        <v>48</v>
      </c>
      <c r="F1327" t="s">
        <v>0</v>
      </c>
      <c r="G1327" t="s">
        <v>79</v>
      </c>
      <c r="H1327" t="s">
        <v>11</v>
      </c>
      <c r="I1327" t="s">
        <v>1414</v>
      </c>
      <c r="J1327" t="s">
        <v>60</v>
      </c>
      <c r="K1327">
        <v>1</v>
      </c>
      <c r="L1327">
        <v>5</v>
      </c>
      <c r="N1327">
        <f>_xlfn.XLOOKUP($A1327,'site variables'!$A:$A,'site variables'!C:C,0,0)</f>
        <v>332.63</v>
      </c>
      <c r="O1327">
        <f>_xlfn.XLOOKUP($A1327,'site variables'!$A:$A,'site variables'!D:D,0,0)</f>
        <v>25.8</v>
      </c>
      <c r="P1327">
        <f>_xlfn.XLOOKUP($A1327,'site variables'!$A:$A,'site variables'!E:E,0,0)</f>
        <v>21.2</v>
      </c>
      <c r="Q1327">
        <f>_xlfn.XLOOKUP($A1327,'site variables'!$A:$A,'site variables'!F:F,0,0)</f>
        <v>793</v>
      </c>
      <c r="R1327" t="str">
        <f>_xlfn.XLOOKUP($A1327,'site variables'!$A:$A,'site variables'!G:G,0,0)</f>
        <v>high</v>
      </c>
      <c r="S1327" t="str">
        <f>_xlfn.XLOOKUP($A1327,'site variables'!$A:$A,'site variables'!H:H,0,0)</f>
        <v>low</v>
      </c>
      <c r="T1327" t="str">
        <f>_xlfn.XLOOKUP($A1327,'site variables'!$A:$A,'site variables'!I:I,0,0)</f>
        <v>Vehicle/FootRecreation</v>
      </c>
      <c r="U1327">
        <f>_xlfn.XLOOKUP($D1327,climatevars!$E:$E,climatevars!J:J,0,)</f>
        <v>283.99943199999996</v>
      </c>
      <c r="V1327">
        <f>_xlfn.XLOOKUP($D1327,climatevars!$E:$E,climatevars!K:K,0,)</f>
        <v>539.99891999999988</v>
      </c>
      <c r="W1327">
        <f>_xlfn.XLOOKUP($D1327,climatevars!$E:$E,climatevars!L:L,0,)</f>
        <v>651.99869599999988</v>
      </c>
      <c r="X1327">
        <f>_xlfn.XLOOKUP($G1327,speciesvars!$D:$D,speciesvars!H:H,0,0)</f>
        <v>0</v>
      </c>
      <c r="Y1327">
        <f>_xlfn.XLOOKUP($G1327,speciesvars!$D:$D,speciesvars!I:I,0,0)</f>
        <v>0</v>
      </c>
    </row>
    <row r="1328" spans="1:25" hidden="1" x14ac:dyDescent="0.25">
      <c r="A1328" t="s">
        <v>34</v>
      </c>
      <c r="B1328" t="s">
        <v>27</v>
      </c>
      <c r="C1328">
        <v>36</v>
      </c>
      <c r="D1328" t="str">
        <f t="shared" si="20"/>
        <v>Preservefall 2021</v>
      </c>
      <c r="E1328" t="s">
        <v>48</v>
      </c>
      <c r="F1328" t="s">
        <v>0</v>
      </c>
      <c r="G1328" t="s">
        <v>77</v>
      </c>
      <c r="H1328" t="s">
        <v>11</v>
      </c>
      <c r="I1328" t="s">
        <v>1415</v>
      </c>
      <c r="J1328" t="s">
        <v>72</v>
      </c>
      <c r="K1328">
        <v>2</v>
      </c>
      <c r="L1328">
        <v>10</v>
      </c>
      <c r="N1328">
        <f>_xlfn.XLOOKUP($A1328,'site variables'!$A:$A,'site variables'!C:C,0,0)</f>
        <v>332.63</v>
      </c>
      <c r="O1328">
        <f>_xlfn.XLOOKUP($A1328,'site variables'!$A:$A,'site variables'!D:D,0,0)</f>
        <v>25.8</v>
      </c>
      <c r="P1328">
        <f>_xlfn.XLOOKUP($A1328,'site variables'!$A:$A,'site variables'!E:E,0,0)</f>
        <v>21.2</v>
      </c>
      <c r="Q1328">
        <f>_xlfn.XLOOKUP($A1328,'site variables'!$A:$A,'site variables'!F:F,0,0)</f>
        <v>793</v>
      </c>
      <c r="R1328" t="str">
        <f>_xlfn.XLOOKUP($A1328,'site variables'!$A:$A,'site variables'!G:G,0,0)</f>
        <v>high</v>
      </c>
      <c r="S1328" t="str">
        <f>_xlfn.XLOOKUP($A1328,'site variables'!$A:$A,'site variables'!H:H,0,0)</f>
        <v>low</v>
      </c>
      <c r="T1328" t="str">
        <f>_xlfn.XLOOKUP($A1328,'site variables'!$A:$A,'site variables'!I:I,0,0)</f>
        <v>Vehicle/FootRecreation</v>
      </c>
      <c r="U1328">
        <f>_xlfn.XLOOKUP($D1328,climatevars!$E:$E,climatevars!J:J,0,)</f>
        <v>283.99943199999996</v>
      </c>
      <c r="V1328">
        <f>_xlfn.XLOOKUP($D1328,climatevars!$E:$E,climatevars!K:K,0,)</f>
        <v>539.99891999999988</v>
      </c>
      <c r="W1328">
        <f>_xlfn.XLOOKUP($D1328,climatevars!$E:$E,climatevars!L:L,0,)</f>
        <v>651.99869599999988</v>
      </c>
      <c r="X1328">
        <f>_xlfn.XLOOKUP($G1328,speciesvars!$D:$D,speciesvars!H:H,0,0)</f>
        <v>0</v>
      </c>
      <c r="Y1328">
        <f>_xlfn.XLOOKUP($G1328,speciesvars!$D:$D,speciesvars!I:I,0,0)</f>
        <v>0</v>
      </c>
    </row>
    <row r="1329" spans="1:25" hidden="1" x14ac:dyDescent="0.25">
      <c r="A1329" t="s">
        <v>34</v>
      </c>
      <c r="B1329" t="s">
        <v>27</v>
      </c>
      <c r="C1329">
        <v>8</v>
      </c>
      <c r="D1329" t="str">
        <f t="shared" si="20"/>
        <v>Preservefall 2021</v>
      </c>
      <c r="E1329" t="s">
        <v>75</v>
      </c>
      <c r="F1329" t="s">
        <v>49</v>
      </c>
      <c r="G1329" t="s">
        <v>65</v>
      </c>
      <c r="H1329" t="s">
        <v>4255</v>
      </c>
      <c r="I1329" t="s">
        <v>1416</v>
      </c>
      <c r="J1329" t="s">
        <v>60</v>
      </c>
      <c r="K1329">
        <v>0</v>
      </c>
      <c r="L1329">
        <v>0</v>
      </c>
      <c r="M1329">
        <v>0</v>
      </c>
      <c r="N1329">
        <f>_xlfn.XLOOKUP($A1329,'site variables'!$A:$A,'site variables'!C:C,0,0)</f>
        <v>332.63</v>
      </c>
      <c r="O1329">
        <f>_xlfn.XLOOKUP($A1329,'site variables'!$A:$A,'site variables'!D:D,0,0)</f>
        <v>25.8</v>
      </c>
      <c r="P1329">
        <f>_xlfn.XLOOKUP($A1329,'site variables'!$A:$A,'site variables'!E:E,0,0)</f>
        <v>21.2</v>
      </c>
      <c r="Q1329">
        <f>_xlfn.XLOOKUP($A1329,'site variables'!$A:$A,'site variables'!F:F,0,0)</f>
        <v>793</v>
      </c>
      <c r="R1329" t="str">
        <f>_xlfn.XLOOKUP($A1329,'site variables'!$A:$A,'site variables'!G:G,0,0)</f>
        <v>high</v>
      </c>
      <c r="S1329" t="str">
        <f>_xlfn.XLOOKUP($A1329,'site variables'!$A:$A,'site variables'!H:H,0,0)</f>
        <v>low</v>
      </c>
      <c r="T1329" t="str">
        <f>_xlfn.XLOOKUP($A1329,'site variables'!$A:$A,'site variables'!I:I,0,0)</f>
        <v>Vehicle/FootRecreation</v>
      </c>
      <c r="U1329">
        <f>_xlfn.XLOOKUP($D1329,climatevars!$E:$E,climatevars!J:J,0,)</f>
        <v>283.99943199999996</v>
      </c>
      <c r="V1329">
        <f>_xlfn.XLOOKUP($D1329,climatevars!$E:$E,climatevars!K:K,0,)</f>
        <v>539.99891999999988</v>
      </c>
      <c r="W1329">
        <f>_xlfn.XLOOKUP($D1329,climatevars!$E:$E,climatevars!L:L,0,)</f>
        <v>651.99869599999988</v>
      </c>
      <c r="X1329">
        <f>_xlfn.XLOOKUP($G1329,speciesvars!$D:$D,speciesvars!H:H,0,0)</f>
        <v>21.662499884764401</v>
      </c>
      <c r="Y1329">
        <f>_xlfn.XLOOKUP($G1329,speciesvars!$D:$D,speciesvars!I:I,0,0)</f>
        <v>767</v>
      </c>
    </row>
    <row r="1330" spans="1:25" hidden="1" x14ac:dyDescent="0.25">
      <c r="A1330" t="s">
        <v>34</v>
      </c>
      <c r="B1330" t="s">
        <v>27</v>
      </c>
      <c r="C1330">
        <v>8</v>
      </c>
      <c r="D1330" t="str">
        <f t="shared" si="20"/>
        <v>Preservefall 2021</v>
      </c>
      <c r="E1330" t="s">
        <v>75</v>
      </c>
      <c r="F1330" t="s">
        <v>49</v>
      </c>
      <c r="G1330" t="s">
        <v>76</v>
      </c>
      <c r="H1330" t="s">
        <v>4255</v>
      </c>
      <c r="I1330" t="s">
        <v>1417</v>
      </c>
      <c r="J1330" t="s">
        <v>60</v>
      </c>
      <c r="K1330">
        <v>0</v>
      </c>
      <c r="L1330">
        <v>0</v>
      </c>
      <c r="M1330">
        <v>0</v>
      </c>
      <c r="N1330">
        <f>_xlfn.XLOOKUP($A1330,'site variables'!$A:$A,'site variables'!C:C,0,0)</f>
        <v>332.63</v>
      </c>
      <c r="O1330">
        <f>_xlfn.XLOOKUP($A1330,'site variables'!$A:$A,'site variables'!D:D,0,0)</f>
        <v>25.8</v>
      </c>
      <c r="P1330">
        <f>_xlfn.XLOOKUP($A1330,'site variables'!$A:$A,'site variables'!E:E,0,0)</f>
        <v>21.2</v>
      </c>
      <c r="Q1330">
        <f>_xlfn.XLOOKUP($A1330,'site variables'!$A:$A,'site variables'!F:F,0,0)</f>
        <v>793</v>
      </c>
      <c r="R1330" t="str">
        <f>_xlfn.XLOOKUP($A1330,'site variables'!$A:$A,'site variables'!G:G,0,0)</f>
        <v>high</v>
      </c>
      <c r="S1330" t="str">
        <f>_xlfn.XLOOKUP($A1330,'site variables'!$A:$A,'site variables'!H:H,0,0)</f>
        <v>low</v>
      </c>
      <c r="T1330" t="str">
        <f>_xlfn.XLOOKUP($A1330,'site variables'!$A:$A,'site variables'!I:I,0,0)</f>
        <v>Vehicle/FootRecreation</v>
      </c>
      <c r="U1330">
        <f>_xlfn.XLOOKUP($D1330,climatevars!$E:$E,climatevars!J:J,0,)</f>
        <v>283.99943199999996</v>
      </c>
      <c r="V1330">
        <f>_xlfn.XLOOKUP($D1330,climatevars!$E:$E,climatevars!K:K,0,)</f>
        <v>539.99891999999988</v>
      </c>
      <c r="W1330">
        <f>_xlfn.XLOOKUP($D1330,climatevars!$E:$E,climatevars!L:L,0,)</f>
        <v>651.99869599999988</v>
      </c>
      <c r="X1330">
        <f>_xlfn.XLOOKUP($G1330,speciesvars!$D:$D,speciesvars!H:H,0,0)</f>
        <v>23.825000166892998</v>
      </c>
      <c r="Y1330">
        <f>_xlfn.XLOOKUP($G1330,speciesvars!$D:$D,speciesvars!I:I,0,0)</f>
        <v>508</v>
      </c>
    </row>
    <row r="1331" spans="1:25" hidden="1" x14ac:dyDescent="0.25">
      <c r="A1331" t="s">
        <v>34</v>
      </c>
      <c r="B1331" t="s">
        <v>27</v>
      </c>
      <c r="C1331">
        <v>36</v>
      </c>
      <c r="D1331" t="str">
        <f t="shared" si="20"/>
        <v>Preservefall 2021</v>
      </c>
      <c r="E1331" t="s">
        <v>48</v>
      </c>
      <c r="F1331" t="s">
        <v>0</v>
      </c>
      <c r="G1331" t="s">
        <v>3</v>
      </c>
      <c r="H1331" t="s">
        <v>11</v>
      </c>
      <c r="I1331" t="s">
        <v>1418</v>
      </c>
      <c r="J1331" t="s">
        <v>72</v>
      </c>
      <c r="K1331">
        <v>1</v>
      </c>
      <c r="L1331">
        <v>4</v>
      </c>
      <c r="N1331">
        <f>_xlfn.XLOOKUP($A1331,'site variables'!$A:$A,'site variables'!C:C,0,0)</f>
        <v>332.63</v>
      </c>
      <c r="O1331">
        <f>_xlfn.XLOOKUP($A1331,'site variables'!$A:$A,'site variables'!D:D,0,0)</f>
        <v>25.8</v>
      </c>
      <c r="P1331">
        <f>_xlfn.XLOOKUP($A1331,'site variables'!$A:$A,'site variables'!E:E,0,0)</f>
        <v>21.2</v>
      </c>
      <c r="Q1331">
        <f>_xlfn.XLOOKUP($A1331,'site variables'!$A:$A,'site variables'!F:F,0,0)</f>
        <v>793</v>
      </c>
      <c r="R1331" t="str">
        <f>_xlfn.XLOOKUP($A1331,'site variables'!$A:$A,'site variables'!G:G,0,0)</f>
        <v>high</v>
      </c>
      <c r="S1331" t="str">
        <f>_xlfn.XLOOKUP($A1331,'site variables'!$A:$A,'site variables'!H:H,0,0)</f>
        <v>low</v>
      </c>
      <c r="T1331" t="str">
        <f>_xlfn.XLOOKUP($A1331,'site variables'!$A:$A,'site variables'!I:I,0,0)</f>
        <v>Vehicle/FootRecreation</v>
      </c>
      <c r="U1331">
        <f>_xlfn.XLOOKUP($D1331,climatevars!$E:$E,climatevars!J:J,0,)</f>
        <v>283.99943199999996</v>
      </c>
      <c r="V1331">
        <f>_xlfn.XLOOKUP($D1331,climatevars!$E:$E,climatevars!K:K,0,)</f>
        <v>539.99891999999988</v>
      </c>
      <c r="W1331">
        <f>_xlfn.XLOOKUP($D1331,climatevars!$E:$E,climatevars!L:L,0,)</f>
        <v>651.99869599999988</v>
      </c>
      <c r="X1331">
        <f>_xlfn.XLOOKUP($G1331,speciesvars!$D:$D,speciesvars!H:H,0,0)</f>
        <v>0</v>
      </c>
      <c r="Y1331">
        <f>_xlfn.XLOOKUP($G1331,speciesvars!$D:$D,speciesvars!I:I,0,0)</f>
        <v>0</v>
      </c>
    </row>
    <row r="1332" spans="1:25" hidden="1" x14ac:dyDescent="0.25">
      <c r="A1332" t="s">
        <v>34</v>
      </c>
      <c r="B1332" t="s">
        <v>27</v>
      </c>
      <c r="C1332">
        <v>36</v>
      </c>
      <c r="D1332" t="str">
        <f t="shared" si="20"/>
        <v>Preservefall 2021</v>
      </c>
      <c r="E1332" t="s">
        <v>48</v>
      </c>
      <c r="F1332" t="s">
        <v>0</v>
      </c>
      <c r="G1332" t="s">
        <v>16</v>
      </c>
      <c r="H1332" t="s">
        <v>11</v>
      </c>
      <c r="I1332" t="s">
        <v>1419</v>
      </c>
      <c r="J1332" t="s">
        <v>60</v>
      </c>
      <c r="K1332">
        <v>23</v>
      </c>
      <c r="L1332">
        <v>25</v>
      </c>
      <c r="N1332">
        <f>_xlfn.XLOOKUP($A1332,'site variables'!$A:$A,'site variables'!C:C,0,0)</f>
        <v>332.63</v>
      </c>
      <c r="O1332">
        <f>_xlfn.XLOOKUP($A1332,'site variables'!$A:$A,'site variables'!D:D,0,0)</f>
        <v>25.8</v>
      </c>
      <c r="P1332">
        <f>_xlfn.XLOOKUP($A1332,'site variables'!$A:$A,'site variables'!E:E,0,0)</f>
        <v>21.2</v>
      </c>
      <c r="Q1332">
        <f>_xlfn.XLOOKUP($A1332,'site variables'!$A:$A,'site variables'!F:F,0,0)</f>
        <v>793</v>
      </c>
      <c r="R1332" t="str">
        <f>_xlfn.XLOOKUP($A1332,'site variables'!$A:$A,'site variables'!G:G,0,0)</f>
        <v>high</v>
      </c>
      <c r="S1332" t="str">
        <f>_xlfn.XLOOKUP($A1332,'site variables'!$A:$A,'site variables'!H:H,0,0)</f>
        <v>low</v>
      </c>
      <c r="T1332" t="str">
        <f>_xlfn.XLOOKUP($A1332,'site variables'!$A:$A,'site variables'!I:I,0,0)</f>
        <v>Vehicle/FootRecreation</v>
      </c>
      <c r="U1332">
        <f>_xlfn.XLOOKUP($D1332,climatevars!$E:$E,climatevars!J:J,0,)</f>
        <v>283.99943199999996</v>
      </c>
      <c r="V1332">
        <f>_xlfn.XLOOKUP($D1332,climatevars!$E:$E,climatevars!K:K,0,)</f>
        <v>539.99891999999988</v>
      </c>
      <c r="W1332">
        <f>_xlfn.XLOOKUP($D1332,climatevars!$E:$E,climatevars!L:L,0,)</f>
        <v>651.99869599999988</v>
      </c>
      <c r="X1332">
        <f>_xlfn.XLOOKUP($G1332,speciesvars!$D:$D,speciesvars!H:H,0,0)</f>
        <v>0</v>
      </c>
      <c r="Y1332">
        <f>_xlfn.XLOOKUP($G1332,speciesvars!$D:$D,speciesvars!I:I,0,0)</f>
        <v>0</v>
      </c>
    </row>
    <row r="1333" spans="1:25" hidden="1" x14ac:dyDescent="0.25">
      <c r="A1333" t="s">
        <v>34</v>
      </c>
      <c r="B1333" t="s">
        <v>27</v>
      </c>
      <c r="C1333">
        <v>8</v>
      </c>
      <c r="D1333" t="str">
        <f t="shared" si="20"/>
        <v>Preservefall 2021</v>
      </c>
      <c r="E1333" t="s">
        <v>75</v>
      </c>
      <c r="F1333" t="s">
        <v>49</v>
      </c>
      <c r="G1333" t="s">
        <v>1</v>
      </c>
      <c r="H1333" t="s">
        <v>4255</v>
      </c>
      <c r="I1333" t="s">
        <v>1420</v>
      </c>
      <c r="J1333" t="s">
        <v>60</v>
      </c>
      <c r="K1333">
        <v>0</v>
      </c>
      <c r="L1333">
        <v>0</v>
      </c>
      <c r="M1333">
        <v>0</v>
      </c>
      <c r="N1333">
        <f>_xlfn.XLOOKUP($A1333,'site variables'!$A:$A,'site variables'!C:C,0,0)</f>
        <v>332.63</v>
      </c>
      <c r="O1333">
        <f>_xlfn.XLOOKUP($A1333,'site variables'!$A:$A,'site variables'!D:D,0,0)</f>
        <v>25.8</v>
      </c>
      <c r="P1333">
        <f>_xlfn.XLOOKUP($A1333,'site variables'!$A:$A,'site variables'!E:E,0,0)</f>
        <v>21.2</v>
      </c>
      <c r="Q1333">
        <f>_xlfn.XLOOKUP($A1333,'site variables'!$A:$A,'site variables'!F:F,0,0)</f>
        <v>793</v>
      </c>
      <c r="R1333" t="str">
        <f>_xlfn.XLOOKUP($A1333,'site variables'!$A:$A,'site variables'!G:G,0,0)</f>
        <v>high</v>
      </c>
      <c r="S1333" t="str">
        <f>_xlfn.XLOOKUP($A1333,'site variables'!$A:$A,'site variables'!H:H,0,0)</f>
        <v>low</v>
      </c>
      <c r="T1333" t="str">
        <f>_xlfn.XLOOKUP($A1333,'site variables'!$A:$A,'site variables'!I:I,0,0)</f>
        <v>Vehicle/FootRecreation</v>
      </c>
      <c r="U1333">
        <f>_xlfn.XLOOKUP($D1333,climatevars!$E:$E,climatevars!J:J,0,)</f>
        <v>283.99943199999996</v>
      </c>
      <c r="V1333">
        <f>_xlfn.XLOOKUP($D1333,climatevars!$E:$E,climatevars!K:K,0,)</f>
        <v>539.99891999999988</v>
      </c>
      <c r="W1333">
        <f>_xlfn.XLOOKUP($D1333,climatevars!$E:$E,climatevars!L:L,0,)</f>
        <v>651.99869599999988</v>
      </c>
      <c r="X1333">
        <f>_xlfn.XLOOKUP($G1333,speciesvars!$D:$D,speciesvars!H:H,0,0)</f>
        <v>22.9416667421659</v>
      </c>
      <c r="Y1333">
        <f>_xlfn.XLOOKUP($G1333,speciesvars!$D:$D,speciesvars!I:I,0,0)</f>
        <v>528</v>
      </c>
    </row>
    <row r="1334" spans="1:25" hidden="1" x14ac:dyDescent="0.25">
      <c r="A1334" t="s">
        <v>34</v>
      </c>
      <c r="B1334" t="s">
        <v>27</v>
      </c>
      <c r="C1334">
        <v>9</v>
      </c>
      <c r="D1334" t="str">
        <f t="shared" si="20"/>
        <v>Preservefall 2021</v>
      </c>
      <c r="E1334" t="s">
        <v>12</v>
      </c>
      <c r="F1334" t="s">
        <v>0</v>
      </c>
      <c r="G1334" t="s">
        <v>13</v>
      </c>
      <c r="H1334" t="s">
        <v>4254</v>
      </c>
      <c r="I1334" t="s">
        <v>1421</v>
      </c>
      <c r="J1334" t="s">
        <v>60</v>
      </c>
      <c r="K1334">
        <v>0</v>
      </c>
      <c r="L1334">
        <v>0</v>
      </c>
      <c r="M1334">
        <v>0</v>
      </c>
      <c r="N1334">
        <f>_xlfn.XLOOKUP($A1334,'site variables'!$A:$A,'site variables'!C:C,0,0)</f>
        <v>332.63</v>
      </c>
      <c r="O1334">
        <f>_xlfn.XLOOKUP($A1334,'site variables'!$A:$A,'site variables'!D:D,0,0)</f>
        <v>25.8</v>
      </c>
      <c r="P1334">
        <f>_xlfn.XLOOKUP($A1334,'site variables'!$A:$A,'site variables'!E:E,0,0)</f>
        <v>21.2</v>
      </c>
      <c r="Q1334">
        <f>_xlfn.XLOOKUP($A1334,'site variables'!$A:$A,'site variables'!F:F,0,0)</f>
        <v>793</v>
      </c>
      <c r="R1334" t="str">
        <f>_xlfn.XLOOKUP($A1334,'site variables'!$A:$A,'site variables'!G:G,0,0)</f>
        <v>high</v>
      </c>
      <c r="S1334" t="str">
        <f>_xlfn.XLOOKUP($A1334,'site variables'!$A:$A,'site variables'!H:H,0,0)</f>
        <v>low</v>
      </c>
      <c r="T1334" t="str">
        <f>_xlfn.XLOOKUP($A1334,'site variables'!$A:$A,'site variables'!I:I,0,0)</f>
        <v>Vehicle/FootRecreation</v>
      </c>
      <c r="U1334">
        <f>_xlfn.XLOOKUP($D1334,climatevars!$E:$E,climatevars!J:J,0,)</f>
        <v>283.99943199999996</v>
      </c>
      <c r="V1334">
        <f>_xlfn.XLOOKUP($D1334,climatevars!$E:$E,climatevars!K:K,0,)</f>
        <v>539.99891999999988</v>
      </c>
      <c r="W1334">
        <f>_xlfn.XLOOKUP($D1334,climatevars!$E:$E,climatevars!L:L,0,)</f>
        <v>651.99869599999988</v>
      </c>
      <c r="X1334">
        <f>_xlfn.XLOOKUP($G1334,speciesvars!$D:$D,speciesvars!H:H,0,0)</f>
        <v>23.462500015894602</v>
      </c>
      <c r="Y1334">
        <f>_xlfn.XLOOKUP($G1334,speciesvars!$D:$D,speciesvars!I:I,0,0)</f>
        <v>846</v>
      </c>
    </row>
    <row r="1335" spans="1:25" hidden="1" x14ac:dyDescent="0.25">
      <c r="A1335" t="s">
        <v>34</v>
      </c>
      <c r="B1335" t="s">
        <v>27</v>
      </c>
      <c r="C1335">
        <v>9</v>
      </c>
      <c r="D1335" t="str">
        <f t="shared" si="20"/>
        <v>Preservefall 2021</v>
      </c>
      <c r="E1335" t="s">
        <v>12</v>
      </c>
      <c r="F1335" t="s">
        <v>0</v>
      </c>
      <c r="G1335" t="s">
        <v>21</v>
      </c>
      <c r="H1335" t="s">
        <v>4254</v>
      </c>
      <c r="I1335" t="s">
        <v>1422</v>
      </c>
      <c r="J1335" t="s">
        <v>60</v>
      </c>
      <c r="K1335">
        <v>0</v>
      </c>
      <c r="L1335">
        <v>0</v>
      </c>
      <c r="M1335">
        <v>0</v>
      </c>
      <c r="N1335">
        <f>_xlfn.XLOOKUP($A1335,'site variables'!$A:$A,'site variables'!C:C,0,0)</f>
        <v>332.63</v>
      </c>
      <c r="O1335">
        <f>_xlfn.XLOOKUP($A1335,'site variables'!$A:$A,'site variables'!D:D,0,0)</f>
        <v>25.8</v>
      </c>
      <c r="P1335">
        <f>_xlfn.XLOOKUP($A1335,'site variables'!$A:$A,'site variables'!E:E,0,0)</f>
        <v>21.2</v>
      </c>
      <c r="Q1335">
        <f>_xlfn.XLOOKUP($A1335,'site variables'!$A:$A,'site variables'!F:F,0,0)</f>
        <v>793</v>
      </c>
      <c r="R1335" t="str">
        <f>_xlfn.XLOOKUP($A1335,'site variables'!$A:$A,'site variables'!G:G,0,0)</f>
        <v>high</v>
      </c>
      <c r="S1335" t="str">
        <f>_xlfn.XLOOKUP($A1335,'site variables'!$A:$A,'site variables'!H:H,0,0)</f>
        <v>low</v>
      </c>
      <c r="T1335" t="str">
        <f>_xlfn.XLOOKUP($A1335,'site variables'!$A:$A,'site variables'!I:I,0,0)</f>
        <v>Vehicle/FootRecreation</v>
      </c>
      <c r="U1335">
        <f>_xlfn.XLOOKUP($D1335,climatevars!$E:$E,climatevars!J:J,0,)</f>
        <v>283.99943199999996</v>
      </c>
      <c r="V1335">
        <f>_xlfn.XLOOKUP($D1335,climatevars!$E:$E,climatevars!K:K,0,)</f>
        <v>539.99891999999988</v>
      </c>
      <c r="W1335">
        <f>_xlfn.XLOOKUP($D1335,climatevars!$E:$E,climatevars!L:L,0,)</f>
        <v>651.99869599999988</v>
      </c>
      <c r="X1335">
        <f>_xlfn.XLOOKUP($G1335,speciesvars!$D:$D,speciesvars!H:H,0,0)</f>
        <v>24.8750001192093</v>
      </c>
      <c r="Y1335">
        <f>_xlfn.XLOOKUP($G1335,speciesvars!$D:$D,speciesvars!I:I,0,0)</f>
        <v>845</v>
      </c>
    </row>
    <row r="1336" spans="1:25" hidden="1" x14ac:dyDescent="0.25">
      <c r="A1336" t="s">
        <v>34</v>
      </c>
      <c r="B1336" t="s">
        <v>32</v>
      </c>
      <c r="C1336">
        <v>1</v>
      </c>
      <c r="D1336" t="str">
        <f t="shared" si="20"/>
        <v>Preservespring 2020</v>
      </c>
      <c r="E1336" t="s">
        <v>12</v>
      </c>
      <c r="F1336" t="s">
        <v>70</v>
      </c>
      <c r="G1336" t="s">
        <v>77</v>
      </c>
      <c r="H1336" t="s">
        <v>11</v>
      </c>
      <c r="I1336" t="s">
        <v>1423</v>
      </c>
      <c r="J1336" t="s">
        <v>72</v>
      </c>
      <c r="K1336">
        <v>4</v>
      </c>
      <c r="L1336">
        <v>90</v>
      </c>
      <c r="N1336">
        <f>_xlfn.XLOOKUP($A1336,'site variables'!$A:$A,'site variables'!C:C,0,0)</f>
        <v>332.63</v>
      </c>
      <c r="O1336">
        <f>_xlfn.XLOOKUP($A1336,'site variables'!$A:$A,'site variables'!D:D,0,0)</f>
        <v>25.8</v>
      </c>
      <c r="P1336">
        <f>_xlfn.XLOOKUP($A1336,'site variables'!$A:$A,'site variables'!E:E,0,0)</f>
        <v>21.2</v>
      </c>
      <c r="Q1336">
        <f>_xlfn.XLOOKUP($A1336,'site variables'!$A:$A,'site variables'!F:F,0,0)</f>
        <v>793</v>
      </c>
      <c r="R1336" t="str">
        <f>_xlfn.XLOOKUP($A1336,'site variables'!$A:$A,'site variables'!G:G,0,0)</f>
        <v>high</v>
      </c>
      <c r="S1336" t="str">
        <f>_xlfn.XLOOKUP($A1336,'site variables'!$A:$A,'site variables'!H:H,0,0)</f>
        <v>low</v>
      </c>
      <c r="T1336" t="str">
        <f>_xlfn.XLOOKUP($A1336,'site variables'!$A:$A,'site variables'!I:I,0,0)</f>
        <v>Vehicle/FootRecreation</v>
      </c>
      <c r="U1336">
        <f>_xlfn.XLOOKUP($D1336,climatevars!$E:$E,climatevars!J:J,0,)</f>
        <v>260.99947799999995</v>
      </c>
      <c r="V1336">
        <f>_xlfn.XLOOKUP($D1336,climatevars!$E:$E,climatevars!K:K,0,)</f>
        <v>539.99891999999988</v>
      </c>
      <c r="W1336">
        <f>_xlfn.XLOOKUP($D1336,climatevars!$E:$E,climatevars!L:L,0,)</f>
        <v>260.99947799999995</v>
      </c>
      <c r="X1336">
        <f>_xlfn.XLOOKUP($G1336,speciesvars!$D:$D,speciesvars!H:H,0,0)</f>
        <v>0</v>
      </c>
      <c r="Y1336">
        <f>_xlfn.XLOOKUP($G1336,speciesvars!$D:$D,speciesvars!I:I,0,0)</f>
        <v>0</v>
      </c>
    </row>
    <row r="1337" spans="1:25" hidden="1" x14ac:dyDescent="0.25">
      <c r="A1337" t="s">
        <v>34</v>
      </c>
      <c r="B1337" t="s">
        <v>32</v>
      </c>
      <c r="C1337">
        <v>1</v>
      </c>
      <c r="D1337" t="str">
        <f t="shared" si="20"/>
        <v>Preservespring 2020</v>
      </c>
      <c r="E1337" t="s">
        <v>12</v>
      </c>
      <c r="F1337" t="s">
        <v>70</v>
      </c>
      <c r="G1337" t="s">
        <v>3</v>
      </c>
      <c r="H1337" t="s">
        <v>11</v>
      </c>
      <c r="I1337" t="s">
        <v>1424</v>
      </c>
      <c r="J1337" t="s">
        <v>72</v>
      </c>
      <c r="K1337">
        <v>2</v>
      </c>
      <c r="L1337">
        <v>10</v>
      </c>
      <c r="N1337">
        <f>_xlfn.XLOOKUP($A1337,'site variables'!$A:$A,'site variables'!C:C,0,0)</f>
        <v>332.63</v>
      </c>
      <c r="O1337">
        <f>_xlfn.XLOOKUP($A1337,'site variables'!$A:$A,'site variables'!D:D,0,0)</f>
        <v>25.8</v>
      </c>
      <c r="P1337">
        <f>_xlfn.XLOOKUP($A1337,'site variables'!$A:$A,'site variables'!E:E,0,0)</f>
        <v>21.2</v>
      </c>
      <c r="Q1337">
        <f>_xlfn.XLOOKUP($A1337,'site variables'!$A:$A,'site variables'!F:F,0,0)</f>
        <v>793</v>
      </c>
      <c r="R1337" t="str">
        <f>_xlfn.XLOOKUP($A1337,'site variables'!$A:$A,'site variables'!G:G,0,0)</f>
        <v>high</v>
      </c>
      <c r="S1337" t="str">
        <f>_xlfn.XLOOKUP($A1337,'site variables'!$A:$A,'site variables'!H:H,0,0)</f>
        <v>low</v>
      </c>
      <c r="T1337" t="str">
        <f>_xlfn.XLOOKUP($A1337,'site variables'!$A:$A,'site variables'!I:I,0,0)</f>
        <v>Vehicle/FootRecreation</v>
      </c>
      <c r="U1337">
        <f>_xlfn.XLOOKUP($D1337,climatevars!$E:$E,climatevars!J:J,0,)</f>
        <v>260.99947799999995</v>
      </c>
      <c r="V1337">
        <f>_xlfn.XLOOKUP($D1337,climatevars!$E:$E,climatevars!K:K,0,)</f>
        <v>539.99891999999988</v>
      </c>
      <c r="W1337">
        <f>_xlfn.XLOOKUP($D1337,climatevars!$E:$E,climatevars!L:L,0,)</f>
        <v>260.99947799999995</v>
      </c>
      <c r="X1337">
        <f>_xlfn.XLOOKUP($G1337,speciesvars!$D:$D,speciesvars!H:H,0,0)</f>
        <v>0</v>
      </c>
      <c r="Y1337">
        <f>_xlfn.XLOOKUP($G1337,speciesvars!$D:$D,speciesvars!I:I,0,0)</f>
        <v>0</v>
      </c>
    </row>
    <row r="1338" spans="1:25" hidden="1" x14ac:dyDescent="0.25">
      <c r="A1338" t="s">
        <v>34</v>
      </c>
      <c r="B1338" t="s">
        <v>32</v>
      </c>
      <c r="C1338">
        <v>1</v>
      </c>
      <c r="D1338" t="str">
        <f t="shared" si="20"/>
        <v>Preservespring 2020</v>
      </c>
      <c r="E1338" t="s">
        <v>12</v>
      </c>
      <c r="F1338" t="s">
        <v>70</v>
      </c>
      <c r="G1338" t="s">
        <v>56</v>
      </c>
      <c r="H1338" t="s">
        <v>11</v>
      </c>
      <c r="I1338" t="s">
        <v>1425</v>
      </c>
      <c r="J1338" t="s">
        <v>60</v>
      </c>
      <c r="K1338">
        <v>1</v>
      </c>
      <c r="L1338">
        <v>15</v>
      </c>
      <c r="N1338">
        <f>_xlfn.XLOOKUP($A1338,'site variables'!$A:$A,'site variables'!C:C,0,0)</f>
        <v>332.63</v>
      </c>
      <c r="O1338">
        <f>_xlfn.XLOOKUP($A1338,'site variables'!$A:$A,'site variables'!D:D,0,0)</f>
        <v>25.8</v>
      </c>
      <c r="P1338">
        <f>_xlfn.XLOOKUP($A1338,'site variables'!$A:$A,'site variables'!E:E,0,0)</f>
        <v>21.2</v>
      </c>
      <c r="Q1338">
        <f>_xlfn.XLOOKUP($A1338,'site variables'!$A:$A,'site variables'!F:F,0,0)</f>
        <v>793</v>
      </c>
      <c r="R1338" t="str">
        <f>_xlfn.XLOOKUP($A1338,'site variables'!$A:$A,'site variables'!G:G,0,0)</f>
        <v>high</v>
      </c>
      <c r="S1338" t="str">
        <f>_xlfn.XLOOKUP($A1338,'site variables'!$A:$A,'site variables'!H:H,0,0)</f>
        <v>low</v>
      </c>
      <c r="T1338" t="str">
        <f>_xlfn.XLOOKUP($A1338,'site variables'!$A:$A,'site variables'!I:I,0,0)</f>
        <v>Vehicle/FootRecreation</v>
      </c>
      <c r="U1338">
        <f>_xlfn.XLOOKUP($D1338,climatevars!$E:$E,climatevars!J:J,0,)</f>
        <v>260.99947799999995</v>
      </c>
      <c r="V1338">
        <f>_xlfn.XLOOKUP($D1338,climatevars!$E:$E,climatevars!K:K,0,)</f>
        <v>539.99891999999988</v>
      </c>
      <c r="W1338">
        <f>_xlfn.XLOOKUP($D1338,climatevars!$E:$E,climatevars!L:L,0,)</f>
        <v>260.99947799999995</v>
      </c>
      <c r="X1338">
        <f>_xlfn.XLOOKUP($G1338,speciesvars!$D:$D,speciesvars!H:H,0,0)</f>
        <v>0</v>
      </c>
      <c r="Y1338">
        <f>_xlfn.XLOOKUP($G1338,speciesvars!$D:$D,speciesvars!I:I,0,0)</f>
        <v>0</v>
      </c>
    </row>
    <row r="1339" spans="1:25" hidden="1" x14ac:dyDescent="0.25">
      <c r="A1339" t="s">
        <v>34</v>
      </c>
      <c r="B1339" t="s">
        <v>32</v>
      </c>
      <c r="C1339">
        <v>1</v>
      </c>
      <c r="D1339" t="str">
        <f t="shared" si="20"/>
        <v>Preservespring 2020</v>
      </c>
      <c r="E1339" t="s">
        <v>12</v>
      </c>
      <c r="F1339" t="s">
        <v>70</v>
      </c>
      <c r="G1339" t="s">
        <v>55</v>
      </c>
      <c r="H1339" t="s">
        <v>11</v>
      </c>
      <c r="I1339" t="s">
        <v>1426</v>
      </c>
      <c r="J1339" t="s">
        <v>72</v>
      </c>
      <c r="K1339">
        <v>2</v>
      </c>
      <c r="L1339">
        <v>5</v>
      </c>
      <c r="N1339">
        <f>_xlfn.XLOOKUP($A1339,'site variables'!$A:$A,'site variables'!C:C,0,0)</f>
        <v>332.63</v>
      </c>
      <c r="O1339">
        <f>_xlfn.XLOOKUP($A1339,'site variables'!$A:$A,'site variables'!D:D,0,0)</f>
        <v>25.8</v>
      </c>
      <c r="P1339">
        <f>_xlfn.XLOOKUP($A1339,'site variables'!$A:$A,'site variables'!E:E,0,0)</f>
        <v>21.2</v>
      </c>
      <c r="Q1339">
        <f>_xlfn.XLOOKUP($A1339,'site variables'!$A:$A,'site variables'!F:F,0,0)</f>
        <v>793</v>
      </c>
      <c r="R1339" t="str">
        <f>_xlfn.XLOOKUP($A1339,'site variables'!$A:$A,'site variables'!G:G,0,0)</f>
        <v>high</v>
      </c>
      <c r="S1339" t="str">
        <f>_xlfn.XLOOKUP($A1339,'site variables'!$A:$A,'site variables'!H:H,0,0)</f>
        <v>low</v>
      </c>
      <c r="T1339" t="str">
        <f>_xlfn.XLOOKUP($A1339,'site variables'!$A:$A,'site variables'!I:I,0,0)</f>
        <v>Vehicle/FootRecreation</v>
      </c>
      <c r="U1339">
        <f>_xlfn.XLOOKUP($D1339,climatevars!$E:$E,climatevars!J:J,0,)</f>
        <v>260.99947799999995</v>
      </c>
      <c r="V1339">
        <f>_xlfn.XLOOKUP($D1339,climatevars!$E:$E,climatevars!K:K,0,)</f>
        <v>539.99891999999988</v>
      </c>
      <c r="W1339">
        <f>_xlfn.XLOOKUP($D1339,climatevars!$E:$E,climatevars!L:L,0,)</f>
        <v>260.99947799999995</v>
      </c>
      <c r="X1339">
        <f>_xlfn.XLOOKUP($G1339,speciesvars!$D:$D,speciesvars!H:H,0,0)</f>
        <v>0</v>
      </c>
      <c r="Y1339">
        <f>_xlfn.XLOOKUP($G1339,speciesvars!$D:$D,speciesvars!I:I,0,0)</f>
        <v>0</v>
      </c>
    </row>
    <row r="1340" spans="1:25" hidden="1" x14ac:dyDescent="0.25">
      <c r="A1340" t="s">
        <v>34</v>
      </c>
      <c r="B1340" t="s">
        <v>27</v>
      </c>
      <c r="C1340">
        <v>9</v>
      </c>
      <c r="D1340" t="str">
        <f t="shared" si="20"/>
        <v>Preservefall 2021</v>
      </c>
      <c r="E1340" t="s">
        <v>12</v>
      </c>
      <c r="F1340" t="s">
        <v>0</v>
      </c>
      <c r="G1340" t="s">
        <v>53</v>
      </c>
      <c r="H1340" t="s">
        <v>4254</v>
      </c>
      <c r="I1340" t="s">
        <v>1427</v>
      </c>
      <c r="J1340" t="s">
        <v>60</v>
      </c>
      <c r="K1340">
        <v>6</v>
      </c>
      <c r="L1340">
        <v>400</v>
      </c>
      <c r="M1340">
        <v>62.5</v>
      </c>
      <c r="N1340">
        <f>_xlfn.XLOOKUP($A1340,'site variables'!$A:$A,'site variables'!C:C,0,0)</f>
        <v>332.63</v>
      </c>
      <c r="O1340">
        <f>_xlfn.XLOOKUP($A1340,'site variables'!$A:$A,'site variables'!D:D,0,0)</f>
        <v>25.8</v>
      </c>
      <c r="P1340">
        <f>_xlfn.XLOOKUP($A1340,'site variables'!$A:$A,'site variables'!E:E,0,0)</f>
        <v>21.2</v>
      </c>
      <c r="Q1340">
        <f>_xlfn.XLOOKUP($A1340,'site variables'!$A:$A,'site variables'!F:F,0,0)</f>
        <v>793</v>
      </c>
      <c r="R1340" t="str">
        <f>_xlfn.XLOOKUP($A1340,'site variables'!$A:$A,'site variables'!G:G,0,0)</f>
        <v>high</v>
      </c>
      <c r="S1340" t="str">
        <f>_xlfn.XLOOKUP($A1340,'site variables'!$A:$A,'site variables'!H:H,0,0)</f>
        <v>low</v>
      </c>
      <c r="T1340" t="str">
        <f>_xlfn.XLOOKUP($A1340,'site variables'!$A:$A,'site variables'!I:I,0,0)</f>
        <v>Vehicle/FootRecreation</v>
      </c>
      <c r="U1340">
        <f>_xlfn.XLOOKUP($D1340,climatevars!$E:$E,climatevars!J:J,0,)</f>
        <v>283.99943199999996</v>
      </c>
      <c r="V1340">
        <f>_xlfn.XLOOKUP($D1340,climatevars!$E:$E,climatevars!K:K,0,)</f>
        <v>539.99891999999988</v>
      </c>
      <c r="W1340">
        <f>_xlfn.XLOOKUP($D1340,climatevars!$E:$E,climatevars!L:L,0,)</f>
        <v>651.99869599999988</v>
      </c>
      <c r="X1340">
        <f>_xlfn.XLOOKUP($G1340,speciesvars!$D:$D,speciesvars!H:H,0,0)</f>
        <v>24.200000047683702</v>
      </c>
      <c r="Y1340">
        <f>_xlfn.XLOOKUP($G1340,speciesvars!$D:$D,speciesvars!I:I,0,0)</f>
        <v>706</v>
      </c>
    </row>
    <row r="1341" spans="1:25" hidden="1" x14ac:dyDescent="0.25">
      <c r="A1341" t="s">
        <v>34</v>
      </c>
      <c r="B1341" t="s">
        <v>27</v>
      </c>
      <c r="C1341">
        <v>9</v>
      </c>
      <c r="D1341" t="str">
        <f t="shared" si="20"/>
        <v>Preservefall 2021</v>
      </c>
      <c r="E1341" t="s">
        <v>12</v>
      </c>
      <c r="F1341" t="s">
        <v>0</v>
      </c>
      <c r="G1341" t="s">
        <v>35</v>
      </c>
      <c r="H1341" t="s">
        <v>4254</v>
      </c>
      <c r="I1341" t="s">
        <v>1428</v>
      </c>
      <c r="J1341" t="s">
        <v>60</v>
      </c>
      <c r="K1341">
        <v>0</v>
      </c>
      <c r="L1341">
        <v>0</v>
      </c>
      <c r="M1341">
        <v>0</v>
      </c>
      <c r="N1341">
        <f>_xlfn.XLOOKUP($A1341,'site variables'!$A:$A,'site variables'!C:C,0,0)</f>
        <v>332.63</v>
      </c>
      <c r="O1341">
        <f>_xlfn.XLOOKUP($A1341,'site variables'!$A:$A,'site variables'!D:D,0,0)</f>
        <v>25.8</v>
      </c>
      <c r="P1341">
        <f>_xlfn.XLOOKUP($A1341,'site variables'!$A:$A,'site variables'!E:E,0,0)</f>
        <v>21.2</v>
      </c>
      <c r="Q1341">
        <f>_xlfn.XLOOKUP($A1341,'site variables'!$A:$A,'site variables'!F:F,0,0)</f>
        <v>793</v>
      </c>
      <c r="R1341" t="str">
        <f>_xlfn.XLOOKUP($A1341,'site variables'!$A:$A,'site variables'!G:G,0,0)</f>
        <v>high</v>
      </c>
      <c r="S1341" t="str">
        <f>_xlfn.XLOOKUP($A1341,'site variables'!$A:$A,'site variables'!H:H,0,0)</f>
        <v>low</v>
      </c>
      <c r="T1341" t="str">
        <f>_xlfn.XLOOKUP($A1341,'site variables'!$A:$A,'site variables'!I:I,0,0)</f>
        <v>Vehicle/FootRecreation</v>
      </c>
      <c r="U1341">
        <f>_xlfn.XLOOKUP($D1341,climatevars!$E:$E,climatevars!J:J,0,)</f>
        <v>283.99943199999996</v>
      </c>
      <c r="V1341">
        <f>_xlfn.XLOOKUP($D1341,climatevars!$E:$E,climatevars!K:K,0,)</f>
        <v>539.99891999999988</v>
      </c>
      <c r="W1341">
        <f>_xlfn.XLOOKUP($D1341,climatevars!$E:$E,climatevars!L:L,0,)</f>
        <v>651.99869599999988</v>
      </c>
      <c r="X1341">
        <f>_xlfn.XLOOKUP($G1341,speciesvars!$D:$D,speciesvars!H:H,0,0)</f>
        <v>23.5000000198682</v>
      </c>
      <c r="Y1341">
        <f>_xlfn.XLOOKUP($G1341,speciesvars!$D:$D,speciesvars!I:I,0,0)</f>
        <v>354</v>
      </c>
    </row>
    <row r="1342" spans="1:25" hidden="1" x14ac:dyDescent="0.25">
      <c r="A1342" t="s">
        <v>34</v>
      </c>
      <c r="B1342" t="s">
        <v>27</v>
      </c>
      <c r="C1342">
        <v>9</v>
      </c>
      <c r="D1342" t="str">
        <f t="shared" si="20"/>
        <v>Preservefall 2021</v>
      </c>
      <c r="E1342" t="s">
        <v>12</v>
      </c>
      <c r="F1342" t="s">
        <v>0</v>
      </c>
      <c r="G1342" t="s">
        <v>76</v>
      </c>
      <c r="H1342" t="s">
        <v>4254</v>
      </c>
      <c r="I1342" t="s">
        <v>1429</v>
      </c>
      <c r="J1342" t="s">
        <v>60</v>
      </c>
      <c r="K1342">
        <v>0</v>
      </c>
      <c r="L1342">
        <v>0</v>
      </c>
      <c r="M1342">
        <v>0</v>
      </c>
      <c r="N1342">
        <f>_xlfn.XLOOKUP($A1342,'site variables'!$A:$A,'site variables'!C:C,0,0)</f>
        <v>332.63</v>
      </c>
      <c r="O1342">
        <f>_xlfn.XLOOKUP($A1342,'site variables'!$A:$A,'site variables'!D:D,0,0)</f>
        <v>25.8</v>
      </c>
      <c r="P1342">
        <f>_xlfn.XLOOKUP($A1342,'site variables'!$A:$A,'site variables'!E:E,0,0)</f>
        <v>21.2</v>
      </c>
      <c r="Q1342">
        <f>_xlfn.XLOOKUP($A1342,'site variables'!$A:$A,'site variables'!F:F,0,0)</f>
        <v>793</v>
      </c>
      <c r="R1342" t="str">
        <f>_xlfn.XLOOKUP($A1342,'site variables'!$A:$A,'site variables'!G:G,0,0)</f>
        <v>high</v>
      </c>
      <c r="S1342" t="str">
        <f>_xlfn.XLOOKUP($A1342,'site variables'!$A:$A,'site variables'!H:H,0,0)</f>
        <v>low</v>
      </c>
      <c r="T1342" t="str">
        <f>_xlfn.XLOOKUP($A1342,'site variables'!$A:$A,'site variables'!I:I,0,0)</f>
        <v>Vehicle/FootRecreation</v>
      </c>
      <c r="U1342">
        <f>_xlfn.XLOOKUP($D1342,climatevars!$E:$E,climatevars!J:J,0,)</f>
        <v>283.99943199999996</v>
      </c>
      <c r="V1342">
        <f>_xlfn.XLOOKUP($D1342,climatevars!$E:$E,climatevars!K:K,0,)</f>
        <v>539.99891999999988</v>
      </c>
      <c r="W1342">
        <f>_xlfn.XLOOKUP($D1342,climatevars!$E:$E,climatevars!L:L,0,)</f>
        <v>651.99869599999988</v>
      </c>
      <c r="X1342">
        <f>_xlfn.XLOOKUP($G1342,speciesvars!$D:$D,speciesvars!H:H,0,0)</f>
        <v>23.825000166892998</v>
      </c>
      <c r="Y1342">
        <f>_xlfn.XLOOKUP($G1342,speciesvars!$D:$D,speciesvars!I:I,0,0)</f>
        <v>508</v>
      </c>
    </row>
    <row r="1343" spans="1:25" hidden="1" x14ac:dyDescent="0.25">
      <c r="A1343" t="s">
        <v>34</v>
      </c>
      <c r="B1343" t="s">
        <v>27</v>
      </c>
      <c r="C1343">
        <v>10</v>
      </c>
      <c r="D1343" t="str">
        <f t="shared" si="20"/>
        <v>Preservefall 2021</v>
      </c>
      <c r="E1343" t="s">
        <v>74</v>
      </c>
      <c r="F1343" t="s">
        <v>70</v>
      </c>
      <c r="G1343" t="s">
        <v>6</v>
      </c>
      <c r="H1343" t="s">
        <v>4256</v>
      </c>
      <c r="I1343" t="s">
        <v>1430</v>
      </c>
      <c r="J1343" t="s">
        <v>60</v>
      </c>
      <c r="K1343">
        <v>0</v>
      </c>
      <c r="L1343">
        <v>0</v>
      </c>
      <c r="M1343">
        <v>0</v>
      </c>
      <c r="N1343">
        <f>_xlfn.XLOOKUP($A1343,'site variables'!$A:$A,'site variables'!C:C,0,0)</f>
        <v>332.63</v>
      </c>
      <c r="O1343">
        <f>_xlfn.XLOOKUP($A1343,'site variables'!$A:$A,'site variables'!D:D,0,0)</f>
        <v>25.8</v>
      </c>
      <c r="P1343">
        <f>_xlfn.XLOOKUP($A1343,'site variables'!$A:$A,'site variables'!E:E,0,0)</f>
        <v>21.2</v>
      </c>
      <c r="Q1343">
        <f>_xlfn.XLOOKUP($A1343,'site variables'!$A:$A,'site variables'!F:F,0,0)</f>
        <v>793</v>
      </c>
      <c r="R1343" t="str">
        <f>_xlfn.XLOOKUP($A1343,'site variables'!$A:$A,'site variables'!G:G,0,0)</f>
        <v>high</v>
      </c>
      <c r="S1343" t="str">
        <f>_xlfn.XLOOKUP($A1343,'site variables'!$A:$A,'site variables'!H:H,0,0)</f>
        <v>low</v>
      </c>
      <c r="T1343" t="str">
        <f>_xlfn.XLOOKUP($A1343,'site variables'!$A:$A,'site variables'!I:I,0,0)</f>
        <v>Vehicle/FootRecreation</v>
      </c>
      <c r="U1343">
        <f>_xlfn.XLOOKUP($D1343,climatevars!$E:$E,climatevars!J:J,0,)</f>
        <v>283.99943199999996</v>
      </c>
      <c r="V1343">
        <f>_xlfn.XLOOKUP($D1343,climatevars!$E:$E,climatevars!K:K,0,)</f>
        <v>539.99891999999988</v>
      </c>
      <c r="W1343">
        <f>_xlfn.XLOOKUP($D1343,climatevars!$E:$E,climatevars!L:L,0,)</f>
        <v>651.99869599999988</v>
      </c>
      <c r="X1343">
        <f>_xlfn.XLOOKUP($G1343,speciesvars!$D:$D,speciesvars!H:H,0,0)</f>
        <v>21.804166575272902</v>
      </c>
      <c r="Y1343">
        <f>_xlfn.XLOOKUP($G1343,speciesvars!$D:$D,speciesvars!I:I,0,0)</f>
        <v>504</v>
      </c>
    </row>
    <row r="1344" spans="1:25" hidden="1" x14ac:dyDescent="0.25">
      <c r="A1344" t="s">
        <v>34</v>
      </c>
      <c r="B1344" t="s">
        <v>27</v>
      </c>
      <c r="C1344">
        <v>10</v>
      </c>
      <c r="D1344" t="str">
        <f t="shared" si="20"/>
        <v>Preservefall 2021</v>
      </c>
      <c r="E1344" t="s">
        <v>74</v>
      </c>
      <c r="F1344" t="s">
        <v>70</v>
      </c>
      <c r="G1344" t="s">
        <v>21</v>
      </c>
      <c r="H1344" t="s">
        <v>4254</v>
      </c>
      <c r="I1344" t="s">
        <v>1431</v>
      </c>
      <c r="J1344" t="s">
        <v>60</v>
      </c>
      <c r="K1344">
        <v>2</v>
      </c>
      <c r="L1344">
        <v>210</v>
      </c>
      <c r="M1344">
        <v>7.5</v>
      </c>
      <c r="N1344">
        <f>_xlfn.XLOOKUP($A1344,'site variables'!$A:$A,'site variables'!C:C,0,0)</f>
        <v>332.63</v>
      </c>
      <c r="O1344">
        <f>_xlfn.XLOOKUP($A1344,'site variables'!$A:$A,'site variables'!D:D,0,0)</f>
        <v>25.8</v>
      </c>
      <c r="P1344">
        <f>_xlfn.XLOOKUP($A1344,'site variables'!$A:$A,'site variables'!E:E,0,0)</f>
        <v>21.2</v>
      </c>
      <c r="Q1344">
        <f>_xlfn.XLOOKUP($A1344,'site variables'!$A:$A,'site variables'!F:F,0,0)</f>
        <v>793</v>
      </c>
      <c r="R1344" t="str">
        <f>_xlfn.XLOOKUP($A1344,'site variables'!$A:$A,'site variables'!G:G,0,0)</f>
        <v>high</v>
      </c>
      <c r="S1344" t="str">
        <f>_xlfn.XLOOKUP($A1344,'site variables'!$A:$A,'site variables'!H:H,0,0)</f>
        <v>low</v>
      </c>
      <c r="T1344" t="str">
        <f>_xlfn.XLOOKUP($A1344,'site variables'!$A:$A,'site variables'!I:I,0,0)</f>
        <v>Vehicle/FootRecreation</v>
      </c>
      <c r="U1344">
        <f>_xlfn.XLOOKUP($D1344,climatevars!$E:$E,climatevars!J:J,0,)</f>
        <v>283.99943199999996</v>
      </c>
      <c r="V1344">
        <f>_xlfn.XLOOKUP($D1344,climatevars!$E:$E,climatevars!K:K,0,)</f>
        <v>539.99891999999988</v>
      </c>
      <c r="W1344">
        <f>_xlfn.XLOOKUP($D1344,climatevars!$E:$E,climatevars!L:L,0,)</f>
        <v>651.99869599999988</v>
      </c>
      <c r="X1344">
        <f>_xlfn.XLOOKUP($G1344,speciesvars!$D:$D,speciesvars!H:H,0,0)</f>
        <v>24.8750001192093</v>
      </c>
      <c r="Y1344">
        <f>_xlfn.XLOOKUP($G1344,speciesvars!$D:$D,speciesvars!I:I,0,0)</f>
        <v>845</v>
      </c>
    </row>
    <row r="1345" spans="1:25" hidden="1" x14ac:dyDescent="0.25">
      <c r="A1345" t="s">
        <v>34</v>
      </c>
      <c r="B1345" t="s">
        <v>32</v>
      </c>
      <c r="C1345">
        <v>1</v>
      </c>
      <c r="D1345" t="str">
        <f t="shared" si="20"/>
        <v>Preservespring 2020</v>
      </c>
      <c r="E1345" t="s">
        <v>12</v>
      </c>
      <c r="F1345" t="s">
        <v>70</v>
      </c>
      <c r="G1345" t="s">
        <v>44</v>
      </c>
      <c r="H1345" t="s">
        <v>11</v>
      </c>
      <c r="I1345" t="s">
        <v>1432</v>
      </c>
      <c r="J1345" t="s">
        <v>60</v>
      </c>
      <c r="K1345">
        <v>23</v>
      </c>
      <c r="L1345">
        <v>8</v>
      </c>
      <c r="N1345">
        <f>_xlfn.XLOOKUP($A1345,'site variables'!$A:$A,'site variables'!C:C,0,0)</f>
        <v>332.63</v>
      </c>
      <c r="O1345">
        <f>_xlfn.XLOOKUP($A1345,'site variables'!$A:$A,'site variables'!D:D,0,0)</f>
        <v>25.8</v>
      </c>
      <c r="P1345">
        <f>_xlfn.XLOOKUP($A1345,'site variables'!$A:$A,'site variables'!E:E,0,0)</f>
        <v>21.2</v>
      </c>
      <c r="Q1345">
        <f>_xlfn.XLOOKUP($A1345,'site variables'!$A:$A,'site variables'!F:F,0,0)</f>
        <v>793</v>
      </c>
      <c r="R1345" t="str">
        <f>_xlfn.XLOOKUP($A1345,'site variables'!$A:$A,'site variables'!G:G,0,0)</f>
        <v>high</v>
      </c>
      <c r="S1345" t="str">
        <f>_xlfn.XLOOKUP($A1345,'site variables'!$A:$A,'site variables'!H:H,0,0)</f>
        <v>low</v>
      </c>
      <c r="T1345" t="str">
        <f>_xlfn.XLOOKUP($A1345,'site variables'!$A:$A,'site variables'!I:I,0,0)</f>
        <v>Vehicle/FootRecreation</v>
      </c>
      <c r="U1345">
        <f>_xlfn.XLOOKUP($D1345,climatevars!$E:$E,climatevars!J:J,0,)</f>
        <v>260.99947799999995</v>
      </c>
      <c r="V1345">
        <f>_xlfn.XLOOKUP($D1345,climatevars!$E:$E,climatevars!K:K,0,)</f>
        <v>539.99891999999988</v>
      </c>
      <c r="W1345">
        <f>_xlfn.XLOOKUP($D1345,climatevars!$E:$E,climatevars!L:L,0,)</f>
        <v>260.99947799999995</v>
      </c>
      <c r="X1345">
        <f>_xlfn.XLOOKUP($G1345,speciesvars!$D:$D,speciesvars!H:H,0,0)</f>
        <v>0</v>
      </c>
      <c r="Y1345">
        <f>_xlfn.XLOOKUP($G1345,speciesvars!$D:$D,speciesvars!I:I,0,0)</f>
        <v>0</v>
      </c>
    </row>
    <row r="1346" spans="1:25" hidden="1" x14ac:dyDescent="0.25">
      <c r="A1346" t="s">
        <v>34</v>
      </c>
      <c r="B1346" t="s">
        <v>32</v>
      </c>
      <c r="C1346">
        <v>1</v>
      </c>
      <c r="D1346" t="str">
        <f t="shared" si="20"/>
        <v>Preservespring 2020</v>
      </c>
      <c r="E1346" t="s">
        <v>12</v>
      </c>
      <c r="F1346" t="s">
        <v>70</v>
      </c>
      <c r="G1346" t="s">
        <v>1433</v>
      </c>
      <c r="H1346" t="s">
        <v>11</v>
      </c>
      <c r="I1346" t="s">
        <v>1434</v>
      </c>
      <c r="J1346" t="s">
        <v>60</v>
      </c>
      <c r="K1346">
        <v>7</v>
      </c>
      <c r="L1346">
        <v>3</v>
      </c>
      <c r="N1346">
        <f>_xlfn.XLOOKUP($A1346,'site variables'!$A:$A,'site variables'!C:C,0,0)</f>
        <v>332.63</v>
      </c>
      <c r="O1346">
        <f>_xlfn.XLOOKUP($A1346,'site variables'!$A:$A,'site variables'!D:D,0,0)</f>
        <v>25.8</v>
      </c>
      <c r="P1346">
        <f>_xlfn.XLOOKUP($A1346,'site variables'!$A:$A,'site variables'!E:E,0,0)</f>
        <v>21.2</v>
      </c>
      <c r="Q1346">
        <f>_xlfn.XLOOKUP($A1346,'site variables'!$A:$A,'site variables'!F:F,0,0)</f>
        <v>793</v>
      </c>
      <c r="R1346" t="str">
        <f>_xlfn.XLOOKUP($A1346,'site variables'!$A:$A,'site variables'!G:G,0,0)</f>
        <v>high</v>
      </c>
      <c r="S1346" t="str">
        <f>_xlfn.XLOOKUP($A1346,'site variables'!$A:$A,'site variables'!H:H,0,0)</f>
        <v>low</v>
      </c>
      <c r="T1346" t="str">
        <f>_xlfn.XLOOKUP($A1346,'site variables'!$A:$A,'site variables'!I:I,0,0)</f>
        <v>Vehicle/FootRecreation</v>
      </c>
      <c r="U1346">
        <f>_xlfn.XLOOKUP($D1346,climatevars!$E:$E,climatevars!J:J,0,)</f>
        <v>260.99947799999995</v>
      </c>
      <c r="V1346">
        <f>_xlfn.XLOOKUP($D1346,climatevars!$E:$E,climatevars!K:K,0,)</f>
        <v>539.99891999999988</v>
      </c>
      <c r="W1346">
        <f>_xlfn.XLOOKUP($D1346,climatevars!$E:$E,climatevars!L:L,0,)</f>
        <v>260.99947799999995</v>
      </c>
      <c r="X1346">
        <f>_xlfn.XLOOKUP($G1346,speciesvars!$D:$D,speciesvars!H:H,0,0)</f>
        <v>0</v>
      </c>
      <c r="Y1346">
        <f>_xlfn.XLOOKUP($G1346,speciesvars!$D:$D,speciesvars!I:I,0,0)</f>
        <v>0</v>
      </c>
    </row>
    <row r="1347" spans="1:25" hidden="1" x14ac:dyDescent="0.25">
      <c r="A1347" t="s">
        <v>34</v>
      </c>
      <c r="B1347" t="s">
        <v>32</v>
      </c>
      <c r="C1347">
        <v>1</v>
      </c>
      <c r="D1347" t="str">
        <f t="shared" ref="D1347:D1410" si="21">_xlfn.CONCAT(A1347,B1347)</f>
        <v>Preservespring 2020</v>
      </c>
      <c r="E1347" t="s">
        <v>12</v>
      </c>
      <c r="F1347" t="s">
        <v>70</v>
      </c>
      <c r="G1347" t="s">
        <v>1435</v>
      </c>
      <c r="H1347" t="s">
        <v>11</v>
      </c>
      <c r="I1347" t="s">
        <v>1436</v>
      </c>
      <c r="J1347" t="s">
        <v>60</v>
      </c>
      <c r="K1347">
        <v>2</v>
      </c>
      <c r="L1347">
        <v>35</v>
      </c>
      <c r="N1347">
        <f>_xlfn.XLOOKUP($A1347,'site variables'!$A:$A,'site variables'!C:C,0,0)</f>
        <v>332.63</v>
      </c>
      <c r="O1347">
        <f>_xlfn.XLOOKUP($A1347,'site variables'!$A:$A,'site variables'!D:D,0,0)</f>
        <v>25.8</v>
      </c>
      <c r="P1347">
        <f>_xlfn.XLOOKUP($A1347,'site variables'!$A:$A,'site variables'!E:E,0,0)</f>
        <v>21.2</v>
      </c>
      <c r="Q1347">
        <f>_xlfn.XLOOKUP($A1347,'site variables'!$A:$A,'site variables'!F:F,0,0)</f>
        <v>793</v>
      </c>
      <c r="R1347" t="str">
        <f>_xlfn.XLOOKUP($A1347,'site variables'!$A:$A,'site variables'!G:G,0,0)</f>
        <v>high</v>
      </c>
      <c r="S1347" t="str">
        <f>_xlfn.XLOOKUP($A1347,'site variables'!$A:$A,'site variables'!H:H,0,0)</f>
        <v>low</v>
      </c>
      <c r="T1347" t="str">
        <f>_xlfn.XLOOKUP($A1347,'site variables'!$A:$A,'site variables'!I:I,0,0)</f>
        <v>Vehicle/FootRecreation</v>
      </c>
      <c r="U1347">
        <f>_xlfn.XLOOKUP($D1347,climatevars!$E:$E,climatevars!J:J,0,)</f>
        <v>260.99947799999995</v>
      </c>
      <c r="V1347">
        <f>_xlfn.XLOOKUP($D1347,climatevars!$E:$E,climatevars!K:K,0,)</f>
        <v>539.99891999999988</v>
      </c>
      <c r="W1347">
        <f>_xlfn.XLOOKUP($D1347,climatevars!$E:$E,climatevars!L:L,0,)</f>
        <v>260.99947799999995</v>
      </c>
      <c r="X1347">
        <f>_xlfn.XLOOKUP($G1347,speciesvars!$D:$D,speciesvars!H:H,0,0)</f>
        <v>0</v>
      </c>
      <c r="Y1347">
        <f>_xlfn.XLOOKUP($G1347,speciesvars!$D:$D,speciesvars!I:I,0,0)</f>
        <v>0</v>
      </c>
    </row>
    <row r="1348" spans="1:25" hidden="1" x14ac:dyDescent="0.25">
      <c r="A1348" t="s">
        <v>34</v>
      </c>
      <c r="B1348" t="s">
        <v>32</v>
      </c>
      <c r="C1348">
        <v>1</v>
      </c>
      <c r="D1348" t="str">
        <f t="shared" si="21"/>
        <v>Preservespring 2020</v>
      </c>
      <c r="E1348" t="s">
        <v>12</v>
      </c>
      <c r="F1348" t="s">
        <v>70</v>
      </c>
      <c r="G1348" t="s">
        <v>1437</v>
      </c>
      <c r="H1348" t="s">
        <v>11</v>
      </c>
      <c r="I1348" t="s">
        <v>1438</v>
      </c>
      <c r="J1348" t="s">
        <v>60</v>
      </c>
      <c r="K1348">
        <v>8</v>
      </c>
      <c r="L1348">
        <v>50</v>
      </c>
      <c r="N1348">
        <f>_xlfn.XLOOKUP($A1348,'site variables'!$A:$A,'site variables'!C:C,0,0)</f>
        <v>332.63</v>
      </c>
      <c r="O1348">
        <f>_xlfn.XLOOKUP($A1348,'site variables'!$A:$A,'site variables'!D:D,0,0)</f>
        <v>25.8</v>
      </c>
      <c r="P1348">
        <f>_xlfn.XLOOKUP($A1348,'site variables'!$A:$A,'site variables'!E:E,0,0)</f>
        <v>21.2</v>
      </c>
      <c r="Q1348">
        <f>_xlfn.XLOOKUP($A1348,'site variables'!$A:$A,'site variables'!F:F,0,0)</f>
        <v>793</v>
      </c>
      <c r="R1348" t="str">
        <f>_xlfn.XLOOKUP($A1348,'site variables'!$A:$A,'site variables'!G:G,0,0)</f>
        <v>high</v>
      </c>
      <c r="S1348" t="str">
        <f>_xlfn.XLOOKUP($A1348,'site variables'!$A:$A,'site variables'!H:H,0,0)</f>
        <v>low</v>
      </c>
      <c r="T1348" t="str">
        <f>_xlfn.XLOOKUP($A1348,'site variables'!$A:$A,'site variables'!I:I,0,0)</f>
        <v>Vehicle/FootRecreation</v>
      </c>
      <c r="U1348">
        <f>_xlfn.XLOOKUP($D1348,climatevars!$E:$E,climatevars!J:J,0,)</f>
        <v>260.99947799999995</v>
      </c>
      <c r="V1348">
        <f>_xlfn.XLOOKUP($D1348,climatevars!$E:$E,climatevars!K:K,0,)</f>
        <v>539.99891999999988</v>
      </c>
      <c r="W1348">
        <f>_xlfn.XLOOKUP($D1348,climatevars!$E:$E,climatevars!L:L,0,)</f>
        <v>260.99947799999995</v>
      </c>
      <c r="X1348">
        <f>_xlfn.XLOOKUP($G1348,speciesvars!$D:$D,speciesvars!H:H,0,0)</f>
        <v>0</v>
      </c>
      <c r="Y1348">
        <f>_xlfn.XLOOKUP($G1348,speciesvars!$D:$D,speciesvars!I:I,0,0)</f>
        <v>0</v>
      </c>
    </row>
    <row r="1349" spans="1:25" hidden="1" x14ac:dyDescent="0.25">
      <c r="A1349" t="s">
        <v>34</v>
      </c>
      <c r="B1349" t="s">
        <v>32</v>
      </c>
      <c r="C1349">
        <v>2</v>
      </c>
      <c r="D1349" t="str">
        <f t="shared" si="21"/>
        <v>Preservespring 2020</v>
      </c>
      <c r="E1349" t="s">
        <v>74</v>
      </c>
      <c r="F1349" t="s">
        <v>70</v>
      </c>
      <c r="G1349" t="s">
        <v>4</v>
      </c>
      <c r="H1349" t="s">
        <v>11</v>
      </c>
      <c r="I1349" t="s">
        <v>1439</v>
      </c>
      <c r="J1349" t="s">
        <v>60</v>
      </c>
      <c r="K1349">
        <v>4</v>
      </c>
      <c r="L1349">
        <v>5</v>
      </c>
      <c r="N1349">
        <f>_xlfn.XLOOKUP($A1349,'site variables'!$A:$A,'site variables'!C:C,0,0)</f>
        <v>332.63</v>
      </c>
      <c r="O1349">
        <f>_xlfn.XLOOKUP($A1349,'site variables'!$A:$A,'site variables'!D:D,0,0)</f>
        <v>25.8</v>
      </c>
      <c r="P1349">
        <f>_xlfn.XLOOKUP($A1349,'site variables'!$A:$A,'site variables'!E:E,0,0)</f>
        <v>21.2</v>
      </c>
      <c r="Q1349">
        <f>_xlfn.XLOOKUP($A1349,'site variables'!$A:$A,'site variables'!F:F,0,0)</f>
        <v>793</v>
      </c>
      <c r="R1349" t="str">
        <f>_xlfn.XLOOKUP($A1349,'site variables'!$A:$A,'site variables'!G:G,0,0)</f>
        <v>high</v>
      </c>
      <c r="S1349" t="str">
        <f>_xlfn.XLOOKUP($A1349,'site variables'!$A:$A,'site variables'!H:H,0,0)</f>
        <v>low</v>
      </c>
      <c r="T1349" t="str">
        <f>_xlfn.XLOOKUP($A1349,'site variables'!$A:$A,'site variables'!I:I,0,0)</f>
        <v>Vehicle/FootRecreation</v>
      </c>
      <c r="U1349">
        <f>_xlfn.XLOOKUP($D1349,climatevars!$E:$E,climatevars!J:J,0,)</f>
        <v>260.99947799999995</v>
      </c>
      <c r="V1349">
        <f>_xlfn.XLOOKUP($D1349,climatevars!$E:$E,climatevars!K:K,0,)</f>
        <v>539.99891999999988</v>
      </c>
      <c r="W1349">
        <f>_xlfn.XLOOKUP($D1349,climatevars!$E:$E,climatevars!L:L,0,)</f>
        <v>260.99947799999995</v>
      </c>
      <c r="X1349">
        <f>_xlfn.XLOOKUP($G1349,speciesvars!$D:$D,speciesvars!H:H,0,0)</f>
        <v>0</v>
      </c>
      <c r="Y1349">
        <f>_xlfn.XLOOKUP($G1349,speciesvars!$D:$D,speciesvars!I:I,0,0)</f>
        <v>0</v>
      </c>
    </row>
    <row r="1350" spans="1:25" hidden="1" x14ac:dyDescent="0.25">
      <c r="A1350" t="s">
        <v>34</v>
      </c>
      <c r="B1350" t="s">
        <v>27</v>
      </c>
      <c r="C1350">
        <v>10</v>
      </c>
      <c r="D1350" t="str">
        <f t="shared" si="21"/>
        <v>Preservefall 2021</v>
      </c>
      <c r="E1350" t="s">
        <v>74</v>
      </c>
      <c r="F1350" t="s">
        <v>70</v>
      </c>
      <c r="G1350" t="s">
        <v>53</v>
      </c>
      <c r="H1350" t="s">
        <v>4254</v>
      </c>
      <c r="I1350" t="s">
        <v>1440</v>
      </c>
      <c r="J1350" t="s">
        <v>60</v>
      </c>
      <c r="K1350">
        <v>0</v>
      </c>
      <c r="L1350">
        <v>0</v>
      </c>
      <c r="M1350">
        <v>1.5</v>
      </c>
      <c r="N1350">
        <f>_xlfn.XLOOKUP($A1350,'site variables'!$A:$A,'site variables'!C:C,0,0)</f>
        <v>332.63</v>
      </c>
      <c r="O1350">
        <f>_xlfn.XLOOKUP($A1350,'site variables'!$A:$A,'site variables'!D:D,0,0)</f>
        <v>25.8</v>
      </c>
      <c r="P1350">
        <f>_xlfn.XLOOKUP($A1350,'site variables'!$A:$A,'site variables'!E:E,0,0)</f>
        <v>21.2</v>
      </c>
      <c r="Q1350">
        <f>_xlfn.XLOOKUP($A1350,'site variables'!$A:$A,'site variables'!F:F,0,0)</f>
        <v>793</v>
      </c>
      <c r="R1350" t="str">
        <f>_xlfn.XLOOKUP($A1350,'site variables'!$A:$A,'site variables'!G:G,0,0)</f>
        <v>high</v>
      </c>
      <c r="S1350" t="str">
        <f>_xlfn.XLOOKUP($A1350,'site variables'!$A:$A,'site variables'!H:H,0,0)</f>
        <v>low</v>
      </c>
      <c r="T1350" t="str">
        <f>_xlfn.XLOOKUP($A1350,'site variables'!$A:$A,'site variables'!I:I,0,0)</f>
        <v>Vehicle/FootRecreation</v>
      </c>
      <c r="U1350">
        <f>_xlfn.XLOOKUP($D1350,climatevars!$E:$E,climatevars!J:J,0,)</f>
        <v>283.99943199999996</v>
      </c>
      <c r="V1350">
        <f>_xlfn.XLOOKUP($D1350,climatevars!$E:$E,climatevars!K:K,0,)</f>
        <v>539.99891999999988</v>
      </c>
      <c r="W1350">
        <f>_xlfn.XLOOKUP($D1350,climatevars!$E:$E,climatevars!L:L,0,)</f>
        <v>651.99869599999988</v>
      </c>
      <c r="X1350">
        <f>_xlfn.XLOOKUP($G1350,speciesvars!$D:$D,speciesvars!H:H,0,0)</f>
        <v>24.200000047683702</v>
      </c>
      <c r="Y1350">
        <f>_xlfn.XLOOKUP($G1350,speciesvars!$D:$D,speciesvars!I:I,0,0)</f>
        <v>706</v>
      </c>
    </row>
    <row r="1351" spans="1:25" hidden="1" x14ac:dyDescent="0.25">
      <c r="A1351" t="s">
        <v>34</v>
      </c>
      <c r="B1351" t="s">
        <v>32</v>
      </c>
      <c r="C1351">
        <v>2</v>
      </c>
      <c r="D1351" t="str">
        <f t="shared" si="21"/>
        <v>Preservespring 2020</v>
      </c>
      <c r="E1351" t="s">
        <v>74</v>
      </c>
      <c r="F1351" t="s">
        <v>70</v>
      </c>
      <c r="G1351" t="s">
        <v>1441</v>
      </c>
      <c r="H1351" t="s">
        <v>11</v>
      </c>
      <c r="I1351" t="s">
        <v>1442</v>
      </c>
      <c r="J1351" t="s">
        <v>60</v>
      </c>
      <c r="K1351">
        <v>2</v>
      </c>
      <c r="L1351">
        <v>40</v>
      </c>
      <c r="N1351">
        <f>_xlfn.XLOOKUP($A1351,'site variables'!$A:$A,'site variables'!C:C,0,0)</f>
        <v>332.63</v>
      </c>
      <c r="O1351">
        <f>_xlfn.XLOOKUP($A1351,'site variables'!$A:$A,'site variables'!D:D,0,0)</f>
        <v>25.8</v>
      </c>
      <c r="P1351">
        <f>_xlfn.XLOOKUP($A1351,'site variables'!$A:$A,'site variables'!E:E,0,0)</f>
        <v>21.2</v>
      </c>
      <c r="Q1351">
        <f>_xlfn.XLOOKUP($A1351,'site variables'!$A:$A,'site variables'!F:F,0,0)</f>
        <v>793</v>
      </c>
      <c r="R1351" t="str">
        <f>_xlfn.XLOOKUP($A1351,'site variables'!$A:$A,'site variables'!G:G,0,0)</f>
        <v>high</v>
      </c>
      <c r="S1351" t="str">
        <f>_xlfn.XLOOKUP($A1351,'site variables'!$A:$A,'site variables'!H:H,0,0)</f>
        <v>low</v>
      </c>
      <c r="T1351" t="str">
        <f>_xlfn.XLOOKUP($A1351,'site variables'!$A:$A,'site variables'!I:I,0,0)</f>
        <v>Vehicle/FootRecreation</v>
      </c>
      <c r="U1351">
        <f>_xlfn.XLOOKUP($D1351,climatevars!$E:$E,climatevars!J:J,0,)</f>
        <v>260.99947799999995</v>
      </c>
      <c r="V1351">
        <f>_xlfn.XLOOKUP($D1351,climatevars!$E:$E,climatevars!K:K,0,)</f>
        <v>539.99891999999988</v>
      </c>
      <c r="W1351">
        <f>_xlfn.XLOOKUP($D1351,climatevars!$E:$E,climatevars!L:L,0,)</f>
        <v>260.99947799999995</v>
      </c>
      <c r="X1351">
        <f>_xlfn.XLOOKUP($G1351,speciesvars!$D:$D,speciesvars!H:H,0,0)</f>
        <v>0</v>
      </c>
      <c r="Y1351">
        <f>_xlfn.XLOOKUP($G1351,speciesvars!$D:$D,speciesvars!I:I,0,0)</f>
        <v>0</v>
      </c>
    </row>
    <row r="1352" spans="1:25" hidden="1" x14ac:dyDescent="0.25">
      <c r="A1352" t="s">
        <v>34</v>
      </c>
      <c r="B1352" t="s">
        <v>27</v>
      </c>
      <c r="C1352">
        <v>10</v>
      </c>
      <c r="D1352" t="str">
        <f t="shared" si="21"/>
        <v>Preservefall 2021</v>
      </c>
      <c r="E1352" t="s">
        <v>74</v>
      </c>
      <c r="F1352" t="s">
        <v>70</v>
      </c>
      <c r="G1352" t="s">
        <v>22</v>
      </c>
      <c r="H1352" t="s">
        <v>4256</v>
      </c>
      <c r="I1352" t="s">
        <v>1443</v>
      </c>
      <c r="J1352" t="s">
        <v>60</v>
      </c>
      <c r="K1352">
        <v>0</v>
      </c>
      <c r="L1352">
        <v>0</v>
      </c>
      <c r="M1352">
        <v>0</v>
      </c>
      <c r="N1352">
        <f>_xlfn.XLOOKUP($A1352,'site variables'!$A:$A,'site variables'!C:C,0,0)</f>
        <v>332.63</v>
      </c>
      <c r="O1352">
        <f>_xlfn.XLOOKUP($A1352,'site variables'!$A:$A,'site variables'!D:D,0,0)</f>
        <v>25.8</v>
      </c>
      <c r="P1352">
        <f>_xlfn.XLOOKUP($A1352,'site variables'!$A:$A,'site variables'!E:E,0,0)</f>
        <v>21.2</v>
      </c>
      <c r="Q1352">
        <f>_xlfn.XLOOKUP($A1352,'site variables'!$A:$A,'site variables'!F:F,0,0)</f>
        <v>793</v>
      </c>
      <c r="R1352" t="str">
        <f>_xlfn.XLOOKUP($A1352,'site variables'!$A:$A,'site variables'!G:G,0,0)</f>
        <v>high</v>
      </c>
      <c r="S1352" t="str">
        <f>_xlfn.XLOOKUP($A1352,'site variables'!$A:$A,'site variables'!H:H,0,0)</f>
        <v>low</v>
      </c>
      <c r="T1352" t="str">
        <f>_xlfn.XLOOKUP($A1352,'site variables'!$A:$A,'site variables'!I:I,0,0)</f>
        <v>Vehicle/FootRecreation</v>
      </c>
      <c r="U1352">
        <f>_xlfn.XLOOKUP($D1352,climatevars!$E:$E,climatevars!J:J,0,)</f>
        <v>283.99943199999996</v>
      </c>
      <c r="V1352">
        <f>_xlfn.XLOOKUP($D1352,climatevars!$E:$E,climatevars!K:K,0,)</f>
        <v>539.99891999999988</v>
      </c>
      <c r="W1352">
        <f>_xlfn.XLOOKUP($D1352,climatevars!$E:$E,climatevars!L:L,0,)</f>
        <v>651.99869599999988</v>
      </c>
      <c r="X1352">
        <f>_xlfn.XLOOKUP($G1352,speciesvars!$D:$D,speciesvars!H:H,0,0)</f>
        <v>22.870833317438802</v>
      </c>
      <c r="Y1352">
        <f>_xlfn.XLOOKUP($G1352,speciesvars!$D:$D,speciesvars!I:I,0,0)</f>
        <v>733</v>
      </c>
    </row>
    <row r="1353" spans="1:25" hidden="1" x14ac:dyDescent="0.25">
      <c r="A1353" t="s">
        <v>34</v>
      </c>
      <c r="B1353" t="s">
        <v>32</v>
      </c>
      <c r="C1353">
        <v>2</v>
      </c>
      <c r="D1353" t="str">
        <f t="shared" si="21"/>
        <v>Preservespring 2020</v>
      </c>
      <c r="E1353" t="s">
        <v>74</v>
      </c>
      <c r="F1353" t="s">
        <v>70</v>
      </c>
      <c r="G1353" t="s">
        <v>56</v>
      </c>
      <c r="H1353" t="s">
        <v>11</v>
      </c>
      <c r="I1353" t="s">
        <v>1444</v>
      </c>
      <c r="J1353" t="s">
        <v>60</v>
      </c>
      <c r="K1353">
        <v>1</v>
      </c>
      <c r="L1353">
        <v>50</v>
      </c>
      <c r="N1353">
        <f>_xlfn.XLOOKUP($A1353,'site variables'!$A:$A,'site variables'!C:C,0,0)</f>
        <v>332.63</v>
      </c>
      <c r="O1353">
        <f>_xlfn.XLOOKUP($A1353,'site variables'!$A:$A,'site variables'!D:D,0,0)</f>
        <v>25.8</v>
      </c>
      <c r="P1353">
        <f>_xlfn.XLOOKUP($A1353,'site variables'!$A:$A,'site variables'!E:E,0,0)</f>
        <v>21.2</v>
      </c>
      <c r="Q1353">
        <f>_xlfn.XLOOKUP($A1353,'site variables'!$A:$A,'site variables'!F:F,0,0)</f>
        <v>793</v>
      </c>
      <c r="R1353" t="str">
        <f>_xlfn.XLOOKUP($A1353,'site variables'!$A:$A,'site variables'!G:G,0,0)</f>
        <v>high</v>
      </c>
      <c r="S1353" t="str">
        <f>_xlfn.XLOOKUP($A1353,'site variables'!$A:$A,'site variables'!H:H,0,0)</f>
        <v>low</v>
      </c>
      <c r="T1353" t="str">
        <f>_xlfn.XLOOKUP($A1353,'site variables'!$A:$A,'site variables'!I:I,0,0)</f>
        <v>Vehicle/FootRecreation</v>
      </c>
      <c r="U1353">
        <f>_xlfn.XLOOKUP($D1353,climatevars!$E:$E,climatevars!J:J,0,)</f>
        <v>260.99947799999995</v>
      </c>
      <c r="V1353">
        <f>_xlfn.XLOOKUP($D1353,climatevars!$E:$E,climatevars!K:K,0,)</f>
        <v>539.99891999999988</v>
      </c>
      <c r="W1353">
        <f>_xlfn.XLOOKUP($D1353,climatevars!$E:$E,climatevars!L:L,0,)</f>
        <v>260.99947799999995</v>
      </c>
      <c r="X1353">
        <f>_xlfn.XLOOKUP($G1353,speciesvars!$D:$D,speciesvars!H:H,0,0)</f>
        <v>0</v>
      </c>
      <c r="Y1353">
        <f>_xlfn.XLOOKUP($G1353,speciesvars!$D:$D,speciesvars!I:I,0,0)</f>
        <v>0</v>
      </c>
    </row>
    <row r="1354" spans="1:25" hidden="1" x14ac:dyDescent="0.25">
      <c r="A1354" t="s">
        <v>34</v>
      </c>
      <c r="B1354" t="s">
        <v>32</v>
      </c>
      <c r="C1354">
        <v>2</v>
      </c>
      <c r="D1354" t="str">
        <f t="shared" si="21"/>
        <v>Preservespring 2020</v>
      </c>
      <c r="E1354" t="s">
        <v>74</v>
      </c>
      <c r="F1354" t="s">
        <v>70</v>
      </c>
      <c r="G1354" t="s">
        <v>55</v>
      </c>
      <c r="H1354" t="s">
        <v>11</v>
      </c>
      <c r="I1354" t="s">
        <v>1445</v>
      </c>
      <c r="J1354" t="s">
        <v>72</v>
      </c>
      <c r="K1354">
        <v>3</v>
      </c>
      <c r="L1354">
        <v>10</v>
      </c>
      <c r="N1354">
        <f>_xlfn.XLOOKUP($A1354,'site variables'!$A:$A,'site variables'!C:C,0,0)</f>
        <v>332.63</v>
      </c>
      <c r="O1354">
        <f>_xlfn.XLOOKUP($A1354,'site variables'!$A:$A,'site variables'!D:D,0,0)</f>
        <v>25.8</v>
      </c>
      <c r="P1354">
        <f>_xlfn.XLOOKUP($A1354,'site variables'!$A:$A,'site variables'!E:E,0,0)</f>
        <v>21.2</v>
      </c>
      <c r="Q1354">
        <f>_xlfn.XLOOKUP($A1354,'site variables'!$A:$A,'site variables'!F:F,0,0)</f>
        <v>793</v>
      </c>
      <c r="R1354" t="str">
        <f>_xlfn.XLOOKUP($A1354,'site variables'!$A:$A,'site variables'!G:G,0,0)</f>
        <v>high</v>
      </c>
      <c r="S1354" t="str">
        <f>_xlfn.XLOOKUP($A1354,'site variables'!$A:$A,'site variables'!H:H,0,0)</f>
        <v>low</v>
      </c>
      <c r="T1354" t="str">
        <f>_xlfn.XLOOKUP($A1354,'site variables'!$A:$A,'site variables'!I:I,0,0)</f>
        <v>Vehicle/FootRecreation</v>
      </c>
      <c r="U1354">
        <f>_xlfn.XLOOKUP($D1354,climatevars!$E:$E,climatevars!J:J,0,)</f>
        <v>260.99947799999995</v>
      </c>
      <c r="V1354">
        <f>_xlfn.XLOOKUP($D1354,climatevars!$E:$E,climatevars!K:K,0,)</f>
        <v>539.99891999999988</v>
      </c>
      <c r="W1354">
        <f>_xlfn.XLOOKUP($D1354,climatevars!$E:$E,climatevars!L:L,0,)</f>
        <v>260.99947799999995</v>
      </c>
      <c r="X1354">
        <f>_xlfn.XLOOKUP($G1354,speciesvars!$D:$D,speciesvars!H:H,0,0)</f>
        <v>0</v>
      </c>
      <c r="Y1354">
        <f>_xlfn.XLOOKUP($G1354,speciesvars!$D:$D,speciesvars!I:I,0,0)</f>
        <v>0</v>
      </c>
    </row>
    <row r="1355" spans="1:25" hidden="1" x14ac:dyDescent="0.25">
      <c r="A1355" t="s">
        <v>34</v>
      </c>
      <c r="B1355" t="s">
        <v>27</v>
      </c>
      <c r="C1355">
        <v>10</v>
      </c>
      <c r="D1355" t="str">
        <f t="shared" si="21"/>
        <v>Preservefall 2021</v>
      </c>
      <c r="E1355" t="s">
        <v>74</v>
      </c>
      <c r="F1355" t="s">
        <v>70</v>
      </c>
      <c r="G1355" t="s">
        <v>54</v>
      </c>
      <c r="H1355" t="s">
        <v>4256</v>
      </c>
      <c r="I1355" t="s">
        <v>1446</v>
      </c>
      <c r="J1355" t="s">
        <v>60</v>
      </c>
      <c r="K1355">
        <v>0</v>
      </c>
      <c r="L1355">
        <v>0</v>
      </c>
      <c r="M1355">
        <v>0</v>
      </c>
      <c r="N1355">
        <f>_xlfn.XLOOKUP($A1355,'site variables'!$A:$A,'site variables'!C:C,0,0)</f>
        <v>332.63</v>
      </c>
      <c r="O1355">
        <f>_xlfn.XLOOKUP($A1355,'site variables'!$A:$A,'site variables'!D:D,0,0)</f>
        <v>25.8</v>
      </c>
      <c r="P1355">
        <f>_xlfn.XLOOKUP($A1355,'site variables'!$A:$A,'site variables'!E:E,0,0)</f>
        <v>21.2</v>
      </c>
      <c r="Q1355">
        <f>_xlfn.XLOOKUP($A1355,'site variables'!$A:$A,'site variables'!F:F,0,0)</f>
        <v>793</v>
      </c>
      <c r="R1355" t="str">
        <f>_xlfn.XLOOKUP($A1355,'site variables'!$A:$A,'site variables'!G:G,0,0)</f>
        <v>high</v>
      </c>
      <c r="S1355" t="str">
        <f>_xlfn.XLOOKUP($A1355,'site variables'!$A:$A,'site variables'!H:H,0,0)</f>
        <v>low</v>
      </c>
      <c r="T1355" t="str">
        <f>_xlfn.XLOOKUP($A1355,'site variables'!$A:$A,'site variables'!I:I,0,0)</f>
        <v>Vehicle/FootRecreation</v>
      </c>
      <c r="U1355">
        <f>_xlfn.XLOOKUP($D1355,climatevars!$E:$E,climatevars!J:J,0,)</f>
        <v>283.99943199999996</v>
      </c>
      <c r="V1355">
        <f>_xlfn.XLOOKUP($D1355,climatevars!$E:$E,climatevars!K:K,0,)</f>
        <v>539.99891999999988</v>
      </c>
      <c r="W1355">
        <f>_xlfn.XLOOKUP($D1355,climatevars!$E:$E,climatevars!L:L,0,)</f>
        <v>651.99869599999988</v>
      </c>
      <c r="X1355">
        <f>_xlfn.XLOOKUP($G1355,speciesvars!$D:$D,speciesvars!H:H,0,0)</f>
        <v>21.7541668613752</v>
      </c>
      <c r="Y1355">
        <f>_xlfn.XLOOKUP($G1355,speciesvars!$D:$D,speciesvars!I:I,0,0)</f>
        <v>505</v>
      </c>
    </row>
    <row r="1356" spans="1:25" hidden="1" x14ac:dyDescent="0.25">
      <c r="A1356" t="s">
        <v>34</v>
      </c>
      <c r="B1356" t="s">
        <v>27</v>
      </c>
      <c r="C1356">
        <v>10</v>
      </c>
      <c r="D1356" t="str">
        <f t="shared" si="21"/>
        <v>Preservefall 2021</v>
      </c>
      <c r="E1356" t="s">
        <v>74</v>
      </c>
      <c r="F1356" t="s">
        <v>70</v>
      </c>
      <c r="G1356" t="s">
        <v>65</v>
      </c>
      <c r="H1356" t="s">
        <v>4256</v>
      </c>
      <c r="I1356" t="s">
        <v>1447</v>
      </c>
      <c r="J1356" t="s">
        <v>60</v>
      </c>
      <c r="K1356">
        <v>0</v>
      </c>
      <c r="L1356">
        <v>0</v>
      </c>
      <c r="M1356">
        <v>0</v>
      </c>
      <c r="N1356">
        <f>_xlfn.XLOOKUP($A1356,'site variables'!$A:$A,'site variables'!C:C,0,0)</f>
        <v>332.63</v>
      </c>
      <c r="O1356">
        <f>_xlfn.XLOOKUP($A1356,'site variables'!$A:$A,'site variables'!D:D,0,0)</f>
        <v>25.8</v>
      </c>
      <c r="P1356">
        <f>_xlfn.XLOOKUP($A1356,'site variables'!$A:$A,'site variables'!E:E,0,0)</f>
        <v>21.2</v>
      </c>
      <c r="Q1356">
        <f>_xlfn.XLOOKUP($A1356,'site variables'!$A:$A,'site variables'!F:F,0,0)</f>
        <v>793</v>
      </c>
      <c r="R1356" t="str">
        <f>_xlfn.XLOOKUP($A1356,'site variables'!$A:$A,'site variables'!G:G,0,0)</f>
        <v>high</v>
      </c>
      <c r="S1356" t="str">
        <f>_xlfn.XLOOKUP($A1356,'site variables'!$A:$A,'site variables'!H:H,0,0)</f>
        <v>low</v>
      </c>
      <c r="T1356" t="str">
        <f>_xlfn.XLOOKUP($A1356,'site variables'!$A:$A,'site variables'!I:I,0,0)</f>
        <v>Vehicle/FootRecreation</v>
      </c>
      <c r="U1356">
        <f>_xlfn.XLOOKUP($D1356,climatevars!$E:$E,climatevars!J:J,0,)</f>
        <v>283.99943199999996</v>
      </c>
      <c r="V1356">
        <f>_xlfn.XLOOKUP($D1356,climatevars!$E:$E,climatevars!K:K,0,)</f>
        <v>539.99891999999988</v>
      </c>
      <c r="W1356">
        <f>_xlfn.XLOOKUP($D1356,climatevars!$E:$E,climatevars!L:L,0,)</f>
        <v>651.99869599999988</v>
      </c>
      <c r="X1356">
        <f>_xlfn.XLOOKUP($G1356,speciesvars!$D:$D,speciesvars!H:H,0,0)</f>
        <v>21.662499884764401</v>
      </c>
      <c r="Y1356">
        <f>_xlfn.XLOOKUP($G1356,speciesvars!$D:$D,speciesvars!I:I,0,0)</f>
        <v>767</v>
      </c>
    </row>
    <row r="1357" spans="1:25" hidden="1" x14ac:dyDescent="0.25">
      <c r="A1357" t="s">
        <v>34</v>
      </c>
      <c r="B1357" t="s">
        <v>27</v>
      </c>
      <c r="C1357">
        <v>10</v>
      </c>
      <c r="D1357" t="str">
        <f t="shared" si="21"/>
        <v>Preservefall 2021</v>
      </c>
      <c r="E1357" t="s">
        <v>74</v>
      </c>
      <c r="F1357" t="s">
        <v>70</v>
      </c>
      <c r="G1357" t="s">
        <v>1</v>
      </c>
      <c r="H1357" t="s">
        <v>4256</v>
      </c>
      <c r="I1357" t="s">
        <v>1448</v>
      </c>
      <c r="J1357" t="s">
        <v>60</v>
      </c>
      <c r="K1357">
        <v>0</v>
      </c>
      <c r="L1357">
        <v>0</v>
      </c>
      <c r="M1357">
        <v>0</v>
      </c>
      <c r="N1357">
        <f>_xlfn.XLOOKUP($A1357,'site variables'!$A:$A,'site variables'!C:C,0,0)</f>
        <v>332.63</v>
      </c>
      <c r="O1357">
        <f>_xlfn.XLOOKUP($A1357,'site variables'!$A:$A,'site variables'!D:D,0,0)</f>
        <v>25.8</v>
      </c>
      <c r="P1357">
        <f>_xlfn.XLOOKUP($A1357,'site variables'!$A:$A,'site variables'!E:E,0,0)</f>
        <v>21.2</v>
      </c>
      <c r="Q1357">
        <f>_xlfn.XLOOKUP($A1357,'site variables'!$A:$A,'site variables'!F:F,0,0)</f>
        <v>793</v>
      </c>
      <c r="R1357" t="str">
        <f>_xlfn.XLOOKUP($A1357,'site variables'!$A:$A,'site variables'!G:G,0,0)</f>
        <v>high</v>
      </c>
      <c r="S1357" t="str">
        <f>_xlfn.XLOOKUP($A1357,'site variables'!$A:$A,'site variables'!H:H,0,0)</f>
        <v>low</v>
      </c>
      <c r="T1357" t="str">
        <f>_xlfn.XLOOKUP($A1357,'site variables'!$A:$A,'site variables'!I:I,0,0)</f>
        <v>Vehicle/FootRecreation</v>
      </c>
      <c r="U1357">
        <f>_xlfn.XLOOKUP($D1357,climatevars!$E:$E,climatevars!J:J,0,)</f>
        <v>283.99943199999996</v>
      </c>
      <c r="V1357">
        <f>_xlfn.XLOOKUP($D1357,climatevars!$E:$E,climatevars!K:K,0,)</f>
        <v>539.99891999999988</v>
      </c>
      <c r="W1357">
        <f>_xlfn.XLOOKUP($D1357,climatevars!$E:$E,climatevars!L:L,0,)</f>
        <v>651.99869599999988</v>
      </c>
      <c r="X1357">
        <f>_xlfn.XLOOKUP($G1357,speciesvars!$D:$D,speciesvars!H:H,0,0)</f>
        <v>22.9416667421659</v>
      </c>
      <c r="Y1357">
        <f>_xlfn.XLOOKUP($G1357,speciesvars!$D:$D,speciesvars!I:I,0,0)</f>
        <v>528</v>
      </c>
    </row>
    <row r="1358" spans="1:25" hidden="1" x14ac:dyDescent="0.25">
      <c r="A1358" t="s">
        <v>34</v>
      </c>
      <c r="B1358" t="s">
        <v>27</v>
      </c>
      <c r="C1358">
        <v>11</v>
      </c>
      <c r="D1358" t="str">
        <f t="shared" si="21"/>
        <v>Preservefall 2021</v>
      </c>
      <c r="E1358" t="s">
        <v>74</v>
      </c>
      <c r="F1358" t="s">
        <v>0</v>
      </c>
      <c r="G1358" t="s">
        <v>13</v>
      </c>
      <c r="H1358" t="s">
        <v>4254</v>
      </c>
      <c r="I1358" t="s">
        <v>1449</v>
      </c>
      <c r="J1358" t="s">
        <v>60</v>
      </c>
      <c r="K1358">
        <v>0</v>
      </c>
      <c r="L1358">
        <v>0</v>
      </c>
      <c r="M1358">
        <v>0</v>
      </c>
      <c r="N1358">
        <f>_xlfn.XLOOKUP($A1358,'site variables'!$A:$A,'site variables'!C:C,0,0)</f>
        <v>332.63</v>
      </c>
      <c r="O1358">
        <f>_xlfn.XLOOKUP($A1358,'site variables'!$A:$A,'site variables'!D:D,0,0)</f>
        <v>25.8</v>
      </c>
      <c r="P1358">
        <f>_xlfn.XLOOKUP($A1358,'site variables'!$A:$A,'site variables'!E:E,0,0)</f>
        <v>21.2</v>
      </c>
      <c r="Q1358">
        <f>_xlfn.XLOOKUP($A1358,'site variables'!$A:$A,'site variables'!F:F,0,0)</f>
        <v>793</v>
      </c>
      <c r="R1358" t="str">
        <f>_xlfn.XLOOKUP($A1358,'site variables'!$A:$A,'site variables'!G:G,0,0)</f>
        <v>high</v>
      </c>
      <c r="S1358" t="str">
        <f>_xlfn.XLOOKUP($A1358,'site variables'!$A:$A,'site variables'!H:H,0,0)</f>
        <v>low</v>
      </c>
      <c r="T1358" t="str">
        <f>_xlfn.XLOOKUP($A1358,'site variables'!$A:$A,'site variables'!I:I,0,0)</f>
        <v>Vehicle/FootRecreation</v>
      </c>
      <c r="U1358">
        <f>_xlfn.XLOOKUP($D1358,climatevars!$E:$E,climatevars!J:J,0,)</f>
        <v>283.99943199999996</v>
      </c>
      <c r="V1358">
        <f>_xlfn.XLOOKUP($D1358,climatevars!$E:$E,climatevars!K:K,0,)</f>
        <v>539.99891999999988</v>
      </c>
      <c r="W1358">
        <f>_xlfn.XLOOKUP($D1358,climatevars!$E:$E,climatevars!L:L,0,)</f>
        <v>651.99869599999988</v>
      </c>
      <c r="X1358">
        <f>_xlfn.XLOOKUP($G1358,speciesvars!$D:$D,speciesvars!H:H,0,0)</f>
        <v>23.462500015894602</v>
      </c>
      <c r="Y1358">
        <f>_xlfn.XLOOKUP($G1358,speciesvars!$D:$D,speciesvars!I:I,0,0)</f>
        <v>846</v>
      </c>
    </row>
    <row r="1359" spans="1:25" hidden="1" x14ac:dyDescent="0.25">
      <c r="A1359" t="s">
        <v>34</v>
      </c>
      <c r="B1359" t="s">
        <v>27</v>
      </c>
      <c r="C1359">
        <v>11</v>
      </c>
      <c r="D1359" t="str">
        <f t="shared" si="21"/>
        <v>Preservefall 2021</v>
      </c>
      <c r="E1359" t="s">
        <v>74</v>
      </c>
      <c r="F1359" t="s">
        <v>0</v>
      </c>
      <c r="G1359" t="s">
        <v>21</v>
      </c>
      <c r="H1359" t="s">
        <v>4254</v>
      </c>
      <c r="I1359" t="s">
        <v>1450</v>
      </c>
      <c r="J1359" t="s">
        <v>60</v>
      </c>
      <c r="K1359">
        <v>0</v>
      </c>
      <c r="L1359">
        <v>0</v>
      </c>
      <c r="M1359">
        <v>0.55000000000000004</v>
      </c>
      <c r="N1359">
        <f>_xlfn.XLOOKUP($A1359,'site variables'!$A:$A,'site variables'!C:C,0,0)</f>
        <v>332.63</v>
      </c>
      <c r="O1359">
        <f>_xlfn.XLOOKUP($A1359,'site variables'!$A:$A,'site variables'!D:D,0,0)</f>
        <v>25.8</v>
      </c>
      <c r="P1359">
        <f>_xlfn.XLOOKUP($A1359,'site variables'!$A:$A,'site variables'!E:E,0,0)</f>
        <v>21.2</v>
      </c>
      <c r="Q1359">
        <f>_xlfn.XLOOKUP($A1359,'site variables'!$A:$A,'site variables'!F:F,0,0)</f>
        <v>793</v>
      </c>
      <c r="R1359" t="str">
        <f>_xlfn.XLOOKUP($A1359,'site variables'!$A:$A,'site variables'!G:G,0,0)</f>
        <v>high</v>
      </c>
      <c r="S1359" t="str">
        <f>_xlfn.XLOOKUP($A1359,'site variables'!$A:$A,'site variables'!H:H,0,0)</f>
        <v>low</v>
      </c>
      <c r="T1359" t="str">
        <f>_xlfn.XLOOKUP($A1359,'site variables'!$A:$A,'site variables'!I:I,0,0)</f>
        <v>Vehicle/FootRecreation</v>
      </c>
      <c r="U1359">
        <f>_xlfn.XLOOKUP($D1359,climatevars!$E:$E,climatevars!J:J,0,)</f>
        <v>283.99943199999996</v>
      </c>
      <c r="V1359">
        <f>_xlfn.XLOOKUP($D1359,climatevars!$E:$E,climatevars!K:K,0,)</f>
        <v>539.99891999999988</v>
      </c>
      <c r="W1359">
        <f>_xlfn.XLOOKUP($D1359,climatevars!$E:$E,climatevars!L:L,0,)</f>
        <v>651.99869599999988</v>
      </c>
      <c r="X1359">
        <f>_xlfn.XLOOKUP($G1359,speciesvars!$D:$D,speciesvars!H:H,0,0)</f>
        <v>24.8750001192093</v>
      </c>
      <c r="Y1359">
        <f>_xlfn.XLOOKUP($G1359,speciesvars!$D:$D,speciesvars!I:I,0,0)</f>
        <v>845</v>
      </c>
    </row>
    <row r="1360" spans="1:25" hidden="1" x14ac:dyDescent="0.25">
      <c r="A1360" t="s">
        <v>34</v>
      </c>
      <c r="B1360" t="s">
        <v>32</v>
      </c>
      <c r="C1360">
        <v>2</v>
      </c>
      <c r="D1360" t="str">
        <f t="shared" si="21"/>
        <v>Preservespring 2020</v>
      </c>
      <c r="E1360" t="s">
        <v>74</v>
      </c>
      <c r="F1360" t="s">
        <v>70</v>
      </c>
      <c r="G1360" t="s">
        <v>1451</v>
      </c>
      <c r="H1360" t="s">
        <v>11</v>
      </c>
      <c r="I1360" t="s">
        <v>1452</v>
      </c>
      <c r="J1360" t="s">
        <v>60</v>
      </c>
      <c r="K1360">
        <v>2</v>
      </c>
      <c r="L1360">
        <v>45</v>
      </c>
      <c r="N1360">
        <f>_xlfn.XLOOKUP($A1360,'site variables'!$A:$A,'site variables'!C:C,0,0)</f>
        <v>332.63</v>
      </c>
      <c r="O1360">
        <f>_xlfn.XLOOKUP($A1360,'site variables'!$A:$A,'site variables'!D:D,0,0)</f>
        <v>25.8</v>
      </c>
      <c r="P1360">
        <f>_xlfn.XLOOKUP($A1360,'site variables'!$A:$A,'site variables'!E:E,0,0)</f>
        <v>21.2</v>
      </c>
      <c r="Q1360">
        <f>_xlfn.XLOOKUP($A1360,'site variables'!$A:$A,'site variables'!F:F,0,0)</f>
        <v>793</v>
      </c>
      <c r="R1360" t="str">
        <f>_xlfn.XLOOKUP($A1360,'site variables'!$A:$A,'site variables'!G:G,0,0)</f>
        <v>high</v>
      </c>
      <c r="S1360" t="str">
        <f>_xlfn.XLOOKUP($A1360,'site variables'!$A:$A,'site variables'!H:H,0,0)</f>
        <v>low</v>
      </c>
      <c r="T1360" t="str">
        <f>_xlfn.XLOOKUP($A1360,'site variables'!$A:$A,'site variables'!I:I,0,0)</f>
        <v>Vehicle/FootRecreation</v>
      </c>
      <c r="U1360">
        <f>_xlfn.XLOOKUP($D1360,climatevars!$E:$E,climatevars!J:J,0,)</f>
        <v>260.99947799999995</v>
      </c>
      <c r="V1360">
        <f>_xlfn.XLOOKUP($D1360,climatevars!$E:$E,climatevars!K:K,0,)</f>
        <v>539.99891999999988</v>
      </c>
      <c r="W1360">
        <f>_xlfn.XLOOKUP($D1360,climatevars!$E:$E,climatevars!L:L,0,)</f>
        <v>260.99947799999995</v>
      </c>
      <c r="X1360">
        <f>_xlfn.XLOOKUP($G1360,speciesvars!$D:$D,speciesvars!H:H,0,0)</f>
        <v>0</v>
      </c>
      <c r="Y1360">
        <f>_xlfn.XLOOKUP($G1360,speciesvars!$D:$D,speciesvars!I:I,0,0)</f>
        <v>0</v>
      </c>
    </row>
    <row r="1361" spans="1:25" hidden="1" x14ac:dyDescent="0.25">
      <c r="A1361" t="s">
        <v>34</v>
      </c>
      <c r="B1361" t="s">
        <v>27</v>
      </c>
      <c r="C1361">
        <v>11</v>
      </c>
      <c r="D1361" t="str">
        <f t="shared" si="21"/>
        <v>Preservefall 2021</v>
      </c>
      <c r="E1361" t="s">
        <v>74</v>
      </c>
      <c r="F1361" t="s">
        <v>0</v>
      </c>
      <c r="G1361" t="s">
        <v>53</v>
      </c>
      <c r="H1361" t="s">
        <v>4254</v>
      </c>
      <c r="I1361" t="s">
        <v>1453</v>
      </c>
      <c r="J1361" t="s">
        <v>60</v>
      </c>
      <c r="K1361">
        <v>0</v>
      </c>
      <c r="L1361">
        <v>0</v>
      </c>
      <c r="M1361">
        <v>7.5</v>
      </c>
      <c r="N1361">
        <f>_xlfn.XLOOKUP($A1361,'site variables'!$A:$A,'site variables'!C:C,0,0)</f>
        <v>332.63</v>
      </c>
      <c r="O1361">
        <f>_xlfn.XLOOKUP($A1361,'site variables'!$A:$A,'site variables'!D:D,0,0)</f>
        <v>25.8</v>
      </c>
      <c r="P1361">
        <f>_xlfn.XLOOKUP($A1361,'site variables'!$A:$A,'site variables'!E:E,0,0)</f>
        <v>21.2</v>
      </c>
      <c r="Q1361">
        <f>_xlfn.XLOOKUP($A1361,'site variables'!$A:$A,'site variables'!F:F,0,0)</f>
        <v>793</v>
      </c>
      <c r="R1361" t="str">
        <f>_xlfn.XLOOKUP($A1361,'site variables'!$A:$A,'site variables'!G:G,0,0)</f>
        <v>high</v>
      </c>
      <c r="S1361" t="str">
        <f>_xlfn.XLOOKUP($A1361,'site variables'!$A:$A,'site variables'!H:H,0,0)</f>
        <v>low</v>
      </c>
      <c r="T1361" t="str">
        <f>_xlfn.XLOOKUP($A1361,'site variables'!$A:$A,'site variables'!I:I,0,0)</f>
        <v>Vehicle/FootRecreation</v>
      </c>
      <c r="U1361">
        <f>_xlfn.XLOOKUP($D1361,climatevars!$E:$E,climatevars!J:J,0,)</f>
        <v>283.99943199999996</v>
      </c>
      <c r="V1361">
        <f>_xlfn.XLOOKUP($D1361,climatevars!$E:$E,climatevars!K:K,0,)</f>
        <v>539.99891999999988</v>
      </c>
      <c r="W1361">
        <f>_xlfn.XLOOKUP($D1361,climatevars!$E:$E,climatevars!L:L,0,)</f>
        <v>651.99869599999988</v>
      </c>
      <c r="X1361">
        <f>_xlfn.XLOOKUP($G1361,speciesvars!$D:$D,speciesvars!H:H,0,0)</f>
        <v>24.200000047683702</v>
      </c>
      <c r="Y1361">
        <f>_xlfn.XLOOKUP($G1361,speciesvars!$D:$D,speciesvars!I:I,0,0)</f>
        <v>706</v>
      </c>
    </row>
    <row r="1362" spans="1:25" hidden="1" x14ac:dyDescent="0.25">
      <c r="A1362" t="s">
        <v>34</v>
      </c>
      <c r="B1362" t="s">
        <v>32</v>
      </c>
      <c r="C1362">
        <v>2</v>
      </c>
      <c r="D1362" t="str">
        <f t="shared" si="21"/>
        <v>Preservespring 2020</v>
      </c>
      <c r="E1362" t="s">
        <v>74</v>
      </c>
      <c r="F1362" t="s">
        <v>70</v>
      </c>
      <c r="G1362" t="s">
        <v>44</v>
      </c>
      <c r="H1362" t="s">
        <v>11</v>
      </c>
      <c r="I1362" t="s">
        <v>1454</v>
      </c>
      <c r="J1362" t="s">
        <v>60</v>
      </c>
      <c r="K1362">
        <v>20</v>
      </c>
      <c r="L1362">
        <v>12</v>
      </c>
      <c r="N1362">
        <f>_xlfn.XLOOKUP($A1362,'site variables'!$A:$A,'site variables'!C:C,0,0)</f>
        <v>332.63</v>
      </c>
      <c r="O1362">
        <f>_xlfn.XLOOKUP($A1362,'site variables'!$A:$A,'site variables'!D:D,0,0)</f>
        <v>25.8</v>
      </c>
      <c r="P1362">
        <f>_xlfn.XLOOKUP($A1362,'site variables'!$A:$A,'site variables'!E:E,0,0)</f>
        <v>21.2</v>
      </c>
      <c r="Q1362">
        <f>_xlfn.XLOOKUP($A1362,'site variables'!$A:$A,'site variables'!F:F,0,0)</f>
        <v>793</v>
      </c>
      <c r="R1362" t="str">
        <f>_xlfn.XLOOKUP($A1362,'site variables'!$A:$A,'site variables'!G:G,0,0)</f>
        <v>high</v>
      </c>
      <c r="S1362" t="str">
        <f>_xlfn.XLOOKUP($A1362,'site variables'!$A:$A,'site variables'!H:H,0,0)</f>
        <v>low</v>
      </c>
      <c r="T1362" t="str">
        <f>_xlfn.XLOOKUP($A1362,'site variables'!$A:$A,'site variables'!I:I,0,0)</f>
        <v>Vehicle/FootRecreation</v>
      </c>
      <c r="U1362">
        <f>_xlfn.XLOOKUP($D1362,climatevars!$E:$E,climatevars!J:J,0,)</f>
        <v>260.99947799999995</v>
      </c>
      <c r="V1362">
        <f>_xlfn.XLOOKUP($D1362,climatevars!$E:$E,climatevars!K:K,0,)</f>
        <v>539.99891999999988</v>
      </c>
      <c r="W1362">
        <f>_xlfn.XLOOKUP($D1362,climatevars!$E:$E,climatevars!L:L,0,)</f>
        <v>260.99947799999995</v>
      </c>
      <c r="X1362">
        <f>_xlfn.XLOOKUP($G1362,speciesvars!$D:$D,speciesvars!H:H,0,0)</f>
        <v>0</v>
      </c>
      <c r="Y1362">
        <f>_xlfn.XLOOKUP($G1362,speciesvars!$D:$D,speciesvars!I:I,0,0)</f>
        <v>0</v>
      </c>
    </row>
    <row r="1363" spans="1:25" hidden="1" x14ac:dyDescent="0.25">
      <c r="A1363" t="s">
        <v>34</v>
      </c>
      <c r="B1363" t="s">
        <v>27</v>
      </c>
      <c r="C1363">
        <v>11</v>
      </c>
      <c r="D1363" t="str">
        <f t="shared" si="21"/>
        <v>Preservefall 2021</v>
      </c>
      <c r="E1363" t="s">
        <v>74</v>
      </c>
      <c r="F1363" t="s">
        <v>0</v>
      </c>
      <c r="G1363" t="s">
        <v>35</v>
      </c>
      <c r="H1363" t="s">
        <v>4254</v>
      </c>
      <c r="I1363" t="s">
        <v>1455</v>
      </c>
      <c r="J1363" t="s">
        <v>60</v>
      </c>
      <c r="K1363">
        <v>0</v>
      </c>
      <c r="L1363">
        <v>0</v>
      </c>
      <c r="M1363">
        <v>0</v>
      </c>
      <c r="N1363">
        <f>_xlfn.XLOOKUP($A1363,'site variables'!$A:$A,'site variables'!C:C,0,0)</f>
        <v>332.63</v>
      </c>
      <c r="O1363">
        <f>_xlfn.XLOOKUP($A1363,'site variables'!$A:$A,'site variables'!D:D,0,0)</f>
        <v>25.8</v>
      </c>
      <c r="P1363">
        <f>_xlfn.XLOOKUP($A1363,'site variables'!$A:$A,'site variables'!E:E,0,0)</f>
        <v>21.2</v>
      </c>
      <c r="Q1363">
        <f>_xlfn.XLOOKUP($A1363,'site variables'!$A:$A,'site variables'!F:F,0,0)</f>
        <v>793</v>
      </c>
      <c r="R1363" t="str">
        <f>_xlfn.XLOOKUP($A1363,'site variables'!$A:$A,'site variables'!G:G,0,0)</f>
        <v>high</v>
      </c>
      <c r="S1363" t="str">
        <f>_xlfn.XLOOKUP($A1363,'site variables'!$A:$A,'site variables'!H:H,0,0)</f>
        <v>low</v>
      </c>
      <c r="T1363" t="str">
        <f>_xlfn.XLOOKUP($A1363,'site variables'!$A:$A,'site variables'!I:I,0,0)</f>
        <v>Vehicle/FootRecreation</v>
      </c>
      <c r="U1363">
        <f>_xlfn.XLOOKUP($D1363,climatevars!$E:$E,climatevars!J:J,0,)</f>
        <v>283.99943199999996</v>
      </c>
      <c r="V1363">
        <f>_xlfn.XLOOKUP($D1363,climatevars!$E:$E,climatevars!K:K,0,)</f>
        <v>539.99891999999988</v>
      </c>
      <c r="W1363">
        <f>_xlfn.XLOOKUP($D1363,climatevars!$E:$E,climatevars!L:L,0,)</f>
        <v>651.99869599999988</v>
      </c>
      <c r="X1363">
        <f>_xlfn.XLOOKUP($G1363,speciesvars!$D:$D,speciesvars!H:H,0,0)</f>
        <v>23.5000000198682</v>
      </c>
      <c r="Y1363">
        <f>_xlfn.XLOOKUP($G1363,speciesvars!$D:$D,speciesvars!I:I,0,0)</f>
        <v>354</v>
      </c>
    </row>
    <row r="1364" spans="1:25" hidden="1" x14ac:dyDescent="0.25">
      <c r="A1364" t="s">
        <v>34</v>
      </c>
      <c r="B1364" t="s">
        <v>27</v>
      </c>
      <c r="C1364">
        <v>11</v>
      </c>
      <c r="D1364" t="str">
        <f t="shared" si="21"/>
        <v>Preservefall 2021</v>
      </c>
      <c r="E1364" t="s">
        <v>74</v>
      </c>
      <c r="F1364" t="s">
        <v>0</v>
      </c>
      <c r="G1364" t="s">
        <v>76</v>
      </c>
      <c r="H1364" t="s">
        <v>4254</v>
      </c>
      <c r="I1364" t="s">
        <v>1456</v>
      </c>
      <c r="J1364" t="s">
        <v>60</v>
      </c>
      <c r="K1364">
        <v>0</v>
      </c>
      <c r="L1364">
        <v>0</v>
      </c>
      <c r="M1364">
        <v>0.55000000000000004</v>
      </c>
      <c r="N1364">
        <f>_xlfn.XLOOKUP($A1364,'site variables'!$A:$A,'site variables'!C:C,0,0)</f>
        <v>332.63</v>
      </c>
      <c r="O1364">
        <f>_xlfn.XLOOKUP($A1364,'site variables'!$A:$A,'site variables'!D:D,0,0)</f>
        <v>25.8</v>
      </c>
      <c r="P1364">
        <f>_xlfn.XLOOKUP($A1364,'site variables'!$A:$A,'site variables'!E:E,0,0)</f>
        <v>21.2</v>
      </c>
      <c r="Q1364">
        <f>_xlfn.XLOOKUP($A1364,'site variables'!$A:$A,'site variables'!F:F,0,0)</f>
        <v>793</v>
      </c>
      <c r="R1364" t="str">
        <f>_xlfn.XLOOKUP($A1364,'site variables'!$A:$A,'site variables'!G:G,0,0)</f>
        <v>high</v>
      </c>
      <c r="S1364" t="str">
        <f>_xlfn.XLOOKUP($A1364,'site variables'!$A:$A,'site variables'!H:H,0,0)</f>
        <v>low</v>
      </c>
      <c r="T1364" t="str">
        <f>_xlfn.XLOOKUP($A1364,'site variables'!$A:$A,'site variables'!I:I,0,0)</f>
        <v>Vehicle/FootRecreation</v>
      </c>
      <c r="U1364">
        <f>_xlfn.XLOOKUP($D1364,climatevars!$E:$E,climatevars!J:J,0,)</f>
        <v>283.99943199999996</v>
      </c>
      <c r="V1364">
        <f>_xlfn.XLOOKUP($D1364,climatevars!$E:$E,climatevars!K:K,0,)</f>
        <v>539.99891999999988</v>
      </c>
      <c r="W1364">
        <f>_xlfn.XLOOKUP($D1364,climatevars!$E:$E,climatevars!L:L,0,)</f>
        <v>651.99869599999988</v>
      </c>
      <c r="X1364">
        <f>_xlfn.XLOOKUP($G1364,speciesvars!$D:$D,speciesvars!H:H,0,0)</f>
        <v>23.825000166892998</v>
      </c>
      <c r="Y1364">
        <f>_xlfn.XLOOKUP($G1364,speciesvars!$D:$D,speciesvars!I:I,0,0)</f>
        <v>508</v>
      </c>
    </row>
    <row r="1365" spans="1:25" hidden="1" x14ac:dyDescent="0.25">
      <c r="A1365" t="s">
        <v>34</v>
      </c>
      <c r="B1365" t="s">
        <v>27</v>
      </c>
      <c r="C1365">
        <v>12</v>
      </c>
      <c r="D1365" t="str">
        <f t="shared" si="21"/>
        <v>Preservefall 2021</v>
      </c>
      <c r="E1365" t="s">
        <v>66</v>
      </c>
      <c r="F1365" t="s">
        <v>0</v>
      </c>
      <c r="G1365" t="s">
        <v>13</v>
      </c>
      <c r="H1365" t="s">
        <v>4254</v>
      </c>
      <c r="I1365" t="s">
        <v>1457</v>
      </c>
      <c r="J1365" t="s">
        <v>60</v>
      </c>
      <c r="K1365">
        <v>0</v>
      </c>
      <c r="L1365">
        <v>0</v>
      </c>
      <c r="M1365">
        <v>0</v>
      </c>
      <c r="N1365">
        <f>_xlfn.XLOOKUP($A1365,'site variables'!$A:$A,'site variables'!C:C,0,0)</f>
        <v>332.63</v>
      </c>
      <c r="O1365">
        <f>_xlfn.XLOOKUP($A1365,'site variables'!$A:$A,'site variables'!D:D,0,0)</f>
        <v>25.8</v>
      </c>
      <c r="P1365">
        <f>_xlfn.XLOOKUP($A1365,'site variables'!$A:$A,'site variables'!E:E,0,0)</f>
        <v>21.2</v>
      </c>
      <c r="Q1365">
        <f>_xlfn.XLOOKUP($A1365,'site variables'!$A:$A,'site variables'!F:F,0,0)</f>
        <v>793</v>
      </c>
      <c r="R1365" t="str">
        <f>_xlfn.XLOOKUP($A1365,'site variables'!$A:$A,'site variables'!G:G,0,0)</f>
        <v>high</v>
      </c>
      <c r="S1365" t="str">
        <f>_xlfn.XLOOKUP($A1365,'site variables'!$A:$A,'site variables'!H:H,0,0)</f>
        <v>low</v>
      </c>
      <c r="T1365" t="str">
        <f>_xlfn.XLOOKUP($A1365,'site variables'!$A:$A,'site variables'!I:I,0,0)</f>
        <v>Vehicle/FootRecreation</v>
      </c>
      <c r="U1365">
        <f>_xlfn.XLOOKUP($D1365,climatevars!$E:$E,climatevars!J:J,0,)</f>
        <v>283.99943199999996</v>
      </c>
      <c r="V1365">
        <f>_xlfn.XLOOKUP($D1365,climatevars!$E:$E,climatevars!K:K,0,)</f>
        <v>539.99891999999988</v>
      </c>
      <c r="W1365">
        <f>_xlfn.XLOOKUP($D1365,climatevars!$E:$E,climatevars!L:L,0,)</f>
        <v>651.99869599999988</v>
      </c>
      <c r="X1365">
        <f>_xlfn.XLOOKUP($G1365,speciesvars!$D:$D,speciesvars!H:H,0,0)</f>
        <v>23.462500015894602</v>
      </c>
      <c r="Y1365">
        <f>_xlfn.XLOOKUP($G1365,speciesvars!$D:$D,speciesvars!I:I,0,0)</f>
        <v>846</v>
      </c>
    </row>
    <row r="1366" spans="1:25" hidden="1" x14ac:dyDescent="0.25">
      <c r="A1366" t="s">
        <v>34</v>
      </c>
      <c r="B1366" t="s">
        <v>27</v>
      </c>
      <c r="C1366">
        <v>12</v>
      </c>
      <c r="D1366" t="str">
        <f t="shared" si="21"/>
        <v>Preservefall 2021</v>
      </c>
      <c r="E1366" t="s">
        <v>66</v>
      </c>
      <c r="F1366" t="s">
        <v>0</v>
      </c>
      <c r="G1366" t="s">
        <v>21</v>
      </c>
      <c r="H1366" t="s">
        <v>4254</v>
      </c>
      <c r="I1366" t="s">
        <v>1458</v>
      </c>
      <c r="J1366" t="s">
        <v>60</v>
      </c>
      <c r="K1366">
        <v>0</v>
      </c>
      <c r="L1366">
        <v>0</v>
      </c>
      <c r="M1366">
        <v>0</v>
      </c>
      <c r="N1366">
        <f>_xlfn.XLOOKUP($A1366,'site variables'!$A:$A,'site variables'!C:C,0,0)</f>
        <v>332.63</v>
      </c>
      <c r="O1366">
        <f>_xlfn.XLOOKUP($A1366,'site variables'!$A:$A,'site variables'!D:D,0,0)</f>
        <v>25.8</v>
      </c>
      <c r="P1366">
        <f>_xlfn.XLOOKUP($A1366,'site variables'!$A:$A,'site variables'!E:E,0,0)</f>
        <v>21.2</v>
      </c>
      <c r="Q1366">
        <f>_xlfn.XLOOKUP($A1366,'site variables'!$A:$A,'site variables'!F:F,0,0)</f>
        <v>793</v>
      </c>
      <c r="R1366" t="str">
        <f>_xlfn.XLOOKUP($A1366,'site variables'!$A:$A,'site variables'!G:G,0,0)</f>
        <v>high</v>
      </c>
      <c r="S1366" t="str">
        <f>_xlfn.XLOOKUP($A1366,'site variables'!$A:$A,'site variables'!H:H,0,0)</f>
        <v>low</v>
      </c>
      <c r="T1366" t="str">
        <f>_xlfn.XLOOKUP($A1366,'site variables'!$A:$A,'site variables'!I:I,0,0)</f>
        <v>Vehicle/FootRecreation</v>
      </c>
      <c r="U1366">
        <f>_xlfn.XLOOKUP($D1366,climatevars!$E:$E,climatevars!J:J,0,)</f>
        <v>283.99943199999996</v>
      </c>
      <c r="V1366">
        <f>_xlfn.XLOOKUP($D1366,climatevars!$E:$E,climatevars!K:K,0,)</f>
        <v>539.99891999999988</v>
      </c>
      <c r="W1366">
        <f>_xlfn.XLOOKUP($D1366,climatevars!$E:$E,climatevars!L:L,0,)</f>
        <v>651.99869599999988</v>
      </c>
      <c r="X1366">
        <f>_xlfn.XLOOKUP($G1366,speciesvars!$D:$D,speciesvars!H:H,0,0)</f>
        <v>24.8750001192093</v>
      </c>
      <c r="Y1366">
        <f>_xlfn.XLOOKUP($G1366,speciesvars!$D:$D,speciesvars!I:I,0,0)</f>
        <v>845</v>
      </c>
    </row>
    <row r="1367" spans="1:25" hidden="1" x14ac:dyDescent="0.25">
      <c r="A1367" t="s">
        <v>34</v>
      </c>
      <c r="B1367" t="s">
        <v>32</v>
      </c>
      <c r="C1367">
        <v>2</v>
      </c>
      <c r="D1367" t="str">
        <f t="shared" si="21"/>
        <v>Preservespring 2020</v>
      </c>
      <c r="E1367" t="s">
        <v>74</v>
      </c>
      <c r="F1367" t="s">
        <v>70</v>
      </c>
      <c r="G1367" t="s">
        <v>1433</v>
      </c>
      <c r="H1367" t="s">
        <v>11</v>
      </c>
      <c r="I1367" t="s">
        <v>1459</v>
      </c>
      <c r="J1367" t="s">
        <v>60</v>
      </c>
      <c r="K1367">
        <v>11</v>
      </c>
      <c r="L1367">
        <v>3</v>
      </c>
      <c r="N1367">
        <f>_xlfn.XLOOKUP($A1367,'site variables'!$A:$A,'site variables'!C:C,0,0)</f>
        <v>332.63</v>
      </c>
      <c r="O1367">
        <f>_xlfn.XLOOKUP($A1367,'site variables'!$A:$A,'site variables'!D:D,0,0)</f>
        <v>25.8</v>
      </c>
      <c r="P1367">
        <f>_xlfn.XLOOKUP($A1367,'site variables'!$A:$A,'site variables'!E:E,0,0)</f>
        <v>21.2</v>
      </c>
      <c r="Q1367">
        <f>_xlfn.XLOOKUP($A1367,'site variables'!$A:$A,'site variables'!F:F,0,0)</f>
        <v>793</v>
      </c>
      <c r="R1367" t="str">
        <f>_xlfn.XLOOKUP($A1367,'site variables'!$A:$A,'site variables'!G:G,0,0)</f>
        <v>high</v>
      </c>
      <c r="S1367" t="str">
        <f>_xlfn.XLOOKUP($A1367,'site variables'!$A:$A,'site variables'!H:H,0,0)</f>
        <v>low</v>
      </c>
      <c r="T1367" t="str">
        <f>_xlfn.XLOOKUP($A1367,'site variables'!$A:$A,'site variables'!I:I,0,0)</f>
        <v>Vehicle/FootRecreation</v>
      </c>
      <c r="U1367">
        <f>_xlfn.XLOOKUP($D1367,climatevars!$E:$E,climatevars!J:J,0,)</f>
        <v>260.99947799999995</v>
      </c>
      <c r="V1367">
        <f>_xlfn.XLOOKUP($D1367,climatevars!$E:$E,climatevars!K:K,0,)</f>
        <v>539.99891999999988</v>
      </c>
      <c r="W1367">
        <f>_xlfn.XLOOKUP($D1367,climatevars!$E:$E,climatevars!L:L,0,)</f>
        <v>260.99947799999995</v>
      </c>
      <c r="X1367">
        <f>_xlfn.XLOOKUP($G1367,speciesvars!$D:$D,speciesvars!H:H,0,0)</f>
        <v>0</v>
      </c>
      <c r="Y1367">
        <f>_xlfn.XLOOKUP($G1367,speciesvars!$D:$D,speciesvars!I:I,0,0)</f>
        <v>0</v>
      </c>
    </row>
    <row r="1368" spans="1:25" hidden="1" x14ac:dyDescent="0.25">
      <c r="A1368" t="s">
        <v>34</v>
      </c>
      <c r="B1368" t="s">
        <v>32</v>
      </c>
      <c r="C1368">
        <v>2</v>
      </c>
      <c r="D1368" t="str">
        <f t="shared" si="21"/>
        <v>Preservespring 2020</v>
      </c>
      <c r="E1368" t="s">
        <v>74</v>
      </c>
      <c r="F1368" t="s">
        <v>70</v>
      </c>
      <c r="G1368" t="s">
        <v>24</v>
      </c>
      <c r="H1368" t="s">
        <v>11</v>
      </c>
      <c r="I1368" t="s">
        <v>1460</v>
      </c>
      <c r="J1368" t="s">
        <v>60</v>
      </c>
      <c r="K1368">
        <v>1</v>
      </c>
      <c r="L1368">
        <v>35</v>
      </c>
      <c r="N1368">
        <f>_xlfn.XLOOKUP($A1368,'site variables'!$A:$A,'site variables'!C:C,0,0)</f>
        <v>332.63</v>
      </c>
      <c r="O1368">
        <f>_xlfn.XLOOKUP($A1368,'site variables'!$A:$A,'site variables'!D:D,0,0)</f>
        <v>25.8</v>
      </c>
      <c r="P1368">
        <f>_xlfn.XLOOKUP($A1368,'site variables'!$A:$A,'site variables'!E:E,0,0)</f>
        <v>21.2</v>
      </c>
      <c r="Q1368">
        <f>_xlfn.XLOOKUP($A1368,'site variables'!$A:$A,'site variables'!F:F,0,0)</f>
        <v>793</v>
      </c>
      <c r="R1368" t="str">
        <f>_xlfn.XLOOKUP($A1368,'site variables'!$A:$A,'site variables'!G:G,0,0)</f>
        <v>high</v>
      </c>
      <c r="S1368" t="str">
        <f>_xlfn.XLOOKUP($A1368,'site variables'!$A:$A,'site variables'!H:H,0,0)</f>
        <v>low</v>
      </c>
      <c r="T1368" t="str">
        <f>_xlfn.XLOOKUP($A1368,'site variables'!$A:$A,'site variables'!I:I,0,0)</f>
        <v>Vehicle/FootRecreation</v>
      </c>
      <c r="U1368">
        <f>_xlfn.XLOOKUP($D1368,climatevars!$E:$E,climatevars!J:J,0,)</f>
        <v>260.99947799999995</v>
      </c>
      <c r="V1368">
        <f>_xlfn.XLOOKUP($D1368,climatevars!$E:$E,climatevars!K:K,0,)</f>
        <v>539.99891999999988</v>
      </c>
      <c r="W1368">
        <f>_xlfn.XLOOKUP($D1368,climatevars!$E:$E,climatevars!L:L,0,)</f>
        <v>260.99947799999995</v>
      </c>
      <c r="X1368">
        <f>_xlfn.XLOOKUP($G1368,speciesvars!$D:$D,speciesvars!H:H,0,0)</f>
        <v>0</v>
      </c>
      <c r="Y1368">
        <f>_xlfn.XLOOKUP($G1368,speciesvars!$D:$D,speciesvars!I:I,0,0)</f>
        <v>0</v>
      </c>
    </row>
    <row r="1369" spans="1:25" hidden="1" x14ac:dyDescent="0.25">
      <c r="A1369" t="s">
        <v>34</v>
      </c>
      <c r="B1369" t="s">
        <v>32</v>
      </c>
      <c r="C1369">
        <v>2</v>
      </c>
      <c r="D1369" t="str">
        <f t="shared" si="21"/>
        <v>Preservespring 2020</v>
      </c>
      <c r="E1369" t="s">
        <v>74</v>
      </c>
      <c r="F1369" t="s">
        <v>70</v>
      </c>
      <c r="G1369" t="s">
        <v>36</v>
      </c>
      <c r="H1369" t="s">
        <v>11</v>
      </c>
      <c r="I1369" t="s">
        <v>1461</v>
      </c>
      <c r="J1369" t="s">
        <v>72</v>
      </c>
      <c r="K1369">
        <v>4</v>
      </c>
      <c r="L1369">
        <v>60</v>
      </c>
      <c r="N1369">
        <f>_xlfn.XLOOKUP($A1369,'site variables'!$A:$A,'site variables'!C:C,0,0)</f>
        <v>332.63</v>
      </c>
      <c r="O1369">
        <f>_xlfn.XLOOKUP($A1369,'site variables'!$A:$A,'site variables'!D:D,0,0)</f>
        <v>25.8</v>
      </c>
      <c r="P1369">
        <f>_xlfn.XLOOKUP($A1369,'site variables'!$A:$A,'site variables'!E:E,0,0)</f>
        <v>21.2</v>
      </c>
      <c r="Q1369">
        <f>_xlfn.XLOOKUP($A1369,'site variables'!$A:$A,'site variables'!F:F,0,0)</f>
        <v>793</v>
      </c>
      <c r="R1369" t="str">
        <f>_xlfn.XLOOKUP($A1369,'site variables'!$A:$A,'site variables'!G:G,0,0)</f>
        <v>high</v>
      </c>
      <c r="S1369" t="str">
        <f>_xlfn.XLOOKUP($A1369,'site variables'!$A:$A,'site variables'!H:H,0,0)</f>
        <v>low</v>
      </c>
      <c r="T1369" t="str">
        <f>_xlfn.XLOOKUP($A1369,'site variables'!$A:$A,'site variables'!I:I,0,0)</f>
        <v>Vehicle/FootRecreation</v>
      </c>
      <c r="U1369">
        <f>_xlfn.XLOOKUP($D1369,climatevars!$E:$E,climatevars!J:J,0,)</f>
        <v>260.99947799999995</v>
      </c>
      <c r="V1369">
        <f>_xlfn.XLOOKUP($D1369,climatevars!$E:$E,climatevars!K:K,0,)</f>
        <v>539.99891999999988</v>
      </c>
      <c r="W1369">
        <f>_xlfn.XLOOKUP($D1369,climatevars!$E:$E,climatevars!L:L,0,)</f>
        <v>260.99947799999995</v>
      </c>
      <c r="X1369">
        <f>_xlfn.XLOOKUP($G1369,speciesvars!$D:$D,speciesvars!H:H,0,0)</f>
        <v>0</v>
      </c>
      <c r="Y1369">
        <f>_xlfn.XLOOKUP($G1369,speciesvars!$D:$D,speciesvars!I:I,0,0)</f>
        <v>0</v>
      </c>
    </row>
    <row r="1370" spans="1:25" hidden="1" x14ac:dyDescent="0.25">
      <c r="A1370" t="s">
        <v>34</v>
      </c>
      <c r="B1370" t="s">
        <v>32</v>
      </c>
      <c r="C1370">
        <v>2</v>
      </c>
      <c r="D1370" t="str">
        <f t="shared" si="21"/>
        <v>Preservespring 2020</v>
      </c>
      <c r="E1370" t="s">
        <v>74</v>
      </c>
      <c r="F1370" t="s">
        <v>70</v>
      </c>
      <c r="G1370" t="s">
        <v>1435</v>
      </c>
      <c r="H1370" t="s">
        <v>11</v>
      </c>
      <c r="I1370" t="s">
        <v>1462</v>
      </c>
      <c r="J1370" t="s">
        <v>60</v>
      </c>
      <c r="K1370">
        <v>8</v>
      </c>
      <c r="L1370">
        <v>25</v>
      </c>
      <c r="N1370">
        <f>_xlfn.XLOOKUP($A1370,'site variables'!$A:$A,'site variables'!C:C,0,0)</f>
        <v>332.63</v>
      </c>
      <c r="O1370">
        <f>_xlfn.XLOOKUP($A1370,'site variables'!$A:$A,'site variables'!D:D,0,0)</f>
        <v>25.8</v>
      </c>
      <c r="P1370">
        <f>_xlfn.XLOOKUP($A1370,'site variables'!$A:$A,'site variables'!E:E,0,0)</f>
        <v>21.2</v>
      </c>
      <c r="Q1370">
        <f>_xlfn.XLOOKUP($A1370,'site variables'!$A:$A,'site variables'!F:F,0,0)</f>
        <v>793</v>
      </c>
      <c r="R1370" t="str">
        <f>_xlfn.XLOOKUP($A1370,'site variables'!$A:$A,'site variables'!G:G,0,0)</f>
        <v>high</v>
      </c>
      <c r="S1370" t="str">
        <f>_xlfn.XLOOKUP($A1370,'site variables'!$A:$A,'site variables'!H:H,0,0)</f>
        <v>low</v>
      </c>
      <c r="T1370" t="str">
        <f>_xlfn.XLOOKUP($A1370,'site variables'!$A:$A,'site variables'!I:I,0,0)</f>
        <v>Vehicle/FootRecreation</v>
      </c>
      <c r="U1370">
        <f>_xlfn.XLOOKUP($D1370,climatevars!$E:$E,climatevars!J:J,0,)</f>
        <v>260.99947799999995</v>
      </c>
      <c r="V1370">
        <f>_xlfn.XLOOKUP($D1370,climatevars!$E:$E,climatevars!K:K,0,)</f>
        <v>539.99891999999988</v>
      </c>
      <c r="W1370">
        <f>_xlfn.XLOOKUP($D1370,climatevars!$E:$E,climatevars!L:L,0,)</f>
        <v>260.99947799999995</v>
      </c>
      <c r="X1370">
        <f>_xlfn.XLOOKUP($G1370,speciesvars!$D:$D,speciesvars!H:H,0,0)</f>
        <v>0</v>
      </c>
      <c r="Y1370">
        <f>_xlfn.XLOOKUP($G1370,speciesvars!$D:$D,speciesvars!I:I,0,0)</f>
        <v>0</v>
      </c>
    </row>
    <row r="1371" spans="1:25" hidden="1" x14ac:dyDescent="0.25">
      <c r="A1371" t="s">
        <v>34</v>
      </c>
      <c r="B1371" t="s">
        <v>32</v>
      </c>
      <c r="C1371">
        <v>2</v>
      </c>
      <c r="D1371" t="str">
        <f t="shared" si="21"/>
        <v>Preservespring 2020</v>
      </c>
      <c r="E1371" t="s">
        <v>74</v>
      </c>
      <c r="F1371" t="s">
        <v>70</v>
      </c>
      <c r="G1371" t="s">
        <v>1437</v>
      </c>
      <c r="H1371" t="s">
        <v>11</v>
      </c>
      <c r="I1371" t="s">
        <v>1463</v>
      </c>
      <c r="J1371" t="s">
        <v>60</v>
      </c>
      <c r="K1371">
        <v>52</v>
      </c>
      <c r="L1371">
        <v>20</v>
      </c>
      <c r="N1371">
        <f>_xlfn.XLOOKUP($A1371,'site variables'!$A:$A,'site variables'!C:C,0,0)</f>
        <v>332.63</v>
      </c>
      <c r="O1371">
        <f>_xlfn.XLOOKUP($A1371,'site variables'!$A:$A,'site variables'!D:D,0,0)</f>
        <v>25.8</v>
      </c>
      <c r="P1371">
        <f>_xlfn.XLOOKUP($A1371,'site variables'!$A:$A,'site variables'!E:E,0,0)</f>
        <v>21.2</v>
      </c>
      <c r="Q1371">
        <f>_xlfn.XLOOKUP($A1371,'site variables'!$A:$A,'site variables'!F:F,0,0)</f>
        <v>793</v>
      </c>
      <c r="R1371" t="str">
        <f>_xlfn.XLOOKUP($A1371,'site variables'!$A:$A,'site variables'!G:G,0,0)</f>
        <v>high</v>
      </c>
      <c r="S1371" t="str">
        <f>_xlfn.XLOOKUP($A1371,'site variables'!$A:$A,'site variables'!H:H,0,0)</f>
        <v>low</v>
      </c>
      <c r="T1371" t="str">
        <f>_xlfn.XLOOKUP($A1371,'site variables'!$A:$A,'site variables'!I:I,0,0)</f>
        <v>Vehicle/FootRecreation</v>
      </c>
      <c r="U1371">
        <f>_xlfn.XLOOKUP($D1371,climatevars!$E:$E,climatevars!J:J,0,)</f>
        <v>260.99947799999995</v>
      </c>
      <c r="V1371">
        <f>_xlfn.XLOOKUP($D1371,climatevars!$E:$E,climatevars!K:K,0,)</f>
        <v>539.99891999999988</v>
      </c>
      <c r="W1371">
        <f>_xlfn.XLOOKUP($D1371,climatevars!$E:$E,climatevars!L:L,0,)</f>
        <v>260.99947799999995</v>
      </c>
      <c r="X1371">
        <f>_xlfn.XLOOKUP($G1371,speciesvars!$D:$D,speciesvars!H:H,0,0)</f>
        <v>0</v>
      </c>
      <c r="Y1371">
        <f>_xlfn.XLOOKUP($G1371,speciesvars!$D:$D,speciesvars!I:I,0,0)</f>
        <v>0</v>
      </c>
    </row>
    <row r="1372" spans="1:25" hidden="1" x14ac:dyDescent="0.25">
      <c r="A1372" t="s">
        <v>34</v>
      </c>
      <c r="B1372" t="s">
        <v>32</v>
      </c>
      <c r="C1372">
        <v>3</v>
      </c>
      <c r="D1372" t="str">
        <f t="shared" si="21"/>
        <v>Preservespring 2020</v>
      </c>
      <c r="E1372" t="s">
        <v>48</v>
      </c>
      <c r="F1372" t="s">
        <v>70</v>
      </c>
      <c r="G1372" t="s">
        <v>77</v>
      </c>
      <c r="H1372" t="s">
        <v>11</v>
      </c>
      <c r="I1372" t="s">
        <v>1464</v>
      </c>
      <c r="J1372" t="s">
        <v>72</v>
      </c>
      <c r="K1372">
        <v>7</v>
      </c>
      <c r="L1372">
        <v>85</v>
      </c>
      <c r="N1372">
        <f>_xlfn.XLOOKUP($A1372,'site variables'!$A:$A,'site variables'!C:C,0,0)</f>
        <v>332.63</v>
      </c>
      <c r="O1372">
        <f>_xlfn.XLOOKUP($A1372,'site variables'!$A:$A,'site variables'!D:D,0,0)</f>
        <v>25.8</v>
      </c>
      <c r="P1372">
        <f>_xlfn.XLOOKUP($A1372,'site variables'!$A:$A,'site variables'!E:E,0,0)</f>
        <v>21.2</v>
      </c>
      <c r="Q1372">
        <f>_xlfn.XLOOKUP($A1372,'site variables'!$A:$A,'site variables'!F:F,0,0)</f>
        <v>793</v>
      </c>
      <c r="R1372" t="str">
        <f>_xlfn.XLOOKUP($A1372,'site variables'!$A:$A,'site variables'!G:G,0,0)</f>
        <v>high</v>
      </c>
      <c r="S1372" t="str">
        <f>_xlfn.XLOOKUP($A1372,'site variables'!$A:$A,'site variables'!H:H,0,0)</f>
        <v>low</v>
      </c>
      <c r="T1372" t="str">
        <f>_xlfn.XLOOKUP($A1372,'site variables'!$A:$A,'site variables'!I:I,0,0)</f>
        <v>Vehicle/FootRecreation</v>
      </c>
      <c r="U1372">
        <f>_xlfn.XLOOKUP($D1372,climatevars!$E:$E,climatevars!J:J,0,)</f>
        <v>260.99947799999995</v>
      </c>
      <c r="V1372">
        <f>_xlfn.XLOOKUP($D1372,climatevars!$E:$E,climatevars!K:K,0,)</f>
        <v>539.99891999999988</v>
      </c>
      <c r="W1372">
        <f>_xlfn.XLOOKUP($D1372,climatevars!$E:$E,climatevars!L:L,0,)</f>
        <v>260.99947799999995</v>
      </c>
      <c r="X1372">
        <f>_xlfn.XLOOKUP($G1372,speciesvars!$D:$D,speciesvars!H:H,0,0)</f>
        <v>0</v>
      </c>
      <c r="Y1372">
        <f>_xlfn.XLOOKUP($G1372,speciesvars!$D:$D,speciesvars!I:I,0,0)</f>
        <v>0</v>
      </c>
    </row>
    <row r="1373" spans="1:25" hidden="1" x14ac:dyDescent="0.25">
      <c r="A1373" t="s">
        <v>34</v>
      </c>
      <c r="B1373" t="s">
        <v>32</v>
      </c>
      <c r="C1373">
        <v>3</v>
      </c>
      <c r="D1373" t="str">
        <f t="shared" si="21"/>
        <v>Preservespring 2020</v>
      </c>
      <c r="E1373" t="s">
        <v>48</v>
      </c>
      <c r="F1373" t="s">
        <v>70</v>
      </c>
      <c r="G1373" t="s">
        <v>4</v>
      </c>
      <c r="H1373" t="s">
        <v>11</v>
      </c>
      <c r="I1373" t="s">
        <v>1465</v>
      </c>
      <c r="J1373" t="s">
        <v>60</v>
      </c>
      <c r="K1373">
        <v>1</v>
      </c>
      <c r="L1373">
        <v>2</v>
      </c>
      <c r="N1373">
        <f>_xlfn.XLOOKUP($A1373,'site variables'!$A:$A,'site variables'!C:C,0,0)</f>
        <v>332.63</v>
      </c>
      <c r="O1373">
        <f>_xlfn.XLOOKUP($A1373,'site variables'!$A:$A,'site variables'!D:D,0,0)</f>
        <v>25.8</v>
      </c>
      <c r="P1373">
        <f>_xlfn.XLOOKUP($A1373,'site variables'!$A:$A,'site variables'!E:E,0,0)</f>
        <v>21.2</v>
      </c>
      <c r="Q1373">
        <f>_xlfn.XLOOKUP($A1373,'site variables'!$A:$A,'site variables'!F:F,0,0)</f>
        <v>793</v>
      </c>
      <c r="R1373" t="str">
        <f>_xlfn.XLOOKUP($A1373,'site variables'!$A:$A,'site variables'!G:G,0,0)</f>
        <v>high</v>
      </c>
      <c r="S1373" t="str">
        <f>_xlfn.XLOOKUP($A1373,'site variables'!$A:$A,'site variables'!H:H,0,0)</f>
        <v>low</v>
      </c>
      <c r="T1373" t="str">
        <f>_xlfn.XLOOKUP($A1373,'site variables'!$A:$A,'site variables'!I:I,0,0)</f>
        <v>Vehicle/FootRecreation</v>
      </c>
      <c r="U1373">
        <f>_xlfn.XLOOKUP($D1373,climatevars!$E:$E,climatevars!J:J,0,)</f>
        <v>260.99947799999995</v>
      </c>
      <c r="V1373">
        <f>_xlfn.XLOOKUP($D1373,climatevars!$E:$E,climatevars!K:K,0,)</f>
        <v>539.99891999999988</v>
      </c>
      <c r="W1373">
        <f>_xlfn.XLOOKUP($D1373,climatevars!$E:$E,climatevars!L:L,0,)</f>
        <v>260.99947799999995</v>
      </c>
      <c r="X1373">
        <f>_xlfn.XLOOKUP($G1373,speciesvars!$D:$D,speciesvars!H:H,0,0)</f>
        <v>0</v>
      </c>
      <c r="Y1373">
        <f>_xlfn.XLOOKUP($G1373,speciesvars!$D:$D,speciesvars!I:I,0,0)</f>
        <v>0</v>
      </c>
    </row>
    <row r="1374" spans="1:25" hidden="1" x14ac:dyDescent="0.25">
      <c r="A1374" t="s">
        <v>34</v>
      </c>
      <c r="B1374" t="s">
        <v>27</v>
      </c>
      <c r="C1374">
        <v>12</v>
      </c>
      <c r="D1374" t="str">
        <f t="shared" si="21"/>
        <v>Preservefall 2021</v>
      </c>
      <c r="E1374" t="s">
        <v>66</v>
      </c>
      <c r="F1374" t="s">
        <v>0</v>
      </c>
      <c r="G1374" t="s">
        <v>53</v>
      </c>
      <c r="H1374" t="s">
        <v>4254</v>
      </c>
      <c r="I1374" t="s">
        <v>1466</v>
      </c>
      <c r="J1374" t="s">
        <v>60</v>
      </c>
      <c r="K1374">
        <v>4</v>
      </c>
      <c r="L1374">
        <v>350</v>
      </c>
      <c r="M1374">
        <v>62.5</v>
      </c>
      <c r="N1374">
        <f>_xlfn.XLOOKUP($A1374,'site variables'!$A:$A,'site variables'!C:C,0,0)</f>
        <v>332.63</v>
      </c>
      <c r="O1374">
        <f>_xlfn.XLOOKUP($A1374,'site variables'!$A:$A,'site variables'!D:D,0,0)</f>
        <v>25.8</v>
      </c>
      <c r="P1374">
        <f>_xlfn.XLOOKUP($A1374,'site variables'!$A:$A,'site variables'!E:E,0,0)</f>
        <v>21.2</v>
      </c>
      <c r="Q1374">
        <f>_xlfn.XLOOKUP($A1374,'site variables'!$A:$A,'site variables'!F:F,0,0)</f>
        <v>793</v>
      </c>
      <c r="R1374" t="str">
        <f>_xlfn.XLOOKUP($A1374,'site variables'!$A:$A,'site variables'!G:G,0,0)</f>
        <v>high</v>
      </c>
      <c r="S1374" t="str">
        <f>_xlfn.XLOOKUP($A1374,'site variables'!$A:$A,'site variables'!H:H,0,0)</f>
        <v>low</v>
      </c>
      <c r="T1374" t="str">
        <f>_xlfn.XLOOKUP($A1374,'site variables'!$A:$A,'site variables'!I:I,0,0)</f>
        <v>Vehicle/FootRecreation</v>
      </c>
      <c r="U1374">
        <f>_xlfn.XLOOKUP($D1374,climatevars!$E:$E,climatevars!J:J,0,)</f>
        <v>283.99943199999996</v>
      </c>
      <c r="V1374">
        <f>_xlfn.XLOOKUP($D1374,climatevars!$E:$E,climatevars!K:K,0,)</f>
        <v>539.99891999999988</v>
      </c>
      <c r="W1374">
        <f>_xlfn.XLOOKUP($D1374,climatevars!$E:$E,climatevars!L:L,0,)</f>
        <v>651.99869599999988</v>
      </c>
      <c r="X1374">
        <f>_xlfn.XLOOKUP($G1374,speciesvars!$D:$D,speciesvars!H:H,0,0)</f>
        <v>24.200000047683702</v>
      </c>
      <c r="Y1374">
        <f>_xlfn.XLOOKUP($G1374,speciesvars!$D:$D,speciesvars!I:I,0,0)</f>
        <v>706</v>
      </c>
    </row>
    <row r="1375" spans="1:25" hidden="1" x14ac:dyDescent="0.25">
      <c r="A1375" t="s">
        <v>34</v>
      </c>
      <c r="B1375" t="s">
        <v>32</v>
      </c>
      <c r="C1375">
        <v>3</v>
      </c>
      <c r="D1375" t="str">
        <f t="shared" si="21"/>
        <v>Preservespring 2020</v>
      </c>
      <c r="E1375" t="s">
        <v>48</v>
      </c>
      <c r="F1375" t="s">
        <v>70</v>
      </c>
      <c r="G1375" t="s">
        <v>15</v>
      </c>
      <c r="H1375" t="s">
        <v>11</v>
      </c>
      <c r="I1375" t="s">
        <v>1467</v>
      </c>
      <c r="J1375" t="s">
        <v>60</v>
      </c>
      <c r="K1375">
        <v>1</v>
      </c>
      <c r="L1375">
        <v>10</v>
      </c>
      <c r="N1375">
        <f>_xlfn.XLOOKUP($A1375,'site variables'!$A:$A,'site variables'!C:C,0,0)</f>
        <v>332.63</v>
      </c>
      <c r="O1375">
        <f>_xlfn.XLOOKUP($A1375,'site variables'!$A:$A,'site variables'!D:D,0,0)</f>
        <v>25.8</v>
      </c>
      <c r="P1375">
        <f>_xlfn.XLOOKUP($A1375,'site variables'!$A:$A,'site variables'!E:E,0,0)</f>
        <v>21.2</v>
      </c>
      <c r="Q1375">
        <f>_xlfn.XLOOKUP($A1375,'site variables'!$A:$A,'site variables'!F:F,0,0)</f>
        <v>793</v>
      </c>
      <c r="R1375" t="str">
        <f>_xlfn.XLOOKUP($A1375,'site variables'!$A:$A,'site variables'!G:G,0,0)</f>
        <v>high</v>
      </c>
      <c r="S1375" t="str">
        <f>_xlfn.XLOOKUP($A1375,'site variables'!$A:$A,'site variables'!H:H,0,0)</f>
        <v>low</v>
      </c>
      <c r="T1375" t="str">
        <f>_xlfn.XLOOKUP($A1375,'site variables'!$A:$A,'site variables'!I:I,0,0)</f>
        <v>Vehicle/FootRecreation</v>
      </c>
      <c r="U1375">
        <f>_xlfn.XLOOKUP($D1375,climatevars!$E:$E,climatevars!J:J,0,)</f>
        <v>260.99947799999995</v>
      </c>
      <c r="V1375">
        <f>_xlfn.XLOOKUP($D1375,climatevars!$E:$E,climatevars!K:K,0,)</f>
        <v>539.99891999999988</v>
      </c>
      <c r="W1375">
        <f>_xlfn.XLOOKUP($D1375,climatevars!$E:$E,climatevars!L:L,0,)</f>
        <v>260.99947799999995</v>
      </c>
      <c r="X1375">
        <f>_xlfn.XLOOKUP($G1375,speciesvars!$D:$D,speciesvars!H:H,0,0)</f>
        <v>0</v>
      </c>
      <c r="Y1375">
        <f>_xlfn.XLOOKUP($G1375,speciesvars!$D:$D,speciesvars!I:I,0,0)</f>
        <v>0</v>
      </c>
    </row>
    <row r="1376" spans="1:25" hidden="1" x14ac:dyDescent="0.25">
      <c r="A1376" t="s">
        <v>34</v>
      </c>
      <c r="B1376" t="s">
        <v>27</v>
      </c>
      <c r="C1376">
        <v>12</v>
      </c>
      <c r="D1376" t="str">
        <f t="shared" si="21"/>
        <v>Preservefall 2021</v>
      </c>
      <c r="E1376" t="s">
        <v>66</v>
      </c>
      <c r="F1376" t="s">
        <v>0</v>
      </c>
      <c r="G1376" t="s">
        <v>35</v>
      </c>
      <c r="H1376" t="s">
        <v>4254</v>
      </c>
      <c r="I1376" t="s">
        <v>1468</v>
      </c>
      <c r="J1376" t="s">
        <v>60</v>
      </c>
      <c r="K1376">
        <v>0</v>
      </c>
      <c r="L1376">
        <v>0</v>
      </c>
      <c r="M1376">
        <v>0</v>
      </c>
      <c r="N1376">
        <f>_xlfn.XLOOKUP($A1376,'site variables'!$A:$A,'site variables'!C:C,0,0)</f>
        <v>332.63</v>
      </c>
      <c r="O1376">
        <f>_xlfn.XLOOKUP($A1376,'site variables'!$A:$A,'site variables'!D:D,0,0)</f>
        <v>25.8</v>
      </c>
      <c r="P1376">
        <f>_xlfn.XLOOKUP($A1376,'site variables'!$A:$A,'site variables'!E:E,0,0)</f>
        <v>21.2</v>
      </c>
      <c r="Q1376">
        <f>_xlfn.XLOOKUP($A1376,'site variables'!$A:$A,'site variables'!F:F,0,0)</f>
        <v>793</v>
      </c>
      <c r="R1376" t="str">
        <f>_xlfn.XLOOKUP($A1376,'site variables'!$A:$A,'site variables'!G:G,0,0)</f>
        <v>high</v>
      </c>
      <c r="S1376" t="str">
        <f>_xlfn.XLOOKUP($A1376,'site variables'!$A:$A,'site variables'!H:H,0,0)</f>
        <v>low</v>
      </c>
      <c r="T1376" t="str">
        <f>_xlfn.XLOOKUP($A1376,'site variables'!$A:$A,'site variables'!I:I,0,0)</f>
        <v>Vehicle/FootRecreation</v>
      </c>
      <c r="U1376">
        <f>_xlfn.XLOOKUP($D1376,climatevars!$E:$E,climatevars!J:J,0,)</f>
        <v>283.99943199999996</v>
      </c>
      <c r="V1376">
        <f>_xlfn.XLOOKUP($D1376,climatevars!$E:$E,climatevars!K:K,0,)</f>
        <v>539.99891999999988</v>
      </c>
      <c r="W1376">
        <f>_xlfn.XLOOKUP($D1376,climatevars!$E:$E,climatevars!L:L,0,)</f>
        <v>651.99869599999988</v>
      </c>
      <c r="X1376">
        <f>_xlfn.XLOOKUP($G1376,speciesvars!$D:$D,speciesvars!H:H,0,0)</f>
        <v>23.5000000198682</v>
      </c>
      <c r="Y1376">
        <f>_xlfn.XLOOKUP($G1376,speciesvars!$D:$D,speciesvars!I:I,0,0)</f>
        <v>354</v>
      </c>
    </row>
    <row r="1377" spans="1:25" hidden="1" x14ac:dyDescent="0.25">
      <c r="A1377" t="s">
        <v>34</v>
      </c>
      <c r="B1377" t="s">
        <v>32</v>
      </c>
      <c r="C1377">
        <v>3</v>
      </c>
      <c r="D1377" t="str">
        <f t="shared" si="21"/>
        <v>Preservespring 2020</v>
      </c>
      <c r="E1377" t="s">
        <v>48</v>
      </c>
      <c r="F1377" t="s">
        <v>70</v>
      </c>
      <c r="G1377" t="s">
        <v>44</v>
      </c>
      <c r="H1377" t="s">
        <v>11</v>
      </c>
      <c r="I1377" t="s">
        <v>1469</v>
      </c>
      <c r="J1377" t="s">
        <v>60</v>
      </c>
      <c r="K1377">
        <v>14</v>
      </c>
      <c r="L1377">
        <v>15</v>
      </c>
      <c r="N1377">
        <f>_xlfn.XLOOKUP($A1377,'site variables'!$A:$A,'site variables'!C:C,0,0)</f>
        <v>332.63</v>
      </c>
      <c r="O1377">
        <f>_xlfn.XLOOKUP($A1377,'site variables'!$A:$A,'site variables'!D:D,0,0)</f>
        <v>25.8</v>
      </c>
      <c r="P1377">
        <f>_xlfn.XLOOKUP($A1377,'site variables'!$A:$A,'site variables'!E:E,0,0)</f>
        <v>21.2</v>
      </c>
      <c r="Q1377">
        <f>_xlfn.XLOOKUP($A1377,'site variables'!$A:$A,'site variables'!F:F,0,0)</f>
        <v>793</v>
      </c>
      <c r="R1377" t="str">
        <f>_xlfn.XLOOKUP($A1377,'site variables'!$A:$A,'site variables'!G:G,0,0)</f>
        <v>high</v>
      </c>
      <c r="S1377" t="str">
        <f>_xlfn.XLOOKUP($A1377,'site variables'!$A:$A,'site variables'!H:H,0,0)</f>
        <v>low</v>
      </c>
      <c r="T1377" t="str">
        <f>_xlfn.XLOOKUP($A1377,'site variables'!$A:$A,'site variables'!I:I,0,0)</f>
        <v>Vehicle/FootRecreation</v>
      </c>
      <c r="U1377">
        <f>_xlfn.XLOOKUP($D1377,climatevars!$E:$E,climatevars!J:J,0,)</f>
        <v>260.99947799999995</v>
      </c>
      <c r="V1377">
        <f>_xlfn.XLOOKUP($D1377,climatevars!$E:$E,climatevars!K:K,0,)</f>
        <v>539.99891999999988</v>
      </c>
      <c r="W1377">
        <f>_xlfn.XLOOKUP($D1377,climatevars!$E:$E,climatevars!L:L,0,)</f>
        <v>260.99947799999995</v>
      </c>
      <c r="X1377">
        <f>_xlfn.XLOOKUP($G1377,speciesvars!$D:$D,speciesvars!H:H,0,0)</f>
        <v>0</v>
      </c>
      <c r="Y1377">
        <f>_xlfn.XLOOKUP($G1377,speciesvars!$D:$D,speciesvars!I:I,0,0)</f>
        <v>0</v>
      </c>
    </row>
    <row r="1378" spans="1:25" hidden="1" x14ac:dyDescent="0.25">
      <c r="A1378" t="s">
        <v>34</v>
      </c>
      <c r="B1378" t="s">
        <v>32</v>
      </c>
      <c r="C1378">
        <v>3</v>
      </c>
      <c r="D1378" t="str">
        <f t="shared" si="21"/>
        <v>Preservespring 2020</v>
      </c>
      <c r="E1378" t="s">
        <v>48</v>
      </c>
      <c r="F1378" t="s">
        <v>70</v>
      </c>
      <c r="G1378" t="s">
        <v>1433</v>
      </c>
      <c r="H1378" t="s">
        <v>11</v>
      </c>
      <c r="I1378" t="s">
        <v>1470</v>
      </c>
      <c r="J1378" t="s">
        <v>60</v>
      </c>
      <c r="K1378">
        <v>3</v>
      </c>
      <c r="L1378">
        <v>3</v>
      </c>
      <c r="N1378">
        <f>_xlfn.XLOOKUP($A1378,'site variables'!$A:$A,'site variables'!C:C,0,0)</f>
        <v>332.63</v>
      </c>
      <c r="O1378">
        <f>_xlfn.XLOOKUP($A1378,'site variables'!$A:$A,'site variables'!D:D,0,0)</f>
        <v>25.8</v>
      </c>
      <c r="P1378">
        <f>_xlfn.XLOOKUP($A1378,'site variables'!$A:$A,'site variables'!E:E,0,0)</f>
        <v>21.2</v>
      </c>
      <c r="Q1378">
        <f>_xlfn.XLOOKUP($A1378,'site variables'!$A:$A,'site variables'!F:F,0,0)</f>
        <v>793</v>
      </c>
      <c r="R1378" t="str">
        <f>_xlfn.XLOOKUP($A1378,'site variables'!$A:$A,'site variables'!G:G,0,0)</f>
        <v>high</v>
      </c>
      <c r="S1378" t="str">
        <f>_xlfn.XLOOKUP($A1378,'site variables'!$A:$A,'site variables'!H:H,0,0)</f>
        <v>low</v>
      </c>
      <c r="T1378" t="str">
        <f>_xlfn.XLOOKUP($A1378,'site variables'!$A:$A,'site variables'!I:I,0,0)</f>
        <v>Vehicle/FootRecreation</v>
      </c>
      <c r="U1378">
        <f>_xlfn.XLOOKUP($D1378,climatevars!$E:$E,climatevars!J:J,0,)</f>
        <v>260.99947799999995</v>
      </c>
      <c r="V1378">
        <f>_xlfn.XLOOKUP($D1378,climatevars!$E:$E,climatevars!K:K,0,)</f>
        <v>539.99891999999988</v>
      </c>
      <c r="W1378">
        <f>_xlfn.XLOOKUP($D1378,climatevars!$E:$E,climatevars!L:L,0,)</f>
        <v>260.99947799999995</v>
      </c>
      <c r="X1378">
        <f>_xlfn.XLOOKUP($G1378,speciesvars!$D:$D,speciesvars!H:H,0,0)</f>
        <v>0</v>
      </c>
      <c r="Y1378">
        <f>_xlfn.XLOOKUP($G1378,speciesvars!$D:$D,speciesvars!I:I,0,0)</f>
        <v>0</v>
      </c>
    </row>
    <row r="1379" spans="1:25" hidden="1" x14ac:dyDescent="0.25">
      <c r="A1379" t="s">
        <v>34</v>
      </c>
      <c r="B1379" t="s">
        <v>32</v>
      </c>
      <c r="C1379">
        <v>3</v>
      </c>
      <c r="D1379" t="str">
        <f t="shared" si="21"/>
        <v>Preservespring 2020</v>
      </c>
      <c r="E1379" t="s">
        <v>48</v>
      </c>
      <c r="F1379" t="s">
        <v>70</v>
      </c>
      <c r="G1379" t="s">
        <v>1435</v>
      </c>
      <c r="H1379" t="s">
        <v>11</v>
      </c>
      <c r="I1379" t="s">
        <v>1471</v>
      </c>
      <c r="J1379" t="s">
        <v>60</v>
      </c>
      <c r="K1379">
        <v>1</v>
      </c>
      <c r="L1379">
        <v>30</v>
      </c>
      <c r="N1379">
        <f>_xlfn.XLOOKUP($A1379,'site variables'!$A:$A,'site variables'!C:C,0,0)</f>
        <v>332.63</v>
      </c>
      <c r="O1379">
        <f>_xlfn.XLOOKUP($A1379,'site variables'!$A:$A,'site variables'!D:D,0,0)</f>
        <v>25.8</v>
      </c>
      <c r="P1379">
        <f>_xlfn.XLOOKUP($A1379,'site variables'!$A:$A,'site variables'!E:E,0,0)</f>
        <v>21.2</v>
      </c>
      <c r="Q1379">
        <f>_xlfn.XLOOKUP($A1379,'site variables'!$A:$A,'site variables'!F:F,0,0)</f>
        <v>793</v>
      </c>
      <c r="R1379" t="str">
        <f>_xlfn.XLOOKUP($A1379,'site variables'!$A:$A,'site variables'!G:G,0,0)</f>
        <v>high</v>
      </c>
      <c r="S1379" t="str">
        <f>_xlfn.XLOOKUP($A1379,'site variables'!$A:$A,'site variables'!H:H,0,0)</f>
        <v>low</v>
      </c>
      <c r="T1379" t="str">
        <f>_xlfn.XLOOKUP($A1379,'site variables'!$A:$A,'site variables'!I:I,0,0)</f>
        <v>Vehicle/FootRecreation</v>
      </c>
      <c r="U1379">
        <f>_xlfn.XLOOKUP($D1379,climatevars!$E:$E,climatevars!J:J,0,)</f>
        <v>260.99947799999995</v>
      </c>
      <c r="V1379">
        <f>_xlfn.XLOOKUP($D1379,climatevars!$E:$E,climatevars!K:K,0,)</f>
        <v>539.99891999999988</v>
      </c>
      <c r="W1379">
        <f>_xlfn.XLOOKUP($D1379,climatevars!$E:$E,climatevars!L:L,0,)</f>
        <v>260.99947799999995</v>
      </c>
      <c r="X1379">
        <f>_xlfn.XLOOKUP($G1379,speciesvars!$D:$D,speciesvars!H:H,0,0)</f>
        <v>0</v>
      </c>
      <c r="Y1379">
        <f>_xlfn.XLOOKUP($G1379,speciesvars!$D:$D,speciesvars!I:I,0,0)</f>
        <v>0</v>
      </c>
    </row>
    <row r="1380" spans="1:25" hidden="1" x14ac:dyDescent="0.25">
      <c r="A1380" t="s">
        <v>34</v>
      </c>
      <c r="B1380" t="s">
        <v>27</v>
      </c>
      <c r="C1380">
        <v>12</v>
      </c>
      <c r="D1380" t="str">
        <f t="shared" si="21"/>
        <v>Preservefall 2021</v>
      </c>
      <c r="E1380" t="s">
        <v>66</v>
      </c>
      <c r="F1380" t="s">
        <v>0</v>
      </c>
      <c r="G1380" t="s">
        <v>76</v>
      </c>
      <c r="H1380" t="s">
        <v>4254</v>
      </c>
      <c r="I1380" t="s">
        <v>1472</v>
      </c>
      <c r="J1380" t="s">
        <v>60</v>
      </c>
      <c r="K1380">
        <v>1</v>
      </c>
      <c r="L1380">
        <v>22</v>
      </c>
      <c r="M1380">
        <v>0.55000000000000004</v>
      </c>
      <c r="N1380">
        <f>_xlfn.XLOOKUP($A1380,'site variables'!$A:$A,'site variables'!C:C,0,0)</f>
        <v>332.63</v>
      </c>
      <c r="O1380">
        <f>_xlfn.XLOOKUP($A1380,'site variables'!$A:$A,'site variables'!D:D,0,0)</f>
        <v>25.8</v>
      </c>
      <c r="P1380">
        <f>_xlfn.XLOOKUP($A1380,'site variables'!$A:$A,'site variables'!E:E,0,0)</f>
        <v>21.2</v>
      </c>
      <c r="Q1380">
        <f>_xlfn.XLOOKUP($A1380,'site variables'!$A:$A,'site variables'!F:F,0,0)</f>
        <v>793</v>
      </c>
      <c r="R1380" t="str">
        <f>_xlfn.XLOOKUP($A1380,'site variables'!$A:$A,'site variables'!G:G,0,0)</f>
        <v>high</v>
      </c>
      <c r="S1380" t="str">
        <f>_xlfn.XLOOKUP($A1380,'site variables'!$A:$A,'site variables'!H:H,0,0)</f>
        <v>low</v>
      </c>
      <c r="T1380" t="str">
        <f>_xlfn.XLOOKUP($A1380,'site variables'!$A:$A,'site variables'!I:I,0,0)</f>
        <v>Vehicle/FootRecreation</v>
      </c>
      <c r="U1380">
        <f>_xlfn.XLOOKUP($D1380,climatevars!$E:$E,climatevars!J:J,0,)</f>
        <v>283.99943199999996</v>
      </c>
      <c r="V1380">
        <f>_xlfn.XLOOKUP($D1380,climatevars!$E:$E,climatevars!K:K,0,)</f>
        <v>539.99891999999988</v>
      </c>
      <c r="W1380">
        <f>_xlfn.XLOOKUP($D1380,climatevars!$E:$E,climatevars!L:L,0,)</f>
        <v>651.99869599999988</v>
      </c>
      <c r="X1380">
        <f>_xlfn.XLOOKUP($G1380,speciesvars!$D:$D,speciesvars!H:H,0,0)</f>
        <v>23.825000166892998</v>
      </c>
      <c r="Y1380">
        <f>_xlfn.XLOOKUP($G1380,speciesvars!$D:$D,speciesvars!I:I,0,0)</f>
        <v>508</v>
      </c>
    </row>
    <row r="1381" spans="1:25" hidden="1" x14ac:dyDescent="0.25">
      <c r="A1381" t="s">
        <v>34</v>
      </c>
      <c r="B1381" t="s">
        <v>27</v>
      </c>
      <c r="C1381">
        <v>13</v>
      </c>
      <c r="D1381" t="str">
        <f t="shared" si="21"/>
        <v>Preservefall 2021</v>
      </c>
      <c r="E1381" t="s">
        <v>12</v>
      </c>
      <c r="F1381" t="s">
        <v>70</v>
      </c>
      <c r="G1381" t="s">
        <v>6</v>
      </c>
      <c r="H1381" t="s">
        <v>4256</v>
      </c>
      <c r="I1381" t="s">
        <v>1473</v>
      </c>
      <c r="J1381" t="s">
        <v>60</v>
      </c>
      <c r="K1381">
        <v>0</v>
      </c>
      <c r="L1381">
        <v>0</v>
      </c>
      <c r="M1381">
        <v>0.55000000000000004</v>
      </c>
      <c r="N1381">
        <f>_xlfn.XLOOKUP($A1381,'site variables'!$A:$A,'site variables'!C:C,0,0)</f>
        <v>332.63</v>
      </c>
      <c r="O1381">
        <f>_xlfn.XLOOKUP($A1381,'site variables'!$A:$A,'site variables'!D:D,0,0)</f>
        <v>25.8</v>
      </c>
      <c r="P1381">
        <f>_xlfn.XLOOKUP($A1381,'site variables'!$A:$A,'site variables'!E:E,0,0)</f>
        <v>21.2</v>
      </c>
      <c r="Q1381">
        <f>_xlfn.XLOOKUP($A1381,'site variables'!$A:$A,'site variables'!F:F,0,0)</f>
        <v>793</v>
      </c>
      <c r="R1381" t="str">
        <f>_xlfn.XLOOKUP($A1381,'site variables'!$A:$A,'site variables'!G:G,0,0)</f>
        <v>high</v>
      </c>
      <c r="S1381" t="str">
        <f>_xlfn.XLOOKUP($A1381,'site variables'!$A:$A,'site variables'!H:H,0,0)</f>
        <v>low</v>
      </c>
      <c r="T1381" t="str">
        <f>_xlfn.XLOOKUP($A1381,'site variables'!$A:$A,'site variables'!I:I,0,0)</f>
        <v>Vehicle/FootRecreation</v>
      </c>
      <c r="U1381">
        <f>_xlfn.XLOOKUP($D1381,climatevars!$E:$E,climatevars!J:J,0,)</f>
        <v>283.99943199999996</v>
      </c>
      <c r="V1381">
        <f>_xlfn.XLOOKUP($D1381,climatevars!$E:$E,climatevars!K:K,0,)</f>
        <v>539.99891999999988</v>
      </c>
      <c r="W1381">
        <f>_xlfn.XLOOKUP($D1381,climatevars!$E:$E,climatevars!L:L,0,)</f>
        <v>651.99869599999988</v>
      </c>
      <c r="X1381">
        <f>_xlfn.XLOOKUP($G1381,speciesvars!$D:$D,speciesvars!H:H,0,0)</f>
        <v>21.804166575272902</v>
      </c>
      <c r="Y1381">
        <f>_xlfn.XLOOKUP($G1381,speciesvars!$D:$D,speciesvars!I:I,0,0)</f>
        <v>504</v>
      </c>
    </row>
    <row r="1382" spans="1:25" hidden="1" x14ac:dyDescent="0.25">
      <c r="A1382" t="s">
        <v>34</v>
      </c>
      <c r="B1382" t="s">
        <v>27</v>
      </c>
      <c r="C1382">
        <v>13</v>
      </c>
      <c r="D1382" t="str">
        <f t="shared" si="21"/>
        <v>Preservefall 2021</v>
      </c>
      <c r="E1382" t="s">
        <v>12</v>
      </c>
      <c r="F1382" t="s">
        <v>70</v>
      </c>
      <c r="G1382" t="s">
        <v>21</v>
      </c>
      <c r="H1382" t="s">
        <v>4254</v>
      </c>
      <c r="I1382" t="s">
        <v>1474</v>
      </c>
      <c r="J1382" t="s">
        <v>60</v>
      </c>
      <c r="K1382">
        <v>3</v>
      </c>
      <c r="L1382">
        <v>150</v>
      </c>
      <c r="M1382">
        <v>17.5</v>
      </c>
      <c r="N1382">
        <f>_xlfn.XLOOKUP($A1382,'site variables'!$A:$A,'site variables'!C:C,0,0)</f>
        <v>332.63</v>
      </c>
      <c r="O1382">
        <f>_xlfn.XLOOKUP($A1382,'site variables'!$A:$A,'site variables'!D:D,0,0)</f>
        <v>25.8</v>
      </c>
      <c r="P1382">
        <f>_xlfn.XLOOKUP($A1382,'site variables'!$A:$A,'site variables'!E:E,0,0)</f>
        <v>21.2</v>
      </c>
      <c r="Q1382">
        <f>_xlfn.XLOOKUP($A1382,'site variables'!$A:$A,'site variables'!F:F,0,0)</f>
        <v>793</v>
      </c>
      <c r="R1382" t="str">
        <f>_xlfn.XLOOKUP($A1382,'site variables'!$A:$A,'site variables'!G:G,0,0)</f>
        <v>high</v>
      </c>
      <c r="S1382" t="str">
        <f>_xlfn.XLOOKUP($A1382,'site variables'!$A:$A,'site variables'!H:H,0,0)</f>
        <v>low</v>
      </c>
      <c r="T1382" t="str">
        <f>_xlfn.XLOOKUP($A1382,'site variables'!$A:$A,'site variables'!I:I,0,0)</f>
        <v>Vehicle/FootRecreation</v>
      </c>
      <c r="U1382">
        <f>_xlfn.XLOOKUP($D1382,climatevars!$E:$E,climatevars!J:J,0,)</f>
        <v>283.99943199999996</v>
      </c>
      <c r="V1382">
        <f>_xlfn.XLOOKUP($D1382,climatevars!$E:$E,climatevars!K:K,0,)</f>
        <v>539.99891999999988</v>
      </c>
      <c r="W1382">
        <f>_xlfn.XLOOKUP($D1382,climatevars!$E:$E,climatevars!L:L,0,)</f>
        <v>651.99869599999988</v>
      </c>
      <c r="X1382">
        <f>_xlfn.XLOOKUP($G1382,speciesvars!$D:$D,speciesvars!H:H,0,0)</f>
        <v>24.8750001192093</v>
      </c>
      <c r="Y1382">
        <f>_xlfn.XLOOKUP($G1382,speciesvars!$D:$D,speciesvars!I:I,0,0)</f>
        <v>845</v>
      </c>
    </row>
    <row r="1383" spans="1:25" hidden="1" x14ac:dyDescent="0.25">
      <c r="A1383" t="s">
        <v>34</v>
      </c>
      <c r="B1383" t="s">
        <v>27</v>
      </c>
      <c r="C1383">
        <v>13</v>
      </c>
      <c r="D1383" t="str">
        <f t="shared" si="21"/>
        <v>Preservefall 2021</v>
      </c>
      <c r="E1383" t="s">
        <v>12</v>
      </c>
      <c r="F1383" t="s">
        <v>70</v>
      </c>
      <c r="G1383" t="s">
        <v>22</v>
      </c>
      <c r="H1383" t="s">
        <v>4256</v>
      </c>
      <c r="I1383" t="s">
        <v>1475</v>
      </c>
      <c r="J1383" t="s">
        <v>60</v>
      </c>
      <c r="K1383">
        <v>0</v>
      </c>
      <c r="L1383">
        <v>0</v>
      </c>
      <c r="M1383">
        <v>0</v>
      </c>
      <c r="N1383">
        <f>_xlfn.XLOOKUP($A1383,'site variables'!$A:$A,'site variables'!C:C,0,0)</f>
        <v>332.63</v>
      </c>
      <c r="O1383">
        <f>_xlfn.XLOOKUP($A1383,'site variables'!$A:$A,'site variables'!D:D,0,0)</f>
        <v>25.8</v>
      </c>
      <c r="P1383">
        <f>_xlfn.XLOOKUP($A1383,'site variables'!$A:$A,'site variables'!E:E,0,0)</f>
        <v>21.2</v>
      </c>
      <c r="Q1383">
        <f>_xlfn.XLOOKUP($A1383,'site variables'!$A:$A,'site variables'!F:F,0,0)</f>
        <v>793</v>
      </c>
      <c r="R1383" t="str">
        <f>_xlfn.XLOOKUP($A1383,'site variables'!$A:$A,'site variables'!G:G,0,0)</f>
        <v>high</v>
      </c>
      <c r="S1383" t="str">
        <f>_xlfn.XLOOKUP($A1383,'site variables'!$A:$A,'site variables'!H:H,0,0)</f>
        <v>low</v>
      </c>
      <c r="T1383" t="str">
        <f>_xlfn.XLOOKUP($A1383,'site variables'!$A:$A,'site variables'!I:I,0,0)</f>
        <v>Vehicle/FootRecreation</v>
      </c>
      <c r="U1383">
        <f>_xlfn.XLOOKUP($D1383,climatevars!$E:$E,climatevars!J:J,0,)</f>
        <v>283.99943199999996</v>
      </c>
      <c r="V1383">
        <f>_xlfn.XLOOKUP($D1383,climatevars!$E:$E,climatevars!K:K,0,)</f>
        <v>539.99891999999988</v>
      </c>
      <c r="W1383">
        <f>_xlfn.XLOOKUP($D1383,climatevars!$E:$E,climatevars!L:L,0,)</f>
        <v>651.99869599999988</v>
      </c>
      <c r="X1383">
        <f>_xlfn.XLOOKUP($G1383,speciesvars!$D:$D,speciesvars!H:H,0,0)</f>
        <v>22.870833317438802</v>
      </c>
      <c r="Y1383">
        <f>_xlfn.XLOOKUP($G1383,speciesvars!$D:$D,speciesvars!I:I,0,0)</f>
        <v>733</v>
      </c>
    </row>
    <row r="1384" spans="1:25" hidden="1" x14ac:dyDescent="0.25">
      <c r="A1384" t="s">
        <v>34</v>
      </c>
      <c r="B1384" t="s">
        <v>27</v>
      </c>
      <c r="C1384">
        <v>13</v>
      </c>
      <c r="D1384" t="str">
        <f t="shared" si="21"/>
        <v>Preservefall 2021</v>
      </c>
      <c r="E1384" t="s">
        <v>12</v>
      </c>
      <c r="F1384" t="s">
        <v>70</v>
      </c>
      <c r="G1384" t="s">
        <v>54</v>
      </c>
      <c r="H1384" t="s">
        <v>4256</v>
      </c>
      <c r="I1384" t="s">
        <v>1476</v>
      </c>
      <c r="J1384" t="s">
        <v>60</v>
      </c>
      <c r="K1384">
        <v>0</v>
      </c>
      <c r="L1384">
        <v>0</v>
      </c>
      <c r="M1384">
        <v>0</v>
      </c>
      <c r="N1384">
        <f>_xlfn.XLOOKUP($A1384,'site variables'!$A:$A,'site variables'!C:C,0,0)</f>
        <v>332.63</v>
      </c>
      <c r="O1384">
        <f>_xlfn.XLOOKUP($A1384,'site variables'!$A:$A,'site variables'!D:D,0,0)</f>
        <v>25.8</v>
      </c>
      <c r="P1384">
        <f>_xlfn.XLOOKUP($A1384,'site variables'!$A:$A,'site variables'!E:E,0,0)</f>
        <v>21.2</v>
      </c>
      <c r="Q1384">
        <f>_xlfn.XLOOKUP($A1384,'site variables'!$A:$A,'site variables'!F:F,0,0)</f>
        <v>793</v>
      </c>
      <c r="R1384" t="str">
        <f>_xlfn.XLOOKUP($A1384,'site variables'!$A:$A,'site variables'!G:G,0,0)</f>
        <v>high</v>
      </c>
      <c r="S1384" t="str">
        <f>_xlfn.XLOOKUP($A1384,'site variables'!$A:$A,'site variables'!H:H,0,0)</f>
        <v>low</v>
      </c>
      <c r="T1384" t="str">
        <f>_xlfn.XLOOKUP($A1384,'site variables'!$A:$A,'site variables'!I:I,0,0)</f>
        <v>Vehicle/FootRecreation</v>
      </c>
      <c r="U1384">
        <f>_xlfn.XLOOKUP($D1384,climatevars!$E:$E,climatevars!J:J,0,)</f>
        <v>283.99943199999996</v>
      </c>
      <c r="V1384">
        <f>_xlfn.XLOOKUP($D1384,climatevars!$E:$E,climatevars!K:K,0,)</f>
        <v>539.99891999999988</v>
      </c>
      <c r="W1384">
        <f>_xlfn.XLOOKUP($D1384,climatevars!$E:$E,climatevars!L:L,0,)</f>
        <v>651.99869599999988</v>
      </c>
      <c r="X1384">
        <f>_xlfn.XLOOKUP($G1384,speciesvars!$D:$D,speciesvars!H:H,0,0)</f>
        <v>21.7541668613752</v>
      </c>
      <c r="Y1384">
        <f>_xlfn.XLOOKUP($G1384,speciesvars!$D:$D,speciesvars!I:I,0,0)</f>
        <v>505</v>
      </c>
    </row>
    <row r="1385" spans="1:25" hidden="1" x14ac:dyDescent="0.25">
      <c r="A1385" t="s">
        <v>34</v>
      </c>
      <c r="B1385" t="s">
        <v>32</v>
      </c>
      <c r="C1385">
        <v>3</v>
      </c>
      <c r="D1385" t="str">
        <f t="shared" si="21"/>
        <v>Preservespring 2020</v>
      </c>
      <c r="E1385" t="s">
        <v>48</v>
      </c>
      <c r="F1385" t="s">
        <v>70</v>
      </c>
      <c r="G1385" t="s">
        <v>1437</v>
      </c>
      <c r="H1385" t="s">
        <v>11</v>
      </c>
      <c r="I1385" t="s">
        <v>1477</v>
      </c>
      <c r="J1385" t="s">
        <v>60</v>
      </c>
      <c r="K1385">
        <v>15</v>
      </c>
      <c r="L1385">
        <v>50</v>
      </c>
      <c r="N1385">
        <f>_xlfn.XLOOKUP($A1385,'site variables'!$A:$A,'site variables'!C:C,0,0)</f>
        <v>332.63</v>
      </c>
      <c r="O1385">
        <f>_xlfn.XLOOKUP($A1385,'site variables'!$A:$A,'site variables'!D:D,0,0)</f>
        <v>25.8</v>
      </c>
      <c r="P1385">
        <f>_xlfn.XLOOKUP($A1385,'site variables'!$A:$A,'site variables'!E:E,0,0)</f>
        <v>21.2</v>
      </c>
      <c r="Q1385">
        <f>_xlfn.XLOOKUP($A1385,'site variables'!$A:$A,'site variables'!F:F,0,0)</f>
        <v>793</v>
      </c>
      <c r="R1385" t="str">
        <f>_xlfn.XLOOKUP($A1385,'site variables'!$A:$A,'site variables'!G:G,0,0)</f>
        <v>high</v>
      </c>
      <c r="S1385" t="str">
        <f>_xlfn.XLOOKUP($A1385,'site variables'!$A:$A,'site variables'!H:H,0,0)</f>
        <v>low</v>
      </c>
      <c r="T1385" t="str">
        <f>_xlfn.XLOOKUP($A1385,'site variables'!$A:$A,'site variables'!I:I,0,0)</f>
        <v>Vehicle/FootRecreation</v>
      </c>
      <c r="U1385">
        <f>_xlfn.XLOOKUP($D1385,climatevars!$E:$E,climatevars!J:J,0,)</f>
        <v>260.99947799999995</v>
      </c>
      <c r="V1385">
        <f>_xlfn.XLOOKUP($D1385,climatevars!$E:$E,climatevars!K:K,0,)</f>
        <v>539.99891999999988</v>
      </c>
      <c r="W1385">
        <f>_xlfn.XLOOKUP($D1385,climatevars!$E:$E,climatevars!L:L,0,)</f>
        <v>260.99947799999995</v>
      </c>
      <c r="X1385">
        <f>_xlfn.XLOOKUP($G1385,speciesvars!$D:$D,speciesvars!H:H,0,0)</f>
        <v>0</v>
      </c>
      <c r="Y1385">
        <f>_xlfn.XLOOKUP($G1385,speciesvars!$D:$D,speciesvars!I:I,0,0)</f>
        <v>0</v>
      </c>
    </row>
    <row r="1386" spans="1:25" hidden="1" x14ac:dyDescent="0.25">
      <c r="A1386" t="s">
        <v>34</v>
      </c>
      <c r="B1386" t="s">
        <v>32</v>
      </c>
      <c r="C1386">
        <v>4</v>
      </c>
      <c r="D1386" t="str">
        <f t="shared" si="21"/>
        <v>Preservespring 2020</v>
      </c>
      <c r="E1386" t="s">
        <v>66</v>
      </c>
      <c r="F1386" t="s">
        <v>70</v>
      </c>
      <c r="G1386" t="s">
        <v>77</v>
      </c>
      <c r="H1386" t="s">
        <v>11</v>
      </c>
      <c r="I1386" t="s">
        <v>1478</v>
      </c>
      <c r="J1386" t="s">
        <v>72</v>
      </c>
      <c r="K1386">
        <v>22</v>
      </c>
      <c r="L1386">
        <v>65</v>
      </c>
      <c r="N1386">
        <f>_xlfn.XLOOKUP($A1386,'site variables'!$A:$A,'site variables'!C:C,0,0)</f>
        <v>332.63</v>
      </c>
      <c r="O1386">
        <f>_xlfn.XLOOKUP($A1386,'site variables'!$A:$A,'site variables'!D:D,0,0)</f>
        <v>25.8</v>
      </c>
      <c r="P1386">
        <f>_xlfn.XLOOKUP($A1386,'site variables'!$A:$A,'site variables'!E:E,0,0)</f>
        <v>21.2</v>
      </c>
      <c r="Q1386">
        <f>_xlfn.XLOOKUP($A1386,'site variables'!$A:$A,'site variables'!F:F,0,0)</f>
        <v>793</v>
      </c>
      <c r="R1386" t="str">
        <f>_xlfn.XLOOKUP($A1386,'site variables'!$A:$A,'site variables'!G:G,0,0)</f>
        <v>high</v>
      </c>
      <c r="S1386" t="str">
        <f>_xlfn.XLOOKUP($A1386,'site variables'!$A:$A,'site variables'!H:H,0,0)</f>
        <v>low</v>
      </c>
      <c r="T1386" t="str">
        <f>_xlfn.XLOOKUP($A1386,'site variables'!$A:$A,'site variables'!I:I,0,0)</f>
        <v>Vehicle/FootRecreation</v>
      </c>
      <c r="U1386">
        <f>_xlfn.XLOOKUP($D1386,climatevars!$E:$E,climatevars!J:J,0,)</f>
        <v>260.99947799999995</v>
      </c>
      <c r="V1386">
        <f>_xlfn.XLOOKUP($D1386,climatevars!$E:$E,climatevars!K:K,0,)</f>
        <v>539.99891999999988</v>
      </c>
      <c r="W1386">
        <f>_xlfn.XLOOKUP($D1386,climatevars!$E:$E,climatevars!L:L,0,)</f>
        <v>260.99947799999995</v>
      </c>
      <c r="X1386">
        <f>_xlfn.XLOOKUP($G1386,speciesvars!$D:$D,speciesvars!H:H,0,0)</f>
        <v>0</v>
      </c>
      <c r="Y1386">
        <f>_xlfn.XLOOKUP($G1386,speciesvars!$D:$D,speciesvars!I:I,0,0)</f>
        <v>0</v>
      </c>
    </row>
    <row r="1387" spans="1:25" hidden="1" x14ac:dyDescent="0.25">
      <c r="A1387" t="s">
        <v>34</v>
      </c>
      <c r="B1387" t="s">
        <v>32</v>
      </c>
      <c r="C1387">
        <v>4</v>
      </c>
      <c r="D1387" t="str">
        <f t="shared" si="21"/>
        <v>Preservespring 2020</v>
      </c>
      <c r="E1387" t="s">
        <v>66</v>
      </c>
      <c r="F1387" t="s">
        <v>70</v>
      </c>
      <c r="G1387" t="s">
        <v>4</v>
      </c>
      <c r="H1387" t="s">
        <v>11</v>
      </c>
      <c r="I1387" t="s">
        <v>1479</v>
      </c>
      <c r="J1387" t="s">
        <v>60</v>
      </c>
      <c r="K1387">
        <v>2</v>
      </c>
      <c r="L1387">
        <v>10</v>
      </c>
      <c r="N1387">
        <f>_xlfn.XLOOKUP($A1387,'site variables'!$A:$A,'site variables'!C:C,0,0)</f>
        <v>332.63</v>
      </c>
      <c r="O1387">
        <f>_xlfn.XLOOKUP($A1387,'site variables'!$A:$A,'site variables'!D:D,0,0)</f>
        <v>25.8</v>
      </c>
      <c r="P1387">
        <f>_xlfn.XLOOKUP($A1387,'site variables'!$A:$A,'site variables'!E:E,0,0)</f>
        <v>21.2</v>
      </c>
      <c r="Q1387">
        <f>_xlfn.XLOOKUP($A1387,'site variables'!$A:$A,'site variables'!F:F,0,0)</f>
        <v>793</v>
      </c>
      <c r="R1387" t="str">
        <f>_xlfn.XLOOKUP($A1387,'site variables'!$A:$A,'site variables'!G:G,0,0)</f>
        <v>high</v>
      </c>
      <c r="S1387" t="str">
        <f>_xlfn.XLOOKUP($A1387,'site variables'!$A:$A,'site variables'!H:H,0,0)</f>
        <v>low</v>
      </c>
      <c r="T1387" t="str">
        <f>_xlfn.XLOOKUP($A1387,'site variables'!$A:$A,'site variables'!I:I,0,0)</f>
        <v>Vehicle/FootRecreation</v>
      </c>
      <c r="U1387">
        <f>_xlfn.XLOOKUP($D1387,climatevars!$E:$E,climatevars!J:J,0,)</f>
        <v>260.99947799999995</v>
      </c>
      <c r="V1387">
        <f>_xlfn.XLOOKUP($D1387,climatevars!$E:$E,climatevars!K:K,0,)</f>
        <v>539.99891999999988</v>
      </c>
      <c r="W1387">
        <f>_xlfn.XLOOKUP($D1387,climatevars!$E:$E,climatevars!L:L,0,)</f>
        <v>260.99947799999995</v>
      </c>
      <c r="X1387">
        <f>_xlfn.XLOOKUP($G1387,speciesvars!$D:$D,speciesvars!H:H,0,0)</f>
        <v>0</v>
      </c>
      <c r="Y1387">
        <f>_xlfn.XLOOKUP($G1387,speciesvars!$D:$D,speciesvars!I:I,0,0)</f>
        <v>0</v>
      </c>
    </row>
    <row r="1388" spans="1:25" hidden="1" x14ac:dyDescent="0.25">
      <c r="A1388" t="s">
        <v>34</v>
      </c>
      <c r="B1388" t="s">
        <v>32</v>
      </c>
      <c r="C1388">
        <v>4</v>
      </c>
      <c r="D1388" t="str">
        <f t="shared" si="21"/>
        <v>Preservespring 2020</v>
      </c>
      <c r="E1388" t="s">
        <v>66</v>
      </c>
      <c r="F1388" t="s">
        <v>70</v>
      </c>
      <c r="G1388" t="s">
        <v>3</v>
      </c>
      <c r="H1388" t="s">
        <v>11</v>
      </c>
      <c r="I1388" t="s">
        <v>1480</v>
      </c>
      <c r="J1388" t="s">
        <v>72</v>
      </c>
      <c r="K1388">
        <v>2</v>
      </c>
      <c r="L1388">
        <v>20</v>
      </c>
      <c r="N1388">
        <f>_xlfn.XLOOKUP($A1388,'site variables'!$A:$A,'site variables'!C:C,0,0)</f>
        <v>332.63</v>
      </c>
      <c r="O1388">
        <f>_xlfn.XLOOKUP($A1388,'site variables'!$A:$A,'site variables'!D:D,0,0)</f>
        <v>25.8</v>
      </c>
      <c r="P1388">
        <f>_xlfn.XLOOKUP($A1388,'site variables'!$A:$A,'site variables'!E:E,0,0)</f>
        <v>21.2</v>
      </c>
      <c r="Q1388">
        <f>_xlfn.XLOOKUP($A1388,'site variables'!$A:$A,'site variables'!F:F,0,0)</f>
        <v>793</v>
      </c>
      <c r="R1388" t="str">
        <f>_xlfn.XLOOKUP($A1388,'site variables'!$A:$A,'site variables'!G:G,0,0)</f>
        <v>high</v>
      </c>
      <c r="S1388" t="str">
        <f>_xlfn.XLOOKUP($A1388,'site variables'!$A:$A,'site variables'!H:H,0,0)</f>
        <v>low</v>
      </c>
      <c r="T1388" t="str">
        <f>_xlfn.XLOOKUP($A1388,'site variables'!$A:$A,'site variables'!I:I,0,0)</f>
        <v>Vehicle/FootRecreation</v>
      </c>
      <c r="U1388">
        <f>_xlfn.XLOOKUP($D1388,climatevars!$E:$E,climatevars!J:J,0,)</f>
        <v>260.99947799999995</v>
      </c>
      <c r="V1388">
        <f>_xlfn.XLOOKUP($D1388,climatevars!$E:$E,climatevars!K:K,0,)</f>
        <v>539.99891999999988</v>
      </c>
      <c r="W1388">
        <f>_xlfn.XLOOKUP($D1388,climatevars!$E:$E,climatevars!L:L,0,)</f>
        <v>260.99947799999995</v>
      </c>
      <c r="X1388">
        <f>_xlfn.XLOOKUP($G1388,speciesvars!$D:$D,speciesvars!H:H,0,0)</f>
        <v>0</v>
      </c>
      <c r="Y1388">
        <f>_xlfn.XLOOKUP($G1388,speciesvars!$D:$D,speciesvars!I:I,0,0)</f>
        <v>0</v>
      </c>
    </row>
    <row r="1389" spans="1:25" hidden="1" x14ac:dyDescent="0.25">
      <c r="A1389" t="s">
        <v>34</v>
      </c>
      <c r="B1389" t="s">
        <v>32</v>
      </c>
      <c r="C1389">
        <v>4</v>
      </c>
      <c r="D1389" t="str">
        <f t="shared" si="21"/>
        <v>Preservespring 2020</v>
      </c>
      <c r="E1389" t="s">
        <v>66</v>
      </c>
      <c r="F1389" t="s">
        <v>70</v>
      </c>
      <c r="G1389" t="s">
        <v>55</v>
      </c>
      <c r="H1389" t="s">
        <v>11</v>
      </c>
      <c r="I1389" t="s">
        <v>1481</v>
      </c>
      <c r="J1389" t="s">
        <v>72</v>
      </c>
      <c r="K1389">
        <v>3</v>
      </c>
      <c r="L1389">
        <v>15</v>
      </c>
      <c r="N1389">
        <f>_xlfn.XLOOKUP($A1389,'site variables'!$A:$A,'site variables'!C:C,0,0)</f>
        <v>332.63</v>
      </c>
      <c r="O1389">
        <f>_xlfn.XLOOKUP($A1389,'site variables'!$A:$A,'site variables'!D:D,0,0)</f>
        <v>25.8</v>
      </c>
      <c r="P1389">
        <f>_xlfn.XLOOKUP($A1389,'site variables'!$A:$A,'site variables'!E:E,0,0)</f>
        <v>21.2</v>
      </c>
      <c r="Q1389">
        <f>_xlfn.XLOOKUP($A1389,'site variables'!$A:$A,'site variables'!F:F,0,0)</f>
        <v>793</v>
      </c>
      <c r="R1389" t="str">
        <f>_xlfn.XLOOKUP($A1389,'site variables'!$A:$A,'site variables'!G:G,0,0)</f>
        <v>high</v>
      </c>
      <c r="S1389" t="str">
        <f>_xlfn.XLOOKUP($A1389,'site variables'!$A:$A,'site variables'!H:H,0,0)</f>
        <v>low</v>
      </c>
      <c r="T1389" t="str">
        <f>_xlfn.XLOOKUP($A1389,'site variables'!$A:$A,'site variables'!I:I,0,0)</f>
        <v>Vehicle/FootRecreation</v>
      </c>
      <c r="U1389">
        <f>_xlfn.XLOOKUP($D1389,climatevars!$E:$E,climatevars!J:J,0,)</f>
        <v>260.99947799999995</v>
      </c>
      <c r="V1389">
        <f>_xlfn.XLOOKUP($D1389,climatevars!$E:$E,climatevars!K:K,0,)</f>
        <v>539.99891999999988</v>
      </c>
      <c r="W1389">
        <f>_xlfn.XLOOKUP($D1389,climatevars!$E:$E,climatevars!L:L,0,)</f>
        <v>260.99947799999995</v>
      </c>
      <c r="X1389">
        <f>_xlfn.XLOOKUP($G1389,speciesvars!$D:$D,speciesvars!H:H,0,0)</f>
        <v>0</v>
      </c>
      <c r="Y1389">
        <f>_xlfn.XLOOKUP($G1389,speciesvars!$D:$D,speciesvars!I:I,0,0)</f>
        <v>0</v>
      </c>
    </row>
    <row r="1390" spans="1:25" hidden="1" x14ac:dyDescent="0.25">
      <c r="A1390" t="s">
        <v>34</v>
      </c>
      <c r="B1390" t="s">
        <v>32</v>
      </c>
      <c r="C1390">
        <v>4</v>
      </c>
      <c r="D1390" t="str">
        <f t="shared" si="21"/>
        <v>Preservespring 2020</v>
      </c>
      <c r="E1390" t="s">
        <v>66</v>
      </c>
      <c r="F1390" t="s">
        <v>70</v>
      </c>
      <c r="G1390" t="s">
        <v>1451</v>
      </c>
      <c r="H1390" t="s">
        <v>11</v>
      </c>
      <c r="I1390" t="s">
        <v>1482</v>
      </c>
      <c r="J1390" t="s">
        <v>60</v>
      </c>
      <c r="K1390">
        <v>2</v>
      </c>
      <c r="L1390">
        <v>70</v>
      </c>
      <c r="N1390">
        <f>_xlfn.XLOOKUP($A1390,'site variables'!$A:$A,'site variables'!C:C,0,0)</f>
        <v>332.63</v>
      </c>
      <c r="O1390">
        <f>_xlfn.XLOOKUP($A1390,'site variables'!$A:$A,'site variables'!D:D,0,0)</f>
        <v>25.8</v>
      </c>
      <c r="P1390">
        <f>_xlfn.XLOOKUP($A1390,'site variables'!$A:$A,'site variables'!E:E,0,0)</f>
        <v>21.2</v>
      </c>
      <c r="Q1390">
        <f>_xlfn.XLOOKUP($A1390,'site variables'!$A:$A,'site variables'!F:F,0,0)</f>
        <v>793</v>
      </c>
      <c r="R1390" t="str">
        <f>_xlfn.XLOOKUP($A1390,'site variables'!$A:$A,'site variables'!G:G,0,0)</f>
        <v>high</v>
      </c>
      <c r="S1390" t="str">
        <f>_xlfn.XLOOKUP($A1390,'site variables'!$A:$A,'site variables'!H:H,0,0)</f>
        <v>low</v>
      </c>
      <c r="T1390" t="str">
        <f>_xlfn.XLOOKUP($A1390,'site variables'!$A:$A,'site variables'!I:I,0,0)</f>
        <v>Vehicle/FootRecreation</v>
      </c>
      <c r="U1390">
        <f>_xlfn.XLOOKUP($D1390,climatevars!$E:$E,climatevars!J:J,0,)</f>
        <v>260.99947799999995</v>
      </c>
      <c r="V1390">
        <f>_xlfn.XLOOKUP($D1390,climatevars!$E:$E,climatevars!K:K,0,)</f>
        <v>539.99891999999988</v>
      </c>
      <c r="W1390">
        <f>_xlfn.XLOOKUP($D1390,climatevars!$E:$E,climatevars!L:L,0,)</f>
        <v>260.99947799999995</v>
      </c>
      <c r="X1390">
        <f>_xlfn.XLOOKUP($G1390,speciesvars!$D:$D,speciesvars!H:H,0,0)</f>
        <v>0</v>
      </c>
      <c r="Y1390">
        <f>_xlfn.XLOOKUP($G1390,speciesvars!$D:$D,speciesvars!I:I,0,0)</f>
        <v>0</v>
      </c>
    </row>
    <row r="1391" spans="1:25" hidden="1" x14ac:dyDescent="0.25">
      <c r="A1391" t="s">
        <v>34</v>
      </c>
      <c r="B1391" t="s">
        <v>27</v>
      </c>
      <c r="C1391">
        <v>13</v>
      </c>
      <c r="D1391" t="str">
        <f t="shared" si="21"/>
        <v>Preservefall 2021</v>
      </c>
      <c r="E1391" t="s">
        <v>12</v>
      </c>
      <c r="F1391" t="s">
        <v>70</v>
      </c>
      <c r="G1391" t="s">
        <v>65</v>
      </c>
      <c r="H1391" t="s">
        <v>4256</v>
      </c>
      <c r="I1391" t="s">
        <v>1483</v>
      </c>
      <c r="J1391" t="s">
        <v>60</v>
      </c>
      <c r="K1391">
        <v>0</v>
      </c>
      <c r="L1391">
        <v>0</v>
      </c>
      <c r="M1391">
        <v>0</v>
      </c>
      <c r="N1391">
        <f>_xlfn.XLOOKUP($A1391,'site variables'!$A:$A,'site variables'!C:C,0,0)</f>
        <v>332.63</v>
      </c>
      <c r="O1391">
        <f>_xlfn.XLOOKUP($A1391,'site variables'!$A:$A,'site variables'!D:D,0,0)</f>
        <v>25.8</v>
      </c>
      <c r="P1391">
        <f>_xlfn.XLOOKUP($A1391,'site variables'!$A:$A,'site variables'!E:E,0,0)</f>
        <v>21.2</v>
      </c>
      <c r="Q1391">
        <f>_xlfn.XLOOKUP($A1391,'site variables'!$A:$A,'site variables'!F:F,0,0)</f>
        <v>793</v>
      </c>
      <c r="R1391" t="str">
        <f>_xlfn.XLOOKUP($A1391,'site variables'!$A:$A,'site variables'!G:G,0,0)</f>
        <v>high</v>
      </c>
      <c r="S1391" t="str">
        <f>_xlfn.XLOOKUP($A1391,'site variables'!$A:$A,'site variables'!H:H,0,0)</f>
        <v>low</v>
      </c>
      <c r="T1391" t="str">
        <f>_xlfn.XLOOKUP($A1391,'site variables'!$A:$A,'site variables'!I:I,0,0)</f>
        <v>Vehicle/FootRecreation</v>
      </c>
      <c r="U1391">
        <f>_xlfn.XLOOKUP($D1391,climatevars!$E:$E,climatevars!J:J,0,)</f>
        <v>283.99943199999996</v>
      </c>
      <c r="V1391">
        <f>_xlfn.XLOOKUP($D1391,climatevars!$E:$E,climatevars!K:K,0,)</f>
        <v>539.99891999999988</v>
      </c>
      <c r="W1391">
        <f>_xlfn.XLOOKUP($D1391,climatevars!$E:$E,climatevars!L:L,0,)</f>
        <v>651.99869599999988</v>
      </c>
      <c r="X1391">
        <f>_xlfn.XLOOKUP($G1391,speciesvars!$D:$D,speciesvars!H:H,0,0)</f>
        <v>21.662499884764401</v>
      </c>
      <c r="Y1391">
        <f>_xlfn.XLOOKUP($G1391,speciesvars!$D:$D,speciesvars!I:I,0,0)</f>
        <v>767</v>
      </c>
    </row>
    <row r="1392" spans="1:25" hidden="1" x14ac:dyDescent="0.25">
      <c r="A1392" t="s">
        <v>34</v>
      </c>
      <c r="B1392" t="s">
        <v>27</v>
      </c>
      <c r="C1392">
        <v>13</v>
      </c>
      <c r="D1392" t="str">
        <f t="shared" si="21"/>
        <v>Preservefall 2021</v>
      </c>
      <c r="E1392" t="s">
        <v>12</v>
      </c>
      <c r="F1392" t="s">
        <v>70</v>
      </c>
      <c r="G1392" t="s">
        <v>1</v>
      </c>
      <c r="H1392" t="s">
        <v>4256</v>
      </c>
      <c r="I1392" t="s">
        <v>1484</v>
      </c>
      <c r="J1392" t="s">
        <v>60</v>
      </c>
      <c r="K1392">
        <v>0</v>
      </c>
      <c r="L1392">
        <v>0</v>
      </c>
      <c r="M1392">
        <v>0</v>
      </c>
      <c r="N1392">
        <f>_xlfn.XLOOKUP($A1392,'site variables'!$A:$A,'site variables'!C:C,0,0)</f>
        <v>332.63</v>
      </c>
      <c r="O1392">
        <f>_xlfn.XLOOKUP($A1392,'site variables'!$A:$A,'site variables'!D:D,0,0)</f>
        <v>25.8</v>
      </c>
      <c r="P1392">
        <f>_xlfn.XLOOKUP($A1392,'site variables'!$A:$A,'site variables'!E:E,0,0)</f>
        <v>21.2</v>
      </c>
      <c r="Q1392">
        <f>_xlfn.XLOOKUP($A1392,'site variables'!$A:$A,'site variables'!F:F,0,0)</f>
        <v>793</v>
      </c>
      <c r="R1392" t="str">
        <f>_xlfn.XLOOKUP($A1392,'site variables'!$A:$A,'site variables'!G:G,0,0)</f>
        <v>high</v>
      </c>
      <c r="S1392" t="str">
        <f>_xlfn.XLOOKUP($A1392,'site variables'!$A:$A,'site variables'!H:H,0,0)</f>
        <v>low</v>
      </c>
      <c r="T1392" t="str">
        <f>_xlfn.XLOOKUP($A1392,'site variables'!$A:$A,'site variables'!I:I,0,0)</f>
        <v>Vehicle/FootRecreation</v>
      </c>
      <c r="U1392">
        <f>_xlfn.XLOOKUP($D1392,climatevars!$E:$E,climatevars!J:J,0,)</f>
        <v>283.99943199999996</v>
      </c>
      <c r="V1392">
        <f>_xlfn.XLOOKUP($D1392,climatevars!$E:$E,climatevars!K:K,0,)</f>
        <v>539.99891999999988</v>
      </c>
      <c r="W1392">
        <f>_xlfn.XLOOKUP($D1392,climatevars!$E:$E,climatevars!L:L,0,)</f>
        <v>651.99869599999988</v>
      </c>
      <c r="X1392">
        <f>_xlfn.XLOOKUP($G1392,speciesvars!$D:$D,speciesvars!H:H,0,0)</f>
        <v>22.9416667421659</v>
      </c>
      <c r="Y1392">
        <f>_xlfn.XLOOKUP($G1392,speciesvars!$D:$D,speciesvars!I:I,0,0)</f>
        <v>528</v>
      </c>
    </row>
    <row r="1393" spans="1:25" hidden="1" x14ac:dyDescent="0.25">
      <c r="A1393" t="s">
        <v>34</v>
      </c>
      <c r="B1393" t="s">
        <v>32</v>
      </c>
      <c r="C1393">
        <v>4</v>
      </c>
      <c r="D1393" t="str">
        <f t="shared" si="21"/>
        <v>Preservespring 2020</v>
      </c>
      <c r="E1393" t="s">
        <v>66</v>
      </c>
      <c r="F1393" t="s">
        <v>70</v>
      </c>
      <c r="G1393" t="s">
        <v>44</v>
      </c>
      <c r="H1393" t="s">
        <v>11</v>
      </c>
      <c r="I1393" t="s">
        <v>1485</v>
      </c>
      <c r="J1393" t="s">
        <v>60</v>
      </c>
      <c r="K1393">
        <v>22</v>
      </c>
      <c r="L1393">
        <v>20</v>
      </c>
      <c r="N1393">
        <f>_xlfn.XLOOKUP($A1393,'site variables'!$A:$A,'site variables'!C:C,0,0)</f>
        <v>332.63</v>
      </c>
      <c r="O1393">
        <f>_xlfn.XLOOKUP($A1393,'site variables'!$A:$A,'site variables'!D:D,0,0)</f>
        <v>25.8</v>
      </c>
      <c r="P1393">
        <f>_xlfn.XLOOKUP($A1393,'site variables'!$A:$A,'site variables'!E:E,0,0)</f>
        <v>21.2</v>
      </c>
      <c r="Q1393">
        <f>_xlfn.XLOOKUP($A1393,'site variables'!$A:$A,'site variables'!F:F,0,0)</f>
        <v>793</v>
      </c>
      <c r="R1393" t="str">
        <f>_xlfn.XLOOKUP($A1393,'site variables'!$A:$A,'site variables'!G:G,0,0)</f>
        <v>high</v>
      </c>
      <c r="S1393" t="str">
        <f>_xlfn.XLOOKUP($A1393,'site variables'!$A:$A,'site variables'!H:H,0,0)</f>
        <v>low</v>
      </c>
      <c r="T1393" t="str">
        <f>_xlfn.XLOOKUP($A1393,'site variables'!$A:$A,'site variables'!I:I,0,0)</f>
        <v>Vehicle/FootRecreation</v>
      </c>
      <c r="U1393">
        <f>_xlfn.XLOOKUP($D1393,climatevars!$E:$E,climatevars!J:J,0,)</f>
        <v>260.99947799999995</v>
      </c>
      <c r="V1393">
        <f>_xlfn.XLOOKUP($D1393,climatevars!$E:$E,climatevars!K:K,0,)</f>
        <v>539.99891999999988</v>
      </c>
      <c r="W1393">
        <f>_xlfn.XLOOKUP($D1393,climatevars!$E:$E,climatevars!L:L,0,)</f>
        <v>260.99947799999995</v>
      </c>
      <c r="X1393">
        <f>_xlfn.XLOOKUP($G1393,speciesvars!$D:$D,speciesvars!H:H,0,0)</f>
        <v>0</v>
      </c>
      <c r="Y1393">
        <f>_xlfn.XLOOKUP($G1393,speciesvars!$D:$D,speciesvars!I:I,0,0)</f>
        <v>0</v>
      </c>
    </row>
    <row r="1394" spans="1:25" hidden="1" x14ac:dyDescent="0.25">
      <c r="A1394" t="s">
        <v>34</v>
      </c>
      <c r="B1394" t="s">
        <v>27</v>
      </c>
      <c r="C1394">
        <v>14</v>
      </c>
      <c r="D1394" t="str">
        <f t="shared" si="21"/>
        <v>Preservefall 2021</v>
      </c>
      <c r="E1394" t="s">
        <v>66</v>
      </c>
      <c r="F1394" t="s">
        <v>70</v>
      </c>
      <c r="G1394" t="s">
        <v>6</v>
      </c>
      <c r="H1394" t="s">
        <v>4256</v>
      </c>
      <c r="I1394" t="s">
        <v>1486</v>
      </c>
      <c r="J1394" t="s">
        <v>60</v>
      </c>
      <c r="K1394">
        <v>0</v>
      </c>
      <c r="L1394">
        <v>0</v>
      </c>
      <c r="M1394">
        <v>1.5</v>
      </c>
      <c r="N1394">
        <f>_xlfn.XLOOKUP($A1394,'site variables'!$A:$A,'site variables'!C:C,0,0)</f>
        <v>332.63</v>
      </c>
      <c r="O1394">
        <f>_xlfn.XLOOKUP($A1394,'site variables'!$A:$A,'site variables'!D:D,0,0)</f>
        <v>25.8</v>
      </c>
      <c r="P1394">
        <f>_xlfn.XLOOKUP($A1394,'site variables'!$A:$A,'site variables'!E:E,0,0)</f>
        <v>21.2</v>
      </c>
      <c r="Q1394">
        <f>_xlfn.XLOOKUP($A1394,'site variables'!$A:$A,'site variables'!F:F,0,0)</f>
        <v>793</v>
      </c>
      <c r="R1394" t="str">
        <f>_xlfn.XLOOKUP($A1394,'site variables'!$A:$A,'site variables'!G:G,0,0)</f>
        <v>high</v>
      </c>
      <c r="S1394" t="str">
        <f>_xlfn.XLOOKUP($A1394,'site variables'!$A:$A,'site variables'!H:H,0,0)</f>
        <v>low</v>
      </c>
      <c r="T1394" t="str">
        <f>_xlfn.XLOOKUP($A1394,'site variables'!$A:$A,'site variables'!I:I,0,0)</f>
        <v>Vehicle/FootRecreation</v>
      </c>
      <c r="U1394">
        <f>_xlfn.XLOOKUP($D1394,climatevars!$E:$E,climatevars!J:J,0,)</f>
        <v>283.99943199999996</v>
      </c>
      <c r="V1394">
        <f>_xlfn.XLOOKUP($D1394,climatevars!$E:$E,climatevars!K:K,0,)</f>
        <v>539.99891999999988</v>
      </c>
      <c r="W1394">
        <f>_xlfn.XLOOKUP($D1394,climatevars!$E:$E,climatevars!L:L,0,)</f>
        <v>651.99869599999988</v>
      </c>
      <c r="X1394">
        <f>_xlfn.XLOOKUP($G1394,speciesvars!$D:$D,speciesvars!H:H,0,0)</f>
        <v>21.804166575272902</v>
      </c>
      <c r="Y1394">
        <f>_xlfn.XLOOKUP($G1394,speciesvars!$D:$D,speciesvars!I:I,0,0)</f>
        <v>504</v>
      </c>
    </row>
    <row r="1395" spans="1:25" hidden="1" x14ac:dyDescent="0.25">
      <c r="A1395" t="s">
        <v>34</v>
      </c>
      <c r="B1395" t="s">
        <v>32</v>
      </c>
      <c r="C1395">
        <v>4</v>
      </c>
      <c r="D1395" t="str">
        <f t="shared" si="21"/>
        <v>Preservespring 2020</v>
      </c>
      <c r="E1395" t="s">
        <v>66</v>
      </c>
      <c r="F1395" t="s">
        <v>70</v>
      </c>
      <c r="G1395" t="s">
        <v>1433</v>
      </c>
      <c r="H1395" t="s">
        <v>11</v>
      </c>
      <c r="I1395" t="s">
        <v>1487</v>
      </c>
      <c r="J1395" t="s">
        <v>60</v>
      </c>
      <c r="K1395">
        <v>2</v>
      </c>
      <c r="L1395">
        <v>5</v>
      </c>
      <c r="N1395">
        <f>_xlfn.XLOOKUP($A1395,'site variables'!$A:$A,'site variables'!C:C,0,0)</f>
        <v>332.63</v>
      </c>
      <c r="O1395">
        <f>_xlfn.XLOOKUP($A1395,'site variables'!$A:$A,'site variables'!D:D,0,0)</f>
        <v>25.8</v>
      </c>
      <c r="P1395">
        <f>_xlfn.XLOOKUP($A1395,'site variables'!$A:$A,'site variables'!E:E,0,0)</f>
        <v>21.2</v>
      </c>
      <c r="Q1395">
        <f>_xlfn.XLOOKUP($A1395,'site variables'!$A:$A,'site variables'!F:F,0,0)</f>
        <v>793</v>
      </c>
      <c r="R1395" t="str">
        <f>_xlfn.XLOOKUP($A1395,'site variables'!$A:$A,'site variables'!G:G,0,0)</f>
        <v>high</v>
      </c>
      <c r="S1395" t="str">
        <f>_xlfn.XLOOKUP($A1395,'site variables'!$A:$A,'site variables'!H:H,0,0)</f>
        <v>low</v>
      </c>
      <c r="T1395" t="str">
        <f>_xlfn.XLOOKUP($A1395,'site variables'!$A:$A,'site variables'!I:I,0,0)</f>
        <v>Vehicle/FootRecreation</v>
      </c>
      <c r="U1395">
        <f>_xlfn.XLOOKUP($D1395,climatevars!$E:$E,climatevars!J:J,0,)</f>
        <v>260.99947799999995</v>
      </c>
      <c r="V1395">
        <f>_xlfn.XLOOKUP($D1395,climatevars!$E:$E,climatevars!K:K,0,)</f>
        <v>539.99891999999988</v>
      </c>
      <c r="W1395">
        <f>_xlfn.XLOOKUP($D1395,climatevars!$E:$E,climatevars!L:L,0,)</f>
        <v>260.99947799999995</v>
      </c>
      <c r="X1395">
        <f>_xlfn.XLOOKUP($G1395,speciesvars!$D:$D,speciesvars!H:H,0,0)</f>
        <v>0</v>
      </c>
      <c r="Y1395">
        <f>_xlfn.XLOOKUP($G1395,speciesvars!$D:$D,speciesvars!I:I,0,0)</f>
        <v>0</v>
      </c>
    </row>
    <row r="1396" spans="1:25" hidden="1" x14ac:dyDescent="0.25">
      <c r="A1396" t="s">
        <v>34</v>
      </c>
      <c r="B1396" t="s">
        <v>32</v>
      </c>
      <c r="C1396">
        <v>4</v>
      </c>
      <c r="D1396" t="str">
        <f t="shared" si="21"/>
        <v>Preservespring 2020</v>
      </c>
      <c r="E1396" t="s">
        <v>66</v>
      </c>
      <c r="F1396" t="s">
        <v>70</v>
      </c>
      <c r="G1396" t="s">
        <v>1011</v>
      </c>
      <c r="H1396" t="s">
        <v>11</v>
      </c>
      <c r="I1396" t="s">
        <v>1488</v>
      </c>
      <c r="J1396" t="s">
        <v>60</v>
      </c>
      <c r="K1396">
        <v>1</v>
      </c>
      <c r="L1396">
        <v>25</v>
      </c>
      <c r="N1396">
        <f>_xlfn.XLOOKUP($A1396,'site variables'!$A:$A,'site variables'!C:C,0,0)</f>
        <v>332.63</v>
      </c>
      <c r="O1396">
        <f>_xlfn.XLOOKUP($A1396,'site variables'!$A:$A,'site variables'!D:D,0,0)</f>
        <v>25.8</v>
      </c>
      <c r="P1396">
        <f>_xlfn.XLOOKUP($A1396,'site variables'!$A:$A,'site variables'!E:E,0,0)</f>
        <v>21.2</v>
      </c>
      <c r="Q1396">
        <f>_xlfn.XLOOKUP($A1396,'site variables'!$A:$A,'site variables'!F:F,0,0)</f>
        <v>793</v>
      </c>
      <c r="R1396" t="str">
        <f>_xlfn.XLOOKUP($A1396,'site variables'!$A:$A,'site variables'!G:G,0,0)</f>
        <v>high</v>
      </c>
      <c r="S1396" t="str">
        <f>_xlfn.XLOOKUP($A1396,'site variables'!$A:$A,'site variables'!H:H,0,0)</f>
        <v>low</v>
      </c>
      <c r="T1396" t="str">
        <f>_xlfn.XLOOKUP($A1396,'site variables'!$A:$A,'site variables'!I:I,0,0)</f>
        <v>Vehicle/FootRecreation</v>
      </c>
      <c r="U1396">
        <f>_xlfn.XLOOKUP($D1396,climatevars!$E:$E,climatevars!J:J,0,)</f>
        <v>260.99947799999995</v>
      </c>
      <c r="V1396">
        <f>_xlfn.XLOOKUP($D1396,climatevars!$E:$E,climatevars!K:K,0,)</f>
        <v>539.99891999999988</v>
      </c>
      <c r="W1396">
        <f>_xlfn.XLOOKUP($D1396,climatevars!$E:$E,climatevars!L:L,0,)</f>
        <v>260.99947799999995</v>
      </c>
      <c r="X1396">
        <f>_xlfn.XLOOKUP($G1396,speciesvars!$D:$D,speciesvars!H:H,0,0)</f>
        <v>0</v>
      </c>
      <c r="Y1396">
        <f>_xlfn.XLOOKUP($G1396,speciesvars!$D:$D,speciesvars!I:I,0,0)</f>
        <v>0</v>
      </c>
    </row>
    <row r="1397" spans="1:25" hidden="1" x14ac:dyDescent="0.25">
      <c r="A1397" t="s">
        <v>34</v>
      </c>
      <c r="B1397" t="s">
        <v>32</v>
      </c>
      <c r="C1397">
        <v>4</v>
      </c>
      <c r="D1397" t="str">
        <f t="shared" si="21"/>
        <v>Preservespring 2020</v>
      </c>
      <c r="E1397" t="s">
        <v>66</v>
      </c>
      <c r="F1397" t="s">
        <v>70</v>
      </c>
      <c r="G1397" t="s">
        <v>36</v>
      </c>
      <c r="H1397" t="s">
        <v>11</v>
      </c>
      <c r="I1397" t="s">
        <v>1489</v>
      </c>
      <c r="J1397" t="s">
        <v>72</v>
      </c>
      <c r="K1397">
        <v>4</v>
      </c>
      <c r="L1397">
        <v>45</v>
      </c>
      <c r="N1397">
        <f>_xlfn.XLOOKUP($A1397,'site variables'!$A:$A,'site variables'!C:C,0,0)</f>
        <v>332.63</v>
      </c>
      <c r="O1397">
        <f>_xlfn.XLOOKUP($A1397,'site variables'!$A:$A,'site variables'!D:D,0,0)</f>
        <v>25.8</v>
      </c>
      <c r="P1397">
        <f>_xlfn.XLOOKUP($A1397,'site variables'!$A:$A,'site variables'!E:E,0,0)</f>
        <v>21.2</v>
      </c>
      <c r="Q1397">
        <f>_xlfn.XLOOKUP($A1397,'site variables'!$A:$A,'site variables'!F:F,0,0)</f>
        <v>793</v>
      </c>
      <c r="R1397" t="str">
        <f>_xlfn.XLOOKUP($A1397,'site variables'!$A:$A,'site variables'!G:G,0,0)</f>
        <v>high</v>
      </c>
      <c r="S1397" t="str">
        <f>_xlfn.XLOOKUP($A1397,'site variables'!$A:$A,'site variables'!H:H,0,0)</f>
        <v>low</v>
      </c>
      <c r="T1397" t="str">
        <f>_xlfn.XLOOKUP($A1397,'site variables'!$A:$A,'site variables'!I:I,0,0)</f>
        <v>Vehicle/FootRecreation</v>
      </c>
      <c r="U1397">
        <f>_xlfn.XLOOKUP($D1397,climatevars!$E:$E,climatevars!J:J,0,)</f>
        <v>260.99947799999995</v>
      </c>
      <c r="V1397">
        <f>_xlfn.XLOOKUP($D1397,climatevars!$E:$E,climatevars!K:K,0,)</f>
        <v>539.99891999999988</v>
      </c>
      <c r="W1397">
        <f>_xlfn.XLOOKUP($D1397,climatevars!$E:$E,climatevars!L:L,0,)</f>
        <v>260.99947799999995</v>
      </c>
      <c r="X1397">
        <f>_xlfn.XLOOKUP($G1397,speciesvars!$D:$D,speciesvars!H:H,0,0)</f>
        <v>0</v>
      </c>
      <c r="Y1397">
        <f>_xlfn.XLOOKUP($G1397,speciesvars!$D:$D,speciesvars!I:I,0,0)</f>
        <v>0</v>
      </c>
    </row>
    <row r="1398" spans="1:25" hidden="1" x14ac:dyDescent="0.25">
      <c r="A1398" t="s">
        <v>34</v>
      </c>
      <c r="B1398" t="s">
        <v>32</v>
      </c>
      <c r="C1398">
        <v>4</v>
      </c>
      <c r="D1398" t="str">
        <f t="shared" si="21"/>
        <v>Preservespring 2020</v>
      </c>
      <c r="E1398" t="s">
        <v>66</v>
      </c>
      <c r="F1398" t="s">
        <v>70</v>
      </c>
      <c r="G1398" t="s">
        <v>1435</v>
      </c>
      <c r="H1398" t="s">
        <v>11</v>
      </c>
      <c r="I1398" t="s">
        <v>1490</v>
      </c>
      <c r="J1398" t="s">
        <v>60</v>
      </c>
      <c r="K1398">
        <v>7</v>
      </c>
      <c r="L1398">
        <v>25</v>
      </c>
      <c r="N1398">
        <f>_xlfn.XLOOKUP($A1398,'site variables'!$A:$A,'site variables'!C:C,0,0)</f>
        <v>332.63</v>
      </c>
      <c r="O1398">
        <f>_xlfn.XLOOKUP($A1398,'site variables'!$A:$A,'site variables'!D:D,0,0)</f>
        <v>25.8</v>
      </c>
      <c r="P1398">
        <f>_xlfn.XLOOKUP($A1398,'site variables'!$A:$A,'site variables'!E:E,0,0)</f>
        <v>21.2</v>
      </c>
      <c r="Q1398">
        <f>_xlfn.XLOOKUP($A1398,'site variables'!$A:$A,'site variables'!F:F,0,0)</f>
        <v>793</v>
      </c>
      <c r="R1398" t="str">
        <f>_xlfn.XLOOKUP($A1398,'site variables'!$A:$A,'site variables'!G:G,0,0)</f>
        <v>high</v>
      </c>
      <c r="S1398" t="str">
        <f>_xlfn.XLOOKUP($A1398,'site variables'!$A:$A,'site variables'!H:H,0,0)</f>
        <v>low</v>
      </c>
      <c r="T1398" t="str">
        <f>_xlfn.XLOOKUP($A1398,'site variables'!$A:$A,'site variables'!I:I,0,0)</f>
        <v>Vehicle/FootRecreation</v>
      </c>
      <c r="U1398">
        <f>_xlfn.XLOOKUP($D1398,climatevars!$E:$E,climatevars!J:J,0,)</f>
        <v>260.99947799999995</v>
      </c>
      <c r="V1398">
        <f>_xlfn.XLOOKUP($D1398,climatevars!$E:$E,climatevars!K:K,0,)</f>
        <v>539.99891999999988</v>
      </c>
      <c r="W1398">
        <f>_xlfn.XLOOKUP($D1398,climatevars!$E:$E,climatevars!L:L,0,)</f>
        <v>260.99947799999995</v>
      </c>
      <c r="X1398">
        <f>_xlfn.XLOOKUP($G1398,speciesvars!$D:$D,speciesvars!H:H,0,0)</f>
        <v>0</v>
      </c>
      <c r="Y1398">
        <f>_xlfn.XLOOKUP($G1398,speciesvars!$D:$D,speciesvars!I:I,0,0)</f>
        <v>0</v>
      </c>
    </row>
    <row r="1399" spans="1:25" hidden="1" x14ac:dyDescent="0.25">
      <c r="A1399" t="s">
        <v>34</v>
      </c>
      <c r="B1399" t="s">
        <v>27</v>
      </c>
      <c r="C1399">
        <v>14</v>
      </c>
      <c r="D1399" t="str">
        <f t="shared" si="21"/>
        <v>Preservefall 2021</v>
      </c>
      <c r="E1399" t="s">
        <v>66</v>
      </c>
      <c r="F1399" t="s">
        <v>70</v>
      </c>
      <c r="G1399" t="s">
        <v>21</v>
      </c>
      <c r="H1399" t="s">
        <v>4254</v>
      </c>
      <c r="I1399" t="s">
        <v>1491</v>
      </c>
      <c r="J1399" t="s">
        <v>60</v>
      </c>
      <c r="K1399">
        <v>11</v>
      </c>
      <c r="L1399">
        <v>150</v>
      </c>
      <c r="M1399">
        <v>85</v>
      </c>
      <c r="N1399">
        <f>_xlfn.XLOOKUP($A1399,'site variables'!$A:$A,'site variables'!C:C,0,0)</f>
        <v>332.63</v>
      </c>
      <c r="O1399">
        <f>_xlfn.XLOOKUP($A1399,'site variables'!$A:$A,'site variables'!D:D,0,0)</f>
        <v>25.8</v>
      </c>
      <c r="P1399">
        <f>_xlfn.XLOOKUP($A1399,'site variables'!$A:$A,'site variables'!E:E,0,0)</f>
        <v>21.2</v>
      </c>
      <c r="Q1399">
        <f>_xlfn.XLOOKUP($A1399,'site variables'!$A:$A,'site variables'!F:F,0,0)</f>
        <v>793</v>
      </c>
      <c r="R1399" t="str">
        <f>_xlfn.XLOOKUP($A1399,'site variables'!$A:$A,'site variables'!G:G,0,0)</f>
        <v>high</v>
      </c>
      <c r="S1399" t="str">
        <f>_xlfn.XLOOKUP($A1399,'site variables'!$A:$A,'site variables'!H:H,0,0)</f>
        <v>low</v>
      </c>
      <c r="T1399" t="str">
        <f>_xlfn.XLOOKUP($A1399,'site variables'!$A:$A,'site variables'!I:I,0,0)</f>
        <v>Vehicle/FootRecreation</v>
      </c>
      <c r="U1399">
        <f>_xlfn.XLOOKUP($D1399,climatevars!$E:$E,climatevars!J:J,0,)</f>
        <v>283.99943199999996</v>
      </c>
      <c r="V1399">
        <f>_xlfn.XLOOKUP($D1399,climatevars!$E:$E,climatevars!K:K,0,)</f>
        <v>539.99891999999988</v>
      </c>
      <c r="W1399">
        <f>_xlfn.XLOOKUP($D1399,climatevars!$E:$E,climatevars!L:L,0,)</f>
        <v>651.99869599999988</v>
      </c>
      <c r="X1399">
        <f>_xlfn.XLOOKUP($G1399,speciesvars!$D:$D,speciesvars!H:H,0,0)</f>
        <v>24.8750001192093</v>
      </c>
      <c r="Y1399">
        <f>_xlfn.XLOOKUP($G1399,speciesvars!$D:$D,speciesvars!I:I,0,0)</f>
        <v>845</v>
      </c>
    </row>
    <row r="1400" spans="1:25" hidden="1" x14ac:dyDescent="0.25">
      <c r="A1400" t="s">
        <v>34</v>
      </c>
      <c r="B1400" t="s">
        <v>32</v>
      </c>
      <c r="C1400">
        <v>4</v>
      </c>
      <c r="D1400" t="str">
        <f t="shared" si="21"/>
        <v>Preservespring 2020</v>
      </c>
      <c r="E1400" t="s">
        <v>66</v>
      </c>
      <c r="F1400" t="s">
        <v>70</v>
      </c>
      <c r="G1400" t="s">
        <v>1437</v>
      </c>
      <c r="H1400" t="s">
        <v>11</v>
      </c>
      <c r="I1400" t="s">
        <v>1492</v>
      </c>
      <c r="J1400" t="s">
        <v>60</v>
      </c>
      <c r="K1400">
        <v>36</v>
      </c>
      <c r="L1400">
        <v>60</v>
      </c>
      <c r="N1400">
        <f>_xlfn.XLOOKUP($A1400,'site variables'!$A:$A,'site variables'!C:C,0,0)</f>
        <v>332.63</v>
      </c>
      <c r="O1400">
        <f>_xlfn.XLOOKUP($A1400,'site variables'!$A:$A,'site variables'!D:D,0,0)</f>
        <v>25.8</v>
      </c>
      <c r="P1400">
        <f>_xlfn.XLOOKUP($A1400,'site variables'!$A:$A,'site variables'!E:E,0,0)</f>
        <v>21.2</v>
      </c>
      <c r="Q1400">
        <f>_xlfn.XLOOKUP($A1400,'site variables'!$A:$A,'site variables'!F:F,0,0)</f>
        <v>793</v>
      </c>
      <c r="R1400" t="str">
        <f>_xlfn.XLOOKUP($A1400,'site variables'!$A:$A,'site variables'!G:G,0,0)</f>
        <v>high</v>
      </c>
      <c r="S1400" t="str">
        <f>_xlfn.XLOOKUP($A1400,'site variables'!$A:$A,'site variables'!H:H,0,0)</f>
        <v>low</v>
      </c>
      <c r="T1400" t="str">
        <f>_xlfn.XLOOKUP($A1400,'site variables'!$A:$A,'site variables'!I:I,0,0)</f>
        <v>Vehicle/FootRecreation</v>
      </c>
      <c r="U1400">
        <f>_xlfn.XLOOKUP($D1400,climatevars!$E:$E,climatevars!J:J,0,)</f>
        <v>260.99947799999995</v>
      </c>
      <c r="V1400">
        <f>_xlfn.XLOOKUP($D1400,climatevars!$E:$E,climatevars!K:K,0,)</f>
        <v>539.99891999999988</v>
      </c>
      <c r="W1400">
        <f>_xlfn.XLOOKUP($D1400,climatevars!$E:$E,climatevars!L:L,0,)</f>
        <v>260.99947799999995</v>
      </c>
      <c r="X1400">
        <f>_xlfn.XLOOKUP($G1400,speciesvars!$D:$D,speciesvars!H:H,0,0)</f>
        <v>0</v>
      </c>
      <c r="Y1400">
        <f>_xlfn.XLOOKUP($G1400,speciesvars!$D:$D,speciesvars!I:I,0,0)</f>
        <v>0</v>
      </c>
    </row>
    <row r="1401" spans="1:25" hidden="1" x14ac:dyDescent="0.25">
      <c r="A1401" t="s">
        <v>34</v>
      </c>
      <c r="B1401" t="s">
        <v>32</v>
      </c>
      <c r="C1401">
        <v>5</v>
      </c>
      <c r="D1401" t="str">
        <f t="shared" si="21"/>
        <v>Preservespring 2020</v>
      </c>
      <c r="E1401" t="s">
        <v>75</v>
      </c>
      <c r="F1401" t="s">
        <v>49</v>
      </c>
      <c r="G1401" t="s">
        <v>77</v>
      </c>
      <c r="H1401" t="s">
        <v>11</v>
      </c>
      <c r="I1401" t="s">
        <v>1493</v>
      </c>
      <c r="J1401" t="s">
        <v>72</v>
      </c>
      <c r="K1401">
        <v>9</v>
      </c>
      <c r="L1401">
        <v>90</v>
      </c>
      <c r="N1401">
        <f>_xlfn.XLOOKUP($A1401,'site variables'!$A:$A,'site variables'!C:C,0,0)</f>
        <v>332.63</v>
      </c>
      <c r="O1401">
        <f>_xlfn.XLOOKUP($A1401,'site variables'!$A:$A,'site variables'!D:D,0,0)</f>
        <v>25.8</v>
      </c>
      <c r="P1401">
        <f>_xlfn.XLOOKUP($A1401,'site variables'!$A:$A,'site variables'!E:E,0,0)</f>
        <v>21.2</v>
      </c>
      <c r="Q1401">
        <f>_xlfn.XLOOKUP($A1401,'site variables'!$A:$A,'site variables'!F:F,0,0)</f>
        <v>793</v>
      </c>
      <c r="R1401" t="str">
        <f>_xlfn.XLOOKUP($A1401,'site variables'!$A:$A,'site variables'!G:G,0,0)</f>
        <v>high</v>
      </c>
      <c r="S1401" t="str">
        <f>_xlfn.XLOOKUP($A1401,'site variables'!$A:$A,'site variables'!H:H,0,0)</f>
        <v>low</v>
      </c>
      <c r="T1401" t="str">
        <f>_xlfn.XLOOKUP($A1401,'site variables'!$A:$A,'site variables'!I:I,0,0)</f>
        <v>Vehicle/FootRecreation</v>
      </c>
      <c r="U1401">
        <f>_xlfn.XLOOKUP($D1401,climatevars!$E:$E,climatevars!J:J,0,)</f>
        <v>260.99947799999995</v>
      </c>
      <c r="V1401">
        <f>_xlfn.XLOOKUP($D1401,climatevars!$E:$E,climatevars!K:K,0,)</f>
        <v>539.99891999999988</v>
      </c>
      <c r="W1401">
        <f>_xlfn.XLOOKUP($D1401,climatevars!$E:$E,climatevars!L:L,0,)</f>
        <v>260.99947799999995</v>
      </c>
      <c r="X1401">
        <f>_xlfn.XLOOKUP($G1401,speciesvars!$D:$D,speciesvars!H:H,0,0)</f>
        <v>0</v>
      </c>
      <c r="Y1401">
        <f>_xlfn.XLOOKUP($G1401,speciesvars!$D:$D,speciesvars!I:I,0,0)</f>
        <v>0</v>
      </c>
    </row>
    <row r="1402" spans="1:25" hidden="1" x14ac:dyDescent="0.25">
      <c r="A1402" t="s">
        <v>34</v>
      </c>
      <c r="B1402" t="s">
        <v>32</v>
      </c>
      <c r="C1402">
        <v>5</v>
      </c>
      <c r="D1402" t="str">
        <f t="shared" si="21"/>
        <v>Preservespring 2020</v>
      </c>
      <c r="E1402" t="s">
        <v>75</v>
      </c>
      <c r="F1402" t="s">
        <v>49</v>
      </c>
      <c r="G1402" t="s">
        <v>3</v>
      </c>
      <c r="H1402" t="s">
        <v>11</v>
      </c>
      <c r="I1402" t="s">
        <v>1494</v>
      </c>
      <c r="J1402" t="s">
        <v>72</v>
      </c>
      <c r="K1402">
        <v>2</v>
      </c>
      <c r="L1402">
        <v>90</v>
      </c>
      <c r="N1402">
        <f>_xlfn.XLOOKUP($A1402,'site variables'!$A:$A,'site variables'!C:C,0,0)</f>
        <v>332.63</v>
      </c>
      <c r="O1402">
        <f>_xlfn.XLOOKUP($A1402,'site variables'!$A:$A,'site variables'!D:D,0,0)</f>
        <v>25.8</v>
      </c>
      <c r="P1402">
        <f>_xlfn.XLOOKUP($A1402,'site variables'!$A:$A,'site variables'!E:E,0,0)</f>
        <v>21.2</v>
      </c>
      <c r="Q1402">
        <f>_xlfn.XLOOKUP($A1402,'site variables'!$A:$A,'site variables'!F:F,0,0)</f>
        <v>793</v>
      </c>
      <c r="R1402" t="str">
        <f>_xlfn.XLOOKUP($A1402,'site variables'!$A:$A,'site variables'!G:G,0,0)</f>
        <v>high</v>
      </c>
      <c r="S1402" t="str">
        <f>_xlfn.XLOOKUP($A1402,'site variables'!$A:$A,'site variables'!H:H,0,0)</f>
        <v>low</v>
      </c>
      <c r="T1402" t="str">
        <f>_xlfn.XLOOKUP($A1402,'site variables'!$A:$A,'site variables'!I:I,0,0)</f>
        <v>Vehicle/FootRecreation</v>
      </c>
      <c r="U1402">
        <f>_xlfn.XLOOKUP($D1402,climatevars!$E:$E,climatevars!J:J,0,)</f>
        <v>260.99947799999995</v>
      </c>
      <c r="V1402">
        <f>_xlfn.XLOOKUP($D1402,climatevars!$E:$E,climatevars!K:K,0,)</f>
        <v>539.99891999999988</v>
      </c>
      <c r="W1402">
        <f>_xlfn.XLOOKUP($D1402,climatevars!$E:$E,climatevars!L:L,0,)</f>
        <v>260.99947799999995</v>
      </c>
      <c r="X1402">
        <f>_xlfn.XLOOKUP($G1402,speciesvars!$D:$D,speciesvars!H:H,0,0)</f>
        <v>0</v>
      </c>
      <c r="Y1402">
        <f>_xlfn.XLOOKUP($G1402,speciesvars!$D:$D,speciesvars!I:I,0,0)</f>
        <v>0</v>
      </c>
    </row>
    <row r="1403" spans="1:25" hidden="1" x14ac:dyDescent="0.25">
      <c r="A1403" t="s">
        <v>34</v>
      </c>
      <c r="B1403" t="s">
        <v>27</v>
      </c>
      <c r="C1403">
        <v>14</v>
      </c>
      <c r="D1403" t="str">
        <f t="shared" si="21"/>
        <v>Preservefall 2021</v>
      </c>
      <c r="E1403" t="s">
        <v>66</v>
      </c>
      <c r="F1403" t="s">
        <v>70</v>
      </c>
      <c r="G1403" t="s">
        <v>22</v>
      </c>
      <c r="H1403" t="s">
        <v>4256</v>
      </c>
      <c r="I1403" t="s">
        <v>1495</v>
      </c>
      <c r="J1403" t="s">
        <v>60</v>
      </c>
      <c r="K1403">
        <v>0</v>
      </c>
      <c r="L1403">
        <v>0</v>
      </c>
      <c r="M1403">
        <v>0</v>
      </c>
      <c r="N1403">
        <f>_xlfn.XLOOKUP($A1403,'site variables'!$A:$A,'site variables'!C:C,0,0)</f>
        <v>332.63</v>
      </c>
      <c r="O1403">
        <f>_xlfn.XLOOKUP($A1403,'site variables'!$A:$A,'site variables'!D:D,0,0)</f>
        <v>25.8</v>
      </c>
      <c r="P1403">
        <f>_xlfn.XLOOKUP($A1403,'site variables'!$A:$A,'site variables'!E:E,0,0)</f>
        <v>21.2</v>
      </c>
      <c r="Q1403">
        <f>_xlfn.XLOOKUP($A1403,'site variables'!$A:$A,'site variables'!F:F,0,0)</f>
        <v>793</v>
      </c>
      <c r="R1403" t="str">
        <f>_xlfn.XLOOKUP($A1403,'site variables'!$A:$A,'site variables'!G:G,0,0)</f>
        <v>high</v>
      </c>
      <c r="S1403" t="str">
        <f>_xlfn.XLOOKUP($A1403,'site variables'!$A:$A,'site variables'!H:H,0,0)</f>
        <v>low</v>
      </c>
      <c r="T1403" t="str">
        <f>_xlfn.XLOOKUP($A1403,'site variables'!$A:$A,'site variables'!I:I,0,0)</f>
        <v>Vehicle/FootRecreation</v>
      </c>
      <c r="U1403">
        <f>_xlfn.XLOOKUP($D1403,climatevars!$E:$E,climatevars!J:J,0,)</f>
        <v>283.99943199999996</v>
      </c>
      <c r="V1403">
        <f>_xlfn.XLOOKUP($D1403,climatevars!$E:$E,climatevars!K:K,0,)</f>
        <v>539.99891999999988</v>
      </c>
      <c r="W1403">
        <f>_xlfn.XLOOKUP($D1403,climatevars!$E:$E,climatevars!L:L,0,)</f>
        <v>651.99869599999988</v>
      </c>
      <c r="X1403">
        <f>_xlfn.XLOOKUP($G1403,speciesvars!$D:$D,speciesvars!H:H,0,0)</f>
        <v>22.870833317438802</v>
      </c>
      <c r="Y1403">
        <f>_xlfn.XLOOKUP($G1403,speciesvars!$D:$D,speciesvars!I:I,0,0)</f>
        <v>733</v>
      </c>
    </row>
    <row r="1404" spans="1:25" hidden="1" x14ac:dyDescent="0.25">
      <c r="A1404" t="s">
        <v>34</v>
      </c>
      <c r="B1404" t="s">
        <v>32</v>
      </c>
      <c r="C1404">
        <v>5</v>
      </c>
      <c r="D1404" t="str">
        <f t="shared" si="21"/>
        <v>Preservespring 2020</v>
      </c>
      <c r="E1404" t="s">
        <v>75</v>
      </c>
      <c r="F1404" t="s">
        <v>49</v>
      </c>
      <c r="G1404" t="s">
        <v>44</v>
      </c>
      <c r="H1404" t="s">
        <v>11</v>
      </c>
      <c r="I1404" t="s">
        <v>1496</v>
      </c>
      <c r="J1404" t="s">
        <v>60</v>
      </c>
      <c r="K1404">
        <v>7</v>
      </c>
      <c r="L1404">
        <v>15</v>
      </c>
      <c r="N1404">
        <f>_xlfn.XLOOKUP($A1404,'site variables'!$A:$A,'site variables'!C:C,0,0)</f>
        <v>332.63</v>
      </c>
      <c r="O1404">
        <f>_xlfn.XLOOKUP($A1404,'site variables'!$A:$A,'site variables'!D:D,0,0)</f>
        <v>25.8</v>
      </c>
      <c r="P1404">
        <f>_xlfn.XLOOKUP($A1404,'site variables'!$A:$A,'site variables'!E:E,0,0)</f>
        <v>21.2</v>
      </c>
      <c r="Q1404">
        <f>_xlfn.XLOOKUP($A1404,'site variables'!$A:$A,'site variables'!F:F,0,0)</f>
        <v>793</v>
      </c>
      <c r="R1404" t="str">
        <f>_xlfn.XLOOKUP($A1404,'site variables'!$A:$A,'site variables'!G:G,0,0)</f>
        <v>high</v>
      </c>
      <c r="S1404" t="str">
        <f>_xlfn.XLOOKUP($A1404,'site variables'!$A:$A,'site variables'!H:H,0,0)</f>
        <v>low</v>
      </c>
      <c r="T1404" t="str">
        <f>_xlfn.XLOOKUP($A1404,'site variables'!$A:$A,'site variables'!I:I,0,0)</f>
        <v>Vehicle/FootRecreation</v>
      </c>
      <c r="U1404">
        <f>_xlfn.XLOOKUP($D1404,climatevars!$E:$E,climatevars!J:J,0,)</f>
        <v>260.99947799999995</v>
      </c>
      <c r="V1404">
        <f>_xlfn.XLOOKUP($D1404,climatevars!$E:$E,climatevars!K:K,0,)</f>
        <v>539.99891999999988</v>
      </c>
      <c r="W1404">
        <f>_xlfn.XLOOKUP($D1404,climatevars!$E:$E,climatevars!L:L,0,)</f>
        <v>260.99947799999995</v>
      </c>
      <c r="X1404">
        <f>_xlfn.XLOOKUP($G1404,speciesvars!$D:$D,speciesvars!H:H,0,0)</f>
        <v>0</v>
      </c>
      <c r="Y1404">
        <f>_xlfn.XLOOKUP($G1404,speciesvars!$D:$D,speciesvars!I:I,0,0)</f>
        <v>0</v>
      </c>
    </row>
    <row r="1405" spans="1:25" hidden="1" x14ac:dyDescent="0.25">
      <c r="A1405" t="s">
        <v>34</v>
      </c>
      <c r="B1405" t="s">
        <v>32</v>
      </c>
      <c r="C1405">
        <v>5</v>
      </c>
      <c r="D1405" t="str">
        <f t="shared" si="21"/>
        <v>Preservespring 2020</v>
      </c>
      <c r="E1405" t="s">
        <v>75</v>
      </c>
      <c r="F1405" t="s">
        <v>49</v>
      </c>
      <c r="G1405" t="s">
        <v>1433</v>
      </c>
      <c r="H1405" t="s">
        <v>11</v>
      </c>
      <c r="I1405" t="s">
        <v>1497</v>
      </c>
      <c r="J1405" t="s">
        <v>60</v>
      </c>
      <c r="K1405">
        <v>1</v>
      </c>
      <c r="L1405">
        <v>8</v>
      </c>
      <c r="N1405">
        <f>_xlfn.XLOOKUP($A1405,'site variables'!$A:$A,'site variables'!C:C,0,0)</f>
        <v>332.63</v>
      </c>
      <c r="O1405">
        <f>_xlfn.XLOOKUP($A1405,'site variables'!$A:$A,'site variables'!D:D,0,0)</f>
        <v>25.8</v>
      </c>
      <c r="P1405">
        <f>_xlfn.XLOOKUP($A1405,'site variables'!$A:$A,'site variables'!E:E,0,0)</f>
        <v>21.2</v>
      </c>
      <c r="Q1405">
        <f>_xlfn.XLOOKUP($A1405,'site variables'!$A:$A,'site variables'!F:F,0,0)</f>
        <v>793</v>
      </c>
      <c r="R1405" t="str">
        <f>_xlfn.XLOOKUP($A1405,'site variables'!$A:$A,'site variables'!G:G,0,0)</f>
        <v>high</v>
      </c>
      <c r="S1405" t="str">
        <f>_xlfn.XLOOKUP($A1405,'site variables'!$A:$A,'site variables'!H:H,0,0)</f>
        <v>low</v>
      </c>
      <c r="T1405" t="str">
        <f>_xlfn.XLOOKUP($A1405,'site variables'!$A:$A,'site variables'!I:I,0,0)</f>
        <v>Vehicle/FootRecreation</v>
      </c>
      <c r="U1405">
        <f>_xlfn.XLOOKUP($D1405,climatevars!$E:$E,climatevars!J:J,0,)</f>
        <v>260.99947799999995</v>
      </c>
      <c r="V1405">
        <f>_xlfn.XLOOKUP($D1405,climatevars!$E:$E,climatevars!K:K,0,)</f>
        <v>539.99891999999988</v>
      </c>
      <c r="W1405">
        <f>_xlfn.XLOOKUP($D1405,climatevars!$E:$E,climatevars!L:L,0,)</f>
        <v>260.99947799999995</v>
      </c>
      <c r="X1405">
        <f>_xlfn.XLOOKUP($G1405,speciesvars!$D:$D,speciesvars!H:H,0,0)</f>
        <v>0</v>
      </c>
      <c r="Y1405">
        <f>_xlfn.XLOOKUP($G1405,speciesvars!$D:$D,speciesvars!I:I,0,0)</f>
        <v>0</v>
      </c>
    </row>
    <row r="1406" spans="1:25" hidden="1" x14ac:dyDescent="0.25">
      <c r="A1406" t="s">
        <v>34</v>
      </c>
      <c r="B1406" t="s">
        <v>27</v>
      </c>
      <c r="C1406">
        <v>14</v>
      </c>
      <c r="D1406" t="str">
        <f t="shared" si="21"/>
        <v>Preservefall 2021</v>
      </c>
      <c r="E1406" t="s">
        <v>66</v>
      </c>
      <c r="F1406" t="s">
        <v>70</v>
      </c>
      <c r="G1406" t="s">
        <v>54</v>
      </c>
      <c r="H1406" t="s">
        <v>4256</v>
      </c>
      <c r="I1406" t="s">
        <v>1498</v>
      </c>
      <c r="J1406" t="s">
        <v>60</v>
      </c>
      <c r="K1406">
        <v>0</v>
      </c>
      <c r="L1406">
        <v>0</v>
      </c>
      <c r="M1406">
        <v>0</v>
      </c>
      <c r="N1406">
        <f>_xlfn.XLOOKUP($A1406,'site variables'!$A:$A,'site variables'!C:C,0,0)</f>
        <v>332.63</v>
      </c>
      <c r="O1406">
        <f>_xlfn.XLOOKUP($A1406,'site variables'!$A:$A,'site variables'!D:D,0,0)</f>
        <v>25.8</v>
      </c>
      <c r="P1406">
        <f>_xlfn.XLOOKUP($A1406,'site variables'!$A:$A,'site variables'!E:E,0,0)</f>
        <v>21.2</v>
      </c>
      <c r="Q1406">
        <f>_xlfn.XLOOKUP($A1406,'site variables'!$A:$A,'site variables'!F:F,0,0)</f>
        <v>793</v>
      </c>
      <c r="R1406" t="str">
        <f>_xlfn.XLOOKUP($A1406,'site variables'!$A:$A,'site variables'!G:G,0,0)</f>
        <v>high</v>
      </c>
      <c r="S1406" t="str">
        <f>_xlfn.XLOOKUP($A1406,'site variables'!$A:$A,'site variables'!H:H,0,0)</f>
        <v>low</v>
      </c>
      <c r="T1406" t="str">
        <f>_xlfn.XLOOKUP($A1406,'site variables'!$A:$A,'site variables'!I:I,0,0)</f>
        <v>Vehicle/FootRecreation</v>
      </c>
      <c r="U1406">
        <f>_xlfn.XLOOKUP($D1406,climatevars!$E:$E,climatevars!J:J,0,)</f>
        <v>283.99943199999996</v>
      </c>
      <c r="V1406">
        <f>_xlfn.XLOOKUP($D1406,climatevars!$E:$E,climatevars!K:K,0,)</f>
        <v>539.99891999999988</v>
      </c>
      <c r="W1406">
        <f>_xlfn.XLOOKUP($D1406,climatevars!$E:$E,climatevars!L:L,0,)</f>
        <v>651.99869599999988</v>
      </c>
      <c r="X1406">
        <f>_xlfn.XLOOKUP($G1406,speciesvars!$D:$D,speciesvars!H:H,0,0)</f>
        <v>21.7541668613752</v>
      </c>
      <c r="Y1406">
        <f>_xlfn.XLOOKUP($G1406,speciesvars!$D:$D,speciesvars!I:I,0,0)</f>
        <v>505</v>
      </c>
    </row>
    <row r="1407" spans="1:25" hidden="1" x14ac:dyDescent="0.25">
      <c r="A1407" t="s">
        <v>34</v>
      </c>
      <c r="B1407" t="s">
        <v>27</v>
      </c>
      <c r="C1407">
        <v>14</v>
      </c>
      <c r="D1407" t="str">
        <f t="shared" si="21"/>
        <v>Preservefall 2021</v>
      </c>
      <c r="E1407" t="s">
        <v>66</v>
      </c>
      <c r="F1407" t="s">
        <v>70</v>
      </c>
      <c r="G1407" t="s">
        <v>65</v>
      </c>
      <c r="H1407" t="s">
        <v>4256</v>
      </c>
      <c r="I1407" t="s">
        <v>1499</v>
      </c>
      <c r="J1407" t="s">
        <v>60</v>
      </c>
      <c r="K1407">
        <v>0</v>
      </c>
      <c r="L1407">
        <v>0</v>
      </c>
      <c r="M1407">
        <v>0</v>
      </c>
      <c r="N1407">
        <f>_xlfn.XLOOKUP($A1407,'site variables'!$A:$A,'site variables'!C:C,0,0)</f>
        <v>332.63</v>
      </c>
      <c r="O1407">
        <f>_xlfn.XLOOKUP($A1407,'site variables'!$A:$A,'site variables'!D:D,0,0)</f>
        <v>25.8</v>
      </c>
      <c r="P1407">
        <f>_xlfn.XLOOKUP($A1407,'site variables'!$A:$A,'site variables'!E:E,0,0)</f>
        <v>21.2</v>
      </c>
      <c r="Q1407">
        <f>_xlfn.XLOOKUP($A1407,'site variables'!$A:$A,'site variables'!F:F,0,0)</f>
        <v>793</v>
      </c>
      <c r="R1407" t="str">
        <f>_xlfn.XLOOKUP($A1407,'site variables'!$A:$A,'site variables'!G:G,0,0)</f>
        <v>high</v>
      </c>
      <c r="S1407" t="str">
        <f>_xlfn.XLOOKUP($A1407,'site variables'!$A:$A,'site variables'!H:H,0,0)</f>
        <v>low</v>
      </c>
      <c r="T1407" t="str">
        <f>_xlfn.XLOOKUP($A1407,'site variables'!$A:$A,'site variables'!I:I,0,0)</f>
        <v>Vehicle/FootRecreation</v>
      </c>
      <c r="U1407">
        <f>_xlfn.XLOOKUP($D1407,climatevars!$E:$E,climatevars!J:J,0,)</f>
        <v>283.99943199999996</v>
      </c>
      <c r="V1407">
        <f>_xlfn.XLOOKUP($D1407,climatevars!$E:$E,climatevars!K:K,0,)</f>
        <v>539.99891999999988</v>
      </c>
      <c r="W1407">
        <f>_xlfn.XLOOKUP($D1407,climatevars!$E:$E,climatevars!L:L,0,)</f>
        <v>651.99869599999988</v>
      </c>
      <c r="X1407">
        <f>_xlfn.XLOOKUP($G1407,speciesvars!$D:$D,speciesvars!H:H,0,0)</f>
        <v>21.662499884764401</v>
      </c>
      <c r="Y1407">
        <f>_xlfn.XLOOKUP($G1407,speciesvars!$D:$D,speciesvars!I:I,0,0)</f>
        <v>767</v>
      </c>
    </row>
    <row r="1408" spans="1:25" hidden="1" x14ac:dyDescent="0.25">
      <c r="A1408" t="s">
        <v>34</v>
      </c>
      <c r="B1408" t="s">
        <v>27</v>
      </c>
      <c r="C1408">
        <v>14</v>
      </c>
      <c r="D1408" t="str">
        <f t="shared" si="21"/>
        <v>Preservefall 2021</v>
      </c>
      <c r="E1408" t="s">
        <v>66</v>
      </c>
      <c r="F1408" t="s">
        <v>70</v>
      </c>
      <c r="G1408" t="s">
        <v>1</v>
      </c>
      <c r="H1408" t="s">
        <v>4256</v>
      </c>
      <c r="I1408" t="s">
        <v>1500</v>
      </c>
      <c r="J1408" t="s">
        <v>60</v>
      </c>
      <c r="K1408">
        <v>0</v>
      </c>
      <c r="L1408">
        <v>0</v>
      </c>
      <c r="M1408">
        <v>0</v>
      </c>
      <c r="N1408">
        <f>_xlfn.XLOOKUP($A1408,'site variables'!$A:$A,'site variables'!C:C,0,0)</f>
        <v>332.63</v>
      </c>
      <c r="O1408">
        <f>_xlfn.XLOOKUP($A1408,'site variables'!$A:$A,'site variables'!D:D,0,0)</f>
        <v>25.8</v>
      </c>
      <c r="P1408">
        <f>_xlfn.XLOOKUP($A1408,'site variables'!$A:$A,'site variables'!E:E,0,0)</f>
        <v>21.2</v>
      </c>
      <c r="Q1408">
        <f>_xlfn.XLOOKUP($A1408,'site variables'!$A:$A,'site variables'!F:F,0,0)</f>
        <v>793</v>
      </c>
      <c r="R1408" t="str">
        <f>_xlfn.XLOOKUP($A1408,'site variables'!$A:$A,'site variables'!G:G,0,0)</f>
        <v>high</v>
      </c>
      <c r="S1408" t="str">
        <f>_xlfn.XLOOKUP($A1408,'site variables'!$A:$A,'site variables'!H:H,0,0)</f>
        <v>low</v>
      </c>
      <c r="T1408" t="str">
        <f>_xlfn.XLOOKUP($A1408,'site variables'!$A:$A,'site variables'!I:I,0,0)</f>
        <v>Vehicle/FootRecreation</v>
      </c>
      <c r="U1408">
        <f>_xlfn.XLOOKUP($D1408,climatevars!$E:$E,climatevars!J:J,0,)</f>
        <v>283.99943199999996</v>
      </c>
      <c r="V1408">
        <f>_xlfn.XLOOKUP($D1408,climatevars!$E:$E,climatevars!K:K,0,)</f>
        <v>539.99891999999988</v>
      </c>
      <c r="W1408">
        <f>_xlfn.XLOOKUP($D1408,climatevars!$E:$E,climatevars!L:L,0,)</f>
        <v>651.99869599999988</v>
      </c>
      <c r="X1408">
        <f>_xlfn.XLOOKUP($G1408,speciesvars!$D:$D,speciesvars!H:H,0,0)</f>
        <v>22.9416667421659</v>
      </c>
      <c r="Y1408">
        <f>_xlfn.XLOOKUP($G1408,speciesvars!$D:$D,speciesvars!I:I,0,0)</f>
        <v>528</v>
      </c>
    </row>
    <row r="1409" spans="1:25" hidden="1" x14ac:dyDescent="0.25">
      <c r="A1409" t="s">
        <v>34</v>
      </c>
      <c r="B1409" t="s">
        <v>27</v>
      </c>
      <c r="C1409">
        <v>15</v>
      </c>
      <c r="D1409" t="str">
        <f t="shared" si="21"/>
        <v>Preservefall 2021</v>
      </c>
      <c r="E1409" t="s">
        <v>74</v>
      </c>
      <c r="F1409" t="s">
        <v>70</v>
      </c>
      <c r="G1409" t="s">
        <v>6</v>
      </c>
      <c r="H1409" t="s">
        <v>4256</v>
      </c>
      <c r="I1409" t="s">
        <v>1501</v>
      </c>
      <c r="J1409" t="s">
        <v>60</v>
      </c>
      <c r="K1409">
        <v>0</v>
      </c>
      <c r="L1409">
        <v>0</v>
      </c>
      <c r="M1409">
        <v>0</v>
      </c>
      <c r="N1409">
        <f>_xlfn.XLOOKUP($A1409,'site variables'!$A:$A,'site variables'!C:C,0,0)</f>
        <v>332.63</v>
      </c>
      <c r="O1409">
        <f>_xlfn.XLOOKUP($A1409,'site variables'!$A:$A,'site variables'!D:D,0,0)</f>
        <v>25.8</v>
      </c>
      <c r="P1409">
        <f>_xlfn.XLOOKUP($A1409,'site variables'!$A:$A,'site variables'!E:E,0,0)</f>
        <v>21.2</v>
      </c>
      <c r="Q1409">
        <f>_xlfn.XLOOKUP($A1409,'site variables'!$A:$A,'site variables'!F:F,0,0)</f>
        <v>793</v>
      </c>
      <c r="R1409" t="str">
        <f>_xlfn.XLOOKUP($A1409,'site variables'!$A:$A,'site variables'!G:G,0,0)</f>
        <v>high</v>
      </c>
      <c r="S1409" t="str">
        <f>_xlfn.XLOOKUP($A1409,'site variables'!$A:$A,'site variables'!H:H,0,0)</f>
        <v>low</v>
      </c>
      <c r="T1409" t="str">
        <f>_xlfn.XLOOKUP($A1409,'site variables'!$A:$A,'site variables'!I:I,0,0)</f>
        <v>Vehicle/FootRecreation</v>
      </c>
      <c r="U1409">
        <f>_xlfn.XLOOKUP($D1409,climatevars!$E:$E,climatevars!J:J,0,)</f>
        <v>283.99943199999996</v>
      </c>
      <c r="V1409">
        <f>_xlfn.XLOOKUP($D1409,climatevars!$E:$E,climatevars!K:K,0,)</f>
        <v>539.99891999999988</v>
      </c>
      <c r="W1409">
        <f>_xlfn.XLOOKUP($D1409,climatevars!$E:$E,climatevars!L:L,0,)</f>
        <v>651.99869599999988</v>
      </c>
      <c r="X1409">
        <f>_xlfn.XLOOKUP($G1409,speciesvars!$D:$D,speciesvars!H:H,0,0)</f>
        <v>21.804166575272902</v>
      </c>
      <c r="Y1409">
        <f>_xlfn.XLOOKUP($G1409,speciesvars!$D:$D,speciesvars!I:I,0,0)</f>
        <v>504</v>
      </c>
    </row>
    <row r="1410" spans="1:25" hidden="1" x14ac:dyDescent="0.25">
      <c r="A1410" t="s">
        <v>34</v>
      </c>
      <c r="B1410" t="s">
        <v>27</v>
      </c>
      <c r="C1410">
        <v>15</v>
      </c>
      <c r="D1410" t="str">
        <f t="shared" si="21"/>
        <v>Preservefall 2021</v>
      </c>
      <c r="E1410" t="s">
        <v>74</v>
      </c>
      <c r="F1410" t="s">
        <v>70</v>
      </c>
      <c r="G1410" t="s">
        <v>21</v>
      </c>
      <c r="H1410" t="s">
        <v>4254</v>
      </c>
      <c r="I1410" t="s">
        <v>1502</v>
      </c>
      <c r="J1410" t="s">
        <v>60</v>
      </c>
      <c r="K1410">
        <v>3</v>
      </c>
      <c r="L1410">
        <v>200</v>
      </c>
      <c r="M1410">
        <v>85</v>
      </c>
      <c r="N1410">
        <f>_xlfn.XLOOKUP($A1410,'site variables'!$A:$A,'site variables'!C:C,0,0)</f>
        <v>332.63</v>
      </c>
      <c r="O1410">
        <f>_xlfn.XLOOKUP($A1410,'site variables'!$A:$A,'site variables'!D:D,0,0)</f>
        <v>25.8</v>
      </c>
      <c r="P1410">
        <f>_xlfn.XLOOKUP($A1410,'site variables'!$A:$A,'site variables'!E:E,0,0)</f>
        <v>21.2</v>
      </c>
      <c r="Q1410">
        <f>_xlfn.XLOOKUP($A1410,'site variables'!$A:$A,'site variables'!F:F,0,0)</f>
        <v>793</v>
      </c>
      <c r="R1410" t="str">
        <f>_xlfn.XLOOKUP($A1410,'site variables'!$A:$A,'site variables'!G:G,0,0)</f>
        <v>high</v>
      </c>
      <c r="S1410" t="str">
        <f>_xlfn.XLOOKUP($A1410,'site variables'!$A:$A,'site variables'!H:H,0,0)</f>
        <v>low</v>
      </c>
      <c r="T1410" t="str">
        <f>_xlfn.XLOOKUP($A1410,'site variables'!$A:$A,'site variables'!I:I,0,0)</f>
        <v>Vehicle/FootRecreation</v>
      </c>
      <c r="U1410">
        <f>_xlfn.XLOOKUP($D1410,climatevars!$E:$E,climatevars!J:J,0,)</f>
        <v>283.99943199999996</v>
      </c>
      <c r="V1410">
        <f>_xlfn.XLOOKUP($D1410,climatevars!$E:$E,climatevars!K:K,0,)</f>
        <v>539.99891999999988</v>
      </c>
      <c r="W1410">
        <f>_xlfn.XLOOKUP($D1410,climatevars!$E:$E,climatevars!L:L,0,)</f>
        <v>651.99869599999988</v>
      </c>
      <c r="X1410">
        <f>_xlfn.XLOOKUP($G1410,speciesvars!$D:$D,speciesvars!H:H,0,0)</f>
        <v>24.8750001192093</v>
      </c>
      <c r="Y1410">
        <f>_xlfn.XLOOKUP($G1410,speciesvars!$D:$D,speciesvars!I:I,0,0)</f>
        <v>845</v>
      </c>
    </row>
    <row r="1411" spans="1:25" hidden="1" x14ac:dyDescent="0.25">
      <c r="A1411" t="s">
        <v>34</v>
      </c>
      <c r="B1411" t="s">
        <v>27</v>
      </c>
      <c r="C1411">
        <v>15</v>
      </c>
      <c r="D1411" t="str">
        <f t="shared" ref="D1411:D1474" si="22">_xlfn.CONCAT(A1411,B1411)</f>
        <v>Preservefall 2021</v>
      </c>
      <c r="E1411" t="s">
        <v>74</v>
      </c>
      <c r="F1411" t="s">
        <v>70</v>
      </c>
      <c r="G1411" t="s">
        <v>53</v>
      </c>
      <c r="H1411" t="s">
        <v>4254</v>
      </c>
      <c r="I1411" t="s">
        <v>1503</v>
      </c>
      <c r="J1411" t="s">
        <v>60</v>
      </c>
      <c r="K1411">
        <v>0</v>
      </c>
      <c r="L1411">
        <v>0</v>
      </c>
      <c r="M1411">
        <v>0.05</v>
      </c>
      <c r="N1411">
        <f>_xlfn.XLOOKUP($A1411,'site variables'!$A:$A,'site variables'!C:C,0,0)</f>
        <v>332.63</v>
      </c>
      <c r="O1411">
        <f>_xlfn.XLOOKUP($A1411,'site variables'!$A:$A,'site variables'!D:D,0,0)</f>
        <v>25.8</v>
      </c>
      <c r="P1411">
        <f>_xlfn.XLOOKUP($A1411,'site variables'!$A:$A,'site variables'!E:E,0,0)</f>
        <v>21.2</v>
      </c>
      <c r="Q1411">
        <f>_xlfn.XLOOKUP($A1411,'site variables'!$A:$A,'site variables'!F:F,0,0)</f>
        <v>793</v>
      </c>
      <c r="R1411" t="str">
        <f>_xlfn.XLOOKUP($A1411,'site variables'!$A:$A,'site variables'!G:G,0,0)</f>
        <v>high</v>
      </c>
      <c r="S1411" t="str">
        <f>_xlfn.XLOOKUP($A1411,'site variables'!$A:$A,'site variables'!H:H,0,0)</f>
        <v>low</v>
      </c>
      <c r="T1411" t="str">
        <f>_xlfn.XLOOKUP($A1411,'site variables'!$A:$A,'site variables'!I:I,0,0)</f>
        <v>Vehicle/FootRecreation</v>
      </c>
      <c r="U1411">
        <f>_xlfn.XLOOKUP($D1411,climatevars!$E:$E,climatevars!J:J,0,)</f>
        <v>283.99943199999996</v>
      </c>
      <c r="V1411">
        <f>_xlfn.XLOOKUP($D1411,climatevars!$E:$E,climatevars!K:K,0,)</f>
        <v>539.99891999999988</v>
      </c>
      <c r="W1411">
        <f>_xlfn.XLOOKUP($D1411,climatevars!$E:$E,climatevars!L:L,0,)</f>
        <v>651.99869599999988</v>
      </c>
      <c r="X1411">
        <f>_xlfn.XLOOKUP($G1411,speciesvars!$D:$D,speciesvars!H:H,0,0)</f>
        <v>24.200000047683702</v>
      </c>
      <c r="Y1411">
        <f>_xlfn.XLOOKUP($G1411,speciesvars!$D:$D,speciesvars!I:I,0,0)</f>
        <v>706</v>
      </c>
    </row>
    <row r="1412" spans="1:25" hidden="1" x14ac:dyDescent="0.25">
      <c r="A1412" t="s">
        <v>34</v>
      </c>
      <c r="B1412" t="s">
        <v>27</v>
      </c>
      <c r="C1412">
        <v>15</v>
      </c>
      <c r="D1412" t="str">
        <f t="shared" si="22"/>
        <v>Preservefall 2021</v>
      </c>
      <c r="E1412" t="s">
        <v>74</v>
      </c>
      <c r="F1412" t="s">
        <v>70</v>
      </c>
      <c r="G1412" t="s">
        <v>22</v>
      </c>
      <c r="H1412" t="s">
        <v>4256</v>
      </c>
      <c r="I1412" t="s">
        <v>1504</v>
      </c>
      <c r="J1412" t="s">
        <v>60</v>
      </c>
      <c r="K1412">
        <v>0</v>
      </c>
      <c r="L1412">
        <v>0</v>
      </c>
      <c r="M1412">
        <v>0</v>
      </c>
      <c r="N1412">
        <f>_xlfn.XLOOKUP($A1412,'site variables'!$A:$A,'site variables'!C:C,0,0)</f>
        <v>332.63</v>
      </c>
      <c r="O1412">
        <f>_xlfn.XLOOKUP($A1412,'site variables'!$A:$A,'site variables'!D:D,0,0)</f>
        <v>25.8</v>
      </c>
      <c r="P1412">
        <f>_xlfn.XLOOKUP($A1412,'site variables'!$A:$A,'site variables'!E:E,0,0)</f>
        <v>21.2</v>
      </c>
      <c r="Q1412">
        <f>_xlfn.XLOOKUP($A1412,'site variables'!$A:$A,'site variables'!F:F,0,0)</f>
        <v>793</v>
      </c>
      <c r="R1412" t="str">
        <f>_xlfn.XLOOKUP($A1412,'site variables'!$A:$A,'site variables'!G:G,0,0)</f>
        <v>high</v>
      </c>
      <c r="S1412" t="str">
        <f>_xlfn.XLOOKUP($A1412,'site variables'!$A:$A,'site variables'!H:H,0,0)</f>
        <v>low</v>
      </c>
      <c r="T1412" t="str">
        <f>_xlfn.XLOOKUP($A1412,'site variables'!$A:$A,'site variables'!I:I,0,0)</f>
        <v>Vehicle/FootRecreation</v>
      </c>
      <c r="U1412">
        <f>_xlfn.XLOOKUP($D1412,climatevars!$E:$E,climatevars!J:J,0,)</f>
        <v>283.99943199999996</v>
      </c>
      <c r="V1412">
        <f>_xlfn.XLOOKUP($D1412,climatevars!$E:$E,climatevars!K:K,0,)</f>
        <v>539.99891999999988</v>
      </c>
      <c r="W1412">
        <f>_xlfn.XLOOKUP($D1412,climatevars!$E:$E,climatevars!L:L,0,)</f>
        <v>651.99869599999988</v>
      </c>
      <c r="X1412">
        <f>_xlfn.XLOOKUP($G1412,speciesvars!$D:$D,speciesvars!H:H,0,0)</f>
        <v>22.870833317438802</v>
      </c>
      <c r="Y1412">
        <f>_xlfn.XLOOKUP($G1412,speciesvars!$D:$D,speciesvars!I:I,0,0)</f>
        <v>733</v>
      </c>
    </row>
    <row r="1413" spans="1:25" hidden="1" x14ac:dyDescent="0.25">
      <c r="A1413" t="s">
        <v>34</v>
      </c>
      <c r="B1413" t="s">
        <v>27</v>
      </c>
      <c r="C1413">
        <v>15</v>
      </c>
      <c r="D1413" t="str">
        <f t="shared" si="22"/>
        <v>Preservefall 2021</v>
      </c>
      <c r="E1413" t="s">
        <v>74</v>
      </c>
      <c r="F1413" t="s">
        <v>70</v>
      </c>
      <c r="G1413" t="s">
        <v>54</v>
      </c>
      <c r="H1413" t="s">
        <v>4256</v>
      </c>
      <c r="I1413" t="s">
        <v>1505</v>
      </c>
      <c r="J1413" t="s">
        <v>60</v>
      </c>
      <c r="K1413">
        <v>0</v>
      </c>
      <c r="L1413">
        <v>0</v>
      </c>
      <c r="M1413">
        <v>0</v>
      </c>
      <c r="N1413">
        <f>_xlfn.XLOOKUP($A1413,'site variables'!$A:$A,'site variables'!C:C,0,0)</f>
        <v>332.63</v>
      </c>
      <c r="O1413">
        <f>_xlfn.XLOOKUP($A1413,'site variables'!$A:$A,'site variables'!D:D,0,0)</f>
        <v>25.8</v>
      </c>
      <c r="P1413">
        <f>_xlfn.XLOOKUP($A1413,'site variables'!$A:$A,'site variables'!E:E,0,0)</f>
        <v>21.2</v>
      </c>
      <c r="Q1413">
        <f>_xlfn.XLOOKUP($A1413,'site variables'!$A:$A,'site variables'!F:F,0,0)</f>
        <v>793</v>
      </c>
      <c r="R1413" t="str">
        <f>_xlfn.XLOOKUP($A1413,'site variables'!$A:$A,'site variables'!G:G,0,0)</f>
        <v>high</v>
      </c>
      <c r="S1413" t="str">
        <f>_xlfn.XLOOKUP($A1413,'site variables'!$A:$A,'site variables'!H:H,0,0)</f>
        <v>low</v>
      </c>
      <c r="T1413" t="str">
        <f>_xlfn.XLOOKUP($A1413,'site variables'!$A:$A,'site variables'!I:I,0,0)</f>
        <v>Vehicle/FootRecreation</v>
      </c>
      <c r="U1413">
        <f>_xlfn.XLOOKUP($D1413,climatevars!$E:$E,climatevars!J:J,0,)</f>
        <v>283.99943199999996</v>
      </c>
      <c r="V1413">
        <f>_xlfn.XLOOKUP($D1413,climatevars!$E:$E,climatevars!K:K,0,)</f>
        <v>539.99891999999988</v>
      </c>
      <c r="W1413">
        <f>_xlfn.XLOOKUP($D1413,climatevars!$E:$E,climatevars!L:L,0,)</f>
        <v>651.99869599999988</v>
      </c>
      <c r="X1413">
        <f>_xlfn.XLOOKUP($G1413,speciesvars!$D:$D,speciesvars!H:H,0,0)</f>
        <v>21.7541668613752</v>
      </c>
      <c r="Y1413">
        <f>_xlfn.XLOOKUP($G1413,speciesvars!$D:$D,speciesvars!I:I,0,0)</f>
        <v>505</v>
      </c>
    </row>
    <row r="1414" spans="1:25" hidden="1" x14ac:dyDescent="0.25">
      <c r="A1414" t="s">
        <v>34</v>
      </c>
      <c r="B1414" t="s">
        <v>27</v>
      </c>
      <c r="C1414">
        <v>15</v>
      </c>
      <c r="D1414" t="str">
        <f t="shared" si="22"/>
        <v>Preservefall 2021</v>
      </c>
      <c r="E1414" t="s">
        <v>74</v>
      </c>
      <c r="F1414" t="s">
        <v>70</v>
      </c>
      <c r="G1414" t="s">
        <v>65</v>
      </c>
      <c r="H1414" t="s">
        <v>4256</v>
      </c>
      <c r="I1414" t="s">
        <v>1506</v>
      </c>
      <c r="J1414" t="s">
        <v>60</v>
      </c>
      <c r="K1414">
        <v>0</v>
      </c>
      <c r="L1414">
        <v>0</v>
      </c>
      <c r="M1414">
        <v>0</v>
      </c>
      <c r="N1414">
        <f>_xlfn.XLOOKUP($A1414,'site variables'!$A:$A,'site variables'!C:C,0,0)</f>
        <v>332.63</v>
      </c>
      <c r="O1414">
        <f>_xlfn.XLOOKUP($A1414,'site variables'!$A:$A,'site variables'!D:D,0,0)</f>
        <v>25.8</v>
      </c>
      <c r="P1414">
        <f>_xlfn.XLOOKUP($A1414,'site variables'!$A:$A,'site variables'!E:E,0,0)</f>
        <v>21.2</v>
      </c>
      <c r="Q1414">
        <f>_xlfn.XLOOKUP($A1414,'site variables'!$A:$A,'site variables'!F:F,0,0)</f>
        <v>793</v>
      </c>
      <c r="R1414" t="str">
        <f>_xlfn.XLOOKUP($A1414,'site variables'!$A:$A,'site variables'!G:G,0,0)</f>
        <v>high</v>
      </c>
      <c r="S1414" t="str">
        <f>_xlfn.XLOOKUP($A1414,'site variables'!$A:$A,'site variables'!H:H,0,0)</f>
        <v>low</v>
      </c>
      <c r="T1414" t="str">
        <f>_xlfn.XLOOKUP($A1414,'site variables'!$A:$A,'site variables'!I:I,0,0)</f>
        <v>Vehicle/FootRecreation</v>
      </c>
      <c r="U1414">
        <f>_xlfn.XLOOKUP($D1414,climatevars!$E:$E,climatevars!J:J,0,)</f>
        <v>283.99943199999996</v>
      </c>
      <c r="V1414">
        <f>_xlfn.XLOOKUP($D1414,climatevars!$E:$E,climatevars!K:K,0,)</f>
        <v>539.99891999999988</v>
      </c>
      <c r="W1414">
        <f>_xlfn.XLOOKUP($D1414,climatevars!$E:$E,climatevars!L:L,0,)</f>
        <v>651.99869599999988</v>
      </c>
      <c r="X1414">
        <f>_xlfn.XLOOKUP($G1414,speciesvars!$D:$D,speciesvars!H:H,0,0)</f>
        <v>21.662499884764401</v>
      </c>
      <c r="Y1414">
        <f>_xlfn.XLOOKUP($G1414,speciesvars!$D:$D,speciesvars!I:I,0,0)</f>
        <v>767</v>
      </c>
    </row>
    <row r="1415" spans="1:25" hidden="1" x14ac:dyDescent="0.25">
      <c r="A1415" t="s">
        <v>34</v>
      </c>
      <c r="B1415" t="s">
        <v>27</v>
      </c>
      <c r="C1415">
        <v>15</v>
      </c>
      <c r="D1415" t="str">
        <f t="shared" si="22"/>
        <v>Preservefall 2021</v>
      </c>
      <c r="E1415" t="s">
        <v>74</v>
      </c>
      <c r="F1415" t="s">
        <v>70</v>
      </c>
      <c r="G1415" t="s">
        <v>1</v>
      </c>
      <c r="H1415" t="s">
        <v>4256</v>
      </c>
      <c r="I1415" t="s">
        <v>1507</v>
      </c>
      <c r="J1415" t="s">
        <v>60</v>
      </c>
      <c r="K1415">
        <v>0</v>
      </c>
      <c r="L1415">
        <v>0</v>
      </c>
      <c r="M1415">
        <v>0.05</v>
      </c>
      <c r="N1415">
        <f>_xlfn.XLOOKUP($A1415,'site variables'!$A:$A,'site variables'!C:C,0,0)</f>
        <v>332.63</v>
      </c>
      <c r="O1415">
        <f>_xlfn.XLOOKUP($A1415,'site variables'!$A:$A,'site variables'!D:D,0,0)</f>
        <v>25.8</v>
      </c>
      <c r="P1415">
        <f>_xlfn.XLOOKUP($A1415,'site variables'!$A:$A,'site variables'!E:E,0,0)</f>
        <v>21.2</v>
      </c>
      <c r="Q1415">
        <f>_xlfn.XLOOKUP($A1415,'site variables'!$A:$A,'site variables'!F:F,0,0)</f>
        <v>793</v>
      </c>
      <c r="R1415" t="str">
        <f>_xlfn.XLOOKUP($A1415,'site variables'!$A:$A,'site variables'!G:G,0,0)</f>
        <v>high</v>
      </c>
      <c r="S1415" t="str">
        <f>_xlfn.XLOOKUP($A1415,'site variables'!$A:$A,'site variables'!H:H,0,0)</f>
        <v>low</v>
      </c>
      <c r="T1415" t="str">
        <f>_xlfn.XLOOKUP($A1415,'site variables'!$A:$A,'site variables'!I:I,0,0)</f>
        <v>Vehicle/FootRecreation</v>
      </c>
      <c r="U1415">
        <f>_xlfn.XLOOKUP($D1415,climatevars!$E:$E,climatevars!J:J,0,)</f>
        <v>283.99943199999996</v>
      </c>
      <c r="V1415">
        <f>_xlfn.XLOOKUP($D1415,climatevars!$E:$E,climatevars!K:K,0,)</f>
        <v>539.99891999999988</v>
      </c>
      <c r="W1415">
        <f>_xlfn.XLOOKUP($D1415,climatevars!$E:$E,climatevars!L:L,0,)</f>
        <v>651.99869599999988</v>
      </c>
      <c r="X1415">
        <f>_xlfn.XLOOKUP($G1415,speciesvars!$D:$D,speciesvars!H:H,0,0)</f>
        <v>22.9416667421659</v>
      </c>
      <c r="Y1415">
        <f>_xlfn.XLOOKUP($G1415,speciesvars!$D:$D,speciesvars!I:I,0,0)</f>
        <v>528</v>
      </c>
    </row>
    <row r="1416" spans="1:25" hidden="1" x14ac:dyDescent="0.25">
      <c r="A1416" t="s">
        <v>34</v>
      </c>
      <c r="B1416" t="s">
        <v>32</v>
      </c>
      <c r="C1416">
        <v>5</v>
      </c>
      <c r="D1416" t="str">
        <f t="shared" si="22"/>
        <v>Preservespring 2020</v>
      </c>
      <c r="E1416" t="s">
        <v>75</v>
      </c>
      <c r="F1416" t="s">
        <v>49</v>
      </c>
      <c r="G1416" t="s">
        <v>24</v>
      </c>
      <c r="H1416" t="s">
        <v>11</v>
      </c>
      <c r="I1416" t="s">
        <v>1508</v>
      </c>
      <c r="J1416" t="s">
        <v>60</v>
      </c>
      <c r="K1416">
        <v>7</v>
      </c>
      <c r="L1416">
        <v>30</v>
      </c>
      <c r="N1416">
        <f>_xlfn.XLOOKUP($A1416,'site variables'!$A:$A,'site variables'!C:C,0,0)</f>
        <v>332.63</v>
      </c>
      <c r="O1416">
        <f>_xlfn.XLOOKUP($A1416,'site variables'!$A:$A,'site variables'!D:D,0,0)</f>
        <v>25.8</v>
      </c>
      <c r="P1416">
        <f>_xlfn.XLOOKUP($A1416,'site variables'!$A:$A,'site variables'!E:E,0,0)</f>
        <v>21.2</v>
      </c>
      <c r="Q1416">
        <f>_xlfn.XLOOKUP($A1416,'site variables'!$A:$A,'site variables'!F:F,0,0)</f>
        <v>793</v>
      </c>
      <c r="R1416" t="str">
        <f>_xlfn.XLOOKUP($A1416,'site variables'!$A:$A,'site variables'!G:G,0,0)</f>
        <v>high</v>
      </c>
      <c r="S1416" t="str">
        <f>_xlfn.XLOOKUP($A1416,'site variables'!$A:$A,'site variables'!H:H,0,0)</f>
        <v>low</v>
      </c>
      <c r="T1416" t="str">
        <f>_xlfn.XLOOKUP($A1416,'site variables'!$A:$A,'site variables'!I:I,0,0)</f>
        <v>Vehicle/FootRecreation</v>
      </c>
      <c r="U1416">
        <f>_xlfn.XLOOKUP($D1416,climatevars!$E:$E,climatevars!J:J,0,)</f>
        <v>260.99947799999995</v>
      </c>
      <c r="V1416">
        <f>_xlfn.XLOOKUP($D1416,climatevars!$E:$E,climatevars!K:K,0,)</f>
        <v>539.99891999999988</v>
      </c>
      <c r="W1416">
        <f>_xlfn.XLOOKUP($D1416,climatevars!$E:$E,climatevars!L:L,0,)</f>
        <v>260.99947799999995</v>
      </c>
      <c r="X1416">
        <f>_xlfn.XLOOKUP($G1416,speciesvars!$D:$D,speciesvars!H:H,0,0)</f>
        <v>0</v>
      </c>
      <c r="Y1416">
        <f>_xlfn.XLOOKUP($G1416,speciesvars!$D:$D,speciesvars!I:I,0,0)</f>
        <v>0</v>
      </c>
    </row>
    <row r="1417" spans="1:25" hidden="1" x14ac:dyDescent="0.25">
      <c r="A1417" t="s">
        <v>34</v>
      </c>
      <c r="B1417" t="s">
        <v>27</v>
      </c>
      <c r="C1417">
        <v>16</v>
      </c>
      <c r="D1417" t="str">
        <f t="shared" si="22"/>
        <v>Preservefall 2021</v>
      </c>
      <c r="E1417" t="s">
        <v>48</v>
      </c>
      <c r="F1417" t="s">
        <v>70</v>
      </c>
      <c r="G1417" t="s">
        <v>6</v>
      </c>
      <c r="H1417" t="s">
        <v>4256</v>
      </c>
      <c r="I1417" t="s">
        <v>1509</v>
      </c>
      <c r="J1417" t="s">
        <v>60</v>
      </c>
      <c r="K1417">
        <v>0</v>
      </c>
      <c r="L1417">
        <v>0</v>
      </c>
      <c r="M1417">
        <v>0</v>
      </c>
      <c r="N1417">
        <f>_xlfn.XLOOKUP($A1417,'site variables'!$A:$A,'site variables'!C:C,0,0)</f>
        <v>332.63</v>
      </c>
      <c r="O1417">
        <f>_xlfn.XLOOKUP($A1417,'site variables'!$A:$A,'site variables'!D:D,0,0)</f>
        <v>25.8</v>
      </c>
      <c r="P1417">
        <f>_xlfn.XLOOKUP($A1417,'site variables'!$A:$A,'site variables'!E:E,0,0)</f>
        <v>21.2</v>
      </c>
      <c r="Q1417">
        <f>_xlfn.XLOOKUP($A1417,'site variables'!$A:$A,'site variables'!F:F,0,0)</f>
        <v>793</v>
      </c>
      <c r="R1417" t="str">
        <f>_xlfn.XLOOKUP($A1417,'site variables'!$A:$A,'site variables'!G:G,0,0)</f>
        <v>high</v>
      </c>
      <c r="S1417" t="str">
        <f>_xlfn.XLOOKUP($A1417,'site variables'!$A:$A,'site variables'!H:H,0,0)</f>
        <v>low</v>
      </c>
      <c r="T1417" t="str">
        <f>_xlfn.XLOOKUP($A1417,'site variables'!$A:$A,'site variables'!I:I,0,0)</f>
        <v>Vehicle/FootRecreation</v>
      </c>
      <c r="U1417">
        <f>_xlfn.XLOOKUP($D1417,climatevars!$E:$E,climatevars!J:J,0,)</f>
        <v>283.99943199999996</v>
      </c>
      <c r="V1417">
        <f>_xlfn.XLOOKUP($D1417,climatevars!$E:$E,climatevars!K:K,0,)</f>
        <v>539.99891999999988</v>
      </c>
      <c r="W1417">
        <f>_xlfn.XLOOKUP($D1417,climatevars!$E:$E,climatevars!L:L,0,)</f>
        <v>651.99869599999988</v>
      </c>
      <c r="X1417">
        <f>_xlfn.XLOOKUP($G1417,speciesvars!$D:$D,speciesvars!H:H,0,0)</f>
        <v>21.804166575272902</v>
      </c>
      <c r="Y1417">
        <f>_xlfn.XLOOKUP($G1417,speciesvars!$D:$D,speciesvars!I:I,0,0)</f>
        <v>504</v>
      </c>
    </row>
    <row r="1418" spans="1:25" hidden="1" x14ac:dyDescent="0.25">
      <c r="A1418" t="s">
        <v>34</v>
      </c>
      <c r="B1418" t="s">
        <v>27</v>
      </c>
      <c r="C1418">
        <v>16</v>
      </c>
      <c r="D1418" t="str">
        <f t="shared" si="22"/>
        <v>Preservefall 2021</v>
      </c>
      <c r="E1418" t="s">
        <v>48</v>
      </c>
      <c r="F1418" t="s">
        <v>70</v>
      </c>
      <c r="G1418" t="s">
        <v>21</v>
      </c>
      <c r="H1418" t="s">
        <v>4254</v>
      </c>
      <c r="I1418" t="s">
        <v>1510</v>
      </c>
      <c r="J1418" t="s">
        <v>60</v>
      </c>
      <c r="K1418">
        <v>1</v>
      </c>
      <c r="L1418">
        <v>175</v>
      </c>
      <c r="M1418">
        <v>17.5</v>
      </c>
      <c r="N1418">
        <f>_xlfn.XLOOKUP($A1418,'site variables'!$A:$A,'site variables'!C:C,0,0)</f>
        <v>332.63</v>
      </c>
      <c r="O1418">
        <f>_xlfn.XLOOKUP($A1418,'site variables'!$A:$A,'site variables'!D:D,0,0)</f>
        <v>25.8</v>
      </c>
      <c r="P1418">
        <f>_xlfn.XLOOKUP($A1418,'site variables'!$A:$A,'site variables'!E:E,0,0)</f>
        <v>21.2</v>
      </c>
      <c r="Q1418">
        <f>_xlfn.XLOOKUP($A1418,'site variables'!$A:$A,'site variables'!F:F,0,0)</f>
        <v>793</v>
      </c>
      <c r="R1418" t="str">
        <f>_xlfn.XLOOKUP($A1418,'site variables'!$A:$A,'site variables'!G:G,0,0)</f>
        <v>high</v>
      </c>
      <c r="S1418" t="str">
        <f>_xlfn.XLOOKUP($A1418,'site variables'!$A:$A,'site variables'!H:H,0,0)</f>
        <v>low</v>
      </c>
      <c r="T1418" t="str">
        <f>_xlfn.XLOOKUP($A1418,'site variables'!$A:$A,'site variables'!I:I,0,0)</f>
        <v>Vehicle/FootRecreation</v>
      </c>
      <c r="U1418">
        <f>_xlfn.XLOOKUP($D1418,climatevars!$E:$E,climatevars!J:J,0,)</f>
        <v>283.99943199999996</v>
      </c>
      <c r="V1418">
        <f>_xlfn.XLOOKUP($D1418,climatevars!$E:$E,climatevars!K:K,0,)</f>
        <v>539.99891999999988</v>
      </c>
      <c r="W1418">
        <f>_xlfn.XLOOKUP($D1418,climatevars!$E:$E,climatevars!L:L,0,)</f>
        <v>651.99869599999988</v>
      </c>
      <c r="X1418">
        <f>_xlfn.XLOOKUP($G1418,speciesvars!$D:$D,speciesvars!H:H,0,0)</f>
        <v>24.8750001192093</v>
      </c>
      <c r="Y1418">
        <f>_xlfn.XLOOKUP($G1418,speciesvars!$D:$D,speciesvars!I:I,0,0)</f>
        <v>845</v>
      </c>
    </row>
    <row r="1419" spans="1:25" hidden="1" x14ac:dyDescent="0.25">
      <c r="A1419" t="s">
        <v>34</v>
      </c>
      <c r="B1419" t="s">
        <v>27</v>
      </c>
      <c r="C1419">
        <v>16</v>
      </c>
      <c r="D1419" t="str">
        <f t="shared" si="22"/>
        <v>Preservefall 2021</v>
      </c>
      <c r="E1419" t="s">
        <v>48</v>
      </c>
      <c r="F1419" t="s">
        <v>70</v>
      </c>
      <c r="G1419" t="s">
        <v>22</v>
      </c>
      <c r="H1419" t="s">
        <v>4256</v>
      </c>
      <c r="I1419" t="s">
        <v>1511</v>
      </c>
      <c r="J1419" t="s">
        <v>60</v>
      </c>
      <c r="K1419">
        <v>0</v>
      </c>
      <c r="L1419">
        <v>0</v>
      </c>
      <c r="M1419">
        <v>0.55000000000000004</v>
      </c>
      <c r="N1419">
        <f>_xlfn.XLOOKUP($A1419,'site variables'!$A:$A,'site variables'!C:C,0,0)</f>
        <v>332.63</v>
      </c>
      <c r="O1419">
        <f>_xlfn.XLOOKUP($A1419,'site variables'!$A:$A,'site variables'!D:D,0,0)</f>
        <v>25.8</v>
      </c>
      <c r="P1419">
        <f>_xlfn.XLOOKUP($A1419,'site variables'!$A:$A,'site variables'!E:E,0,0)</f>
        <v>21.2</v>
      </c>
      <c r="Q1419">
        <f>_xlfn.XLOOKUP($A1419,'site variables'!$A:$A,'site variables'!F:F,0,0)</f>
        <v>793</v>
      </c>
      <c r="R1419" t="str">
        <f>_xlfn.XLOOKUP($A1419,'site variables'!$A:$A,'site variables'!G:G,0,0)</f>
        <v>high</v>
      </c>
      <c r="S1419" t="str">
        <f>_xlfn.XLOOKUP($A1419,'site variables'!$A:$A,'site variables'!H:H,0,0)</f>
        <v>low</v>
      </c>
      <c r="T1419" t="str">
        <f>_xlfn.XLOOKUP($A1419,'site variables'!$A:$A,'site variables'!I:I,0,0)</f>
        <v>Vehicle/FootRecreation</v>
      </c>
      <c r="U1419">
        <f>_xlfn.XLOOKUP($D1419,climatevars!$E:$E,climatevars!J:J,0,)</f>
        <v>283.99943199999996</v>
      </c>
      <c r="V1419">
        <f>_xlfn.XLOOKUP($D1419,climatevars!$E:$E,climatevars!K:K,0,)</f>
        <v>539.99891999999988</v>
      </c>
      <c r="W1419">
        <f>_xlfn.XLOOKUP($D1419,climatevars!$E:$E,climatevars!L:L,0,)</f>
        <v>651.99869599999988</v>
      </c>
      <c r="X1419">
        <f>_xlfn.XLOOKUP($G1419,speciesvars!$D:$D,speciesvars!H:H,0,0)</f>
        <v>22.870833317438802</v>
      </c>
      <c r="Y1419">
        <f>_xlfn.XLOOKUP($G1419,speciesvars!$D:$D,speciesvars!I:I,0,0)</f>
        <v>733</v>
      </c>
    </row>
    <row r="1420" spans="1:25" hidden="1" x14ac:dyDescent="0.25">
      <c r="A1420" t="s">
        <v>34</v>
      </c>
      <c r="B1420" t="s">
        <v>27</v>
      </c>
      <c r="C1420">
        <v>16</v>
      </c>
      <c r="D1420" t="str">
        <f t="shared" si="22"/>
        <v>Preservefall 2021</v>
      </c>
      <c r="E1420" t="s">
        <v>48</v>
      </c>
      <c r="F1420" t="s">
        <v>70</v>
      </c>
      <c r="G1420" t="s">
        <v>54</v>
      </c>
      <c r="H1420" t="s">
        <v>4256</v>
      </c>
      <c r="I1420" t="s">
        <v>1512</v>
      </c>
      <c r="J1420" t="s">
        <v>60</v>
      </c>
      <c r="K1420">
        <v>0</v>
      </c>
      <c r="L1420">
        <v>0</v>
      </c>
      <c r="M1420">
        <v>0</v>
      </c>
      <c r="N1420">
        <f>_xlfn.XLOOKUP($A1420,'site variables'!$A:$A,'site variables'!C:C,0,0)</f>
        <v>332.63</v>
      </c>
      <c r="O1420">
        <f>_xlfn.XLOOKUP($A1420,'site variables'!$A:$A,'site variables'!D:D,0,0)</f>
        <v>25.8</v>
      </c>
      <c r="P1420">
        <f>_xlfn.XLOOKUP($A1420,'site variables'!$A:$A,'site variables'!E:E,0,0)</f>
        <v>21.2</v>
      </c>
      <c r="Q1420">
        <f>_xlfn.XLOOKUP($A1420,'site variables'!$A:$A,'site variables'!F:F,0,0)</f>
        <v>793</v>
      </c>
      <c r="R1420" t="str">
        <f>_xlfn.XLOOKUP($A1420,'site variables'!$A:$A,'site variables'!G:G,0,0)</f>
        <v>high</v>
      </c>
      <c r="S1420" t="str">
        <f>_xlfn.XLOOKUP($A1420,'site variables'!$A:$A,'site variables'!H:H,0,0)</f>
        <v>low</v>
      </c>
      <c r="T1420" t="str">
        <f>_xlfn.XLOOKUP($A1420,'site variables'!$A:$A,'site variables'!I:I,0,0)</f>
        <v>Vehicle/FootRecreation</v>
      </c>
      <c r="U1420">
        <f>_xlfn.XLOOKUP($D1420,climatevars!$E:$E,climatevars!J:J,0,)</f>
        <v>283.99943199999996</v>
      </c>
      <c r="V1420">
        <f>_xlfn.XLOOKUP($D1420,climatevars!$E:$E,climatevars!K:K,0,)</f>
        <v>539.99891999999988</v>
      </c>
      <c r="W1420">
        <f>_xlfn.XLOOKUP($D1420,climatevars!$E:$E,climatevars!L:L,0,)</f>
        <v>651.99869599999988</v>
      </c>
      <c r="X1420">
        <f>_xlfn.XLOOKUP($G1420,speciesvars!$D:$D,speciesvars!H:H,0,0)</f>
        <v>21.7541668613752</v>
      </c>
      <c r="Y1420">
        <f>_xlfn.XLOOKUP($G1420,speciesvars!$D:$D,speciesvars!I:I,0,0)</f>
        <v>505</v>
      </c>
    </row>
    <row r="1421" spans="1:25" hidden="1" x14ac:dyDescent="0.25">
      <c r="A1421" t="s">
        <v>34</v>
      </c>
      <c r="B1421" t="s">
        <v>27</v>
      </c>
      <c r="C1421">
        <v>16</v>
      </c>
      <c r="D1421" t="str">
        <f t="shared" si="22"/>
        <v>Preservefall 2021</v>
      </c>
      <c r="E1421" t="s">
        <v>48</v>
      </c>
      <c r="F1421" t="s">
        <v>70</v>
      </c>
      <c r="G1421" t="s">
        <v>65</v>
      </c>
      <c r="H1421" t="s">
        <v>4256</v>
      </c>
      <c r="I1421" t="s">
        <v>1513</v>
      </c>
      <c r="J1421" t="s">
        <v>60</v>
      </c>
      <c r="K1421">
        <v>0</v>
      </c>
      <c r="L1421">
        <v>0</v>
      </c>
      <c r="M1421">
        <v>0</v>
      </c>
      <c r="N1421">
        <f>_xlfn.XLOOKUP($A1421,'site variables'!$A:$A,'site variables'!C:C,0,0)</f>
        <v>332.63</v>
      </c>
      <c r="O1421">
        <f>_xlfn.XLOOKUP($A1421,'site variables'!$A:$A,'site variables'!D:D,0,0)</f>
        <v>25.8</v>
      </c>
      <c r="P1421">
        <f>_xlfn.XLOOKUP($A1421,'site variables'!$A:$A,'site variables'!E:E,0,0)</f>
        <v>21.2</v>
      </c>
      <c r="Q1421">
        <f>_xlfn.XLOOKUP($A1421,'site variables'!$A:$A,'site variables'!F:F,0,0)</f>
        <v>793</v>
      </c>
      <c r="R1421" t="str">
        <f>_xlfn.XLOOKUP($A1421,'site variables'!$A:$A,'site variables'!G:G,0,0)</f>
        <v>high</v>
      </c>
      <c r="S1421" t="str">
        <f>_xlfn.XLOOKUP($A1421,'site variables'!$A:$A,'site variables'!H:H,0,0)</f>
        <v>low</v>
      </c>
      <c r="T1421" t="str">
        <f>_xlfn.XLOOKUP($A1421,'site variables'!$A:$A,'site variables'!I:I,0,0)</f>
        <v>Vehicle/FootRecreation</v>
      </c>
      <c r="U1421">
        <f>_xlfn.XLOOKUP($D1421,climatevars!$E:$E,climatevars!J:J,0,)</f>
        <v>283.99943199999996</v>
      </c>
      <c r="V1421">
        <f>_xlfn.XLOOKUP($D1421,climatevars!$E:$E,climatevars!K:K,0,)</f>
        <v>539.99891999999988</v>
      </c>
      <c r="W1421">
        <f>_xlfn.XLOOKUP($D1421,climatevars!$E:$E,climatevars!L:L,0,)</f>
        <v>651.99869599999988</v>
      </c>
      <c r="X1421">
        <f>_xlfn.XLOOKUP($G1421,speciesvars!$D:$D,speciesvars!H:H,0,0)</f>
        <v>21.662499884764401</v>
      </c>
      <c r="Y1421">
        <f>_xlfn.XLOOKUP($G1421,speciesvars!$D:$D,speciesvars!I:I,0,0)</f>
        <v>767</v>
      </c>
    </row>
    <row r="1422" spans="1:25" hidden="1" x14ac:dyDescent="0.25">
      <c r="A1422" t="s">
        <v>34</v>
      </c>
      <c r="B1422" t="s">
        <v>27</v>
      </c>
      <c r="C1422">
        <v>16</v>
      </c>
      <c r="D1422" t="str">
        <f t="shared" si="22"/>
        <v>Preservefall 2021</v>
      </c>
      <c r="E1422" t="s">
        <v>48</v>
      </c>
      <c r="F1422" t="s">
        <v>70</v>
      </c>
      <c r="G1422" t="s">
        <v>1</v>
      </c>
      <c r="H1422" t="s">
        <v>4256</v>
      </c>
      <c r="I1422" t="s">
        <v>1514</v>
      </c>
      <c r="J1422" t="s">
        <v>60</v>
      </c>
      <c r="K1422">
        <v>1</v>
      </c>
      <c r="L1422">
        <v>20</v>
      </c>
      <c r="M1422">
        <v>0.05</v>
      </c>
      <c r="N1422">
        <f>_xlfn.XLOOKUP($A1422,'site variables'!$A:$A,'site variables'!C:C,0,0)</f>
        <v>332.63</v>
      </c>
      <c r="O1422">
        <f>_xlfn.XLOOKUP($A1422,'site variables'!$A:$A,'site variables'!D:D,0,0)</f>
        <v>25.8</v>
      </c>
      <c r="P1422">
        <f>_xlfn.XLOOKUP($A1422,'site variables'!$A:$A,'site variables'!E:E,0,0)</f>
        <v>21.2</v>
      </c>
      <c r="Q1422">
        <f>_xlfn.XLOOKUP($A1422,'site variables'!$A:$A,'site variables'!F:F,0,0)</f>
        <v>793</v>
      </c>
      <c r="R1422" t="str">
        <f>_xlfn.XLOOKUP($A1422,'site variables'!$A:$A,'site variables'!G:G,0,0)</f>
        <v>high</v>
      </c>
      <c r="S1422" t="str">
        <f>_xlfn.XLOOKUP($A1422,'site variables'!$A:$A,'site variables'!H:H,0,0)</f>
        <v>low</v>
      </c>
      <c r="T1422" t="str">
        <f>_xlfn.XLOOKUP($A1422,'site variables'!$A:$A,'site variables'!I:I,0,0)</f>
        <v>Vehicle/FootRecreation</v>
      </c>
      <c r="U1422">
        <f>_xlfn.XLOOKUP($D1422,climatevars!$E:$E,climatevars!J:J,0,)</f>
        <v>283.99943199999996</v>
      </c>
      <c r="V1422">
        <f>_xlfn.XLOOKUP($D1422,climatevars!$E:$E,climatevars!K:K,0,)</f>
        <v>539.99891999999988</v>
      </c>
      <c r="W1422">
        <f>_xlfn.XLOOKUP($D1422,climatevars!$E:$E,climatevars!L:L,0,)</f>
        <v>651.99869599999988</v>
      </c>
      <c r="X1422">
        <f>_xlfn.XLOOKUP($G1422,speciesvars!$D:$D,speciesvars!H:H,0,0)</f>
        <v>22.9416667421659</v>
      </c>
      <c r="Y1422">
        <f>_xlfn.XLOOKUP($G1422,speciesvars!$D:$D,speciesvars!I:I,0,0)</f>
        <v>528</v>
      </c>
    </row>
    <row r="1423" spans="1:25" hidden="1" x14ac:dyDescent="0.25">
      <c r="A1423" t="s">
        <v>34</v>
      </c>
      <c r="B1423" t="s">
        <v>27</v>
      </c>
      <c r="C1423">
        <v>17</v>
      </c>
      <c r="D1423" t="str">
        <f t="shared" si="22"/>
        <v>Preservefall 2021</v>
      </c>
      <c r="E1423" t="s">
        <v>66</v>
      </c>
      <c r="F1423" t="s">
        <v>0</v>
      </c>
      <c r="G1423" t="s">
        <v>13</v>
      </c>
      <c r="H1423" t="s">
        <v>4254</v>
      </c>
      <c r="I1423" t="s">
        <v>1515</v>
      </c>
      <c r="J1423" t="s">
        <v>60</v>
      </c>
      <c r="K1423">
        <v>0</v>
      </c>
      <c r="L1423">
        <v>0</v>
      </c>
      <c r="M1423">
        <v>0</v>
      </c>
      <c r="N1423">
        <f>_xlfn.XLOOKUP($A1423,'site variables'!$A:$A,'site variables'!C:C,0,0)</f>
        <v>332.63</v>
      </c>
      <c r="O1423">
        <f>_xlfn.XLOOKUP($A1423,'site variables'!$A:$A,'site variables'!D:D,0,0)</f>
        <v>25.8</v>
      </c>
      <c r="P1423">
        <f>_xlfn.XLOOKUP($A1423,'site variables'!$A:$A,'site variables'!E:E,0,0)</f>
        <v>21.2</v>
      </c>
      <c r="Q1423">
        <f>_xlfn.XLOOKUP($A1423,'site variables'!$A:$A,'site variables'!F:F,0,0)</f>
        <v>793</v>
      </c>
      <c r="R1423" t="str">
        <f>_xlfn.XLOOKUP($A1423,'site variables'!$A:$A,'site variables'!G:G,0,0)</f>
        <v>high</v>
      </c>
      <c r="S1423" t="str">
        <f>_xlfn.XLOOKUP($A1423,'site variables'!$A:$A,'site variables'!H:H,0,0)</f>
        <v>low</v>
      </c>
      <c r="T1423" t="str">
        <f>_xlfn.XLOOKUP($A1423,'site variables'!$A:$A,'site variables'!I:I,0,0)</f>
        <v>Vehicle/FootRecreation</v>
      </c>
      <c r="U1423">
        <f>_xlfn.XLOOKUP($D1423,climatevars!$E:$E,climatevars!J:J,0,)</f>
        <v>283.99943199999996</v>
      </c>
      <c r="V1423">
        <f>_xlfn.XLOOKUP($D1423,climatevars!$E:$E,climatevars!K:K,0,)</f>
        <v>539.99891999999988</v>
      </c>
      <c r="W1423">
        <f>_xlfn.XLOOKUP($D1423,climatevars!$E:$E,climatevars!L:L,0,)</f>
        <v>651.99869599999988</v>
      </c>
      <c r="X1423">
        <f>_xlfn.XLOOKUP($G1423,speciesvars!$D:$D,speciesvars!H:H,0,0)</f>
        <v>23.462500015894602</v>
      </c>
      <c r="Y1423">
        <f>_xlfn.XLOOKUP($G1423,speciesvars!$D:$D,speciesvars!I:I,0,0)</f>
        <v>846</v>
      </c>
    </row>
    <row r="1424" spans="1:25" hidden="1" x14ac:dyDescent="0.25">
      <c r="A1424" t="s">
        <v>34</v>
      </c>
      <c r="B1424" t="s">
        <v>27</v>
      </c>
      <c r="C1424">
        <v>17</v>
      </c>
      <c r="D1424" t="str">
        <f t="shared" si="22"/>
        <v>Preservefall 2021</v>
      </c>
      <c r="E1424" t="s">
        <v>66</v>
      </c>
      <c r="F1424" t="s">
        <v>0</v>
      </c>
      <c r="G1424" t="s">
        <v>21</v>
      </c>
      <c r="H1424" t="s">
        <v>4254</v>
      </c>
      <c r="I1424" t="s">
        <v>1516</v>
      </c>
      <c r="J1424" t="s">
        <v>60</v>
      </c>
      <c r="K1424">
        <v>1</v>
      </c>
      <c r="L1424">
        <v>325</v>
      </c>
      <c r="M1424">
        <v>0.05</v>
      </c>
      <c r="N1424">
        <f>_xlfn.XLOOKUP($A1424,'site variables'!$A:$A,'site variables'!C:C,0,0)</f>
        <v>332.63</v>
      </c>
      <c r="O1424">
        <f>_xlfn.XLOOKUP($A1424,'site variables'!$A:$A,'site variables'!D:D,0,0)</f>
        <v>25.8</v>
      </c>
      <c r="P1424">
        <f>_xlfn.XLOOKUP($A1424,'site variables'!$A:$A,'site variables'!E:E,0,0)</f>
        <v>21.2</v>
      </c>
      <c r="Q1424">
        <f>_xlfn.XLOOKUP($A1424,'site variables'!$A:$A,'site variables'!F:F,0,0)</f>
        <v>793</v>
      </c>
      <c r="R1424" t="str">
        <f>_xlfn.XLOOKUP($A1424,'site variables'!$A:$A,'site variables'!G:G,0,0)</f>
        <v>high</v>
      </c>
      <c r="S1424" t="str">
        <f>_xlfn.XLOOKUP($A1424,'site variables'!$A:$A,'site variables'!H:H,0,0)</f>
        <v>low</v>
      </c>
      <c r="T1424" t="str">
        <f>_xlfn.XLOOKUP($A1424,'site variables'!$A:$A,'site variables'!I:I,0,0)</f>
        <v>Vehicle/FootRecreation</v>
      </c>
      <c r="U1424">
        <f>_xlfn.XLOOKUP($D1424,climatevars!$E:$E,climatevars!J:J,0,)</f>
        <v>283.99943199999996</v>
      </c>
      <c r="V1424">
        <f>_xlfn.XLOOKUP($D1424,climatevars!$E:$E,climatevars!K:K,0,)</f>
        <v>539.99891999999988</v>
      </c>
      <c r="W1424">
        <f>_xlfn.XLOOKUP($D1424,climatevars!$E:$E,climatevars!L:L,0,)</f>
        <v>651.99869599999988</v>
      </c>
      <c r="X1424">
        <f>_xlfn.XLOOKUP($G1424,speciesvars!$D:$D,speciesvars!H:H,0,0)</f>
        <v>24.8750001192093</v>
      </c>
      <c r="Y1424">
        <f>_xlfn.XLOOKUP($G1424,speciesvars!$D:$D,speciesvars!I:I,0,0)</f>
        <v>845</v>
      </c>
    </row>
    <row r="1425" spans="1:25" hidden="1" x14ac:dyDescent="0.25">
      <c r="A1425" t="s">
        <v>34</v>
      </c>
      <c r="B1425" t="s">
        <v>27</v>
      </c>
      <c r="C1425">
        <v>17</v>
      </c>
      <c r="D1425" t="str">
        <f t="shared" si="22"/>
        <v>Preservefall 2021</v>
      </c>
      <c r="E1425" t="s">
        <v>66</v>
      </c>
      <c r="F1425" t="s">
        <v>0</v>
      </c>
      <c r="G1425" t="s">
        <v>53</v>
      </c>
      <c r="H1425" t="s">
        <v>4254</v>
      </c>
      <c r="I1425" t="s">
        <v>1517</v>
      </c>
      <c r="J1425" t="s">
        <v>60</v>
      </c>
      <c r="K1425">
        <v>6</v>
      </c>
      <c r="L1425">
        <v>650</v>
      </c>
      <c r="M1425">
        <v>97.5</v>
      </c>
      <c r="N1425">
        <f>_xlfn.XLOOKUP($A1425,'site variables'!$A:$A,'site variables'!C:C,0,0)</f>
        <v>332.63</v>
      </c>
      <c r="O1425">
        <f>_xlfn.XLOOKUP($A1425,'site variables'!$A:$A,'site variables'!D:D,0,0)</f>
        <v>25.8</v>
      </c>
      <c r="P1425">
        <f>_xlfn.XLOOKUP($A1425,'site variables'!$A:$A,'site variables'!E:E,0,0)</f>
        <v>21.2</v>
      </c>
      <c r="Q1425">
        <f>_xlfn.XLOOKUP($A1425,'site variables'!$A:$A,'site variables'!F:F,0,0)</f>
        <v>793</v>
      </c>
      <c r="R1425" t="str">
        <f>_xlfn.XLOOKUP($A1425,'site variables'!$A:$A,'site variables'!G:G,0,0)</f>
        <v>high</v>
      </c>
      <c r="S1425" t="str">
        <f>_xlfn.XLOOKUP($A1425,'site variables'!$A:$A,'site variables'!H:H,0,0)</f>
        <v>low</v>
      </c>
      <c r="T1425" t="str">
        <f>_xlfn.XLOOKUP($A1425,'site variables'!$A:$A,'site variables'!I:I,0,0)</f>
        <v>Vehicle/FootRecreation</v>
      </c>
      <c r="U1425">
        <f>_xlfn.XLOOKUP($D1425,climatevars!$E:$E,climatevars!J:J,0,)</f>
        <v>283.99943199999996</v>
      </c>
      <c r="V1425">
        <f>_xlfn.XLOOKUP($D1425,climatevars!$E:$E,climatevars!K:K,0,)</f>
        <v>539.99891999999988</v>
      </c>
      <c r="W1425">
        <f>_xlfn.XLOOKUP($D1425,climatevars!$E:$E,climatevars!L:L,0,)</f>
        <v>651.99869599999988</v>
      </c>
      <c r="X1425">
        <f>_xlfn.XLOOKUP($G1425,speciesvars!$D:$D,speciesvars!H:H,0,0)</f>
        <v>24.200000047683702</v>
      </c>
      <c r="Y1425">
        <f>_xlfn.XLOOKUP($G1425,speciesvars!$D:$D,speciesvars!I:I,0,0)</f>
        <v>706</v>
      </c>
    </row>
    <row r="1426" spans="1:25" hidden="1" x14ac:dyDescent="0.25">
      <c r="A1426" t="s">
        <v>34</v>
      </c>
      <c r="B1426" t="s">
        <v>27</v>
      </c>
      <c r="C1426">
        <v>17</v>
      </c>
      <c r="D1426" t="str">
        <f t="shared" si="22"/>
        <v>Preservefall 2021</v>
      </c>
      <c r="E1426" t="s">
        <v>66</v>
      </c>
      <c r="F1426" t="s">
        <v>0</v>
      </c>
      <c r="G1426" t="s">
        <v>35</v>
      </c>
      <c r="H1426" t="s">
        <v>4254</v>
      </c>
      <c r="I1426" t="s">
        <v>1518</v>
      </c>
      <c r="J1426" t="s">
        <v>60</v>
      </c>
      <c r="K1426">
        <v>0</v>
      </c>
      <c r="L1426">
        <v>0</v>
      </c>
      <c r="M1426">
        <v>0</v>
      </c>
      <c r="N1426">
        <f>_xlfn.XLOOKUP($A1426,'site variables'!$A:$A,'site variables'!C:C,0,0)</f>
        <v>332.63</v>
      </c>
      <c r="O1426">
        <f>_xlfn.XLOOKUP($A1426,'site variables'!$A:$A,'site variables'!D:D,0,0)</f>
        <v>25.8</v>
      </c>
      <c r="P1426">
        <f>_xlfn.XLOOKUP($A1426,'site variables'!$A:$A,'site variables'!E:E,0,0)</f>
        <v>21.2</v>
      </c>
      <c r="Q1426">
        <f>_xlfn.XLOOKUP($A1426,'site variables'!$A:$A,'site variables'!F:F,0,0)</f>
        <v>793</v>
      </c>
      <c r="R1426" t="str">
        <f>_xlfn.XLOOKUP($A1426,'site variables'!$A:$A,'site variables'!G:G,0,0)</f>
        <v>high</v>
      </c>
      <c r="S1426" t="str">
        <f>_xlfn.XLOOKUP($A1426,'site variables'!$A:$A,'site variables'!H:H,0,0)</f>
        <v>low</v>
      </c>
      <c r="T1426" t="str">
        <f>_xlfn.XLOOKUP($A1426,'site variables'!$A:$A,'site variables'!I:I,0,0)</f>
        <v>Vehicle/FootRecreation</v>
      </c>
      <c r="U1426">
        <f>_xlfn.XLOOKUP($D1426,climatevars!$E:$E,climatevars!J:J,0,)</f>
        <v>283.99943199999996</v>
      </c>
      <c r="V1426">
        <f>_xlfn.XLOOKUP($D1426,climatevars!$E:$E,climatevars!K:K,0,)</f>
        <v>539.99891999999988</v>
      </c>
      <c r="W1426">
        <f>_xlfn.XLOOKUP($D1426,climatevars!$E:$E,climatevars!L:L,0,)</f>
        <v>651.99869599999988</v>
      </c>
      <c r="X1426">
        <f>_xlfn.XLOOKUP($G1426,speciesvars!$D:$D,speciesvars!H:H,0,0)</f>
        <v>23.5000000198682</v>
      </c>
      <c r="Y1426">
        <f>_xlfn.XLOOKUP($G1426,speciesvars!$D:$D,speciesvars!I:I,0,0)</f>
        <v>354</v>
      </c>
    </row>
    <row r="1427" spans="1:25" hidden="1" x14ac:dyDescent="0.25">
      <c r="A1427" t="s">
        <v>34</v>
      </c>
      <c r="B1427" t="s">
        <v>32</v>
      </c>
      <c r="C1427">
        <v>5</v>
      </c>
      <c r="D1427" t="str">
        <f t="shared" si="22"/>
        <v>Preservespring 2020</v>
      </c>
      <c r="E1427" t="s">
        <v>75</v>
      </c>
      <c r="F1427" t="s">
        <v>49</v>
      </c>
      <c r="G1427" t="s">
        <v>36</v>
      </c>
      <c r="H1427" t="s">
        <v>11</v>
      </c>
      <c r="I1427" t="s">
        <v>1519</v>
      </c>
      <c r="J1427" t="s">
        <v>72</v>
      </c>
      <c r="K1427">
        <v>11</v>
      </c>
      <c r="L1427">
        <v>50</v>
      </c>
      <c r="N1427">
        <f>_xlfn.XLOOKUP($A1427,'site variables'!$A:$A,'site variables'!C:C,0,0)</f>
        <v>332.63</v>
      </c>
      <c r="O1427">
        <f>_xlfn.XLOOKUP($A1427,'site variables'!$A:$A,'site variables'!D:D,0,0)</f>
        <v>25.8</v>
      </c>
      <c r="P1427">
        <f>_xlfn.XLOOKUP($A1427,'site variables'!$A:$A,'site variables'!E:E,0,0)</f>
        <v>21.2</v>
      </c>
      <c r="Q1427">
        <f>_xlfn.XLOOKUP($A1427,'site variables'!$A:$A,'site variables'!F:F,0,0)</f>
        <v>793</v>
      </c>
      <c r="R1427" t="str">
        <f>_xlfn.XLOOKUP($A1427,'site variables'!$A:$A,'site variables'!G:G,0,0)</f>
        <v>high</v>
      </c>
      <c r="S1427" t="str">
        <f>_xlfn.XLOOKUP($A1427,'site variables'!$A:$A,'site variables'!H:H,0,0)</f>
        <v>low</v>
      </c>
      <c r="T1427" t="str">
        <f>_xlfn.XLOOKUP($A1427,'site variables'!$A:$A,'site variables'!I:I,0,0)</f>
        <v>Vehicle/FootRecreation</v>
      </c>
      <c r="U1427">
        <f>_xlfn.XLOOKUP($D1427,climatevars!$E:$E,climatevars!J:J,0,)</f>
        <v>260.99947799999995</v>
      </c>
      <c r="V1427">
        <f>_xlfn.XLOOKUP($D1427,climatevars!$E:$E,climatevars!K:K,0,)</f>
        <v>539.99891999999988</v>
      </c>
      <c r="W1427">
        <f>_xlfn.XLOOKUP($D1427,climatevars!$E:$E,climatevars!L:L,0,)</f>
        <v>260.99947799999995</v>
      </c>
      <c r="X1427">
        <f>_xlfn.XLOOKUP($G1427,speciesvars!$D:$D,speciesvars!H:H,0,0)</f>
        <v>0</v>
      </c>
      <c r="Y1427">
        <f>_xlfn.XLOOKUP($G1427,speciesvars!$D:$D,speciesvars!I:I,0,0)</f>
        <v>0</v>
      </c>
    </row>
    <row r="1428" spans="1:25" hidden="1" x14ac:dyDescent="0.25">
      <c r="A1428" t="s">
        <v>34</v>
      </c>
      <c r="B1428" t="s">
        <v>32</v>
      </c>
      <c r="C1428">
        <v>5</v>
      </c>
      <c r="D1428" t="str">
        <f t="shared" si="22"/>
        <v>Preservespring 2020</v>
      </c>
      <c r="E1428" t="s">
        <v>75</v>
      </c>
      <c r="F1428" t="s">
        <v>49</v>
      </c>
      <c r="G1428" t="s">
        <v>1435</v>
      </c>
      <c r="H1428" t="s">
        <v>11</v>
      </c>
      <c r="I1428" t="s">
        <v>1520</v>
      </c>
      <c r="J1428" t="s">
        <v>60</v>
      </c>
      <c r="K1428">
        <v>3</v>
      </c>
      <c r="L1428">
        <v>25</v>
      </c>
      <c r="N1428">
        <f>_xlfn.XLOOKUP($A1428,'site variables'!$A:$A,'site variables'!C:C,0,0)</f>
        <v>332.63</v>
      </c>
      <c r="O1428">
        <f>_xlfn.XLOOKUP($A1428,'site variables'!$A:$A,'site variables'!D:D,0,0)</f>
        <v>25.8</v>
      </c>
      <c r="P1428">
        <f>_xlfn.XLOOKUP($A1428,'site variables'!$A:$A,'site variables'!E:E,0,0)</f>
        <v>21.2</v>
      </c>
      <c r="Q1428">
        <f>_xlfn.XLOOKUP($A1428,'site variables'!$A:$A,'site variables'!F:F,0,0)</f>
        <v>793</v>
      </c>
      <c r="R1428" t="str">
        <f>_xlfn.XLOOKUP($A1428,'site variables'!$A:$A,'site variables'!G:G,0,0)</f>
        <v>high</v>
      </c>
      <c r="S1428" t="str">
        <f>_xlfn.XLOOKUP($A1428,'site variables'!$A:$A,'site variables'!H:H,0,0)</f>
        <v>low</v>
      </c>
      <c r="T1428" t="str">
        <f>_xlfn.XLOOKUP($A1428,'site variables'!$A:$A,'site variables'!I:I,0,0)</f>
        <v>Vehicle/FootRecreation</v>
      </c>
      <c r="U1428">
        <f>_xlfn.XLOOKUP($D1428,climatevars!$E:$E,climatevars!J:J,0,)</f>
        <v>260.99947799999995</v>
      </c>
      <c r="V1428">
        <f>_xlfn.XLOOKUP($D1428,climatevars!$E:$E,climatevars!K:K,0,)</f>
        <v>539.99891999999988</v>
      </c>
      <c r="W1428">
        <f>_xlfn.XLOOKUP($D1428,climatevars!$E:$E,climatevars!L:L,0,)</f>
        <v>260.99947799999995</v>
      </c>
      <c r="X1428">
        <f>_xlfn.XLOOKUP($G1428,speciesvars!$D:$D,speciesvars!H:H,0,0)</f>
        <v>0</v>
      </c>
      <c r="Y1428">
        <f>_xlfn.XLOOKUP($G1428,speciesvars!$D:$D,speciesvars!I:I,0,0)</f>
        <v>0</v>
      </c>
    </row>
    <row r="1429" spans="1:25" hidden="1" x14ac:dyDescent="0.25">
      <c r="A1429" t="s">
        <v>34</v>
      </c>
      <c r="B1429" t="s">
        <v>32</v>
      </c>
      <c r="C1429">
        <v>6</v>
      </c>
      <c r="D1429" t="str">
        <f t="shared" si="22"/>
        <v>Preservespring 2020</v>
      </c>
      <c r="E1429" t="s">
        <v>74</v>
      </c>
      <c r="F1429" t="s">
        <v>0</v>
      </c>
      <c r="G1429" t="s">
        <v>3</v>
      </c>
      <c r="H1429" t="s">
        <v>11</v>
      </c>
      <c r="I1429" t="s">
        <v>1521</v>
      </c>
      <c r="J1429" t="s">
        <v>72</v>
      </c>
      <c r="K1429">
        <v>6</v>
      </c>
      <c r="L1429">
        <v>80</v>
      </c>
      <c r="N1429">
        <f>_xlfn.XLOOKUP($A1429,'site variables'!$A:$A,'site variables'!C:C,0,0)</f>
        <v>332.63</v>
      </c>
      <c r="O1429">
        <f>_xlfn.XLOOKUP($A1429,'site variables'!$A:$A,'site variables'!D:D,0,0)</f>
        <v>25.8</v>
      </c>
      <c r="P1429">
        <f>_xlfn.XLOOKUP($A1429,'site variables'!$A:$A,'site variables'!E:E,0,0)</f>
        <v>21.2</v>
      </c>
      <c r="Q1429">
        <f>_xlfn.XLOOKUP($A1429,'site variables'!$A:$A,'site variables'!F:F,0,0)</f>
        <v>793</v>
      </c>
      <c r="R1429" t="str">
        <f>_xlfn.XLOOKUP($A1429,'site variables'!$A:$A,'site variables'!G:G,0,0)</f>
        <v>high</v>
      </c>
      <c r="S1429" t="str">
        <f>_xlfn.XLOOKUP($A1429,'site variables'!$A:$A,'site variables'!H:H,0,0)</f>
        <v>low</v>
      </c>
      <c r="T1429" t="str">
        <f>_xlfn.XLOOKUP($A1429,'site variables'!$A:$A,'site variables'!I:I,0,0)</f>
        <v>Vehicle/FootRecreation</v>
      </c>
      <c r="U1429">
        <f>_xlfn.XLOOKUP($D1429,climatevars!$E:$E,climatevars!J:J,0,)</f>
        <v>260.99947799999995</v>
      </c>
      <c r="V1429">
        <f>_xlfn.XLOOKUP($D1429,climatevars!$E:$E,climatevars!K:K,0,)</f>
        <v>539.99891999999988</v>
      </c>
      <c r="W1429">
        <f>_xlfn.XLOOKUP($D1429,climatevars!$E:$E,climatevars!L:L,0,)</f>
        <v>260.99947799999995</v>
      </c>
      <c r="X1429">
        <f>_xlfn.XLOOKUP($G1429,speciesvars!$D:$D,speciesvars!H:H,0,0)</f>
        <v>0</v>
      </c>
      <c r="Y1429">
        <f>_xlfn.XLOOKUP($G1429,speciesvars!$D:$D,speciesvars!I:I,0,0)</f>
        <v>0</v>
      </c>
    </row>
    <row r="1430" spans="1:25" hidden="1" x14ac:dyDescent="0.25">
      <c r="A1430" t="s">
        <v>34</v>
      </c>
      <c r="B1430" t="s">
        <v>32</v>
      </c>
      <c r="C1430">
        <v>6</v>
      </c>
      <c r="D1430" t="str">
        <f t="shared" si="22"/>
        <v>Preservespring 2020</v>
      </c>
      <c r="E1430" t="s">
        <v>74</v>
      </c>
      <c r="F1430" t="s">
        <v>0</v>
      </c>
      <c r="G1430" t="s">
        <v>44</v>
      </c>
      <c r="H1430" t="s">
        <v>11</v>
      </c>
      <c r="I1430" t="s">
        <v>1522</v>
      </c>
      <c r="J1430" t="s">
        <v>60</v>
      </c>
      <c r="K1430">
        <v>33</v>
      </c>
      <c r="L1430">
        <v>10</v>
      </c>
      <c r="N1430">
        <f>_xlfn.XLOOKUP($A1430,'site variables'!$A:$A,'site variables'!C:C,0,0)</f>
        <v>332.63</v>
      </c>
      <c r="O1430">
        <f>_xlfn.XLOOKUP($A1430,'site variables'!$A:$A,'site variables'!D:D,0,0)</f>
        <v>25.8</v>
      </c>
      <c r="P1430">
        <f>_xlfn.XLOOKUP($A1430,'site variables'!$A:$A,'site variables'!E:E,0,0)</f>
        <v>21.2</v>
      </c>
      <c r="Q1430">
        <f>_xlfn.XLOOKUP($A1430,'site variables'!$A:$A,'site variables'!F:F,0,0)</f>
        <v>793</v>
      </c>
      <c r="R1430" t="str">
        <f>_xlfn.XLOOKUP($A1430,'site variables'!$A:$A,'site variables'!G:G,0,0)</f>
        <v>high</v>
      </c>
      <c r="S1430" t="str">
        <f>_xlfn.XLOOKUP($A1430,'site variables'!$A:$A,'site variables'!H:H,0,0)</f>
        <v>low</v>
      </c>
      <c r="T1430" t="str">
        <f>_xlfn.XLOOKUP($A1430,'site variables'!$A:$A,'site variables'!I:I,0,0)</f>
        <v>Vehicle/FootRecreation</v>
      </c>
      <c r="U1430">
        <f>_xlfn.XLOOKUP($D1430,climatevars!$E:$E,climatevars!J:J,0,)</f>
        <v>260.99947799999995</v>
      </c>
      <c r="V1430">
        <f>_xlfn.XLOOKUP($D1430,climatevars!$E:$E,climatevars!K:K,0,)</f>
        <v>539.99891999999988</v>
      </c>
      <c r="W1430">
        <f>_xlfn.XLOOKUP($D1430,climatevars!$E:$E,climatevars!L:L,0,)</f>
        <v>260.99947799999995</v>
      </c>
      <c r="X1430">
        <f>_xlfn.XLOOKUP($G1430,speciesvars!$D:$D,speciesvars!H:H,0,0)</f>
        <v>0</v>
      </c>
      <c r="Y1430">
        <f>_xlfn.XLOOKUP($G1430,speciesvars!$D:$D,speciesvars!I:I,0,0)</f>
        <v>0</v>
      </c>
    </row>
    <row r="1431" spans="1:25" hidden="1" x14ac:dyDescent="0.25">
      <c r="A1431" t="s">
        <v>34</v>
      </c>
      <c r="B1431" t="s">
        <v>32</v>
      </c>
      <c r="C1431">
        <v>6</v>
      </c>
      <c r="D1431" t="str">
        <f t="shared" si="22"/>
        <v>Preservespring 2020</v>
      </c>
      <c r="E1431" t="s">
        <v>74</v>
      </c>
      <c r="F1431" t="s">
        <v>0</v>
      </c>
      <c r="G1431" t="s">
        <v>33</v>
      </c>
      <c r="H1431" t="s">
        <v>11</v>
      </c>
      <c r="I1431" t="s">
        <v>1523</v>
      </c>
      <c r="J1431" t="s">
        <v>60</v>
      </c>
      <c r="K1431">
        <v>1</v>
      </c>
      <c r="L1431">
        <v>45</v>
      </c>
      <c r="N1431">
        <f>_xlfn.XLOOKUP($A1431,'site variables'!$A:$A,'site variables'!C:C,0,0)</f>
        <v>332.63</v>
      </c>
      <c r="O1431">
        <f>_xlfn.XLOOKUP($A1431,'site variables'!$A:$A,'site variables'!D:D,0,0)</f>
        <v>25.8</v>
      </c>
      <c r="P1431">
        <f>_xlfn.XLOOKUP($A1431,'site variables'!$A:$A,'site variables'!E:E,0,0)</f>
        <v>21.2</v>
      </c>
      <c r="Q1431">
        <f>_xlfn.XLOOKUP($A1431,'site variables'!$A:$A,'site variables'!F:F,0,0)</f>
        <v>793</v>
      </c>
      <c r="R1431" t="str">
        <f>_xlfn.XLOOKUP($A1431,'site variables'!$A:$A,'site variables'!G:G,0,0)</f>
        <v>high</v>
      </c>
      <c r="S1431" t="str">
        <f>_xlfn.XLOOKUP($A1431,'site variables'!$A:$A,'site variables'!H:H,0,0)</f>
        <v>low</v>
      </c>
      <c r="T1431" t="str">
        <f>_xlfn.XLOOKUP($A1431,'site variables'!$A:$A,'site variables'!I:I,0,0)</f>
        <v>Vehicle/FootRecreation</v>
      </c>
      <c r="U1431">
        <f>_xlfn.XLOOKUP($D1431,climatevars!$E:$E,climatevars!J:J,0,)</f>
        <v>260.99947799999995</v>
      </c>
      <c r="V1431">
        <f>_xlfn.XLOOKUP($D1431,climatevars!$E:$E,climatevars!K:K,0,)</f>
        <v>539.99891999999988</v>
      </c>
      <c r="W1431">
        <f>_xlfn.XLOOKUP($D1431,climatevars!$E:$E,climatevars!L:L,0,)</f>
        <v>260.99947799999995</v>
      </c>
      <c r="X1431">
        <f>_xlfn.XLOOKUP($G1431,speciesvars!$D:$D,speciesvars!H:H,0,0)</f>
        <v>0</v>
      </c>
      <c r="Y1431">
        <f>_xlfn.XLOOKUP($G1431,speciesvars!$D:$D,speciesvars!I:I,0,0)</f>
        <v>0</v>
      </c>
    </row>
    <row r="1432" spans="1:25" hidden="1" x14ac:dyDescent="0.25">
      <c r="A1432" t="s">
        <v>34</v>
      </c>
      <c r="B1432" t="s">
        <v>32</v>
      </c>
      <c r="C1432">
        <v>6</v>
      </c>
      <c r="D1432" t="str">
        <f t="shared" si="22"/>
        <v>Preservespring 2020</v>
      </c>
      <c r="E1432" t="s">
        <v>74</v>
      </c>
      <c r="F1432" t="s">
        <v>0</v>
      </c>
      <c r="G1432" t="s">
        <v>24</v>
      </c>
      <c r="H1432" t="s">
        <v>11</v>
      </c>
      <c r="I1432" t="s">
        <v>1524</v>
      </c>
      <c r="J1432" t="s">
        <v>60</v>
      </c>
      <c r="K1432">
        <v>1</v>
      </c>
      <c r="L1432">
        <v>150</v>
      </c>
      <c r="N1432">
        <f>_xlfn.XLOOKUP($A1432,'site variables'!$A:$A,'site variables'!C:C,0,0)</f>
        <v>332.63</v>
      </c>
      <c r="O1432">
        <f>_xlfn.XLOOKUP($A1432,'site variables'!$A:$A,'site variables'!D:D,0,0)</f>
        <v>25.8</v>
      </c>
      <c r="P1432">
        <f>_xlfn.XLOOKUP($A1432,'site variables'!$A:$A,'site variables'!E:E,0,0)</f>
        <v>21.2</v>
      </c>
      <c r="Q1432">
        <f>_xlfn.XLOOKUP($A1432,'site variables'!$A:$A,'site variables'!F:F,0,0)</f>
        <v>793</v>
      </c>
      <c r="R1432" t="str">
        <f>_xlfn.XLOOKUP($A1432,'site variables'!$A:$A,'site variables'!G:G,0,0)</f>
        <v>high</v>
      </c>
      <c r="S1432" t="str">
        <f>_xlfn.XLOOKUP($A1432,'site variables'!$A:$A,'site variables'!H:H,0,0)</f>
        <v>low</v>
      </c>
      <c r="T1432" t="str">
        <f>_xlfn.XLOOKUP($A1432,'site variables'!$A:$A,'site variables'!I:I,0,0)</f>
        <v>Vehicle/FootRecreation</v>
      </c>
      <c r="U1432">
        <f>_xlfn.XLOOKUP($D1432,climatevars!$E:$E,climatevars!J:J,0,)</f>
        <v>260.99947799999995</v>
      </c>
      <c r="V1432">
        <f>_xlfn.XLOOKUP($D1432,climatevars!$E:$E,climatevars!K:K,0,)</f>
        <v>539.99891999999988</v>
      </c>
      <c r="W1432">
        <f>_xlfn.XLOOKUP($D1432,climatevars!$E:$E,climatevars!L:L,0,)</f>
        <v>260.99947799999995</v>
      </c>
      <c r="X1432">
        <f>_xlfn.XLOOKUP($G1432,speciesvars!$D:$D,speciesvars!H:H,0,0)</f>
        <v>0</v>
      </c>
      <c r="Y1432">
        <f>_xlfn.XLOOKUP($G1432,speciesvars!$D:$D,speciesvars!I:I,0,0)</f>
        <v>0</v>
      </c>
    </row>
    <row r="1433" spans="1:25" hidden="1" x14ac:dyDescent="0.25">
      <c r="A1433" t="s">
        <v>34</v>
      </c>
      <c r="B1433" t="s">
        <v>32</v>
      </c>
      <c r="C1433">
        <v>6</v>
      </c>
      <c r="D1433" t="str">
        <f t="shared" si="22"/>
        <v>Preservespring 2020</v>
      </c>
      <c r="E1433" t="s">
        <v>74</v>
      </c>
      <c r="F1433" t="s">
        <v>0</v>
      </c>
      <c r="G1433" t="s">
        <v>36</v>
      </c>
      <c r="H1433" t="s">
        <v>11</v>
      </c>
      <c r="I1433" t="s">
        <v>1525</v>
      </c>
      <c r="J1433" t="s">
        <v>72</v>
      </c>
      <c r="K1433">
        <v>11</v>
      </c>
      <c r="L1433">
        <v>45</v>
      </c>
      <c r="N1433">
        <f>_xlfn.XLOOKUP($A1433,'site variables'!$A:$A,'site variables'!C:C,0,0)</f>
        <v>332.63</v>
      </c>
      <c r="O1433">
        <f>_xlfn.XLOOKUP($A1433,'site variables'!$A:$A,'site variables'!D:D,0,0)</f>
        <v>25.8</v>
      </c>
      <c r="P1433">
        <f>_xlfn.XLOOKUP($A1433,'site variables'!$A:$A,'site variables'!E:E,0,0)</f>
        <v>21.2</v>
      </c>
      <c r="Q1433">
        <f>_xlfn.XLOOKUP($A1433,'site variables'!$A:$A,'site variables'!F:F,0,0)</f>
        <v>793</v>
      </c>
      <c r="R1433" t="str">
        <f>_xlfn.XLOOKUP($A1433,'site variables'!$A:$A,'site variables'!G:G,0,0)</f>
        <v>high</v>
      </c>
      <c r="S1433" t="str">
        <f>_xlfn.XLOOKUP($A1433,'site variables'!$A:$A,'site variables'!H:H,0,0)</f>
        <v>low</v>
      </c>
      <c r="T1433" t="str">
        <f>_xlfn.XLOOKUP($A1433,'site variables'!$A:$A,'site variables'!I:I,0,0)</f>
        <v>Vehicle/FootRecreation</v>
      </c>
      <c r="U1433">
        <f>_xlfn.XLOOKUP($D1433,climatevars!$E:$E,climatevars!J:J,0,)</f>
        <v>260.99947799999995</v>
      </c>
      <c r="V1433">
        <f>_xlfn.XLOOKUP($D1433,climatevars!$E:$E,climatevars!K:K,0,)</f>
        <v>539.99891999999988</v>
      </c>
      <c r="W1433">
        <f>_xlfn.XLOOKUP($D1433,climatevars!$E:$E,climatevars!L:L,0,)</f>
        <v>260.99947799999995</v>
      </c>
      <c r="X1433">
        <f>_xlfn.XLOOKUP($G1433,speciesvars!$D:$D,speciesvars!H:H,0,0)</f>
        <v>0</v>
      </c>
      <c r="Y1433">
        <f>_xlfn.XLOOKUP($G1433,speciesvars!$D:$D,speciesvars!I:I,0,0)</f>
        <v>0</v>
      </c>
    </row>
    <row r="1434" spans="1:25" hidden="1" x14ac:dyDescent="0.25">
      <c r="A1434" t="s">
        <v>34</v>
      </c>
      <c r="B1434" t="s">
        <v>27</v>
      </c>
      <c r="C1434">
        <v>17</v>
      </c>
      <c r="D1434" t="str">
        <f t="shared" si="22"/>
        <v>Preservefall 2021</v>
      </c>
      <c r="E1434" t="s">
        <v>66</v>
      </c>
      <c r="F1434" t="s">
        <v>0</v>
      </c>
      <c r="G1434" t="s">
        <v>76</v>
      </c>
      <c r="H1434" t="s">
        <v>4254</v>
      </c>
      <c r="I1434" t="s">
        <v>1526</v>
      </c>
      <c r="J1434" t="s">
        <v>60</v>
      </c>
      <c r="K1434">
        <v>1</v>
      </c>
      <c r="L1434">
        <v>20</v>
      </c>
      <c r="M1434">
        <v>0.05</v>
      </c>
      <c r="N1434">
        <f>_xlfn.XLOOKUP($A1434,'site variables'!$A:$A,'site variables'!C:C,0,0)</f>
        <v>332.63</v>
      </c>
      <c r="O1434">
        <f>_xlfn.XLOOKUP($A1434,'site variables'!$A:$A,'site variables'!D:D,0,0)</f>
        <v>25.8</v>
      </c>
      <c r="P1434">
        <f>_xlfn.XLOOKUP($A1434,'site variables'!$A:$A,'site variables'!E:E,0,0)</f>
        <v>21.2</v>
      </c>
      <c r="Q1434">
        <f>_xlfn.XLOOKUP($A1434,'site variables'!$A:$A,'site variables'!F:F,0,0)</f>
        <v>793</v>
      </c>
      <c r="R1434" t="str">
        <f>_xlfn.XLOOKUP($A1434,'site variables'!$A:$A,'site variables'!G:G,0,0)</f>
        <v>high</v>
      </c>
      <c r="S1434" t="str">
        <f>_xlfn.XLOOKUP($A1434,'site variables'!$A:$A,'site variables'!H:H,0,0)</f>
        <v>low</v>
      </c>
      <c r="T1434" t="str">
        <f>_xlfn.XLOOKUP($A1434,'site variables'!$A:$A,'site variables'!I:I,0,0)</f>
        <v>Vehicle/FootRecreation</v>
      </c>
      <c r="U1434">
        <f>_xlfn.XLOOKUP($D1434,climatevars!$E:$E,climatevars!J:J,0,)</f>
        <v>283.99943199999996</v>
      </c>
      <c r="V1434">
        <f>_xlfn.XLOOKUP($D1434,climatevars!$E:$E,climatevars!K:K,0,)</f>
        <v>539.99891999999988</v>
      </c>
      <c r="W1434">
        <f>_xlfn.XLOOKUP($D1434,climatevars!$E:$E,climatevars!L:L,0,)</f>
        <v>651.99869599999988</v>
      </c>
      <c r="X1434">
        <f>_xlfn.XLOOKUP($G1434,speciesvars!$D:$D,speciesvars!H:H,0,0)</f>
        <v>23.825000166892998</v>
      </c>
      <c r="Y1434">
        <f>_xlfn.XLOOKUP($G1434,speciesvars!$D:$D,speciesvars!I:I,0,0)</f>
        <v>508</v>
      </c>
    </row>
    <row r="1435" spans="1:25" hidden="1" x14ac:dyDescent="0.25">
      <c r="A1435" t="s">
        <v>34</v>
      </c>
      <c r="B1435" t="s">
        <v>27</v>
      </c>
      <c r="C1435">
        <v>18</v>
      </c>
      <c r="D1435" t="str">
        <f t="shared" si="22"/>
        <v>Preservefall 2021</v>
      </c>
      <c r="E1435" t="s">
        <v>48</v>
      </c>
      <c r="F1435" t="s">
        <v>0</v>
      </c>
      <c r="G1435" t="s">
        <v>13</v>
      </c>
      <c r="H1435" t="s">
        <v>4254</v>
      </c>
      <c r="I1435" t="s">
        <v>1527</v>
      </c>
      <c r="J1435" t="s">
        <v>60</v>
      </c>
      <c r="K1435">
        <v>0</v>
      </c>
      <c r="L1435">
        <v>0</v>
      </c>
      <c r="M1435">
        <v>0</v>
      </c>
      <c r="N1435">
        <f>_xlfn.XLOOKUP($A1435,'site variables'!$A:$A,'site variables'!C:C,0,0)</f>
        <v>332.63</v>
      </c>
      <c r="O1435">
        <f>_xlfn.XLOOKUP($A1435,'site variables'!$A:$A,'site variables'!D:D,0,0)</f>
        <v>25.8</v>
      </c>
      <c r="P1435">
        <f>_xlfn.XLOOKUP($A1435,'site variables'!$A:$A,'site variables'!E:E,0,0)</f>
        <v>21.2</v>
      </c>
      <c r="Q1435">
        <f>_xlfn.XLOOKUP($A1435,'site variables'!$A:$A,'site variables'!F:F,0,0)</f>
        <v>793</v>
      </c>
      <c r="R1435" t="str">
        <f>_xlfn.XLOOKUP($A1435,'site variables'!$A:$A,'site variables'!G:G,0,0)</f>
        <v>high</v>
      </c>
      <c r="S1435" t="str">
        <f>_xlfn.XLOOKUP($A1435,'site variables'!$A:$A,'site variables'!H:H,0,0)</f>
        <v>low</v>
      </c>
      <c r="T1435" t="str">
        <f>_xlfn.XLOOKUP($A1435,'site variables'!$A:$A,'site variables'!I:I,0,0)</f>
        <v>Vehicle/FootRecreation</v>
      </c>
      <c r="U1435">
        <f>_xlfn.XLOOKUP($D1435,climatevars!$E:$E,climatevars!J:J,0,)</f>
        <v>283.99943199999996</v>
      </c>
      <c r="V1435">
        <f>_xlfn.XLOOKUP($D1435,climatevars!$E:$E,climatevars!K:K,0,)</f>
        <v>539.99891999999988</v>
      </c>
      <c r="W1435">
        <f>_xlfn.XLOOKUP($D1435,climatevars!$E:$E,climatevars!L:L,0,)</f>
        <v>651.99869599999988</v>
      </c>
      <c r="X1435">
        <f>_xlfn.XLOOKUP($G1435,speciesvars!$D:$D,speciesvars!H:H,0,0)</f>
        <v>23.462500015894602</v>
      </c>
      <c r="Y1435">
        <f>_xlfn.XLOOKUP($G1435,speciesvars!$D:$D,speciesvars!I:I,0,0)</f>
        <v>846</v>
      </c>
    </row>
    <row r="1436" spans="1:25" hidden="1" x14ac:dyDescent="0.25">
      <c r="A1436" t="s">
        <v>34</v>
      </c>
      <c r="B1436" t="s">
        <v>27</v>
      </c>
      <c r="C1436">
        <v>18</v>
      </c>
      <c r="D1436" t="str">
        <f t="shared" si="22"/>
        <v>Preservefall 2021</v>
      </c>
      <c r="E1436" t="s">
        <v>48</v>
      </c>
      <c r="F1436" t="s">
        <v>0</v>
      </c>
      <c r="G1436" t="s">
        <v>21</v>
      </c>
      <c r="H1436" t="s">
        <v>4254</v>
      </c>
      <c r="I1436" t="s">
        <v>1528</v>
      </c>
      <c r="J1436" t="s">
        <v>60</v>
      </c>
      <c r="K1436">
        <v>0</v>
      </c>
      <c r="L1436">
        <v>0</v>
      </c>
      <c r="M1436">
        <v>0.55000000000000004</v>
      </c>
      <c r="N1436">
        <f>_xlfn.XLOOKUP($A1436,'site variables'!$A:$A,'site variables'!C:C,0,0)</f>
        <v>332.63</v>
      </c>
      <c r="O1436">
        <f>_xlfn.XLOOKUP($A1436,'site variables'!$A:$A,'site variables'!D:D,0,0)</f>
        <v>25.8</v>
      </c>
      <c r="P1436">
        <f>_xlfn.XLOOKUP($A1436,'site variables'!$A:$A,'site variables'!E:E,0,0)</f>
        <v>21.2</v>
      </c>
      <c r="Q1436">
        <f>_xlfn.XLOOKUP($A1436,'site variables'!$A:$A,'site variables'!F:F,0,0)</f>
        <v>793</v>
      </c>
      <c r="R1436" t="str">
        <f>_xlfn.XLOOKUP($A1436,'site variables'!$A:$A,'site variables'!G:G,0,0)</f>
        <v>high</v>
      </c>
      <c r="S1436" t="str">
        <f>_xlfn.XLOOKUP($A1436,'site variables'!$A:$A,'site variables'!H:H,0,0)</f>
        <v>low</v>
      </c>
      <c r="T1436" t="str">
        <f>_xlfn.XLOOKUP($A1436,'site variables'!$A:$A,'site variables'!I:I,0,0)</f>
        <v>Vehicle/FootRecreation</v>
      </c>
      <c r="U1436">
        <f>_xlfn.XLOOKUP($D1436,climatevars!$E:$E,climatevars!J:J,0,)</f>
        <v>283.99943199999996</v>
      </c>
      <c r="V1436">
        <f>_xlfn.XLOOKUP($D1436,climatevars!$E:$E,climatevars!K:K,0,)</f>
        <v>539.99891999999988</v>
      </c>
      <c r="W1436">
        <f>_xlfn.XLOOKUP($D1436,climatevars!$E:$E,climatevars!L:L,0,)</f>
        <v>651.99869599999988</v>
      </c>
      <c r="X1436">
        <f>_xlfn.XLOOKUP($G1436,speciesvars!$D:$D,speciesvars!H:H,0,0)</f>
        <v>24.8750001192093</v>
      </c>
      <c r="Y1436">
        <f>_xlfn.XLOOKUP($G1436,speciesvars!$D:$D,speciesvars!I:I,0,0)</f>
        <v>845</v>
      </c>
    </row>
    <row r="1437" spans="1:25" hidden="1" x14ac:dyDescent="0.25">
      <c r="A1437" t="s">
        <v>34</v>
      </c>
      <c r="B1437" t="s">
        <v>27</v>
      </c>
      <c r="C1437">
        <v>18</v>
      </c>
      <c r="D1437" t="str">
        <f t="shared" si="22"/>
        <v>Preservefall 2021</v>
      </c>
      <c r="E1437" t="s">
        <v>48</v>
      </c>
      <c r="F1437" t="s">
        <v>0</v>
      </c>
      <c r="G1437" t="s">
        <v>53</v>
      </c>
      <c r="H1437" t="s">
        <v>4254</v>
      </c>
      <c r="I1437" t="s">
        <v>1529</v>
      </c>
      <c r="J1437" t="s">
        <v>60</v>
      </c>
      <c r="K1437">
        <v>1</v>
      </c>
      <c r="L1437">
        <v>450</v>
      </c>
      <c r="M1437">
        <v>37.5</v>
      </c>
      <c r="N1437">
        <f>_xlfn.XLOOKUP($A1437,'site variables'!$A:$A,'site variables'!C:C,0,0)</f>
        <v>332.63</v>
      </c>
      <c r="O1437">
        <f>_xlfn.XLOOKUP($A1437,'site variables'!$A:$A,'site variables'!D:D,0,0)</f>
        <v>25.8</v>
      </c>
      <c r="P1437">
        <f>_xlfn.XLOOKUP($A1437,'site variables'!$A:$A,'site variables'!E:E,0,0)</f>
        <v>21.2</v>
      </c>
      <c r="Q1437">
        <f>_xlfn.XLOOKUP($A1437,'site variables'!$A:$A,'site variables'!F:F,0,0)</f>
        <v>793</v>
      </c>
      <c r="R1437" t="str">
        <f>_xlfn.XLOOKUP($A1437,'site variables'!$A:$A,'site variables'!G:G,0,0)</f>
        <v>high</v>
      </c>
      <c r="S1437" t="str">
        <f>_xlfn.XLOOKUP($A1437,'site variables'!$A:$A,'site variables'!H:H,0,0)</f>
        <v>low</v>
      </c>
      <c r="T1437" t="str">
        <f>_xlfn.XLOOKUP($A1437,'site variables'!$A:$A,'site variables'!I:I,0,0)</f>
        <v>Vehicle/FootRecreation</v>
      </c>
      <c r="U1437">
        <f>_xlfn.XLOOKUP($D1437,climatevars!$E:$E,climatevars!J:J,0,)</f>
        <v>283.99943199999996</v>
      </c>
      <c r="V1437">
        <f>_xlfn.XLOOKUP($D1437,climatevars!$E:$E,climatevars!K:K,0,)</f>
        <v>539.99891999999988</v>
      </c>
      <c r="W1437">
        <f>_xlfn.XLOOKUP($D1437,climatevars!$E:$E,climatevars!L:L,0,)</f>
        <v>651.99869599999988</v>
      </c>
      <c r="X1437">
        <f>_xlfn.XLOOKUP($G1437,speciesvars!$D:$D,speciesvars!H:H,0,0)</f>
        <v>24.200000047683702</v>
      </c>
      <c r="Y1437">
        <f>_xlfn.XLOOKUP($G1437,speciesvars!$D:$D,speciesvars!I:I,0,0)</f>
        <v>706</v>
      </c>
    </row>
    <row r="1438" spans="1:25" hidden="1" x14ac:dyDescent="0.25">
      <c r="A1438" t="s">
        <v>34</v>
      </c>
      <c r="B1438" t="s">
        <v>27</v>
      </c>
      <c r="C1438">
        <v>18</v>
      </c>
      <c r="D1438" t="str">
        <f t="shared" si="22"/>
        <v>Preservefall 2021</v>
      </c>
      <c r="E1438" t="s">
        <v>48</v>
      </c>
      <c r="F1438" t="s">
        <v>0</v>
      </c>
      <c r="G1438" t="s">
        <v>35</v>
      </c>
      <c r="H1438" t="s">
        <v>4254</v>
      </c>
      <c r="I1438" t="s">
        <v>1530</v>
      </c>
      <c r="J1438" t="s">
        <v>60</v>
      </c>
      <c r="K1438">
        <v>0</v>
      </c>
      <c r="L1438">
        <v>0</v>
      </c>
      <c r="M1438">
        <v>0</v>
      </c>
      <c r="N1438">
        <f>_xlfn.XLOOKUP($A1438,'site variables'!$A:$A,'site variables'!C:C,0,0)</f>
        <v>332.63</v>
      </c>
      <c r="O1438">
        <f>_xlfn.XLOOKUP($A1438,'site variables'!$A:$A,'site variables'!D:D,0,0)</f>
        <v>25.8</v>
      </c>
      <c r="P1438">
        <f>_xlfn.XLOOKUP($A1438,'site variables'!$A:$A,'site variables'!E:E,0,0)</f>
        <v>21.2</v>
      </c>
      <c r="Q1438">
        <f>_xlfn.XLOOKUP($A1438,'site variables'!$A:$A,'site variables'!F:F,0,0)</f>
        <v>793</v>
      </c>
      <c r="R1438" t="str">
        <f>_xlfn.XLOOKUP($A1438,'site variables'!$A:$A,'site variables'!G:G,0,0)</f>
        <v>high</v>
      </c>
      <c r="S1438" t="str">
        <f>_xlfn.XLOOKUP($A1438,'site variables'!$A:$A,'site variables'!H:H,0,0)</f>
        <v>low</v>
      </c>
      <c r="T1438" t="str">
        <f>_xlfn.XLOOKUP($A1438,'site variables'!$A:$A,'site variables'!I:I,0,0)</f>
        <v>Vehicle/FootRecreation</v>
      </c>
      <c r="U1438">
        <f>_xlfn.XLOOKUP($D1438,climatevars!$E:$E,climatevars!J:J,0,)</f>
        <v>283.99943199999996</v>
      </c>
      <c r="V1438">
        <f>_xlfn.XLOOKUP($D1438,climatevars!$E:$E,climatevars!K:K,0,)</f>
        <v>539.99891999999988</v>
      </c>
      <c r="W1438">
        <f>_xlfn.XLOOKUP($D1438,climatevars!$E:$E,climatevars!L:L,0,)</f>
        <v>651.99869599999988</v>
      </c>
      <c r="X1438">
        <f>_xlfn.XLOOKUP($G1438,speciesvars!$D:$D,speciesvars!H:H,0,0)</f>
        <v>23.5000000198682</v>
      </c>
      <c r="Y1438">
        <f>_xlfn.XLOOKUP($G1438,speciesvars!$D:$D,speciesvars!I:I,0,0)</f>
        <v>354</v>
      </c>
    </row>
    <row r="1439" spans="1:25" hidden="1" x14ac:dyDescent="0.25">
      <c r="A1439" t="s">
        <v>34</v>
      </c>
      <c r="B1439" t="s">
        <v>27</v>
      </c>
      <c r="C1439">
        <v>18</v>
      </c>
      <c r="D1439" t="str">
        <f t="shared" si="22"/>
        <v>Preservefall 2021</v>
      </c>
      <c r="E1439" t="s">
        <v>48</v>
      </c>
      <c r="F1439" t="s">
        <v>0</v>
      </c>
      <c r="G1439" t="s">
        <v>76</v>
      </c>
      <c r="H1439" t="s">
        <v>4254</v>
      </c>
      <c r="I1439" t="s">
        <v>1531</v>
      </c>
      <c r="J1439" t="s">
        <v>60</v>
      </c>
      <c r="K1439">
        <v>0</v>
      </c>
      <c r="L1439">
        <v>0</v>
      </c>
      <c r="M1439">
        <v>0.55000000000000004</v>
      </c>
      <c r="N1439">
        <f>_xlfn.XLOOKUP($A1439,'site variables'!$A:$A,'site variables'!C:C,0,0)</f>
        <v>332.63</v>
      </c>
      <c r="O1439">
        <f>_xlfn.XLOOKUP($A1439,'site variables'!$A:$A,'site variables'!D:D,0,0)</f>
        <v>25.8</v>
      </c>
      <c r="P1439">
        <f>_xlfn.XLOOKUP($A1439,'site variables'!$A:$A,'site variables'!E:E,0,0)</f>
        <v>21.2</v>
      </c>
      <c r="Q1439">
        <f>_xlfn.XLOOKUP($A1439,'site variables'!$A:$A,'site variables'!F:F,0,0)</f>
        <v>793</v>
      </c>
      <c r="R1439" t="str">
        <f>_xlfn.XLOOKUP($A1439,'site variables'!$A:$A,'site variables'!G:G,0,0)</f>
        <v>high</v>
      </c>
      <c r="S1439" t="str">
        <f>_xlfn.XLOOKUP($A1439,'site variables'!$A:$A,'site variables'!H:H,0,0)</f>
        <v>low</v>
      </c>
      <c r="T1439" t="str">
        <f>_xlfn.XLOOKUP($A1439,'site variables'!$A:$A,'site variables'!I:I,0,0)</f>
        <v>Vehicle/FootRecreation</v>
      </c>
      <c r="U1439">
        <f>_xlfn.XLOOKUP($D1439,climatevars!$E:$E,climatevars!J:J,0,)</f>
        <v>283.99943199999996</v>
      </c>
      <c r="V1439">
        <f>_xlfn.XLOOKUP($D1439,climatevars!$E:$E,climatevars!K:K,0,)</f>
        <v>539.99891999999988</v>
      </c>
      <c r="W1439">
        <f>_xlfn.XLOOKUP($D1439,climatevars!$E:$E,climatevars!L:L,0,)</f>
        <v>651.99869599999988</v>
      </c>
      <c r="X1439">
        <f>_xlfn.XLOOKUP($G1439,speciesvars!$D:$D,speciesvars!H:H,0,0)</f>
        <v>23.825000166892998</v>
      </c>
      <c r="Y1439">
        <f>_xlfn.XLOOKUP($G1439,speciesvars!$D:$D,speciesvars!I:I,0,0)</f>
        <v>508</v>
      </c>
    </row>
    <row r="1440" spans="1:25" hidden="1" x14ac:dyDescent="0.25">
      <c r="A1440" t="s">
        <v>34</v>
      </c>
      <c r="B1440" t="s">
        <v>27</v>
      </c>
      <c r="C1440">
        <v>19</v>
      </c>
      <c r="D1440" t="str">
        <f t="shared" si="22"/>
        <v>Preservefall 2021</v>
      </c>
      <c r="E1440" t="s">
        <v>12</v>
      </c>
      <c r="F1440" t="s">
        <v>0</v>
      </c>
      <c r="G1440" t="s">
        <v>13</v>
      </c>
      <c r="H1440" t="s">
        <v>4254</v>
      </c>
      <c r="I1440" t="s">
        <v>1532</v>
      </c>
      <c r="J1440" t="s">
        <v>60</v>
      </c>
      <c r="K1440">
        <v>0</v>
      </c>
      <c r="L1440">
        <v>0</v>
      </c>
      <c r="M1440">
        <v>0</v>
      </c>
      <c r="N1440">
        <f>_xlfn.XLOOKUP($A1440,'site variables'!$A:$A,'site variables'!C:C,0,0)</f>
        <v>332.63</v>
      </c>
      <c r="O1440">
        <f>_xlfn.XLOOKUP($A1440,'site variables'!$A:$A,'site variables'!D:D,0,0)</f>
        <v>25.8</v>
      </c>
      <c r="P1440">
        <f>_xlfn.XLOOKUP($A1440,'site variables'!$A:$A,'site variables'!E:E,0,0)</f>
        <v>21.2</v>
      </c>
      <c r="Q1440">
        <f>_xlfn.XLOOKUP($A1440,'site variables'!$A:$A,'site variables'!F:F,0,0)</f>
        <v>793</v>
      </c>
      <c r="R1440" t="str">
        <f>_xlfn.XLOOKUP($A1440,'site variables'!$A:$A,'site variables'!G:G,0,0)</f>
        <v>high</v>
      </c>
      <c r="S1440" t="str">
        <f>_xlfn.XLOOKUP($A1440,'site variables'!$A:$A,'site variables'!H:H,0,0)</f>
        <v>low</v>
      </c>
      <c r="T1440" t="str">
        <f>_xlfn.XLOOKUP($A1440,'site variables'!$A:$A,'site variables'!I:I,0,0)</f>
        <v>Vehicle/FootRecreation</v>
      </c>
      <c r="U1440">
        <f>_xlfn.XLOOKUP($D1440,climatevars!$E:$E,climatevars!J:J,0,)</f>
        <v>283.99943199999996</v>
      </c>
      <c r="V1440">
        <f>_xlfn.XLOOKUP($D1440,climatevars!$E:$E,climatevars!K:K,0,)</f>
        <v>539.99891999999988</v>
      </c>
      <c r="W1440">
        <f>_xlfn.XLOOKUP($D1440,climatevars!$E:$E,climatevars!L:L,0,)</f>
        <v>651.99869599999988</v>
      </c>
      <c r="X1440">
        <f>_xlfn.XLOOKUP($G1440,speciesvars!$D:$D,speciesvars!H:H,0,0)</f>
        <v>23.462500015894602</v>
      </c>
      <c r="Y1440">
        <f>_xlfn.XLOOKUP($G1440,speciesvars!$D:$D,speciesvars!I:I,0,0)</f>
        <v>846</v>
      </c>
    </row>
    <row r="1441" spans="1:25" hidden="1" x14ac:dyDescent="0.25">
      <c r="A1441" t="s">
        <v>34</v>
      </c>
      <c r="B1441" t="s">
        <v>27</v>
      </c>
      <c r="C1441">
        <v>19</v>
      </c>
      <c r="D1441" t="str">
        <f t="shared" si="22"/>
        <v>Preservefall 2021</v>
      </c>
      <c r="E1441" t="s">
        <v>12</v>
      </c>
      <c r="F1441" t="s">
        <v>0</v>
      </c>
      <c r="G1441" t="s">
        <v>21</v>
      </c>
      <c r="H1441" t="s">
        <v>4254</v>
      </c>
      <c r="I1441" t="s">
        <v>1533</v>
      </c>
      <c r="J1441" t="s">
        <v>60</v>
      </c>
      <c r="K1441">
        <v>0</v>
      </c>
      <c r="L1441">
        <v>0</v>
      </c>
      <c r="M1441">
        <v>0.55000000000000004</v>
      </c>
      <c r="N1441">
        <f>_xlfn.XLOOKUP($A1441,'site variables'!$A:$A,'site variables'!C:C,0,0)</f>
        <v>332.63</v>
      </c>
      <c r="O1441">
        <f>_xlfn.XLOOKUP($A1441,'site variables'!$A:$A,'site variables'!D:D,0,0)</f>
        <v>25.8</v>
      </c>
      <c r="P1441">
        <f>_xlfn.XLOOKUP($A1441,'site variables'!$A:$A,'site variables'!E:E,0,0)</f>
        <v>21.2</v>
      </c>
      <c r="Q1441">
        <f>_xlfn.XLOOKUP($A1441,'site variables'!$A:$A,'site variables'!F:F,0,0)</f>
        <v>793</v>
      </c>
      <c r="R1441" t="str">
        <f>_xlfn.XLOOKUP($A1441,'site variables'!$A:$A,'site variables'!G:G,0,0)</f>
        <v>high</v>
      </c>
      <c r="S1441" t="str">
        <f>_xlfn.XLOOKUP($A1441,'site variables'!$A:$A,'site variables'!H:H,0,0)</f>
        <v>low</v>
      </c>
      <c r="T1441" t="str">
        <f>_xlfn.XLOOKUP($A1441,'site variables'!$A:$A,'site variables'!I:I,0,0)</f>
        <v>Vehicle/FootRecreation</v>
      </c>
      <c r="U1441">
        <f>_xlfn.XLOOKUP($D1441,climatevars!$E:$E,climatevars!J:J,0,)</f>
        <v>283.99943199999996</v>
      </c>
      <c r="V1441">
        <f>_xlfn.XLOOKUP($D1441,climatevars!$E:$E,climatevars!K:K,0,)</f>
        <v>539.99891999999988</v>
      </c>
      <c r="W1441">
        <f>_xlfn.XLOOKUP($D1441,climatevars!$E:$E,climatevars!L:L,0,)</f>
        <v>651.99869599999988</v>
      </c>
      <c r="X1441">
        <f>_xlfn.XLOOKUP($G1441,speciesvars!$D:$D,speciesvars!H:H,0,0)</f>
        <v>24.8750001192093</v>
      </c>
      <c r="Y1441">
        <f>_xlfn.XLOOKUP($G1441,speciesvars!$D:$D,speciesvars!I:I,0,0)</f>
        <v>845</v>
      </c>
    </row>
    <row r="1442" spans="1:25" hidden="1" x14ac:dyDescent="0.25">
      <c r="A1442" t="s">
        <v>34</v>
      </c>
      <c r="B1442" t="s">
        <v>27</v>
      </c>
      <c r="C1442">
        <v>19</v>
      </c>
      <c r="D1442" t="str">
        <f t="shared" si="22"/>
        <v>Preservefall 2021</v>
      </c>
      <c r="E1442" t="s">
        <v>12</v>
      </c>
      <c r="F1442" t="s">
        <v>0</v>
      </c>
      <c r="G1442" t="s">
        <v>53</v>
      </c>
      <c r="H1442" t="s">
        <v>4254</v>
      </c>
      <c r="I1442" t="s">
        <v>1534</v>
      </c>
      <c r="J1442" t="s">
        <v>60</v>
      </c>
      <c r="K1442">
        <v>3</v>
      </c>
      <c r="L1442">
        <v>450</v>
      </c>
      <c r="M1442">
        <v>62.5</v>
      </c>
      <c r="N1442">
        <f>_xlfn.XLOOKUP($A1442,'site variables'!$A:$A,'site variables'!C:C,0,0)</f>
        <v>332.63</v>
      </c>
      <c r="O1442">
        <f>_xlfn.XLOOKUP($A1442,'site variables'!$A:$A,'site variables'!D:D,0,0)</f>
        <v>25.8</v>
      </c>
      <c r="P1442">
        <f>_xlfn.XLOOKUP($A1442,'site variables'!$A:$A,'site variables'!E:E,0,0)</f>
        <v>21.2</v>
      </c>
      <c r="Q1442">
        <f>_xlfn.XLOOKUP($A1442,'site variables'!$A:$A,'site variables'!F:F,0,0)</f>
        <v>793</v>
      </c>
      <c r="R1442" t="str">
        <f>_xlfn.XLOOKUP($A1442,'site variables'!$A:$A,'site variables'!G:G,0,0)</f>
        <v>high</v>
      </c>
      <c r="S1442" t="str">
        <f>_xlfn.XLOOKUP($A1442,'site variables'!$A:$A,'site variables'!H:H,0,0)</f>
        <v>low</v>
      </c>
      <c r="T1442" t="str">
        <f>_xlfn.XLOOKUP($A1442,'site variables'!$A:$A,'site variables'!I:I,0,0)</f>
        <v>Vehicle/FootRecreation</v>
      </c>
      <c r="U1442">
        <f>_xlfn.XLOOKUP($D1442,climatevars!$E:$E,climatevars!J:J,0,)</f>
        <v>283.99943199999996</v>
      </c>
      <c r="V1442">
        <f>_xlfn.XLOOKUP($D1442,climatevars!$E:$E,climatevars!K:K,0,)</f>
        <v>539.99891999999988</v>
      </c>
      <c r="W1442">
        <f>_xlfn.XLOOKUP($D1442,climatevars!$E:$E,climatevars!L:L,0,)</f>
        <v>651.99869599999988</v>
      </c>
      <c r="X1442">
        <f>_xlfn.XLOOKUP($G1442,speciesvars!$D:$D,speciesvars!H:H,0,0)</f>
        <v>24.200000047683702</v>
      </c>
      <c r="Y1442">
        <f>_xlfn.XLOOKUP($G1442,speciesvars!$D:$D,speciesvars!I:I,0,0)</f>
        <v>706</v>
      </c>
    </row>
    <row r="1443" spans="1:25" hidden="1" x14ac:dyDescent="0.25">
      <c r="A1443" t="s">
        <v>34</v>
      </c>
      <c r="B1443" t="s">
        <v>27</v>
      </c>
      <c r="C1443">
        <v>19</v>
      </c>
      <c r="D1443" t="str">
        <f t="shared" si="22"/>
        <v>Preservefall 2021</v>
      </c>
      <c r="E1443" t="s">
        <v>12</v>
      </c>
      <c r="F1443" t="s">
        <v>0</v>
      </c>
      <c r="G1443" t="s">
        <v>35</v>
      </c>
      <c r="H1443" t="s">
        <v>4254</v>
      </c>
      <c r="I1443" t="s">
        <v>1535</v>
      </c>
      <c r="J1443" t="s">
        <v>60</v>
      </c>
      <c r="K1443">
        <v>0</v>
      </c>
      <c r="L1443">
        <v>0</v>
      </c>
      <c r="M1443">
        <v>0</v>
      </c>
      <c r="N1443">
        <f>_xlfn.XLOOKUP($A1443,'site variables'!$A:$A,'site variables'!C:C,0,0)</f>
        <v>332.63</v>
      </c>
      <c r="O1443">
        <f>_xlfn.XLOOKUP($A1443,'site variables'!$A:$A,'site variables'!D:D,0,0)</f>
        <v>25.8</v>
      </c>
      <c r="P1443">
        <f>_xlfn.XLOOKUP($A1443,'site variables'!$A:$A,'site variables'!E:E,0,0)</f>
        <v>21.2</v>
      </c>
      <c r="Q1443">
        <f>_xlfn.XLOOKUP($A1443,'site variables'!$A:$A,'site variables'!F:F,0,0)</f>
        <v>793</v>
      </c>
      <c r="R1443" t="str">
        <f>_xlfn.XLOOKUP($A1443,'site variables'!$A:$A,'site variables'!G:G,0,0)</f>
        <v>high</v>
      </c>
      <c r="S1443" t="str">
        <f>_xlfn.XLOOKUP($A1443,'site variables'!$A:$A,'site variables'!H:H,0,0)</f>
        <v>low</v>
      </c>
      <c r="T1443" t="str">
        <f>_xlfn.XLOOKUP($A1443,'site variables'!$A:$A,'site variables'!I:I,0,0)</f>
        <v>Vehicle/FootRecreation</v>
      </c>
      <c r="U1443">
        <f>_xlfn.XLOOKUP($D1443,climatevars!$E:$E,climatevars!J:J,0,)</f>
        <v>283.99943199999996</v>
      </c>
      <c r="V1443">
        <f>_xlfn.XLOOKUP($D1443,climatevars!$E:$E,climatevars!K:K,0,)</f>
        <v>539.99891999999988</v>
      </c>
      <c r="W1443">
        <f>_xlfn.XLOOKUP($D1443,climatevars!$E:$E,climatevars!L:L,0,)</f>
        <v>651.99869599999988</v>
      </c>
      <c r="X1443">
        <f>_xlfn.XLOOKUP($G1443,speciesvars!$D:$D,speciesvars!H:H,0,0)</f>
        <v>23.5000000198682</v>
      </c>
      <c r="Y1443">
        <f>_xlfn.XLOOKUP($G1443,speciesvars!$D:$D,speciesvars!I:I,0,0)</f>
        <v>354</v>
      </c>
    </row>
    <row r="1444" spans="1:25" hidden="1" x14ac:dyDescent="0.25">
      <c r="A1444" t="s">
        <v>34</v>
      </c>
      <c r="B1444" t="s">
        <v>32</v>
      </c>
      <c r="C1444">
        <v>6</v>
      </c>
      <c r="D1444" t="str">
        <f t="shared" si="22"/>
        <v>Preservespring 2020</v>
      </c>
      <c r="E1444" t="s">
        <v>74</v>
      </c>
      <c r="F1444" t="s">
        <v>0</v>
      </c>
      <c r="G1444" t="s">
        <v>1437</v>
      </c>
      <c r="H1444" t="s">
        <v>11</v>
      </c>
      <c r="I1444" t="s">
        <v>1536</v>
      </c>
      <c r="J1444" t="s">
        <v>60</v>
      </c>
      <c r="K1444">
        <v>2</v>
      </c>
      <c r="L1444">
        <v>80</v>
      </c>
      <c r="N1444">
        <f>_xlfn.XLOOKUP($A1444,'site variables'!$A:$A,'site variables'!C:C,0,0)</f>
        <v>332.63</v>
      </c>
      <c r="O1444">
        <f>_xlfn.XLOOKUP($A1444,'site variables'!$A:$A,'site variables'!D:D,0,0)</f>
        <v>25.8</v>
      </c>
      <c r="P1444">
        <f>_xlfn.XLOOKUP($A1444,'site variables'!$A:$A,'site variables'!E:E,0,0)</f>
        <v>21.2</v>
      </c>
      <c r="Q1444">
        <f>_xlfn.XLOOKUP($A1444,'site variables'!$A:$A,'site variables'!F:F,0,0)</f>
        <v>793</v>
      </c>
      <c r="R1444" t="str">
        <f>_xlfn.XLOOKUP($A1444,'site variables'!$A:$A,'site variables'!G:G,0,0)</f>
        <v>high</v>
      </c>
      <c r="S1444" t="str">
        <f>_xlfn.XLOOKUP($A1444,'site variables'!$A:$A,'site variables'!H:H,0,0)</f>
        <v>low</v>
      </c>
      <c r="T1444" t="str">
        <f>_xlfn.XLOOKUP($A1444,'site variables'!$A:$A,'site variables'!I:I,0,0)</f>
        <v>Vehicle/FootRecreation</v>
      </c>
      <c r="U1444">
        <f>_xlfn.XLOOKUP($D1444,climatevars!$E:$E,climatevars!J:J,0,)</f>
        <v>260.99947799999995</v>
      </c>
      <c r="V1444">
        <f>_xlfn.XLOOKUP($D1444,climatevars!$E:$E,climatevars!K:K,0,)</f>
        <v>539.99891999999988</v>
      </c>
      <c r="W1444">
        <f>_xlfn.XLOOKUP($D1444,climatevars!$E:$E,climatevars!L:L,0,)</f>
        <v>260.99947799999995</v>
      </c>
      <c r="X1444">
        <f>_xlfn.XLOOKUP($G1444,speciesvars!$D:$D,speciesvars!H:H,0,0)</f>
        <v>0</v>
      </c>
      <c r="Y1444">
        <f>_xlfn.XLOOKUP($G1444,speciesvars!$D:$D,speciesvars!I:I,0,0)</f>
        <v>0</v>
      </c>
    </row>
    <row r="1445" spans="1:25" hidden="1" x14ac:dyDescent="0.25">
      <c r="A1445" t="s">
        <v>34</v>
      </c>
      <c r="B1445" t="s">
        <v>32</v>
      </c>
      <c r="C1445">
        <v>7</v>
      </c>
      <c r="D1445" t="str">
        <f t="shared" si="22"/>
        <v>Preservespring 2020</v>
      </c>
      <c r="E1445" t="s">
        <v>48</v>
      </c>
      <c r="F1445" t="s">
        <v>0</v>
      </c>
      <c r="G1445" t="s">
        <v>77</v>
      </c>
      <c r="H1445" t="s">
        <v>11</v>
      </c>
      <c r="I1445" t="s">
        <v>1537</v>
      </c>
      <c r="J1445" t="s">
        <v>72</v>
      </c>
      <c r="K1445">
        <v>3</v>
      </c>
      <c r="L1445">
        <v>20</v>
      </c>
      <c r="N1445">
        <f>_xlfn.XLOOKUP($A1445,'site variables'!$A:$A,'site variables'!C:C,0,0)</f>
        <v>332.63</v>
      </c>
      <c r="O1445">
        <f>_xlfn.XLOOKUP($A1445,'site variables'!$A:$A,'site variables'!D:D,0,0)</f>
        <v>25.8</v>
      </c>
      <c r="P1445">
        <f>_xlfn.XLOOKUP($A1445,'site variables'!$A:$A,'site variables'!E:E,0,0)</f>
        <v>21.2</v>
      </c>
      <c r="Q1445">
        <f>_xlfn.XLOOKUP($A1445,'site variables'!$A:$A,'site variables'!F:F,0,0)</f>
        <v>793</v>
      </c>
      <c r="R1445" t="str">
        <f>_xlfn.XLOOKUP($A1445,'site variables'!$A:$A,'site variables'!G:G,0,0)</f>
        <v>high</v>
      </c>
      <c r="S1445" t="str">
        <f>_xlfn.XLOOKUP($A1445,'site variables'!$A:$A,'site variables'!H:H,0,0)</f>
        <v>low</v>
      </c>
      <c r="T1445" t="str">
        <f>_xlfn.XLOOKUP($A1445,'site variables'!$A:$A,'site variables'!I:I,0,0)</f>
        <v>Vehicle/FootRecreation</v>
      </c>
      <c r="U1445">
        <f>_xlfn.XLOOKUP($D1445,climatevars!$E:$E,climatevars!J:J,0,)</f>
        <v>260.99947799999995</v>
      </c>
      <c r="V1445">
        <f>_xlfn.XLOOKUP($D1445,climatevars!$E:$E,climatevars!K:K,0,)</f>
        <v>539.99891999999988</v>
      </c>
      <c r="W1445">
        <f>_xlfn.XLOOKUP($D1445,climatevars!$E:$E,climatevars!L:L,0,)</f>
        <v>260.99947799999995</v>
      </c>
      <c r="X1445">
        <f>_xlfn.XLOOKUP($G1445,speciesvars!$D:$D,speciesvars!H:H,0,0)</f>
        <v>0</v>
      </c>
      <c r="Y1445">
        <f>_xlfn.XLOOKUP($G1445,speciesvars!$D:$D,speciesvars!I:I,0,0)</f>
        <v>0</v>
      </c>
    </row>
    <row r="1446" spans="1:25" hidden="1" x14ac:dyDescent="0.25">
      <c r="A1446" t="s">
        <v>34</v>
      </c>
      <c r="B1446" t="s">
        <v>32</v>
      </c>
      <c r="C1446">
        <v>7</v>
      </c>
      <c r="D1446" t="str">
        <f t="shared" si="22"/>
        <v>Preservespring 2020</v>
      </c>
      <c r="E1446" t="s">
        <v>48</v>
      </c>
      <c r="F1446" t="s">
        <v>0</v>
      </c>
      <c r="G1446" t="s">
        <v>44</v>
      </c>
      <c r="H1446" t="s">
        <v>11</v>
      </c>
      <c r="I1446" t="s">
        <v>1538</v>
      </c>
      <c r="J1446" t="s">
        <v>60</v>
      </c>
      <c r="K1446">
        <v>2</v>
      </c>
      <c r="L1446">
        <v>20</v>
      </c>
      <c r="N1446">
        <f>_xlfn.XLOOKUP($A1446,'site variables'!$A:$A,'site variables'!C:C,0,0)</f>
        <v>332.63</v>
      </c>
      <c r="O1446">
        <f>_xlfn.XLOOKUP($A1446,'site variables'!$A:$A,'site variables'!D:D,0,0)</f>
        <v>25.8</v>
      </c>
      <c r="P1446">
        <f>_xlfn.XLOOKUP($A1446,'site variables'!$A:$A,'site variables'!E:E,0,0)</f>
        <v>21.2</v>
      </c>
      <c r="Q1446">
        <f>_xlfn.XLOOKUP($A1446,'site variables'!$A:$A,'site variables'!F:F,0,0)</f>
        <v>793</v>
      </c>
      <c r="R1446" t="str">
        <f>_xlfn.XLOOKUP($A1446,'site variables'!$A:$A,'site variables'!G:G,0,0)</f>
        <v>high</v>
      </c>
      <c r="S1446" t="str">
        <f>_xlfn.XLOOKUP($A1446,'site variables'!$A:$A,'site variables'!H:H,0,0)</f>
        <v>low</v>
      </c>
      <c r="T1446" t="str">
        <f>_xlfn.XLOOKUP($A1446,'site variables'!$A:$A,'site variables'!I:I,0,0)</f>
        <v>Vehicle/FootRecreation</v>
      </c>
      <c r="U1446">
        <f>_xlfn.XLOOKUP($D1446,climatevars!$E:$E,climatevars!J:J,0,)</f>
        <v>260.99947799999995</v>
      </c>
      <c r="V1446">
        <f>_xlfn.XLOOKUP($D1446,climatevars!$E:$E,climatevars!K:K,0,)</f>
        <v>539.99891999999988</v>
      </c>
      <c r="W1446">
        <f>_xlfn.XLOOKUP($D1446,climatevars!$E:$E,climatevars!L:L,0,)</f>
        <v>260.99947799999995</v>
      </c>
      <c r="X1446">
        <f>_xlfn.XLOOKUP($G1446,speciesvars!$D:$D,speciesvars!H:H,0,0)</f>
        <v>0</v>
      </c>
      <c r="Y1446">
        <f>_xlfn.XLOOKUP($G1446,speciesvars!$D:$D,speciesvars!I:I,0,0)</f>
        <v>0</v>
      </c>
    </row>
    <row r="1447" spans="1:25" hidden="1" x14ac:dyDescent="0.25">
      <c r="A1447" t="s">
        <v>34</v>
      </c>
      <c r="B1447" t="s">
        <v>32</v>
      </c>
      <c r="C1447">
        <v>7</v>
      </c>
      <c r="D1447" t="str">
        <f t="shared" si="22"/>
        <v>Preservespring 2020</v>
      </c>
      <c r="E1447" t="s">
        <v>48</v>
      </c>
      <c r="F1447" t="s">
        <v>0</v>
      </c>
      <c r="G1447" t="s">
        <v>36</v>
      </c>
      <c r="H1447" t="s">
        <v>11</v>
      </c>
      <c r="I1447" t="s">
        <v>1539</v>
      </c>
      <c r="J1447" t="s">
        <v>72</v>
      </c>
      <c r="K1447">
        <v>5</v>
      </c>
      <c r="L1447">
        <v>30</v>
      </c>
      <c r="N1447">
        <f>_xlfn.XLOOKUP($A1447,'site variables'!$A:$A,'site variables'!C:C,0,0)</f>
        <v>332.63</v>
      </c>
      <c r="O1447">
        <f>_xlfn.XLOOKUP($A1447,'site variables'!$A:$A,'site variables'!D:D,0,0)</f>
        <v>25.8</v>
      </c>
      <c r="P1447">
        <f>_xlfn.XLOOKUP($A1447,'site variables'!$A:$A,'site variables'!E:E,0,0)</f>
        <v>21.2</v>
      </c>
      <c r="Q1447">
        <f>_xlfn.XLOOKUP($A1447,'site variables'!$A:$A,'site variables'!F:F,0,0)</f>
        <v>793</v>
      </c>
      <c r="R1447" t="str">
        <f>_xlfn.XLOOKUP($A1447,'site variables'!$A:$A,'site variables'!G:G,0,0)</f>
        <v>high</v>
      </c>
      <c r="S1447" t="str">
        <f>_xlfn.XLOOKUP($A1447,'site variables'!$A:$A,'site variables'!H:H,0,0)</f>
        <v>low</v>
      </c>
      <c r="T1447" t="str">
        <f>_xlfn.XLOOKUP($A1447,'site variables'!$A:$A,'site variables'!I:I,0,0)</f>
        <v>Vehicle/FootRecreation</v>
      </c>
      <c r="U1447">
        <f>_xlfn.XLOOKUP($D1447,climatevars!$E:$E,climatevars!J:J,0,)</f>
        <v>260.99947799999995</v>
      </c>
      <c r="V1447">
        <f>_xlfn.XLOOKUP($D1447,climatevars!$E:$E,climatevars!K:K,0,)</f>
        <v>539.99891999999988</v>
      </c>
      <c r="W1447">
        <f>_xlfn.XLOOKUP($D1447,climatevars!$E:$E,climatevars!L:L,0,)</f>
        <v>260.99947799999995</v>
      </c>
      <c r="X1447">
        <f>_xlfn.XLOOKUP($G1447,speciesvars!$D:$D,speciesvars!H:H,0,0)</f>
        <v>0</v>
      </c>
      <c r="Y1447">
        <f>_xlfn.XLOOKUP($G1447,speciesvars!$D:$D,speciesvars!I:I,0,0)</f>
        <v>0</v>
      </c>
    </row>
    <row r="1448" spans="1:25" hidden="1" x14ac:dyDescent="0.25">
      <c r="A1448" t="s">
        <v>34</v>
      </c>
      <c r="B1448" t="s">
        <v>27</v>
      </c>
      <c r="C1448">
        <v>19</v>
      </c>
      <c r="D1448" t="str">
        <f t="shared" si="22"/>
        <v>Preservefall 2021</v>
      </c>
      <c r="E1448" t="s">
        <v>12</v>
      </c>
      <c r="F1448" t="s">
        <v>0</v>
      </c>
      <c r="G1448" t="s">
        <v>76</v>
      </c>
      <c r="H1448" t="s">
        <v>4254</v>
      </c>
      <c r="I1448" t="s">
        <v>1540</v>
      </c>
      <c r="J1448" t="s">
        <v>60</v>
      </c>
      <c r="K1448">
        <v>0</v>
      </c>
      <c r="L1448">
        <v>0</v>
      </c>
      <c r="M1448">
        <v>0.55000000000000004</v>
      </c>
      <c r="N1448">
        <f>_xlfn.XLOOKUP($A1448,'site variables'!$A:$A,'site variables'!C:C,0,0)</f>
        <v>332.63</v>
      </c>
      <c r="O1448">
        <f>_xlfn.XLOOKUP($A1448,'site variables'!$A:$A,'site variables'!D:D,0,0)</f>
        <v>25.8</v>
      </c>
      <c r="P1448">
        <f>_xlfn.XLOOKUP($A1448,'site variables'!$A:$A,'site variables'!E:E,0,0)</f>
        <v>21.2</v>
      </c>
      <c r="Q1448">
        <f>_xlfn.XLOOKUP($A1448,'site variables'!$A:$A,'site variables'!F:F,0,0)</f>
        <v>793</v>
      </c>
      <c r="R1448" t="str">
        <f>_xlfn.XLOOKUP($A1448,'site variables'!$A:$A,'site variables'!G:G,0,0)</f>
        <v>high</v>
      </c>
      <c r="S1448" t="str">
        <f>_xlfn.XLOOKUP($A1448,'site variables'!$A:$A,'site variables'!H:H,0,0)</f>
        <v>low</v>
      </c>
      <c r="T1448" t="str">
        <f>_xlfn.XLOOKUP($A1448,'site variables'!$A:$A,'site variables'!I:I,0,0)</f>
        <v>Vehicle/FootRecreation</v>
      </c>
      <c r="U1448">
        <f>_xlfn.XLOOKUP($D1448,climatevars!$E:$E,climatevars!J:J,0,)</f>
        <v>283.99943199999996</v>
      </c>
      <c r="V1448">
        <f>_xlfn.XLOOKUP($D1448,climatevars!$E:$E,climatevars!K:K,0,)</f>
        <v>539.99891999999988</v>
      </c>
      <c r="W1448">
        <f>_xlfn.XLOOKUP($D1448,climatevars!$E:$E,climatevars!L:L,0,)</f>
        <v>651.99869599999988</v>
      </c>
      <c r="X1448">
        <f>_xlfn.XLOOKUP($G1448,speciesvars!$D:$D,speciesvars!H:H,0,0)</f>
        <v>23.825000166892998</v>
      </c>
      <c r="Y1448">
        <f>_xlfn.XLOOKUP($G1448,speciesvars!$D:$D,speciesvars!I:I,0,0)</f>
        <v>508</v>
      </c>
    </row>
    <row r="1449" spans="1:25" hidden="1" x14ac:dyDescent="0.25">
      <c r="A1449" t="s">
        <v>34</v>
      </c>
      <c r="B1449" t="s">
        <v>27</v>
      </c>
      <c r="C1449">
        <v>20</v>
      </c>
      <c r="D1449" t="str">
        <f t="shared" si="22"/>
        <v>Preservefall 2021</v>
      </c>
      <c r="E1449" t="s">
        <v>66</v>
      </c>
      <c r="F1449" t="s">
        <v>70</v>
      </c>
      <c r="G1449" t="s">
        <v>6</v>
      </c>
      <c r="H1449" t="s">
        <v>4256</v>
      </c>
      <c r="I1449" t="s">
        <v>1541</v>
      </c>
      <c r="J1449" t="s">
        <v>60</v>
      </c>
      <c r="K1449">
        <v>0</v>
      </c>
      <c r="L1449">
        <v>0</v>
      </c>
      <c r="M1449">
        <v>0</v>
      </c>
      <c r="N1449">
        <f>_xlfn.XLOOKUP($A1449,'site variables'!$A:$A,'site variables'!C:C,0,0)</f>
        <v>332.63</v>
      </c>
      <c r="O1449">
        <f>_xlfn.XLOOKUP($A1449,'site variables'!$A:$A,'site variables'!D:D,0,0)</f>
        <v>25.8</v>
      </c>
      <c r="P1449">
        <f>_xlfn.XLOOKUP($A1449,'site variables'!$A:$A,'site variables'!E:E,0,0)</f>
        <v>21.2</v>
      </c>
      <c r="Q1449">
        <f>_xlfn.XLOOKUP($A1449,'site variables'!$A:$A,'site variables'!F:F,0,0)</f>
        <v>793</v>
      </c>
      <c r="R1449" t="str">
        <f>_xlfn.XLOOKUP($A1449,'site variables'!$A:$A,'site variables'!G:G,0,0)</f>
        <v>high</v>
      </c>
      <c r="S1449" t="str">
        <f>_xlfn.XLOOKUP($A1449,'site variables'!$A:$A,'site variables'!H:H,0,0)</f>
        <v>low</v>
      </c>
      <c r="T1449" t="str">
        <f>_xlfn.XLOOKUP($A1449,'site variables'!$A:$A,'site variables'!I:I,0,0)</f>
        <v>Vehicle/FootRecreation</v>
      </c>
      <c r="U1449">
        <f>_xlfn.XLOOKUP($D1449,climatevars!$E:$E,climatevars!J:J,0,)</f>
        <v>283.99943199999996</v>
      </c>
      <c r="V1449">
        <f>_xlfn.XLOOKUP($D1449,climatevars!$E:$E,climatevars!K:K,0,)</f>
        <v>539.99891999999988</v>
      </c>
      <c r="W1449">
        <f>_xlfn.XLOOKUP($D1449,climatevars!$E:$E,climatevars!L:L,0,)</f>
        <v>651.99869599999988</v>
      </c>
      <c r="X1449">
        <f>_xlfn.XLOOKUP($G1449,speciesvars!$D:$D,speciesvars!H:H,0,0)</f>
        <v>21.804166575272902</v>
      </c>
      <c r="Y1449">
        <f>_xlfn.XLOOKUP($G1449,speciesvars!$D:$D,speciesvars!I:I,0,0)</f>
        <v>504</v>
      </c>
    </row>
    <row r="1450" spans="1:25" hidden="1" x14ac:dyDescent="0.25">
      <c r="A1450" t="s">
        <v>34</v>
      </c>
      <c r="B1450" t="s">
        <v>27</v>
      </c>
      <c r="C1450">
        <v>20</v>
      </c>
      <c r="D1450" t="str">
        <f t="shared" si="22"/>
        <v>Preservefall 2021</v>
      </c>
      <c r="E1450" t="s">
        <v>66</v>
      </c>
      <c r="F1450" t="s">
        <v>70</v>
      </c>
      <c r="G1450" t="s">
        <v>21</v>
      </c>
      <c r="H1450" t="s">
        <v>4254</v>
      </c>
      <c r="I1450" t="s">
        <v>1542</v>
      </c>
      <c r="J1450" t="s">
        <v>60</v>
      </c>
      <c r="K1450">
        <v>5</v>
      </c>
      <c r="L1450">
        <v>275</v>
      </c>
      <c r="M1450">
        <v>37.5</v>
      </c>
      <c r="N1450">
        <f>_xlfn.XLOOKUP($A1450,'site variables'!$A:$A,'site variables'!C:C,0,0)</f>
        <v>332.63</v>
      </c>
      <c r="O1450">
        <f>_xlfn.XLOOKUP($A1450,'site variables'!$A:$A,'site variables'!D:D,0,0)</f>
        <v>25.8</v>
      </c>
      <c r="P1450">
        <f>_xlfn.XLOOKUP($A1450,'site variables'!$A:$A,'site variables'!E:E,0,0)</f>
        <v>21.2</v>
      </c>
      <c r="Q1450">
        <f>_xlfn.XLOOKUP($A1450,'site variables'!$A:$A,'site variables'!F:F,0,0)</f>
        <v>793</v>
      </c>
      <c r="R1450" t="str">
        <f>_xlfn.XLOOKUP($A1450,'site variables'!$A:$A,'site variables'!G:G,0,0)</f>
        <v>high</v>
      </c>
      <c r="S1450" t="str">
        <f>_xlfn.XLOOKUP($A1450,'site variables'!$A:$A,'site variables'!H:H,0,0)</f>
        <v>low</v>
      </c>
      <c r="T1450" t="str">
        <f>_xlfn.XLOOKUP($A1450,'site variables'!$A:$A,'site variables'!I:I,0,0)</f>
        <v>Vehicle/FootRecreation</v>
      </c>
      <c r="U1450">
        <f>_xlfn.XLOOKUP($D1450,climatevars!$E:$E,climatevars!J:J,0,)</f>
        <v>283.99943199999996</v>
      </c>
      <c r="V1450">
        <f>_xlfn.XLOOKUP($D1450,climatevars!$E:$E,climatevars!K:K,0,)</f>
        <v>539.99891999999988</v>
      </c>
      <c r="W1450">
        <f>_xlfn.XLOOKUP($D1450,climatevars!$E:$E,climatevars!L:L,0,)</f>
        <v>651.99869599999988</v>
      </c>
      <c r="X1450">
        <f>_xlfn.XLOOKUP($G1450,speciesvars!$D:$D,speciesvars!H:H,0,0)</f>
        <v>24.8750001192093</v>
      </c>
      <c r="Y1450">
        <f>_xlfn.XLOOKUP($G1450,speciesvars!$D:$D,speciesvars!I:I,0,0)</f>
        <v>845</v>
      </c>
    </row>
    <row r="1451" spans="1:25" hidden="1" x14ac:dyDescent="0.25">
      <c r="A1451" t="s">
        <v>34</v>
      </c>
      <c r="B1451" t="s">
        <v>27</v>
      </c>
      <c r="C1451">
        <v>20</v>
      </c>
      <c r="D1451" t="str">
        <f t="shared" si="22"/>
        <v>Preservefall 2021</v>
      </c>
      <c r="E1451" t="s">
        <v>66</v>
      </c>
      <c r="F1451" t="s">
        <v>70</v>
      </c>
      <c r="G1451" t="s">
        <v>53</v>
      </c>
      <c r="H1451" t="s">
        <v>4254</v>
      </c>
      <c r="I1451" t="s">
        <v>1543</v>
      </c>
      <c r="J1451" t="s">
        <v>60</v>
      </c>
      <c r="K1451">
        <v>0</v>
      </c>
      <c r="L1451">
        <v>0</v>
      </c>
      <c r="M1451">
        <v>1.5</v>
      </c>
      <c r="N1451">
        <f>_xlfn.XLOOKUP($A1451,'site variables'!$A:$A,'site variables'!C:C,0,0)</f>
        <v>332.63</v>
      </c>
      <c r="O1451">
        <f>_xlfn.XLOOKUP($A1451,'site variables'!$A:$A,'site variables'!D:D,0,0)</f>
        <v>25.8</v>
      </c>
      <c r="P1451">
        <f>_xlfn.XLOOKUP($A1451,'site variables'!$A:$A,'site variables'!E:E,0,0)</f>
        <v>21.2</v>
      </c>
      <c r="Q1451">
        <f>_xlfn.XLOOKUP($A1451,'site variables'!$A:$A,'site variables'!F:F,0,0)</f>
        <v>793</v>
      </c>
      <c r="R1451" t="str">
        <f>_xlfn.XLOOKUP($A1451,'site variables'!$A:$A,'site variables'!G:G,0,0)</f>
        <v>high</v>
      </c>
      <c r="S1451" t="str">
        <f>_xlfn.XLOOKUP($A1451,'site variables'!$A:$A,'site variables'!H:H,0,0)</f>
        <v>low</v>
      </c>
      <c r="T1451" t="str">
        <f>_xlfn.XLOOKUP($A1451,'site variables'!$A:$A,'site variables'!I:I,0,0)</f>
        <v>Vehicle/FootRecreation</v>
      </c>
      <c r="U1451">
        <f>_xlfn.XLOOKUP($D1451,climatevars!$E:$E,climatevars!J:J,0,)</f>
        <v>283.99943199999996</v>
      </c>
      <c r="V1451">
        <f>_xlfn.XLOOKUP($D1451,climatevars!$E:$E,climatevars!K:K,0,)</f>
        <v>539.99891999999988</v>
      </c>
      <c r="W1451">
        <f>_xlfn.XLOOKUP($D1451,climatevars!$E:$E,climatevars!L:L,0,)</f>
        <v>651.99869599999988</v>
      </c>
      <c r="X1451">
        <f>_xlfn.XLOOKUP($G1451,speciesvars!$D:$D,speciesvars!H:H,0,0)</f>
        <v>24.200000047683702</v>
      </c>
      <c r="Y1451">
        <f>_xlfn.XLOOKUP($G1451,speciesvars!$D:$D,speciesvars!I:I,0,0)</f>
        <v>706</v>
      </c>
    </row>
    <row r="1452" spans="1:25" hidden="1" x14ac:dyDescent="0.25">
      <c r="A1452" t="s">
        <v>34</v>
      </c>
      <c r="B1452" t="s">
        <v>27</v>
      </c>
      <c r="C1452">
        <v>20</v>
      </c>
      <c r="D1452" t="str">
        <f t="shared" si="22"/>
        <v>Preservefall 2021</v>
      </c>
      <c r="E1452" t="s">
        <v>66</v>
      </c>
      <c r="F1452" t="s">
        <v>70</v>
      </c>
      <c r="G1452" t="s">
        <v>22</v>
      </c>
      <c r="H1452" t="s">
        <v>4256</v>
      </c>
      <c r="I1452" t="s">
        <v>1544</v>
      </c>
      <c r="J1452" t="s">
        <v>60</v>
      </c>
      <c r="K1452">
        <v>0</v>
      </c>
      <c r="L1452">
        <v>0</v>
      </c>
      <c r="M1452">
        <v>0</v>
      </c>
      <c r="N1452">
        <f>_xlfn.XLOOKUP($A1452,'site variables'!$A:$A,'site variables'!C:C,0,0)</f>
        <v>332.63</v>
      </c>
      <c r="O1452">
        <f>_xlfn.XLOOKUP($A1452,'site variables'!$A:$A,'site variables'!D:D,0,0)</f>
        <v>25.8</v>
      </c>
      <c r="P1452">
        <f>_xlfn.XLOOKUP($A1452,'site variables'!$A:$A,'site variables'!E:E,0,0)</f>
        <v>21.2</v>
      </c>
      <c r="Q1452">
        <f>_xlfn.XLOOKUP($A1452,'site variables'!$A:$A,'site variables'!F:F,0,0)</f>
        <v>793</v>
      </c>
      <c r="R1452" t="str">
        <f>_xlfn.XLOOKUP($A1452,'site variables'!$A:$A,'site variables'!G:G,0,0)</f>
        <v>high</v>
      </c>
      <c r="S1452" t="str">
        <f>_xlfn.XLOOKUP($A1452,'site variables'!$A:$A,'site variables'!H:H,0,0)</f>
        <v>low</v>
      </c>
      <c r="T1452" t="str">
        <f>_xlfn.XLOOKUP($A1452,'site variables'!$A:$A,'site variables'!I:I,0,0)</f>
        <v>Vehicle/FootRecreation</v>
      </c>
      <c r="U1452">
        <f>_xlfn.XLOOKUP($D1452,climatevars!$E:$E,climatevars!J:J,0,)</f>
        <v>283.99943199999996</v>
      </c>
      <c r="V1452">
        <f>_xlfn.XLOOKUP($D1452,climatevars!$E:$E,climatevars!K:K,0,)</f>
        <v>539.99891999999988</v>
      </c>
      <c r="W1452">
        <f>_xlfn.XLOOKUP($D1452,climatevars!$E:$E,climatevars!L:L,0,)</f>
        <v>651.99869599999988</v>
      </c>
      <c r="X1452">
        <f>_xlfn.XLOOKUP($G1452,speciesvars!$D:$D,speciesvars!H:H,0,0)</f>
        <v>22.870833317438802</v>
      </c>
      <c r="Y1452">
        <f>_xlfn.XLOOKUP($G1452,speciesvars!$D:$D,speciesvars!I:I,0,0)</f>
        <v>733</v>
      </c>
    </row>
    <row r="1453" spans="1:25" hidden="1" x14ac:dyDescent="0.25">
      <c r="A1453" t="s">
        <v>34</v>
      </c>
      <c r="B1453" t="s">
        <v>27</v>
      </c>
      <c r="C1453">
        <v>20</v>
      </c>
      <c r="D1453" t="str">
        <f t="shared" si="22"/>
        <v>Preservefall 2021</v>
      </c>
      <c r="E1453" t="s">
        <v>66</v>
      </c>
      <c r="F1453" t="s">
        <v>70</v>
      </c>
      <c r="G1453" t="s">
        <v>54</v>
      </c>
      <c r="H1453" t="s">
        <v>4256</v>
      </c>
      <c r="I1453" t="s">
        <v>1545</v>
      </c>
      <c r="J1453" t="s">
        <v>60</v>
      </c>
      <c r="K1453">
        <v>0</v>
      </c>
      <c r="L1453">
        <v>0</v>
      </c>
      <c r="M1453">
        <v>0</v>
      </c>
      <c r="N1453">
        <f>_xlfn.XLOOKUP($A1453,'site variables'!$A:$A,'site variables'!C:C,0,0)</f>
        <v>332.63</v>
      </c>
      <c r="O1453">
        <f>_xlfn.XLOOKUP($A1453,'site variables'!$A:$A,'site variables'!D:D,0,0)</f>
        <v>25.8</v>
      </c>
      <c r="P1453">
        <f>_xlfn.XLOOKUP($A1453,'site variables'!$A:$A,'site variables'!E:E,0,0)</f>
        <v>21.2</v>
      </c>
      <c r="Q1453">
        <f>_xlfn.XLOOKUP($A1453,'site variables'!$A:$A,'site variables'!F:F,0,0)</f>
        <v>793</v>
      </c>
      <c r="R1453" t="str">
        <f>_xlfn.XLOOKUP($A1453,'site variables'!$A:$A,'site variables'!G:G,0,0)</f>
        <v>high</v>
      </c>
      <c r="S1453" t="str">
        <f>_xlfn.XLOOKUP($A1453,'site variables'!$A:$A,'site variables'!H:H,0,0)</f>
        <v>low</v>
      </c>
      <c r="T1453" t="str">
        <f>_xlfn.XLOOKUP($A1453,'site variables'!$A:$A,'site variables'!I:I,0,0)</f>
        <v>Vehicle/FootRecreation</v>
      </c>
      <c r="U1453">
        <f>_xlfn.XLOOKUP($D1453,climatevars!$E:$E,climatevars!J:J,0,)</f>
        <v>283.99943199999996</v>
      </c>
      <c r="V1453">
        <f>_xlfn.XLOOKUP($D1453,climatevars!$E:$E,climatevars!K:K,0,)</f>
        <v>539.99891999999988</v>
      </c>
      <c r="W1453">
        <f>_xlfn.XLOOKUP($D1453,climatevars!$E:$E,climatevars!L:L,0,)</f>
        <v>651.99869599999988</v>
      </c>
      <c r="X1453">
        <f>_xlfn.XLOOKUP($G1453,speciesvars!$D:$D,speciesvars!H:H,0,0)</f>
        <v>21.7541668613752</v>
      </c>
      <c r="Y1453">
        <f>_xlfn.XLOOKUP($G1453,speciesvars!$D:$D,speciesvars!I:I,0,0)</f>
        <v>505</v>
      </c>
    </row>
    <row r="1454" spans="1:25" hidden="1" x14ac:dyDescent="0.25">
      <c r="A1454" t="s">
        <v>34</v>
      </c>
      <c r="B1454" t="s">
        <v>27</v>
      </c>
      <c r="C1454">
        <v>20</v>
      </c>
      <c r="D1454" t="str">
        <f t="shared" si="22"/>
        <v>Preservefall 2021</v>
      </c>
      <c r="E1454" t="s">
        <v>66</v>
      </c>
      <c r="F1454" t="s">
        <v>70</v>
      </c>
      <c r="G1454" t="s">
        <v>65</v>
      </c>
      <c r="H1454" t="s">
        <v>4256</v>
      </c>
      <c r="I1454" t="s">
        <v>1546</v>
      </c>
      <c r="J1454" t="s">
        <v>60</v>
      </c>
      <c r="K1454">
        <v>0</v>
      </c>
      <c r="L1454">
        <v>0</v>
      </c>
      <c r="M1454">
        <v>0</v>
      </c>
      <c r="N1454">
        <f>_xlfn.XLOOKUP($A1454,'site variables'!$A:$A,'site variables'!C:C,0,0)</f>
        <v>332.63</v>
      </c>
      <c r="O1454">
        <f>_xlfn.XLOOKUP($A1454,'site variables'!$A:$A,'site variables'!D:D,0,0)</f>
        <v>25.8</v>
      </c>
      <c r="P1454">
        <f>_xlfn.XLOOKUP($A1454,'site variables'!$A:$A,'site variables'!E:E,0,0)</f>
        <v>21.2</v>
      </c>
      <c r="Q1454">
        <f>_xlfn.XLOOKUP($A1454,'site variables'!$A:$A,'site variables'!F:F,0,0)</f>
        <v>793</v>
      </c>
      <c r="R1454" t="str">
        <f>_xlfn.XLOOKUP($A1454,'site variables'!$A:$A,'site variables'!G:G,0,0)</f>
        <v>high</v>
      </c>
      <c r="S1454" t="str">
        <f>_xlfn.XLOOKUP($A1454,'site variables'!$A:$A,'site variables'!H:H,0,0)</f>
        <v>low</v>
      </c>
      <c r="T1454" t="str">
        <f>_xlfn.XLOOKUP($A1454,'site variables'!$A:$A,'site variables'!I:I,0,0)</f>
        <v>Vehicle/FootRecreation</v>
      </c>
      <c r="U1454">
        <f>_xlfn.XLOOKUP($D1454,climatevars!$E:$E,climatevars!J:J,0,)</f>
        <v>283.99943199999996</v>
      </c>
      <c r="V1454">
        <f>_xlfn.XLOOKUP($D1454,climatevars!$E:$E,climatevars!K:K,0,)</f>
        <v>539.99891999999988</v>
      </c>
      <c r="W1454">
        <f>_xlfn.XLOOKUP($D1454,climatevars!$E:$E,climatevars!L:L,0,)</f>
        <v>651.99869599999988</v>
      </c>
      <c r="X1454">
        <f>_xlfn.XLOOKUP($G1454,speciesvars!$D:$D,speciesvars!H:H,0,0)</f>
        <v>21.662499884764401</v>
      </c>
      <c r="Y1454">
        <f>_xlfn.XLOOKUP($G1454,speciesvars!$D:$D,speciesvars!I:I,0,0)</f>
        <v>767</v>
      </c>
    </row>
    <row r="1455" spans="1:25" hidden="1" x14ac:dyDescent="0.25">
      <c r="A1455" t="s">
        <v>34</v>
      </c>
      <c r="B1455" t="s">
        <v>27</v>
      </c>
      <c r="C1455">
        <v>20</v>
      </c>
      <c r="D1455" t="str">
        <f t="shared" si="22"/>
        <v>Preservefall 2021</v>
      </c>
      <c r="E1455" t="s">
        <v>66</v>
      </c>
      <c r="F1455" t="s">
        <v>70</v>
      </c>
      <c r="G1455" t="s">
        <v>1</v>
      </c>
      <c r="H1455" t="s">
        <v>4256</v>
      </c>
      <c r="I1455" t="s">
        <v>1547</v>
      </c>
      <c r="J1455" t="s">
        <v>60</v>
      </c>
      <c r="K1455">
        <v>0</v>
      </c>
      <c r="L1455">
        <v>0</v>
      </c>
      <c r="M1455">
        <v>0</v>
      </c>
      <c r="N1455">
        <f>_xlfn.XLOOKUP($A1455,'site variables'!$A:$A,'site variables'!C:C,0,0)</f>
        <v>332.63</v>
      </c>
      <c r="O1455">
        <f>_xlfn.XLOOKUP($A1455,'site variables'!$A:$A,'site variables'!D:D,0,0)</f>
        <v>25.8</v>
      </c>
      <c r="P1455">
        <f>_xlfn.XLOOKUP($A1455,'site variables'!$A:$A,'site variables'!E:E,0,0)</f>
        <v>21.2</v>
      </c>
      <c r="Q1455">
        <f>_xlfn.XLOOKUP($A1455,'site variables'!$A:$A,'site variables'!F:F,0,0)</f>
        <v>793</v>
      </c>
      <c r="R1455" t="str">
        <f>_xlfn.XLOOKUP($A1455,'site variables'!$A:$A,'site variables'!G:G,0,0)</f>
        <v>high</v>
      </c>
      <c r="S1455" t="str">
        <f>_xlfn.XLOOKUP($A1455,'site variables'!$A:$A,'site variables'!H:H,0,0)</f>
        <v>low</v>
      </c>
      <c r="T1455" t="str">
        <f>_xlfn.XLOOKUP($A1455,'site variables'!$A:$A,'site variables'!I:I,0,0)</f>
        <v>Vehicle/FootRecreation</v>
      </c>
      <c r="U1455">
        <f>_xlfn.XLOOKUP($D1455,climatevars!$E:$E,climatevars!J:J,0,)</f>
        <v>283.99943199999996</v>
      </c>
      <c r="V1455">
        <f>_xlfn.XLOOKUP($D1455,climatevars!$E:$E,climatevars!K:K,0,)</f>
        <v>539.99891999999988</v>
      </c>
      <c r="W1455">
        <f>_xlfn.XLOOKUP($D1455,climatevars!$E:$E,climatevars!L:L,0,)</f>
        <v>651.99869599999988</v>
      </c>
      <c r="X1455">
        <f>_xlfn.XLOOKUP($G1455,speciesvars!$D:$D,speciesvars!H:H,0,0)</f>
        <v>22.9416667421659</v>
      </c>
      <c r="Y1455">
        <f>_xlfn.XLOOKUP($G1455,speciesvars!$D:$D,speciesvars!I:I,0,0)</f>
        <v>528</v>
      </c>
    </row>
    <row r="1456" spans="1:25" hidden="1" x14ac:dyDescent="0.25">
      <c r="A1456" t="s">
        <v>34</v>
      </c>
      <c r="B1456" t="s">
        <v>27</v>
      </c>
      <c r="C1456">
        <v>21</v>
      </c>
      <c r="D1456" t="str">
        <f t="shared" si="22"/>
        <v>Preservefall 2021</v>
      </c>
      <c r="E1456" t="s">
        <v>74</v>
      </c>
      <c r="F1456" t="s">
        <v>0</v>
      </c>
      <c r="G1456" t="s">
        <v>13</v>
      </c>
      <c r="H1456" t="s">
        <v>4254</v>
      </c>
      <c r="I1456" t="s">
        <v>1548</v>
      </c>
      <c r="J1456" t="s">
        <v>60</v>
      </c>
      <c r="K1456">
        <v>0</v>
      </c>
      <c r="L1456">
        <v>0</v>
      </c>
      <c r="M1456">
        <v>0</v>
      </c>
      <c r="N1456">
        <f>_xlfn.XLOOKUP($A1456,'site variables'!$A:$A,'site variables'!C:C,0,0)</f>
        <v>332.63</v>
      </c>
      <c r="O1456">
        <f>_xlfn.XLOOKUP($A1456,'site variables'!$A:$A,'site variables'!D:D,0,0)</f>
        <v>25.8</v>
      </c>
      <c r="P1456">
        <f>_xlfn.XLOOKUP($A1456,'site variables'!$A:$A,'site variables'!E:E,0,0)</f>
        <v>21.2</v>
      </c>
      <c r="Q1456">
        <f>_xlfn.XLOOKUP($A1456,'site variables'!$A:$A,'site variables'!F:F,0,0)</f>
        <v>793</v>
      </c>
      <c r="R1456" t="str">
        <f>_xlfn.XLOOKUP($A1456,'site variables'!$A:$A,'site variables'!G:G,0,0)</f>
        <v>high</v>
      </c>
      <c r="S1456" t="str">
        <f>_xlfn.XLOOKUP($A1456,'site variables'!$A:$A,'site variables'!H:H,0,0)</f>
        <v>low</v>
      </c>
      <c r="T1456" t="str">
        <f>_xlfn.XLOOKUP($A1456,'site variables'!$A:$A,'site variables'!I:I,0,0)</f>
        <v>Vehicle/FootRecreation</v>
      </c>
      <c r="U1456">
        <f>_xlfn.XLOOKUP($D1456,climatevars!$E:$E,climatevars!J:J,0,)</f>
        <v>283.99943199999996</v>
      </c>
      <c r="V1456">
        <f>_xlfn.XLOOKUP($D1456,climatevars!$E:$E,climatevars!K:K,0,)</f>
        <v>539.99891999999988</v>
      </c>
      <c r="W1456">
        <f>_xlfn.XLOOKUP($D1456,climatevars!$E:$E,climatevars!L:L,0,)</f>
        <v>651.99869599999988</v>
      </c>
      <c r="X1456">
        <f>_xlfn.XLOOKUP($G1456,speciesvars!$D:$D,speciesvars!H:H,0,0)</f>
        <v>23.462500015894602</v>
      </c>
      <c r="Y1456">
        <f>_xlfn.XLOOKUP($G1456,speciesvars!$D:$D,speciesvars!I:I,0,0)</f>
        <v>846</v>
      </c>
    </row>
    <row r="1457" spans="1:25" hidden="1" x14ac:dyDescent="0.25">
      <c r="A1457" t="s">
        <v>34</v>
      </c>
      <c r="B1457" t="s">
        <v>27</v>
      </c>
      <c r="C1457">
        <v>21</v>
      </c>
      <c r="D1457" t="str">
        <f t="shared" si="22"/>
        <v>Preservefall 2021</v>
      </c>
      <c r="E1457" t="s">
        <v>74</v>
      </c>
      <c r="F1457" t="s">
        <v>0</v>
      </c>
      <c r="G1457" t="s">
        <v>21</v>
      </c>
      <c r="H1457" t="s">
        <v>4254</v>
      </c>
      <c r="I1457" t="s">
        <v>1549</v>
      </c>
      <c r="J1457" t="s">
        <v>60</v>
      </c>
      <c r="K1457">
        <v>0</v>
      </c>
      <c r="L1457">
        <v>0</v>
      </c>
      <c r="M1457">
        <v>0</v>
      </c>
      <c r="N1457">
        <f>_xlfn.XLOOKUP($A1457,'site variables'!$A:$A,'site variables'!C:C,0,0)</f>
        <v>332.63</v>
      </c>
      <c r="O1457">
        <f>_xlfn.XLOOKUP($A1457,'site variables'!$A:$A,'site variables'!D:D,0,0)</f>
        <v>25.8</v>
      </c>
      <c r="P1457">
        <f>_xlfn.XLOOKUP($A1457,'site variables'!$A:$A,'site variables'!E:E,0,0)</f>
        <v>21.2</v>
      </c>
      <c r="Q1457">
        <f>_xlfn.XLOOKUP($A1457,'site variables'!$A:$A,'site variables'!F:F,0,0)</f>
        <v>793</v>
      </c>
      <c r="R1457" t="str">
        <f>_xlfn.XLOOKUP($A1457,'site variables'!$A:$A,'site variables'!G:G,0,0)</f>
        <v>high</v>
      </c>
      <c r="S1457" t="str">
        <f>_xlfn.XLOOKUP($A1457,'site variables'!$A:$A,'site variables'!H:H,0,0)</f>
        <v>low</v>
      </c>
      <c r="T1457" t="str">
        <f>_xlfn.XLOOKUP($A1457,'site variables'!$A:$A,'site variables'!I:I,0,0)</f>
        <v>Vehicle/FootRecreation</v>
      </c>
      <c r="U1457">
        <f>_xlfn.XLOOKUP($D1457,climatevars!$E:$E,climatevars!J:J,0,)</f>
        <v>283.99943199999996</v>
      </c>
      <c r="V1457">
        <f>_xlfn.XLOOKUP($D1457,climatevars!$E:$E,climatevars!K:K,0,)</f>
        <v>539.99891999999988</v>
      </c>
      <c r="W1457">
        <f>_xlfn.XLOOKUP($D1457,climatevars!$E:$E,climatevars!L:L,0,)</f>
        <v>651.99869599999988</v>
      </c>
      <c r="X1457">
        <f>_xlfn.XLOOKUP($G1457,speciesvars!$D:$D,speciesvars!H:H,0,0)</f>
        <v>24.8750001192093</v>
      </c>
      <c r="Y1457">
        <f>_xlfn.XLOOKUP($G1457,speciesvars!$D:$D,speciesvars!I:I,0,0)</f>
        <v>845</v>
      </c>
    </row>
    <row r="1458" spans="1:25" hidden="1" x14ac:dyDescent="0.25">
      <c r="A1458" t="s">
        <v>34</v>
      </c>
      <c r="B1458" t="s">
        <v>32</v>
      </c>
      <c r="C1458">
        <v>7</v>
      </c>
      <c r="D1458" t="str">
        <f t="shared" si="22"/>
        <v>Preservespring 2020</v>
      </c>
      <c r="E1458" t="s">
        <v>48</v>
      </c>
      <c r="F1458" t="s">
        <v>0</v>
      </c>
      <c r="G1458" t="s">
        <v>1437</v>
      </c>
      <c r="H1458" t="s">
        <v>11</v>
      </c>
      <c r="I1458" t="s">
        <v>1550</v>
      </c>
      <c r="J1458" t="s">
        <v>60</v>
      </c>
      <c r="K1458">
        <v>1</v>
      </c>
      <c r="L1458">
        <v>80</v>
      </c>
      <c r="N1458">
        <f>_xlfn.XLOOKUP($A1458,'site variables'!$A:$A,'site variables'!C:C,0,0)</f>
        <v>332.63</v>
      </c>
      <c r="O1458">
        <f>_xlfn.XLOOKUP($A1458,'site variables'!$A:$A,'site variables'!D:D,0,0)</f>
        <v>25.8</v>
      </c>
      <c r="P1458">
        <f>_xlfn.XLOOKUP($A1458,'site variables'!$A:$A,'site variables'!E:E,0,0)</f>
        <v>21.2</v>
      </c>
      <c r="Q1458">
        <f>_xlfn.XLOOKUP($A1458,'site variables'!$A:$A,'site variables'!F:F,0,0)</f>
        <v>793</v>
      </c>
      <c r="R1458" t="str">
        <f>_xlfn.XLOOKUP($A1458,'site variables'!$A:$A,'site variables'!G:G,0,0)</f>
        <v>high</v>
      </c>
      <c r="S1458" t="str">
        <f>_xlfn.XLOOKUP($A1458,'site variables'!$A:$A,'site variables'!H:H,0,0)</f>
        <v>low</v>
      </c>
      <c r="T1458" t="str">
        <f>_xlfn.XLOOKUP($A1458,'site variables'!$A:$A,'site variables'!I:I,0,0)</f>
        <v>Vehicle/FootRecreation</v>
      </c>
      <c r="U1458">
        <f>_xlfn.XLOOKUP($D1458,climatevars!$E:$E,climatevars!J:J,0,)</f>
        <v>260.99947799999995</v>
      </c>
      <c r="V1458">
        <f>_xlfn.XLOOKUP($D1458,climatevars!$E:$E,climatevars!K:K,0,)</f>
        <v>539.99891999999988</v>
      </c>
      <c r="W1458">
        <f>_xlfn.XLOOKUP($D1458,climatevars!$E:$E,climatevars!L:L,0,)</f>
        <v>260.99947799999995</v>
      </c>
      <c r="X1458">
        <f>_xlfn.XLOOKUP($G1458,speciesvars!$D:$D,speciesvars!H:H,0,0)</f>
        <v>0</v>
      </c>
      <c r="Y1458">
        <f>_xlfn.XLOOKUP($G1458,speciesvars!$D:$D,speciesvars!I:I,0,0)</f>
        <v>0</v>
      </c>
    </row>
    <row r="1459" spans="1:25" hidden="1" x14ac:dyDescent="0.25">
      <c r="A1459" t="s">
        <v>34</v>
      </c>
      <c r="B1459" t="s">
        <v>32</v>
      </c>
      <c r="C1459">
        <v>8</v>
      </c>
      <c r="D1459" t="str">
        <f t="shared" si="22"/>
        <v>Preservespring 2020</v>
      </c>
      <c r="E1459" t="s">
        <v>75</v>
      </c>
      <c r="F1459" t="s">
        <v>49</v>
      </c>
      <c r="G1459" t="s">
        <v>3</v>
      </c>
      <c r="H1459" t="s">
        <v>11</v>
      </c>
      <c r="I1459" t="s">
        <v>1551</v>
      </c>
      <c r="J1459" t="s">
        <v>72</v>
      </c>
      <c r="K1459">
        <v>5</v>
      </c>
      <c r="L1459">
        <v>110</v>
      </c>
      <c r="N1459">
        <f>_xlfn.XLOOKUP($A1459,'site variables'!$A:$A,'site variables'!C:C,0,0)</f>
        <v>332.63</v>
      </c>
      <c r="O1459">
        <f>_xlfn.XLOOKUP($A1459,'site variables'!$A:$A,'site variables'!D:D,0,0)</f>
        <v>25.8</v>
      </c>
      <c r="P1459">
        <f>_xlfn.XLOOKUP($A1459,'site variables'!$A:$A,'site variables'!E:E,0,0)</f>
        <v>21.2</v>
      </c>
      <c r="Q1459">
        <f>_xlfn.XLOOKUP($A1459,'site variables'!$A:$A,'site variables'!F:F,0,0)</f>
        <v>793</v>
      </c>
      <c r="R1459" t="str">
        <f>_xlfn.XLOOKUP($A1459,'site variables'!$A:$A,'site variables'!G:G,0,0)</f>
        <v>high</v>
      </c>
      <c r="S1459" t="str">
        <f>_xlfn.XLOOKUP($A1459,'site variables'!$A:$A,'site variables'!H:H,0,0)</f>
        <v>low</v>
      </c>
      <c r="T1459" t="str">
        <f>_xlfn.XLOOKUP($A1459,'site variables'!$A:$A,'site variables'!I:I,0,0)</f>
        <v>Vehicle/FootRecreation</v>
      </c>
      <c r="U1459">
        <f>_xlfn.XLOOKUP($D1459,climatevars!$E:$E,climatevars!J:J,0,)</f>
        <v>260.99947799999995</v>
      </c>
      <c r="V1459">
        <f>_xlfn.XLOOKUP($D1459,climatevars!$E:$E,climatevars!K:K,0,)</f>
        <v>539.99891999999988</v>
      </c>
      <c r="W1459">
        <f>_xlfn.XLOOKUP($D1459,climatevars!$E:$E,climatevars!L:L,0,)</f>
        <v>260.99947799999995</v>
      </c>
      <c r="X1459">
        <f>_xlfn.XLOOKUP($G1459,speciesvars!$D:$D,speciesvars!H:H,0,0)</f>
        <v>0</v>
      </c>
      <c r="Y1459">
        <f>_xlfn.XLOOKUP($G1459,speciesvars!$D:$D,speciesvars!I:I,0,0)</f>
        <v>0</v>
      </c>
    </row>
    <row r="1460" spans="1:25" hidden="1" x14ac:dyDescent="0.25">
      <c r="A1460" t="s">
        <v>34</v>
      </c>
      <c r="B1460" t="s">
        <v>32</v>
      </c>
      <c r="C1460">
        <v>8</v>
      </c>
      <c r="D1460" t="str">
        <f t="shared" si="22"/>
        <v>Preservespring 2020</v>
      </c>
      <c r="E1460" t="s">
        <v>75</v>
      </c>
      <c r="F1460" t="s">
        <v>49</v>
      </c>
      <c r="G1460" t="s">
        <v>44</v>
      </c>
      <c r="H1460" t="s">
        <v>11</v>
      </c>
      <c r="I1460" t="s">
        <v>1552</v>
      </c>
      <c r="J1460" t="s">
        <v>60</v>
      </c>
      <c r="K1460">
        <v>3</v>
      </c>
      <c r="L1460">
        <v>25</v>
      </c>
      <c r="N1460">
        <f>_xlfn.XLOOKUP($A1460,'site variables'!$A:$A,'site variables'!C:C,0,0)</f>
        <v>332.63</v>
      </c>
      <c r="O1460">
        <f>_xlfn.XLOOKUP($A1460,'site variables'!$A:$A,'site variables'!D:D,0,0)</f>
        <v>25.8</v>
      </c>
      <c r="P1460">
        <f>_xlfn.XLOOKUP($A1460,'site variables'!$A:$A,'site variables'!E:E,0,0)</f>
        <v>21.2</v>
      </c>
      <c r="Q1460">
        <f>_xlfn.XLOOKUP($A1460,'site variables'!$A:$A,'site variables'!F:F,0,0)</f>
        <v>793</v>
      </c>
      <c r="R1460" t="str">
        <f>_xlfn.XLOOKUP($A1460,'site variables'!$A:$A,'site variables'!G:G,0,0)</f>
        <v>high</v>
      </c>
      <c r="S1460" t="str">
        <f>_xlfn.XLOOKUP($A1460,'site variables'!$A:$A,'site variables'!H:H,0,0)</f>
        <v>low</v>
      </c>
      <c r="T1460" t="str">
        <f>_xlfn.XLOOKUP($A1460,'site variables'!$A:$A,'site variables'!I:I,0,0)</f>
        <v>Vehicle/FootRecreation</v>
      </c>
      <c r="U1460">
        <f>_xlfn.XLOOKUP($D1460,climatevars!$E:$E,climatevars!J:J,0,)</f>
        <v>260.99947799999995</v>
      </c>
      <c r="V1460">
        <f>_xlfn.XLOOKUP($D1460,climatevars!$E:$E,climatevars!K:K,0,)</f>
        <v>539.99891999999988</v>
      </c>
      <c r="W1460">
        <f>_xlfn.XLOOKUP($D1460,climatevars!$E:$E,climatevars!L:L,0,)</f>
        <v>260.99947799999995</v>
      </c>
      <c r="X1460">
        <f>_xlfn.XLOOKUP($G1460,speciesvars!$D:$D,speciesvars!H:H,0,0)</f>
        <v>0</v>
      </c>
      <c r="Y1460">
        <f>_xlfn.XLOOKUP($G1460,speciesvars!$D:$D,speciesvars!I:I,0,0)</f>
        <v>0</v>
      </c>
    </row>
    <row r="1461" spans="1:25" hidden="1" x14ac:dyDescent="0.25">
      <c r="A1461" t="s">
        <v>34</v>
      </c>
      <c r="B1461" t="s">
        <v>32</v>
      </c>
      <c r="C1461">
        <v>8</v>
      </c>
      <c r="D1461" t="str">
        <f t="shared" si="22"/>
        <v>Preservespring 2020</v>
      </c>
      <c r="E1461" t="s">
        <v>75</v>
      </c>
      <c r="F1461" t="s">
        <v>49</v>
      </c>
      <c r="G1461" t="s">
        <v>36</v>
      </c>
      <c r="H1461" t="s">
        <v>11</v>
      </c>
      <c r="I1461" t="s">
        <v>1553</v>
      </c>
      <c r="J1461" t="s">
        <v>72</v>
      </c>
      <c r="K1461">
        <v>15</v>
      </c>
      <c r="L1461">
        <v>35</v>
      </c>
      <c r="N1461">
        <f>_xlfn.XLOOKUP($A1461,'site variables'!$A:$A,'site variables'!C:C,0,0)</f>
        <v>332.63</v>
      </c>
      <c r="O1461">
        <f>_xlfn.XLOOKUP($A1461,'site variables'!$A:$A,'site variables'!D:D,0,0)</f>
        <v>25.8</v>
      </c>
      <c r="P1461">
        <f>_xlfn.XLOOKUP($A1461,'site variables'!$A:$A,'site variables'!E:E,0,0)</f>
        <v>21.2</v>
      </c>
      <c r="Q1461">
        <f>_xlfn.XLOOKUP($A1461,'site variables'!$A:$A,'site variables'!F:F,0,0)</f>
        <v>793</v>
      </c>
      <c r="R1461" t="str">
        <f>_xlfn.XLOOKUP($A1461,'site variables'!$A:$A,'site variables'!G:G,0,0)</f>
        <v>high</v>
      </c>
      <c r="S1461" t="str">
        <f>_xlfn.XLOOKUP($A1461,'site variables'!$A:$A,'site variables'!H:H,0,0)</f>
        <v>low</v>
      </c>
      <c r="T1461" t="str">
        <f>_xlfn.XLOOKUP($A1461,'site variables'!$A:$A,'site variables'!I:I,0,0)</f>
        <v>Vehicle/FootRecreation</v>
      </c>
      <c r="U1461">
        <f>_xlfn.XLOOKUP($D1461,climatevars!$E:$E,climatevars!J:J,0,)</f>
        <v>260.99947799999995</v>
      </c>
      <c r="V1461">
        <f>_xlfn.XLOOKUP($D1461,climatevars!$E:$E,climatevars!K:K,0,)</f>
        <v>539.99891999999988</v>
      </c>
      <c r="W1461">
        <f>_xlfn.XLOOKUP($D1461,climatevars!$E:$E,climatevars!L:L,0,)</f>
        <v>260.99947799999995</v>
      </c>
      <c r="X1461">
        <f>_xlfn.XLOOKUP($G1461,speciesvars!$D:$D,speciesvars!H:H,0,0)</f>
        <v>0</v>
      </c>
      <c r="Y1461">
        <f>_xlfn.XLOOKUP($G1461,speciesvars!$D:$D,speciesvars!I:I,0,0)</f>
        <v>0</v>
      </c>
    </row>
    <row r="1462" spans="1:25" hidden="1" x14ac:dyDescent="0.25">
      <c r="A1462" t="s">
        <v>34</v>
      </c>
      <c r="B1462" t="s">
        <v>32</v>
      </c>
      <c r="C1462">
        <v>8</v>
      </c>
      <c r="D1462" t="str">
        <f t="shared" si="22"/>
        <v>Preservespring 2020</v>
      </c>
      <c r="E1462" t="s">
        <v>75</v>
      </c>
      <c r="F1462" t="s">
        <v>49</v>
      </c>
      <c r="G1462" t="s">
        <v>1437</v>
      </c>
      <c r="H1462" t="s">
        <v>11</v>
      </c>
      <c r="I1462" t="s">
        <v>1554</v>
      </c>
      <c r="J1462" t="s">
        <v>60</v>
      </c>
      <c r="K1462">
        <v>1</v>
      </c>
      <c r="L1462">
        <v>30</v>
      </c>
      <c r="N1462">
        <f>_xlfn.XLOOKUP($A1462,'site variables'!$A:$A,'site variables'!C:C,0,0)</f>
        <v>332.63</v>
      </c>
      <c r="O1462">
        <f>_xlfn.XLOOKUP($A1462,'site variables'!$A:$A,'site variables'!D:D,0,0)</f>
        <v>25.8</v>
      </c>
      <c r="P1462">
        <f>_xlfn.XLOOKUP($A1462,'site variables'!$A:$A,'site variables'!E:E,0,0)</f>
        <v>21.2</v>
      </c>
      <c r="Q1462">
        <f>_xlfn.XLOOKUP($A1462,'site variables'!$A:$A,'site variables'!F:F,0,0)</f>
        <v>793</v>
      </c>
      <c r="R1462" t="str">
        <f>_xlfn.XLOOKUP($A1462,'site variables'!$A:$A,'site variables'!G:G,0,0)</f>
        <v>high</v>
      </c>
      <c r="S1462" t="str">
        <f>_xlfn.XLOOKUP($A1462,'site variables'!$A:$A,'site variables'!H:H,0,0)</f>
        <v>low</v>
      </c>
      <c r="T1462" t="str">
        <f>_xlfn.XLOOKUP($A1462,'site variables'!$A:$A,'site variables'!I:I,0,0)</f>
        <v>Vehicle/FootRecreation</v>
      </c>
      <c r="U1462">
        <f>_xlfn.XLOOKUP($D1462,climatevars!$E:$E,climatevars!J:J,0,)</f>
        <v>260.99947799999995</v>
      </c>
      <c r="V1462">
        <f>_xlfn.XLOOKUP($D1462,climatevars!$E:$E,climatevars!K:K,0,)</f>
        <v>539.99891999999988</v>
      </c>
      <c r="W1462">
        <f>_xlfn.XLOOKUP($D1462,climatevars!$E:$E,climatevars!L:L,0,)</f>
        <v>260.99947799999995</v>
      </c>
      <c r="X1462">
        <f>_xlfn.XLOOKUP($G1462,speciesvars!$D:$D,speciesvars!H:H,0,0)</f>
        <v>0</v>
      </c>
      <c r="Y1462">
        <f>_xlfn.XLOOKUP($G1462,speciesvars!$D:$D,speciesvars!I:I,0,0)</f>
        <v>0</v>
      </c>
    </row>
    <row r="1463" spans="1:25" hidden="1" x14ac:dyDescent="0.25">
      <c r="A1463" t="s">
        <v>34</v>
      </c>
      <c r="B1463" t="s">
        <v>32</v>
      </c>
      <c r="C1463">
        <v>9</v>
      </c>
      <c r="D1463" t="str">
        <f t="shared" si="22"/>
        <v>Preservespring 2020</v>
      </c>
      <c r="E1463" t="s">
        <v>12</v>
      </c>
      <c r="F1463" t="s">
        <v>0</v>
      </c>
      <c r="G1463" t="s">
        <v>77</v>
      </c>
      <c r="H1463" t="s">
        <v>11</v>
      </c>
      <c r="I1463" t="s">
        <v>1555</v>
      </c>
      <c r="J1463" t="s">
        <v>72</v>
      </c>
      <c r="K1463">
        <v>8</v>
      </c>
      <c r="L1463">
        <v>85</v>
      </c>
      <c r="N1463">
        <f>_xlfn.XLOOKUP($A1463,'site variables'!$A:$A,'site variables'!C:C,0,0)</f>
        <v>332.63</v>
      </c>
      <c r="O1463">
        <f>_xlfn.XLOOKUP($A1463,'site variables'!$A:$A,'site variables'!D:D,0,0)</f>
        <v>25.8</v>
      </c>
      <c r="P1463">
        <f>_xlfn.XLOOKUP($A1463,'site variables'!$A:$A,'site variables'!E:E,0,0)</f>
        <v>21.2</v>
      </c>
      <c r="Q1463">
        <f>_xlfn.XLOOKUP($A1463,'site variables'!$A:$A,'site variables'!F:F,0,0)</f>
        <v>793</v>
      </c>
      <c r="R1463" t="str">
        <f>_xlfn.XLOOKUP($A1463,'site variables'!$A:$A,'site variables'!G:G,0,0)</f>
        <v>high</v>
      </c>
      <c r="S1463" t="str">
        <f>_xlfn.XLOOKUP($A1463,'site variables'!$A:$A,'site variables'!H:H,0,0)</f>
        <v>low</v>
      </c>
      <c r="T1463" t="str">
        <f>_xlfn.XLOOKUP($A1463,'site variables'!$A:$A,'site variables'!I:I,0,0)</f>
        <v>Vehicle/FootRecreation</v>
      </c>
      <c r="U1463">
        <f>_xlfn.XLOOKUP($D1463,climatevars!$E:$E,climatevars!J:J,0,)</f>
        <v>260.99947799999995</v>
      </c>
      <c r="V1463">
        <f>_xlfn.XLOOKUP($D1463,climatevars!$E:$E,climatevars!K:K,0,)</f>
        <v>539.99891999999988</v>
      </c>
      <c r="W1463">
        <f>_xlfn.XLOOKUP($D1463,climatevars!$E:$E,climatevars!L:L,0,)</f>
        <v>260.99947799999995</v>
      </c>
      <c r="X1463">
        <f>_xlfn.XLOOKUP($G1463,speciesvars!$D:$D,speciesvars!H:H,0,0)</f>
        <v>0</v>
      </c>
      <c r="Y1463">
        <f>_xlfn.XLOOKUP($G1463,speciesvars!$D:$D,speciesvars!I:I,0,0)</f>
        <v>0</v>
      </c>
    </row>
    <row r="1464" spans="1:25" hidden="1" x14ac:dyDescent="0.25">
      <c r="A1464" t="s">
        <v>34</v>
      </c>
      <c r="B1464" t="s">
        <v>27</v>
      </c>
      <c r="C1464">
        <v>21</v>
      </c>
      <c r="D1464" t="str">
        <f t="shared" si="22"/>
        <v>Preservefall 2021</v>
      </c>
      <c r="E1464" t="s">
        <v>74</v>
      </c>
      <c r="F1464" t="s">
        <v>0</v>
      </c>
      <c r="G1464" t="s">
        <v>53</v>
      </c>
      <c r="H1464" t="s">
        <v>4254</v>
      </c>
      <c r="I1464" t="s">
        <v>1556</v>
      </c>
      <c r="J1464" t="s">
        <v>60</v>
      </c>
      <c r="K1464">
        <v>8</v>
      </c>
      <c r="L1464">
        <v>600</v>
      </c>
      <c r="M1464">
        <v>85</v>
      </c>
      <c r="N1464">
        <f>_xlfn.XLOOKUP($A1464,'site variables'!$A:$A,'site variables'!C:C,0,0)</f>
        <v>332.63</v>
      </c>
      <c r="O1464">
        <f>_xlfn.XLOOKUP($A1464,'site variables'!$A:$A,'site variables'!D:D,0,0)</f>
        <v>25.8</v>
      </c>
      <c r="P1464">
        <f>_xlfn.XLOOKUP($A1464,'site variables'!$A:$A,'site variables'!E:E,0,0)</f>
        <v>21.2</v>
      </c>
      <c r="Q1464">
        <f>_xlfn.XLOOKUP($A1464,'site variables'!$A:$A,'site variables'!F:F,0,0)</f>
        <v>793</v>
      </c>
      <c r="R1464" t="str">
        <f>_xlfn.XLOOKUP($A1464,'site variables'!$A:$A,'site variables'!G:G,0,0)</f>
        <v>high</v>
      </c>
      <c r="S1464" t="str">
        <f>_xlfn.XLOOKUP($A1464,'site variables'!$A:$A,'site variables'!H:H,0,0)</f>
        <v>low</v>
      </c>
      <c r="T1464" t="str">
        <f>_xlfn.XLOOKUP($A1464,'site variables'!$A:$A,'site variables'!I:I,0,0)</f>
        <v>Vehicle/FootRecreation</v>
      </c>
      <c r="U1464">
        <f>_xlfn.XLOOKUP($D1464,climatevars!$E:$E,climatevars!J:J,0,)</f>
        <v>283.99943199999996</v>
      </c>
      <c r="V1464">
        <f>_xlfn.XLOOKUP($D1464,climatevars!$E:$E,climatevars!K:K,0,)</f>
        <v>539.99891999999988</v>
      </c>
      <c r="W1464">
        <f>_xlfn.XLOOKUP($D1464,climatevars!$E:$E,climatevars!L:L,0,)</f>
        <v>651.99869599999988</v>
      </c>
      <c r="X1464">
        <f>_xlfn.XLOOKUP($G1464,speciesvars!$D:$D,speciesvars!H:H,0,0)</f>
        <v>24.200000047683702</v>
      </c>
      <c r="Y1464">
        <f>_xlfn.XLOOKUP($G1464,speciesvars!$D:$D,speciesvars!I:I,0,0)</f>
        <v>706</v>
      </c>
    </row>
    <row r="1465" spans="1:25" hidden="1" x14ac:dyDescent="0.25">
      <c r="A1465" t="s">
        <v>34</v>
      </c>
      <c r="B1465" t="s">
        <v>32</v>
      </c>
      <c r="C1465">
        <v>9</v>
      </c>
      <c r="D1465" t="str">
        <f t="shared" si="22"/>
        <v>Preservespring 2020</v>
      </c>
      <c r="E1465" t="s">
        <v>12</v>
      </c>
      <c r="F1465" t="s">
        <v>0</v>
      </c>
      <c r="G1465" t="s">
        <v>4</v>
      </c>
      <c r="H1465" t="s">
        <v>11</v>
      </c>
      <c r="I1465" t="s">
        <v>1557</v>
      </c>
      <c r="J1465" t="s">
        <v>60</v>
      </c>
      <c r="K1465">
        <v>1</v>
      </c>
      <c r="L1465">
        <v>25</v>
      </c>
      <c r="N1465">
        <f>_xlfn.XLOOKUP($A1465,'site variables'!$A:$A,'site variables'!C:C,0,0)</f>
        <v>332.63</v>
      </c>
      <c r="O1465">
        <f>_xlfn.XLOOKUP($A1465,'site variables'!$A:$A,'site variables'!D:D,0,0)</f>
        <v>25.8</v>
      </c>
      <c r="P1465">
        <f>_xlfn.XLOOKUP($A1465,'site variables'!$A:$A,'site variables'!E:E,0,0)</f>
        <v>21.2</v>
      </c>
      <c r="Q1465">
        <f>_xlfn.XLOOKUP($A1465,'site variables'!$A:$A,'site variables'!F:F,0,0)</f>
        <v>793</v>
      </c>
      <c r="R1465" t="str">
        <f>_xlfn.XLOOKUP($A1465,'site variables'!$A:$A,'site variables'!G:G,0,0)</f>
        <v>high</v>
      </c>
      <c r="S1465" t="str">
        <f>_xlfn.XLOOKUP($A1465,'site variables'!$A:$A,'site variables'!H:H,0,0)</f>
        <v>low</v>
      </c>
      <c r="T1465" t="str">
        <f>_xlfn.XLOOKUP($A1465,'site variables'!$A:$A,'site variables'!I:I,0,0)</f>
        <v>Vehicle/FootRecreation</v>
      </c>
      <c r="U1465">
        <f>_xlfn.XLOOKUP($D1465,climatevars!$E:$E,climatevars!J:J,0,)</f>
        <v>260.99947799999995</v>
      </c>
      <c r="V1465">
        <f>_xlfn.XLOOKUP($D1465,climatevars!$E:$E,climatevars!K:K,0,)</f>
        <v>539.99891999999988</v>
      </c>
      <c r="W1465">
        <f>_xlfn.XLOOKUP($D1465,climatevars!$E:$E,climatevars!L:L,0,)</f>
        <v>260.99947799999995</v>
      </c>
      <c r="X1465">
        <f>_xlfn.XLOOKUP($G1465,speciesvars!$D:$D,speciesvars!H:H,0,0)</f>
        <v>0</v>
      </c>
      <c r="Y1465">
        <f>_xlfn.XLOOKUP($G1465,speciesvars!$D:$D,speciesvars!I:I,0,0)</f>
        <v>0</v>
      </c>
    </row>
    <row r="1466" spans="1:25" hidden="1" x14ac:dyDescent="0.25">
      <c r="A1466" t="s">
        <v>34</v>
      </c>
      <c r="B1466" t="s">
        <v>32</v>
      </c>
      <c r="C1466">
        <v>9</v>
      </c>
      <c r="D1466" t="str">
        <f t="shared" si="22"/>
        <v>Preservespring 2020</v>
      </c>
      <c r="E1466" t="s">
        <v>12</v>
      </c>
      <c r="F1466" t="s">
        <v>0</v>
      </c>
      <c r="G1466" t="s">
        <v>3</v>
      </c>
      <c r="H1466" t="s">
        <v>11</v>
      </c>
      <c r="I1466" t="s">
        <v>1558</v>
      </c>
      <c r="J1466" t="s">
        <v>72</v>
      </c>
      <c r="K1466">
        <v>4</v>
      </c>
      <c r="L1466">
        <v>75</v>
      </c>
      <c r="N1466">
        <f>_xlfn.XLOOKUP($A1466,'site variables'!$A:$A,'site variables'!C:C,0,0)</f>
        <v>332.63</v>
      </c>
      <c r="O1466">
        <f>_xlfn.XLOOKUP($A1466,'site variables'!$A:$A,'site variables'!D:D,0,0)</f>
        <v>25.8</v>
      </c>
      <c r="P1466">
        <f>_xlfn.XLOOKUP($A1466,'site variables'!$A:$A,'site variables'!E:E,0,0)</f>
        <v>21.2</v>
      </c>
      <c r="Q1466">
        <f>_xlfn.XLOOKUP($A1466,'site variables'!$A:$A,'site variables'!F:F,0,0)</f>
        <v>793</v>
      </c>
      <c r="R1466" t="str">
        <f>_xlfn.XLOOKUP($A1466,'site variables'!$A:$A,'site variables'!G:G,0,0)</f>
        <v>high</v>
      </c>
      <c r="S1466" t="str">
        <f>_xlfn.XLOOKUP($A1466,'site variables'!$A:$A,'site variables'!H:H,0,0)</f>
        <v>low</v>
      </c>
      <c r="T1466" t="str">
        <f>_xlfn.XLOOKUP($A1466,'site variables'!$A:$A,'site variables'!I:I,0,0)</f>
        <v>Vehicle/FootRecreation</v>
      </c>
      <c r="U1466">
        <f>_xlfn.XLOOKUP($D1466,climatevars!$E:$E,climatevars!J:J,0,)</f>
        <v>260.99947799999995</v>
      </c>
      <c r="V1466">
        <f>_xlfn.XLOOKUP($D1466,climatevars!$E:$E,climatevars!K:K,0,)</f>
        <v>539.99891999999988</v>
      </c>
      <c r="W1466">
        <f>_xlfn.XLOOKUP($D1466,climatevars!$E:$E,climatevars!L:L,0,)</f>
        <v>260.99947799999995</v>
      </c>
      <c r="X1466">
        <f>_xlfn.XLOOKUP($G1466,speciesvars!$D:$D,speciesvars!H:H,0,0)</f>
        <v>0</v>
      </c>
      <c r="Y1466">
        <f>_xlfn.XLOOKUP($G1466,speciesvars!$D:$D,speciesvars!I:I,0,0)</f>
        <v>0</v>
      </c>
    </row>
    <row r="1467" spans="1:25" hidden="1" x14ac:dyDescent="0.25">
      <c r="A1467" t="s">
        <v>34</v>
      </c>
      <c r="B1467" t="s">
        <v>27</v>
      </c>
      <c r="C1467">
        <v>21</v>
      </c>
      <c r="D1467" t="str">
        <f t="shared" si="22"/>
        <v>Preservefall 2021</v>
      </c>
      <c r="E1467" t="s">
        <v>74</v>
      </c>
      <c r="F1467" t="s">
        <v>0</v>
      </c>
      <c r="G1467" t="s">
        <v>35</v>
      </c>
      <c r="H1467" t="s">
        <v>4254</v>
      </c>
      <c r="I1467" t="s">
        <v>1559</v>
      </c>
      <c r="J1467" t="s">
        <v>60</v>
      </c>
      <c r="K1467">
        <v>0</v>
      </c>
      <c r="L1467">
        <v>0</v>
      </c>
      <c r="M1467">
        <v>0</v>
      </c>
      <c r="N1467">
        <f>_xlfn.XLOOKUP($A1467,'site variables'!$A:$A,'site variables'!C:C,0,0)</f>
        <v>332.63</v>
      </c>
      <c r="O1467">
        <f>_xlfn.XLOOKUP($A1467,'site variables'!$A:$A,'site variables'!D:D,0,0)</f>
        <v>25.8</v>
      </c>
      <c r="P1467">
        <f>_xlfn.XLOOKUP($A1467,'site variables'!$A:$A,'site variables'!E:E,0,0)</f>
        <v>21.2</v>
      </c>
      <c r="Q1467">
        <f>_xlfn.XLOOKUP($A1467,'site variables'!$A:$A,'site variables'!F:F,0,0)</f>
        <v>793</v>
      </c>
      <c r="R1467" t="str">
        <f>_xlfn.XLOOKUP($A1467,'site variables'!$A:$A,'site variables'!G:G,0,0)</f>
        <v>high</v>
      </c>
      <c r="S1467" t="str">
        <f>_xlfn.XLOOKUP($A1467,'site variables'!$A:$A,'site variables'!H:H,0,0)</f>
        <v>low</v>
      </c>
      <c r="T1467" t="str">
        <f>_xlfn.XLOOKUP($A1467,'site variables'!$A:$A,'site variables'!I:I,0,0)</f>
        <v>Vehicle/FootRecreation</v>
      </c>
      <c r="U1467">
        <f>_xlfn.XLOOKUP($D1467,climatevars!$E:$E,climatevars!J:J,0,)</f>
        <v>283.99943199999996</v>
      </c>
      <c r="V1467">
        <f>_xlfn.XLOOKUP($D1467,climatevars!$E:$E,climatevars!K:K,0,)</f>
        <v>539.99891999999988</v>
      </c>
      <c r="W1467">
        <f>_xlfn.XLOOKUP($D1467,climatevars!$E:$E,climatevars!L:L,0,)</f>
        <v>651.99869599999988</v>
      </c>
      <c r="X1467">
        <f>_xlfn.XLOOKUP($G1467,speciesvars!$D:$D,speciesvars!H:H,0,0)</f>
        <v>23.5000000198682</v>
      </c>
      <c r="Y1467">
        <f>_xlfn.XLOOKUP($G1467,speciesvars!$D:$D,speciesvars!I:I,0,0)</f>
        <v>354</v>
      </c>
    </row>
    <row r="1468" spans="1:25" hidden="1" x14ac:dyDescent="0.25">
      <c r="A1468" t="s">
        <v>34</v>
      </c>
      <c r="B1468" t="s">
        <v>27</v>
      </c>
      <c r="C1468">
        <v>21</v>
      </c>
      <c r="D1468" t="str">
        <f t="shared" si="22"/>
        <v>Preservefall 2021</v>
      </c>
      <c r="E1468" t="s">
        <v>74</v>
      </c>
      <c r="F1468" t="s">
        <v>0</v>
      </c>
      <c r="G1468" t="s">
        <v>76</v>
      </c>
      <c r="H1468" t="s">
        <v>4254</v>
      </c>
      <c r="I1468" t="s">
        <v>1560</v>
      </c>
      <c r="J1468" t="s">
        <v>60</v>
      </c>
      <c r="K1468">
        <v>0</v>
      </c>
      <c r="L1468">
        <v>0</v>
      </c>
      <c r="M1468">
        <v>0.55000000000000004</v>
      </c>
      <c r="N1468">
        <f>_xlfn.XLOOKUP($A1468,'site variables'!$A:$A,'site variables'!C:C,0,0)</f>
        <v>332.63</v>
      </c>
      <c r="O1468">
        <f>_xlfn.XLOOKUP($A1468,'site variables'!$A:$A,'site variables'!D:D,0,0)</f>
        <v>25.8</v>
      </c>
      <c r="P1468">
        <f>_xlfn.XLOOKUP($A1468,'site variables'!$A:$A,'site variables'!E:E,0,0)</f>
        <v>21.2</v>
      </c>
      <c r="Q1468">
        <f>_xlfn.XLOOKUP($A1468,'site variables'!$A:$A,'site variables'!F:F,0,0)</f>
        <v>793</v>
      </c>
      <c r="R1468" t="str">
        <f>_xlfn.XLOOKUP($A1468,'site variables'!$A:$A,'site variables'!G:G,0,0)</f>
        <v>high</v>
      </c>
      <c r="S1468" t="str">
        <f>_xlfn.XLOOKUP($A1468,'site variables'!$A:$A,'site variables'!H:H,0,0)</f>
        <v>low</v>
      </c>
      <c r="T1468" t="str">
        <f>_xlfn.XLOOKUP($A1468,'site variables'!$A:$A,'site variables'!I:I,0,0)</f>
        <v>Vehicle/FootRecreation</v>
      </c>
      <c r="U1468">
        <f>_xlfn.XLOOKUP($D1468,climatevars!$E:$E,climatevars!J:J,0,)</f>
        <v>283.99943199999996</v>
      </c>
      <c r="V1468">
        <f>_xlfn.XLOOKUP($D1468,climatevars!$E:$E,climatevars!K:K,0,)</f>
        <v>539.99891999999988</v>
      </c>
      <c r="W1468">
        <f>_xlfn.XLOOKUP($D1468,climatevars!$E:$E,climatevars!L:L,0,)</f>
        <v>651.99869599999988</v>
      </c>
      <c r="X1468">
        <f>_xlfn.XLOOKUP($G1468,speciesvars!$D:$D,speciesvars!H:H,0,0)</f>
        <v>23.825000166892998</v>
      </c>
      <c r="Y1468">
        <f>_xlfn.XLOOKUP($G1468,speciesvars!$D:$D,speciesvars!I:I,0,0)</f>
        <v>508</v>
      </c>
    </row>
    <row r="1469" spans="1:25" hidden="1" x14ac:dyDescent="0.25">
      <c r="A1469" t="s">
        <v>34</v>
      </c>
      <c r="B1469" t="s">
        <v>27</v>
      </c>
      <c r="C1469">
        <v>22</v>
      </c>
      <c r="D1469" t="str">
        <f t="shared" si="22"/>
        <v>Preservefall 2021</v>
      </c>
      <c r="E1469" t="s">
        <v>48</v>
      </c>
      <c r="F1469" t="s">
        <v>70</v>
      </c>
      <c r="G1469" t="s">
        <v>6</v>
      </c>
      <c r="H1469" t="s">
        <v>4256</v>
      </c>
      <c r="I1469" t="s">
        <v>1561</v>
      </c>
      <c r="J1469" t="s">
        <v>60</v>
      </c>
      <c r="K1469">
        <v>0</v>
      </c>
      <c r="L1469">
        <v>0</v>
      </c>
      <c r="M1469">
        <v>1.5</v>
      </c>
      <c r="N1469">
        <f>_xlfn.XLOOKUP($A1469,'site variables'!$A:$A,'site variables'!C:C,0,0)</f>
        <v>332.63</v>
      </c>
      <c r="O1469">
        <f>_xlfn.XLOOKUP($A1469,'site variables'!$A:$A,'site variables'!D:D,0,0)</f>
        <v>25.8</v>
      </c>
      <c r="P1469">
        <f>_xlfn.XLOOKUP($A1469,'site variables'!$A:$A,'site variables'!E:E,0,0)</f>
        <v>21.2</v>
      </c>
      <c r="Q1469">
        <f>_xlfn.XLOOKUP($A1469,'site variables'!$A:$A,'site variables'!F:F,0,0)</f>
        <v>793</v>
      </c>
      <c r="R1469" t="str">
        <f>_xlfn.XLOOKUP($A1469,'site variables'!$A:$A,'site variables'!G:G,0,0)</f>
        <v>high</v>
      </c>
      <c r="S1469" t="str">
        <f>_xlfn.XLOOKUP($A1469,'site variables'!$A:$A,'site variables'!H:H,0,0)</f>
        <v>low</v>
      </c>
      <c r="T1469" t="str">
        <f>_xlfn.XLOOKUP($A1469,'site variables'!$A:$A,'site variables'!I:I,0,0)</f>
        <v>Vehicle/FootRecreation</v>
      </c>
      <c r="U1469">
        <f>_xlfn.XLOOKUP($D1469,climatevars!$E:$E,climatevars!J:J,0,)</f>
        <v>283.99943199999996</v>
      </c>
      <c r="V1469">
        <f>_xlfn.XLOOKUP($D1469,climatevars!$E:$E,climatevars!K:K,0,)</f>
        <v>539.99891999999988</v>
      </c>
      <c r="W1469">
        <f>_xlfn.XLOOKUP($D1469,climatevars!$E:$E,climatevars!L:L,0,)</f>
        <v>651.99869599999988</v>
      </c>
      <c r="X1469">
        <f>_xlfn.XLOOKUP($G1469,speciesvars!$D:$D,speciesvars!H:H,0,0)</f>
        <v>21.804166575272902</v>
      </c>
      <c r="Y1469">
        <f>_xlfn.XLOOKUP($G1469,speciesvars!$D:$D,speciesvars!I:I,0,0)</f>
        <v>504</v>
      </c>
    </row>
    <row r="1470" spans="1:25" hidden="1" x14ac:dyDescent="0.25">
      <c r="A1470" t="s">
        <v>34</v>
      </c>
      <c r="B1470" t="s">
        <v>27</v>
      </c>
      <c r="C1470">
        <v>22</v>
      </c>
      <c r="D1470" t="str">
        <f t="shared" si="22"/>
        <v>Preservefall 2021</v>
      </c>
      <c r="E1470" t="s">
        <v>48</v>
      </c>
      <c r="F1470" t="s">
        <v>70</v>
      </c>
      <c r="G1470" t="s">
        <v>21</v>
      </c>
      <c r="H1470" t="s">
        <v>4254</v>
      </c>
      <c r="I1470" t="s">
        <v>1562</v>
      </c>
      <c r="J1470" t="s">
        <v>60</v>
      </c>
      <c r="K1470">
        <v>0</v>
      </c>
      <c r="L1470">
        <v>0</v>
      </c>
      <c r="M1470">
        <v>17.5</v>
      </c>
      <c r="N1470">
        <f>_xlfn.XLOOKUP($A1470,'site variables'!$A:$A,'site variables'!C:C,0,0)</f>
        <v>332.63</v>
      </c>
      <c r="O1470">
        <f>_xlfn.XLOOKUP($A1470,'site variables'!$A:$A,'site variables'!D:D,0,0)</f>
        <v>25.8</v>
      </c>
      <c r="P1470">
        <f>_xlfn.XLOOKUP($A1470,'site variables'!$A:$A,'site variables'!E:E,0,0)</f>
        <v>21.2</v>
      </c>
      <c r="Q1470">
        <f>_xlfn.XLOOKUP($A1470,'site variables'!$A:$A,'site variables'!F:F,0,0)</f>
        <v>793</v>
      </c>
      <c r="R1470" t="str">
        <f>_xlfn.XLOOKUP($A1470,'site variables'!$A:$A,'site variables'!G:G,0,0)</f>
        <v>high</v>
      </c>
      <c r="S1470" t="str">
        <f>_xlfn.XLOOKUP($A1470,'site variables'!$A:$A,'site variables'!H:H,0,0)</f>
        <v>low</v>
      </c>
      <c r="T1470" t="str">
        <f>_xlfn.XLOOKUP($A1470,'site variables'!$A:$A,'site variables'!I:I,0,0)</f>
        <v>Vehicle/FootRecreation</v>
      </c>
      <c r="U1470">
        <f>_xlfn.XLOOKUP($D1470,climatevars!$E:$E,climatevars!J:J,0,)</f>
        <v>283.99943199999996</v>
      </c>
      <c r="V1470">
        <f>_xlfn.XLOOKUP($D1470,climatevars!$E:$E,climatevars!K:K,0,)</f>
        <v>539.99891999999988</v>
      </c>
      <c r="W1470">
        <f>_xlfn.XLOOKUP($D1470,climatevars!$E:$E,climatevars!L:L,0,)</f>
        <v>651.99869599999988</v>
      </c>
      <c r="X1470">
        <f>_xlfn.XLOOKUP($G1470,speciesvars!$D:$D,speciesvars!H:H,0,0)</f>
        <v>24.8750001192093</v>
      </c>
      <c r="Y1470">
        <f>_xlfn.XLOOKUP($G1470,speciesvars!$D:$D,speciesvars!I:I,0,0)</f>
        <v>845</v>
      </c>
    </row>
    <row r="1471" spans="1:25" hidden="1" x14ac:dyDescent="0.25">
      <c r="A1471" t="s">
        <v>34</v>
      </c>
      <c r="B1471" t="s">
        <v>32</v>
      </c>
      <c r="C1471">
        <v>9</v>
      </c>
      <c r="D1471" t="str">
        <f t="shared" si="22"/>
        <v>Preservespring 2020</v>
      </c>
      <c r="E1471" t="s">
        <v>12</v>
      </c>
      <c r="F1471" t="s">
        <v>0</v>
      </c>
      <c r="G1471" t="s">
        <v>55</v>
      </c>
      <c r="H1471" t="s">
        <v>11</v>
      </c>
      <c r="I1471" t="s">
        <v>1563</v>
      </c>
      <c r="J1471" t="s">
        <v>72</v>
      </c>
      <c r="K1471">
        <v>2</v>
      </c>
      <c r="L1471">
        <v>15</v>
      </c>
      <c r="N1471">
        <f>_xlfn.XLOOKUP($A1471,'site variables'!$A:$A,'site variables'!C:C,0,0)</f>
        <v>332.63</v>
      </c>
      <c r="O1471">
        <f>_xlfn.XLOOKUP($A1471,'site variables'!$A:$A,'site variables'!D:D,0,0)</f>
        <v>25.8</v>
      </c>
      <c r="P1471">
        <f>_xlfn.XLOOKUP($A1471,'site variables'!$A:$A,'site variables'!E:E,0,0)</f>
        <v>21.2</v>
      </c>
      <c r="Q1471">
        <f>_xlfn.XLOOKUP($A1471,'site variables'!$A:$A,'site variables'!F:F,0,0)</f>
        <v>793</v>
      </c>
      <c r="R1471" t="str">
        <f>_xlfn.XLOOKUP($A1471,'site variables'!$A:$A,'site variables'!G:G,0,0)</f>
        <v>high</v>
      </c>
      <c r="S1471" t="str">
        <f>_xlfn.XLOOKUP($A1471,'site variables'!$A:$A,'site variables'!H:H,0,0)</f>
        <v>low</v>
      </c>
      <c r="T1471" t="str">
        <f>_xlfn.XLOOKUP($A1471,'site variables'!$A:$A,'site variables'!I:I,0,0)</f>
        <v>Vehicle/FootRecreation</v>
      </c>
      <c r="U1471">
        <f>_xlfn.XLOOKUP($D1471,climatevars!$E:$E,climatevars!J:J,0,)</f>
        <v>260.99947799999995</v>
      </c>
      <c r="V1471">
        <f>_xlfn.XLOOKUP($D1471,climatevars!$E:$E,climatevars!K:K,0,)</f>
        <v>539.99891999999988</v>
      </c>
      <c r="W1471">
        <f>_xlfn.XLOOKUP($D1471,climatevars!$E:$E,climatevars!L:L,0,)</f>
        <v>260.99947799999995</v>
      </c>
      <c r="X1471">
        <f>_xlfn.XLOOKUP($G1471,speciesvars!$D:$D,speciesvars!H:H,0,0)</f>
        <v>0</v>
      </c>
      <c r="Y1471">
        <f>_xlfn.XLOOKUP($G1471,speciesvars!$D:$D,speciesvars!I:I,0,0)</f>
        <v>0</v>
      </c>
    </row>
    <row r="1472" spans="1:25" hidden="1" x14ac:dyDescent="0.25">
      <c r="A1472" t="s">
        <v>34</v>
      </c>
      <c r="B1472" t="s">
        <v>27</v>
      </c>
      <c r="C1472">
        <v>22</v>
      </c>
      <c r="D1472" t="str">
        <f t="shared" si="22"/>
        <v>Preservefall 2021</v>
      </c>
      <c r="E1472" t="s">
        <v>48</v>
      </c>
      <c r="F1472" t="s">
        <v>70</v>
      </c>
      <c r="G1472" t="s">
        <v>22</v>
      </c>
      <c r="H1472" t="s">
        <v>4256</v>
      </c>
      <c r="I1472" t="s">
        <v>1564</v>
      </c>
      <c r="J1472" t="s">
        <v>60</v>
      </c>
      <c r="K1472">
        <v>0</v>
      </c>
      <c r="L1472">
        <v>0</v>
      </c>
      <c r="M1472">
        <v>0.55000000000000004</v>
      </c>
      <c r="N1472">
        <f>_xlfn.XLOOKUP($A1472,'site variables'!$A:$A,'site variables'!C:C,0,0)</f>
        <v>332.63</v>
      </c>
      <c r="O1472">
        <f>_xlfn.XLOOKUP($A1472,'site variables'!$A:$A,'site variables'!D:D,0,0)</f>
        <v>25.8</v>
      </c>
      <c r="P1472">
        <f>_xlfn.XLOOKUP($A1472,'site variables'!$A:$A,'site variables'!E:E,0,0)</f>
        <v>21.2</v>
      </c>
      <c r="Q1472">
        <f>_xlfn.XLOOKUP($A1472,'site variables'!$A:$A,'site variables'!F:F,0,0)</f>
        <v>793</v>
      </c>
      <c r="R1472" t="str">
        <f>_xlfn.XLOOKUP($A1472,'site variables'!$A:$A,'site variables'!G:G,0,0)</f>
        <v>high</v>
      </c>
      <c r="S1472" t="str">
        <f>_xlfn.XLOOKUP($A1472,'site variables'!$A:$A,'site variables'!H:H,0,0)</f>
        <v>low</v>
      </c>
      <c r="T1472" t="str">
        <f>_xlfn.XLOOKUP($A1472,'site variables'!$A:$A,'site variables'!I:I,0,0)</f>
        <v>Vehicle/FootRecreation</v>
      </c>
      <c r="U1472">
        <f>_xlfn.XLOOKUP($D1472,climatevars!$E:$E,climatevars!J:J,0,)</f>
        <v>283.99943199999996</v>
      </c>
      <c r="V1472">
        <f>_xlfn.XLOOKUP($D1472,climatevars!$E:$E,climatevars!K:K,0,)</f>
        <v>539.99891999999988</v>
      </c>
      <c r="W1472">
        <f>_xlfn.XLOOKUP($D1472,climatevars!$E:$E,climatevars!L:L,0,)</f>
        <v>651.99869599999988</v>
      </c>
      <c r="X1472">
        <f>_xlfn.XLOOKUP($G1472,speciesvars!$D:$D,speciesvars!H:H,0,0)</f>
        <v>22.870833317438802</v>
      </c>
      <c r="Y1472">
        <f>_xlfn.XLOOKUP($G1472,speciesvars!$D:$D,speciesvars!I:I,0,0)</f>
        <v>733</v>
      </c>
    </row>
    <row r="1473" spans="1:25" hidden="1" x14ac:dyDescent="0.25">
      <c r="A1473" t="s">
        <v>34</v>
      </c>
      <c r="B1473" t="s">
        <v>27</v>
      </c>
      <c r="C1473">
        <v>22</v>
      </c>
      <c r="D1473" t="str">
        <f t="shared" si="22"/>
        <v>Preservefall 2021</v>
      </c>
      <c r="E1473" t="s">
        <v>48</v>
      </c>
      <c r="F1473" t="s">
        <v>70</v>
      </c>
      <c r="G1473" t="s">
        <v>54</v>
      </c>
      <c r="H1473" t="s">
        <v>4256</v>
      </c>
      <c r="I1473" t="s">
        <v>1565</v>
      </c>
      <c r="J1473" t="s">
        <v>60</v>
      </c>
      <c r="K1473">
        <v>0</v>
      </c>
      <c r="L1473">
        <v>0</v>
      </c>
      <c r="M1473">
        <v>0</v>
      </c>
      <c r="N1473">
        <f>_xlfn.XLOOKUP($A1473,'site variables'!$A:$A,'site variables'!C:C,0,0)</f>
        <v>332.63</v>
      </c>
      <c r="O1473">
        <f>_xlfn.XLOOKUP($A1473,'site variables'!$A:$A,'site variables'!D:D,0,0)</f>
        <v>25.8</v>
      </c>
      <c r="P1473">
        <f>_xlfn.XLOOKUP($A1473,'site variables'!$A:$A,'site variables'!E:E,0,0)</f>
        <v>21.2</v>
      </c>
      <c r="Q1473">
        <f>_xlfn.XLOOKUP($A1473,'site variables'!$A:$A,'site variables'!F:F,0,0)</f>
        <v>793</v>
      </c>
      <c r="R1473" t="str">
        <f>_xlfn.XLOOKUP($A1473,'site variables'!$A:$A,'site variables'!G:G,0,0)</f>
        <v>high</v>
      </c>
      <c r="S1473" t="str">
        <f>_xlfn.XLOOKUP($A1473,'site variables'!$A:$A,'site variables'!H:H,0,0)</f>
        <v>low</v>
      </c>
      <c r="T1473" t="str">
        <f>_xlfn.XLOOKUP($A1473,'site variables'!$A:$A,'site variables'!I:I,0,0)</f>
        <v>Vehicle/FootRecreation</v>
      </c>
      <c r="U1473">
        <f>_xlfn.XLOOKUP($D1473,climatevars!$E:$E,climatevars!J:J,0,)</f>
        <v>283.99943199999996</v>
      </c>
      <c r="V1473">
        <f>_xlfn.XLOOKUP($D1473,climatevars!$E:$E,climatevars!K:K,0,)</f>
        <v>539.99891999999988</v>
      </c>
      <c r="W1473">
        <f>_xlfn.XLOOKUP($D1473,climatevars!$E:$E,climatevars!L:L,0,)</f>
        <v>651.99869599999988</v>
      </c>
      <c r="X1473">
        <f>_xlfn.XLOOKUP($G1473,speciesvars!$D:$D,speciesvars!H:H,0,0)</f>
        <v>21.7541668613752</v>
      </c>
      <c r="Y1473">
        <f>_xlfn.XLOOKUP($G1473,speciesvars!$D:$D,speciesvars!I:I,0,0)</f>
        <v>505</v>
      </c>
    </row>
    <row r="1474" spans="1:25" hidden="1" x14ac:dyDescent="0.25">
      <c r="A1474" t="s">
        <v>34</v>
      </c>
      <c r="B1474" t="s">
        <v>27</v>
      </c>
      <c r="C1474">
        <v>22</v>
      </c>
      <c r="D1474" t="str">
        <f t="shared" si="22"/>
        <v>Preservefall 2021</v>
      </c>
      <c r="E1474" t="s">
        <v>48</v>
      </c>
      <c r="F1474" t="s">
        <v>70</v>
      </c>
      <c r="G1474" t="s">
        <v>65</v>
      </c>
      <c r="H1474" t="s">
        <v>4256</v>
      </c>
      <c r="I1474" t="s">
        <v>1566</v>
      </c>
      <c r="J1474" t="s">
        <v>60</v>
      </c>
      <c r="K1474">
        <v>0</v>
      </c>
      <c r="L1474">
        <v>0</v>
      </c>
      <c r="M1474">
        <v>0</v>
      </c>
      <c r="N1474">
        <f>_xlfn.XLOOKUP($A1474,'site variables'!$A:$A,'site variables'!C:C,0,0)</f>
        <v>332.63</v>
      </c>
      <c r="O1474">
        <f>_xlfn.XLOOKUP($A1474,'site variables'!$A:$A,'site variables'!D:D,0,0)</f>
        <v>25.8</v>
      </c>
      <c r="P1474">
        <f>_xlfn.XLOOKUP($A1474,'site variables'!$A:$A,'site variables'!E:E,0,0)</f>
        <v>21.2</v>
      </c>
      <c r="Q1474">
        <f>_xlfn.XLOOKUP($A1474,'site variables'!$A:$A,'site variables'!F:F,0,0)</f>
        <v>793</v>
      </c>
      <c r="R1474" t="str">
        <f>_xlfn.XLOOKUP($A1474,'site variables'!$A:$A,'site variables'!G:G,0,0)</f>
        <v>high</v>
      </c>
      <c r="S1474" t="str">
        <f>_xlfn.XLOOKUP($A1474,'site variables'!$A:$A,'site variables'!H:H,0,0)</f>
        <v>low</v>
      </c>
      <c r="T1474" t="str">
        <f>_xlfn.XLOOKUP($A1474,'site variables'!$A:$A,'site variables'!I:I,0,0)</f>
        <v>Vehicle/FootRecreation</v>
      </c>
      <c r="U1474">
        <f>_xlfn.XLOOKUP($D1474,climatevars!$E:$E,climatevars!J:J,0,)</f>
        <v>283.99943199999996</v>
      </c>
      <c r="V1474">
        <f>_xlfn.XLOOKUP($D1474,climatevars!$E:$E,climatevars!K:K,0,)</f>
        <v>539.99891999999988</v>
      </c>
      <c r="W1474">
        <f>_xlfn.XLOOKUP($D1474,climatevars!$E:$E,climatevars!L:L,0,)</f>
        <v>651.99869599999988</v>
      </c>
      <c r="X1474">
        <f>_xlfn.XLOOKUP($G1474,speciesvars!$D:$D,speciesvars!H:H,0,0)</f>
        <v>21.662499884764401</v>
      </c>
      <c r="Y1474">
        <f>_xlfn.XLOOKUP($G1474,speciesvars!$D:$D,speciesvars!I:I,0,0)</f>
        <v>767</v>
      </c>
    </row>
    <row r="1475" spans="1:25" hidden="1" x14ac:dyDescent="0.25">
      <c r="A1475" t="s">
        <v>34</v>
      </c>
      <c r="B1475" t="s">
        <v>27</v>
      </c>
      <c r="C1475">
        <v>22</v>
      </c>
      <c r="D1475" t="str">
        <f t="shared" ref="D1475:D1538" si="23">_xlfn.CONCAT(A1475,B1475)</f>
        <v>Preservefall 2021</v>
      </c>
      <c r="E1475" t="s">
        <v>48</v>
      </c>
      <c r="F1475" t="s">
        <v>70</v>
      </c>
      <c r="G1475" t="s">
        <v>1</v>
      </c>
      <c r="H1475" t="s">
        <v>4256</v>
      </c>
      <c r="I1475" t="s">
        <v>1567</v>
      </c>
      <c r="J1475" t="s">
        <v>60</v>
      </c>
      <c r="K1475">
        <v>0</v>
      </c>
      <c r="L1475">
        <v>0</v>
      </c>
      <c r="M1475">
        <v>0.55000000000000004</v>
      </c>
      <c r="N1475">
        <f>_xlfn.XLOOKUP($A1475,'site variables'!$A:$A,'site variables'!C:C,0,0)</f>
        <v>332.63</v>
      </c>
      <c r="O1475">
        <f>_xlfn.XLOOKUP($A1475,'site variables'!$A:$A,'site variables'!D:D,0,0)</f>
        <v>25.8</v>
      </c>
      <c r="P1475">
        <f>_xlfn.XLOOKUP($A1475,'site variables'!$A:$A,'site variables'!E:E,0,0)</f>
        <v>21.2</v>
      </c>
      <c r="Q1475">
        <f>_xlfn.XLOOKUP($A1475,'site variables'!$A:$A,'site variables'!F:F,0,0)</f>
        <v>793</v>
      </c>
      <c r="R1475" t="str">
        <f>_xlfn.XLOOKUP($A1475,'site variables'!$A:$A,'site variables'!G:G,0,0)</f>
        <v>high</v>
      </c>
      <c r="S1475" t="str">
        <f>_xlfn.XLOOKUP($A1475,'site variables'!$A:$A,'site variables'!H:H,0,0)</f>
        <v>low</v>
      </c>
      <c r="T1475" t="str">
        <f>_xlfn.XLOOKUP($A1475,'site variables'!$A:$A,'site variables'!I:I,0,0)</f>
        <v>Vehicle/FootRecreation</v>
      </c>
      <c r="U1475">
        <f>_xlfn.XLOOKUP($D1475,climatevars!$E:$E,climatevars!J:J,0,)</f>
        <v>283.99943199999996</v>
      </c>
      <c r="V1475">
        <f>_xlfn.XLOOKUP($D1475,climatevars!$E:$E,climatevars!K:K,0,)</f>
        <v>539.99891999999988</v>
      </c>
      <c r="W1475">
        <f>_xlfn.XLOOKUP($D1475,climatevars!$E:$E,climatevars!L:L,0,)</f>
        <v>651.99869599999988</v>
      </c>
      <c r="X1475">
        <f>_xlfn.XLOOKUP($G1475,speciesvars!$D:$D,speciesvars!H:H,0,0)</f>
        <v>22.9416667421659</v>
      </c>
      <c r="Y1475">
        <f>_xlfn.XLOOKUP($G1475,speciesvars!$D:$D,speciesvars!I:I,0,0)</f>
        <v>528</v>
      </c>
    </row>
    <row r="1476" spans="1:25" hidden="1" x14ac:dyDescent="0.25">
      <c r="A1476" t="s">
        <v>34</v>
      </c>
      <c r="B1476" t="s">
        <v>32</v>
      </c>
      <c r="C1476">
        <v>9</v>
      </c>
      <c r="D1476" t="str">
        <f t="shared" si="23"/>
        <v>Preservespring 2020</v>
      </c>
      <c r="E1476" t="s">
        <v>12</v>
      </c>
      <c r="F1476" t="s">
        <v>0</v>
      </c>
      <c r="G1476" t="s">
        <v>1451</v>
      </c>
      <c r="H1476" t="s">
        <v>11</v>
      </c>
      <c r="I1476" t="s">
        <v>1568</v>
      </c>
      <c r="J1476" t="s">
        <v>60</v>
      </c>
      <c r="K1476">
        <v>2</v>
      </c>
      <c r="L1476">
        <v>70</v>
      </c>
      <c r="N1476">
        <f>_xlfn.XLOOKUP($A1476,'site variables'!$A:$A,'site variables'!C:C,0,0)</f>
        <v>332.63</v>
      </c>
      <c r="O1476">
        <f>_xlfn.XLOOKUP($A1476,'site variables'!$A:$A,'site variables'!D:D,0,0)</f>
        <v>25.8</v>
      </c>
      <c r="P1476">
        <f>_xlfn.XLOOKUP($A1476,'site variables'!$A:$A,'site variables'!E:E,0,0)</f>
        <v>21.2</v>
      </c>
      <c r="Q1476">
        <f>_xlfn.XLOOKUP($A1476,'site variables'!$A:$A,'site variables'!F:F,0,0)</f>
        <v>793</v>
      </c>
      <c r="R1476" t="str">
        <f>_xlfn.XLOOKUP($A1476,'site variables'!$A:$A,'site variables'!G:G,0,0)</f>
        <v>high</v>
      </c>
      <c r="S1476" t="str">
        <f>_xlfn.XLOOKUP($A1476,'site variables'!$A:$A,'site variables'!H:H,0,0)</f>
        <v>low</v>
      </c>
      <c r="T1476" t="str">
        <f>_xlfn.XLOOKUP($A1476,'site variables'!$A:$A,'site variables'!I:I,0,0)</f>
        <v>Vehicle/FootRecreation</v>
      </c>
      <c r="U1476">
        <f>_xlfn.XLOOKUP($D1476,climatevars!$E:$E,climatevars!J:J,0,)</f>
        <v>260.99947799999995</v>
      </c>
      <c r="V1476">
        <f>_xlfn.XLOOKUP($D1476,climatevars!$E:$E,climatevars!K:K,0,)</f>
        <v>539.99891999999988</v>
      </c>
      <c r="W1476">
        <f>_xlfn.XLOOKUP($D1476,climatevars!$E:$E,climatevars!L:L,0,)</f>
        <v>260.99947799999995</v>
      </c>
      <c r="X1476">
        <f>_xlfn.XLOOKUP($G1476,speciesvars!$D:$D,speciesvars!H:H,0,0)</f>
        <v>0</v>
      </c>
      <c r="Y1476">
        <f>_xlfn.XLOOKUP($G1476,speciesvars!$D:$D,speciesvars!I:I,0,0)</f>
        <v>0</v>
      </c>
    </row>
    <row r="1477" spans="1:25" hidden="1" x14ac:dyDescent="0.25">
      <c r="A1477" t="s">
        <v>34</v>
      </c>
      <c r="B1477" t="s">
        <v>32</v>
      </c>
      <c r="C1477">
        <v>9</v>
      </c>
      <c r="D1477" t="str">
        <f t="shared" si="23"/>
        <v>Preservespring 2020</v>
      </c>
      <c r="E1477" t="s">
        <v>12</v>
      </c>
      <c r="F1477" t="s">
        <v>0</v>
      </c>
      <c r="G1477" t="s">
        <v>44</v>
      </c>
      <c r="H1477" t="s">
        <v>11</v>
      </c>
      <c r="I1477" t="s">
        <v>1569</v>
      </c>
      <c r="J1477" t="s">
        <v>60</v>
      </c>
      <c r="K1477">
        <v>4</v>
      </c>
      <c r="L1477">
        <v>25</v>
      </c>
      <c r="N1477">
        <f>_xlfn.XLOOKUP($A1477,'site variables'!$A:$A,'site variables'!C:C,0,0)</f>
        <v>332.63</v>
      </c>
      <c r="O1477">
        <f>_xlfn.XLOOKUP($A1477,'site variables'!$A:$A,'site variables'!D:D,0,0)</f>
        <v>25.8</v>
      </c>
      <c r="P1477">
        <f>_xlfn.XLOOKUP($A1477,'site variables'!$A:$A,'site variables'!E:E,0,0)</f>
        <v>21.2</v>
      </c>
      <c r="Q1477">
        <f>_xlfn.XLOOKUP($A1477,'site variables'!$A:$A,'site variables'!F:F,0,0)</f>
        <v>793</v>
      </c>
      <c r="R1477" t="str">
        <f>_xlfn.XLOOKUP($A1477,'site variables'!$A:$A,'site variables'!G:G,0,0)</f>
        <v>high</v>
      </c>
      <c r="S1477" t="str">
        <f>_xlfn.XLOOKUP($A1477,'site variables'!$A:$A,'site variables'!H:H,0,0)</f>
        <v>low</v>
      </c>
      <c r="T1477" t="str">
        <f>_xlfn.XLOOKUP($A1477,'site variables'!$A:$A,'site variables'!I:I,0,0)</f>
        <v>Vehicle/FootRecreation</v>
      </c>
      <c r="U1477">
        <f>_xlfn.XLOOKUP($D1477,climatevars!$E:$E,climatevars!J:J,0,)</f>
        <v>260.99947799999995</v>
      </c>
      <c r="V1477">
        <f>_xlfn.XLOOKUP($D1477,climatevars!$E:$E,climatevars!K:K,0,)</f>
        <v>539.99891999999988</v>
      </c>
      <c r="W1477">
        <f>_xlfn.XLOOKUP($D1477,climatevars!$E:$E,climatevars!L:L,0,)</f>
        <v>260.99947799999995</v>
      </c>
      <c r="X1477">
        <f>_xlfn.XLOOKUP($G1477,speciesvars!$D:$D,speciesvars!H:H,0,0)</f>
        <v>0</v>
      </c>
      <c r="Y1477">
        <f>_xlfn.XLOOKUP($G1477,speciesvars!$D:$D,speciesvars!I:I,0,0)</f>
        <v>0</v>
      </c>
    </row>
    <row r="1478" spans="1:25" hidden="1" x14ac:dyDescent="0.25">
      <c r="A1478" t="s">
        <v>34</v>
      </c>
      <c r="B1478" t="s">
        <v>32</v>
      </c>
      <c r="C1478">
        <v>9</v>
      </c>
      <c r="D1478" t="str">
        <f t="shared" si="23"/>
        <v>Preservespring 2020</v>
      </c>
      <c r="E1478" t="s">
        <v>12</v>
      </c>
      <c r="F1478" t="s">
        <v>0</v>
      </c>
      <c r="G1478" t="s">
        <v>33</v>
      </c>
      <c r="H1478" t="s">
        <v>11</v>
      </c>
      <c r="I1478" t="s">
        <v>1570</v>
      </c>
      <c r="J1478" t="s">
        <v>60</v>
      </c>
      <c r="K1478">
        <v>2</v>
      </c>
      <c r="L1478">
        <v>35</v>
      </c>
      <c r="N1478">
        <f>_xlfn.XLOOKUP($A1478,'site variables'!$A:$A,'site variables'!C:C,0,0)</f>
        <v>332.63</v>
      </c>
      <c r="O1478">
        <f>_xlfn.XLOOKUP($A1478,'site variables'!$A:$A,'site variables'!D:D,0,0)</f>
        <v>25.8</v>
      </c>
      <c r="P1478">
        <f>_xlfn.XLOOKUP($A1478,'site variables'!$A:$A,'site variables'!E:E,0,0)</f>
        <v>21.2</v>
      </c>
      <c r="Q1478">
        <f>_xlfn.XLOOKUP($A1478,'site variables'!$A:$A,'site variables'!F:F,0,0)</f>
        <v>793</v>
      </c>
      <c r="R1478" t="str">
        <f>_xlfn.XLOOKUP($A1478,'site variables'!$A:$A,'site variables'!G:G,0,0)</f>
        <v>high</v>
      </c>
      <c r="S1478" t="str">
        <f>_xlfn.XLOOKUP($A1478,'site variables'!$A:$A,'site variables'!H:H,0,0)</f>
        <v>low</v>
      </c>
      <c r="T1478" t="str">
        <f>_xlfn.XLOOKUP($A1478,'site variables'!$A:$A,'site variables'!I:I,0,0)</f>
        <v>Vehicle/FootRecreation</v>
      </c>
      <c r="U1478">
        <f>_xlfn.XLOOKUP($D1478,climatevars!$E:$E,climatevars!J:J,0,)</f>
        <v>260.99947799999995</v>
      </c>
      <c r="V1478">
        <f>_xlfn.XLOOKUP($D1478,climatevars!$E:$E,climatevars!K:K,0,)</f>
        <v>539.99891999999988</v>
      </c>
      <c r="W1478">
        <f>_xlfn.XLOOKUP($D1478,climatevars!$E:$E,climatevars!L:L,0,)</f>
        <v>260.99947799999995</v>
      </c>
      <c r="X1478">
        <f>_xlfn.XLOOKUP($G1478,speciesvars!$D:$D,speciesvars!H:H,0,0)</f>
        <v>0</v>
      </c>
      <c r="Y1478">
        <f>_xlfn.XLOOKUP($G1478,speciesvars!$D:$D,speciesvars!I:I,0,0)</f>
        <v>0</v>
      </c>
    </row>
    <row r="1479" spans="1:25" hidden="1" x14ac:dyDescent="0.25">
      <c r="A1479" t="s">
        <v>34</v>
      </c>
      <c r="B1479" t="s">
        <v>32</v>
      </c>
      <c r="C1479">
        <v>9</v>
      </c>
      <c r="D1479" t="str">
        <f t="shared" si="23"/>
        <v>Preservespring 2020</v>
      </c>
      <c r="E1479" t="s">
        <v>12</v>
      </c>
      <c r="F1479" t="s">
        <v>0</v>
      </c>
      <c r="G1479" t="s">
        <v>36</v>
      </c>
      <c r="H1479" t="s">
        <v>11</v>
      </c>
      <c r="I1479" t="s">
        <v>1571</v>
      </c>
      <c r="J1479" t="s">
        <v>72</v>
      </c>
      <c r="K1479">
        <v>1</v>
      </c>
      <c r="L1479">
        <v>140</v>
      </c>
      <c r="N1479">
        <f>_xlfn.XLOOKUP($A1479,'site variables'!$A:$A,'site variables'!C:C,0,0)</f>
        <v>332.63</v>
      </c>
      <c r="O1479">
        <f>_xlfn.XLOOKUP($A1479,'site variables'!$A:$A,'site variables'!D:D,0,0)</f>
        <v>25.8</v>
      </c>
      <c r="P1479">
        <f>_xlfn.XLOOKUP($A1479,'site variables'!$A:$A,'site variables'!E:E,0,0)</f>
        <v>21.2</v>
      </c>
      <c r="Q1479">
        <f>_xlfn.XLOOKUP($A1479,'site variables'!$A:$A,'site variables'!F:F,0,0)</f>
        <v>793</v>
      </c>
      <c r="R1479" t="str">
        <f>_xlfn.XLOOKUP($A1479,'site variables'!$A:$A,'site variables'!G:G,0,0)</f>
        <v>high</v>
      </c>
      <c r="S1479" t="str">
        <f>_xlfn.XLOOKUP($A1479,'site variables'!$A:$A,'site variables'!H:H,0,0)</f>
        <v>low</v>
      </c>
      <c r="T1479" t="str">
        <f>_xlfn.XLOOKUP($A1479,'site variables'!$A:$A,'site variables'!I:I,0,0)</f>
        <v>Vehicle/FootRecreation</v>
      </c>
      <c r="U1479">
        <f>_xlfn.XLOOKUP($D1479,climatevars!$E:$E,climatevars!J:J,0,)</f>
        <v>260.99947799999995</v>
      </c>
      <c r="V1479">
        <f>_xlfn.XLOOKUP($D1479,climatevars!$E:$E,climatevars!K:K,0,)</f>
        <v>539.99891999999988</v>
      </c>
      <c r="W1479">
        <f>_xlfn.XLOOKUP($D1479,climatevars!$E:$E,climatevars!L:L,0,)</f>
        <v>260.99947799999995</v>
      </c>
      <c r="X1479">
        <f>_xlfn.XLOOKUP($G1479,speciesvars!$D:$D,speciesvars!H:H,0,0)</f>
        <v>0</v>
      </c>
      <c r="Y1479">
        <f>_xlfn.XLOOKUP($G1479,speciesvars!$D:$D,speciesvars!I:I,0,0)</f>
        <v>0</v>
      </c>
    </row>
    <row r="1480" spans="1:25" hidden="1" x14ac:dyDescent="0.25">
      <c r="A1480" t="s">
        <v>34</v>
      </c>
      <c r="B1480" t="s">
        <v>27</v>
      </c>
      <c r="C1480">
        <v>23</v>
      </c>
      <c r="D1480" t="str">
        <f t="shared" si="23"/>
        <v>Preservefall 2021</v>
      </c>
      <c r="E1480" t="s">
        <v>74</v>
      </c>
      <c r="F1480" t="s">
        <v>70</v>
      </c>
      <c r="G1480" t="s">
        <v>6</v>
      </c>
      <c r="H1480" t="s">
        <v>4256</v>
      </c>
      <c r="I1480" t="s">
        <v>1572</v>
      </c>
      <c r="J1480" t="s">
        <v>60</v>
      </c>
      <c r="K1480">
        <v>0</v>
      </c>
      <c r="L1480">
        <v>0</v>
      </c>
      <c r="M1480">
        <v>0</v>
      </c>
      <c r="N1480">
        <f>_xlfn.XLOOKUP($A1480,'site variables'!$A:$A,'site variables'!C:C,0,0)</f>
        <v>332.63</v>
      </c>
      <c r="O1480">
        <f>_xlfn.XLOOKUP($A1480,'site variables'!$A:$A,'site variables'!D:D,0,0)</f>
        <v>25.8</v>
      </c>
      <c r="P1480">
        <f>_xlfn.XLOOKUP($A1480,'site variables'!$A:$A,'site variables'!E:E,0,0)</f>
        <v>21.2</v>
      </c>
      <c r="Q1480">
        <f>_xlfn.XLOOKUP($A1480,'site variables'!$A:$A,'site variables'!F:F,0,0)</f>
        <v>793</v>
      </c>
      <c r="R1480" t="str">
        <f>_xlfn.XLOOKUP($A1480,'site variables'!$A:$A,'site variables'!G:G,0,0)</f>
        <v>high</v>
      </c>
      <c r="S1480" t="str">
        <f>_xlfn.XLOOKUP($A1480,'site variables'!$A:$A,'site variables'!H:H,0,0)</f>
        <v>low</v>
      </c>
      <c r="T1480" t="str">
        <f>_xlfn.XLOOKUP($A1480,'site variables'!$A:$A,'site variables'!I:I,0,0)</f>
        <v>Vehicle/FootRecreation</v>
      </c>
      <c r="U1480">
        <f>_xlfn.XLOOKUP($D1480,climatevars!$E:$E,climatevars!J:J,0,)</f>
        <v>283.99943199999996</v>
      </c>
      <c r="V1480">
        <f>_xlfn.XLOOKUP($D1480,climatevars!$E:$E,climatevars!K:K,0,)</f>
        <v>539.99891999999988</v>
      </c>
      <c r="W1480">
        <f>_xlfn.XLOOKUP($D1480,climatevars!$E:$E,climatevars!L:L,0,)</f>
        <v>651.99869599999988</v>
      </c>
      <c r="X1480">
        <f>_xlfn.XLOOKUP($G1480,speciesvars!$D:$D,speciesvars!H:H,0,0)</f>
        <v>21.804166575272902</v>
      </c>
      <c r="Y1480">
        <f>_xlfn.XLOOKUP($G1480,speciesvars!$D:$D,speciesvars!I:I,0,0)</f>
        <v>504</v>
      </c>
    </row>
    <row r="1481" spans="1:25" hidden="1" x14ac:dyDescent="0.25">
      <c r="A1481" t="s">
        <v>34</v>
      </c>
      <c r="B1481" t="s">
        <v>32</v>
      </c>
      <c r="C1481">
        <v>9</v>
      </c>
      <c r="D1481" t="str">
        <f t="shared" si="23"/>
        <v>Preservespring 2020</v>
      </c>
      <c r="E1481" t="s">
        <v>12</v>
      </c>
      <c r="F1481" t="s">
        <v>0</v>
      </c>
      <c r="G1481" t="s">
        <v>1435</v>
      </c>
      <c r="H1481" t="s">
        <v>11</v>
      </c>
      <c r="I1481" t="s">
        <v>1573</v>
      </c>
      <c r="J1481" t="s">
        <v>60</v>
      </c>
      <c r="K1481">
        <v>3</v>
      </c>
      <c r="L1481">
        <v>25</v>
      </c>
      <c r="N1481">
        <f>_xlfn.XLOOKUP($A1481,'site variables'!$A:$A,'site variables'!C:C,0,0)</f>
        <v>332.63</v>
      </c>
      <c r="O1481">
        <f>_xlfn.XLOOKUP($A1481,'site variables'!$A:$A,'site variables'!D:D,0,0)</f>
        <v>25.8</v>
      </c>
      <c r="P1481">
        <f>_xlfn.XLOOKUP($A1481,'site variables'!$A:$A,'site variables'!E:E,0,0)</f>
        <v>21.2</v>
      </c>
      <c r="Q1481">
        <f>_xlfn.XLOOKUP($A1481,'site variables'!$A:$A,'site variables'!F:F,0,0)</f>
        <v>793</v>
      </c>
      <c r="R1481" t="str">
        <f>_xlfn.XLOOKUP($A1481,'site variables'!$A:$A,'site variables'!G:G,0,0)</f>
        <v>high</v>
      </c>
      <c r="S1481" t="str">
        <f>_xlfn.XLOOKUP($A1481,'site variables'!$A:$A,'site variables'!H:H,0,0)</f>
        <v>low</v>
      </c>
      <c r="T1481" t="str">
        <f>_xlfn.XLOOKUP($A1481,'site variables'!$A:$A,'site variables'!I:I,0,0)</f>
        <v>Vehicle/FootRecreation</v>
      </c>
      <c r="U1481">
        <f>_xlfn.XLOOKUP($D1481,climatevars!$E:$E,climatevars!J:J,0,)</f>
        <v>260.99947799999995</v>
      </c>
      <c r="V1481">
        <f>_xlfn.XLOOKUP($D1481,climatevars!$E:$E,climatevars!K:K,0,)</f>
        <v>539.99891999999988</v>
      </c>
      <c r="W1481">
        <f>_xlfn.XLOOKUP($D1481,climatevars!$E:$E,climatevars!L:L,0,)</f>
        <v>260.99947799999995</v>
      </c>
      <c r="X1481">
        <f>_xlfn.XLOOKUP($G1481,speciesvars!$D:$D,speciesvars!H:H,0,0)</f>
        <v>0</v>
      </c>
      <c r="Y1481">
        <f>_xlfn.XLOOKUP($G1481,speciesvars!$D:$D,speciesvars!I:I,0,0)</f>
        <v>0</v>
      </c>
    </row>
    <row r="1482" spans="1:25" hidden="1" x14ac:dyDescent="0.25">
      <c r="A1482" t="s">
        <v>34</v>
      </c>
      <c r="B1482" t="s">
        <v>27</v>
      </c>
      <c r="C1482">
        <v>23</v>
      </c>
      <c r="D1482" t="str">
        <f t="shared" si="23"/>
        <v>Preservefall 2021</v>
      </c>
      <c r="E1482" t="s">
        <v>74</v>
      </c>
      <c r="F1482" t="s">
        <v>70</v>
      </c>
      <c r="G1482" t="s">
        <v>21</v>
      </c>
      <c r="H1482" t="s">
        <v>4254</v>
      </c>
      <c r="I1482" t="s">
        <v>1574</v>
      </c>
      <c r="J1482" t="s">
        <v>60</v>
      </c>
      <c r="K1482">
        <v>0</v>
      </c>
      <c r="L1482">
        <v>0</v>
      </c>
      <c r="M1482">
        <v>17.5</v>
      </c>
      <c r="N1482">
        <f>_xlfn.XLOOKUP($A1482,'site variables'!$A:$A,'site variables'!C:C,0,0)</f>
        <v>332.63</v>
      </c>
      <c r="O1482">
        <f>_xlfn.XLOOKUP($A1482,'site variables'!$A:$A,'site variables'!D:D,0,0)</f>
        <v>25.8</v>
      </c>
      <c r="P1482">
        <f>_xlfn.XLOOKUP($A1482,'site variables'!$A:$A,'site variables'!E:E,0,0)</f>
        <v>21.2</v>
      </c>
      <c r="Q1482">
        <f>_xlfn.XLOOKUP($A1482,'site variables'!$A:$A,'site variables'!F:F,0,0)</f>
        <v>793</v>
      </c>
      <c r="R1482" t="str">
        <f>_xlfn.XLOOKUP($A1482,'site variables'!$A:$A,'site variables'!G:G,0,0)</f>
        <v>high</v>
      </c>
      <c r="S1482" t="str">
        <f>_xlfn.XLOOKUP($A1482,'site variables'!$A:$A,'site variables'!H:H,0,0)</f>
        <v>low</v>
      </c>
      <c r="T1482" t="str">
        <f>_xlfn.XLOOKUP($A1482,'site variables'!$A:$A,'site variables'!I:I,0,0)</f>
        <v>Vehicle/FootRecreation</v>
      </c>
      <c r="U1482">
        <f>_xlfn.XLOOKUP($D1482,climatevars!$E:$E,climatevars!J:J,0,)</f>
        <v>283.99943199999996</v>
      </c>
      <c r="V1482">
        <f>_xlfn.XLOOKUP($D1482,climatevars!$E:$E,climatevars!K:K,0,)</f>
        <v>539.99891999999988</v>
      </c>
      <c r="W1482">
        <f>_xlfn.XLOOKUP($D1482,climatevars!$E:$E,climatevars!L:L,0,)</f>
        <v>651.99869599999988</v>
      </c>
      <c r="X1482">
        <f>_xlfn.XLOOKUP($G1482,speciesvars!$D:$D,speciesvars!H:H,0,0)</f>
        <v>24.8750001192093</v>
      </c>
      <c r="Y1482">
        <f>_xlfn.XLOOKUP($G1482,speciesvars!$D:$D,speciesvars!I:I,0,0)</f>
        <v>845</v>
      </c>
    </row>
    <row r="1483" spans="1:25" hidden="1" x14ac:dyDescent="0.25">
      <c r="A1483" t="s">
        <v>34</v>
      </c>
      <c r="B1483" t="s">
        <v>32</v>
      </c>
      <c r="C1483">
        <v>9</v>
      </c>
      <c r="D1483" t="str">
        <f t="shared" si="23"/>
        <v>Preservespring 2020</v>
      </c>
      <c r="E1483" t="s">
        <v>12</v>
      </c>
      <c r="F1483" t="s">
        <v>0</v>
      </c>
      <c r="G1483" t="s">
        <v>1437</v>
      </c>
      <c r="H1483" t="s">
        <v>11</v>
      </c>
      <c r="I1483" t="s">
        <v>1575</v>
      </c>
      <c r="J1483" t="s">
        <v>60</v>
      </c>
      <c r="K1483">
        <v>58</v>
      </c>
      <c r="L1483">
        <v>85</v>
      </c>
      <c r="N1483">
        <f>_xlfn.XLOOKUP($A1483,'site variables'!$A:$A,'site variables'!C:C,0,0)</f>
        <v>332.63</v>
      </c>
      <c r="O1483">
        <f>_xlfn.XLOOKUP($A1483,'site variables'!$A:$A,'site variables'!D:D,0,0)</f>
        <v>25.8</v>
      </c>
      <c r="P1483">
        <f>_xlfn.XLOOKUP($A1483,'site variables'!$A:$A,'site variables'!E:E,0,0)</f>
        <v>21.2</v>
      </c>
      <c r="Q1483">
        <f>_xlfn.XLOOKUP($A1483,'site variables'!$A:$A,'site variables'!F:F,0,0)</f>
        <v>793</v>
      </c>
      <c r="R1483" t="str">
        <f>_xlfn.XLOOKUP($A1483,'site variables'!$A:$A,'site variables'!G:G,0,0)</f>
        <v>high</v>
      </c>
      <c r="S1483" t="str">
        <f>_xlfn.XLOOKUP($A1483,'site variables'!$A:$A,'site variables'!H:H,0,0)</f>
        <v>low</v>
      </c>
      <c r="T1483" t="str">
        <f>_xlfn.XLOOKUP($A1483,'site variables'!$A:$A,'site variables'!I:I,0,0)</f>
        <v>Vehicle/FootRecreation</v>
      </c>
      <c r="U1483">
        <f>_xlfn.XLOOKUP($D1483,climatevars!$E:$E,climatevars!J:J,0,)</f>
        <v>260.99947799999995</v>
      </c>
      <c r="V1483">
        <f>_xlfn.XLOOKUP($D1483,climatevars!$E:$E,climatevars!K:K,0,)</f>
        <v>539.99891999999988</v>
      </c>
      <c r="W1483">
        <f>_xlfn.XLOOKUP($D1483,climatevars!$E:$E,climatevars!L:L,0,)</f>
        <v>260.99947799999995</v>
      </c>
      <c r="X1483">
        <f>_xlfn.XLOOKUP($G1483,speciesvars!$D:$D,speciesvars!H:H,0,0)</f>
        <v>0</v>
      </c>
      <c r="Y1483">
        <f>_xlfn.XLOOKUP($G1483,speciesvars!$D:$D,speciesvars!I:I,0,0)</f>
        <v>0</v>
      </c>
    </row>
    <row r="1484" spans="1:25" hidden="1" x14ac:dyDescent="0.25">
      <c r="A1484" t="s">
        <v>34</v>
      </c>
      <c r="B1484" t="s">
        <v>27</v>
      </c>
      <c r="C1484">
        <v>23</v>
      </c>
      <c r="D1484" t="str">
        <f t="shared" si="23"/>
        <v>Preservefall 2021</v>
      </c>
      <c r="E1484" t="s">
        <v>74</v>
      </c>
      <c r="F1484" t="s">
        <v>70</v>
      </c>
      <c r="G1484" t="s">
        <v>53</v>
      </c>
      <c r="H1484" t="s">
        <v>4254</v>
      </c>
      <c r="I1484" t="s">
        <v>1576</v>
      </c>
      <c r="J1484" t="s">
        <v>60</v>
      </c>
      <c r="K1484">
        <v>1</v>
      </c>
      <c r="L1484">
        <v>450</v>
      </c>
      <c r="M1484">
        <v>7.5</v>
      </c>
      <c r="N1484">
        <f>_xlfn.XLOOKUP($A1484,'site variables'!$A:$A,'site variables'!C:C,0,0)</f>
        <v>332.63</v>
      </c>
      <c r="O1484">
        <f>_xlfn.XLOOKUP($A1484,'site variables'!$A:$A,'site variables'!D:D,0,0)</f>
        <v>25.8</v>
      </c>
      <c r="P1484">
        <f>_xlfn.XLOOKUP($A1484,'site variables'!$A:$A,'site variables'!E:E,0,0)</f>
        <v>21.2</v>
      </c>
      <c r="Q1484">
        <f>_xlfn.XLOOKUP($A1484,'site variables'!$A:$A,'site variables'!F:F,0,0)</f>
        <v>793</v>
      </c>
      <c r="R1484" t="str">
        <f>_xlfn.XLOOKUP($A1484,'site variables'!$A:$A,'site variables'!G:G,0,0)</f>
        <v>high</v>
      </c>
      <c r="S1484" t="str">
        <f>_xlfn.XLOOKUP($A1484,'site variables'!$A:$A,'site variables'!H:H,0,0)</f>
        <v>low</v>
      </c>
      <c r="T1484" t="str">
        <f>_xlfn.XLOOKUP($A1484,'site variables'!$A:$A,'site variables'!I:I,0,0)</f>
        <v>Vehicle/FootRecreation</v>
      </c>
      <c r="U1484">
        <f>_xlfn.XLOOKUP($D1484,climatevars!$E:$E,climatevars!J:J,0,)</f>
        <v>283.99943199999996</v>
      </c>
      <c r="V1484">
        <f>_xlfn.XLOOKUP($D1484,climatevars!$E:$E,climatevars!K:K,0,)</f>
        <v>539.99891999999988</v>
      </c>
      <c r="W1484">
        <f>_xlfn.XLOOKUP($D1484,climatevars!$E:$E,climatevars!L:L,0,)</f>
        <v>651.99869599999988</v>
      </c>
      <c r="X1484">
        <f>_xlfn.XLOOKUP($G1484,speciesvars!$D:$D,speciesvars!H:H,0,0)</f>
        <v>24.200000047683702</v>
      </c>
      <c r="Y1484">
        <f>_xlfn.XLOOKUP($G1484,speciesvars!$D:$D,speciesvars!I:I,0,0)</f>
        <v>706</v>
      </c>
    </row>
    <row r="1485" spans="1:25" hidden="1" x14ac:dyDescent="0.25">
      <c r="A1485" t="s">
        <v>34</v>
      </c>
      <c r="B1485" t="s">
        <v>27</v>
      </c>
      <c r="C1485">
        <v>23</v>
      </c>
      <c r="D1485" t="str">
        <f t="shared" si="23"/>
        <v>Preservefall 2021</v>
      </c>
      <c r="E1485" t="s">
        <v>74</v>
      </c>
      <c r="F1485" t="s">
        <v>70</v>
      </c>
      <c r="G1485" t="s">
        <v>22</v>
      </c>
      <c r="H1485" t="s">
        <v>4256</v>
      </c>
      <c r="I1485" t="s">
        <v>1577</v>
      </c>
      <c r="J1485" t="s">
        <v>60</v>
      </c>
      <c r="K1485">
        <v>0</v>
      </c>
      <c r="L1485">
        <v>0</v>
      </c>
      <c r="M1485">
        <v>0</v>
      </c>
      <c r="N1485">
        <f>_xlfn.XLOOKUP($A1485,'site variables'!$A:$A,'site variables'!C:C,0,0)</f>
        <v>332.63</v>
      </c>
      <c r="O1485">
        <f>_xlfn.XLOOKUP($A1485,'site variables'!$A:$A,'site variables'!D:D,0,0)</f>
        <v>25.8</v>
      </c>
      <c r="P1485">
        <f>_xlfn.XLOOKUP($A1485,'site variables'!$A:$A,'site variables'!E:E,0,0)</f>
        <v>21.2</v>
      </c>
      <c r="Q1485">
        <f>_xlfn.XLOOKUP($A1485,'site variables'!$A:$A,'site variables'!F:F,0,0)</f>
        <v>793</v>
      </c>
      <c r="R1485" t="str">
        <f>_xlfn.XLOOKUP($A1485,'site variables'!$A:$A,'site variables'!G:G,0,0)</f>
        <v>high</v>
      </c>
      <c r="S1485" t="str">
        <f>_xlfn.XLOOKUP($A1485,'site variables'!$A:$A,'site variables'!H:H,0,0)</f>
        <v>low</v>
      </c>
      <c r="T1485" t="str">
        <f>_xlfn.XLOOKUP($A1485,'site variables'!$A:$A,'site variables'!I:I,0,0)</f>
        <v>Vehicle/FootRecreation</v>
      </c>
      <c r="U1485">
        <f>_xlfn.XLOOKUP($D1485,climatevars!$E:$E,climatevars!J:J,0,)</f>
        <v>283.99943199999996</v>
      </c>
      <c r="V1485">
        <f>_xlfn.XLOOKUP($D1485,climatevars!$E:$E,climatevars!K:K,0,)</f>
        <v>539.99891999999988</v>
      </c>
      <c r="W1485">
        <f>_xlfn.XLOOKUP($D1485,climatevars!$E:$E,climatevars!L:L,0,)</f>
        <v>651.99869599999988</v>
      </c>
      <c r="X1485">
        <f>_xlfn.XLOOKUP($G1485,speciesvars!$D:$D,speciesvars!H:H,0,0)</f>
        <v>22.870833317438802</v>
      </c>
      <c r="Y1485">
        <f>_xlfn.XLOOKUP($G1485,speciesvars!$D:$D,speciesvars!I:I,0,0)</f>
        <v>733</v>
      </c>
    </row>
    <row r="1486" spans="1:25" hidden="1" x14ac:dyDescent="0.25">
      <c r="A1486" t="s">
        <v>34</v>
      </c>
      <c r="B1486" t="s">
        <v>27</v>
      </c>
      <c r="C1486">
        <v>23</v>
      </c>
      <c r="D1486" t="str">
        <f t="shared" si="23"/>
        <v>Preservefall 2021</v>
      </c>
      <c r="E1486" t="s">
        <v>74</v>
      </c>
      <c r="F1486" t="s">
        <v>70</v>
      </c>
      <c r="G1486" t="s">
        <v>54</v>
      </c>
      <c r="H1486" t="s">
        <v>4256</v>
      </c>
      <c r="I1486" t="s">
        <v>1578</v>
      </c>
      <c r="J1486" t="s">
        <v>60</v>
      </c>
      <c r="K1486">
        <v>0</v>
      </c>
      <c r="L1486">
        <v>0</v>
      </c>
      <c r="M1486">
        <v>0</v>
      </c>
      <c r="N1486">
        <f>_xlfn.XLOOKUP($A1486,'site variables'!$A:$A,'site variables'!C:C,0,0)</f>
        <v>332.63</v>
      </c>
      <c r="O1486">
        <f>_xlfn.XLOOKUP($A1486,'site variables'!$A:$A,'site variables'!D:D,0,0)</f>
        <v>25.8</v>
      </c>
      <c r="P1486">
        <f>_xlfn.XLOOKUP($A1486,'site variables'!$A:$A,'site variables'!E:E,0,0)</f>
        <v>21.2</v>
      </c>
      <c r="Q1486">
        <f>_xlfn.XLOOKUP($A1486,'site variables'!$A:$A,'site variables'!F:F,0,0)</f>
        <v>793</v>
      </c>
      <c r="R1486" t="str">
        <f>_xlfn.XLOOKUP($A1486,'site variables'!$A:$A,'site variables'!G:G,0,0)</f>
        <v>high</v>
      </c>
      <c r="S1486" t="str">
        <f>_xlfn.XLOOKUP($A1486,'site variables'!$A:$A,'site variables'!H:H,0,0)</f>
        <v>low</v>
      </c>
      <c r="T1486" t="str">
        <f>_xlfn.XLOOKUP($A1486,'site variables'!$A:$A,'site variables'!I:I,0,0)</f>
        <v>Vehicle/FootRecreation</v>
      </c>
      <c r="U1486">
        <f>_xlfn.XLOOKUP($D1486,climatevars!$E:$E,climatevars!J:J,0,)</f>
        <v>283.99943199999996</v>
      </c>
      <c r="V1486">
        <f>_xlfn.XLOOKUP($D1486,climatevars!$E:$E,climatevars!K:K,0,)</f>
        <v>539.99891999999988</v>
      </c>
      <c r="W1486">
        <f>_xlfn.XLOOKUP($D1486,climatevars!$E:$E,climatevars!L:L,0,)</f>
        <v>651.99869599999988</v>
      </c>
      <c r="X1486">
        <f>_xlfn.XLOOKUP($G1486,speciesvars!$D:$D,speciesvars!H:H,0,0)</f>
        <v>21.7541668613752</v>
      </c>
      <c r="Y1486">
        <f>_xlfn.XLOOKUP($G1486,speciesvars!$D:$D,speciesvars!I:I,0,0)</f>
        <v>505</v>
      </c>
    </row>
    <row r="1487" spans="1:25" hidden="1" x14ac:dyDescent="0.25">
      <c r="A1487" t="s">
        <v>34</v>
      </c>
      <c r="B1487" t="s">
        <v>27</v>
      </c>
      <c r="C1487">
        <v>23</v>
      </c>
      <c r="D1487" t="str">
        <f t="shared" si="23"/>
        <v>Preservefall 2021</v>
      </c>
      <c r="E1487" t="s">
        <v>74</v>
      </c>
      <c r="F1487" t="s">
        <v>70</v>
      </c>
      <c r="G1487" t="s">
        <v>65</v>
      </c>
      <c r="H1487" t="s">
        <v>4256</v>
      </c>
      <c r="I1487" t="s">
        <v>1579</v>
      </c>
      <c r="J1487" t="s">
        <v>60</v>
      </c>
      <c r="K1487">
        <v>0</v>
      </c>
      <c r="L1487">
        <v>0</v>
      </c>
      <c r="M1487">
        <v>0</v>
      </c>
      <c r="N1487">
        <f>_xlfn.XLOOKUP($A1487,'site variables'!$A:$A,'site variables'!C:C,0,0)</f>
        <v>332.63</v>
      </c>
      <c r="O1487">
        <f>_xlfn.XLOOKUP($A1487,'site variables'!$A:$A,'site variables'!D:D,0,0)</f>
        <v>25.8</v>
      </c>
      <c r="P1487">
        <f>_xlfn.XLOOKUP($A1487,'site variables'!$A:$A,'site variables'!E:E,0,0)</f>
        <v>21.2</v>
      </c>
      <c r="Q1487">
        <f>_xlfn.XLOOKUP($A1487,'site variables'!$A:$A,'site variables'!F:F,0,0)</f>
        <v>793</v>
      </c>
      <c r="R1487" t="str">
        <f>_xlfn.XLOOKUP($A1487,'site variables'!$A:$A,'site variables'!G:G,0,0)</f>
        <v>high</v>
      </c>
      <c r="S1487" t="str">
        <f>_xlfn.XLOOKUP($A1487,'site variables'!$A:$A,'site variables'!H:H,0,0)</f>
        <v>low</v>
      </c>
      <c r="T1487" t="str">
        <f>_xlfn.XLOOKUP($A1487,'site variables'!$A:$A,'site variables'!I:I,0,0)</f>
        <v>Vehicle/FootRecreation</v>
      </c>
      <c r="U1487">
        <f>_xlfn.XLOOKUP($D1487,climatevars!$E:$E,climatevars!J:J,0,)</f>
        <v>283.99943199999996</v>
      </c>
      <c r="V1487">
        <f>_xlfn.XLOOKUP($D1487,climatevars!$E:$E,climatevars!K:K,0,)</f>
        <v>539.99891999999988</v>
      </c>
      <c r="W1487">
        <f>_xlfn.XLOOKUP($D1487,climatevars!$E:$E,climatevars!L:L,0,)</f>
        <v>651.99869599999988</v>
      </c>
      <c r="X1487">
        <f>_xlfn.XLOOKUP($G1487,speciesvars!$D:$D,speciesvars!H:H,0,0)</f>
        <v>21.662499884764401</v>
      </c>
      <c r="Y1487">
        <f>_xlfn.XLOOKUP($G1487,speciesvars!$D:$D,speciesvars!I:I,0,0)</f>
        <v>767</v>
      </c>
    </row>
    <row r="1488" spans="1:25" hidden="1" x14ac:dyDescent="0.25">
      <c r="A1488" t="s">
        <v>34</v>
      </c>
      <c r="B1488" t="s">
        <v>27</v>
      </c>
      <c r="C1488">
        <v>23</v>
      </c>
      <c r="D1488" t="str">
        <f t="shared" si="23"/>
        <v>Preservefall 2021</v>
      </c>
      <c r="E1488" t="s">
        <v>74</v>
      </c>
      <c r="F1488" t="s">
        <v>70</v>
      </c>
      <c r="G1488" t="s">
        <v>1</v>
      </c>
      <c r="H1488" t="s">
        <v>4256</v>
      </c>
      <c r="I1488" t="s">
        <v>1580</v>
      </c>
      <c r="J1488" t="s">
        <v>60</v>
      </c>
      <c r="K1488">
        <v>0</v>
      </c>
      <c r="L1488">
        <v>0</v>
      </c>
      <c r="M1488">
        <v>0.05</v>
      </c>
      <c r="N1488">
        <f>_xlfn.XLOOKUP($A1488,'site variables'!$A:$A,'site variables'!C:C,0,0)</f>
        <v>332.63</v>
      </c>
      <c r="O1488">
        <f>_xlfn.XLOOKUP($A1488,'site variables'!$A:$A,'site variables'!D:D,0,0)</f>
        <v>25.8</v>
      </c>
      <c r="P1488">
        <f>_xlfn.XLOOKUP($A1488,'site variables'!$A:$A,'site variables'!E:E,0,0)</f>
        <v>21.2</v>
      </c>
      <c r="Q1488">
        <f>_xlfn.XLOOKUP($A1488,'site variables'!$A:$A,'site variables'!F:F,0,0)</f>
        <v>793</v>
      </c>
      <c r="R1488" t="str">
        <f>_xlfn.XLOOKUP($A1488,'site variables'!$A:$A,'site variables'!G:G,0,0)</f>
        <v>high</v>
      </c>
      <c r="S1488" t="str">
        <f>_xlfn.XLOOKUP($A1488,'site variables'!$A:$A,'site variables'!H:H,0,0)</f>
        <v>low</v>
      </c>
      <c r="T1488" t="str">
        <f>_xlfn.XLOOKUP($A1488,'site variables'!$A:$A,'site variables'!I:I,0,0)</f>
        <v>Vehicle/FootRecreation</v>
      </c>
      <c r="U1488">
        <f>_xlfn.XLOOKUP($D1488,climatevars!$E:$E,climatevars!J:J,0,)</f>
        <v>283.99943199999996</v>
      </c>
      <c r="V1488">
        <f>_xlfn.XLOOKUP($D1488,climatevars!$E:$E,climatevars!K:K,0,)</f>
        <v>539.99891999999988</v>
      </c>
      <c r="W1488">
        <f>_xlfn.XLOOKUP($D1488,climatevars!$E:$E,climatevars!L:L,0,)</f>
        <v>651.99869599999988</v>
      </c>
      <c r="X1488">
        <f>_xlfn.XLOOKUP($G1488,speciesvars!$D:$D,speciesvars!H:H,0,0)</f>
        <v>22.9416667421659</v>
      </c>
      <c r="Y1488">
        <f>_xlfn.XLOOKUP($G1488,speciesvars!$D:$D,speciesvars!I:I,0,0)</f>
        <v>528</v>
      </c>
    </row>
    <row r="1489" spans="1:25" hidden="1" x14ac:dyDescent="0.25">
      <c r="A1489" t="s">
        <v>34</v>
      </c>
      <c r="B1489" t="s">
        <v>32</v>
      </c>
      <c r="C1489">
        <v>10</v>
      </c>
      <c r="D1489" t="str">
        <f t="shared" si="23"/>
        <v>Preservespring 2020</v>
      </c>
      <c r="E1489" t="s">
        <v>74</v>
      </c>
      <c r="F1489" t="s">
        <v>70</v>
      </c>
      <c r="G1489" t="s">
        <v>77</v>
      </c>
      <c r="H1489" t="s">
        <v>11</v>
      </c>
      <c r="I1489" t="s">
        <v>1581</v>
      </c>
      <c r="J1489" t="s">
        <v>72</v>
      </c>
      <c r="K1489">
        <v>17</v>
      </c>
      <c r="L1489">
        <v>65</v>
      </c>
      <c r="N1489">
        <f>_xlfn.XLOOKUP($A1489,'site variables'!$A:$A,'site variables'!C:C,0,0)</f>
        <v>332.63</v>
      </c>
      <c r="O1489">
        <f>_xlfn.XLOOKUP($A1489,'site variables'!$A:$A,'site variables'!D:D,0,0)</f>
        <v>25.8</v>
      </c>
      <c r="P1489">
        <f>_xlfn.XLOOKUP($A1489,'site variables'!$A:$A,'site variables'!E:E,0,0)</f>
        <v>21.2</v>
      </c>
      <c r="Q1489">
        <f>_xlfn.XLOOKUP($A1489,'site variables'!$A:$A,'site variables'!F:F,0,0)</f>
        <v>793</v>
      </c>
      <c r="R1489" t="str">
        <f>_xlfn.XLOOKUP($A1489,'site variables'!$A:$A,'site variables'!G:G,0,0)</f>
        <v>high</v>
      </c>
      <c r="S1489" t="str">
        <f>_xlfn.XLOOKUP($A1489,'site variables'!$A:$A,'site variables'!H:H,0,0)</f>
        <v>low</v>
      </c>
      <c r="T1489" t="str">
        <f>_xlfn.XLOOKUP($A1489,'site variables'!$A:$A,'site variables'!I:I,0,0)</f>
        <v>Vehicle/FootRecreation</v>
      </c>
      <c r="U1489">
        <f>_xlfn.XLOOKUP($D1489,climatevars!$E:$E,climatevars!J:J,0,)</f>
        <v>260.99947799999995</v>
      </c>
      <c r="V1489">
        <f>_xlfn.XLOOKUP($D1489,climatevars!$E:$E,climatevars!K:K,0,)</f>
        <v>539.99891999999988</v>
      </c>
      <c r="W1489">
        <f>_xlfn.XLOOKUP($D1489,climatevars!$E:$E,climatevars!L:L,0,)</f>
        <v>260.99947799999995</v>
      </c>
      <c r="X1489">
        <f>_xlfn.XLOOKUP($G1489,speciesvars!$D:$D,speciesvars!H:H,0,0)</f>
        <v>0</v>
      </c>
      <c r="Y1489">
        <f>_xlfn.XLOOKUP($G1489,speciesvars!$D:$D,speciesvars!I:I,0,0)</f>
        <v>0</v>
      </c>
    </row>
    <row r="1490" spans="1:25" hidden="1" x14ac:dyDescent="0.25">
      <c r="A1490" t="s">
        <v>34</v>
      </c>
      <c r="B1490" t="s">
        <v>32</v>
      </c>
      <c r="C1490">
        <v>10</v>
      </c>
      <c r="D1490" t="str">
        <f t="shared" si="23"/>
        <v>Preservespring 2020</v>
      </c>
      <c r="E1490" t="s">
        <v>74</v>
      </c>
      <c r="F1490" t="s">
        <v>70</v>
      </c>
      <c r="G1490" t="s">
        <v>4</v>
      </c>
      <c r="H1490" t="s">
        <v>11</v>
      </c>
      <c r="I1490" t="s">
        <v>1582</v>
      </c>
      <c r="J1490" t="s">
        <v>60</v>
      </c>
      <c r="K1490">
        <v>1</v>
      </c>
      <c r="L1490">
        <v>4</v>
      </c>
      <c r="N1490">
        <f>_xlfn.XLOOKUP($A1490,'site variables'!$A:$A,'site variables'!C:C,0,0)</f>
        <v>332.63</v>
      </c>
      <c r="O1490">
        <f>_xlfn.XLOOKUP($A1490,'site variables'!$A:$A,'site variables'!D:D,0,0)</f>
        <v>25.8</v>
      </c>
      <c r="P1490">
        <f>_xlfn.XLOOKUP($A1490,'site variables'!$A:$A,'site variables'!E:E,0,0)</f>
        <v>21.2</v>
      </c>
      <c r="Q1490">
        <f>_xlfn.XLOOKUP($A1490,'site variables'!$A:$A,'site variables'!F:F,0,0)</f>
        <v>793</v>
      </c>
      <c r="R1490" t="str">
        <f>_xlfn.XLOOKUP($A1490,'site variables'!$A:$A,'site variables'!G:G,0,0)</f>
        <v>high</v>
      </c>
      <c r="S1490" t="str">
        <f>_xlfn.XLOOKUP($A1490,'site variables'!$A:$A,'site variables'!H:H,0,0)</f>
        <v>low</v>
      </c>
      <c r="T1490" t="str">
        <f>_xlfn.XLOOKUP($A1490,'site variables'!$A:$A,'site variables'!I:I,0,0)</f>
        <v>Vehicle/FootRecreation</v>
      </c>
      <c r="U1490">
        <f>_xlfn.XLOOKUP($D1490,climatevars!$E:$E,climatevars!J:J,0,)</f>
        <v>260.99947799999995</v>
      </c>
      <c r="V1490">
        <f>_xlfn.XLOOKUP($D1490,climatevars!$E:$E,climatevars!K:K,0,)</f>
        <v>539.99891999999988</v>
      </c>
      <c r="W1490">
        <f>_xlfn.XLOOKUP($D1490,climatevars!$E:$E,climatevars!L:L,0,)</f>
        <v>260.99947799999995</v>
      </c>
      <c r="X1490">
        <f>_xlfn.XLOOKUP($G1490,speciesvars!$D:$D,speciesvars!H:H,0,0)</f>
        <v>0</v>
      </c>
      <c r="Y1490">
        <f>_xlfn.XLOOKUP($G1490,speciesvars!$D:$D,speciesvars!I:I,0,0)</f>
        <v>0</v>
      </c>
    </row>
    <row r="1491" spans="1:25" hidden="1" x14ac:dyDescent="0.25">
      <c r="A1491" t="s">
        <v>34</v>
      </c>
      <c r="B1491" t="s">
        <v>32</v>
      </c>
      <c r="C1491">
        <v>10</v>
      </c>
      <c r="D1491" t="str">
        <f t="shared" si="23"/>
        <v>Preservespring 2020</v>
      </c>
      <c r="E1491" t="s">
        <v>74</v>
      </c>
      <c r="F1491" t="s">
        <v>70</v>
      </c>
      <c r="G1491" t="s">
        <v>15</v>
      </c>
      <c r="H1491" t="s">
        <v>11</v>
      </c>
      <c r="I1491" t="s">
        <v>1583</v>
      </c>
      <c r="J1491" t="s">
        <v>60</v>
      </c>
      <c r="K1491">
        <v>3</v>
      </c>
      <c r="L1491">
        <v>15</v>
      </c>
      <c r="N1491">
        <f>_xlfn.XLOOKUP($A1491,'site variables'!$A:$A,'site variables'!C:C,0,0)</f>
        <v>332.63</v>
      </c>
      <c r="O1491">
        <f>_xlfn.XLOOKUP($A1491,'site variables'!$A:$A,'site variables'!D:D,0,0)</f>
        <v>25.8</v>
      </c>
      <c r="P1491">
        <f>_xlfn.XLOOKUP($A1491,'site variables'!$A:$A,'site variables'!E:E,0,0)</f>
        <v>21.2</v>
      </c>
      <c r="Q1491">
        <f>_xlfn.XLOOKUP($A1491,'site variables'!$A:$A,'site variables'!F:F,0,0)</f>
        <v>793</v>
      </c>
      <c r="R1491" t="str">
        <f>_xlfn.XLOOKUP($A1491,'site variables'!$A:$A,'site variables'!G:G,0,0)</f>
        <v>high</v>
      </c>
      <c r="S1491" t="str">
        <f>_xlfn.XLOOKUP($A1491,'site variables'!$A:$A,'site variables'!H:H,0,0)</f>
        <v>low</v>
      </c>
      <c r="T1491" t="str">
        <f>_xlfn.XLOOKUP($A1491,'site variables'!$A:$A,'site variables'!I:I,0,0)</f>
        <v>Vehicle/FootRecreation</v>
      </c>
      <c r="U1491">
        <f>_xlfn.XLOOKUP($D1491,climatevars!$E:$E,climatevars!J:J,0,)</f>
        <v>260.99947799999995</v>
      </c>
      <c r="V1491">
        <f>_xlfn.XLOOKUP($D1491,climatevars!$E:$E,climatevars!K:K,0,)</f>
        <v>539.99891999999988</v>
      </c>
      <c r="W1491">
        <f>_xlfn.XLOOKUP($D1491,climatevars!$E:$E,climatevars!L:L,0,)</f>
        <v>260.99947799999995</v>
      </c>
      <c r="X1491">
        <f>_xlfn.XLOOKUP($G1491,speciesvars!$D:$D,speciesvars!H:H,0,0)</f>
        <v>0</v>
      </c>
      <c r="Y1491">
        <f>_xlfn.XLOOKUP($G1491,speciesvars!$D:$D,speciesvars!I:I,0,0)</f>
        <v>0</v>
      </c>
    </row>
    <row r="1492" spans="1:25" hidden="1" x14ac:dyDescent="0.25">
      <c r="A1492" t="s">
        <v>34</v>
      </c>
      <c r="B1492" t="s">
        <v>32</v>
      </c>
      <c r="C1492">
        <v>10</v>
      </c>
      <c r="D1492" t="str">
        <f t="shared" si="23"/>
        <v>Preservespring 2020</v>
      </c>
      <c r="E1492" t="s">
        <v>74</v>
      </c>
      <c r="F1492" t="s">
        <v>70</v>
      </c>
      <c r="G1492" t="s">
        <v>3</v>
      </c>
      <c r="H1492" t="s">
        <v>11</v>
      </c>
      <c r="I1492" t="s">
        <v>1584</v>
      </c>
      <c r="J1492" t="s">
        <v>72</v>
      </c>
      <c r="K1492">
        <v>3</v>
      </c>
      <c r="L1492">
        <v>40</v>
      </c>
      <c r="N1492">
        <f>_xlfn.XLOOKUP($A1492,'site variables'!$A:$A,'site variables'!C:C,0,0)</f>
        <v>332.63</v>
      </c>
      <c r="O1492">
        <f>_xlfn.XLOOKUP($A1492,'site variables'!$A:$A,'site variables'!D:D,0,0)</f>
        <v>25.8</v>
      </c>
      <c r="P1492">
        <f>_xlfn.XLOOKUP($A1492,'site variables'!$A:$A,'site variables'!E:E,0,0)</f>
        <v>21.2</v>
      </c>
      <c r="Q1492">
        <f>_xlfn.XLOOKUP($A1492,'site variables'!$A:$A,'site variables'!F:F,0,0)</f>
        <v>793</v>
      </c>
      <c r="R1492" t="str">
        <f>_xlfn.XLOOKUP($A1492,'site variables'!$A:$A,'site variables'!G:G,0,0)</f>
        <v>high</v>
      </c>
      <c r="S1492" t="str">
        <f>_xlfn.XLOOKUP($A1492,'site variables'!$A:$A,'site variables'!H:H,0,0)</f>
        <v>low</v>
      </c>
      <c r="T1492" t="str">
        <f>_xlfn.XLOOKUP($A1492,'site variables'!$A:$A,'site variables'!I:I,0,0)</f>
        <v>Vehicle/FootRecreation</v>
      </c>
      <c r="U1492">
        <f>_xlfn.XLOOKUP($D1492,climatevars!$E:$E,climatevars!J:J,0,)</f>
        <v>260.99947799999995</v>
      </c>
      <c r="V1492">
        <f>_xlfn.XLOOKUP($D1492,climatevars!$E:$E,climatevars!K:K,0,)</f>
        <v>539.99891999999988</v>
      </c>
      <c r="W1492">
        <f>_xlfn.XLOOKUP($D1492,climatevars!$E:$E,climatevars!L:L,0,)</f>
        <v>260.99947799999995</v>
      </c>
      <c r="X1492">
        <f>_xlfn.XLOOKUP($G1492,speciesvars!$D:$D,speciesvars!H:H,0,0)</f>
        <v>0</v>
      </c>
      <c r="Y1492">
        <f>_xlfn.XLOOKUP($G1492,speciesvars!$D:$D,speciesvars!I:I,0,0)</f>
        <v>0</v>
      </c>
    </row>
    <row r="1493" spans="1:25" hidden="1" x14ac:dyDescent="0.25">
      <c r="A1493" t="s">
        <v>34</v>
      </c>
      <c r="B1493" t="s">
        <v>32</v>
      </c>
      <c r="C1493">
        <v>10</v>
      </c>
      <c r="D1493" t="str">
        <f t="shared" si="23"/>
        <v>Preservespring 2020</v>
      </c>
      <c r="E1493" t="s">
        <v>74</v>
      </c>
      <c r="F1493" t="s">
        <v>70</v>
      </c>
      <c r="G1493" t="s">
        <v>1441</v>
      </c>
      <c r="H1493" t="s">
        <v>11</v>
      </c>
      <c r="I1493" t="s">
        <v>1585</v>
      </c>
      <c r="J1493" t="s">
        <v>60</v>
      </c>
      <c r="K1493">
        <v>1</v>
      </c>
      <c r="L1493">
        <v>40</v>
      </c>
      <c r="N1493">
        <f>_xlfn.XLOOKUP($A1493,'site variables'!$A:$A,'site variables'!C:C,0,0)</f>
        <v>332.63</v>
      </c>
      <c r="O1493">
        <f>_xlfn.XLOOKUP($A1493,'site variables'!$A:$A,'site variables'!D:D,0,0)</f>
        <v>25.8</v>
      </c>
      <c r="P1493">
        <f>_xlfn.XLOOKUP($A1493,'site variables'!$A:$A,'site variables'!E:E,0,0)</f>
        <v>21.2</v>
      </c>
      <c r="Q1493">
        <f>_xlfn.XLOOKUP($A1493,'site variables'!$A:$A,'site variables'!F:F,0,0)</f>
        <v>793</v>
      </c>
      <c r="R1493" t="str">
        <f>_xlfn.XLOOKUP($A1493,'site variables'!$A:$A,'site variables'!G:G,0,0)</f>
        <v>high</v>
      </c>
      <c r="S1493" t="str">
        <f>_xlfn.XLOOKUP($A1493,'site variables'!$A:$A,'site variables'!H:H,0,0)</f>
        <v>low</v>
      </c>
      <c r="T1493" t="str">
        <f>_xlfn.XLOOKUP($A1493,'site variables'!$A:$A,'site variables'!I:I,0,0)</f>
        <v>Vehicle/FootRecreation</v>
      </c>
      <c r="U1493">
        <f>_xlfn.XLOOKUP($D1493,climatevars!$E:$E,climatevars!J:J,0,)</f>
        <v>260.99947799999995</v>
      </c>
      <c r="V1493">
        <f>_xlfn.XLOOKUP($D1493,climatevars!$E:$E,climatevars!K:K,0,)</f>
        <v>539.99891999999988</v>
      </c>
      <c r="W1493">
        <f>_xlfn.XLOOKUP($D1493,climatevars!$E:$E,climatevars!L:L,0,)</f>
        <v>260.99947799999995</v>
      </c>
      <c r="X1493">
        <f>_xlfn.XLOOKUP($G1493,speciesvars!$D:$D,speciesvars!H:H,0,0)</f>
        <v>0</v>
      </c>
      <c r="Y1493">
        <f>_xlfn.XLOOKUP($G1493,speciesvars!$D:$D,speciesvars!I:I,0,0)</f>
        <v>0</v>
      </c>
    </row>
    <row r="1494" spans="1:25" hidden="1" x14ac:dyDescent="0.25">
      <c r="A1494" t="s">
        <v>34</v>
      </c>
      <c r="B1494" t="s">
        <v>32</v>
      </c>
      <c r="C1494">
        <v>10</v>
      </c>
      <c r="D1494" t="str">
        <f t="shared" si="23"/>
        <v>Preservespring 2020</v>
      </c>
      <c r="E1494" t="s">
        <v>74</v>
      </c>
      <c r="F1494" t="s">
        <v>70</v>
      </c>
      <c r="G1494" t="s">
        <v>1451</v>
      </c>
      <c r="H1494" t="s">
        <v>11</v>
      </c>
      <c r="I1494" t="s">
        <v>1586</v>
      </c>
      <c r="J1494" t="s">
        <v>60</v>
      </c>
      <c r="K1494">
        <v>3</v>
      </c>
      <c r="L1494">
        <v>30</v>
      </c>
      <c r="N1494">
        <f>_xlfn.XLOOKUP($A1494,'site variables'!$A:$A,'site variables'!C:C,0,0)</f>
        <v>332.63</v>
      </c>
      <c r="O1494">
        <f>_xlfn.XLOOKUP($A1494,'site variables'!$A:$A,'site variables'!D:D,0,0)</f>
        <v>25.8</v>
      </c>
      <c r="P1494">
        <f>_xlfn.XLOOKUP($A1494,'site variables'!$A:$A,'site variables'!E:E,0,0)</f>
        <v>21.2</v>
      </c>
      <c r="Q1494">
        <f>_xlfn.XLOOKUP($A1494,'site variables'!$A:$A,'site variables'!F:F,0,0)</f>
        <v>793</v>
      </c>
      <c r="R1494" t="str">
        <f>_xlfn.XLOOKUP($A1494,'site variables'!$A:$A,'site variables'!G:G,0,0)</f>
        <v>high</v>
      </c>
      <c r="S1494" t="str">
        <f>_xlfn.XLOOKUP($A1494,'site variables'!$A:$A,'site variables'!H:H,0,0)</f>
        <v>low</v>
      </c>
      <c r="T1494" t="str">
        <f>_xlfn.XLOOKUP($A1494,'site variables'!$A:$A,'site variables'!I:I,0,0)</f>
        <v>Vehicle/FootRecreation</v>
      </c>
      <c r="U1494">
        <f>_xlfn.XLOOKUP($D1494,climatevars!$E:$E,climatevars!J:J,0,)</f>
        <v>260.99947799999995</v>
      </c>
      <c r="V1494">
        <f>_xlfn.XLOOKUP($D1494,climatevars!$E:$E,climatevars!K:K,0,)</f>
        <v>539.99891999999988</v>
      </c>
      <c r="W1494">
        <f>_xlfn.XLOOKUP($D1494,climatevars!$E:$E,climatevars!L:L,0,)</f>
        <v>260.99947799999995</v>
      </c>
      <c r="X1494">
        <f>_xlfn.XLOOKUP($G1494,speciesvars!$D:$D,speciesvars!H:H,0,0)</f>
        <v>0</v>
      </c>
      <c r="Y1494">
        <f>_xlfn.XLOOKUP($G1494,speciesvars!$D:$D,speciesvars!I:I,0,0)</f>
        <v>0</v>
      </c>
    </row>
    <row r="1495" spans="1:25" hidden="1" x14ac:dyDescent="0.25">
      <c r="A1495" t="s">
        <v>34</v>
      </c>
      <c r="B1495" t="s">
        <v>27</v>
      </c>
      <c r="C1495">
        <v>24</v>
      </c>
      <c r="D1495" t="str">
        <f t="shared" si="23"/>
        <v>Preservefall 2021</v>
      </c>
      <c r="E1495" t="s">
        <v>66</v>
      </c>
      <c r="F1495" t="s">
        <v>0</v>
      </c>
      <c r="G1495" t="s">
        <v>13</v>
      </c>
      <c r="H1495" t="s">
        <v>4254</v>
      </c>
      <c r="I1495" t="s">
        <v>1587</v>
      </c>
      <c r="J1495" t="s">
        <v>60</v>
      </c>
      <c r="K1495">
        <v>0</v>
      </c>
      <c r="L1495">
        <v>0</v>
      </c>
      <c r="M1495">
        <v>0</v>
      </c>
      <c r="N1495">
        <f>_xlfn.XLOOKUP($A1495,'site variables'!$A:$A,'site variables'!C:C,0,0)</f>
        <v>332.63</v>
      </c>
      <c r="O1495">
        <f>_xlfn.XLOOKUP($A1495,'site variables'!$A:$A,'site variables'!D:D,0,0)</f>
        <v>25.8</v>
      </c>
      <c r="P1495">
        <f>_xlfn.XLOOKUP($A1495,'site variables'!$A:$A,'site variables'!E:E,0,0)</f>
        <v>21.2</v>
      </c>
      <c r="Q1495">
        <f>_xlfn.XLOOKUP($A1495,'site variables'!$A:$A,'site variables'!F:F,0,0)</f>
        <v>793</v>
      </c>
      <c r="R1495" t="str">
        <f>_xlfn.XLOOKUP($A1495,'site variables'!$A:$A,'site variables'!G:G,0,0)</f>
        <v>high</v>
      </c>
      <c r="S1495" t="str">
        <f>_xlfn.XLOOKUP($A1495,'site variables'!$A:$A,'site variables'!H:H,0,0)</f>
        <v>low</v>
      </c>
      <c r="T1495" t="str">
        <f>_xlfn.XLOOKUP($A1495,'site variables'!$A:$A,'site variables'!I:I,0,0)</f>
        <v>Vehicle/FootRecreation</v>
      </c>
      <c r="U1495">
        <f>_xlfn.XLOOKUP($D1495,climatevars!$E:$E,climatevars!J:J,0,)</f>
        <v>283.99943199999996</v>
      </c>
      <c r="V1495">
        <f>_xlfn.XLOOKUP($D1495,climatevars!$E:$E,climatevars!K:K,0,)</f>
        <v>539.99891999999988</v>
      </c>
      <c r="W1495">
        <f>_xlfn.XLOOKUP($D1495,climatevars!$E:$E,climatevars!L:L,0,)</f>
        <v>651.99869599999988</v>
      </c>
      <c r="X1495">
        <f>_xlfn.XLOOKUP($G1495,speciesvars!$D:$D,speciesvars!H:H,0,0)</f>
        <v>23.462500015894602</v>
      </c>
      <c r="Y1495">
        <f>_xlfn.XLOOKUP($G1495,speciesvars!$D:$D,speciesvars!I:I,0,0)</f>
        <v>846</v>
      </c>
    </row>
    <row r="1496" spans="1:25" hidden="1" x14ac:dyDescent="0.25">
      <c r="A1496" t="s">
        <v>34</v>
      </c>
      <c r="B1496" t="s">
        <v>27</v>
      </c>
      <c r="C1496">
        <v>24</v>
      </c>
      <c r="D1496" t="str">
        <f t="shared" si="23"/>
        <v>Preservefall 2021</v>
      </c>
      <c r="E1496" t="s">
        <v>66</v>
      </c>
      <c r="F1496" t="s">
        <v>0</v>
      </c>
      <c r="G1496" t="s">
        <v>21</v>
      </c>
      <c r="H1496" t="s">
        <v>4254</v>
      </c>
      <c r="I1496" t="s">
        <v>1588</v>
      </c>
      <c r="J1496" t="s">
        <v>60</v>
      </c>
      <c r="K1496">
        <v>3</v>
      </c>
      <c r="L1496">
        <v>300</v>
      </c>
      <c r="M1496">
        <v>7.5</v>
      </c>
      <c r="N1496">
        <f>_xlfn.XLOOKUP($A1496,'site variables'!$A:$A,'site variables'!C:C,0,0)</f>
        <v>332.63</v>
      </c>
      <c r="O1496">
        <f>_xlfn.XLOOKUP($A1496,'site variables'!$A:$A,'site variables'!D:D,0,0)</f>
        <v>25.8</v>
      </c>
      <c r="P1496">
        <f>_xlfn.XLOOKUP($A1496,'site variables'!$A:$A,'site variables'!E:E,0,0)</f>
        <v>21.2</v>
      </c>
      <c r="Q1496">
        <f>_xlfn.XLOOKUP($A1496,'site variables'!$A:$A,'site variables'!F:F,0,0)</f>
        <v>793</v>
      </c>
      <c r="R1496" t="str">
        <f>_xlfn.XLOOKUP($A1496,'site variables'!$A:$A,'site variables'!G:G,0,0)</f>
        <v>high</v>
      </c>
      <c r="S1496" t="str">
        <f>_xlfn.XLOOKUP($A1496,'site variables'!$A:$A,'site variables'!H:H,0,0)</f>
        <v>low</v>
      </c>
      <c r="T1496" t="str">
        <f>_xlfn.XLOOKUP($A1496,'site variables'!$A:$A,'site variables'!I:I,0,0)</f>
        <v>Vehicle/FootRecreation</v>
      </c>
      <c r="U1496">
        <f>_xlfn.XLOOKUP($D1496,climatevars!$E:$E,climatevars!J:J,0,)</f>
        <v>283.99943199999996</v>
      </c>
      <c r="V1496">
        <f>_xlfn.XLOOKUP($D1496,climatevars!$E:$E,climatevars!K:K,0,)</f>
        <v>539.99891999999988</v>
      </c>
      <c r="W1496">
        <f>_xlfn.XLOOKUP($D1496,climatevars!$E:$E,climatevars!L:L,0,)</f>
        <v>651.99869599999988</v>
      </c>
      <c r="X1496">
        <f>_xlfn.XLOOKUP($G1496,speciesvars!$D:$D,speciesvars!H:H,0,0)</f>
        <v>24.8750001192093</v>
      </c>
      <c r="Y1496">
        <f>_xlfn.XLOOKUP($G1496,speciesvars!$D:$D,speciesvars!I:I,0,0)</f>
        <v>845</v>
      </c>
    </row>
    <row r="1497" spans="1:25" hidden="1" x14ac:dyDescent="0.25">
      <c r="A1497" t="s">
        <v>34</v>
      </c>
      <c r="B1497" t="s">
        <v>27</v>
      </c>
      <c r="C1497">
        <v>24</v>
      </c>
      <c r="D1497" t="str">
        <f t="shared" si="23"/>
        <v>Preservefall 2021</v>
      </c>
      <c r="E1497" t="s">
        <v>66</v>
      </c>
      <c r="F1497" t="s">
        <v>0</v>
      </c>
      <c r="G1497" t="s">
        <v>53</v>
      </c>
      <c r="H1497" t="s">
        <v>4254</v>
      </c>
      <c r="I1497" t="s">
        <v>1589</v>
      </c>
      <c r="J1497" t="s">
        <v>60</v>
      </c>
      <c r="K1497">
        <v>1</v>
      </c>
      <c r="L1497">
        <v>600</v>
      </c>
      <c r="M1497">
        <v>85</v>
      </c>
      <c r="N1497">
        <f>_xlfn.XLOOKUP($A1497,'site variables'!$A:$A,'site variables'!C:C,0,0)</f>
        <v>332.63</v>
      </c>
      <c r="O1497">
        <f>_xlfn.XLOOKUP($A1497,'site variables'!$A:$A,'site variables'!D:D,0,0)</f>
        <v>25.8</v>
      </c>
      <c r="P1497">
        <f>_xlfn.XLOOKUP($A1497,'site variables'!$A:$A,'site variables'!E:E,0,0)</f>
        <v>21.2</v>
      </c>
      <c r="Q1497">
        <f>_xlfn.XLOOKUP($A1497,'site variables'!$A:$A,'site variables'!F:F,0,0)</f>
        <v>793</v>
      </c>
      <c r="R1497" t="str">
        <f>_xlfn.XLOOKUP($A1497,'site variables'!$A:$A,'site variables'!G:G,0,0)</f>
        <v>high</v>
      </c>
      <c r="S1497" t="str">
        <f>_xlfn.XLOOKUP($A1497,'site variables'!$A:$A,'site variables'!H:H,0,0)</f>
        <v>low</v>
      </c>
      <c r="T1497" t="str">
        <f>_xlfn.XLOOKUP($A1497,'site variables'!$A:$A,'site variables'!I:I,0,0)</f>
        <v>Vehicle/FootRecreation</v>
      </c>
      <c r="U1497">
        <f>_xlfn.XLOOKUP($D1497,climatevars!$E:$E,climatevars!J:J,0,)</f>
        <v>283.99943199999996</v>
      </c>
      <c r="V1497">
        <f>_xlfn.XLOOKUP($D1497,climatevars!$E:$E,climatevars!K:K,0,)</f>
        <v>539.99891999999988</v>
      </c>
      <c r="W1497">
        <f>_xlfn.XLOOKUP($D1497,climatevars!$E:$E,climatevars!L:L,0,)</f>
        <v>651.99869599999988</v>
      </c>
      <c r="X1497">
        <f>_xlfn.XLOOKUP($G1497,speciesvars!$D:$D,speciesvars!H:H,0,0)</f>
        <v>24.200000047683702</v>
      </c>
      <c r="Y1497">
        <f>_xlfn.XLOOKUP($G1497,speciesvars!$D:$D,speciesvars!I:I,0,0)</f>
        <v>706</v>
      </c>
    </row>
    <row r="1498" spans="1:25" hidden="1" x14ac:dyDescent="0.25">
      <c r="A1498" t="s">
        <v>34</v>
      </c>
      <c r="B1498" t="s">
        <v>27</v>
      </c>
      <c r="C1498">
        <v>24</v>
      </c>
      <c r="D1498" t="str">
        <f t="shared" si="23"/>
        <v>Preservefall 2021</v>
      </c>
      <c r="E1498" t="s">
        <v>66</v>
      </c>
      <c r="F1498" t="s">
        <v>0</v>
      </c>
      <c r="G1498" t="s">
        <v>35</v>
      </c>
      <c r="H1498" t="s">
        <v>4254</v>
      </c>
      <c r="I1498" t="s">
        <v>1590</v>
      </c>
      <c r="J1498" t="s">
        <v>60</v>
      </c>
      <c r="K1498">
        <v>0</v>
      </c>
      <c r="L1498">
        <v>0</v>
      </c>
      <c r="M1498">
        <v>0</v>
      </c>
      <c r="N1498">
        <f>_xlfn.XLOOKUP($A1498,'site variables'!$A:$A,'site variables'!C:C,0,0)</f>
        <v>332.63</v>
      </c>
      <c r="O1498">
        <f>_xlfn.XLOOKUP($A1498,'site variables'!$A:$A,'site variables'!D:D,0,0)</f>
        <v>25.8</v>
      </c>
      <c r="P1498">
        <f>_xlfn.XLOOKUP($A1498,'site variables'!$A:$A,'site variables'!E:E,0,0)</f>
        <v>21.2</v>
      </c>
      <c r="Q1498">
        <f>_xlfn.XLOOKUP($A1498,'site variables'!$A:$A,'site variables'!F:F,0,0)</f>
        <v>793</v>
      </c>
      <c r="R1498" t="str">
        <f>_xlfn.XLOOKUP($A1498,'site variables'!$A:$A,'site variables'!G:G,0,0)</f>
        <v>high</v>
      </c>
      <c r="S1498" t="str">
        <f>_xlfn.XLOOKUP($A1498,'site variables'!$A:$A,'site variables'!H:H,0,0)</f>
        <v>low</v>
      </c>
      <c r="T1498" t="str">
        <f>_xlfn.XLOOKUP($A1498,'site variables'!$A:$A,'site variables'!I:I,0,0)</f>
        <v>Vehicle/FootRecreation</v>
      </c>
      <c r="U1498">
        <f>_xlfn.XLOOKUP($D1498,climatevars!$E:$E,climatevars!J:J,0,)</f>
        <v>283.99943199999996</v>
      </c>
      <c r="V1498">
        <f>_xlfn.XLOOKUP($D1498,climatevars!$E:$E,climatevars!K:K,0,)</f>
        <v>539.99891999999988</v>
      </c>
      <c r="W1498">
        <f>_xlfn.XLOOKUP($D1498,climatevars!$E:$E,climatevars!L:L,0,)</f>
        <v>651.99869599999988</v>
      </c>
      <c r="X1498">
        <f>_xlfn.XLOOKUP($G1498,speciesvars!$D:$D,speciesvars!H:H,0,0)</f>
        <v>23.5000000198682</v>
      </c>
      <c r="Y1498">
        <f>_xlfn.XLOOKUP($G1498,speciesvars!$D:$D,speciesvars!I:I,0,0)</f>
        <v>354</v>
      </c>
    </row>
    <row r="1499" spans="1:25" hidden="1" x14ac:dyDescent="0.25">
      <c r="A1499" t="s">
        <v>34</v>
      </c>
      <c r="B1499" t="s">
        <v>32</v>
      </c>
      <c r="C1499">
        <v>10</v>
      </c>
      <c r="D1499" t="str">
        <f t="shared" si="23"/>
        <v>Preservespring 2020</v>
      </c>
      <c r="E1499" t="s">
        <v>74</v>
      </c>
      <c r="F1499" t="s">
        <v>70</v>
      </c>
      <c r="G1499" t="s">
        <v>44</v>
      </c>
      <c r="H1499" t="s">
        <v>11</v>
      </c>
      <c r="I1499" t="s">
        <v>1591</v>
      </c>
      <c r="J1499" t="s">
        <v>60</v>
      </c>
      <c r="K1499">
        <v>15</v>
      </c>
      <c r="L1499">
        <v>15</v>
      </c>
      <c r="N1499">
        <f>_xlfn.XLOOKUP($A1499,'site variables'!$A:$A,'site variables'!C:C,0,0)</f>
        <v>332.63</v>
      </c>
      <c r="O1499">
        <f>_xlfn.XLOOKUP($A1499,'site variables'!$A:$A,'site variables'!D:D,0,0)</f>
        <v>25.8</v>
      </c>
      <c r="P1499">
        <f>_xlfn.XLOOKUP($A1499,'site variables'!$A:$A,'site variables'!E:E,0,0)</f>
        <v>21.2</v>
      </c>
      <c r="Q1499">
        <f>_xlfn.XLOOKUP($A1499,'site variables'!$A:$A,'site variables'!F:F,0,0)</f>
        <v>793</v>
      </c>
      <c r="R1499" t="str">
        <f>_xlfn.XLOOKUP($A1499,'site variables'!$A:$A,'site variables'!G:G,0,0)</f>
        <v>high</v>
      </c>
      <c r="S1499" t="str">
        <f>_xlfn.XLOOKUP($A1499,'site variables'!$A:$A,'site variables'!H:H,0,0)</f>
        <v>low</v>
      </c>
      <c r="T1499" t="str">
        <f>_xlfn.XLOOKUP($A1499,'site variables'!$A:$A,'site variables'!I:I,0,0)</f>
        <v>Vehicle/FootRecreation</v>
      </c>
      <c r="U1499">
        <f>_xlfn.XLOOKUP($D1499,climatevars!$E:$E,climatevars!J:J,0,)</f>
        <v>260.99947799999995</v>
      </c>
      <c r="V1499">
        <f>_xlfn.XLOOKUP($D1499,climatevars!$E:$E,climatevars!K:K,0,)</f>
        <v>539.99891999999988</v>
      </c>
      <c r="W1499">
        <f>_xlfn.XLOOKUP($D1499,climatevars!$E:$E,climatevars!L:L,0,)</f>
        <v>260.99947799999995</v>
      </c>
      <c r="X1499">
        <f>_xlfn.XLOOKUP($G1499,speciesvars!$D:$D,speciesvars!H:H,0,0)</f>
        <v>0</v>
      </c>
      <c r="Y1499">
        <f>_xlfn.XLOOKUP($G1499,speciesvars!$D:$D,speciesvars!I:I,0,0)</f>
        <v>0</v>
      </c>
    </row>
    <row r="1500" spans="1:25" hidden="1" x14ac:dyDescent="0.25">
      <c r="A1500" t="s">
        <v>34</v>
      </c>
      <c r="B1500" t="s">
        <v>32</v>
      </c>
      <c r="C1500">
        <v>10</v>
      </c>
      <c r="D1500" t="str">
        <f t="shared" si="23"/>
        <v>Preservespring 2020</v>
      </c>
      <c r="E1500" t="s">
        <v>74</v>
      </c>
      <c r="F1500" t="s">
        <v>70</v>
      </c>
      <c r="G1500" t="s">
        <v>33</v>
      </c>
      <c r="H1500" t="s">
        <v>11</v>
      </c>
      <c r="I1500" t="s">
        <v>1592</v>
      </c>
      <c r="J1500" t="s">
        <v>60</v>
      </c>
      <c r="K1500">
        <v>1</v>
      </c>
      <c r="L1500">
        <v>30</v>
      </c>
      <c r="N1500">
        <f>_xlfn.XLOOKUP($A1500,'site variables'!$A:$A,'site variables'!C:C,0,0)</f>
        <v>332.63</v>
      </c>
      <c r="O1500">
        <f>_xlfn.XLOOKUP($A1500,'site variables'!$A:$A,'site variables'!D:D,0,0)</f>
        <v>25.8</v>
      </c>
      <c r="P1500">
        <f>_xlfn.XLOOKUP($A1500,'site variables'!$A:$A,'site variables'!E:E,0,0)</f>
        <v>21.2</v>
      </c>
      <c r="Q1500">
        <f>_xlfn.XLOOKUP($A1500,'site variables'!$A:$A,'site variables'!F:F,0,0)</f>
        <v>793</v>
      </c>
      <c r="R1500" t="str">
        <f>_xlfn.XLOOKUP($A1500,'site variables'!$A:$A,'site variables'!G:G,0,0)</f>
        <v>high</v>
      </c>
      <c r="S1500" t="str">
        <f>_xlfn.XLOOKUP($A1500,'site variables'!$A:$A,'site variables'!H:H,0,0)</f>
        <v>low</v>
      </c>
      <c r="T1500" t="str">
        <f>_xlfn.XLOOKUP($A1500,'site variables'!$A:$A,'site variables'!I:I,0,0)</f>
        <v>Vehicle/FootRecreation</v>
      </c>
      <c r="U1500">
        <f>_xlfn.XLOOKUP($D1500,climatevars!$E:$E,climatevars!J:J,0,)</f>
        <v>260.99947799999995</v>
      </c>
      <c r="V1500">
        <f>_xlfn.XLOOKUP($D1500,climatevars!$E:$E,climatevars!K:K,0,)</f>
        <v>539.99891999999988</v>
      </c>
      <c r="W1500">
        <f>_xlfn.XLOOKUP($D1500,climatevars!$E:$E,climatevars!L:L,0,)</f>
        <v>260.99947799999995</v>
      </c>
      <c r="X1500">
        <f>_xlfn.XLOOKUP($G1500,speciesvars!$D:$D,speciesvars!H:H,0,0)</f>
        <v>0</v>
      </c>
      <c r="Y1500">
        <f>_xlfn.XLOOKUP($G1500,speciesvars!$D:$D,speciesvars!I:I,0,0)</f>
        <v>0</v>
      </c>
    </row>
    <row r="1501" spans="1:25" hidden="1" x14ac:dyDescent="0.25">
      <c r="A1501" t="s">
        <v>34</v>
      </c>
      <c r="B1501" t="s">
        <v>32</v>
      </c>
      <c r="C1501">
        <v>10</v>
      </c>
      <c r="D1501" t="str">
        <f t="shared" si="23"/>
        <v>Preservespring 2020</v>
      </c>
      <c r="E1501" t="s">
        <v>74</v>
      </c>
      <c r="F1501" t="s">
        <v>70</v>
      </c>
      <c r="G1501" t="s">
        <v>1433</v>
      </c>
      <c r="H1501" t="s">
        <v>11</v>
      </c>
      <c r="I1501" t="s">
        <v>1593</v>
      </c>
      <c r="J1501" t="s">
        <v>60</v>
      </c>
      <c r="K1501">
        <v>8</v>
      </c>
      <c r="L1501">
        <v>4</v>
      </c>
      <c r="N1501">
        <f>_xlfn.XLOOKUP($A1501,'site variables'!$A:$A,'site variables'!C:C,0,0)</f>
        <v>332.63</v>
      </c>
      <c r="O1501">
        <f>_xlfn.XLOOKUP($A1501,'site variables'!$A:$A,'site variables'!D:D,0,0)</f>
        <v>25.8</v>
      </c>
      <c r="P1501">
        <f>_xlfn.XLOOKUP($A1501,'site variables'!$A:$A,'site variables'!E:E,0,0)</f>
        <v>21.2</v>
      </c>
      <c r="Q1501">
        <f>_xlfn.XLOOKUP($A1501,'site variables'!$A:$A,'site variables'!F:F,0,0)</f>
        <v>793</v>
      </c>
      <c r="R1501" t="str">
        <f>_xlfn.XLOOKUP($A1501,'site variables'!$A:$A,'site variables'!G:G,0,0)</f>
        <v>high</v>
      </c>
      <c r="S1501" t="str">
        <f>_xlfn.XLOOKUP($A1501,'site variables'!$A:$A,'site variables'!H:H,0,0)</f>
        <v>low</v>
      </c>
      <c r="T1501" t="str">
        <f>_xlfn.XLOOKUP($A1501,'site variables'!$A:$A,'site variables'!I:I,0,0)</f>
        <v>Vehicle/FootRecreation</v>
      </c>
      <c r="U1501">
        <f>_xlfn.XLOOKUP($D1501,climatevars!$E:$E,climatevars!J:J,0,)</f>
        <v>260.99947799999995</v>
      </c>
      <c r="V1501">
        <f>_xlfn.XLOOKUP($D1501,climatevars!$E:$E,climatevars!K:K,0,)</f>
        <v>539.99891999999988</v>
      </c>
      <c r="W1501">
        <f>_xlfn.XLOOKUP($D1501,climatevars!$E:$E,climatevars!L:L,0,)</f>
        <v>260.99947799999995</v>
      </c>
      <c r="X1501">
        <f>_xlfn.XLOOKUP($G1501,speciesvars!$D:$D,speciesvars!H:H,0,0)</f>
        <v>0</v>
      </c>
      <c r="Y1501">
        <f>_xlfn.XLOOKUP($G1501,speciesvars!$D:$D,speciesvars!I:I,0,0)</f>
        <v>0</v>
      </c>
    </row>
    <row r="1502" spans="1:25" hidden="1" x14ac:dyDescent="0.25">
      <c r="A1502" t="s">
        <v>34</v>
      </c>
      <c r="B1502" t="s">
        <v>32</v>
      </c>
      <c r="C1502">
        <v>10</v>
      </c>
      <c r="D1502" t="str">
        <f t="shared" si="23"/>
        <v>Preservespring 2020</v>
      </c>
      <c r="E1502" t="s">
        <v>74</v>
      </c>
      <c r="F1502" t="s">
        <v>70</v>
      </c>
      <c r="G1502" t="s">
        <v>36</v>
      </c>
      <c r="H1502" t="s">
        <v>11</v>
      </c>
      <c r="I1502" t="s">
        <v>1594</v>
      </c>
      <c r="J1502" t="s">
        <v>72</v>
      </c>
      <c r="K1502">
        <v>1</v>
      </c>
      <c r="L1502">
        <v>55</v>
      </c>
      <c r="N1502">
        <f>_xlfn.XLOOKUP($A1502,'site variables'!$A:$A,'site variables'!C:C,0,0)</f>
        <v>332.63</v>
      </c>
      <c r="O1502">
        <f>_xlfn.XLOOKUP($A1502,'site variables'!$A:$A,'site variables'!D:D,0,0)</f>
        <v>25.8</v>
      </c>
      <c r="P1502">
        <f>_xlfn.XLOOKUP($A1502,'site variables'!$A:$A,'site variables'!E:E,0,0)</f>
        <v>21.2</v>
      </c>
      <c r="Q1502">
        <f>_xlfn.XLOOKUP($A1502,'site variables'!$A:$A,'site variables'!F:F,0,0)</f>
        <v>793</v>
      </c>
      <c r="R1502" t="str">
        <f>_xlfn.XLOOKUP($A1502,'site variables'!$A:$A,'site variables'!G:G,0,0)</f>
        <v>high</v>
      </c>
      <c r="S1502" t="str">
        <f>_xlfn.XLOOKUP($A1502,'site variables'!$A:$A,'site variables'!H:H,0,0)</f>
        <v>low</v>
      </c>
      <c r="T1502" t="str">
        <f>_xlfn.XLOOKUP($A1502,'site variables'!$A:$A,'site variables'!I:I,0,0)</f>
        <v>Vehicle/FootRecreation</v>
      </c>
      <c r="U1502">
        <f>_xlfn.XLOOKUP($D1502,climatevars!$E:$E,climatevars!J:J,0,)</f>
        <v>260.99947799999995</v>
      </c>
      <c r="V1502">
        <f>_xlfn.XLOOKUP($D1502,climatevars!$E:$E,climatevars!K:K,0,)</f>
        <v>539.99891999999988</v>
      </c>
      <c r="W1502">
        <f>_xlfn.XLOOKUP($D1502,climatevars!$E:$E,climatevars!L:L,0,)</f>
        <v>260.99947799999995</v>
      </c>
      <c r="X1502">
        <f>_xlfn.XLOOKUP($G1502,speciesvars!$D:$D,speciesvars!H:H,0,0)</f>
        <v>0</v>
      </c>
      <c r="Y1502">
        <f>_xlfn.XLOOKUP($G1502,speciesvars!$D:$D,speciesvars!I:I,0,0)</f>
        <v>0</v>
      </c>
    </row>
    <row r="1503" spans="1:25" hidden="1" x14ac:dyDescent="0.25">
      <c r="A1503" t="s">
        <v>34</v>
      </c>
      <c r="B1503" t="s">
        <v>32</v>
      </c>
      <c r="C1503">
        <v>10</v>
      </c>
      <c r="D1503" t="str">
        <f t="shared" si="23"/>
        <v>Preservespring 2020</v>
      </c>
      <c r="E1503" t="s">
        <v>74</v>
      </c>
      <c r="F1503" t="s">
        <v>70</v>
      </c>
      <c r="G1503" t="s">
        <v>1437</v>
      </c>
      <c r="H1503" t="s">
        <v>11</v>
      </c>
      <c r="I1503" t="s">
        <v>1595</v>
      </c>
      <c r="J1503" t="s">
        <v>60</v>
      </c>
      <c r="K1503">
        <v>29</v>
      </c>
      <c r="L1503">
        <v>25</v>
      </c>
      <c r="N1503">
        <f>_xlfn.XLOOKUP($A1503,'site variables'!$A:$A,'site variables'!C:C,0,0)</f>
        <v>332.63</v>
      </c>
      <c r="O1503">
        <f>_xlfn.XLOOKUP($A1503,'site variables'!$A:$A,'site variables'!D:D,0,0)</f>
        <v>25.8</v>
      </c>
      <c r="P1503">
        <f>_xlfn.XLOOKUP($A1503,'site variables'!$A:$A,'site variables'!E:E,0,0)</f>
        <v>21.2</v>
      </c>
      <c r="Q1503">
        <f>_xlfn.XLOOKUP($A1503,'site variables'!$A:$A,'site variables'!F:F,0,0)</f>
        <v>793</v>
      </c>
      <c r="R1503" t="str">
        <f>_xlfn.XLOOKUP($A1503,'site variables'!$A:$A,'site variables'!G:G,0,0)</f>
        <v>high</v>
      </c>
      <c r="S1503" t="str">
        <f>_xlfn.XLOOKUP($A1503,'site variables'!$A:$A,'site variables'!H:H,0,0)</f>
        <v>low</v>
      </c>
      <c r="T1503" t="str">
        <f>_xlfn.XLOOKUP($A1503,'site variables'!$A:$A,'site variables'!I:I,0,0)</f>
        <v>Vehicle/FootRecreation</v>
      </c>
      <c r="U1503">
        <f>_xlfn.XLOOKUP($D1503,climatevars!$E:$E,climatevars!J:J,0,)</f>
        <v>260.99947799999995</v>
      </c>
      <c r="V1503">
        <f>_xlfn.XLOOKUP($D1503,climatevars!$E:$E,climatevars!K:K,0,)</f>
        <v>539.99891999999988</v>
      </c>
      <c r="W1503">
        <f>_xlfn.XLOOKUP($D1503,climatevars!$E:$E,climatevars!L:L,0,)</f>
        <v>260.99947799999995</v>
      </c>
      <c r="X1503">
        <f>_xlfn.XLOOKUP($G1503,speciesvars!$D:$D,speciesvars!H:H,0,0)</f>
        <v>0</v>
      </c>
      <c r="Y1503">
        <f>_xlfn.XLOOKUP($G1503,speciesvars!$D:$D,speciesvars!I:I,0,0)</f>
        <v>0</v>
      </c>
    </row>
    <row r="1504" spans="1:25" hidden="1" x14ac:dyDescent="0.25">
      <c r="A1504" t="s">
        <v>34</v>
      </c>
      <c r="B1504" t="s">
        <v>32</v>
      </c>
      <c r="C1504">
        <v>11</v>
      </c>
      <c r="D1504" t="str">
        <f t="shared" si="23"/>
        <v>Preservespring 2020</v>
      </c>
      <c r="E1504" t="s">
        <v>74</v>
      </c>
      <c r="F1504" t="s">
        <v>0</v>
      </c>
      <c r="G1504" t="s">
        <v>77</v>
      </c>
      <c r="H1504" t="s">
        <v>11</v>
      </c>
      <c r="I1504" t="s">
        <v>1596</v>
      </c>
      <c r="J1504" t="s">
        <v>72</v>
      </c>
      <c r="K1504">
        <v>4</v>
      </c>
      <c r="L1504">
        <v>75</v>
      </c>
      <c r="N1504">
        <f>_xlfn.XLOOKUP($A1504,'site variables'!$A:$A,'site variables'!C:C,0,0)</f>
        <v>332.63</v>
      </c>
      <c r="O1504">
        <f>_xlfn.XLOOKUP($A1504,'site variables'!$A:$A,'site variables'!D:D,0,0)</f>
        <v>25.8</v>
      </c>
      <c r="P1504">
        <f>_xlfn.XLOOKUP($A1504,'site variables'!$A:$A,'site variables'!E:E,0,0)</f>
        <v>21.2</v>
      </c>
      <c r="Q1504">
        <f>_xlfn.XLOOKUP($A1504,'site variables'!$A:$A,'site variables'!F:F,0,0)</f>
        <v>793</v>
      </c>
      <c r="R1504" t="str">
        <f>_xlfn.XLOOKUP($A1504,'site variables'!$A:$A,'site variables'!G:G,0,0)</f>
        <v>high</v>
      </c>
      <c r="S1504" t="str">
        <f>_xlfn.XLOOKUP($A1504,'site variables'!$A:$A,'site variables'!H:H,0,0)</f>
        <v>low</v>
      </c>
      <c r="T1504" t="str">
        <f>_xlfn.XLOOKUP($A1504,'site variables'!$A:$A,'site variables'!I:I,0,0)</f>
        <v>Vehicle/FootRecreation</v>
      </c>
      <c r="U1504">
        <f>_xlfn.XLOOKUP($D1504,climatevars!$E:$E,climatevars!J:J,0,)</f>
        <v>260.99947799999995</v>
      </c>
      <c r="V1504">
        <f>_xlfn.XLOOKUP($D1504,climatevars!$E:$E,climatevars!K:K,0,)</f>
        <v>539.99891999999988</v>
      </c>
      <c r="W1504">
        <f>_xlfn.XLOOKUP($D1504,climatevars!$E:$E,climatevars!L:L,0,)</f>
        <v>260.99947799999995</v>
      </c>
      <c r="X1504">
        <f>_xlfn.XLOOKUP($G1504,speciesvars!$D:$D,speciesvars!H:H,0,0)</f>
        <v>0</v>
      </c>
      <c r="Y1504">
        <f>_xlfn.XLOOKUP($G1504,speciesvars!$D:$D,speciesvars!I:I,0,0)</f>
        <v>0</v>
      </c>
    </row>
    <row r="1505" spans="1:25" hidden="1" x14ac:dyDescent="0.25">
      <c r="A1505" t="s">
        <v>34</v>
      </c>
      <c r="B1505" t="s">
        <v>32</v>
      </c>
      <c r="C1505">
        <v>11</v>
      </c>
      <c r="D1505" t="str">
        <f t="shared" si="23"/>
        <v>Preservespring 2020</v>
      </c>
      <c r="E1505" t="s">
        <v>74</v>
      </c>
      <c r="F1505" t="s">
        <v>0</v>
      </c>
      <c r="G1505" t="s">
        <v>44</v>
      </c>
      <c r="H1505" t="s">
        <v>11</v>
      </c>
      <c r="I1505" t="s">
        <v>1597</v>
      </c>
      <c r="J1505" t="s">
        <v>60</v>
      </c>
      <c r="K1505">
        <v>4</v>
      </c>
      <c r="L1505">
        <v>15</v>
      </c>
      <c r="N1505">
        <f>_xlfn.XLOOKUP($A1505,'site variables'!$A:$A,'site variables'!C:C,0,0)</f>
        <v>332.63</v>
      </c>
      <c r="O1505">
        <f>_xlfn.XLOOKUP($A1505,'site variables'!$A:$A,'site variables'!D:D,0,0)</f>
        <v>25.8</v>
      </c>
      <c r="P1505">
        <f>_xlfn.XLOOKUP($A1505,'site variables'!$A:$A,'site variables'!E:E,0,0)</f>
        <v>21.2</v>
      </c>
      <c r="Q1505">
        <f>_xlfn.XLOOKUP($A1505,'site variables'!$A:$A,'site variables'!F:F,0,0)</f>
        <v>793</v>
      </c>
      <c r="R1505" t="str">
        <f>_xlfn.XLOOKUP($A1505,'site variables'!$A:$A,'site variables'!G:G,0,0)</f>
        <v>high</v>
      </c>
      <c r="S1505" t="str">
        <f>_xlfn.XLOOKUP($A1505,'site variables'!$A:$A,'site variables'!H:H,0,0)</f>
        <v>low</v>
      </c>
      <c r="T1505" t="str">
        <f>_xlfn.XLOOKUP($A1505,'site variables'!$A:$A,'site variables'!I:I,0,0)</f>
        <v>Vehicle/FootRecreation</v>
      </c>
      <c r="U1505">
        <f>_xlfn.XLOOKUP($D1505,climatevars!$E:$E,climatevars!J:J,0,)</f>
        <v>260.99947799999995</v>
      </c>
      <c r="V1505">
        <f>_xlfn.XLOOKUP($D1505,climatevars!$E:$E,climatevars!K:K,0,)</f>
        <v>539.99891999999988</v>
      </c>
      <c r="W1505">
        <f>_xlfn.XLOOKUP($D1505,climatevars!$E:$E,climatevars!L:L,0,)</f>
        <v>260.99947799999995</v>
      </c>
      <c r="X1505">
        <f>_xlfn.XLOOKUP($G1505,speciesvars!$D:$D,speciesvars!H:H,0,0)</f>
        <v>0</v>
      </c>
      <c r="Y1505">
        <f>_xlfn.XLOOKUP($G1505,speciesvars!$D:$D,speciesvars!I:I,0,0)</f>
        <v>0</v>
      </c>
    </row>
    <row r="1506" spans="1:25" hidden="1" x14ac:dyDescent="0.25">
      <c r="A1506" t="s">
        <v>34</v>
      </c>
      <c r="B1506" t="s">
        <v>27</v>
      </c>
      <c r="C1506">
        <v>24</v>
      </c>
      <c r="D1506" t="str">
        <f t="shared" si="23"/>
        <v>Preservefall 2021</v>
      </c>
      <c r="E1506" t="s">
        <v>66</v>
      </c>
      <c r="F1506" t="s">
        <v>0</v>
      </c>
      <c r="G1506" t="s">
        <v>76</v>
      </c>
      <c r="H1506" t="s">
        <v>4254</v>
      </c>
      <c r="I1506" t="s">
        <v>1598</v>
      </c>
      <c r="J1506" t="s">
        <v>60</v>
      </c>
      <c r="K1506">
        <v>0</v>
      </c>
      <c r="L1506">
        <v>0</v>
      </c>
      <c r="M1506">
        <v>0</v>
      </c>
      <c r="N1506">
        <f>_xlfn.XLOOKUP($A1506,'site variables'!$A:$A,'site variables'!C:C,0,0)</f>
        <v>332.63</v>
      </c>
      <c r="O1506">
        <f>_xlfn.XLOOKUP($A1506,'site variables'!$A:$A,'site variables'!D:D,0,0)</f>
        <v>25.8</v>
      </c>
      <c r="P1506">
        <f>_xlfn.XLOOKUP($A1506,'site variables'!$A:$A,'site variables'!E:E,0,0)</f>
        <v>21.2</v>
      </c>
      <c r="Q1506">
        <f>_xlfn.XLOOKUP($A1506,'site variables'!$A:$A,'site variables'!F:F,0,0)</f>
        <v>793</v>
      </c>
      <c r="R1506" t="str">
        <f>_xlfn.XLOOKUP($A1506,'site variables'!$A:$A,'site variables'!G:G,0,0)</f>
        <v>high</v>
      </c>
      <c r="S1506" t="str">
        <f>_xlfn.XLOOKUP($A1506,'site variables'!$A:$A,'site variables'!H:H,0,0)</f>
        <v>low</v>
      </c>
      <c r="T1506" t="str">
        <f>_xlfn.XLOOKUP($A1506,'site variables'!$A:$A,'site variables'!I:I,0,0)</f>
        <v>Vehicle/FootRecreation</v>
      </c>
      <c r="U1506">
        <f>_xlfn.XLOOKUP($D1506,climatevars!$E:$E,climatevars!J:J,0,)</f>
        <v>283.99943199999996</v>
      </c>
      <c r="V1506">
        <f>_xlfn.XLOOKUP($D1506,climatevars!$E:$E,climatevars!K:K,0,)</f>
        <v>539.99891999999988</v>
      </c>
      <c r="W1506">
        <f>_xlfn.XLOOKUP($D1506,climatevars!$E:$E,climatevars!L:L,0,)</f>
        <v>651.99869599999988</v>
      </c>
      <c r="X1506">
        <f>_xlfn.XLOOKUP($G1506,speciesvars!$D:$D,speciesvars!H:H,0,0)</f>
        <v>23.825000166892998</v>
      </c>
      <c r="Y1506">
        <f>_xlfn.XLOOKUP($G1506,speciesvars!$D:$D,speciesvars!I:I,0,0)</f>
        <v>508</v>
      </c>
    </row>
    <row r="1507" spans="1:25" hidden="1" x14ac:dyDescent="0.25">
      <c r="A1507" t="s">
        <v>34</v>
      </c>
      <c r="B1507" t="s">
        <v>32</v>
      </c>
      <c r="C1507">
        <v>11</v>
      </c>
      <c r="D1507" t="str">
        <f t="shared" si="23"/>
        <v>Preservespring 2020</v>
      </c>
      <c r="E1507" t="s">
        <v>74</v>
      </c>
      <c r="F1507" t="s">
        <v>0</v>
      </c>
      <c r="G1507" t="s">
        <v>33</v>
      </c>
      <c r="H1507" t="s">
        <v>11</v>
      </c>
      <c r="I1507" t="s">
        <v>1599</v>
      </c>
      <c r="J1507" t="s">
        <v>60</v>
      </c>
      <c r="K1507">
        <v>1</v>
      </c>
      <c r="L1507">
        <v>18</v>
      </c>
      <c r="N1507">
        <f>_xlfn.XLOOKUP($A1507,'site variables'!$A:$A,'site variables'!C:C,0,0)</f>
        <v>332.63</v>
      </c>
      <c r="O1507">
        <f>_xlfn.XLOOKUP($A1507,'site variables'!$A:$A,'site variables'!D:D,0,0)</f>
        <v>25.8</v>
      </c>
      <c r="P1507">
        <f>_xlfn.XLOOKUP($A1507,'site variables'!$A:$A,'site variables'!E:E,0,0)</f>
        <v>21.2</v>
      </c>
      <c r="Q1507">
        <f>_xlfn.XLOOKUP($A1507,'site variables'!$A:$A,'site variables'!F:F,0,0)</f>
        <v>793</v>
      </c>
      <c r="R1507" t="str">
        <f>_xlfn.XLOOKUP($A1507,'site variables'!$A:$A,'site variables'!G:G,0,0)</f>
        <v>high</v>
      </c>
      <c r="S1507" t="str">
        <f>_xlfn.XLOOKUP($A1507,'site variables'!$A:$A,'site variables'!H:H,0,0)</f>
        <v>low</v>
      </c>
      <c r="T1507" t="str">
        <f>_xlfn.XLOOKUP($A1507,'site variables'!$A:$A,'site variables'!I:I,0,0)</f>
        <v>Vehicle/FootRecreation</v>
      </c>
      <c r="U1507">
        <f>_xlfn.XLOOKUP($D1507,climatevars!$E:$E,climatevars!J:J,0,)</f>
        <v>260.99947799999995</v>
      </c>
      <c r="V1507">
        <f>_xlfn.XLOOKUP($D1507,climatevars!$E:$E,climatevars!K:K,0,)</f>
        <v>539.99891999999988</v>
      </c>
      <c r="W1507">
        <f>_xlfn.XLOOKUP($D1507,climatevars!$E:$E,climatevars!L:L,0,)</f>
        <v>260.99947799999995</v>
      </c>
      <c r="X1507">
        <f>_xlfn.XLOOKUP($G1507,speciesvars!$D:$D,speciesvars!H:H,0,0)</f>
        <v>0</v>
      </c>
      <c r="Y1507">
        <f>_xlfn.XLOOKUP($G1507,speciesvars!$D:$D,speciesvars!I:I,0,0)</f>
        <v>0</v>
      </c>
    </row>
    <row r="1508" spans="1:25" hidden="1" x14ac:dyDescent="0.25">
      <c r="A1508" t="s">
        <v>34</v>
      </c>
      <c r="B1508" t="s">
        <v>27</v>
      </c>
      <c r="C1508">
        <v>25</v>
      </c>
      <c r="D1508" t="str">
        <f t="shared" si="23"/>
        <v>Preservefall 2021</v>
      </c>
      <c r="E1508" t="s">
        <v>12</v>
      </c>
      <c r="F1508" t="s">
        <v>70</v>
      </c>
      <c r="G1508" t="s">
        <v>6</v>
      </c>
      <c r="H1508" t="s">
        <v>4256</v>
      </c>
      <c r="I1508" t="s">
        <v>1600</v>
      </c>
      <c r="J1508" t="s">
        <v>60</v>
      </c>
      <c r="K1508">
        <v>0</v>
      </c>
      <c r="L1508">
        <v>0</v>
      </c>
      <c r="M1508">
        <v>0</v>
      </c>
      <c r="N1508">
        <f>_xlfn.XLOOKUP($A1508,'site variables'!$A:$A,'site variables'!C:C,0,0)</f>
        <v>332.63</v>
      </c>
      <c r="O1508">
        <f>_xlfn.XLOOKUP($A1508,'site variables'!$A:$A,'site variables'!D:D,0,0)</f>
        <v>25.8</v>
      </c>
      <c r="P1508">
        <f>_xlfn.XLOOKUP($A1508,'site variables'!$A:$A,'site variables'!E:E,0,0)</f>
        <v>21.2</v>
      </c>
      <c r="Q1508">
        <f>_xlfn.XLOOKUP($A1508,'site variables'!$A:$A,'site variables'!F:F,0,0)</f>
        <v>793</v>
      </c>
      <c r="R1508" t="str">
        <f>_xlfn.XLOOKUP($A1508,'site variables'!$A:$A,'site variables'!G:G,0,0)</f>
        <v>high</v>
      </c>
      <c r="S1508" t="str">
        <f>_xlfn.XLOOKUP($A1508,'site variables'!$A:$A,'site variables'!H:H,0,0)</f>
        <v>low</v>
      </c>
      <c r="T1508" t="str">
        <f>_xlfn.XLOOKUP($A1508,'site variables'!$A:$A,'site variables'!I:I,0,0)</f>
        <v>Vehicle/FootRecreation</v>
      </c>
      <c r="U1508">
        <f>_xlfn.XLOOKUP($D1508,climatevars!$E:$E,climatevars!J:J,0,)</f>
        <v>283.99943199999996</v>
      </c>
      <c r="V1508">
        <f>_xlfn.XLOOKUP($D1508,climatevars!$E:$E,climatevars!K:K,0,)</f>
        <v>539.99891999999988</v>
      </c>
      <c r="W1508">
        <f>_xlfn.XLOOKUP($D1508,climatevars!$E:$E,climatevars!L:L,0,)</f>
        <v>651.99869599999988</v>
      </c>
      <c r="X1508">
        <f>_xlfn.XLOOKUP($G1508,speciesvars!$D:$D,speciesvars!H:H,0,0)</f>
        <v>21.804166575272902</v>
      </c>
      <c r="Y1508">
        <f>_xlfn.XLOOKUP($G1508,speciesvars!$D:$D,speciesvars!I:I,0,0)</f>
        <v>504</v>
      </c>
    </row>
    <row r="1509" spans="1:25" hidden="1" x14ac:dyDescent="0.25">
      <c r="A1509" t="s">
        <v>34</v>
      </c>
      <c r="B1509" t="s">
        <v>32</v>
      </c>
      <c r="C1509">
        <v>11</v>
      </c>
      <c r="D1509" t="str">
        <f t="shared" si="23"/>
        <v>Preservespring 2020</v>
      </c>
      <c r="E1509" t="s">
        <v>74</v>
      </c>
      <c r="F1509" t="s">
        <v>0</v>
      </c>
      <c r="G1509" t="s">
        <v>36</v>
      </c>
      <c r="H1509" t="s">
        <v>11</v>
      </c>
      <c r="I1509" t="s">
        <v>1601</v>
      </c>
      <c r="J1509" t="s">
        <v>72</v>
      </c>
      <c r="K1509">
        <v>3</v>
      </c>
      <c r="L1509">
        <v>25</v>
      </c>
      <c r="N1509">
        <f>_xlfn.XLOOKUP($A1509,'site variables'!$A:$A,'site variables'!C:C,0,0)</f>
        <v>332.63</v>
      </c>
      <c r="O1509">
        <f>_xlfn.XLOOKUP($A1509,'site variables'!$A:$A,'site variables'!D:D,0,0)</f>
        <v>25.8</v>
      </c>
      <c r="P1509">
        <f>_xlfn.XLOOKUP($A1509,'site variables'!$A:$A,'site variables'!E:E,0,0)</f>
        <v>21.2</v>
      </c>
      <c r="Q1509">
        <f>_xlfn.XLOOKUP($A1509,'site variables'!$A:$A,'site variables'!F:F,0,0)</f>
        <v>793</v>
      </c>
      <c r="R1509" t="str">
        <f>_xlfn.XLOOKUP($A1509,'site variables'!$A:$A,'site variables'!G:G,0,0)</f>
        <v>high</v>
      </c>
      <c r="S1509" t="str">
        <f>_xlfn.XLOOKUP($A1509,'site variables'!$A:$A,'site variables'!H:H,0,0)</f>
        <v>low</v>
      </c>
      <c r="T1509" t="str">
        <f>_xlfn.XLOOKUP($A1509,'site variables'!$A:$A,'site variables'!I:I,0,0)</f>
        <v>Vehicle/FootRecreation</v>
      </c>
      <c r="U1509">
        <f>_xlfn.XLOOKUP($D1509,climatevars!$E:$E,climatevars!J:J,0,)</f>
        <v>260.99947799999995</v>
      </c>
      <c r="V1509">
        <f>_xlfn.XLOOKUP($D1509,climatevars!$E:$E,climatevars!K:K,0,)</f>
        <v>539.99891999999988</v>
      </c>
      <c r="W1509">
        <f>_xlfn.XLOOKUP($D1509,climatevars!$E:$E,climatevars!L:L,0,)</f>
        <v>260.99947799999995</v>
      </c>
      <c r="X1509">
        <f>_xlfn.XLOOKUP($G1509,speciesvars!$D:$D,speciesvars!H:H,0,0)</f>
        <v>0</v>
      </c>
      <c r="Y1509">
        <f>_xlfn.XLOOKUP($G1509,speciesvars!$D:$D,speciesvars!I:I,0,0)</f>
        <v>0</v>
      </c>
    </row>
    <row r="1510" spans="1:25" hidden="1" x14ac:dyDescent="0.25">
      <c r="A1510" t="s">
        <v>34</v>
      </c>
      <c r="B1510" t="s">
        <v>27</v>
      </c>
      <c r="C1510">
        <v>25</v>
      </c>
      <c r="D1510" t="str">
        <f t="shared" si="23"/>
        <v>Preservefall 2021</v>
      </c>
      <c r="E1510" t="s">
        <v>12</v>
      </c>
      <c r="F1510" t="s">
        <v>70</v>
      </c>
      <c r="G1510" t="s">
        <v>22</v>
      </c>
      <c r="H1510" t="s">
        <v>4256</v>
      </c>
      <c r="I1510" t="s">
        <v>1602</v>
      </c>
      <c r="J1510" t="s">
        <v>60</v>
      </c>
      <c r="K1510">
        <v>0</v>
      </c>
      <c r="L1510">
        <v>0</v>
      </c>
      <c r="M1510">
        <v>0</v>
      </c>
      <c r="N1510">
        <f>_xlfn.XLOOKUP($A1510,'site variables'!$A:$A,'site variables'!C:C,0,0)</f>
        <v>332.63</v>
      </c>
      <c r="O1510">
        <f>_xlfn.XLOOKUP($A1510,'site variables'!$A:$A,'site variables'!D:D,0,0)</f>
        <v>25.8</v>
      </c>
      <c r="P1510">
        <f>_xlfn.XLOOKUP($A1510,'site variables'!$A:$A,'site variables'!E:E,0,0)</f>
        <v>21.2</v>
      </c>
      <c r="Q1510">
        <f>_xlfn.XLOOKUP($A1510,'site variables'!$A:$A,'site variables'!F:F,0,0)</f>
        <v>793</v>
      </c>
      <c r="R1510" t="str">
        <f>_xlfn.XLOOKUP($A1510,'site variables'!$A:$A,'site variables'!G:G,0,0)</f>
        <v>high</v>
      </c>
      <c r="S1510" t="str">
        <f>_xlfn.XLOOKUP($A1510,'site variables'!$A:$A,'site variables'!H:H,0,0)</f>
        <v>low</v>
      </c>
      <c r="T1510" t="str">
        <f>_xlfn.XLOOKUP($A1510,'site variables'!$A:$A,'site variables'!I:I,0,0)</f>
        <v>Vehicle/FootRecreation</v>
      </c>
      <c r="U1510">
        <f>_xlfn.XLOOKUP($D1510,climatevars!$E:$E,climatevars!J:J,0,)</f>
        <v>283.99943199999996</v>
      </c>
      <c r="V1510">
        <f>_xlfn.XLOOKUP($D1510,climatevars!$E:$E,climatevars!K:K,0,)</f>
        <v>539.99891999999988</v>
      </c>
      <c r="W1510">
        <f>_xlfn.XLOOKUP($D1510,climatevars!$E:$E,climatevars!L:L,0,)</f>
        <v>651.99869599999988</v>
      </c>
      <c r="X1510">
        <f>_xlfn.XLOOKUP($G1510,speciesvars!$D:$D,speciesvars!H:H,0,0)</f>
        <v>22.870833317438802</v>
      </c>
      <c r="Y1510">
        <f>_xlfn.XLOOKUP($G1510,speciesvars!$D:$D,speciesvars!I:I,0,0)</f>
        <v>733</v>
      </c>
    </row>
    <row r="1511" spans="1:25" hidden="1" x14ac:dyDescent="0.25">
      <c r="A1511" t="s">
        <v>34</v>
      </c>
      <c r="B1511" t="s">
        <v>27</v>
      </c>
      <c r="C1511">
        <v>25</v>
      </c>
      <c r="D1511" t="str">
        <f t="shared" si="23"/>
        <v>Preservefall 2021</v>
      </c>
      <c r="E1511" t="s">
        <v>12</v>
      </c>
      <c r="F1511" t="s">
        <v>70</v>
      </c>
      <c r="G1511" t="s">
        <v>54</v>
      </c>
      <c r="H1511" t="s">
        <v>4256</v>
      </c>
      <c r="I1511" t="s">
        <v>1603</v>
      </c>
      <c r="J1511" t="s">
        <v>60</v>
      </c>
      <c r="K1511">
        <v>0</v>
      </c>
      <c r="L1511">
        <v>0</v>
      </c>
      <c r="M1511">
        <v>0</v>
      </c>
      <c r="N1511">
        <f>_xlfn.XLOOKUP($A1511,'site variables'!$A:$A,'site variables'!C:C,0,0)</f>
        <v>332.63</v>
      </c>
      <c r="O1511">
        <f>_xlfn.XLOOKUP($A1511,'site variables'!$A:$A,'site variables'!D:D,0,0)</f>
        <v>25.8</v>
      </c>
      <c r="P1511">
        <f>_xlfn.XLOOKUP($A1511,'site variables'!$A:$A,'site variables'!E:E,0,0)</f>
        <v>21.2</v>
      </c>
      <c r="Q1511">
        <f>_xlfn.XLOOKUP($A1511,'site variables'!$A:$A,'site variables'!F:F,0,0)</f>
        <v>793</v>
      </c>
      <c r="R1511" t="str">
        <f>_xlfn.XLOOKUP($A1511,'site variables'!$A:$A,'site variables'!G:G,0,0)</f>
        <v>high</v>
      </c>
      <c r="S1511" t="str">
        <f>_xlfn.XLOOKUP($A1511,'site variables'!$A:$A,'site variables'!H:H,0,0)</f>
        <v>low</v>
      </c>
      <c r="T1511" t="str">
        <f>_xlfn.XLOOKUP($A1511,'site variables'!$A:$A,'site variables'!I:I,0,0)</f>
        <v>Vehicle/FootRecreation</v>
      </c>
      <c r="U1511">
        <f>_xlfn.XLOOKUP($D1511,climatevars!$E:$E,climatevars!J:J,0,)</f>
        <v>283.99943199999996</v>
      </c>
      <c r="V1511">
        <f>_xlfn.XLOOKUP($D1511,climatevars!$E:$E,climatevars!K:K,0,)</f>
        <v>539.99891999999988</v>
      </c>
      <c r="W1511">
        <f>_xlfn.XLOOKUP($D1511,climatevars!$E:$E,climatevars!L:L,0,)</f>
        <v>651.99869599999988</v>
      </c>
      <c r="X1511">
        <f>_xlfn.XLOOKUP($G1511,speciesvars!$D:$D,speciesvars!H:H,0,0)</f>
        <v>21.7541668613752</v>
      </c>
      <c r="Y1511">
        <f>_xlfn.XLOOKUP($G1511,speciesvars!$D:$D,speciesvars!I:I,0,0)</f>
        <v>505</v>
      </c>
    </row>
    <row r="1512" spans="1:25" hidden="1" x14ac:dyDescent="0.25">
      <c r="A1512" t="s">
        <v>34</v>
      </c>
      <c r="B1512" t="s">
        <v>32</v>
      </c>
      <c r="C1512">
        <v>12</v>
      </c>
      <c r="D1512" t="str">
        <f t="shared" si="23"/>
        <v>Preservespring 2020</v>
      </c>
      <c r="E1512" t="s">
        <v>66</v>
      </c>
      <c r="F1512" t="s">
        <v>0</v>
      </c>
      <c r="G1512" t="s">
        <v>77</v>
      </c>
      <c r="H1512" t="s">
        <v>11</v>
      </c>
      <c r="I1512" t="s">
        <v>1604</v>
      </c>
      <c r="J1512" t="s">
        <v>72</v>
      </c>
      <c r="K1512">
        <v>2</v>
      </c>
      <c r="L1512">
        <v>90</v>
      </c>
      <c r="N1512">
        <f>_xlfn.XLOOKUP($A1512,'site variables'!$A:$A,'site variables'!C:C,0,0)</f>
        <v>332.63</v>
      </c>
      <c r="O1512">
        <f>_xlfn.XLOOKUP($A1512,'site variables'!$A:$A,'site variables'!D:D,0,0)</f>
        <v>25.8</v>
      </c>
      <c r="P1512">
        <f>_xlfn.XLOOKUP($A1512,'site variables'!$A:$A,'site variables'!E:E,0,0)</f>
        <v>21.2</v>
      </c>
      <c r="Q1512">
        <f>_xlfn.XLOOKUP($A1512,'site variables'!$A:$A,'site variables'!F:F,0,0)</f>
        <v>793</v>
      </c>
      <c r="R1512" t="str">
        <f>_xlfn.XLOOKUP($A1512,'site variables'!$A:$A,'site variables'!G:G,0,0)</f>
        <v>high</v>
      </c>
      <c r="S1512" t="str">
        <f>_xlfn.XLOOKUP($A1512,'site variables'!$A:$A,'site variables'!H:H,0,0)</f>
        <v>low</v>
      </c>
      <c r="T1512" t="str">
        <f>_xlfn.XLOOKUP($A1512,'site variables'!$A:$A,'site variables'!I:I,0,0)</f>
        <v>Vehicle/FootRecreation</v>
      </c>
      <c r="U1512">
        <f>_xlfn.XLOOKUP($D1512,climatevars!$E:$E,climatevars!J:J,0,)</f>
        <v>260.99947799999995</v>
      </c>
      <c r="V1512">
        <f>_xlfn.XLOOKUP($D1512,climatevars!$E:$E,climatevars!K:K,0,)</f>
        <v>539.99891999999988</v>
      </c>
      <c r="W1512">
        <f>_xlfn.XLOOKUP($D1512,climatevars!$E:$E,climatevars!L:L,0,)</f>
        <v>260.99947799999995</v>
      </c>
      <c r="X1512">
        <f>_xlfn.XLOOKUP($G1512,speciesvars!$D:$D,speciesvars!H:H,0,0)</f>
        <v>0</v>
      </c>
      <c r="Y1512">
        <f>_xlfn.XLOOKUP($G1512,speciesvars!$D:$D,speciesvars!I:I,0,0)</f>
        <v>0</v>
      </c>
    </row>
    <row r="1513" spans="1:25" hidden="1" x14ac:dyDescent="0.25">
      <c r="A1513" t="s">
        <v>34</v>
      </c>
      <c r="B1513" t="s">
        <v>27</v>
      </c>
      <c r="C1513">
        <v>25</v>
      </c>
      <c r="D1513" t="str">
        <f t="shared" si="23"/>
        <v>Preservefall 2021</v>
      </c>
      <c r="E1513" t="s">
        <v>12</v>
      </c>
      <c r="F1513" t="s">
        <v>70</v>
      </c>
      <c r="G1513" t="s">
        <v>65</v>
      </c>
      <c r="H1513" t="s">
        <v>4256</v>
      </c>
      <c r="I1513" t="s">
        <v>1605</v>
      </c>
      <c r="J1513" t="s">
        <v>60</v>
      </c>
      <c r="K1513">
        <v>0</v>
      </c>
      <c r="L1513">
        <v>0</v>
      </c>
      <c r="M1513">
        <v>0</v>
      </c>
      <c r="N1513">
        <f>_xlfn.XLOOKUP($A1513,'site variables'!$A:$A,'site variables'!C:C,0,0)</f>
        <v>332.63</v>
      </c>
      <c r="O1513">
        <f>_xlfn.XLOOKUP($A1513,'site variables'!$A:$A,'site variables'!D:D,0,0)</f>
        <v>25.8</v>
      </c>
      <c r="P1513">
        <f>_xlfn.XLOOKUP($A1513,'site variables'!$A:$A,'site variables'!E:E,0,0)</f>
        <v>21.2</v>
      </c>
      <c r="Q1513">
        <f>_xlfn.XLOOKUP($A1513,'site variables'!$A:$A,'site variables'!F:F,0,0)</f>
        <v>793</v>
      </c>
      <c r="R1513" t="str">
        <f>_xlfn.XLOOKUP($A1513,'site variables'!$A:$A,'site variables'!G:G,0,0)</f>
        <v>high</v>
      </c>
      <c r="S1513" t="str">
        <f>_xlfn.XLOOKUP($A1513,'site variables'!$A:$A,'site variables'!H:H,0,0)</f>
        <v>low</v>
      </c>
      <c r="T1513" t="str">
        <f>_xlfn.XLOOKUP($A1513,'site variables'!$A:$A,'site variables'!I:I,0,0)</f>
        <v>Vehicle/FootRecreation</v>
      </c>
      <c r="U1513">
        <f>_xlfn.XLOOKUP($D1513,climatevars!$E:$E,climatevars!J:J,0,)</f>
        <v>283.99943199999996</v>
      </c>
      <c r="V1513">
        <f>_xlfn.XLOOKUP($D1513,climatevars!$E:$E,climatevars!K:K,0,)</f>
        <v>539.99891999999988</v>
      </c>
      <c r="W1513">
        <f>_xlfn.XLOOKUP($D1513,climatevars!$E:$E,climatevars!L:L,0,)</f>
        <v>651.99869599999988</v>
      </c>
      <c r="X1513">
        <f>_xlfn.XLOOKUP($G1513,speciesvars!$D:$D,speciesvars!H:H,0,0)</f>
        <v>21.662499884764401</v>
      </c>
      <c r="Y1513">
        <f>_xlfn.XLOOKUP($G1513,speciesvars!$D:$D,speciesvars!I:I,0,0)</f>
        <v>767</v>
      </c>
    </row>
    <row r="1514" spans="1:25" hidden="1" x14ac:dyDescent="0.25">
      <c r="A1514" t="s">
        <v>34</v>
      </c>
      <c r="B1514" t="s">
        <v>27</v>
      </c>
      <c r="C1514">
        <v>25</v>
      </c>
      <c r="D1514" t="str">
        <f t="shared" si="23"/>
        <v>Preservefall 2021</v>
      </c>
      <c r="E1514" t="s">
        <v>12</v>
      </c>
      <c r="F1514" t="s">
        <v>70</v>
      </c>
      <c r="G1514" t="s">
        <v>1</v>
      </c>
      <c r="H1514" t="s">
        <v>4256</v>
      </c>
      <c r="I1514" t="s">
        <v>1606</v>
      </c>
      <c r="J1514" t="s">
        <v>60</v>
      </c>
      <c r="K1514">
        <v>0</v>
      </c>
      <c r="L1514">
        <v>0</v>
      </c>
      <c r="M1514">
        <v>0</v>
      </c>
      <c r="N1514">
        <f>_xlfn.XLOOKUP($A1514,'site variables'!$A:$A,'site variables'!C:C,0,0)</f>
        <v>332.63</v>
      </c>
      <c r="O1514">
        <f>_xlfn.XLOOKUP($A1514,'site variables'!$A:$A,'site variables'!D:D,0,0)</f>
        <v>25.8</v>
      </c>
      <c r="P1514">
        <f>_xlfn.XLOOKUP($A1514,'site variables'!$A:$A,'site variables'!E:E,0,0)</f>
        <v>21.2</v>
      </c>
      <c r="Q1514">
        <f>_xlfn.XLOOKUP($A1514,'site variables'!$A:$A,'site variables'!F:F,0,0)</f>
        <v>793</v>
      </c>
      <c r="R1514" t="str">
        <f>_xlfn.XLOOKUP($A1514,'site variables'!$A:$A,'site variables'!G:G,0,0)</f>
        <v>high</v>
      </c>
      <c r="S1514" t="str">
        <f>_xlfn.XLOOKUP($A1514,'site variables'!$A:$A,'site variables'!H:H,0,0)</f>
        <v>low</v>
      </c>
      <c r="T1514" t="str">
        <f>_xlfn.XLOOKUP($A1514,'site variables'!$A:$A,'site variables'!I:I,0,0)</f>
        <v>Vehicle/FootRecreation</v>
      </c>
      <c r="U1514">
        <f>_xlfn.XLOOKUP($D1514,climatevars!$E:$E,climatevars!J:J,0,)</f>
        <v>283.99943199999996</v>
      </c>
      <c r="V1514">
        <f>_xlfn.XLOOKUP($D1514,climatevars!$E:$E,climatevars!K:K,0,)</f>
        <v>539.99891999999988</v>
      </c>
      <c r="W1514">
        <f>_xlfn.XLOOKUP($D1514,climatevars!$E:$E,climatevars!L:L,0,)</f>
        <v>651.99869599999988</v>
      </c>
      <c r="X1514">
        <f>_xlfn.XLOOKUP($G1514,speciesvars!$D:$D,speciesvars!H:H,0,0)</f>
        <v>22.9416667421659</v>
      </c>
      <c r="Y1514">
        <f>_xlfn.XLOOKUP($G1514,speciesvars!$D:$D,speciesvars!I:I,0,0)</f>
        <v>528</v>
      </c>
    </row>
    <row r="1515" spans="1:25" hidden="1" x14ac:dyDescent="0.25">
      <c r="A1515" t="s">
        <v>34</v>
      </c>
      <c r="B1515" t="s">
        <v>32</v>
      </c>
      <c r="C1515">
        <v>12</v>
      </c>
      <c r="D1515" t="str">
        <f t="shared" si="23"/>
        <v>Preservespring 2020</v>
      </c>
      <c r="E1515" t="s">
        <v>66</v>
      </c>
      <c r="F1515" t="s">
        <v>0</v>
      </c>
      <c r="G1515" t="s">
        <v>3</v>
      </c>
      <c r="H1515" t="s">
        <v>11</v>
      </c>
      <c r="I1515" t="s">
        <v>1607</v>
      </c>
      <c r="J1515" t="s">
        <v>72</v>
      </c>
      <c r="K1515">
        <v>1</v>
      </c>
      <c r="L1515">
        <v>35</v>
      </c>
      <c r="N1515">
        <f>_xlfn.XLOOKUP($A1515,'site variables'!$A:$A,'site variables'!C:C,0,0)</f>
        <v>332.63</v>
      </c>
      <c r="O1515">
        <f>_xlfn.XLOOKUP($A1515,'site variables'!$A:$A,'site variables'!D:D,0,0)</f>
        <v>25.8</v>
      </c>
      <c r="P1515">
        <f>_xlfn.XLOOKUP($A1515,'site variables'!$A:$A,'site variables'!E:E,0,0)</f>
        <v>21.2</v>
      </c>
      <c r="Q1515">
        <f>_xlfn.XLOOKUP($A1515,'site variables'!$A:$A,'site variables'!F:F,0,0)</f>
        <v>793</v>
      </c>
      <c r="R1515" t="str">
        <f>_xlfn.XLOOKUP($A1515,'site variables'!$A:$A,'site variables'!G:G,0,0)</f>
        <v>high</v>
      </c>
      <c r="S1515" t="str">
        <f>_xlfn.XLOOKUP($A1515,'site variables'!$A:$A,'site variables'!H:H,0,0)</f>
        <v>low</v>
      </c>
      <c r="T1515" t="str">
        <f>_xlfn.XLOOKUP($A1515,'site variables'!$A:$A,'site variables'!I:I,0,0)</f>
        <v>Vehicle/FootRecreation</v>
      </c>
      <c r="U1515">
        <f>_xlfn.XLOOKUP($D1515,climatevars!$E:$E,climatevars!J:J,0,)</f>
        <v>260.99947799999995</v>
      </c>
      <c r="V1515">
        <f>_xlfn.XLOOKUP($D1515,climatevars!$E:$E,climatevars!K:K,0,)</f>
        <v>539.99891999999988</v>
      </c>
      <c r="W1515">
        <f>_xlfn.XLOOKUP($D1515,climatevars!$E:$E,climatevars!L:L,0,)</f>
        <v>260.99947799999995</v>
      </c>
      <c r="X1515">
        <f>_xlfn.XLOOKUP($G1515,speciesvars!$D:$D,speciesvars!H:H,0,0)</f>
        <v>0</v>
      </c>
      <c r="Y1515">
        <f>_xlfn.XLOOKUP($G1515,speciesvars!$D:$D,speciesvars!I:I,0,0)</f>
        <v>0</v>
      </c>
    </row>
    <row r="1516" spans="1:25" hidden="1" x14ac:dyDescent="0.25">
      <c r="A1516" t="s">
        <v>34</v>
      </c>
      <c r="B1516" t="s">
        <v>27</v>
      </c>
      <c r="C1516">
        <v>26</v>
      </c>
      <c r="D1516" t="str">
        <f t="shared" si="23"/>
        <v>Preservefall 2021</v>
      </c>
      <c r="E1516" t="s">
        <v>66</v>
      </c>
      <c r="F1516" t="s">
        <v>70</v>
      </c>
      <c r="G1516" t="s">
        <v>6</v>
      </c>
      <c r="H1516" t="s">
        <v>4256</v>
      </c>
      <c r="I1516" t="s">
        <v>1608</v>
      </c>
      <c r="J1516" t="s">
        <v>60</v>
      </c>
      <c r="K1516">
        <v>0</v>
      </c>
      <c r="L1516">
        <v>0</v>
      </c>
      <c r="M1516">
        <v>0.55000000000000004</v>
      </c>
      <c r="N1516">
        <f>_xlfn.XLOOKUP($A1516,'site variables'!$A:$A,'site variables'!C:C,0,0)</f>
        <v>332.63</v>
      </c>
      <c r="O1516">
        <f>_xlfn.XLOOKUP($A1516,'site variables'!$A:$A,'site variables'!D:D,0,0)</f>
        <v>25.8</v>
      </c>
      <c r="P1516">
        <f>_xlfn.XLOOKUP($A1516,'site variables'!$A:$A,'site variables'!E:E,0,0)</f>
        <v>21.2</v>
      </c>
      <c r="Q1516">
        <f>_xlfn.XLOOKUP($A1516,'site variables'!$A:$A,'site variables'!F:F,0,0)</f>
        <v>793</v>
      </c>
      <c r="R1516" t="str">
        <f>_xlfn.XLOOKUP($A1516,'site variables'!$A:$A,'site variables'!G:G,0,0)</f>
        <v>high</v>
      </c>
      <c r="S1516" t="str">
        <f>_xlfn.XLOOKUP($A1516,'site variables'!$A:$A,'site variables'!H:H,0,0)</f>
        <v>low</v>
      </c>
      <c r="T1516" t="str">
        <f>_xlfn.XLOOKUP($A1516,'site variables'!$A:$A,'site variables'!I:I,0,0)</f>
        <v>Vehicle/FootRecreation</v>
      </c>
      <c r="U1516">
        <f>_xlfn.XLOOKUP($D1516,climatevars!$E:$E,climatevars!J:J,0,)</f>
        <v>283.99943199999996</v>
      </c>
      <c r="V1516">
        <f>_xlfn.XLOOKUP($D1516,climatevars!$E:$E,climatevars!K:K,0,)</f>
        <v>539.99891999999988</v>
      </c>
      <c r="W1516">
        <f>_xlfn.XLOOKUP($D1516,climatevars!$E:$E,climatevars!L:L,0,)</f>
        <v>651.99869599999988</v>
      </c>
      <c r="X1516">
        <f>_xlfn.XLOOKUP($G1516,speciesvars!$D:$D,speciesvars!H:H,0,0)</f>
        <v>21.804166575272902</v>
      </c>
      <c r="Y1516">
        <f>_xlfn.XLOOKUP($G1516,speciesvars!$D:$D,speciesvars!I:I,0,0)</f>
        <v>504</v>
      </c>
    </row>
    <row r="1517" spans="1:25" hidden="1" x14ac:dyDescent="0.25">
      <c r="A1517" t="s">
        <v>34</v>
      </c>
      <c r="B1517" t="s">
        <v>27</v>
      </c>
      <c r="C1517">
        <v>26</v>
      </c>
      <c r="D1517" t="str">
        <f t="shared" si="23"/>
        <v>Preservefall 2021</v>
      </c>
      <c r="E1517" t="s">
        <v>66</v>
      </c>
      <c r="F1517" t="s">
        <v>70</v>
      </c>
      <c r="G1517" t="s">
        <v>21</v>
      </c>
      <c r="H1517" t="s">
        <v>4254</v>
      </c>
      <c r="I1517" t="s">
        <v>1609</v>
      </c>
      <c r="J1517" t="s">
        <v>60</v>
      </c>
      <c r="K1517">
        <v>0</v>
      </c>
      <c r="L1517">
        <v>0</v>
      </c>
      <c r="M1517">
        <v>1.5</v>
      </c>
      <c r="N1517">
        <f>_xlfn.XLOOKUP($A1517,'site variables'!$A:$A,'site variables'!C:C,0,0)</f>
        <v>332.63</v>
      </c>
      <c r="O1517">
        <f>_xlfn.XLOOKUP($A1517,'site variables'!$A:$A,'site variables'!D:D,0,0)</f>
        <v>25.8</v>
      </c>
      <c r="P1517">
        <f>_xlfn.XLOOKUP($A1517,'site variables'!$A:$A,'site variables'!E:E,0,0)</f>
        <v>21.2</v>
      </c>
      <c r="Q1517">
        <f>_xlfn.XLOOKUP($A1517,'site variables'!$A:$A,'site variables'!F:F,0,0)</f>
        <v>793</v>
      </c>
      <c r="R1517" t="str">
        <f>_xlfn.XLOOKUP($A1517,'site variables'!$A:$A,'site variables'!G:G,0,0)</f>
        <v>high</v>
      </c>
      <c r="S1517" t="str">
        <f>_xlfn.XLOOKUP($A1517,'site variables'!$A:$A,'site variables'!H:H,0,0)</f>
        <v>low</v>
      </c>
      <c r="T1517" t="str">
        <f>_xlfn.XLOOKUP($A1517,'site variables'!$A:$A,'site variables'!I:I,0,0)</f>
        <v>Vehicle/FootRecreation</v>
      </c>
      <c r="U1517">
        <f>_xlfn.XLOOKUP($D1517,climatevars!$E:$E,climatevars!J:J,0,)</f>
        <v>283.99943199999996</v>
      </c>
      <c r="V1517">
        <f>_xlfn.XLOOKUP($D1517,climatevars!$E:$E,climatevars!K:K,0,)</f>
        <v>539.99891999999988</v>
      </c>
      <c r="W1517">
        <f>_xlfn.XLOOKUP($D1517,climatevars!$E:$E,climatevars!L:L,0,)</f>
        <v>651.99869599999988</v>
      </c>
      <c r="X1517">
        <f>_xlfn.XLOOKUP($G1517,speciesvars!$D:$D,speciesvars!H:H,0,0)</f>
        <v>24.8750001192093</v>
      </c>
      <c r="Y1517">
        <f>_xlfn.XLOOKUP($G1517,speciesvars!$D:$D,speciesvars!I:I,0,0)</f>
        <v>845</v>
      </c>
    </row>
    <row r="1518" spans="1:25" hidden="1" x14ac:dyDescent="0.25">
      <c r="A1518" t="s">
        <v>34</v>
      </c>
      <c r="B1518" t="s">
        <v>27</v>
      </c>
      <c r="C1518">
        <v>26</v>
      </c>
      <c r="D1518" t="str">
        <f t="shared" si="23"/>
        <v>Preservefall 2021</v>
      </c>
      <c r="E1518" t="s">
        <v>66</v>
      </c>
      <c r="F1518" t="s">
        <v>70</v>
      </c>
      <c r="G1518" t="s">
        <v>53</v>
      </c>
      <c r="H1518" t="s">
        <v>4254</v>
      </c>
      <c r="I1518" t="s">
        <v>1610</v>
      </c>
      <c r="J1518" t="s">
        <v>60</v>
      </c>
      <c r="K1518">
        <v>0</v>
      </c>
      <c r="L1518">
        <v>0</v>
      </c>
      <c r="M1518">
        <v>0.55000000000000004</v>
      </c>
      <c r="N1518">
        <f>_xlfn.XLOOKUP($A1518,'site variables'!$A:$A,'site variables'!C:C,0,0)</f>
        <v>332.63</v>
      </c>
      <c r="O1518">
        <f>_xlfn.XLOOKUP($A1518,'site variables'!$A:$A,'site variables'!D:D,0,0)</f>
        <v>25.8</v>
      </c>
      <c r="P1518">
        <f>_xlfn.XLOOKUP($A1518,'site variables'!$A:$A,'site variables'!E:E,0,0)</f>
        <v>21.2</v>
      </c>
      <c r="Q1518">
        <f>_xlfn.XLOOKUP($A1518,'site variables'!$A:$A,'site variables'!F:F,0,0)</f>
        <v>793</v>
      </c>
      <c r="R1518" t="str">
        <f>_xlfn.XLOOKUP($A1518,'site variables'!$A:$A,'site variables'!G:G,0,0)</f>
        <v>high</v>
      </c>
      <c r="S1518" t="str">
        <f>_xlfn.XLOOKUP($A1518,'site variables'!$A:$A,'site variables'!H:H,0,0)</f>
        <v>low</v>
      </c>
      <c r="T1518" t="str">
        <f>_xlfn.XLOOKUP($A1518,'site variables'!$A:$A,'site variables'!I:I,0,0)</f>
        <v>Vehicle/FootRecreation</v>
      </c>
      <c r="U1518">
        <f>_xlfn.XLOOKUP($D1518,climatevars!$E:$E,climatevars!J:J,0,)</f>
        <v>283.99943199999996</v>
      </c>
      <c r="V1518">
        <f>_xlfn.XLOOKUP($D1518,climatevars!$E:$E,climatevars!K:K,0,)</f>
        <v>539.99891999999988</v>
      </c>
      <c r="W1518">
        <f>_xlfn.XLOOKUP($D1518,climatevars!$E:$E,climatevars!L:L,0,)</f>
        <v>651.99869599999988</v>
      </c>
      <c r="X1518">
        <f>_xlfn.XLOOKUP($G1518,speciesvars!$D:$D,speciesvars!H:H,0,0)</f>
        <v>24.200000047683702</v>
      </c>
      <c r="Y1518">
        <f>_xlfn.XLOOKUP($G1518,speciesvars!$D:$D,speciesvars!I:I,0,0)</f>
        <v>706</v>
      </c>
    </row>
    <row r="1519" spans="1:25" hidden="1" x14ac:dyDescent="0.25">
      <c r="A1519" t="s">
        <v>34</v>
      </c>
      <c r="B1519" t="s">
        <v>27</v>
      </c>
      <c r="C1519">
        <v>26</v>
      </c>
      <c r="D1519" t="str">
        <f t="shared" si="23"/>
        <v>Preservefall 2021</v>
      </c>
      <c r="E1519" t="s">
        <v>66</v>
      </c>
      <c r="F1519" t="s">
        <v>70</v>
      </c>
      <c r="G1519" t="s">
        <v>22</v>
      </c>
      <c r="H1519" t="s">
        <v>4256</v>
      </c>
      <c r="I1519" t="s">
        <v>1611</v>
      </c>
      <c r="J1519" t="s">
        <v>60</v>
      </c>
      <c r="K1519">
        <v>0</v>
      </c>
      <c r="L1519">
        <v>0</v>
      </c>
      <c r="M1519">
        <v>0</v>
      </c>
      <c r="N1519">
        <f>_xlfn.XLOOKUP($A1519,'site variables'!$A:$A,'site variables'!C:C,0,0)</f>
        <v>332.63</v>
      </c>
      <c r="O1519">
        <f>_xlfn.XLOOKUP($A1519,'site variables'!$A:$A,'site variables'!D:D,0,0)</f>
        <v>25.8</v>
      </c>
      <c r="P1519">
        <f>_xlfn.XLOOKUP($A1519,'site variables'!$A:$A,'site variables'!E:E,0,0)</f>
        <v>21.2</v>
      </c>
      <c r="Q1519">
        <f>_xlfn.XLOOKUP($A1519,'site variables'!$A:$A,'site variables'!F:F,0,0)</f>
        <v>793</v>
      </c>
      <c r="R1519" t="str">
        <f>_xlfn.XLOOKUP($A1519,'site variables'!$A:$A,'site variables'!G:G,0,0)</f>
        <v>high</v>
      </c>
      <c r="S1519" t="str">
        <f>_xlfn.XLOOKUP($A1519,'site variables'!$A:$A,'site variables'!H:H,0,0)</f>
        <v>low</v>
      </c>
      <c r="T1519" t="str">
        <f>_xlfn.XLOOKUP($A1519,'site variables'!$A:$A,'site variables'!I:I,0,0)</f>
        <v>Vehicle/FootRecreation</v>
      </c>
      <c r="U1519">
        <f>_xlfn.XLOOKUP($D1519,climatevars!$E:$E,climatevars!J:J,0,)</f>
        <v>283.99943199999996</v>
      </c>
      <c r="V1519">
        <f>_xlfn.XLOOKUP($D1519,climatevars!$E:$E,climatevars!K:K,0,)</f>
        <v>539.99891999999988</v>
      </c>
      <c r="W1519">
        <f>_xlfn.XLOOKUP($D1519,climatevars!$E:$E,climatevars!L:L,0,)</f>
        <v>651.99869599999988</v>
      </c>
      <c r="X1519">
        <f>_xlfn.XLOOKUP($G1519,speciesvars!$D:$D,speciesvars!H:H,0,0)</f>
        <v>22.870833317438802</v>
      </c>
      <c r="Y1519">
        <f>_xlfn.XLOOKUP($G1519,speciesvars!$D:$D,speciesvars!I:I,0,0)</f>
        <v>733</v>
      </c>
    </row>
    <row r="1520" spans="1:25" hidden="1" x14ac:dyDescent="0.25">
      <c r="A1520" t="s">
        <v>34</v>
      </c>
      <c r="B1520" t="s">
        <v>32</v>
      </c>
      <c r="C1520">
        <v>12</v>
      </c>
      <c r="D1520" t="str">
        <f t="shared" si="23"/>
        <v>Preservespring 2020</v>
      </c>
      <c r="E1520" t="s">
        <v>66</v>
      </c>
      <c r="F1520" t="s">
        <v>0</v>
      </c>
      <c r="G1520" t="s">
        <v>44</v>
      </c>
      <c r="H1520" t="s">
        <v>11</v>
      </c>
      <c r="I1520" t="s">
        <v>1612</v>
      </c>
      <c r="J1520" t="s">
        <v>60</v>
      </c>
      <c r="K1520">
        <v>27</v>
      </c>
      <c r="L1520">
        <v>10</v>
      </c>
      <c r="N1520">
        <f>_xlfn.XLOOKUP($A1520,'site variables'!$A:$A,'site variables'!C:C,0,0)</f>
        <v>332.63</v>
      </c>
      <c r="O1520">
        <f>_xlfn.XLOOKUP($A1520,'site variables'!$A:$A,'site variables'!D:D,0,0)</f>
        <v>25.8</v>
      </c>
      <c r="P1520">
        <f>_xlfn.XLOOKUP($A1520,'site variables'!$A:$A,'site variables'!E:E,0,0)</f>
        <v>21.2</v>
      </c>
      <c r="Q1520">
        <f>_xlfn.XLOOKUP($A1520,'site variables'!$A:$A,'site variables'!F:F,0,0)</f>
        <v>793</v>
      </c>
      <c r="R1520" t="str">
        <f>_xlfn.XLOOKUP($A1520,'site variables'!$A:$A,'site variables'!G:G,0,0)</f>
        <v>high</v>
      </c>
      <c r="S1520" t="str">
        <f>_xlfn.XLOOKUP($A1520,'site variables'!$A:$A,'site variables'!H:H,0,0)</f>
        <v>low</v>
      </c>
      <c r="T1520" t="str">
        <f>_xlfn.XLOOKUP($A1520,'site variables'!$A:$A,'site variables'!I:I,0,0)</f>
        <v>Vehicle/FootRecreation</v>
      </c>
      <c r="U1520">
        <f>_xlfn.XLOOKUP($D1520,climatevars!$E:$E,climatevars!J:J,0,)</f>
        <v>260.99947799999995</v>
      </c>
      <c r="V1520">
        <f>_xlfn.XLOOKUP($D1520,climatevars!$E:$E,climatevars!K:K,0,)</f>
        <v>539.99891999999988</v>
      </c>
      <c r="W1520">
        <f>_xlfn.XLOOKUP($D1520,climatevars!$E:$E,climatevars!L:L,0,)</f>
        <v>260.99947799999995</v>
      </c>
      <c r="X1520">
        <f>_xlfn.XLOOKUP($G1520,speciesvars!$D:$D,speciesvars!H:H,0,0)</f>
        <v>0</v>
      </c>
      <c r="Y1520">
        <f>_xlfn.XLOOKUP($G1520,speciesvars!$D:$D,speciesvars!I:I,0,0)</f>
        <v>0</v>
      </c>
    </row>
    <row r="1521" spans="1:25" hidden="1" x14ac:dyDescent="0.25">
      <c r="A1521" t="s">
        <v>34</v>
      </c>
      <c r="B1521" t="s">
        <v>32</v>
      </c>
      <c r="C1521">
        <v>12</v>
      </c>
      <c r="D1521" t="str">
        <f t="shared" si="23"/>
        <v>Preservespring 2020</v>
      </c>
      <c r="E1521" t="s">
        <v>66</v>
      </c>
      <c r="F1521" t="s">
        <v>0</v>
      </c>
      <c r="G1521" t="s">
        <v>33</v>
      </c>
      <c r="H1521" t="s">
        <v>11</v>
      </c>
      <c r="I1521" t="s">
        <v>1613</v>
      </c>
      <c r="J1521" t="s">
        <v>60</v>
      </c>
      <c r="K1521">
        <v>2</v>
      </c>
      <c r="L1521">
        <v>20</v>
      </c>
      <c r="N1521">
        <f>_xlfn.XLOOKUP($A1521,'site variables'!$A:$A,'site variables'!C:C,0,0)</f>
        <v>332.63</v>
      </c>
      <c r="O1521">
        <f>_xlfn.XLOOKUP($A1521,'site variables'!$A:$A,'site variables'!D:D,0,0)</f>
        <v>25.8</v>
      </c>
      <c r="P1521">
        <f>_xlfn.XLOOKUP($A1521,'site variables'!$A:$A,'site variables'!E:E,0,0)</f>
        <v>21.2</v>
      </c>
      <c r="Q1521">
        <f>_xlfn.XLOOKUP($A1521,'site variables'!$A:$A,'site variables'!F:F,0,0)</f>
        <v>793</v>
      </c>
      <c r="R1521" t="str">
        <f>_xlfn.XLOOKUP($A1521,'site variables'!$A:$A,'site variables'!G:G,0,0)</f>
        <v>high</v>
      </c>
      <c r="S1521" t="str">
        <f>_xlfn.XLOOKUP($A1521,'site variables'!$A:$A,'site variables'!H:H,0,0)</f>
        <v>low</v>
      </c>
      <c r="T1521" t="str">
        <f>_xlfn.XLOOKUP($A1521,'site variables'!$A:$A,'site variables'!I:I,0,0)</f>
        <v>Vehicle/FootRecreation</v>
      </c>
      <c r="U1521">
        <f>_xlfn.XLOOKUP($D1521,climatevars!$E:$E,climatevars!J:J,0,)</f>
        <v>260.99947799999995</v>
      </c>
      <c r="V1521">
        <f>_xlfn.XLOOKUP($D1521,climatevars!$E:$E,climatevars!K:K,0,)</f>
        <v>539.99891999999988</v>
      </c>
      <c r="W1521">
        <f>_xlfn.XLOOKUP($D1521,climatevars!$E:$E,climatevars!L:L,0,)</f>
        <v>260.99947799999995</v>
      </c>
      <c r="X1521">
        <f>_xlfn.XLOOKUP($G1521,speciesvars!$D:$D,speciesvars!H:H,0,0)</f>
        <v>0</v>
      </c>
      <c r="Y1521">
        <f>_xlfn.XLOOKUP($G1521,speciesvars!$D:$D,speciesvars!I:I,0,0)</f>
        <v>0</v>
      </c>
    </row>
    <row r="1522" spans="1:25" hidden="1" x14ac:dyDescent="0.25">
      <c r="A1522" t="s">
        <v>34</v>
      </c>
      <c r="B1522" t="s">
        <v>27</v>
      </c>
      <c r="C1522">
        <v>26</v>
      </c>
      <c r="D1522" t="str">
        <f t="shared" si="23"/>
        <v>Preservefall 2021</v>
      </c>
      <c r="E1522" t="s">
        <v>66</v>
      </c>
      <c r="F1522" t="s">
        <v>70</v>
      </c>
      <c r="G1522" t="s">
        <v>54</v>
      </c>
      <c r="H1522" t="s">
        <v>4256</v>
      </c>
      <c r="I1522" t="s">
        <v>1614</v>
      </c>
      <c r="J1522" t="s">
        <v>60</v>
      </c>
      <c r="K1522">
        <v>0</v>
      </c>
      <c r="L1522">
        <v>0</v>
      </c>
      <c r="M1522">
        <v>0</v>
      </c>
      <c r="N1522">
        <f>_xlfn.XLOOKUP($A1522,'site variables'!$A:$A,'site variables'!C:C,0,0)</f>
        <v>332.63</v>
      </c>
      <c r="O1522">
        <f>_xlfn.XLOOKUP($A1522,'site variables'!$A:$A,'site variables'!D:D,0,0)</f>
        <v>25.8</v>
      </c>
      <c r="P1522">
        <f>_xlfn.XLOOKUP($A1522,'site variables'!$A:$A,'site variables'!E:E,0,0)</f>
        <v>21.2</v>
      </c>
      <c r="Q1522">
        <f>_xlfn.XLOOKUP($A1522,'site variables'!$A:$A,'site variables'!F:F,0,0)</f>
        <v>793</v>
      </c>
      <c r="R1522" t="str">
        <f>_xlfn.XLOOKUP($A1522,'site variables'!$A:$A,'site variables'!G:G,0,0)</f>
        <v>high</v>
      </c>
      <c r="S1522" t="str">
        <f>_xlfn.XLOOKUP($A1522,'site variables'!$A:$A,'site variables'!H:H,0,0)</f>
        <v>low</v>
      </c>
      <c r="T1522" t="str">
        <f>_xlfn.XLOOKUP($A1522,'site variables'!$A:$A,'site variables'!I:I,0,0)</f>
        <v>Vehicle/FootRecreation</v>
      </c>
      <c r="U1522">
        <f>_xlfn.XLOOKUP($D1522,climatevars!$E:$E,climatevars!J:J,0,)</f>
        <v>283.99943199999996</v>
      </c>
      <c r="V1522">
        <f>_xlfn.XLOOKUP($D1522,climatevars!$E:$E,climatevars!K:K,0,)</f>
        <v>539.99891999999988</v>
      </c>
      <c r="W1522">
        <f>_xlfn.XLOOKUP($D1522,climatevars!$E:$E,climatevars!L:L,0,)</f>
        <v>651.99869599999988</v>
      </c>
      <c r="X1522">
        <f>_xlfn.XLOOKUP($G1522,speciesvars!$D:$D,speciesvars!H:H,0,0)</f>
        <v>21.7541668613752</v>
      </c>
      <c r="Y1522">
        <f>_xlfn.XLOOKUP($G1522,speciesvars!$D:$D,speciesvars!I:I,0,0)</f>
        <v>505</v>
      </c>
    </row>
    <row r="1523" spans="1:25" hidden="1" x14ac:dyDescent="0.25">
      <c r="A1523" t="s">
        <v>34</v>
      </c>
      <c r="B1523" t="s">
        <v>32</v>
      </c>
      <c r="C1523">
        <v>12</v>
      </c>
      <c r="D1523" t="str">
        <f t="shared" si="23"/>
        <v>Preservespring 2020</v>
      </c>
      <c r="E1523" t="s">
        <v>66</v>
      </c>
      <c r="F1523" t="s">
        <v>0</v>
      </c>
      <c r="G1523" t="s">
        <v>566</v>
      </c>
      <c r="H1523" t="s">
        <v>11</v>
      </c>
      <c r="I1523" t="s">
        <v>1615</v>
      </c>
      <c r="J1523" t="s">
        <v>60</v>
      </c>
      <c r="K1523">
        <v>1</v>
      </c>
      <c r="L1523">
        <v>3</v>
      </c>
      <c r="N1523">
        <f>_xlfn.XLOOKUP($A1523,'site variables'!$A:$A,'site variables'!C:C,0,0)</f>
        <v>332.63</v>
      </c>
      <c r="O1523">
        <f>_xlfn.XLOOKUP($A1523,'site variables'!$A:$A,'site variables'!D:D,0,0)</f>
        <v>25.8</v>
      </c>
      <c r="P1523">
        <f>_xlfn.XLOOKUP($A1523,'site variables'!$A:$A,'site variables'!E:E,0,0)</f>
        <v>21.2</v>
      </c>
      <c r="Q1523">
        <f>_xlfn.XLOOKUP($A1523,'site variables'!$A:$A,'site variables'!F:F,0,0)</f>
        <v>793</v>
      </c>
      <c r="R1523" t="str">
        <f>_xlfn.XLOOKUP($A1523,'site variables'!$A:$A,'site variables'!G:G,0,0)</f>
        <v>high</v>
      </c>
      <c r="S1523" t="str">
        <f>_xlfn.XLOOKUP($A1523,'site variables'!$A:$A,'site variables'!H:H,0,0)</f>
        <v>low</v>
      </c>
      <c r="T1523" t="str">
        <f>_xlfn.XLOOKUP($A1523,'site variables'!$A:$A,'site variables'!I:I,0,0)</f>
        <v>Vehicle/FootRecreation</v>
      </c>
      <c r="U1523">
        <f>_xlfn.XLOOKUP($D1523,climatevars!$E:$E,climatevars!J:J,0,)</f>
        <v>260.99947799999995</v>
      </c>
      <c r="V1523">
        <f>_xlfn.XLOOKUP($D1523,climatevars!$E:$E,climatevars!K:K,0,)</f>
        <v>539.99891999999988</v>
      </c>
      <c r="W1523">
        <f>_xlfn.XLOOKUP($D1523,climatevars!$E:$E,climatevars!L:L,0,)</f>
        <v>260.99947799999995</v>
      </c>
      <c r="X1523">
        <f>_xlfn.XLOOKUP($G1523,speciesvars!$D:$D,speciesvars!H:H,0,0)</f>
        <v>0</v>
      </c>
      <c r="Y1523">
        <f>_xlfn.XLOOKUP($G1523,speciesvars!$D:$D,speciesvars!I:I,0,0)</f>
        <v>0</v>
      </c>
    </row>
    <row r="1524" spans="1:25" hidden="1" x14ac:dyDescent="0.25">
      <c r="A1524" t="s">
        <v>34</v>
      </c>
      <c r="B1524" t="s">
        <v>27</v>
      </c>
      <c r="C1524">
        <v>26</v>
      </c>
      <c r="D1524" t="str">
        <f t="shared" si="23"/>
        <v>Preservefall 2021</v>
      </c>
      <c r="E1524" t="s">
        <v>66</v>
      </c>
      <c r="F1524" t="s">
        <v>70</v>
      </c>
      <c r="G1524" t="s">
        <v>65</v>
      </c>
      <c r="H1524" t="s">
        <v>4256</v>
      </c>
      <c r="I1524" t="s">
        <v>1616</v>
      </c>
      <c r="J1524" t="s">
        <v>60</v>
      </c>
      <c r="K1524">
        <v>0</v>
      </c>
      <c r="L1524">
        <v>0</v>
      </c>
      <c r="M1524">
        <v>0</v>
      </c>
      <c r="N1524">
        <f>_xlfn.XLOOKUP($A1524,'site variables'!$A:$A,'site variables'!C:C,0,0)</f>
        <v>332.63</v>
      </c>
      <c r="O1524">
        <f>_xlfn.XLOOKUP($A1524,'site variables'!$A:$A,'site variables'!D:D,0,0)</f>
        <v>25.8</v>
      </c>
      <c r="P1524">
        <f>_xlfn.XLOOKUP($A1524,'site variables'!$A:$A,'site variables'!E:E,0,0)</f>
        <v>21.2</v>
      </c>
      <c r="Q1524">
        <f>_xlfn.XLOOKUP($A1524,'site variables'!$A:$A,'site variables'!F:F,0,0)</f>
        <v>793</v>
      </c>
      <c r="R1524" t="str">
        <f>_xlfn.XLOOKUP($A1524,'site variables'!$A:$A,'site variables'!G:G,0,0)</f>
        <v>high</v>
      </c>
      <c r="S1524" t="str">
        <f>_xlfn.XLOOKUP($A1524,'site variables'!$A:$A,'site variables'!H:H,0,0)</f>
        <v>low</v>
      </c>
      <c r="T1524" t="str">
        <f>_xlfn.XLOOKUP($A1524,'site variables'!$A:$A,'site variables'!I:I,0,0)</f>
        <v>Vehicle/FootRecreation</v>
      </c>
      <c r="U1524">
        <f>_xlfn.XLOOKUP($D1524,climatevars!$E:$E,climatevars!J:J,0,)</f>
        <v>283.99943199999996</v>
      </c>
      <c r="V1524">
        <f>_xlfn.XLOOKUP($D1524,climatevars!$E:$E,climatevars!K:K,0,)</f>
        <v>539.99891999999988</v>
      </c>
      <c r="W1524">
        <f>_xlfn.XLOOKUP($D1524,climatevars!$E:$E,climatevars!L:L,0,)</f>
        <v>651.99869599999988</v>
      </c>
      <c r="X1524">
        <f>_xlfn.XLOOKUP($G1524,speciesvars!$D:$D,speciesvars!H:H,0,0)</f>
        <v>21.662499884764401</v>
      </c>
      <c r="Y1524">
        <f>_xlfn.XLOOKUP($G1524,speciesvars!$D:$D,speciesvars!I:I,0,0)</f>
        <v>767</v>
      </c>
    </row>
    <row r="1525" spans="1:25" hidden="1" x14ac:dyDescent="0.25">
      <c r="A1525" t="s">
        <v>34</v>
      </c>
      <c r="B1525" t="s">
        <v>32</v>
      </c>
      <c r="C1525">
        <v>12</v>
      </c>
      <c r="D1525" t="str">
        <f t="shared" si="23"/>
        <v>Preservespring 2020</v>
      </c>
      <c r="E1525" t="s">
        <v>66</v>
      </c>
      <c r="F1525" t="s">
        <v>0</v>
      </c>
      <c r="G1525" t="s">
        <v>36</v>
      </c>
      <c r="H1525" t="s">
        <v>11</v>
      </c>
      <c r="I1525" t="s">
        <v>1617</v>
      </c>
      <c r="J1525" t="s">
        <v>72</v>
      </c>
      <c r="K1525">
        <v>8</v>
      </c>
      <c r="L1525">
        <v>45</v>
      </c>
      <c r="N1525">
        <f>_xlfn.XLOOKUP($A1525,'site variables'!$A:$A,'site variables'!C:C,0,0)</f>
        <v>332.63</v>
      </c>
      <c r="O1525">
        <f>_xlfn.XLOOKUP($A1525,'site variables'!$A:$A,'site variables'!D:D,0,0)</f>
        <v>25.8</v>
      </c>
      <c r="P1525">
        <f>_xlfn.XLOOKUP($A1525,'site variables'!$A:$A,'site variables'!E:E,0,0)</f>
        <v>21.2</v>
      </c>
      <c r="Q1525">
        <f>_xlfn.XLOOKUP($A1525,'site variables'!$A:$A,'site variables'!F:F,0,0)</f>
        <v>793</v>
      </c>
      <c r="R1525" t="str">
        <f>_xlfn.XLOOKUP($A1525,'site variables'!$A:$A,'site variables'!G:G,0,0)</f>
        <v>high</v>
      </c>
      <c r="S1525" t="str">
        <f>_xlfn.XLOOKUP($A1525,'site variables'!$A:$A,'site variables'!H:H,0,0)</f>
        <v>low</v>
      </c>
      <c r="T1525" t="str">
        <f>_xlfn.XLOOKUP($A1525,'site variables'!$A:$A,'site variables'!I:I,0,0)</f>
        <v>Vehicle/FootRecreation</v>
      </c>
      <c r="U1525">
        <f>_xlfn.XLOOKUP($D1525,climatevars!$E:$E,climatevars!J:J,0,)</f>
        <v>260.99947799999995</v>
      </c>
      <c r="V1525">
        <f>_xlfn.XLOOKUP($D1525,climatevars!$E:$E,climatevars!K:K,0,)</f>
        <v>539.99891999999988</v>
      </c>
      <c r="W1525">
        <f>_xlfn.XLOOKUP($D1525,climatevars!$E:$E,climatevars!L:L,0,)</f>
        <v>260.99947799999995</v>
      </c>
      <c r="X1525">
        <f>_xlfn.XLOOKUP($G1525,speciesvars!$D:$D,speciesvars!H:H,0,0)</f>
        <v>0</v>
      </c>
      <c r="Y1525">
        <f>_xlfn.XLOOKUP($G1525,speciesvars!$D:$D,speciesvars!I:I,0,0)</f>
        <v>0</v>
      </c>
    </row>
    <row r="1526" spans="1:25" hidden="1" x14ac:dyDescent="0.25">
      <c r="A1526" t="s">
        <v>34</v>
      </c>
      <c r="B1526" t="s">
        <v>27</v>
      </c>
      <c r="C1526">
        <v>26</v>
      </c>
      <c r="D1526" t="str">
        <f t="shared" si="23"/>
        <v>Preservefall 2021</v>
      </c>
      <c r="E1526" t="s">
        <v>66</v>
      </c>
      <c r="F1526" t="s">
        <v>70</v>
      </c>
      <c r="G1526" t="s">
        <v>1</v>
      </c>
      <c r="H1526" t="s">
        <v>4256</v>
      </c>
      <c r="I1526" t="s">
        <v>1618</v>
      </c>
      <c r="J1526" t="s">
        <v>60</v>
      </c>
      <c r="K1526">
        <v>0</v>
      </c>
      <c r="L1526">
        <v>0</v>
      </c>
      <c r="M1526">
        <v>0.05</v>
      </c>
      <c r="N1526">
        <f>_xlfn.XLOOKUP($A1526,'site variables'!$A:$A,'site variables'!C:C,0,0)</f>
        <v>332.63</v>
      </c>
      <c r="O1526">
        <f>_xlfn.XLOOKUP($A1526,'site variables'!$A:$A,'site variables'!D:D,0,0)</f>
        <v>25.8</v>
      </c>
      <c r="P1526">
        <f>_xlfn.XLOOKUP($A1526,'site variables'!$A:$A,'site variables'!E:E,0,0)</f>
        <v>21.2</v>
      </c>
      <c r="Q1526">
        <f>_xlfn.XLOOKUP($A1526,'site variables'!$A:$A,'site variables'!F:F,0,0)</f>
        <v>793</v>
      </c>
      <c r="R1526" t="str">
        <f>_xlfn.XLOOKUP($A1526,'site variables'!$A:$A,'site variables'!G:G,0,0)</f>
        <v>high</v>
      </c>
      <c r="S1526" t="str">
        <f>_xlfn.XLOOKUP($A1526,'site variables'!$A:$A,'site variables'!H:H,0,0)</f>
        <v>low</v>
      </c>
      <c r="T1526" t="str">
        <f>_xlfn.XLOOKUP($A1526,'site variables'!$A:$A,'site variables'!I:I,0,0)</f>
        <v>Vehicle/FootRecreation</v>
      </c>
      <c r="U1526">
        <f>_xlfn.XLOOKUP($D1526,climatevars!$E:$E,climatevars!J:J,0,)</f>
        <v>283.99943199999996</v>
      </c>
      <c r="V1526">
        <f>_xlfn.XLOOKUP($D1526,climatevars!$E:$E,climatevars!K:K,0,)</f>
        <v>539.99891999999988</v>
      </c>
      <c r="W1526">
        <f>_xlfn.XLOOKUP($D1526,climatevars!$E:$E,climatevars!L:L,0,)</f>
        <v>651.99869599999988</v>
      </c>
      <c r="X1526">
        <f>_xlfn.XLOOKUP($G1526,speciesvars!$D:$D,speciesvars!H:H,0,0)</f>
        <v>22.9416667421659</v>
      </c>
      <c r="Y1526">
        <f>_xlfn.XLOOKUP($G1526,speciesvars!$D:$D,speciesvars!I:I,0,0)</f>
        <v>528</v>
      </c>
    </row>
    <row r="1527" spans="1:25" hidden="1" x14ac:dyDescent="0.25">
      <c r="A1527" t="s">
        <v>34</v>
      </c>
      <c r="B1527" t="s">
        <v>27</v>
      </c>
      <c r="C1527">
        <v>27</v>
      </c>
      <c r="D1527" t="str">
        <f t="shared" si="23"/>
        <v>Preservefall 2021</v>
      </c>
      <c r="E1527" t="s">
        <v>48</v>
      </c>
      <c r="F1527" t="s">
        <v>0</v>
      </c>
      <c r="G1527" t="s">
        <v>13</v>
      </c>
      <c r="H1527" t="s">
        <v>4254</v>
      </c>
      <c r="I1527" t="s">
        <v>1619</v>
      </c>
      <c r="J1527" t="s">
        <v>60</v>
      </c>
      <c r="K1527">
        <v>0</v>
      </c>
      <c r="L1527">
        <v>0</v>
      </c>
      <c r="M1527">
        <v>0</v>
      </c>
      <c r="N1527">
        <f>_xlfn.XLOOKUP($A1527,'site variables'!$A:$A,'site variables'!C:C,0,0)</f>
        <v>332.63</v>
      </c>
      <c r="O1527">
        <f>_xlfn.XLOOKUP($A1527,'site variables'!$A:$A,'site variables'!D:D,0,0)</f>
        <v>25.8</v>
      </c>
      <c r="P1527">
        <f>_xlfn.XLOOKUP($A1527,'site variables'!$A:$A,'site variables'!E:E,0,0)</f>
        <v>21.2</v>
      </c>
      <c r="Q1527">
        <f>_xlfn.XLOOKUP($A1527,'site variables'!$A:$A,'site variables'!F:F,0,0)</f>
        <v>793</v>
      </c>
      <c r="R1527" t="str">
        <f>_xlfn.XLOOKUP($A1527,'site variables'!$A:$A,'site variables'!G:G,0,0)</f>
        <v>high</v>
      </c>
      <c r="S1527" t="str">
        <f>_xlfn.XLOOKUP($A1527,'site variables'!$A:$A,'site variables'!H:H,0,0)</f>
        <v>low</v>
      </c>
      <c r="T1527" t="str">
        <f>_xlfn.XLOOKUP($A1527,'site variables'!$A:$A,'site variables'!I:I,0,0)</f>
        <v>Vehicle/FootRecreation</v>
      </c>
      <c r="U1527">
        <f>_xlfn.XLOOKUP($D1527,climatevars!$E:$E,climatevars!J:J,0,)</f>
        <v>283.99943199999996</v>
      </c>
      <c r="V1527">
        <f>_xlfn.XLOOKUP($D1527,climatevars!$E:$E,climatevars!K:K,0,)</f>
        <v>539.99891999999988</v>
      </c>
      <c r="W1527">
        <f>_xlfn.XLOOKUP($D1527,climatevars!$E:$E,climatevars!L:L,0,)</f>
        <v>651.99869599999988</v>
      </c>
      <c r="X1527">
        <f>_xlfn.XLOOKUP($G1527,speciesvars!$D:$D,speciesvars!H:H,0,0)</f>
        <v>23.462500015894602</v>
      </c>
      <c r="Y1527">
        <f>_xlfn.XLOOKUP($G1527,speciesvars!$D:$D,speciesvars!I:I,0,0)</f>
        <v>846</v>
      </c>
    </row>
    <row r="1528" spans="1:25" hidden="1" x14ac:dyDescent="0.25">
      <c r="A1528" t="s">
        <v>34</v>
      </c>
      <c r="B1528" t="s">
        <v>27</v>
      </c>
      <c r="C1528">
        <v>27</v>
      </c>
      <c r="D1528" t="str">
        <f t="shared" si="23"/>
        <v>Preservefall 2021</v>
      </c>
      <c r="E1528" t="s">
        <v>48</v>
      </c>
      <c r="F1528" t="s">
        <v>0</v>
      </c>
      <c r="G1528" t="s">
        <v>21</v>
      </c>
      <c r="H1528" t="s">
        <v>4254</v>
      </c>
      <c r="I1528" t="s">
        <v>1620</v>
      </c>
      <c r="J1528" t="s">
        <v>60</v>
      </c>
      <c r="K1528">
        <v>2</v>
      </c>
      <c r="L1528">
        <v>160</v>
      </c>
      <c r="M1528">
        <v>0.55000000000000004</v>
      </c>
      <c r="N1528">
        <f>_xlfn.XLOOKUP($A1528,'site variables'!$A:$A,'site variables'!C:C,0,0)</f>
        <v>332.63</v>
      </c>
      <c r="O1528">
        <f>_xlfn.XLOOKUP($A1528,'site variables'!$A:$A,'site variables'!D:D,0,0)</f>
        <v>25.8</v>
      </c>
      <c r="P1528">
        <f>_xlfn.XLOOKUP($A1528,'site variables'!$A:$A,'site variables'!E:E,0,0)</f>
        <v>21.2</v>
      </c>
      <c r="Q1528">
        <f>_xlfn.XLOOKUP($A1528,'site variables'!$A:$A,'site variables'!F:F,0,0)</f>
        <v>793</v>
      </c>
      <c r="R1528" t="str">
        <f>_xlfn.XLOOKUP($A1528,'site variables'!$A:$A,'site variables'!G:G,0,0)</f>
        <v>high</v>
      </c>
      <c r="S1528" t="str">
        <f>_xlfn.XLOOKUP($A1528,'site variables'!$A:$A,'site variables'!H:H,0,0)</f>
        <v>low</v>
      </c>
      <c r="T1528" t="str">
        <f>_xlfn.XLOOKUP($A1528,'site variables'!$A:$A,'site variables'!I:I,0,0)</f>
        <v>Vehicle/FootRecreation</v>
      </c>
      <c r="U1528">
        <f>_xlfn.XLOOKUP($D1528,climatevars!$E:$E,climatevars!J:J,0,)</f>
        <v>283.99943199999996</v>
      </c>
      <c r="V1528">
        <f>_xlfn.XLOOKUP($D1528,climatevars!$E:$E,climatevars!K:K,0,)</f>
        <v>539.99891999999988</v>
      </c>
      <c r="W1528">
        <f>_xlfn.XLOOKUP($D1528,climatevars!$E:$E,climatevars!L:L,0,)</f>
        <v>651.99869599999988</v>
      </c>
      <c r="X1528">
        <f>_xlfn.XLOOKUP($G1528,speciesvars!$D:$D,speciesvars!H:H,0,0)</f>
        <v>24.8750001192093</v>
      </c>
      <c r="Y1528">
        <f>_xlfn.XLOOKUP($G1528,speciesvars!$D:$D,speciesvars!I:I,0,0)</f>
        <v>845</v>
      </c>
    </row>
    <row r="1529" spans="1:25" hidden="1" x14ac:dyDescent="0.25">
      <c r="A1529" t="s">
        <v>34</v>
      </c>
      <c r="B1529" t="s">
        <v>27</v>
      </c>
      <c r="C1529">
        <v>27</v>
      </c>
      <c r="D1529" t="str">
        <f t="shared" si="23"/>
        <v>Preservefall 2021</v>
      </c>
      <c r="E1529" t="s">
        <v>48</v>
      </c>
      <c r="F1529" t="s">
        <v>0</v>
      </c>
      <c r="G1529" t="s">
        <v>53</v>
      </c>
      <c r="H1529" t="s">
        <v>4254</v>
      </c>
      <c r="I1529" t="s">
        <v>1621</v>
      </c>
      <c r="J1529" t="s">
        <v>60</v>
      </c>
      <c r="K1529">
        <v>4</v>
      </c>
      <c r="L1529">
        <v>500</v>
      </c>
      <c r="M1529">
        <v>37.5</v>
      </c>
      <c r="N1529">
        <f>_xlfn.XLOOKUP($A1529,'site variables'!$A:$A,'site variables'!C:C,0,0)</f>
        <v>332.63</v>
      </c>
      <c r="O1529">
        <f>_xlfn.XLOOKUP($A1529,'site variables'!$A:$A,'site variables'!D:D,0,0)</f>
        <v>25.8</v>
      </c>
      <c r="P1529">
        <f>_xlfn.XLOOKUP($A1529,'site variables'!$A:$A,'site variables'!E:E,0,0)</f>
        <v>21.2</v>
      </c>
      <c r="Q1529">
        <f>_xlfn.XLOOKUP($A1529,'site variables'!$A:$A,'site variables'!F:F,0,0)</f>
        <v>793</v>
      </c>
      <c r="R1529" t="str">
        <f>_xlfn.XLOOKUP($A1529,'site variables'!$A:$A,'site variables'!G:G,0,0)</f>
        <v>high</v>
      </c>
      <c r="S1529" t="str">
        <f>_xlfn.XLOOKUP($A1529,'site variables'!$A:$A,'site variables'!H:H,0,0)</f>
        <v>low</v>
      </c>
      <c r="T1529" t="str">
        <f>_xlfn.XLOOKUP($A1529,'site variables'!$A:$A,'site variables'!I:I,0,0)</f>
        <v>Vehicle/FootRecreation</v>
      </c>
      <c r="U1529">
        <f>_xlfn.XLOOKUP($D1529,climatevars!$E:$E,climatevars!J:J,0,)</f>
        <v>283.99943199999996</v>
      </c>
      <c r="V1529">
        <f>_xlfn.XLOOKUP($D1529,climatevars!$E:$E,climatevars!K:K,0,)</f>
        <v>539.99891999999988</v>
      </c>
      <c r="W1529">
        <f>_xlfn.XLOOKUP($D1529,climatevars!$E:$E,climatevars!L:L,0,)</f>
        <v>651.99869599999988</v>
      </c>
      <c r="X1529">
        <f>_xlfn.XLOOKUP($G1529,speciesvars!$D:$D,speciesvars!H:H,0,0)</f>
        <v>24.200000047683702</v>
      </c>
      <c r="Y1529">
        <f>_xlfn.XLOOKUP($G1529,speciesvars!$D:$D,speciesvars!I:I,0,0)</f>
        <v>706</v>
      </c>
    </row>
    <row r="1530" spans="1:25" hidden="1" x14ac:dyDescent="0.25">
      <c r="A1530" t="s">
        <v>34</v>
      </c>
      <c r="B1530" t="s">
        <v>32</v>
      </c>
      <c r="C1530">
        <v>12</v>
      </c>
      <c r="D1530" t="str">
        <f t="shared" si="23"/>
        <v>Preservespring 2020</v>
      </c>
      <c r="E1530" t="s">
        <v>66</v>
      </c>
      <c r="F1530" t="s">
        <v>0</v>
      </c>
      <c r="G1530" t="s">
        <v>1437</v>
      </c>
      <c r="H1530" t="s">
        <v>11</v>
      </c>
      <c r="I1530" t="s">
        <v>1622</v>
      </c>
      <c r="J1530" t="s">
        <v>60</v>
      </c>
      <c r="K1530">
        <v>5</v>
      </c>
      <c r="L1530">
        <v>45</v>
      </c>
      <c r="N1530">
        <f>_xlfn.XLOOKUP($A1530,'site variables'!$A:$A,'site variables'!C:C,0,0)</f>
        <v>332.63</v>
      </c>
      <c r="O1530">
        <f>_xlfn.XLOOKUP($A1530,'site variables'!$A:$A,'site variables'!D:D,0,0)</f>
        <v>25.8</v>
      </c>
      <c r="P1530">
        <f>_xlfn.XLOOKUP($A1530,'site variables'!$A:$A,'site variables'!E:E,0,0)</f>
        <v>21.2</v>
      </c>
      <c r="Q1530">
        <f>_xlfn.XLOOKUP($A1530,'site variables'!$A:$A,'site variables'!F:F,0,0)</f>
        <v>793</v>
      </c>
      <c r="R1530" t="str">
        <f>_xlfn.XLOOKUP($A1530,'site variables'!$A:$A,'site variables'!G:G,0,0)</f>
        <v>high</v>
      </c>
      <c r="S1530" t="str">
        <f>_xlfn.XLOOKUP($A1530,'site variables'!$A:$A,'site variables'!H:H,0,0)</f>
        <v>low</v>
      </c>
      <c r="T1530" t="str">
        <f>_xlfn.XLOOKUP($A1530,'site variables'!$A:$A,'site variables'!I:I,0,0)</f>
        <v>Vehicle/FootRecreation</v>
      </c>
      <c r="U1530">
        <f>_xlfn.XLOOKUP($D1530,climatevars!$E:$E,climatevars!J:J,0,)</f>
        <v>260.99947799999995</v>
      </c>
      <c r="V1530">
        <f>_xlfn.XLOOKUP($D1530,climatevars!$E:$E,climatevars!K:K,0,)</f>
        <v>539.99891999999988</v>
      </c>
      <c r="W1530">
        <f>_xlfn.XLOOKUP($D1530,climatevars!$E:$E,climatevars!L:L,0,)</f>
        <v>260.99947799999995</v>
      </c>
      <c r="X1530">
        <f>_xlfn.XLOOKUP($G1530,speciesvars!$D:$D,speciesvars!H:H,0,0)</f>
        <v>0</v>
      </c>
      <c r="Y1530">
        <f>_xlfn.XLOOKUP($G1530,speciesvars!$D:$D,speciesvars!I:I,0,0)</f>
        <v>0</v>
      </c>
    </row>
    <row r="1531" spans="1:25" hidden="1" x14ac:dyDescent="0.25">
      <c r="A1531" t="s">
        <v>34</v>
      </c>
      <c r="B1531" t="s">
        <v>32</v>
      </c>
      <c r="C1531">
        <v>13</v>
      </c>
      <c r="D1531" t="str">
        <f t="shared" si="23"/>
        <v>Preservespring 2020</v>
      </c>
      <c r="E1531" t="s">
        <v>12</v>
      </c>
      <c r="F1531" t="s">
        <v>70</v>
      </c>
      <c r="G1531" t="s">
        <v>77</v>
      </c>
      <c r="H1531" t="s">
        <v>11</v>
      </c>
      <c r="I1531" t="s">
        <v>1623</v>
      </c>
      <c r="J1531" t="s">
        <v>72</v>
      </c>
      <c r="K1531">
        <v>4</v>
      </c>
      <c r="L1531">
        <v>70</v>
      </c>
      <c r="N1531">
        <f>_xlfn.XLOOKUP($A1531,'site variables'!$A:$A,'site variables'!C:C,0,0)</f>
        <v>332.63</v>
      </c>
      <c r="O1531">
        <f>_xlfn.XLOOKUP($A1531,'site variables'!$A:$A,'site variables'!D:D,0,0)</f>
        <v>25.8</v>
      </c>
      <c r="P1531">
        <f>_xlfn.XLOOKUP($A1531,'site variables'!$A:$A,'site variables'!E:E,0,0)</f>
        <v>21.2</v>
      </c>
      <c r="Q1531">
        <f>_xlfn.XLOOKUP($A1531,'site variables'!$A:$A,'site variables'!F:F,0,0)</f>
        <v>793</v>
      </c>
      <c r="R1531" t="str">
        <f>_xlfn.XLOOKUP($A1531,'site variables'!$A:$A,'site variables'!G:G,0,0)</f>
        <v>high</v>
      </c>
      <c r="S1531" t="str">
        <f>_xlfn.XLOOKUP($A1531,'site variables'!$A:$A,'site variables'!H:H,0,0)</f>
        <v>low</v>
      </c>
      <c r="T1531" t="str">
        <f>_xlfn.XLOOKUP($A1531,'site variables'!$A:$A,'site variables'!I:I,0,0)</f>
        <v>Vehicle/FootRecreation</v>
      </c>
      <c r="U1531">
        <f>_xlfn.XLOOKUP($D1531,climatevars!$E:$E,climatevars!J:J,0,)</f>
        <v>260.99947799999995</v>
      </c>
      <c r="V1531">
        <f>_xlfn.XLOOKUP($D1531,climatevars!$E:$E,climatevars!K:K,0,)</f>
        <v>539.99891999999988</v>
      </c>
      <c r="W1531">
        <f>_xlfn.XLOOKUP($D1531,climatevars!$E:$E,climatevars!L:L,0,)</f>
        <v>260.99947799999995</v>
      </c>
      <c r="X1531">
        <f>_xlfn.XLOOKUP($G1531,speciesvars!$D:$D,speciesvars!H:H,0,0)</f>
        <v>0</v>
      </c>
      <c r="Y1531">
        <f>_xlfn.XLOOKUP($G1531,speciesvars!$D:$D,speciesvars!I:I,0,0)</f>
        <v>0</v>
      </c>
    </row>
    <row r="1532" spans="1:25" hidden="1" x14ac:dyDescent="0.25">
      <c r="A1532" t="s">
        <v>34</v>
      </c>
      <c r="B1532" t="s">
        <v>32</v>
      </c>
      <c r="C1532">
        <v>13</v>
      </c>
      <c r="D1532" t="str">
        <f t="shared" si="23"/>
        <v>Preservespring 2020</v>
      </c>
      <c r="E1532" t="s">
        <v>12</v>
      </c>
      <c r="F1532" t="s">
        <v>70</v>
      </c>
      <c r="G1532" t="s">
        <v>3</v>
      </c>
      <c r="H1532" t="s">
        <v>11</v>
      </c>
      <c r="I1532" t="s">
        <v>1624</v>
      </c>
      <c r="J1532" t="s">
        <v>72</v>
      </c>
      <c r="K1532">
        <v>1</v>
      </c>
      <c r="L1532">
        <v>110</v>
      </c>
      <c r="N1532">
        <f>_xlfn.XLOOKUP($A1532,'site variables'!$A:$A,'site variables'!C:C,0,0)</f>
        <v>332.63</v>
      </c>
      <c r="O1532">
        <f>_xlfn.XLOOKUP($A1532,'site variables'!$A:$A,'site variables'!D:D,0,0)</f>
        <v>25.8</v>
      </c>
      <c r="P1532">
        <f>_xlfn.XLOOKUP($A1532,'site variables'!$A:$A,'site variables'!E:E,0,0)</f>
        <v>21.2</v>
      </c>
      <c r="Q1532">
        <f>_xlfn.XLOOKUP($A1532,'site variables'!$A:$A,'site variables'!F:F,0,0)</f>
        <v>793</v>
      </c>
      <c r="R1532" t="str">
        <f>_xlfn.XLOOKUP($A1532,'site variables'!$A:$A,'site variables'!G:G,0,0)</f>
        <v>high</v>
      </c>
      <c r="S1532" t="str">
        <f>_xlfn.XLOOKUP($A1532,'site variables'!$A:$A,'site variables'!H:H,0,0)</f>
        <v>low</v>
      </c>
      <c r="T1532" t="str">
        <f>_xlfn.XLOOKUP($A1532,'site variables'!$A:$A,'site variables'!I:I,0,0)</f>
        <v>Vehicle/FootRecreation</v>
      </c>
      <c r="U1532">
        <f>_xlfn.XLOOKUP($D1532,climatevars!$E:$E,climatevars!J:J,0,)</f>
        <v>260.99947799999995</v>
      </c>
      <c r="V1532">
        <f>_xlfn.XLOOKUP($D1532,climatevars!$E:$E,climatevars!K:K,0,)</f>
        <v>539.99891999999988</v>
      </c>
      <c r="W1532">
        <f>_xlfn.XLOOKUP($D1532,climatevars!$E:$E,climatevars!L:L,0,)</f>
        <v>260.99947799999995</v>
      </c>
      <c r="X1532">
        <f>_xlfn.XLOOKUP($G1532,speciesvars!$D:$D,speciesvars!H:H,0,0)</f>
        <v>0</v>
      </c>
      <c r="Y1532">
        <f>_xlfn.XLOOKUP($G1532,speciesvars!$D:$D,speciesvars!I:I,0,0)</f>
        <v>0</v>
      </c>
    </row>
    <row r="1533" spans="1:25" hidden="1" x14ac:dyDescent="0.25">
      <c r="A1533" t="s">
        <v>34</v>
      </c>
      <c r="B1533" t="s">
        <v>32</v>
      </c>
      <c r="C1533">
        <v>13</v>
      </c>
      <c r="D1533" t="str">
        <f t="shared" si="23"/>
        <v>Preservespring 2020</v>
      </c>
      <c r="E1533" t="s">
        <v>12</v>
      </c>
      <c r="F1533" t="s">
        <v>70</v>
      </c>
      <c r="G1533" t="s">
        <v>55</v>
      </c>
      <c r="H1533" t="s">
        <v>11</v>
      </c>
      <c r="I1533" t="s">
        <v>1625</v>
      </c>
      <c r="J1533" t="s">
        <v>72</v>
      </c>
      <c r="K1533">
        <v>1</v>
      </c>
      <c r="L1533">
        <v>5</v>
      </c>
      <c r="N1533">
        <f>_xlfn.XLOOKUP($A1533,'site variables'!$A:$A,'site variables'!C:C,0,0)</f>
        <v>332.63</v>
      </c>
      <c r="O1533">
        <f>_xlfn.XLOOKUP($A1533,'site variables'!$A:$A,'site variables'!D:D,0,0)</f>
        <v>25.8</v>
      </c>
      <c r="P1533">
        <f>_xlfn.XLOOKUP($A1533,'site variables'!$A:$A,'site variables'!E:E,0,0)</f>
        <v>21.2</v>
      </c>
      <c r="Q1533">
        <f>_xlfn.XLOOKUP($A1533,'site variables'!$A:$A,'site variables'!F:F,0,0)</f>
        <v>793</v>
      </c>
      <c r="R1533" t="str">
        <f>_xlfn.XLOOKUP($A1533,'site variables'!$A:$A,'site variables'!G:G,0,0)</f>
        <v>high</v>
      </c>
      <c r="S1533" t="str">
        <f>_xlfn.XLOOKUP($A1533,'site variables'!$A:$A,'site variables'!H:H,0,0)</f>
        <v>low</v>
      </c>
      <c r="T1533" t="str">
        <f>_xlfn.XLOOKUP($A1533,'site variables'!$A:$A,'site variables'!I:I,0,0)</f>
        <v>Vehicle/FootRecreation</v>
      </c>
      <c r="U1533">
        <f>_xlfn.XLOOKUP($D1533,climatevars!$E:$E,climatevars!J:J,0,)</f>
        <v>260.99947799999995</v>
      </c>
      <c r="V1533">
        <f>_xlfn.XLOOKUP($D1533,climatevars!$E:$E,climatevars!K:K,0,)</f>
        <v>539.99891999999988</v>
      </c>
      <c r="W1533">
        <f>_xlfn.XLOOKUP($D1533,climatevars!$E:$E,climatevars!L:L,0,)</f>
        <v>260.99947799999995</v>
      </c>
      <c r="X1533">
        <f>_xlfn.XLOOKUP($G1533,speciesvars!$D:$D,speciesvars!H:H,0,0)</f>
        <v>0</v>
      </c>
      <c r="Y1533">
        <f>_xlfn.XLOOKUP($G1533,speciesvars!$D:$D,speciesvars!I:I,0,0)</f>
        <v>0</v>
      </c>
    </row>
    <row r="1534" spans="1:25" hidden="1" x14ac:dyDescent="0.25">
      <c r="A1534" t="s">
        <v>34</v>
      </c>
      <c r="B1534" t="s">
        <v>32</v>
      </c>
      <c r="C1534">
        <v>13</v>
      </c>
      <c r="D1534" t="str">
        <f t="shared" si="23"/>
        <v>Preservespring 2020</v>
      </c>
      <c r="E1534" t="s">
        <v>12</v>
      </c>
      <c r="F1534" t="s">
        <v>70</v>
      </c>
      <c r="G1534" t="s">
        <v>44</v>
      </c>
      <c r="H1534" t="s">
        <v>11</v>
      </c>
      <c r="I1534" t="s">
        <v>1626</v>
      </c>
      <c r="J1534" t="s">
        <v>60</v>
      </c>
      <c r="K1534">
        <v>11</v>
      </c>
      <c r="L1534">
        <v>15</v>
      </c>
      <c r="N1534">
        <f>_xlfn.XLOOKUP($A1534,'site variables'!$A:$A,'site variables'!C:C,0,0)</f>
        <v>332.63</v>
      </c>
      <c r="O1534">
        <f>_xlfn.XLOOKUP($A1534,'site variables'!$A:$A,'site variables'!D:D,0,0)</f>
        <v>25.8</v>
      </c>
      <c r="P1534">
        <f>_xlfn.XLOOKUP($A1534,'site variables'!$A:$A,'site variables'!E:E,0,0)</f>
        <v>21.2</v>
      </c>
      <c r="Q1534">
        <f>_xlfn.XLOOKUP($A1534,'site variables'!$A:$A,'site variables'!F:F,0,0)</f>
        <v>793</v>
      </c>
      <c r="R1534" t="str">
        <f>_xlfn.XLOOKUP($A1534,'site variables'!$A:$A,'site variables'!G:G,0,0)</f>
        <v>high</v>
      </c>
      <c r="S1534" t="str">
        <f>_xlfn.XLOOKUP($A1534,'site variables'!$A:$A,'site variables'!H:H,0,0)</f>
        <v>low</v>
      </c>
      <c r="T1534" t="str">
        <f>_xlfn.XLOOKUP($A1534,'site variables'!$A:$A,'site variables'!I:I,0,0)</f>
        <v>Vehicle/FootRecreation</v>
      </c>
      <c r="U1534">
        <f>_xlfn.XLOOKUP($D1534,climatevars!$E:$E,climatevars!J:J,0,)</f>
        <v>260.99947799999995</v>
      </c>
      <c r="V1534">
        <f>_xlfn.XLOOKUP($D1534,climatevars!$E:$E,climatevars!K:K,0,)</f>
        <v>539.99891999999988</v>
      </c>
      <c r="W1534">
        <f>_xlfn.XLOOKUP($D1534,climatevars!$E:$E,climatevars!L:L,0,)</f>
        <v>260.99947799999995</v>
      </c>
      <c r="X1534">
        <f>_xlfn.XLOOKUP($G1534,speciesvars!$D:$D,speciesvars!H:H,0,0)</f>
        <v>0</v>
      </c>
      <c r="Y1534">
        <f>_xlfn.XLOOKUP($G1534,speciesvars!$D:$D,speciesvars!I:I,0,0)</f>
        <v>0</v>
      </c>
    </row>
    <row r="1535" spans="1:25" hidden="1" x14ac:dyDescent="0.25">
      <c r="A1535" t="s">
        <v>34</v>
      </c>
      <c r="B1535" t="s">
        <v>32</v>
      </c>
      <c r="C1535">
        <v>13</v>
      </c>
      <c r="D1535" t="str">
        <f t="shared" si="23"/>
        <v>Preservespring 2020</v>
      </c>
      <c r="E1535" t="s">
        <v>12</v>
      </c>
      <c r="F1535" t="s">
        <v>70</v>
      </c>
      <c r="G1535" t="s">
        <v>33</v>
      </c>
      <c r="H1535" t="s">
        <v>11</v>
      </c>
      <c r="I1535" t="s">
        <v>1627</v>
      </c>
      <c r="J1535" t="s">
        <v>60</v>
      </c>
      <c r="K1535">
        <v>1</v>
      </c>
      <c r="L1535">
        <v>30</v>
      </c>
      <c r="N1535">
        <f>_xlfn.XLOOKUP($A1535,'site variables'!$A:$A,'site variables'!C:C,0,0)</f>
        <v>332.63</v>
      </c>
      <c r="O1535">
        <f>_xlfn.XLOOKUP($A1535,'site variables'!$A:$A,'site variables'!D:D,0,0)</f>
        <v>25.8</v>
      </c>
      <c r="P1535">
        <f>_xlfn.XLOOKUP($A1535,'site variables'!$A:$A,'site variables'!E:E,0,0)</f>
        <v>21.2</v>
      </c>
      <c r="Q1535">
        <f>_xlfn.XLOOKUP($A1535,'site variables'!$A:$A,'site variables'!F:F,0,0)</f>
        <v>793</v>
      </c>
      <c r="R1535" t="str">
        <f>_xlfn.XLOOKUP($A1535,'site variables'!$A:$A,'site variables'!G:G,0,0)</f>
        <v>high</v>
      </c>
      <c r="S1535" t="str">
        <f>_xlfn.XLOOKUP($A1535,'site variables'!$A:$A,'site variables'!H:H,0,0)</f>
        <v>low</v>
      </c>
      <c r="T1535" t="str">
        <f>_xlfn.XLOOKUP($A1535,'site variables'!$A:$A,'site variables'!I:I,0,0)</f>
        <v>Vehicle/FootRecreation</v>
      </c>
      <c r="U1535">
        <f>_xlfn.XLOOKUP($D1535,climatevars!$E:$E,climatevars!J:J,0,)</f>
        <v>260.99947799999995</v>
      </c>
      <c r="V1535">
        <f>_xlfn.XLOOKUP($D1535,climatevars!$E:$E,climatevars!K:K,0,)</f>
        <v>539.99891999999988</v>
      </c>
      <c r="W1535">
        <f>_xlfn.XLOOKUP($D1535,climatevars!$E:$E,climatevars!L:L,0,)</f>
        <v>260.99947799999995</v>
      </c>
      <c r="X1535">
        <f>_xlfn.XLOOKUP($G1535,speciesvars!$D:$D,speciesvars!H:H,0,0)</f>
        <v>0</v>
      </c>
      <c r="Y1535">
        <f>_xlfn.XLOOKUP($G1535,speciesvars!$D:$D,speciesvars!I:I,0,0)</f>
        <v>0</v>
      </c>
    </row>
    <row r="1536" spans="1:25" hidden="1" x14ac:dyDescent="0.25">
      <c r="A1536" t="s">
        <v>34</v>
      </c>
      <c r="B1536" t="s">
        <v>27</v>
      </c>
      <c r="C1536">
        <v>27</v>
      </c>
      <c r="D1536" t="str">
        <f t="shared" si="23"/>
        <v>Preservefall 2021</v>
      </c>
      <c r="E1536" t="s">
        <v>48</v>
      </c>
      <c r="F1536" t="s">
        <v>0</v>
      </c>
      <c r="G1536" t="s">
        <v>35</v>
      </c>
      <c r="H1536" t="s">
        <v>4254</v>
      </c>
      <c r="I1536" t="s">
        <v>1628</v>
      </c>
      <c r="J1536" t="s">
        <v>60</v>
      </c>
      <c r="K1536">
        <v>0</v>
      </c>
      <c r="L1536">
        <v>0</v>
      </c>
      <c r="M1536">
        <v>0</v>
      </c>
      <c r="N1536">
        <f>_xlfn.XLOOKUP($A1536,'site variables'!$A:$A,'site variables'!C:C,0,0)</f>
        <v>332.63</v>
      </c>
      <c r="O1536">
        <f>_xlfn.XLOOKUP($A1536,'site variables'!$A:$A,'site variables'!D:D,0,0)</f>
        <v>25.8</v>
      </c>
      <c r="P1536">
        <f>_xlfn.XLOOKUP($A1536,'site variables'!$A:$A,'site variables'!E:E,0,0)</f>
        <v>21.2</v>
      </c>
      <c r="Q1536">
        <f>_xlfn.XLOOKUP($A1536,'site variables'!$A:$A,'site variables'!F:F,0,0)</f>
        <v>793</v>
      </c>
      <c r="R1536" t="str">
        <f>_xlfn.XLOOKUP($A1536,'site variables'!$A:$A,'site variables'!G:G,0,0)</f>
        <v>high</v>
      </c>
      <c r="S1536" t="str">
        <f>_xlfn.XLOOKUP($A1536,'site variables'!$A:$A,'site variables'!H:H,0,0)</f>
        <v>low</v>
      </c>
      <c r="T1536" t="str">
        <f>_xlfn.XLOOKUP($A1536,'site variables'!$A:$A,'site variables'!I:I,0,0)</f>
        <v>Vehicle/FootRecreation</v>
      </c>
      <c r="U1536">
        <f>_xlfn.XLOOKUP($D1536,climatevars!$E:$E,climatevars!J:J,0,)</f>
        <v>283.99943199999996</v>
      </c>
      <c r="V1536">
        <f>_xlfn.XLOOKUP($D1536,climatevars!$E:$E,climatevars!K:K,0,)</f>
        <v>539.99891999999988</v>
      </c>
      <c r="W1536">
        <f>_xlfn.XLOOKUP($D1536,climatevars!$E:$E,climatevars!L:L,0,)</f>
        <v>651.99869599999988</v>
      </c>
      <c r="X1536">
        <f>_xlfn.XLOOKUP($G1536,speciesvars!$D:$D,speciesvars!H:H,0,0)</f>
        <v>23.5000000198682</v>
      </c>
      <c r="Y1536">
        <f>_xlfn.XLOOKUP($G1536,speciesvars!$D:$D,speciesvars!I:I,0,0)</f>
        <v>354</v>
      </c>
    </row>
    <row r="1537" spans="1:25" hidden="1" x14ac:dyDescent="0.25">
      <c r="A1537" t="s">
        <v>34</v>
      </c>
      <c r="B1537" t="s">
        <v>27</v>
      </c>
      <c r="C1537">
        <v>27</v>
      </c>
      <c r="D1537" t="str">
        <f t="shared" si="23"/>
        <v>Preservefall 2021</v>
      </c>
      <c r="E1537" t="s">
        <v>48</v>
      </c>
      <c r="F1537" t="s">
        <v>0</v>
      </c>
      <c r="G1537" t="s">
        <v>76</v>
      </c>
      <c r="H1537" t="s">
        <v>4254</v>
      </c>
      <c r="I1537" t="s">
        <v>1629</v>
      </c>
      <c r="J1537" t="s">
        <v>60</v>
      </c>
      <c r="K1537">
        <v>1</v>
      </c>
      <c r="L1537">
        <v>30</v>
      </c>
      <c r="M1537">
        <v>0.05</v>
      </c>
      <c r="N1537">
        <f>_xlfn.XLOOKUP($A1537,'site variables'!$A:$A,'site variables'!C:C,0,0)</f>
        <v>332.63</v>
      </c>
      <c r="O1537">
        <f>_xlfn.XLOOKUP($A1537,'site variables'!$A:$A,'site variables'!D:D,0,0)</f>
        <v>25.8</v>
      </c>
      <c r="P1537">
        <f>_xlfn.XLOOKUP($A1537,'site variables'!$A:$A,'site variables'!E:E,0,0)</f>
        <v>21.2</v>
      </c>
      <c r="Q1537">
        <f>_xlfn.XLOOKUP($A1537,'site variables'!$A:$A,'site variables'!F:F,0,0)</f>
        <v>793</v>
      </c>
      <c r="R1537" t="str">
        <f>_xlfn.XLOOKUP($A1537,'site variables'!$A:$A,'site variables'!G:G,0,0)</f>
        <v>high</v>
      </c>
      <c r="S1537" t="str">
        <f>_xlfn.XLOOKUP($A1537,'site variables'!$A:$A,'site variables'!H:H,0,0)</f>
        <v>low</v>
      </c>
      <c r="T1537" t="str">
        <f>_xlfn.XLOOKUP($A1537,'site variables'!$A:$A,'site variables'!I:I,0,0)</f>
        <v>Vehicle/FootRecreation</v>
      </c>
      <c r="U1537">
        <f>_xlfn.XLOOKUP($D1537,climatevars!$E:$E,climatevars!J:J,0,)</f>
        <v>283.99943199999996</v>
      </c>
      <c r="V1537">
        <f>_xlfn.XLOOKUP($D1537,climatevars!$E:$E,climatevars!K:K,0,)</f>
        <v>539.99891999999988</v>
      </c>
      <c r="W1537">
        <f>_xlfn.XLOOKUP($D1537,climatevars!$E:$E,climatevars!L:L,0,)</f>
        <v>651.99869599999988</v>
      </c>
      <c r="X1537">
        <f>_xlfn.XLOOKUP($G1537,speciesvars!$D:$D,speciesvars!H:H,0,0)</f>
        <v>23.825000166892998</v>
      </c>
      <c r="Y1537">
        <f>_xlfn.XLOOKUP($G1537,speciesvars!$D:$D,speciesvars!I:I,0,0)</f>
        <v>508</v>
      </c>
    </row>
    <row r="1538" spans="1:25" hidden="1" x14ac:dyDescent="0.25">
      <c r="A1538" t="s">
        <v>34</v>
      </c>
      <c r="B1538" t="s">
        <v>32</v>
      </c>
      <c r="C1538">
        <v>13</v>
      </c>
      <c r="D1538" t="str">
        <f t="shared" si="23"/>
        <v>Preservespring 2020</v>
      </c>
      <c r="E1538" t="s">
        <v>12</v>
      </c>
      <c r="F1538" t="s">
        <v>70</v>
      </c>
      <c r="G1538" t="s">
        <v>566</v>
      </c>
      <c r="H1538" t="s">
        <v>11</v>
      </c>
      <c r="I1538" t="s">
        <v>1630</v>
      </c>
      <c r="J1538" t="s">
        <v>60</v>
      </c>
      <c r="K1538">
        <v>1</v>
      </c>
      <c r="L1538">
        <v>20</v>
      </c>
      <c r="N1538">
        <f>_xlfn.XLOOKUP($A1538,'site variables'!$A:$A,'site variables'!C:C,0,0)</f>
        <v>332.63</v>
      </c>
      <c r="O1538">
        <f>_xlfn.XLOOKUP($A1538,'site variables'!$A:$A,'site variables'!D:D,0,0)</f>
        <v>25.8</v>
      </c>
      <c r="P1538">
        <f>_xlfn.XLOOKUP($A1538,'site variables'!$A:$A,'site variables'!E:E,0,0)</f>
        <v>21.2</v>
      </c>
      <c r="Q1538">
        <f>_xlfn.XLOOKUP($A1538,'site variables'!$A:$A,'site variables'!F:F,0,0)</f>
        <v>793</v>
      </c>
      <c r="R1538" t="str">
        <f>_xlfn.XLOOKUP($A1538,'site variables'!$A:$A,'site variables'!G:G,0,0)</f>
        <v>high</v>
      </c>
      <c r="S1538" t="str">
        <f>_xlfn.XLOOKUP($A1538,'site variables'!$A:$A,'site variables'!H:H,0,0)</f>
        <v>low</v>
      </c>
      <c r="T1538" t="str">
        <f>_xlfn.XLOOKUP($A1538,'site variables'!$A:$A,'site variables'!I:I,0,0)</f>
        <v>Vehicle/FootRecreation</v>
      </c>
      <c r="U1538">
        <f>_xlfn.XLOOKUP($D1538,climatevars!$E:$E,climatevars!J:J,0,)</f>
        <v>260.99947799999995</v>
      </c>
      <c r="V1538">
        <f>_xlfn.XLOOKUP($D1538,climatevars!$E:$E,climatevars!K:K,0,)</f>
        <v>539.99891999999988</v>
      </c>
      <c r="W1538">
        <f>_xlfn.XLOOKUP($D1538,climatevars!$E:$E,climatevars!L:L,0,)</f>
        <v>260.99947799999995</v>
      </c>
      <c r="X1538">
        <f>_xlfn.XLOOKUP($G1538,speciesvars!$D:$D,speciesvars!H:H,0,0)</f>
        <v>0</v>
      </c>
      <c r="Y1538">
        <f>_xlfn.XLOOKUP($G1538,speciesvars!$D:$D,speciesvars!I:I,0,0)</f>
        <v>0</v>
      </c>
    </row>
    <row r="1539" spans="1:25" hidden="1" x14ac:dyDescent="0.25">
      <c r="A1539" t="s">
        <v>34</v>
      </c>
      <c r="B1539" t="s">
        <v>27</v>
      </c>
      <c r="C1539">
        <v>28</v>
      </c>
      <c r="D1539" t="str">
        <f t="shared" ref="D1539:D1602" si="24">_xlfn.CONCAT(A1539,B1539)</f>
        <v>Preservefall 2021</v>
      </c>
      <c r="E1539" t="s">
        <v>12</v>
      </c>
      <c r="F1539" t="s">
        <v>0</v>
      </c>
      <c r="G1539" t="s">
        <v>13</v>
      </c>
      <c r="H1539" t="s">
        <v>4254</v>
      </c>
      <c r="I1539" t="s">
        <v>1631</v>
      </c>
      <c r="J1539" t="s">
        <v>60</v>
      </c>
      <c r="K1539">
        <v>0</v>
      </c>
      <c r="L1539">
        <v>0</v>
      </c>
      <c r="M1539">
        <v>0</v>
      </c>
      <c r="N1539">
        <f>_xlfn.XLOOKUP($A1539,'site variables'!$A:$A,'site variables'!C:C,0,0)</f>
        <v>332.63</v>
      </c>
      <c r="O1539">
        <f>_xlfn.XLOOKUP($A1539,'site variables'!$A:$A,'site variables'!D:D,0,0)</f>
        <v>25.8</v>
      </c>
      <c r="P1539">
        <f>_xlfn.XLOOKUP($A1539,'site variables'!$A:$A,'site variables'!E:E,0,0)</f>
        <v>21.2</v>
      </c>
      <c r="Q1539">
        <f>_xlfn.XLOOKUP($A1539,'site variables'!$A:$A,'site variables'!F:F,0,0)</f>
        <v>793</v>
      </c>
      <c r="R1539" t="str">
        <f>_xlfn.XLOOKUP($A1539,'site variables'!$A:$A,'site variables'!G:G,0,0)</f>
        <v>high</v>
      </c>
      <c r="S1539" t="str">
        <f>_xlfn.XLOOKUP($A1539,'site variables'!$A:$A,'site variables'!H:H,0,0)</f>
        <v>low</v>
      </c>
      <c r="T1539" t="str">
        <f>_xlfn.XLOOKUP($A1539,'site variables'!$A:$A,'site variables'!I:I,0,0)</f>
        <v>Vehicle/FootRecreation</v>
      </c>
      <c r="U1539">
        <f>_xlfn.XLOOKUP($D1539,climatevars!$E:$E,climatevars!J:J,0,)</f>
        <v>283.99943199999996</v>
      </c>
      <c r="V1539">
        <f>_xlfn.XLOOKUP($D1539,climatevars!$E:$E,climatevars!K:K,0,)</f>
        <v>539.99891999999988</v>
      </c>
      <c r="W1539">
        <f>_xlfn.XLOOKUP($D1539,climatevars!$E:$E,climatevars!L:L,0,)</f>
        <v>651.99869599999988</v>
      </c>
      <c r="X1539">
        <f>_xlfn.XLOOKUP($G1539,speciesvars!$D:$D,speciesvars!H:H,0,0)</f>
        <v>23.462500015894602</v>
      </c>
      <c r="Y1539">
        <f>_xlfn.XLOOKUP($G1539,speciesvars!$D:$D,speciesvars!I:I,0,0)</f>
        <v>846</v>
      </c>
    </row>
    <row r="1540" spans="1:25" hidden="1" x14ac:dyDescent="0.25">
      <c r="A1540" t="s">
        <v>34</v>
      </c>
      <c r="B1540" t="s">
        <v>27</v>
      </c>
      <c r="C1540">
        <v>28</v>
      </c>
      <c r="D1540" t="str">
        <f t="shared" si="24"/>
        <v>Preservefall 2021</v>
      </c>
      <c r="E1540" t="s">
        <v>12</v>
      </c>
      <c r="F1540" t="s">
        <v>0</v>
      </c>
      <c r="G1540" t="s">
        <v>21</v>
      </c>
      <c r="H1540" t="s">
        <v>4254</v>
      </c>
      <c r="I1540" t="s">
        <v>1632</v>
      </c>
      <c r="J1540" t="s">
        <v>60</v>
      </c>
      <c r="K1540">
        <v>2</v>
      </c>
      <c r="L1540">
        <v>300</v>
      </c>
      <c r="M1540">
        <v>7.5</v>
      </c>
      <c r="N1540">
        <f>_xlfn.XLOOKUP($A1540,'site variables'!$A:$A,'site variables'!C:C,0,0)</f>
        <v>332.63</v>
      </c>
      <c r="O1540">
        <f>_xlfn.XLOOKUP($A1540,'site variables'!$A:$A,'site variables'!D:D,0,0)</f>
        <v>25.8</v>
      </c>
      <c r="P1540">
        <f>_xlfn.XLOOKUP($A1540,'site variables'!$A:$A,'site variables'!E:E,0,0)</f>
        <v>21.2</v>
      </c>
      <c r="Q1540">
        <f>_xlfn.XLOOKUP($A1540,'site variables'!$A:$A,'site variables'!F:F,0,0)</f>
        <v>793</v>
      </c>
      <c r="R1540" t="str">
        <f>_xlfn.XLOOKUP($A1540,'site variables'!$A:$A,'site variables'!G:G,0,0)</f>
        <v>high</v>
      </c>
      <c r="S1540" t="str">
        <f>_xlfn.XLOOKUP($A1540,'site variables'!$A:$A,'site variables'!H:H,0,0)</f>
        <v>low</v>
      </c>
      <c r="T1540" t="str">
        <f>_xlfn.XLOOKUP($A1540,'site variables'!$A:$A,'site variables'!I:I,0,0)</f>
        <v>Vehicle/FootRecreation</v>
      </c>
      <c r="U1540">
        <f>_xlfn.XLOOKUP($D1540,climatevars!$E:$E,climatevars!J:J,0,)</f>
        <v>283.99943199999996</v>
      </c>
      <c r="V1540">
        <f>_xlfn.XLOOKUP($D1540,climatevars!$E:$E,climatevars!K:K,0,)</f>
        <v>539.99891999999988</v>
      </c>
      <c r="W1540">
        <f>_xlfn.XLOOKUP($D1540,climatevars!$E:$E,climatevars!L:L,0,)</f>
        <v>651.99869599999988</v>
      </c>
      <c r="X1540">
        <f>_xlfn.XLOOKUP($G1540,speciesvars!$D:$D,speciesvars!H:H,0,0)</f>
        <v>24.8750001192093</v>
      </c>
      <c r="Y1540">
        <f>_xlfn.XLOOKUP($G1540,speciesvars!$D:$D,speciesvars!I:I,0,0)</f>
        <v>845</v>
      </c>
    </row>
    <row r="1541" spans="1:25" hidden="1" x14ac:dyDescent="0.25">
      <c r="A1541" t="s">
        <v>34</v>
      </c>
      <c r="B1541" t="s">
        <v>27</v>
      </c>
      <c r="C1541">
        <v>28</v>
      </c>
      <c r="D1541" t="str">
        <f t="shared" si="24"/>
        <v>Preservefall 2021</v>
      </c>
      <c r="E1541" t="s">
        <v>12</v>
      </c>
      <c r="F1541" t="s">
        <v>0</v>
      </c>
      <c r="G1541" t="s">
        <v>53</v>
      </c>
      <c r="H1541" t="s">
        <v>4254</v>
      </c>
      <c r="I1541" t="s">
        <v>1633</v>
      </c>
      <c r="J1541" t="s">
        <v>60</v>
      </c>
      <c r="K1541">
        <v>2</v>
      </c>
      <c r="L1541">
        <v>600</v>
      </c>
      <c r="M1541">
        <v>62.5</v>
      </c>
      <c r="N1541">
        <f>_xlfn.XLOOKUP($A1541,'site variables'!$A:$A,'site variables'!C:C,0,0)</f>
        <v>332.63</v>
      </c>
      <c r="O1541">
        <f>_xlfn.XLOOKUP($A1541,'site variables'!$A:$A,'site variables'!D:D,0,0)</f>
        <v>25.8</v>
      </c>
      <c r="P1541">
        <f>_xlfn.XLOOKUP($A1541,'site variables'!$A:$A,'site variables'!E:E,0,0)</f>
        <v>21.2</v>
      </c>
      <c r="Q1541">
        <f>_xlfn.XLOOKUP($A1541,'site variables'!$A:$A,'site variables'!F:F,0,0)</f>
        <v>793</v>
      </c>
      <c r="R1541" t="str">
        <f>_xlfn.XLOOKUP($A1541,'site variables'!$A:$A,'site variables'!G:G,0,0)</f>
        <v>high</v>
      </c>
      <c r="S1541" t="str">
        <f>_xlfn.XLOOKUP($A1541,'site variables'!$A:$A,'site variables'!H:H,0,0)</f>
        <v>low</v>
      </c>
      <c r="T1541" t="str">
        <f>_xlfn.XLOOKUP($A1541,'site variables'!$A:$A,'site variables'!I:I,0,0)</f>
        <v>Vehicle/FootRecreation</v>
      </c>
      <c r="U1541">
        <f>_xlfn.XLOOKUP($D1541,climatevars!$E:$E,climatevars!J:J,0,)</f>
        <v>283.99943199999996</v>
      </c>
      <c r="V1541">
        <f>_xlfn.XLOOKUP($D1541,climatevars!$E:$E,climatevars!K:K,0,)</f>
        <v>539.99891999999988</v>
      </c>
      <c r="W1541">
        <f>_xlfn.XLOOKUP($D1541,climatevars!$E:$E,climatevars!L:L,0,)</f>
        <v>651.99869599999988</v>
      </c>
      <c r="X1541">
        <f>_xlfn.XLOOKUP($G1541,speciesvars!$D:$D,speciesvars!H:H,0,0)</f>
        <v>24.200000047683702</v>
      </c>
      <c r="Y1541">
        <f>_xlfn.XLOOKUP($G1541,speciesvars!$D:$D,speciesvars!I:I,0,0)</f>
        <v>706</v>
      </c>
    </row>
    <row r="1542" spans="1:25" hidden="1" x14ac:dyDescent="0.25">
      <c r="A1542" t="s">
        <v>34</v>
      </c>
      <c r="B1542" t="s">
        <v>27</v>
      </c>
      <c r="C1542">
        <v>28</v>
      </c>
      <c r="D1542" t="str">
        <f t="shared" si="24"/>
        <v>Preservefall 2021</v>
      </c>
      <c r="E1542" t="s">
        <v>12</v>
      </c>
      <c r="F1542" t="s">
        <v>0</v>
      </c>
      <c r="G1542" t="s">
        <v>35</v>
      </c>
      <c r="H1542" t="s">
        <v>4254</v>
      </c>
      <c r="I1542" t="s">
        <v>1634</v>
      </c>
      <c r="J1542" t="s">
        <v>60</v>
      </c>
      <c r="K1542">
        <v>0</v>
      </c>
      <c r="L1542">
        <v>0</v>
      </c>
      <c r="M1542">
        <v>0</v>
      </c>
      <c r="N1542">
        <f>_xlfn.XLOOKUP($A1542,'site variables'!$A:$A,'site variables'!C:C,0,0)</f>
        <v>332.63</v>
      </c>
      <c r="O1542">
        <f>_xlfn.XLOOKUP($A1542,'site variables'!$A:$A,'site variables'!D:D,0,0)</f>
        <v>25.8</v>
      </c>
      <c r="P1542">
        <f>_xlfn.XLOOKUP($A1542,'site variables'!$A:$A,'site variables'!E:E,0,0)</f>
        <v>21.2</v>
      </c>
      <c r="Q1542">
        <f>_xlfn.XLOOKUP($A1542,'site variables'!$A:$A,'site variables'!F:F,0,0)</f>
        <v>793</v>
      </c>
      <c r="R1542" t="str">
        <f>_xlfn.XLOOKUP($A1542,'site variables'!$A:$A,'site variables'!G:G,0,0)</f>
        <v>high</v>
      </c>
      <c r="S1542" t="str">
        <f>_xlfn.XLOOKUP($A1542,'site variables'!$A:$A,'site variables'!H:H,0,0)</f>
        <v>low</v>
      </c>
      <c r="T1542" t="str">
        <f>_xlfn.XLOOKUP($A1542,'site variables'!$A:$A,'site variables'!I:I,0,0)</f>
        <v>Vehicle/FootRecreation</v>
      </c>
      <c r="U1542">
        <f>_xlfn.XLOOKUP($D1542,climatevars!$E:$E,climatevars!J:J,0,)</f>
        <v>283.99943199999996</v>
      </c>
      <c r="V1542">
        <f>_xlfn.XLOOKUP($D1542,climatevars!$E:$E,climatevars!K:K,0,)</f>
        <v>539.99891999999988</v>
      </c>
      <c r="W1542">
        <f>_xlfn.XLOOKUP($D1542,climatevars!$E:$E,climatevars!L:L,0,)</f>
        <v>651.99869599999988</v>
      </c>
      <c r="X1542">
        <f>_xlfn.XLOOKUP($G1542,speciesvars!$D:$D,speciesvars!H:H,0,0)</f>
        <v>23.5000000198682</v>
      </c>
      <c r="Y1542">
        <f>_xlfn.XLOOKUP($G1542,speciesvars!$D:$D,speciesvars!I:I,0,0)</f>
        <v>354</v>
      </c>
    </row>
    <row r="1543" spans="1:25" hidden="1" x14ac:dyDescent="0.25">
      <c r="A1543" t="s">
        <v>34</v>
      </c>
      <c r="B1543" t="s">
        <v>27</v>
      </c>
      <c r="C1543">
        <v>28</v>
      </c>
      <c r="D1543" t="str">
        <f t="shared" si="24"/>
        <v>Preservefall 2021</v>
      </c>
      <c r="E1543" t="s">
        <v>12</v>
      </c>
      <c r="F1543" t="s">
        <v>0</v>
      </c>
      <c r="G1543" t="s">
        <v>76</v>
      </c>
      <c r="H1543" t="s">
        <v>4254</v>
      </c>
      <c r="I1543" t="s">
        <v>1635</v>
      </c>
      <c r="J1543" t="s">
        <v>60</v>
      </c>
      <c r="K1543">
        <v>0</v>
      </c>
      <c r="L1543">
        <v>0</v>
      </c>
      <c r="M1543">
        <v>0.55000000000000004</v>
      </c>
      <c r="N1543">
        <f>_xlfn.XLOOKUP($A1543,'site variables'!$A:$A,'site variables'!C:C,0,0)</f>
        <v>332.63</v>
      </c>
      <c r="O1543">
        <f>_xlfn.XLOOKUP($A1543,'site variables'!$A:$A,'site variables'!D:D,0,0)</f>
        <v>25.8</v>
      </c>
      <c r="P1543">
        <f>_xlfn.XLOOKUP($A1543,'site variables'!$A:$A,'site variables'!E:E,0,0)</f>
        <v>21.2</v>
      </c>
      <c r="Q1543">
        <f>_xlfn.XLOOKUP($A1543,'site variables'!$A:$A,'site variables'!F:F,0,0)</f>
        <v>793</v>
      </c>
      <c r="R1543" t="str">
        <f>_xlfn.XLOOKUP($A1543,'site variables'!$A:$A,'site variables'!G:G,0,0)</f>
        <v>high</v>
      </c>
      <c r="S1543" t="str">
        <f>_xlfn.XLOOKUP($A1543,'site variables'!$A:$A,'site variables'!H:H,0,0)</f>
        <v>low</v>
      </c>
      <c r="T1543" t="str">
        <f>_xlfn.XLOOKUP($A1543,'site variables'!$A:$A,'site variables'!I:I,0,0)</f>
        <v>Vehicle/FootRecreation</v>
      </c>
      <c r="U1543">
        <f>_xlfn.XLOOKUP($D1543,climatevars!$E:$E,climatevars!J:J,0,)</f>
        <v>283.99943199999996</v>
      </c>
      <c r="V1543">
        <f>_xlfn.XLOOKUP($D1543,climatevars!$E:$E,climatevars!K:K,0,)</f>
        <v>539.99891999999988</v>
      </c>
      <c r="W1543">
        <f>_xlfn.XLOOKUP($D1543,climatevars!$E:$E,climatevars!L:L,0,)</f>
        <v>651.99869599999988</v>
      </c>
      <c r="X1543">
        <f>_xlfn.XLOOKUP($G1543,speciesvars!$D:$D,speciesvars!H:H,0,0)</f>
        <v>23.825000166892998</v>
      </c>
      <c r="Y1543">
        <f>_xlfn.XLOOKUP($G1543,speciesvars!$D:$D,speciesvars!I:I,0,0)</f>
        <v>508</v>
      </c>
    </row>
    <row r="1544" spans="1:25" hidden="1" x14ac:dyDescent="0.25">
      <c r="A1544" t="s">
        <v>34</v>
      </c>
      <c r="B1544" t="s">
        <v>32</v>
      </c>
      <c r="C1544">
        <v>13</v>
      </c>
      <c r="D1544" t="str">
        <f t="shared" si="24"/>
        <v>Preservespring 2020</v>
      </c>
      <c r="E1544" t="s">
        <v>12</v>
      </c>
      <c r="F1544" t="s">
        <v>70</v>
      </c>
      <c r="G1544" t="s">
        <v>36</v>
      </c>
      <c r="H1544" t="s">
        <v>11</v>
      </c>
      <c r="I1544" t="s">
        <v>1636</v>
      </c>
      <c r="J1544" t="s">
        <v>72</v>
      </c>
      <c r="K1544">
        <v>3</v>
      </c>
      <c r="L1544">
        <v>55</v>
      </c>
      <c r="N1544">
        <f>_xlfn.XLOOKUP($A1544,'site variables'!$A:$A,'site variables'!C:C,0,0)</f>
        <v>332.63</v>
      </c>
      <c r="O1544">
        <f>_xlfn.XLOOKUP($A1544,'site variables'!$A:$A,'site variables'!D:D,0,0)</f>
        <v>25.8</v>
      </c>
      <c r="P1544">
        <f>_xlfn.XLOOKUP($A1544,'site variables'!$A:$A,'site variables'!E:E,0,0)</f>
        <v>21.2</v>
      </c>
      <c r="Q1544">
        <f>_xlfn.XLOOKUP($A1544,'site variables'!$A:$A,'site variables'!F:F,0,0)</f>
        <v>793</v>
      </c>
      <c r="R1544" t="str">
        <f>_xlfn.XLOOKUP($A1544,'site variables'!$A:$A,'site variables'!G:G,0,0)</f>
        <v>high</v>
      </c>
      <c r="S1544" t="str">
        <f>_xlfn.XLOOKUP($A1544,'site variables'!$A:$A,'site variables'!H:H,0,0)</f>
        <v>low</v>
      </c>
      <c r="T1544" t="str">
        <f>_xlfn.XLOOKUP($A1544,'site variables'!$A:$A,'site variables'!I:I,0,0)</f>
        <v>Vehicle/FootRecreation</v>
      </c>
      <c r="U1544">
        <f>_xlfn.XLOOKUP($D1544,climatevars!$E:$E,climatevars!J:J,0,)</f>
        <v>260.99947799999995</v>
      </c>
      <c r="V1544">
        <f>_xlfn.XLOOKUP($D1544,climatevars!$E:$E,climatevars!K:K,0,)</f>
        <v>539.99891999999988</v>
      </c>
      <c r="W1544">
        <f>_xlfn.XLOOKUP($D1544,climatevars!$E:$E,climatevars!L:L,0,)</f>
        <v>260.99947799999995</v>
      </c>
      <c r="X1544">
        <f>_xlfn.XLOOKUP($G1544,speciesvars!$D:$D,speciesvars!H:H,0,0)</f>
        <v>0</v>
      </c>
      <c r="Y1544">
        <f>_xlfn.XLOOKUP($G1544,speciesvars!$D:$D,speciesvars!I:I,0,0)</f>
        <v>0</v>
      </c>
    </row>
    <row r="1545" spans="1:25" hidden="1" x14ac:dyDescent="0.25">
      <c r="A1545" t="s">
        <v>34</v>
      </c>
      <c r="B1545" t="s">
        <v>32</v>
      </c>
      <c r="C1545">
        <v>13</v>
      </c>
      <c r="D1545" t="str">
        <f t="shared" si="24"/>
        <v>Preservespring 2020</v>
      </c>
      <c r="E1545" t="s">
        <v>12</v>
      </c>
      <c r="F1545" t="s">
        <v>70</v>
      </c>
      <c r="G1545" t="s">
        <v>1637</v>
      </c>
      <c r="H1545" t="s">
        <v>11</v>
      </c>
      <c r="I1545" t="s">
        <v>1638</v>
      </c>
      <c r="J1545" t="s">
        <v>60</v>
      </c>
      <c r="K1545">
        <v>1</v>
      </c>
      <c r="L1545">
        <v>95</v>
      </c>
      <c r="N1545">
        <f>_xlfn.XLOOKUP($A1545,'site variables'!$A:$A,'site variables'!C:C,0,0)</f>
        <v>332.63</v>
      </c>
      <c r="O1545">
        <f>_xlfn.XLOOKUP($A1545,'site variables'!$A:$A,'site variables'!D:D,0,0)</f>
        <v>25.8</v>
      </c>
      <c r="P1545">
        <f>_xlfn.XLOOKUP($A1545,'site variables'!$A:$A,'site variables'!E:E,0,0)</f>
        <v>21.2</v>
      </c>
      <c r="Q1545">
        <f>_xlfn.XLOOKUP($A1545,'site variables'!$A:$A,'site variables'!F:F,0,0)</f>
        <v>793</v>
      </c>
      <c r="R1545" t="str">
        <f>_xlfn.XLOOKUP($A1545,'site variables'!$A:$A,'site variables'!G:G,0,0)</f>
        <v>high</v>
      </c>
      <c r="S1545" t="str">
        <f>_xlfn.XLOOKUP($A1545,'site variables'!$A:$A,'site variables'!H:H,0,0)</f>
        <v>low</v>
      </c>
      <c r="T1545" t="str">
        <f>_xlfn.XLOOKUP($A1545,'site variables'!$A:$A,'site variables'!I:I,0,0)</f>
        <v>Vehicle/FootRecreation</v>
      </c>
      <c r="U1545">
        <f>_xlfn.XLOOKUP($D1545,climatevars!$E:$E,climatevars!J:J,0,)</f>
        <v>260.99947799999995</v>
      </c>
      <c r="V1545">
        <f>_xlfn.XLOOKUP($D1545,climatevars!$E:$E,climatevars!K:K,0,)</f>
        <v>539.99891999999988</v>
      </c>
      <c r="W1545">
        <f>_xlfn.XLOOKUP($D1545,climatevars!$E:$E,climatevars!L:L,0,)</f>
        <v>260.99947799999995</v>
      </c>
      <c r="X1545">
        <f>_xlfn.XLOOKUP($G1545,speciesvars!$D:$D,speciesvars!H:H,0,0)</f>
        <v>0</v>
      </c>
      <c r="Y1545">
        <f>_xlfn.XLOOKUP($G1545,speciesvars!$D:$D,speciesvars!I:I,0,0)</f>
        <v>0</v>
      </c>
    </row>
    <row r="1546" spans="1:25" hidden="1" x14ac:dyDescent="0.25">
      <c r="A1546" t="s">
        <v>34</v>
      </c>
      <c r="B1546" t="s">
        <v>32</v>
      </c>
      <c r="C1546">
        <v>13</v>
      </c>
      <c r="D1546" t="str">
        <f t="shared" si="24"/>
        <v>Preservespring 2020</v>
      </c>
      <c r="E1546" t="s">
        <v>12</v>
      </c>
      <c r="F1546" t="s">
        <v>70</v>
      </c>
      <c r="G1546" t="s">
        <v>1435</v>
      </c>
      <c r="H1546" t="s">
        <v>11</v>
      </c>
      <c r="I1546" t="s">
        <v>1639</v>
      </c>
      <c r="J1546" t="s">
        <v>60</v>
      </c>
      <c r="K1546">
        <v>1</v>
      </c>
      <c r="L1546">
        <v>20</v>
      </c>
      <c r="N1546">
        <f>_xlfn.XLOOKUP($A1546,'site variables'!$A:$A,'site variables'!C:C,0,0)</f>
        <v>332.63</v>
      </c>
      <c r="O1546">
        <f>_xlfn.XLOOKUP($A1546,'site variables'!$A:$A,'site variables'!D:D,0,0)</f>
        <v>25.8</v>
      </c>
      <c r="P1546">
        <f>_xlfn.XLOOKUP($A1546,'site variables'!$A:$A,'site variables'!E:E,0,0)</f>
        <v>21.2</v>
      </c>
      <c r="Q1546">
        <f>_xlfn.XLOOKUP($A1546,'site variables'!$A:$A,'site variables'!F:F,0,0)</f>
        <v>793</v>
      </c>
      <c r="R1546" t="str">
        <f>_xlfn.XLOOKUP($A1546,'site variables'!$A:$A,'site variables'!G:G,0,0)</f>
        <v>high</v>
      </c>
      <c r="S1546" t="str">
        <f>_xlfn.XLOOKUP($A1546,'site variables'!$A:$A,'site variables'!H:H,0,0)</f>
        <v>low</v>
      </c>
      <c r="T1546" t="str">
        <f>_xlfn.XLOOKUP($A1546,'site variables'!$A:$A,'site variables'!I:I,0,0)</f>
        <v>Vehicle/FootRecreation</v>
      </c>
      <c r="U1546">
        <f>_xlfn.XLOOKUP($D1546,climatevars!$E:$E,climatevars!J:J,0,)</f>
        <v>260.99947799999995</v>
      </c>
      <c r="V1546">
        <f>_xlfn.XLOOKUP($D1546,climatevars!$E:$E,climatevars!K:K,0,)</f>
        <v>539.99891999999988</v>
      </c>
      <c r="W1546">
        <f>_xlfn.XLOOKUP($D1546,climatevars!$E:$E,climatevars!L:L,0,)</f>
        <v>260.99947799999995</v>
      </c>
      <c r="X1546">
        <f>_xlfn.XLOOKUP($G1546,speciesvars!$D:$D,speciesvars!H:H,0,0)</f>
        <v>0</v>
      </c>
      <c r="Y1546">
        <f>_xlfn.XLOOKUP($G1546,speciesvars!$D:$D,speciesvars!I:I,0,0)</f>
        <v>0</v>
      </c>
    </row>
    <row r="1547" spans="1:25" hidden="1" x14ac:dyDescent="0.25">
      <c r="A1547" t="s">
        <v>34</v>
      </c>
      <c r="B1547" t="s">
        <v>32</v>
      </c>
      <c r="C1547">
        <v>13</v>
      </c>
      <c r="D1547" t="str">
        <f t="shared" si="24"/>
        <v>Preservespring 2020</v>
      </c>
      <c r="E1547" t="s">
        <v>12</v>
      </c>
      <c r="F1547" t="s">
        <v>70</v>
      </c>
      <c r="G1547" t="s">
        <v>1437</v>
      </c>
      <c r="H1547" t="s">
        <v>11</v>
      </c>
      <c r="I1547" t="s">
        <v>1640</v>
      </c>
      <c r="J1547" t="s">
        <v>60</v>
      </c>
      <c r="K1547">
        <v>6</v>
      </c>
      <c r="L1547">
        <v>40</v>
      </c>
      <c r="N1547">
        <f>_xlfn.XLOOKUP($A1547,'site variables'!$A:$A,'site variables'!C:C,0,0)</f>
        <v>332.63</v>
      </c>
      <c r="O1547">
        <f>_xlfn.XLOOKUP($A1547,'site variables'!$A:$A,'site variables'!D:D,0,0)</f>
        <v>25.8</v>
      </c>
      <c r="P1547">
        <f>_xlfn.XLOOKUP($A1547,'site variables'!$A:$A,'site variables'!E:E,0,0)</f>
        <v>21.2</v>
      </c>
      <c r="Q1547">
        <f>_xlfn.XLOOKUP($A1547,'site variables'!$A:$A,'site variables'!F:F,0,0)</f>
        <v>793</v>
      </c>
      <c r="R1547" t="str">
        <f>_xlfn.XLOOKUP($A1547,'site variables'!$A:$A,'site variables'!G:G,0,0)</f>
        <v>high</v>
      </c>
      <c r="S1547" t="str">
        <f>_xlfn.XLOOKUP($A1547,'site variables'!$A:$A,'site variables'!H:H,0,0)</f>
        <v>low</v>
      </c>
      <c r="T1547" t="str">
        <f>_xlfn.XLOOKUP($A1547,'site variables'!$A:$A,'site variables'!I:I,0,0)</f>
        <v>Vehicle/FootRecreation</v>
      </c>
      <c r="U1547">
        <f>_xlfn.XLOOKUP($D1547,climatevars!$E:$E,climatevars!J:J,0,)</f>
        <v>260.99947799999995</v>
      </c>
      <c r="V1547">
        <f>_xlfn.XLOOKUP($D1547,climatevars!$E:$E,climatevars!K:K,0,)</f>
        <v>539.99891999999988</v>
      </c>
      <c r="W1547">
        <f>_xlfn.XLOOKUP($D1547,climatevars!$E:$E,climatevars!L:L,0,)</f>
        <v>260.99947799999995</v>
      </c>
      <c r="X1547">
        <f>_xlfn.XLOOKUP($G1547,speciesvars!$D:$D,speciesvars!H:H,0,0)</f>
        <v>0</v>
      </c>
      <c r="Y1547">
        <f>_xlfn.XLOOKUP($G1547,speciesvars!$D:$D,speciesvars!I:I,0,0)</f>
        <v>0</v>
      </c>
    </row>
    <row r="1548" spans="1:25" hidden="1" x14ac:dyDescent="0.25">
      <c r="A1548" t="s">
        <v>34</v>
      </c>
      <c r="B1548" t="s">
        <v>32</v>
      </c>
      <c r="C1548">
        <v>14</v>
      </c>
      <c r="D1548" t="str">
        <f t="shared" si="24"/>
        <v>Preservespring 2020</v>
      </c>
      <c r="E1548" t="s">
        <v>66</v>
      </c>
      <c r="F1548" t="s">
        <v>70</v>
      </c>
      <c r="G1548" t="s">
        <v>77</v>
      </c>
      <c r="H1548" t="s">
        <v>11</v>
      </c>
      <c r="I1548" t="s">
        <v>1641</v>
      </c>
      <c r="J1548" t="s">
        <v>72</v>
      </c>
      <c r="K1548">
        <v>13</v>
      </c>
      <c r="L1548">
        <v>70</v>
      </c>
      <c r="N1548">
        <f>_xlfn.XLOOKUP($A1548,'site variables'!$A:$A,'site variables'!C:C,0,0)</f>
        <v>332.63</v>
      </c>
      <c r="O1548">
        <f>_xlfn.XLOOKUP($A1548,'site variables'!$A:$A,'site variables'!D:D,0,0)</f>
        <v>25.8</v>
      </c>
      <c r="P1548">
        <f>_xlfn.XLOOKUP($A1548,'site variables'!$A:$A,'site variables'!E:E,0,0)</f>
        <v>21.2</v>
      </c>
      <c r="Q1548">
        <f>_xlfn.XLOOKUP($A1548,'site variables'!$A:$A,'site variables'!F:F,0,0)</f>
        <v>793</v>
      </c>
      <c r="R1548" t="str">
        <f>_xlfn.XLOOKUP($A1548,'site variables'!$A:$A,'site variables'!G:G,0,0)</f>
        <v>high</v>
      </c>
      <c r="S1548" t="str">
        <f>_xlfn.XLOOKUP($A1548,'site variables'!$A:$A,'site variables'!H:H,0,0)</f>
        <v>low</v>
      </c>
      <c r="T1548" t="str">
        <f>_xlfn.XLOOKUP($A1548,'site variables'!$A:$A,'site variables'!I:I,0,0)</f>
        <v>Vehicle/FootRecreation</v>
      </c>
      <c r="U1548">
        <f>_xlfn.XLOOKUP($D1548,climatevars!$E:$E,climatevars!J:J,0,)</f>
        <v>260.99947799999995</v>
      </c>
      <c r="V1548">
        <f>_xlfn.XLOOKUP($D1548,climatevars!$E:$E,climatevars!K:K,0,)</f>
        <v>539.99891999999988</v>
      </c>
      <c r="W1548">
        <f>_xlfn.XLOOKUP($D1548,climatevars!$E:$E,climatevars!L:L,0,)</f>
        <v>260.99947799999995</v>
      </c>
      <c r="X1548">
        <f>_xlfn.XLOOKUP($G1548,speciesvars!$D:$D,speciesvars!H:H,0,0)</f>
        <v>0</v>
      </c>
      <c r="Y1548">
        <f>_xlfn.XLOOKUP($G1548,speciesvars!$D:$D,speciesvars!I:I,0,0)</f>
        <v>0</v>
      </c>
    </row>
    <row r="1549" spans="1:25" hidden="1" x14ac:dyDescent="0.25">
      <c r="A1549" t="s">
        <v>34</v>
      </c>
      <c r="B1549" t="s">
        <v>32</v>
      </c>
      <c r="C1549">
        <v>14</v>
      </c>
      <c r="D1549" t="str">
        <f t="shared" si="24"/>
        <v>Preservespring 2020</v>
      </c>
      <c r="E1549" t="s">
        <v>66</v>
      </c>
      <c r="F1549" t="s">
        <v>70</v>
      </c>
      <c r="G1549" t="s">
        <v>3</v>
      </c>
      <c r="H1549" t="s">
        <v>11</v>
      </c>
      <c r="I1549" t="s">
        <v>1642</v>
      </c>
      <c r="J1549" t="s">
        <v>72</v>
      </c>
      <c r="K1549">
        <v>1</v>
      </c>
      <c r="L1549">
        <v>70</v>
      </c>
      <c r="N1549">
        <f>_xlfn.XLOOKUP($A1549,'site variables'!$A:$A,'site variables'!C:C,0,0)</f>
        <v>332.63</v>
      </c>
      <c r="O1549">
        <f>_xlfn.XLOOKUP($A1549,'site variables'!$A:$A,'site variables'!D:D,0,0)</f>
        <v>25.8</v>
      </c>
      <c r="P1549">
        <f>_xlfn.XLOOKUP($A1549,'site variables'!$A:$A,'site variables'!E:E,0,0)</f>
        <v>21.2</v>
      </c>
      <c r="Q1549">
        <f>_xlfn.XLOOKUP($A1549,'site variables'!$A:$A,'site variables'!F:F,0,0)</f>
        <v>793</v>
      </c>
      <c r="R1549" t="str">
        <f>_xlfn.XLOOKUP($A1549,'site variables'!$A:$A,'site variables'!G:G,0,0)</f>
        <v>high</v>
      </c>
      <c r="S1549" t="str">
        <f>_xlfn.XLOOKUP($A1549,'site variables'!$A:$A,'site variables'!H:H,0,0)</f>
        <v>low</v>
      </c>
      <c r="T1549" t="str">
        <f>_xlfn.XLOOKUP($A1549,'site variables'!$A:$A,'site variables'!I:I,0,0)</f>
        <v>Vehicle/FootRecreation</v>
      </c>
      <c r="U1549">
        <f>_xlfn.XLOOKUP($D1549,climatevars!$E:$E,climatevars!J:J,0,)</f>
        <v>260.99947799999995</v>
      </c>
      <c r="V1549">
        <f>_xlfn.XLOOKUP($D1549,climatevars!$E:$E,climatevars!K:K,0,)</f>
        <v>539.99891999999988</v>
      </c>
      <c r="W1549">
        <f>_xlfn.XLOOKUP($D1549,climatevars!$E:$E,climatevars!L:L,0,)</f>
        <v>260.99947799999995</v>
      </c>
      <c r="X1549">
        <f>_xlfn.XLOOKUP($G1549,speciesvars!$D:$D,speciesvars!H:H,0,0)</f>
        <v>0</v>
      </c>
      <c r="Y1549">
        <f>_xlfn.XLOOKUP($G1549,speciesvars!$D:$D,speciesvars!I:I,0,0)</f>
        <v>0</v>
      </c>
    </row>
    <row r="1550" spans="1:25" hidden="1" x14ac:dyDescent="0.25">
      <c r="A1550" t="s">
        <v>34</v>
      </c>
      <c r="B1550" t="s">
        <v>32</v>
      </c>
      <c r="C1550">
        <v>14</v>
      </c>
      <c r="D1550" t="str">
        <f t="shared" si="24"/>
        <v>Preservespring 2020</v>
      </c>
      <c r="E1550" t="s">
        <v>66</v>
      </c>
      <c r="F1550" t="s">
        <v>70</v>
      </c>
      <c r="G1550" t="s">
        <v>56</v>
      </c>
      <c r="H1550" t="s">
        <v>11</v>
      </c>
      <c r="I1550" t="s">
        <v>1643</v>
      </c>
      <c r="J1550" t="s">
        <v>60</v>
      </c>
      <c r="K1550">
        <v>1</v>
      </c>
      <c r="L1550">
        <v>15</v>
      </c>
      <c r="N1550">
        <f>_xlfn.XLOOKUP($A1550,'site variables'!$A:$A,'site variables'!C:C,0,0)</f>
        <v>332.63</v>
      </c>
      <c r="O1550">
        <f>_xlfn.XLOOKUP($A1550,'site variables'!$A:$A,'site variables'!D:D,0,0)</f>
        <v>25.8</v>
      </c>
      <c r="P1550">
        <f>_xlfn.XLOOKUP($A1550,'site variables'!$A:$A,'site variables'!E:E,0,0)</f>
        <v>21.2</v>
      </c>
      <c r="Q1550">
        <f>_xlfn.XLOOKUP($A1550,'site variables'!$A:$A,'site variables'!F:F,0,0)</f>
        <v>793</v>
      </c>
      <c r="R1550" t="str">
        <f>_xlfn.XLOOKUP($A1550,'site variables'!$A:$A,'site variables'!G:G,0,0)</f>
        <v>high</v>
      </c>
      <c r="S1550" t="str">
        <f>_xlfn.XLOOKUP($A1550,'site variables'!$A:$A,'site variables'!H:H,0,0)</f>
        <v>low</v>
      </c>
      <c r="T1550" t="str">
        <f>_xlfn.XLOOKUP($A1550,'site variables'!$A:$A,'site variables'!I:I,0,0)</f>
        <v>Vehicle/FootRecreation</v>
      </c>
      <c r="U1550">
        <f>_xlfn.XLOOKUP($D1550,climatevars!$E:$E,climatevars!J:J,0,)</f>
        <v>260.99947799999995</v>
      </c>
      <c r="V1550">
        <f>_xlfn.XLOOKUP($D1550,climatevars!$E:$E,climatevars!K:K,0,)</f>
        <v>539.99891999999988</v>
      </c>
      <c r="W1550">
        <f>_xlfn.XLOOKUP($D1550,climatevars!$E:$E,climatevars!L:L,0,)</f>
        <v>260.99947799999995</v>
      </c>
      <c r="X1550">
        <f>_xlfn.XLOOKUP($G1550,speciesvars!$D:$D,speciesvars!H:H,0,0)</f>
        <v>0</v>
      </c>
      <c r="Y1550">
        <f>_xlfn.XLOOKUP($G1550,speciesvars!$D:$D,speciesvars!I:I,0,0)</f>
        <v>0</v>
      </c>
    </row>
    <row r="1551" spans="1:25" hidden="1" x14ac:dyDescent="0.25">
      <c r="A1551" t="s">
        <v>34</v>
      </c>
      <c r="B1551" t="s">
        <v>32</v>
      </c>
      <c r="C1551">
        <v>14</v>
      </c>
      <c r="D1551" t="str">
        <f t="shared" si="24"/>
        <v>Preservespring 2020</v>
      </c>
      <c r="E1551" t="s">
        <v>66</v>
      </c>
      <c r="F1551" t="s">
        <v>70</v>
      </c>
      <c r="G1551" t="s">
        <v>55</v>
      </c>
      <c r="H1551" t="s">
        <v>11</v>
      </c>
      <c r="I1551" t="s">
        <v>1644</v>
      </c>
      <c r="J1551" t="s">
        <v>72</v>
      </c>
      <c r="K1551">
        <v>8</v>
      </c>
      <c r="L1551">
        <v>5</v>
      </c>
      <c r="N1551">
        <f>_xlfn.XLOOKUP($A1551,'site variables'!$A:$A,'site variables'!C:C,0,0)</f>
        <v>332.63</v>
      </c>
      <c r="O1551">
        <f>_xlfn.XLOOKUP($A1551,'site variables'!$A:$A,'site variables'!D:D,0,0)</f>
        <v>25.8</v>
      </c>
      <c r="P1551">
        <f>_xlfn.XLOOKUP($A1551,'site variables'!$A:$A,'site variables'!E:E,0,0)</f>
        <v>21.2</v>
      </c>
      <c r="Q1551">
        <f>_xlfn.XLOOKUP($A1551,'site variables'!$A:$A,'site variables'!F:F,0,0)</f>
        <v>793</v>
      </c>
      <c r="R1551" t="str">
        <f>_xlfn.XLOOKUP($A1551,'site variables'!$A:$A,'site variables'!G:G,0,0)</f>
        <v>high</v>
      </c>
      <c r="S1551" t="str">
        <f>_xlfn.XLOOKUP($A1551,'site variables'!$A:$A,'site variables'!H:H,0,0)</f>
        <v>low</v>
      </c>
      <c r="T1551" t="str">
        <f>_xlfn.XLOOKUP($A1551,'site variables'!$A:$A,'site variables'!I:I,0,0)</f>
        <v>Vehicle/FootRecreation</v>
      </c>
      <c r="U1551">
        <f>_xlfn.XLOOKUP($D1551,climatevars!$E:$E,climatevars!J:J,0,)</f>
        <v>260.99947799999995</v>
      </c>
      <c r="V1551">
        <f>_xlfn.XLOOKUP($D1551,climatevars!$E:$E,climatevars!K:K,0,)</f>
        <v>539.99891999999988</v>
      </c>
      <c r="W1551">
        <f>_xlfn.XLOOKUP($D1551,climatevars!$E:$E,climatevars!L:L,0,)</f>
        <v>260.99947799999995</v>
      </c>
      <c r="X1551">
        <f>_xlfn.XLOOKUP($G1551,speciesvars!$D:$D,speciesvars!H:H,0,0)</f>
        <v>0</v>
      </c>
      <c r="Y1551">
        <f>_xlfn.XLOOKUP($G1551,speciesvars!$D:$D,speciesvars!I:I,0,0)</f>
        <v>0</v>
      </c>
    </row>
    <row r="1552" spans="1:25" hidden="1" x14ac:dyDescent="0.25">
      <c r="A1552" t="s">
        <v>34</v>
      </c>
      <c r="B1552" t="s">
        <v>32</v>
      </c>
      <c r="C1552">
        <v>14</v>
      </c>
      <c r="D1552" t="str">
        <f t="shared" si="24"/>
        <v>Preservespring 2020</v>
      </c>
      <c r="E1552" t="s">
        <v>66</v>
      </c>
      <c r="F1552" t="s">
        <v>70</v>
      </c>
      <c r="G1552" t="s">
        <v>1451</v>
      </c>
      <c r="H1552" t="s">
        <v>11</v>
      </c>
      <c r="I1552" t="s">
        <v>1645</v>
      </c>
      <c r="J1552" t="s">
        <v>60</v>
      </c>
      <c r="K1552">
        <v>2</v>
      </c>
      <c r="L1552">
        <v>45</v>
      </c>
      <c r="N1552">
        <f>_xlfn.XLOOKUP($A1552,'site variables'!$A:$A,'site variables'!C:C,0,0)</f>
        <v>332.63</v>
      </c>
      <c r="O1552">
        <f>_xlfn.XLOOKUP($A1552,'site variables'!$A:$A,'site variables'!D:D,0,0)</f>
        <v>25.8</v>
      </c>
      <c r="P1552">
        <f>_xlfn.XLOOKUP($A1552,'site variables'!$A:$A,'site variables'!E:E,0,0)</f>
        <v>21.2</v>
      </c>
      <c r="Q1552">
        <f>_xlfn.XLOOKUP($A1552,'site variables'!$A:$A,'site variables'!F:F,0,0)</f>
        <v>793</v>
      </c>
      <c r="R1552" t="str">
        <f>_xlfn.XLOOKUP($A1552,'site variables'!$A:$A,'site variables'!G:G,0,0)</f>
        <v>high</v>
      </c>
      <c r="S1552" t="str">
        <f>_xlfn.XLOOKUP($A1552,'site variables'!$A:$A,'site variables'!H:H,0,0)</f>
        <v>low</v>
      </c>
      <c r="T1552" t="str">
        <f>_xlfn.XLOOKUP($A1552,'site variables'!$A:$A,'site variables'!I:I,0,0)</f>
        <v>Vehicle/FootRecreation</v>
      </c>
      <c r="U1552">
        <f>_xlfn.XLOOKUP($D1552,climatevars!$E:$E,climatevars!J:J,0,)</f>
        <v>260.99947799999995</v>
      </c>
      <c r="V1552">
        <f>_xlfn.XLOOKUP($D1552,climatevars!$E:$E,climatevars!K:K,0,)</f>
        <v>539.99891999999988</v>
      </c>
      <c r="W1552">
        <f>_xlfn.XLOOKUP($D1552,climatevars!$E:$E,climatevars!L:L,0,)</f>
        <v>260.99947799999995</v>
      </c>
      <c r="X1552">
        <f>_xlfn.XLOOKUP($G1552,speciesvars!$D:$D,speciesvars!H:H,0,0)</f>
        <v>0</v>
      </c>
      <c r="Y1552">
        <f>_xlfn.XLOOKUP($G1552,speciesvars!$D:$D,speciesvars!I:I,0,0)</f>
        <v>0</v>
      </c>
    </row>
    <row r="1553" spans="1:25" hidden="1" x14ac:dyDescent="0.25">
      <c r="A1553" t="s">
        <v>34</v>
      </c>
      <c r="B1553" t="s">
        <v>32</v>
      </c>
      <c r="C1553">
        <v>14</v>
      </c>
      <c r="D1553" t="str">
        <f t="shared" si="24"/>
        <v>Preservespring 2020</v>
      </c>
      <c r="E1553" t="s">
        <v>66</v>
      </c>
      <c r="F1553" t="s">
        <v>70</v>
      </c>
      <c r="G1553" t="s">
        <v>44</v>
      </c>
      <c r="H1553" t="s">
        <v>11</v>
      </c>
      <c r="I1553" t="s">
        <v>1646</v>
      </c>
      <c r="J1553" t="s">
        <v>60</v>
      </c>
      <c r="K1553">
        <v>9</v>
      </c>
      <c r="L1553">
        <v>15</v>
      </c>
      <c r="N1553">
        <f>_xlfn.XLOOKUP($A1553,'site variables'!$A:$A,'site variables'!C:C,0,0)</f>
        <v>332.63</v>
      </c>
      <c r="O1553">
        <f>_xlfn.XLOOKUP($A1553,'site variables'!$A:$A,'site variables'!D:D,0,0)</f>
        <v>25.8</v>
      </c>
      <c r="P1553">
        <f>_xlfn.XLOOKUP($A1553,'site variables'!$A:$A,'site variables'!E:E,0,0)</f>
        <v>21.2</v>
      </c>
      <c r="Q1553">
        <f>_xlfn.XLOOKUP($A1553,'site variables'!$A:$A,'site variables'!F:F,0,0)</f>
        <v>793</v>
      </c>
      <c r="R1553" t="str">
        <f>_xlfn.XLOOKUP($A1553,'site variables'!$A:$A,'site variables'!G:G,0,0)</f>
        <v>high</v>
      </c>
      <c r="S1553" t="str">
        <f>_xlfn.XLOOKUP($A1553,'site variables'!$A:$A,'site variables'!H:H,0,0)</f>
        <v>low</v>
      </c>
      <c r="T1553" t="str">
        <f>_xlfn.XLOOKUP($A1553,'site variables'!$A:$A,'site variables'!I:I,0,0)</f>
        <v>Vehicle/FootRecreation</v>
      </c>
      <c r="U1553">
        <f>_xlfn.XLOOKUP($D1553,climatevars!$E:$E,climatevars!J:J,0,)</f>
        <v>260.99947799999995</v>
      </c>
      <c r="V1553">
        <f>_xlfn.XLOOKUP($D1553,climatevars!$E:$E,climatevars!K:K,0,)</f>
        <v>539.99891999999988</v>
      </c>
      <c r="W1553">
        <f>_xlfn.XLOOKUP($D1553,climatevars!$E:$E,climatevars!L:L,0,)</f>
        <v>260.99947799999995</v>
      </c>
      <c r="X1553">
        <f>_xlfn.XLOOKUP($G1553,speciesvars!$D:$D,speciesvars!H:H,0,0)</f>
        <v>0</v>
      </c>
      <c r="Y1553">
        <f>_xlfn.XLOOKUP($G1553,speciesvars!$D:$D,speciesvars!I:I,0,0)</f>
        <v>0</v>
      </c>
    </row>
    <row r="1554" spans="1:25" hidden="1" x14ac:dyDescent="0.25">
      <c r="A1554" t="s">
        <v>34</v>
      </c>
      <c r="B1554" t="s">
        <v>27</v>
      </c>
      <c r="C1554">
        <v>29</v>
      </c>
      <c r="D1554" t="str">
        <f t="shared" si="24"/>
        <v>Preservefall 2021</v>
      </c>
      <c r="E1554" t="s">
        <v>75</v>
      </c>
      <c r="F1554" t="s">
        <v>49</v>
      </c>
      <c r="G1554" t="s">
        <v>13</v>
      </c>
      <c r="H1554" t="s">
        <v>4255</v>
      </c>
      <c r="I1554" t="s">
        <v>1647</v>
      </c>
      <c r="J1554" t="s">
        <v>60</v>
      </c>
      <c r="K1554">
        <v>0</v>
      </c>
      <c r="L1554">
        <v>0</v>
      </c>
      <c r="M1554">
        <v>0</v>
      </c>
      <c r="N1554">
        <f>_xlfn.XLOOKUP($A1554,'site variables'!$A:$A,'site variables'!C:C,0,0)</f>
        <v>332.63</v>
      </c>
      <c r="O1554">
        <f>_xlfn.XLOOKUP($A1554,'site variables'!$A:$A,'site variables'!D:D,0,0)</f>
        <v>25.8</v>
      </c>
      <c r="P1554">
        <f>_xlfn.XLOOKUP($A1554,'site variables'!$A:$A,'site variables'!E:E,0,0)</f>
        <v>21.2</v>
      </c>
      <c r="Q1554">
        <f>_xlfn.XLOOKUP($A1554,'site variables'!$A:$A,'site variables'!F:F,0,0)</f>
        <v>793</v>
      </c>
      <c r="R1554" t="str">
        <f>_xlfn.XLOOKUP($A1554,'site variables'!$A:$A,'site variables'!G:G,0,0)</f>
        <v>high</v>
      </c>
      <c r="S1554" t="str">
        <f>_xlfn.XLOOKUP($A1554,'site variables'!$A:$A,'site variables'!H:H,0,0)</f>
        <v>low</v>
      </c>
      <c r="T1554" t="str">
        <f>_xlfn.XLOOKUP($A1554,'site variables'!$A:$A,'site variables'!I:I,0,0)</f>
        <v>Vehicle/FootRecreation</v>
      </c>
      <c r="U1554">
        <f>_xlfn.XLOOKUP($D1554,climatevars!$E:$E,climatevars!J:J,0,)</f>
        <v>283.99943199999996</v>
      </c>
      <c r="V1554">
        <f>_xlfn.XLOOKUP($D1554,climatevars!$E:$E,climatevars!K:K,0,)</f>
        <v>539.99891999999988</v>
      </c>
      <c r="W1554">
        <f>_xlfn.XLOOKUP($D1554,climatevars!$E:$E,climatevars!L:L,0,)</f>
        <v>651.99869599999988</v>
      </c>
      <c r="X1554">
        <f>_xlfn.XLOOKUP($G1554,speciesvars!$D:$D,speciesvars!H:H,0,0)</f>
        <v>23.462500015894602</v>
      </c>
      <c r="Y1554">
        <f>_xlfn.XLOOKUP($G1554,speciesvars!$D:$D,speciesvars!I:I,0,0)</f>
        <v>846</v>
      </c>
    </row>
    <row r="1555" spans="1:25" hidden="1" x14ac:dyDescent="0.25">
      <c r="A1555" t="s">
        <v>34</v>
      </c>
      <c r="B1555" t="s">
        <v>32</v>
      </c>
      <c r="C1555">
        <v>14</v>
      </c>
      <c r="D1555" t="str">
        <f t="shared" si="24"/>
        <v>Preservespring 2020</v>
      </c>
      <c r="E1555" t="s">
        <v>66</v>
      </c>
      <c r="F1555" t="s">
        <v>70</v>
      </c>
      <c r="G1555" t="s">
        <v>1433</v>
      </c>
      <c r="H1555" t="s">
        <v>11</v>
      </c>
      <c r="I1555" t="s">
        <v>1648</v>
      </c>
      <c r="J1555" t="s">
        <v>60</v>
      </c>
      <c r="K1555">
        <v>1</v>
      </c>
      <c r="L1555">
        <v>3</v>
      </c>
      <c r="N1555">
        <f>_xlfn.XLOOKUP($A1555,'site variables'!$A:$A,'site variables'!C:C,0,0)</f>
        <v>332.63</v>
      </c>
      <c r="O1555">
        <f>_xlfn.XLOOKUP($A1555,'site variables'!$A:$A,'site variables'!D:D,0,0)</f>
        <v>25.8</v>
      </c>
      <c r="P1555">
        <f>_xlfn.XLOOKUP($A1555,'site variables'!$A:$A,'site variables'!E:E,0,0)</f>
        <v>21.2</v>
      </c>
      <c r="Q1555">
        <f>_xlfn.XLOOKUP($A1555,'site variables'!$A:$A,'site variables'!F:F,0,0)</f>
        <v>793</v>
      </c>
      <c r="R1555" t="str">
        <f>_xlfn.XLOOKUP($A1555,'site variables'!$A:$A,'site variables'!G:G,0,0)</f>
        <v>high</v>
      </c>
      <c r="S1555" t="str">
        <f>_xlfn.XLOOKUP($A1555,'site variables'!$A:$A,'site variables'!H:H,0,0)</f>
        <v>low</v>
      </c>
      <c r="T1555" t="str">
        <f>_xlfn.XLOOKUP($A1555,'site variables'!$A:$A,'site variables'!I:I,0,0)</f>
        <v>Vehicle/FootRecreation</v>
      </c>
      <c r="U1555">
        <f>_xlfn.XLOOKUP($D1555,climatevars!$E:$E,climatevars!J:J,0,)</f>
        <v>260.99947799999995</v>
      </c>
      <c r="V1555">
        <f>_xlfn.XLOOKUP($D1555,climatevars!$E:$E,climatevars!K:K,0,)</f>
        <v>539.99891999999988</v>
      </c>
      <c r="W1555">
        <f>_xlfn.XLOOKUP($D1555,climatevars!$E:$E,climatevars!L:L,0,)</f>
        <v>260.99947799999995</v>
      </c>
      <c r="X1555">
        <f>_xlfn.XLOOKUP($G1555,speciesvars!$D:$D,speciesvars!H:H,0,0)</f>
        <v>0</v>
      </c>
      <c r="Y1555">
        <f>_xlfn.XLOOKUP($G1555,speciesvars!$D:$D,speciesvars!I:I,0,0)</f>
        <v>0</v>
      </c>
    </row>
    <row r="1556" spans="1:25" hidden="1" x14ac:dyDescent="0.25">
      <c r="A1556" t="s">
        <v>34</v>
      </c>
      <c r="B1556" t="s">
        <v>32</v>
      </c>
      <c r="C1556">
        <v>14</v>
      </c>
      <c r="D1556" t="str">
        <f t="shared" si="24"/>
        <v>Preservespring 2020</v>
      </c>
      <c r="E1556" t="s">
        <v>66</v>
      </c>
      <c r="F1556" t="s">
        <v>70</v>
      </c>
      <c r="G1556" t="s">
        <v>566</v>
      </c>
      <c r="H1556" t="s">
        <v>11</v>
      </c>
      <c r="I1556" t="s">
        <v>1649</v>
      </c>
      <c r="J1556" t="s">
        <v>60</v>
      </c>
      <c r="K1556">
        <v>1</v>
      </c>
      <c r="L1556">
        <v>3</v>
      </c>
      <c r="N1556">
        <f>_xlfn.XLOOKUP($A1556,'site variables'!$A:$A,'site variables'!C:C,0,0)</f>
        <v>332.63</v>
      </c>
      <c r="O1556">
        <f>_xlfn.XLOOKUP($A1556,'site variables'!$A:$A,'site variables'!D:D,0,0)</f>
        <v>25.8</v>
      </c>
      <c r="P1556">
        <f>_xlfn.XLOOKUP($A1556,'site variables'!$A:$A,'site variables'!E:E,0,0)</f>
        <v>21.2</v>
      </c>
      <c r="Q1556">
        <f>_xlfn.XLOOKUP($A1556,'site variables'!$A:$A,'site variables'!F:F,0,0)</f>
        <v>793</v>
      </c>
      <c r="R1556" t="str">
        <f>_xlfn.XLOOKUP($A1556,'site variables'!$A:$A,'site variables'!G:G,0,0)</f>
        <v>high</v>
      </c>
      <c r="S1556" t="str">
        <f>_xlfn.XLOOKUP($A1556,'site variables'!$A:$A,'site variables'!H:H,0,0)</f>
        <v>low</v>
      </c>
      <c r="T1556" t="str">
        <f>_xlfn.XLOOKUP($A1556,'site variables'!$A:$A,'site variables'!I:I,0,0)</f>
        <v>Vehicle/FootRecreation</v>
      </c>
      <c r="U1556">
        <f>_xlfn.XLOOKUP($D1556,climatevars!$E:$E,climatevars!J:J,0,)</f>
        <v>260.99947799999995</v>
      </c>
      <c r="V1556">
        <f>_xlfn.XLOOKUP($D1556,climatevars!$E:$E,climatevars!K:K,0,)</f>
        <v>539.99891999999988</v>
      </c>
      <c r="W1556">
        <f>_xlfn.XLOOKUP($D1556,climatevars!$E:$E,climatevars!L:L,0,)</f>
        <v>260.99947799999995</v>
      </c>
      <c r="X1556">
        <f>_xlfn.XLOOKUP($G1556,speciesvars!$D:$D,speciesvars!H:H,0,0)</f>
        <v>0</v>
      </c>
      <c r="Y1556">
        <f>_xlfn.XLOOKUP($G1556,speciesvars!$D:$D,speciesvars!I:I,0,0)</f>
        <v>0</v>
      </c>
    </row>
    <row r="1557" spans="1:25" hidden="1" x14ac:dyDescent="0.25">
      <c r="A1557" t="s">
        <v>34</v>
      </c>
      <c r="B1557" t="s">
        <v>32</v>
      </c>
      <c r="C1557">
        <v>14</v>
      </c>
      <c r="D1557" t="str">
        <f t="shared" si="24"/>
        <v>Preservespring 2020</v>
      </c>
      <c r="E1557" t="s">
        <v>66</v>
      </c>
      <c r="F1557" t="s">
        <v>70</v>
      </c>
      <c r="G1557" t="s">
        <v>36</v>
      </c>
      <c r="H1557" t="s">
        <v>11</v>
      </c>
      <c r="I1557" t="s">
        <v>1650</v>
      </c>
      <c r="J1557" t="s">
        <v>72</v>
      </c>
      <c r="K1557">
        <v>2</v>
      </c>
      <c r="L1557">
        <v>60</v>
      </c>
      <c r="N1557">
        <f>_xlfn.XLOOKUP($A1557,'site variables'!$A:$A,'site variables'!C:C,0,0)</f>
        <v>332.63</v>
      </c>
      <c r="O1557">
        <f>_xlfn.XLOOKUP($A1557,'site variables'!$A:$A,'site variables'!D:D,0,0)</f>
        <v>25.8</v>
      </c>
      <c r="P1557">
        <f>_xlfn.XLOOKUP($A1557,'site variables'!$A:$A,'site variables'!E:E,0,0)</f>
        <v>21.2</v>
      </c>
      <c r="Q1557">
        <f>_xlfn.XLOOKUP($A1557,'site variables'!$A:$A,'site variables'!F:F,0,0)</f>
        <v>793</v>
      </c>
      <c r="R1557" t="str">
        <f>_xlfn.XLOOKUP($A1557,'site variables'!$A:$A,'site variables'!G:G,0,0)</f>
        <v>high</v>
      </c>
      <c r="S1557" t="str">
        <f>_xlfn.XLOOKUP($A1557,'site variables'!$A:$A,'site variables'!H:H,0,0)</f>
        <v>low</v>
      </c>
      <c r="T1557" t="str">
        <f>_xlfn.XLOOKUP($A1557,'site variables'!$A:$A,'site variables'!I:I,0,0)</f>
        <v>Vehicle/FootRecreation</v>
      </c>
      <c r="U1557">
        <f>_xlfn.XLOOKUP($D1557,climatevars!$E:$E,climatevars!J:J,0,)</f>
        <v>260.99947799999995</v>
      </c>
      <c r="V1557">
        <f>_xlfn.XLOOKUP($D1557,climatevars!$E:$E,climatevars!K:K,0,)</f>
        <v>539.99891999999988</v>
      </c>
      <c r="W1557">
        <f>_xlfn.XLOOKUP($D1557,climatevars!$E:$E,climatevars!L:L,0,)</f>
        <v>260.99947799999995</v>
      </c>
      <c r="X1557">
        <f>_xlfn.XLOOKUP($G1557,speciesvars!$D:$D,speciesvars!H:H,0,0)</f>
        <v>0</v>
      </c>
      <c r="Y1557">
        <f>_xlfn.XLOOKUP($G1557,speciesvars!$D:$D,speciesvars!I:I,0,0)</f>
        <v>0</v>
      </c>
    </row>
    <row r="1558" spans="1:25" hidden="1" x14ac:dyDescent="0.25">
      <c r="A1558" t="s">
        <v>34</v>
      </c>
      <c r="B1558" t="s">
        <v>32</v>
      </c>
      <c r="C1558">
        <v>14</v>
      </c>
      <c r="D1558" t="str">
        <f t="shared" si="24"/>
        <v>Preservespring 2020</v>
      </c>
      <c r="E1558" t="s">
        <v>66</v>
      </c>
      <c r="F1558" t="s">
        <v>70</v>
      </c>
      <c r="G1558" t="s">
        <v>1437</v>
      </c>
      <c r="H1558" t="s">
        <v>11</v>
      </c>
      <c r="I1558" t="s">
        <v>1651</v>
      </c>
      <c r="J1558" t="s">
        <v>60</v>
      </c>
      <c r="K1558">
        <v>35</v>
      </c>
      <c r="L1558">
        <v>70</v>
      </c>
      <c r="N1558">
        <f>_xlfn.XLOOKUP($A1558,'site variables'!$A:$A,'site variables'!C:C,0,0)</f>
        <v>332.63</v>
      </c>
      <c r="O1558">
        <f>_xlfn.XLOOKUP($A1558,'site variables'!$A:$A,'site variables'!D:D,0,0)</f>
        <v>25.8</v>
      </c>
      <c r="P1558">
        <f>_xlfn.XLOOKUP($A1558,'site variables'!$A:$A,'site variables'!E:E,0,0)</f>
        <v>21.2</v>
      </c>
      <c r="Q1558">
        <f>_xlfn.XLOOKUP($A1558,'site variables'!$A:$A,'site variables'!F:F,0,0)</f>
        <v>793</v>
      </c>
      <c r="R1558" t="str">
        <f>_xlfn.XLOOKUP($A1558,'site variables'!$A:$A,'site variables'!G:G,0,0)</f>
        <v>high</v>
      </c>
      <c r="S1558" t="str">
        <f>_xlfn.XLOOKUP($A1558,'site variables'!$A:$A,'site variables'!H:H,0,0)</f>
        <v>low</v>
      </c>
      <c r="T1558" t="str">
        <f>_xlfn.XLOOKUP($A1558,'site variables'!$A:$A,'site variables'!I:I,0,0)</f>
        <v>Vehicle/FootRecreation</v>
      </c>
      <c r="U1558">
        <f>_xlfn.XLOOKUP($D1558,climatevars!$E:$E,climatevars!J:J,0,)</f>
        <v>260.99947799999995</v>
      </c>
      <c r="V1558">
        <f>_xlfn.XLOOKUP($D1558,climatevars!$E:$E,climatevars!K:K,0,)</f>
        <v>539.99891999999988</v>
      </c>
      <c r="W1558">
        <f>_xlfn.XLOOKUP($D1558,climatevars!$E:$E,climatevars!L:L,0,)</f>
        <v>260.99947799999995</v>
      </c>
      <c r="X1558">
        <f>_xlfn.XLOOKUP($G1558,speciesvars!$D:$D,speciesvars!H:H,0,0)</f>
        <v>0</v>
      </c>
      <c r="Y1558">
        <f>_xlfn.XLOOKUP($G1558,speciesvars!$D:$D,speciesvars!I:I,0,0)</f>
        <v>0</v>
      </c>
    </row>
    <row r="1559" spans="1:25" hidden="1" x14ac:dyDescent="0.25">
      <c r="A1559" t="s">
        <v>34</v>
      </c>
      <c r="B1559" t="s">
        <v>27</v>
      </c>
      <c r="C1559">
        <v>29</v>
      </c>
      <c r="D1559" t="str">
        <f t="shared" si="24"/>
        <v>Preservefall 2021</v>
      </c>
      <c r="E1559" t="s">
        <v>75</v>
      </c>
      <c r="F1559" t="s">
        <v>49</v>
      </c>
      <c r="G1559" t="s">
        <v>6</v>
      </c>
      <c r="H1559" t="s">
        <v>4255</v>
      </c>
      <c r="I1559" t="s">
        <v>1652</v>
      </c>
      <c r="J1559" t="s">
        <v>60</v>
      </c>
      <c r="K1559">
        <v>0</v>
      </c>
      <c r="L1559">
        <v>0</v>
      </c>
      <c r="M1559">
        <v>0</v>
      </c>
      <c r="N1559">
        <f>_xlfn.XLOOKUP($A1559,'site variables'!$A:$A,'site variables'!C:C,0,0)</f>
        <v>332.63</v>
      </c>
      <c r="O1559">
        <f>_xlfn.XLOOKUP($A1559,'site variables'!$A:$A,'site variables'!D:D,0,0)</f>
        <v>25.8</v>
      </c>
      <c r="P1559">
        <f>_xlfn.XLOOKUP($A1559,'site variables'!$A:$A,'site variables'!E:E,0,0)</f>
        <v>21.2</v>
      </c>
      <c r="Q1559">
        <f>_xlfn.XLOOKUP($A1559,'site variables'!$A:$A,'site variables'!F:F,0,0)</f>
        <v>793</v>
      </c>
      <c r="R1559" t="str">
        <f>_xlfn.XLOOKUP($A1559,'site variables'!$A:$A,'site variables'!G:G,0,0)</f>
        <v>high</v>
      </c>
      <c r="S1559" t="str">
        <f>_xlfn.XLOOKUP($A1559,'site variables'!$A:$A,'site variables'!H:H,0,0)</f>
        <v>low</v>
      </c>
      <c r="T1559" t="str">
        <f>_xlfn.XLOOKUP($A1559,'site variables'!$A:$A,'site variables'!I:I,0,0)</f>
        <v>Vehicle/FootRecreation</v>
      </c>
      <c r="U1559">
        <f>_xlfn.XLOOKUP($D1559,climatevars!$E:$E,climatevars!J:J,0,)</f>
        <v>283.99943199999996</v>
      </c>
      <c r="V1559">
        <f>_xlfn.XLOOKUP($D1559,climatevars!$E:$E,climatevars!K:K,0,)</f>
        <v>539.99891999999988</v>
      </c>
      <c r="W1559">
        <f>_xlfn.XLOOKUP($D1559,climatevars!$E:$E,climatevars!L:L,0,)</f>
        <v>651.99869599999988</v>
      </c>
      <c r="X1559">
        <f>_xlfn.XLOOKUP($G1559,speciesvars!$D:$D,speciesvars!H:H,0,0)</f>
        <v>21.804166575272902</v>
      </c>
      <c r="Y1559">
        <f>_xlfn.XLOOKUP($G1559,speciesvars!$D:$D,speciesvars!I:I,0,0)</f>
        <v>504</v>
      </c>
    </row>
    <row r="1560" spans="1:25" hidden="1" x14ac:dyDescent="0.25">
      <c r="A1560" t="s">
        <v>34</v>
      </c>
      <c r="B1560" t="s">
        <v>27</v>
      </c>
      <c r="C1560">
        <v>29</v>
      </c>
      <c r="D1560" t="str">
        <f t="shared" si="24"/>
        <v>Preservefall 2021</v>
      </c>
      <c r="E1560" t="s">
        <v>75</v>
      </c>
      <c r="F1560" t="s">
        <v>49</v>
      </c>
      <c r="G1560" t="s">
        <v>21</v>
      </c>
      <c r="H1560" t="s">
        <v>4254</v>
      </c>
      <c r="I1560" t="s">
        <v>1653</v>
      </c>
      <c r="J1560" t="s">
        <v>60</v>
      </c>
      <c r="K1560">
        <v>6</v>
      </c>
      <c r="L1560">
        <v>125</v>
      </c>
      <c r="M1560">
        <v>85</v>
      </c>
      <c r="N1560">
        <f>_xlfn.XLOOKUP($A1560,'site variables'!$A:$A,'site variables'!C:C,0,0)</f>
        <v>332.63</v>
      </c>
      <c r="O1560">
        <f>_xlfn.XLOOKUP($A1560,'site variables'!$A:$A,'site variables'!D:D,0,0)</f>
        <v>25.8</v>
      </c>
      <c r="P1560">
        <f>_xlfn.XLOOKUP($A1560,'site variables'!$A:$A,'site variables'!E:E,0,0)</f>
        <v>21.2</v>
      </c>
      <c r="Q1560">
        <f>_xlfn.XLOOKUP($A1560,'site variables'!$A:$A,'site variables'!F:F,0,0)</f>
        <v>793</v>
      </c>
      <c r="R1560" t="str">
        <f>_xlfn.XLOOKUP($A1560,'site variables'!$A:$A,'site variables'!G:G,0,0)</f>
        <v>high</v>
      </c>
      <c r="S1560" t="str">
        <f>_xlfn.XLOOKUP($A1560,'site variables'!$A:$A,'site variables'!H:H,0,0)</f>
        <v>low</v>
      </c>
      <c r="T1560" t="str">
        <f>_xlfn.XLOOKUP($A1560,'site variables'!$A:$A,'site variables'!I:I,0,0)</f>
        <v>Vehicle/FootRecreation</v>
      </c>
      <c r="U1560">
        <f>_xlfn.XLOOKUP($D1560,climatevars!$E:$E,climatevars!J:J,0,)</f>
        <v>283.99943199999996</v>
      </c>
      <c r="V1560">
        <f>_xlfn.XLOOKUP($D1560,climatevars!$E:$E,climatevars!K:K,0,)</f>
        <v>539.99891999999988</v>
      </c>
      <c r="W1560">
        <f>_xlfn.XLOOKUP($D1560,climatevars!$E:$E,climatevars!L:L,0,)</f>
        <v>651.99869599999988</v>
      </c>
      <c r="X1560">
        <f>_xlfn.XLOOKUP($G1560,speciesvars!$D:$D,speciesvars!H:H,0,0)</f>
        <v>24.8750001192093</v>
      </c>
      <c r="Y1560">
        <f>_xlfn.XLOOKUP($G1560,speciesvars!$D:$D,speciesvars!I:I,0,0)</f>
        <v>845</v>
      </c>
    </row>
    <row r="1561" spans="1:25" hidden="1" x14ac:dyDescent="0.25">
      <c r="A1561" t="s">
        <v>34</v>
      </c>
      <c r="B1561" t="s">
        <v>27</v>
      </c>
      <c r="C1561">
        <v>29</v>
      </c>
      <c r="D1561" t="str">
        <f t="shared" si="24"/>
        <v>Preservefall 2021</v>
      </c>
      <c r="E1561" t="s">
        <v>75</v>
      </c>
      <c r="F1561" t="s">
        <v>49</v>
      </c>
      <c r="G1561" t="s">
        <v>53</v>
      </c>
      <c r="H1561" t="s">
        <v>4255</v>
      </c>
      <c r="I1561" t="s">
        <v>1654</v>
      </c>
      <c r="J1561" t="s">
        <v>60</v>
      </c>
      <c r="K1561">
        <v>0</v>
      </c>
      <c r="L1561">
        <v>0</v>
      </c>
      <c r="M1561">
        <v>0</v>
      </c>
      <c r="N1561">
        <f>_xlfn.XLOOKUP($A1561,'site variables'!$A:$A,'site variables'!C:C,0,0)</f>
        <v>332.63</v>
      </c>
      <c r="O1561">
        <f>_xlfn.XLOOKUP($A1561,'site variables'!$A:$A,'site variables'!D:D,0,0)</f>
        <v>25.8</v>
      </c>
      <c r="P1561">
        <f>_xlfn.XLOOKUP($A1561,'site variables'!$A:$A,'site variables'!E:E,0,0)</f>
        <v>21.2</v>
      </c>
      <c r="Q1561">
        <f>_xlfn.XLOOKUP($A1561,'site variables'!$A:$A,'site variables'!F:F,0,0)</f>
        <v>793</v>
      </c>
      <c r="R1561" t="str">
        <f>_xlfn.XLOOKUP($A1561,'site variables'!$A:$A,'site variables'!G:G,0,0)</f>
        <v>high</v>
      </c>
      <c r="S1561" t="str">
        <f>_xlfn.XLOOKUP($A1561,'site variables'!$A:$A,'site variables'!H:H,0,0)</f>
        <v>low</v>
      </c>
      <c r="T1561" t="str">
        <f>_xlfn.XLOOKUP($A1561,'site variables'!$A:$A,'site variables'!I:I,0,0)</f>
        <v>Vehicle/FootRecreation</v>
      </c>
      <c r="U1561">
        <f>_xlfn.XLOOKUP($D1561,climatevars!$E:$E,climatevars!J:J,0,)</f>
        <v>283.99943199999996</v>
      </c>
      <c r="V1561">
        <f>_xlfn.XLOOKUP($D1561,climatevars!$E:$E,climatevars!K:K,0,)</f>
        <v>539.99891999999988</v>
      </c>
      <c r="W1561">
        <f>_xlfn.XLOOKUP($D1561,climatevars!$E:$E,climatevars!L:L,0,)</f>
        <v>651.99869599999988</v>
      </c>
      <c r="X1561">
        <f>_xlfn.XLOOKUP($G1561,speciesvars!$D:$D,speciesvars!H:H,0,0)</f>
        <v>24.200000047683702</v>
      </c>
      <c r="Y1561">
        <f>_xlfn.XLOOKUP($G1561,speciesvars!$D:$D,speciesvars!I:I,0,0)</f>
        <v>706</v>
      </c>
    </row>
    <row r="1562" spans="1:25" hidden="1" x14ac:dyDescent="0.25">
      <c r="A1562" t="s">
        <v>34</v>
      </c>
      <c r="B1562" t="s">
        <v>27</v>
      </c>
      <c r="C1562">
        <v>29</v>
      </c>
      <c r="D1562" t="str">
        <f t="shared" si="24"/>
        <v>Preservefall 2021</v>
      </c>
      <c r="E1562" t="s">
        <v>75</v>
      </c>
      <c r="F1562" t="s">
        <v>49</v>
      </c>
      <c r="G1562" t="s">
        <v>22</v>
      </c>
      <c r="H1562" t="s">
        <v>4255</v>
      </c>
      <c r="I1562" t="s">
        <v>1655</v>
      </c>
      <c r="J1562" t="s">
        <v>60</v>
      </c>
      <c r="K1562">
        <v>0</v>
      </c>
      <c r="L1562">
        <v>0</v>
      </c>
      <c r="M1562">
        <v>0</v>
      </c>
      <c r="N1562">
        <f>_xlfn.XLOOKUP($A1562,'site variables'!$A:$A,'site variables'!C:C,0,0)</f>
        <v>332.63</v>
      </c>
      <c r="O1562">
        <f>_xlfn.XLOOKUP($A1562,'site variables'!$A:$A,'site variables'!D:D,0,0)</f>
        <v>25.8</v>
      </c>
      <c r="P1562">
        <f>_xlfn.XLOOKUP($A1562,'site variables'!$A:$A,'site variables'!E:E,0,0)</f>
        <v>21.2</v>
      </c>
      <c r="Q1562">
        <f>_xlfn.XLOOKUP($A1562,'site variables'!$A:$A,'site variables'!F:F,0,0)</f>
        <v>793</v>
      </c>
      <c r="R1562" t="str">
        <f>_xlfn.XLOOKUP($A1562,'site variables'!$A:$A,'site variables'!G:G,0,0)</f>
        <v>high</v>
      </c>
      <c r="S1562" t="str">
        <f>_xlfn.XLOOKUP($A1562,'site variables'!$A:$A,'site variables'!H:H,0,0)</f>
        <v>low</v>
      </c>
      <c r="T1562" t="str">
        <f>_xlfn.XLOOKUP($A1562,'site variables'!$A:$A,'site variables'!I:I,0,0)</f>
        <v>Vehicle/FootRecreation</v>
      </c>
      <c r="U1562">
        <f>_xlfn.XLOOKUP($D1562,climatevars!$E:$E,climatevars!J:J,0,)</f>
        <v>283.99943199999996</v>
      </c>
      <c r="V1562">
        <f>_xlfn.XLOOKUP($D1562,climatevars!$E:$E,climatevars!K:K,0,)</f>
        <v>539.99891999999988</v>
      </c>
      <c r="W1562">
        <f>_xlfn.XLOOKUP($D1562,climatevars!$E:$E,climatevars!L:L,0,)</f>
        <v>651.99869599999988</v>
      </c>
      <c r="X1562">
        <f>_xlfn.XLOOKUP($G1562,speciesvars!$D:$D,speciesvars!H:H,0,0)</f>
        <v>22.870833317438802</v>
      </c>
      <c r="Y1562">
        <f>_xlfn.XLOOKUP($G1562,speciesvars!$D:$D,speciesvars!I:I,0,0)</f>
        <v>733</v>
      </c>
    </row>
    <row r="1563" spans="1:25" hidden="1" x14ac:dyDescent="0.25">
      <c r="A1563" t="s">
        <v>34</v>
      </c>
      <c r="B1563" t="s">
        <v>27</v>
      </c>
      <c r="C1563">
        <v>29</v>
      </c>
      <c r="D1563" t="str">
        <f t="shared" si="24"/>
        <v>Preservefall 2021</v>
      </c>
      <c r="E1563" t="s">
        <v>75</v>
      </c>
      <c r="F1563" t="s">
        <v>49</v>
      </c>
      <c r="G1563" t="s">
        <v>54</v>
      </c>
      <c r="H1563" t="s">
        <v>4255</v>
      </c>
      <c r="I1563" t="s">
        <v>1656</v>
      </c>
      <c r="J1563" t="s">
        <v>60</v>
      </c>
      <c r="K1563">
        <v>0</v>
      </c>
      <c r="L1563">
        <v>0</v>
      </c>
      <c r="M1563">
        <v>0</v>
      </c>
      <c r="N1563">
        <f>_xlfn.XLOOKUP($A1563,'site variables'!$A:$A,'site variables'!C:C,0,0)</f>
        <v>332.63</v>
      </c>
      <c r="O1563">
        <f>_xlfn.XLOOKUP($A1563,'site variables'!$A:$A,'site variables'!D:D,0,0)</f>
        <v>25.8</v>
      </c>
      <c r="P1563">
        <f>_xlfn.XLOOKUP($A1563,'site variables'!$A:$A,'site variables'!E:E,0,0)</f>
        <v>21.2</v>
      </c>
      <c r="Q1563">
        <f>_xlfn.XLOOKUP($A1563,'site variables'!$A:$A,'site variables'!F:F,0,0)</f>
        <v>793</v>
      </c>
      <c r="R1563" t="str">
        <f>_xlfn.XLOOKUP($A1563,'site variables'!$A:$A,'site variables'!G:G,0,0)</f>
        <v>high</v>
      </c>
      <c r="S1563" t="str">
        <f>_xlfn.XLOOKUP($A1563,'site variables'!$A:$A,'site variables'!H:H,0,0)</f>
        <v>low</v>
      </c>
      <c r="T1563" t="str">
        <f>_xlfn.XLOOKUP($A1563,'site variables'!$A:$A,'site variables'!I:I,0,0)</f>
        <v>Vehicle/FootRecreation</v>
      </c>
      <c r="U1563">
        <f>_xlfn.XLOOKUP($D1563,climatevars!$E:$E,climatevars!J:J,0,)</f>
        <v>283.99943199999996</v>
      </c>
      <c r="V1563">
        <f>_xlfn.XLOOKUP($D1563,climatevars!$E:$E,climatevars!K:K,0,)</f>
        <v>539.99891999999988</v>
      </c>
      <c r="W1563">
        <f>_xlfn.XLOOKUP($D1563,climatevars!$E:$E,climatevars!L:L,0,)</f>
        <v>651.99869599999988</v>
      </c>
      <c r="X1563">
        <f>_xlfn.XLOOKUP($G1563,speciesvars!$D:$D,speciesvars!H:H,0,0)</f>
        <v>21.7541668613752</v>
      </c>
      <c r="Y1563">
        <f>_xlfn.XLOOKUP($G1563,speciesvars!$D:$D,speciesvars!I:I,0,0)</f>
        <v>505</v>
      </c>
    </row>
    <row r="1564" spans="1:25" hidden="1" x14ac:dyDescent="0.25">
      <c r="A1564" t="s">
        <v>34</v>
      </c>
      <c r="B1564" t="s">
        <v>27</v>
      </c>
      <c r="C1564">
        <v>29</v>
      </c>
      <c r="D1564" t="str">
        <f t="shared" si="24"/>
        <v>Preservefall 2021</v>
      </c>
      <c r="E1564" t="s">
        <v>75</v>
      </c>
      <c r="F1564" t="s">
        <v>49</v>
      </c>
      <c r="G1564" t="s">
        <v>35</v>
      </c>
      <c r="H1564" t="s">
        <v>4255</v>
      </c>
      <c r="I1564" t="s">
        <v>1657</v>
      </c>
      <c r="J1564" t="s">
        <v>60</v>
      </c>
      <c r="K1564">
        <v>0</v>
      </c>
      <c r="L1564">
        <v>0</v>
      </c>
      <c r="M1564">
        <v>0</v>
      </c>
      <c r="N1564">
        <f>_xlfn.XLOOKUP($A1564,'site variables'!$A:$A,'site variables'!C:C,0,0)</f>
        <v>332.63</v>
      </c>
      <c r="O1564">
        <f>_xlfn.XLOOKUP($A1564,'site variables'!$A:$A,'site variables'!D:D,0,0)</f>
        <v>25.8</v>
      </c>
      <c r="P1564">
        <f>_xlfn.XLOOKUP($A1564,'site variables'!$A:$A,'site variables'!E:E,0,0)</f>
        <v>21.2</v>
      </c>
      <c r="Q1564">
        <f>_xlfn.XLOOKUP($A1564,'site variables'!$A:$A,'site variables'!F:F,0,0)</f>
        <v>793</v>
      </c>
      <c r="R1564" t="str">
        <f>_xlfn.XLOOKUP($A1564,'site variables'!$A:$A,'site variables'!G:G,0,0)</f>
        <v>high</v>
      </c>
      <c r="S1564" t="str">
        <f>_xlfn.XLOOKUP($A1564,'site variables'!$A:$A,'site variables'!H:H,0,0)</f>
        <v>low</v>
      </c>
      <c r="T1564" t="str">
        <f>_xlfn.XLOOKUP($A1564,'site variables'!$A:$A,'site variables'!I:I,0,0)</f>
        <v>Vehicle/FootRecreation</v>
      </c>
      <c r="U1564">
        <f>_xlfn.XLOOKUP($D1564,climatevars!$E:$E,climatevars!J:J,0,)</f>
        <v>283.99943199999996</v>
      </c>
      <c r="V1564">
        <f>_xlfn.XLOOKUP($D1564,climatevars!$E:$E,climatevars!K:K,0,)</f>
        <v>539.99891999999988</v>
      </c>
      <c r="W1564">
        <f>_xlfn.XLOOKUP($D1564,climatevars!$E:$E,climatevars!L:L,0,)</f>
        <v>651.99869599999988</v>
      </c>
      <c r="X1564">
        <f>_xlfn.XLOOKUP($G1564,speciesvars!$D:$D,speciesvars!H:H,0,0)</f>
        <v>23.5000000198682</v>
      </c>
      <c r="Y1564">
        <f>_xlfn.XLOOKUP($G1564,speciesvars!$D:$D,speciesvars!I:I,0,0)</f>
        <v>354</v>
      </c>
    </row>
    <row r="1565" spans="1:25" hidden="1" x14ac:dyDescent="0.25">
      <c r="A1565" t="s">
        <v>34</v>
      </c>
      <c r="B1565" t="s">
        <v>27</v>
      </c>
      <c r="C1565">
        <v>29</v>
      </c>
      <c r="D1565" t="str">
        <f t="shared" si="24"/>
        <v>Preservefall 2021</v>
      </c>
      <c r="E1565" t="s">
        <v>75</v>
      </c>
      <c r="F1565" t="s">
        <v>49</v>
      </c>
      <c r="G1565" t="s">
        <v>65</v>
      </c>
      <c r="H1565" t="s">
        <v>4255</v>
      </c>
      <c r="I1565" t="s">
        <v>1658</v>
      </c>
      <c r="J1565" t="s">
        <v>60</v>
      </c>
      <c r="K1565">
        <v>0</v>
      </c>
      <c r="L1565">
        <v>0</v>
      </c>
      <c r="M1565">
        <v>0</v>
      </c>
      <c r="N1565">
        <f>_xlfn.XLOOKUP($A1565,'site variables'!$A:$A,'site variables'!C:C,0,0)</f>
        <v>332.63</v>
      </c>
      <c r="O1565">
        <f>_xlfn.XLOOKUP($A1565,'site variables'!$A:$A,'site variables'!D:D,0,0)</f>
        <v>25.8</v>
      </c>
      <c r="P1565">
        <f>_xlfn.XLOOKUP($A1565,'site variables'!$A:$A,'site variables'!E:E,0,0)</f>
        <v>21.2</v>
      </c>
      <c r="Q1565">
        <f>_xlfn.XLOOKUP($A1565,'site variables'!$A:$A,'site variables'!F:F,0,0)</f>
        <v>793</v>
      </c>
      <c r="R1565" t="str">
        <f>_xlfn.XLOOKUP($A1565,'site variables'!$A:$A,'site variables'!G:G,0,0)</f>
        <v>high</v>
      </c>
      <c r="S1565" t="str">
        <f>_xlfn.XLOOKUP($A1565,'site variables'!$A:$A,'site variables'!H:H,0,0)</f>
        <v>low</v>
      </c>
      <c r="T1565" t="str">
        <f>_xlfn.XLOOKUP($A1565,'site variables'!$A:$A,'site variables'!I:I,0,0)</f>
        <v>Vehicle/FootRecreation</v>
      </c>
      <c r="U1565">
        <f>_xlfn.XLOOKUP($D1565,climatevars!$E:$E,climatevars!J:J,0,)</f>
        <v>283.99943199999996</v>
      </c>
      <c r="V1565">
        <f>_xlfn.XLOOKUP($D1565,climatevars!$E:$E,climatevars!K:K,0,)</f>
        <v>539.99891999999988</v>
      </c>
      <c r="W1565">
        <f>_xlfn.XLOOKUP($D1565,climatevars!$E:$E,climatevars!L:L,0,)</f>
        <v>651.99869599999988</v>
      </c>
      <c r="X1565">
        <f>_xlfn.XLOOKUP($G1565,speciesvars!$D:$D,speciesvars!H:H,0,0)</f>
        <v>21.662499884764401</v>
      </c>
      <c r="Y1565">
        <f>_xlfn.XLOOKUP($G1565,speciesvars!$D:$D,speciesvars!I:I,0,0)</f>
        <v>767</v>
      </c>
    </row>
    <row r="1566" spans="1:25" hidden="1" x14ac:dyDescent="0.25">
      <c r="A1566" t="s">
        <v>34</v>
      </c>
      <c r="B1566" t="s">
        <v>27</v>
      </c>
      <c r="C1566">
        <v>29</v>
      </c>
      <c r="D1566" t="str">
        <f t="shared" si="24"/>
        <v>Preservefall 2021</v>
      </c>
      <c r="E1566" t="s">
        <v>75</v>
      </c>
      <c r="F1566" t="s">
        <v>49</v>
      </c>
      <c r="G1566" t="s">
        <v>76</v>
      </c>
      <c r="H1566" t="s">
        <v>4255</v>
      </c>
      <c r="I1566" t="s">
        <v>1659</v>
      </c>
      <c r="J1566" t="s">
        <v>60</v>
      </c>
      <c r="K1566">
        <v>0</v>
      </c>
      <c r="L1566">
        <v>0</v>
      </c>
      <c r="M1566">
        <v>0</v>
      </c>
      <c r="N1566">
        <f>_xlfn.XLOOKUP($A1566,'site variables'!$A:$A,'site variables'!C:C,0,0)</f>
        <v>332.63</v>
      </c>
      <c r="O1566">
        <f>_xlfn.XLOOKUP($A1566,'site variables'!$A:$A,'site variables'!D:D,0,0)</f>
        <v>25.8</v>
      </c>
      <c r="P1566">
        <f>_xlfn.XLOOKUP($A1566,'site variables'!$A:$A,'site variables'!E:E,0,0)</f>
        <v>21.2</v>
      </c>
      <c r="Q1566">
        <f>_xlfn.XLOOKUP($A1566,'site variables'!$A:$A,'site variables'!F:F,0,0)</f>
        <v>793</v>
      </c>
      <c r="R1566" t="str">
        <f>_xlfn.XLOOKUP($A1566,'site variables'!$A:$A,'site variables'!G:G,0,0)</f>
        <v>high</v>
      </c>
      <c r="S1566" t="str">
        <f>_xlfn.XLOOKUP($A1566,'site variables'!$A:$A,'site variables'!H:H,0,0)</f>
        <v>low</v>
      </c>
      <c r="T1566" t="str">
        <f>_xlfn.XLOOKUP($A1566,'site variables'!$A:$A,'site variables'!I:I,0,0)</f>
        <v>Vehicle/FootRecreation</v>
      </c>
      <c r="U1566">
        <f>_xlfn.XLOOKUP($D1566,climatevars!$E:$E,climatevars!J:J,0,)</f>
        <v>283.99943199999996</v>
      </c>
      <c r="V1566">
        <f>_xlfn.XLOOKUP($D1566,climatevars!$E:$E,climatevars!K:K,0,)</f>
        <v>539.99891999999988</v>
      </c>
      <c r="W1566">
        <f>_xlfn.XLOOKUP($D1566,climatevars!$E:$E,climatevars!L:L,0,)</f>
        <v>651.99869599999988</v>
      </c>
      <c r="X1566">
        <f>_xlfn.XLOOKUP($G1566,speciesvars!$D:$D,speciesvars!H:H,0,0)</f>
        <v>23.825000166892998</v>
      </c>
      <c r="Y1566">
        <f>_xlfn.XLOOKUP($G1566,speciesvars!$D:$D,speciesvars!I:I,0,0)</f>
        <v>508</v>
      </c>
    </row>
    <row r="1567" spans="1:25" hidden="1" x14ac:dyDescent="0.25">
      <c r="A1567" t="s">
        <v>34</v>
      </c>
      <c r="B1567" t="s">
        <v>27</v>
      </c>
      <c r="C1567">
        <v>29</v>
      </c>
      <c r="D1567" t="str">
        <f t="shared" si="24"/>
        <v>Preservefall 2021</v>
      </c>
      <c r="E1567" t="s">
        <v>75</v>
      </c>
      <c r="F1567" t="s">
        <v>49</v>
      </c>
      <c r="G1567" t="s">
        <v>1</v>
      </c>
      <c r="H1567" t="s">
        <v>4255</v>
      </c>
      <c r="I1567" t="s">
        <v>1660</v>
      </c>
      <c r="J1567" t="s">
        <v>60</v>
      </c>
      <c r="K1567">
        <v>0</v>
      </c>
      <c r="L1567">
        <v>0</v>
      </c>
      <c r="M1567">
        <v>0</v>
      </c>
      <c r="N1567">
        <f>_xlfn.XLOOKUP($A1567,'site variables'!$A:$A,'site variables'!C:C,0,0)</f>
        <v>332.63</v>
      </c>
      <c r="O1567">
        <f>_xlfn.XLOOKUP($A1567,'site variables'!$A:$A,'site variables'!D:D,0,0)</f>
        <v>25.8</v>
      </c>
      <c r="P1567">
        <f>_xlfn.XLOOKUP($A1567,'site variables'!$A:$A,'site variables'!E:E,0,0)</f>
        <v>21.2</v>
      </c>
      <c r="Q1567">
        <f>_xlfn.XLOOKUP($A1567,'site variables'!$A:$A,'site variables'!F:F,0,0)</f>
        <v>793</v>
      </c>
      <c r="R1567" t="str">
        <f>_xlfn.XLOOKUP($A1567,'site variables'!$A:$A,'site variables'!G:G,0,0)</f>
        <v>high</v>
      </c>
      <c r="S1567" t="str">
        <f>_xlfn.XLOOKUP($A1567,'site variables'!$A:$A,'site variables'!H:H,0,0)</f>
        <v>low</v>
      </c>
      <c r="T1567" t="str">
        <f>_xlfn.XLOOKUP($A1567,'site variables'!$A:$A,'site variables'!I:I,0,0)</f>
        <v>Vehicle/FootRecreation</v>
      </c>
      <c r="U1567">
        <f>_xlfn.XLOOKUP($D1567,climatevars!$E:$E,climatevars!J:J,0,)</f>
        <v>283.99943199999996</v>
      </c>
      <c r="V1567">
        <f>_xlfn.XLOOKUP($D1567,climatevars!$E:$E,climatevars!K:K,0,)</f>
        <v>539.99891999999988</v>
      </c>
      <c r="W1567">
        <f>_xlfn.XLOOKUP($D1567,climatevars!$E:$E,climatevars!L:L,0,)</f>
        <v>651.99869599999988</v>
      </c>
      <c r="X1567">
        <f>_xlfn.XLOOKUP($G1567,speciesvars!$D:$D,speciesvars!H:H,0,0)</f>
        <v>22.9416667421659</v>
      </c>
      <c r="Y1567">
        <f>_xlfn.XLOOKUP($G1567,speciesvars!$D:$D,speciesvars!I:I,0,0)</f>
        <v>528</v>
      </c>
    </row>
    <row r="1568" spans="1:25" hidden="1" x14ac:dyDescent="0.25">
      <c r="A1568" t="s">
        <v>34</v>
      </c>
      <c r="B1568" t="s">
        <v>27</v>
      </c>
      <c r="C1568">
        <v>30</v>
      </c>
      <c r="D1568" t="str">
        <f t="shared" si="24"/>
        <v>Preservefall 2021</v>
      </c>
      <c r="E1568" t="s">
        <v>48</v>
      </c>
      <c r="F1568" t="s">
        <v>70</v>
      </c>
      <c r="G1568" t="s">
        <v>6</v>
      </c>
      <c r="H1568" t="s">
        <v>4256</v>
      </c>
      <c r="I1568" t="s">
        <v>1661</v>
      </c>
      <c r="J1568" t="s">
        <v>60</v>
      </c>
      <c r="K1568">
        <v>0</v>
      </c>
      <c r="L1568">
        <v>0</v>
      </c>
      <c r="M1568">
        <v>0</v>
      </c>
      <c r="N1568">
        <f>_xlfn.XLOOKUP($A1568,'site variables'!$A:$A,'site variables'!C:C,0,0)</f>
        <v>332.63</v>
      </c>
      <c r="O1568">
        <f>_xlfn.XLOOKUP($A1568,'site variables'!$A:$A,'site variables'!D:D,0,0)</f>
        <v>25.8</v>
      </c>
      <c r="P1568">
        <f>_xlfn.XLOOKUP($A1568,'site variables'!$A:$A,'site variables'!E:E,0,0)</f>
        <v>21.2</v>
      </c>
      <c r="Q1568">
        <f>_xlfn.XLOOKUP($A1568,'site variables'!$A:$A,'site variables'!F:F,0,0)</f>
        <v>793</v>
      </c>
      <c r="R1568" t="str">
        <f>_xlfn.XLOOKUP($A1568,'site variables'!$A:$A,'site variables'!G:G,0,0)</f>
        <v>high</v>
      </c>
      <c r="S1568" t="str">
        <f>_xlfn.XLOOKUP($A1568,'site variables'!$A:$A,'site variables'!H:H,0,0)</f>
        <v>low</v>
      </c>
      <c r="T1568" t="str">
        <f>_xlfn.XLOOKUP($A1568,'site variables'!$A:$A,'site variables'!I:I,0,0)</f>
        <v>Vehicle/FootRecreation</v>
      </c>
      <c r="U1568">
        <f>_xlfn.XLOOKUP($D1568,climatevars!$E:$E,climatevars!J:J,0,)</f>
        <v>283.99943199999996</v>
      </c>
      <c r="V1568">
        <f>_xlfn.XLOOKUP($D1568,climatevars!$E:$E,climatevars!K:K,0,)</f>
        <v>539.99891999999988</v>
      </c>
      <c r="W1568">
        <f>_xlfn.XLOOKUP($D1568,climatevars!$E:$E,climatevars!L:L,0,)</f>
        <v>651.99869599999988</v>
      </c>
      <c r="X1568">
        <f>_xlfn.XLOOKUP($G1568,speciesvars!$D:$D,speciesvars!H:H,0,0)</f>
        <v>21.804166575272902</v>
      </c>
      <c r="Y1568">
        <f>_xlfn.XLOOKUP($G1568,speciesvars!$D:$D,speciesvars!I:I,0,0)</f>
        <v>504</v>
      </c>
    </row>
    <row r="1569" spans="1:25" hidden="1" x14ac:dyDescent="0.25">
      <c r="A1569" t="s">
        <v>34</v>
      </c>
      <c r="B1569" t="s">
        <v>32</v>
      </c>
      <c r="C1569">
        <v>15</v>
      </c>
      <c r="D1569" t="str">
        <f t="shared" si="24"/>
        <v>Preservespring 2020</v>
      </c>
      <c r="E1569" t="s">
        <v>74</v>
      </c>
      <c r="F1569" t="s">
        <v>70</v>
      </c>
      <c r="G1569" t="s">
        <v>3</v>
      </c>
      <c r="H1569" t="s">
        <v>11</v>
      </c>
      <c r="I1569" t="s">
        <v>1662</v>
      </c>
      <c r="J1569" t="s">
        <v>72</v>
      </c>
      <c r="K1569">
        <v>1</v>
      </c>
      <c r="L1569">
        <v>40</v>
      </c>
      <c r="N1569">
        <f>_xlfn.XLOOKUP($A1569,'site variables'!$A:$A,'site variables'!C:C,0,0)</f>
        <v>332.63</v>
      </c>
      <c r="O1569">
        <f>_xlfn.XLOOKUP($A1569,'site variables'!$A:$A,'site variables'!D:D,0,0)</f>
        <v>25.8</v>
      </c>
      <c r="P1569">
        <f>_xlfn.XLOOKUP($A1569,'site variables'!$A:$A,'site variables'!E:E,0,0)</f>
        <v>21.2</v>
      </c>
      <c r="Q1569">
        <f>_xlfn.XLOOKUP($A1569,'site variables'!$A:$A,'site variables'!F:F,0,0)</f>
        <v>793</v>
      </c>
      <c r="R1569" t="str">
        <f>_xlfn.XLOOKUP($A1569,'site variables'!$A:$A,'site variables'!G:G,0,0)</f>
        <v>high</v>
      </c>
      <c r="S1569" t="str">
        <f>_xlfn.XLOOKUP($A1569,'site variables'!$A:$A,'site variables'!H:H,0,0)</f>
        <v>low</v>
      </c>
      <c r="T1569" t="str">
        <f>_xlfn.XLOOKUP($A1569,'site variables'!$A:$A,'site variables'!I:I,0,0)</f>
        <v>Vehicle/FootRecreation</v>
      </c>
      <c r="U1569">
        <f>_xlfn.XLOOKUP($D1569,climatevars!$E:$E,climatevars!J:J,0,)</f>
        <v>260.99947799999995</v>
      </c>
      <c r="V1569">
        <f>_xlfn.XLOOKUP($D1569,climatevars!$E:$E,climatevars!K:K,0,)</f>
        <v>539.99891999999988</v>
      </c>
      <c r="W1569">
        <f>_xlfn.XLOOKUP($D1569,climatevars!$E:$E,climatevars!L:L,0,)</f>
        <v>260.99947799999995</v>
      </c>
      <c r="X1569">
        <f>_xlfn.XLOOKUP($G1569,speciesvars!$D:$D,speciesvars!H:H,0,0)</f>
        <v>0</v>
      </c>
      <c r="Y1569">
        <f>_xlfn.XLOOKUP($G1569,speciesvars!$D:$D,speciesvars!I:I,0,0)</f>
        <v>0</v>
      </c>
    </row>
    <row r="1570" spans="1:25" hidden="1" x14ac:dyDescent="0.25">
      <c r="A1570" t="s">
        <v>34</v>
      </c>
      <c r="B1570" t="s">
        <v>32</v>
      </c>
      <c r="C1570">
        <v>15</v>
      </c>
      <c r="D1570" t="str">
        <f t="shared" si="24"/>
        <v>Preservespring 2020</v>
      </c>
      <c r="E1570" t="s">
        <v>74</v>
      </c>
      <c r="F1570" t="s">
        <v>70</v>
      </c>
      <c r="G1570" t="s">
        <v>44</v>
      </c>
      <c r="H1570" t="s">
        <v>11</v>
      </c>
      <c r="I1570" t="s">
        <v>1663</v>
      </c>
      <c r="J1570" t="s">
        <v>60</v>
      </c>
      <c r="K1570">
        <v>1</v>
      </c>
      <c r="L1570">
        <v>15</v>
      </c>
      <c r="N1570">
        <f>_xlfn.XLOOKUP($A1570,'site variables'!$A:$A,'site variables'!C:C,0,0)</f>
        <v>332.63</v>
      </c>
      <c r="O1570">
        <f>_xlfn.XLOOKUP($A1570,'site variables'!$A:$A,'site variables'!D:D,0,0)</f>
        <v>25.8</v>
      </c>
      <c r="P1570">
        <f>_xlfn.XLOOKUP($A1570,'site variables'!$A:$A,'site variables'!E:E,0,0)</f>
        <v>21.2</v>
      </c>
      <c r="Q1570">
        <f>_xlfn.XLOOKUP($A1570,'site variables'!$A:$A,'site variables'!F:F,0,0)</f>
        <v>793</v>
      </c>
      <c r="R1570" t="str">
        <f>_xlfn.XLOOKUP($A1570,'site variables'!$A:$A,'site variables'!G:G,0,0)</f>
        <v>high</v>
      </c>
      <c r="S1570" t="str">
        <f>_xlfn.XLOOKUP($A1570,'site variables'!$A:$A,'site variables'!H:H,0,0)</f>
        <v>low</v>
      </c>
      <c r="T1570" t="str">
        <f>_xlfn.XLOOKUP($A1570,'site variables'!$A:$A,'site variables'!I:I,0,0)</f>
        <v>Vehicle/FootRecreation</v>
      </c>
      <c r="U1570">
        <f>_xlfn.XLOOKUP($D1570,climatevars!$E:$E,climatevars!J:J,0,)</f>
        <v>260.99947799999995</v>
      </c>
      <c r="V1570">
        <f>_xlfn.XLOOKUP($D1570,climatevars!$E:$E,climatevars!K:K,0,)</f>
        <v>539.99891999999988</v>
      </c>
      <c r="W1570">
        <f>_xlfn.XLOOKUP($D1570,climatevars!$E:$E,climatevars!L:L,0,)</f>
        <v>260.99947799999995</v>
      </c>
      <c r="X1570">
        <f>_xlfn.XLOOKUP($G1570,speciesvars!$D:$D,speciesvars!H:H,0,0)</f>
        <v>0</v>
      </c>
      <c r="Y1570">
        <f>_xlfn.XLOOKUP($G1570,speciesvars!$D:$D,speciesvars!I:I,0,0)</f>
        <v>0</v>
      </c>
    </row>
    <row r="1571" spans="1:25" hidden="1" x14ac:dyDescent="0.25">
      <c r="A1571" t="s">
        <v>34</v>
      </c>
      <c r="B1571" t="s">
        <v>27</v>
      </c>
      <c r="C1571">
        <v>30</v>
      </c>
      <c r="D1571" t="str">
        <f t="shared" si="24"/>
        <v>Preservefall 2021</v>
      </c>
      <c r="E1571" t="s">
        <v>48</v>
      </c>
      <c r="F1571" t="s">
        <v>70</v>
      </c>
      <c r="G1571" t="s">
        <v>21</v>
      </c>
      <c r="H1571" t="s">
        <v>4254</v>
      </c>
      <c r="I1571" t="s">
        <v>1664</v>
      </c>
      <c r="J1571" t="s">
        <v>60</v>
      </c>
      <c r="K1571">
        <v>1</v>
      </c>
      <c r="L1571">
        <v>45</v>
      </c>
      <c r="M1571">
        <v>7.5</v>
      </c>
      <c r="N1571">
        <f>_xlfn.XLOOKUP($A1571,'site variables'!$A:$A,'site variables'!C:C,0,0)</f>
        <v>332.63</v>
      </c>
      <c r="O1571">
        <f>_xlfn.XLOOKUP($A1571,'site variables'!$A:$A,'site variables'!D:D,0,0)</f>
        <v>25.8</v>
      </c>
      <c r="P1571">
        <f>_xlfn.XLOOKUP($A1571,'site variables'!$A:$A,'site variables'!E:E,0,0)</f>
        <v>21.2</v>
      </c>
      <c r="Q1571">
        <f>_xlfn.XLOOKUP($A1571,'site variables'!$A:$A,'site variables'!F:F,0,0)</f>
        <v>793</v>
      </c>
      <c r="R1571" t="str">
        <f>_xlfn.XLOOKUP($A1571,'site variables'!$A:$A,'site variables'!G:G,0,0)</f>
        <v>high</v>
      </c>
      <c r="S1571" t="str">
        <f>_xlfn.XLOOKUP($A1571,'site variables'!$A:$A,'site variables'!H:H,0,0)</f>
        <v>low</v>
      </c>
      <c r="T1571" t="str">
        <f>_xlfn.XLOOKUP($A1571,'site variables'!$A:$A,'site variables'!I:I,0,0)</f>
        <v>Vehicle/FootRecreation</v>
      </c>
      <c r="U1571">
        <f>_xlfn.XLOOKUP($D1571,climatevars!$E:$E,climatevars!J:J,0,)</f>
        <v>283.99943199999996</v>
      </c>
      <c r="V1571">
        <f>_xlfn.XLOOKUP($D1571,climatevars!$E:$E,climatevars!K:K,0,)</f>
        <v>539.99891999999988</v>
      </c>
      <c r="W1571">
        <f>_xlfn.XLOOKUP($D1571,climatevars!$E:$E,climatevars!L:L,0,)</f>
        <v>651.99869599999988</v>
      </c>
      <c r="X1571">
        <f>_xlfn.XLOOKUP($G1571,speciesvars!$D:$D,speciesvars!H:H,0,0)</f>
        <v>24.8750001192093</v>
      </c>
      <c r="Y1571">
        <f>_xlfn.XLOOKUP($G1571,speciesvars!$D:$D,speciesvars!I:I,0,0)</f>
        <v>845</v>
      </c>
    </row>
    <row r="1572" spans="1:25" hidden="1" x14ac:dyDescent="0.25">
      <c r="A1572" t="s">
        <v>34</v>
      </c>
      <c r="B1572" t="s">
        <v>27</v>
      </c>
      <c r="C1572">
        <v>30</v>
      </c>
      <c r="D1572" t="str">
        <f t="shared" si="24"/>
        <v>Preservefall 2021</v>
      </c>
      <c r="E1572" t="s">
        <v>48</v>
      </c>
      <c r="F1572" t="s">
        <v>70</v>
      </c>
      <c r="G1572" t="s">
        <v>22</v>
      </c>
      <c r="H1572" t="s">
        <v>4256</v>
      </c>
      <c r="I1572" t="s">
        <v>1665</v>
      </c>
      <c r="J1572" t="s">
        <v>60</v>
      </c>
      <c r="K1572">
        <v>0</v>
      </c>
      <c r="L1572">
        <v>0</v>
      </c>
      <c r="M1572">
        <v>0</v>
      </c>
      <c r="N1572">
        <f>_xlfn.XLOOKUP($A1572,'site variables'!$A:$A,'site variables'!C:C,0,0)</f>
        <v>332.63</v>
      </c>
      <c r="O1572">
        <f>_xlfn.XLOOKUP($A1572,'site variables'!$A:$A,'site variables'!D:D,0,0)</f>
        <v>25.8</v>
      </c>
      <c r="P1572">
        <f>_xlfn.XLOOKUP($A1572,'site variables'!$A:$A,'site variables'!E:E,0,0)</f>
        <v>21.2</v>
      </c>
      <c r="Q1572">
        <f>_xlfn.XLOOKUP($A1572,'site variables'!$A:$A,'site variables'!F:F,0,0)</f>
        <v>793</v>
      </c>
      <c r="R1572" t="str">
        <f>_xlfn.XLOOKUP($A1572,'site variables'!$A:$A,'site variables'!G:G,0,0)</f>
        <v>high</v>
      </c>
      <c r="S1572" t="str">
        <f>_xlfn.XLOOKUP($A1572,'site variables'!$A:$A,'site variables'!H:H,0,0)</f>
        <v>low</v>
      </c>
      <c r="T1572" t="str">
        <f>_xlfn.XLOOKUP($A1572,'site variables'!$A:$A,'site variables'!I:I,0,0)</f>
        <v>Vehicle/FootRecreation</v>
      </c>
      <c r="U1572">
        <f>_xlfn.XLOOKUP($D1572,climatevars!$E:$E,climatevars!J:J,0,)</f>
        <v>283.99943199999996</v>
      </c>
      <c r="V1572">
        <f>_xlfn.XLOOKUP($D1572,climatevars!$E:$E,climatevars!K:K,0,)</f>
        <v>539.99891999999988</v>
      </c>
      <c r="W1572">
        <f>_xlfn.XLOOKUP($D1572,climatevars!$E:$E,climatevars!L:L,0,)</f>
        <v>651.99869599999988</v>
      </c>
      <c r="X1572">
        <f>_xlfn.XLOOKUP($G1572,speciesvars!$D:$D,speciesvars!H:H,0,0)</f>
        <v>22.870833317438802</v>
      </c>
      <c r="Y1572">
        <f>_xlfn.XLOOKUP($G1572,speciesvars!$D:$D,speciesvars!I:I,0,0)</f>
        <v>733</v>
      </c>
    </row>
    <row r="1573" spans="1:25" hidden="1" x14ac:dyDescent="0.25">
      <c r="A1573" t="s">
        <v>34</v>
      </c>
      <c r="B1573" t="s">
        <v>27</v>
      </c>
      <c r="C1573">
        <v>30</v>
      </c>
      <c r="D1573" t="str">
        <f t="shared" si="24"/>
        <v>Preservefall 2021</v>
      </c>
      <c r="E1573" t="s">
        <v>48</v>
      </c>
      <c r="F1573" t="s">
        <v>70</v>
      </c>
      <c r="G1573" t="s">
        <v>54</v>
      </c>
      <c r="H1573" t="s">
        <v>4256</v>
      </c>
      <c r="I1573" t="s">
        <v>1666</v>
      </c>
      <c r="J1573" t="s">
        <v>60</v>
      </c>
      <c r="K1573">
        <v>0</v>
      </c>
      <c r="L1573">
        <v>0</v>
      </c>
      <c r="M1573">
        <v>0</v>
      </c>
      <c r="N1573">
        <f>_xlfn.XLOOKUP($A1573,'site variables'!$A:$A,'site variables'!C:C,0,0)</f>
        <v>332.63</v>
      </c>
      <c r="O1573">
        <f>_xlfn.XLOOKUP($A1573,'site variables'!$A:$A,'site variables'!D:D,0,0)</f>
        <v>25.8</v>
      </c>
      <c r="P1573">
        <f>_xlfn.XLOOKUP($A1573,'site variables'!$A:$A,'site variables'!E:E,0,0)</f>
        <v>21.2</v>
      </c>
      <c r="Q1573">
        <f>_xlfn.XLOOKUP($A1573,'site variables'!$A:$A,'site variables'!F:F,0,0)</f>
        <v>793</v>
      </c>
      <c r="R1573" t="str">
        <f>_xlfn.XLOOKUP($A1573,'site variables'!$A:$A,'site variables'!G:G,0,0)</f>
        <v>high</v>
      </c>
      <c r="S1573" t="str">
        <f>_xlfn.XLOOKUP($A1573,'site variables'!$A:$A,'site variables'!H:H,0,0)</f>
        <v>low</v>
      </c>
      <c r="T1573" t="str">
        <f>_xlfn.XLOOKUP($A1573,'site variables'!$A:$A,'site variables'!I:I,0,0)</f>
        <v>Vehicle/FootRecreation</v>
      </c>
      <c r="U1573">
        <f>_xlfn.XLOOKUP($D1573,climatevars!$E:$E,climatevars!J:J,0,)</f>
        <v>283.99943199999996</v>
      </c>
      <c r="V1573">
        <f>_xlfn.XLOOKUP($D1573,climatevars!$E:$E,climatevars!K:K,0,)</f>
        <v>539.99891999999988</v>
      </c>
      <c r="W1573">
        <f>_xlfn.XLOOKUP($D1573,climatevars!$E:$E,climatevars!L:L,0,)</f>
        <v>651.99869599999988</v>
      </c>
      <c r="X1573">
        <f>_xlfn.XLOOKUP($G1573,speciesvars!$D:$D,speciesvars!H:H,0,0)</f>
        <v>21.7541668613752</v>
      </c>
      <c r="Y1573">
        <f>_xlfn.XLOOKUP($G1573,speciesvars!$D:$D,speciesvars!I:I,0,0)</f>
        <v>505</v>
      </c>
    </row>
    <row r="1574" spans="1:25" hidden="1" x14ac:dyDescent="0.25">
      <c r="A1574" t="s">
        <v>34</v>
      </c>
      <c r="B1574" t="s">
        <v>27</v>
      </c>
      <c r="C1574">
        <v>30</v>
      </c>
      <c r="D1574" t="str">
        <f t="shared" si="24"/>
        <v>Preservefall 2021</v>
      </c>
      <c r="E1574" t="s">
        <v>48</v>
      </c>
      <c r="F1574" t="s">
        <v>70</v>
      </c>
      <c r="G1574" t="s">
        <v>65</v>
      </c>
      <c r="H1574" t="s">
        <v>4256</v>
      </c>
      <c r="I1574" t="s">
        <v>1667</v>
      </c>
      <c r="J1574" t="s">
        <v>60</v>
      </c>
      <c r="K1574">
        <v>0</v>
      </c>
      <c r="L1574">
        <v>0</v>
      </c>
      <c r="M1574">
        <v>0</v>
      </c>
      <c r="N1574">
        <f>_xlfn.XLOOKUP($A1574,'site variables'!$A:$A,'site variables'!C:C,0,0)</f>
        <v>332.63</v>
      </c>
      <c r="O1574">
        <f>_xlfn.XLOOKUP($A1574,'site variables'!$A:$A,'site variables'!D:D,0,0)</f>
        <v>25.8</v>
      </c>
      <c r="P1574">
        <f>_xlfn.XLOOKUP($A1574,'site variables'!$A:$A,'site variables'!E:E,0,0)</f>
        <v>21.2</v>
      </c>
      <c r="Q1574">
        <f>_xlfn.XLOOKUP($A1574,'site variables'!$A:$A,'site variables'!F:F,0,0)</f>
        <v>793</v>
      </c>
      <c r="R1574" t="str">
        <f>_xlfn.XLOOKUP($A1574,'site variables'!$A:$A,'site variables'!G:G,0,0)</f>
        <v>high</v>
      </c>
      <c r="S1574" t="str">
        <f>_xlfn.XLOOKUP($A1574,'site variables'!$A:$A,'site variables'!H:H,0,0)</f>
        <v>low</v>
      </c>
      <c r="T1574" t="str">
        <f>_xlfn.XLOOKUP($A1574,'site variables'!$A:$A,'site variables'!I:I,0,0)</f>
        <v>Vehicle/FootRecreation</v>
      </c>
      <c r="U1574">
        <f>_xlfn.XLOOKUP($D1574,climatevars!$E:$E,climatevars!J:J,0,)</f>
        <v>283.99943199999996</v>
      </c>
      <c r="V1574">
        <f>_xlfn.XLOOKUP($D1574,climatevars!$E:$E,climatevars!K:K,0,)</f>
        <v>539.99891999999988</v>
      </c>
      <c r="W1574">
        <f>_xlfn.XLOOKUP($D1574,climatevars!$E:$E,climatevars!L:L,0,)</f>
        <v>651.99869599999988</v>
      </c>
      <c r="X1574">
        <f>_xlfn.XLOOKUP($G1574,speciesvars!$D:$D,speciesvars!H:H,0,0)</f>
        <v>21.662499884764401</v>
      </c>
      <c r="Y1574">
        <f>_xlfn.XLOOKUP($G1574,speciesvars!$D:$D,speciesvars!I:I,0,0)</f>
        <v>767</v>
      </c>
    </row>
    <row r="1575" spans="1:25" hidden="1" x14ac:dyDescent="0.25">
      <c r="A1575" t="s">
        <v>34</v>
      </c>
      <c r="B1575" t="s">
        <v>27</v>
      </c>
      <c r="C1575">
        <v>30</v>
      </c>
      <c r="D1575" t="str">
        <f t="shared" si="24"/>
        <v>Preservefall 2021</v>
      </c>
      <c r="E1575" t="s">
        <v>48</v>
      </c>
      <c r="F1575" t="s">
        <v>70</v>
      </c>
      <c r="G1575" t="s">
        <v>1</v>
      </c>
      <c r="H1575" t="s">
        <v>4256</v>
      </c>
      <c r="I1575" t="s">
        <v>1668</v>
      </c>
      <c r="J1575" t="s">
        <v>60</v>
      </c>
      <c r="K1575">
        <v>0</v>
      </c>
      <c r="L1575">
        <v>0</v>
      </c>
      <c r="M1575">
        <v>0.05</v>
      </c>
      <c r="N1575">
        <f>_xlfn.XLOOKUP($A1575,'site variables'!$A:$A,'site variables'!C:C,0,0)</f>
        <v>332.63</v>
      </c>
      <c r="O1575">
        <f>_xlfn.XLOOKUP($A1575,'site variables'!$A:$A,'site variables'!D:D,0,0)</f>
        <v>25.8</v>
      </c>
      <c r="P1575">
        <f>_xlfn.XLOOKUP($A1575,'site variables'!$A:$A,'site variables'!E:E,0,0)</f>
        <v>21.2</v>
      </c>
      <c r="Q1575">
        <f>_xlfn.XLOOKUP($A1575,'site variables'!$A:$A,'site variables'!F:F,0,0)</f>
        <v>793</v>
      </c>
      <c r="R1575" t="str">
        <f>_xlfn.XLOOKUP($A1575,'site variables'!$A:$A,'site variables'!G:G,0,0)</f>
        <v>high</v>
      </c>
      <c r="S1575" t="str">
        <f>_xlfn.XLOOKUP($A1575,'site variables'!$A:$A,'site variables'!H:H,0,0)</f>
        <v>low</v>
      </c>
      <c r="T1575" t="str">
        <f>_xlfn.XLOOKUP($A1575,'site variables'!$A:$A,'site variables'!I:I,0,0)</f>
        <v>Vehicle/FootRecreation</v>
      </c>
      <c r="U1575">
        <f>_xlfn.XLOOKUP($D1575,climatevars!$E:$E,climatevars!J:J,0,)</f>
        <v>283.99943199999996</v>
      </c>
      <c r="V1575">
        <f>_xlfn.XLOOKUP($D1575,climatevars!$E:$E,climatevars!K:K,0,)</f>
        <v>539.99891999999988</v>
      </c>
      <c r="W1575">
        <f>_xlfn.XLOOKUP($D1575,climatevars!$E:$E,climatevars!L:L,0,)</f>
        <v>651.99869599999988</v>
      </c>
      <c r="X1575">
        <f>_xlfn.XLOOKUP($G1575,speciesvars!$D:$D,speciesvars!H:H,0,0)</f>
        <v>22.9416667421659</v>
      </c>
      <c r="Y1575">
        <f>_xlfn.XLOOKUP($G1575,speciesvars!$D:$D,speciesvars!I:I,0,0)</f>
        <v>528</v>
      </c>
    </row>
    <row r="1576" spans="1:25" hidden="1" x14ac:dyDescent="0.25">
      <c r="A1576" t="s">
        <v>34</v>
      </c>
      <c r="B1576" t="s">
        <v>27</v>
      </c>
      <c r="C1576">
        <v>31</v>
      </c>
      <c r="D1576" t="str">
        <f t="shared" si="24"/>
        <v>Preservefall 2021</v>
      </c>
      <c r="E1576" t="s">
        <v>12</v>
      </c>
      <c r="F1576" t="s">
        <v>70</v>
      </c>
      <c r="G1576" t="s">
        <v>6</v>
      </c>
      <c r="H1576" t="s">
        <v>4256</v>
      </c>
      <c r="I1576" t="s">
        <v>1669</v>
      </c>
      <c r="J1576" t="s">
        <v>60</v>
      </c>
      <c r="K1576">
        <v>0</v>
      </c>
      <c r="L1576">
        <v>0</v>
      </c>
      <c r="M1576">
        <v>1.5</v>
      </c>
      <c r="N1576">
        <f>_xlfn.XLOOKUP($A1576,'site variables'!$A:$A,'site variables'!C:C,0,0)</f>
        <v>332.63</v>
      </c>
      <c r="O1576">
        <f>_xlfn.XLOOKUP($A1576,'site variables'!$A:$A,'site variables'!D:D,0,0)</f>
        <v>25.8</v>
      </c>
      <c r="P1576">
        <f>_xlfn.XLOOKUP($A1576,'site variables'!$A:$A,'site variables'!E:E,0,0)</f>
        <v>21.2</v>
      </c>
      <c r="Q1576">
        <f>_xlfn.XLOOKUP($A1576,'site variables'!$A:$A,'site variables'!F:F,0,0)</f>
        <v>793</v>
      </c>
      <c r="R1576" t="str">
        <f>_xlfn.XLOOKUP($A1576,'site variables'!$A:$A,'site variables'!G:G,0,0)</f>
        <v>high</v>
      </c>
      <c r="S1576" t="str">
        <f>_xlfn.XLOOKUP($A1576,'site variables'!$A:$A,'site variables'!H:H,0,0)</f>
        <v>low</v>
      </c>
      <c r="T1576" t="str">
        <f>_xlfn.XLOOKUP($A1576,'site variables'!$A:$A,'site variables'!I:I,0,0)</f>
        <v>Vehicle/FootRecreation</v>
      </c>
      <c r="U1576">
        <f>_xlfn.XLOOKUP($D1576,climatevars!$E:$E,climatevars!J:J,0,)</f>
        <v>283.99943199999996</v>
      </c>
      <c r="V1576">
        <f>_xlfn.XLOOKUP($D1576,climatevars!$E:$E,climatevars!K:K,0,)</f>
        <v>539.99891999999988</v>
      </c>
      <c r="W1576">
        <f>_xlfn.XLOOKUP($D1576,climatevars!$E:$E,climatevars!L:L,0,)</f>
        <v>651.99869599999988</v>
      </c>
      <c r="X1576">
        <f>_xlfn.XLOOKUP($G1576,speciesvars!$D:$D,speciesvars!H:H,0,0)</f>
        <v>21.804166575272902</v>
      </c>
      <c r="Y1576">
        <f>_xlfn.XLOOKUP($G1576,speciesvars!$D:$D,speciesvars!I:I,0,0)</f>
        <v>504</v>
      </c>
    </row>
    <row r="1577" spans="1:25" hidden="1" x14ac:dyDescent="0.25">
      <c r="A1577" t="s">
        <v>34</v>
      </c>
      <c r="B1577" t="s">
        <v>27</v>
      </c>
      <c r="C1577">
        <v>31</v>
      </c>
      <c r="D1577" t="str">
        <f t="shared" si="24"/>
        <v>Preservefall 2021</v>
      </c>
      <c r="E1577" t="s">
        <v>12</v>
      </c>
      <c r="F1577" t="s">
        <v>70</v>
      </c>
      <c r="G1577" t="s">
        <v>21</v>
      </c>
      <c r="H1577" t="s">
        <v>4254</v>
      </c>
      <c r="I1577" t="s">
        <v>1670</v>
      </c>
      <c r="J1577" t="s">
        <v>60</v>
      </c>
      <c r="K1577">
        <v>6</v>
      </c>
      <c r="L1577">
        <v>125</v>
      </c>
      <c r="M1577">
        <v>37.5</v>
      </c>
      <c r="N1577">
        <f>_xlfn.XLOOKUP($A1577,'site variables'!$A:$A,'site variables'!C:C,0,0)</f>
        <v>332.63</v>
      </c>
      <c r="O1577">
        <f>_xlfn.XLOOKUP($A1577,'site variables'!$A:$A,'site variables'!D:D,0,0)</f>
        <v>25.8</v>
      </c>
      <c r="P1577">
        <f>_xlfn.XLOOKUP($A1577,'site variables'!$A:$A,'site variables'!E:E,0,0)</f>
        <v>21.2</v>
      </c>
      <c r="Q1577">
        <f>_xlfn.XLOOKUP($A1577,'site variables'!$A:$A,'site variables'!F:F,0,0)</f>
        <v>793</v>
      </c>
      <c r="R1577" t="str">
        <f>_xlfn.XLOOKUP($A1577,'site variables'!$A:$A,'site variables'!G:G,0,0)</f>
        <v>high</v>
      </c>
      <c r="S1577" t="str">
        <f>_xlfn.XLOOKUP($A1577,'site variables'!$A:$A,'site variables'!H:H,0,0)</f>
        <v>low</v>
      </c>
      <c r="T1577" t="str">
        <f>_xlfn.XLOOKUP($A1577,'site variables'!$A:$A,'site variables'!I:I,0,0)</f>
        <v>Vehicle/FootRecreation</v>
      </c>
      <c r="U1577">
        <f>_xlfn.XLOOKUP($D1577,climatevars!$E:$E,climatevars!J:J,0,)</f>
        <v>283.99943199999996</v>
      </c>
      <c r="V1577">
        <f>_xlfn.XLOOKUP($D1577,climatevars!$E:$E,climatevars!K:K,0,)</f>
        <v>539.99891999999988</v>
      </c>
      <c r="W1577">
        <f>_xlfn.XLOOKUP($D1577,climatevars!$E:$E,climatevars!L:L,0,)</f>
        <v>651.99869599999988</v>
      </c>
      <c r="X1577">
        <f>_xlfn.XLOOKUP($G1577,speciesvars!$D:$D,speciesvars!H:H,0,0)</f>
        <v>24.8750001192093</v>
      </c>
      <c r="Y1577">
        <f>_xlfn.XLOOKUP($G1577,speciesvars!$D:$D,speciesvars!I:I,0,0)</f>
        <v>845</v>
      </c>
    </row>
    <row r="1578" spans="1:25" hidden="1" x14ac:dyDescent="0.25">
      <c r="A1578" t="s">
        <v>34</v>
      </c>
      <c r="B1578" t="s">
        <v>27</v>
      </c>
      <c r="C1578">
        <v>31</v>
      </c>
      <c r="D1578" t="str">
        <f t="shared" si="24"/>
        <v>Preservefall 2021</v>
      </c>
      <c r="E1578" t="s">
        <v>12</v>
      </c>
      <c r="F1578" t="s">
        <v>70</v>
      </c>
      <c r="G1578" t="s">
        <v>22</v>
      </c>
      <c r="H1578" t="s">
        <v>4256</v>
      </c>
      <c r="I1578" t="s">
        <v>1671</v>
      </c>
      <c r="J1578" t="s">
        <v>60</v>
      </c>
      <c r="K1578">
        <v>0</v>
      </c>
      <c r="L1578">
        <v>0</v>
      </c>
      <c r="M1578">
        <v>0.55000000000000004</v>
      </c>
      <c r="N1578">
        <f>_xlfn.XLOOKUP($A1578,'site variables'!$A:$A,'site variables'!C:C,0,0)</f>
        <v>332.63</v>
      </c>
      <c r="O1578">
        <f>_xlfn.XLOOKUP($A1578,'site variables'!$A:$A,'site variables'!D:D,0,0)</f>
        <v>25.8</v>
      </c>
      <c r="P1578">
        <f>_xlfn.XLOOKUP($A1578,'site variables'!$A:$A,'site variables'!E:E,0,0)</f>
        <v>21.2</v>
      </c>
      <c r="Q1578">
        <f>_xlfn.XLOOKUP($A1578,'site variables'!$A:$A,'site variables'!F:F,0,0)</f>
        <v>793</v>
      </c>
      <c r="R1578" t="str">
        <f>_xlfn.XLOOKUP($A1578,'site variables'!$A:$A,'site variables'!G:G,0,0)</f>
        <v>high</v>
      </c>
      <c r="S1578" t="str">
        <f>_xlfn.XLOOKUP($A1578,'site variables'!$A:$A,'site variables'!H:H,0,0)</f>
        <v>low</v>
      </c>
      <c r="T1578" t="str">
        <f>_xlfn.XLOOKUP($A1578,'site variables'!$A:$A,'site variables'!I:I,0,0)</f>
        <v>Vehicle/FootRecreation</v>
      </c>
      <c r="U1578">
        <f>_xlfn.XLOOKUP($D1578,climatevars!$E:$E,climatevars!J:J,0,)</f>
        <v>283.99943199999996</v>
      </c>
      <c r="V1578">
        <f>_xlfn.XLOOKUP($D1578,climatevars!$E:$E,climatevars!K:K,0,)</f>
        <v>539.99891999999988</v>
      </c>
      <c r="W1578">
        <f>_xlfn.XLOOKUP($D1578,climatevars!$E:$E,climatevars!L:L,0,)</f>
        <v>651.99869599999988</v>
      </c>
      <c r="X1578">
        <f>_xlfn.XLOOKUP($G1578,speciesvars!$D:$D,speciesvars!H:H,0,0)</f>
        <v>22.870833317438802</v>
      </c>
      <c r="Y1578">
        <f>_xlfn.XLOOKUP($G1578,speciesvars!$D:$D,speciesvars!I:I,0,0)</f>
        <v>733</v>
      </c>
    </row>
    <row r="1579" spans="1:25" hidden="1" x14ac:dyDescent="0.25">
      <c r="A1579" t="s">
        <v>34</v>
      </c>
      <c r="B1579" t="s">
        <v>27</v>
      </c>
      <c r="C1579">
        <v>31</v>
      </c>
      <c r="D1579" t="str">
        <f t="shared" si="24"/>
        <v>Preservefall 2021</v>
      </c>
      <c r="E1579" t="s">
        <v>12</v>
      </c>
      <c r="F1579" t="s">
        <v>70</v>
      </c>
      <c r="G1579" t="s">
        <v>54</v>
      </c>
      <c r="H1579" t="s">
        <v>4256</v>
      </c>
      <c r="I1579" t="s">
        <v>1672</v>
      </c>
      <c r="J1579" t="s">
        <v>60</v>
      </c>
      <c r="K1579">
        <v>0</v>
      </c>
      <c r="L1579">
        <v>0</v>
      </c>
      <c r="M1579">
        <v>0</v>
      </c>
      <c r="N1579">
        <f>_xlfn.XLOOKUP($A1579,'site variables'!$A:$A,'site variables'!C:C,0,0)</f>
        <v>332.63</v>
      </c>
      <c r="O1579">
        <f>_xlfn.XLOOKUP($A1579,'site variables'!$A:$A,'site variables'!D:D,0,0)</f>
        <v>25.8</v>
      </c>
      <c r="P1579">
        <f>_xlfn.XLOOKUP($A1579,'site variables'!$A:$A,'site variables'!E:E,0,0)</f>
        <v>21.2</v>
      </c>
      <c r="Q1579">
        <f>_xlfn.XLOOKUP($A1579,'site variables'!$A:$A,'site variables'!F:F,0,0)</f>
        <v>793</v>
      </c>
      <c r="R1579" t="str">
        <f>_xlfn.XLOOKUP($A1579,'site variables'!$A:$A,'site variables'!G:G,0,0)</f>
        <v>high</v>
      </c>
      <c r="S1579" t="str">
        <f>_xlfn.XLOOKUP($A1579,'site variables'!$A:$A,'site variables'!H:H,0,0)</f>
        <v>low</v>
      </c>
      <c r="T1579" t="str">
        <f>_xlfn.XLOOKUP($A1579,'site variables'!$A:$A,'site variables'!I:I,0,0)</f>
        <v>Vehicle/FootRecreation</v>
      </c>
      <c r="U1579">
        <f>_xlfn.XLOOKUP($D1579,climatevars!$E:$E,climatevars!J:J,0,)</f>
        <v>283.99943199999996</v>
      </c>
      <c r="V1579">
        <f>_xlfn.XLOOKUP($D1579,climatevars!$E:$E,climatevars!K:K,0,)</f>
        <v>539.99891999999988</v>
      </c>
      <c r="W1579">
        <f>_xlfn.XLOOKUP($D1579,climatevars!$E:$E,climatevars!L:L,0,)</f>
        <v>651.99869599999988</v>
      </c>
      <c r="X1579">
        <f>_xlfn.XLOOKUP($G1579,speciesvars!$D:$D,speciesvars!H:H,0,0)</f>
        <v>21.7541668613752</v>
      </c>
      <c r="Y1579">
        <f>_xlfn.XLOOKUP($G1579,speciesvars!$D:$D,speciesvars!I:I,0,0)</f>
        <v>505</v>
      </c>
    </row>
    <row r="1580" spans="1:25" hidden="1" x14ac:dyDescent="0.25">
      <c r="A1580" t="s">
        <v>34</v>
      </c>
      <c r="B1580" t="s">
        <v>27</v>
      </c>
      <c r="C1580">
        <v>31</v>
      </c>
      <c r="D1580" t="str">
        <f t="shared" si="24"/>
        <v>Preservefall 2021</v>
      </c>
      <c r="E1580" t="s">
        <v>12</v>
      </c>
      <c r="F1580" t="s">
        <v>70</v>
      </c>
      <c r="G1580" t="s">
        <v>65</v>
      </c>
      <c r="H1580" t="s">
        <v>4256</v>
      </c>
      <c r="I1580" t="s">
        <v>1673</v>
      </c>
      <c r="J1580" t="s">
        <v>60</v>
      </c>
      <c r="K1580">
        <v>0</v>
      </c>
      <c r="L1580">
        <v>0</v>
      </c>
      <c r="M1580">
        <v>0</v>
      </c>
      <c r="N1580">
        <f>_xlfn.XLOOKUP($A1580,'site variables'!$A:$A,'site variables'!C:C,0,0)</f>
        <v>332.63</v>
      </c>
      <c r="O1580">
        <f>_xlfn.XLOOKUP($A1580,'site variables'!$A:$A,'site variables'!D:D,0,0)</f>
        <v>25.8</v>
      </c>
      <c r="P1580">
        <f>_xlfn.XLOOKUP($A1580,'site variables'!$A:$A,'site variables'!E:E,0,0)</f>
        <v>21.2</v>
      </c>
      <c r="Q1580">
        <f>_xlfn.XLOOKUP($A1580,'site variables'!$A:$A,'site variables'!F:F,0,0)</f>
        <v>793</v>
      </c>
      <c r="R1580" t="str">
        <f>_xlfn.XLOOKUP($A1580,'site variables'!$A:$A,'site variables'!G:G,0,0)</f>
        <v>high</v>
      </c>
      <c r="S1580" t="str">
        <f>_xlfn.XLOOKUP($A1580,'site variables'!$A:$A,'site variables'!H:H,0,0)</f>
        <v>low</v>
      </c>
      <c r="T1580" t="str">
        <f>_xlfn.XLOOKUP($A1580,'site variables'!$A:$A,'site variables'!I:I,0,0)</f>
        <v>Vehicle/FootRecreation</v>
      </c>
      <c r="U1580">
        <f>_xlfn.XLOOKUP($D1580,climatevars!$E:$E,climatevars!J:J,0,)</f>
        <v>283.99943199999996</v>
      </c>
      <c r="V1580">
        <f>_xlfn.XLOOKUP($D1580,climatevars!$E:$E,climatevars!K:K,0,)</f>
        <v>539.99891999999988</v>
      </c>
      <c r="W1580">
        <f>_xlfn.XLOOKUP($D1580,climatevars!$E:$E,climatevars!L:L,0,)</f>
        <v>651.99869599999988</v>
      </c>
      <c r="X1580">
        <f>_xlfn.XLOOKUP($G1580,speciesvars!$D:$D,speciesvars!H:H,0,0)</f>
        <v>21.662499884764401</v>
      </c>
      <c r="Y1580">
        <f>_xlfn.XLOOKUP($G1580,speciesvars!$D:$D,speciesvars!I:I,0,0)</f>
        <v>767</v>
      </c>
    </row>
    <row r="1581" spans="1:25" hidden="1" x14ac:dyDescent="0.25">
      <c r="A1581" t="s">
        <v>34</v>
      </c>
      <c r="B1581" t="s">
        <v>32</v>
      </c>
      <c r="C1581">
        <v>15</v>
      </c>
      <c r="D1581" t="str">
        <f t="shared" si="24"/>
        <v>Preservespring 2020</v>
      </c>
      <c r="E1581" t="s">
        <v>74</v>
      </c>
      <c r="F1581" t="s">
        <v>70</v>
      </c>
      <c r="G1581" t="s">
        <v>24</v>
      </c>
      <c r="H1581" t="s">
        <v>11</v>
      </c>
      <c r="I1581" t="s">
        <v>1674</v>
      </c>
      <c r="J1581" t="s">
        <v>60</v>
      </c>
      <c r="K1581">
        <v>2</v>
      </c>
      <c r="L1581">
        <v>80</v>
      </c>
      <c r="N1581">
        <f>_xlfn.XLOOKUP($A1581,'site variables'!$A:$A,'site variables'!C:C,0,0)</f>
        <v>332.63</v>
      </c>
      <c r="O1581">
        <f>_xlfn.XLOOKUP($A1581,'site variables'!$A:$A,'site variables'!D:D,0,0)</f>
        <v>25.8</v>
      </c>
      <c r="P1581">
        <f>_xlfn.XLOOKUP($A1581,'site variables'!$A:$A,'site variables'!E:E,0,0)</f>
        <v>21.2</v>
      </c>
      <c r="Q1581">
        <f>_xlfn.XLOOKUP($A1581,'site variables'!$A:$A,'site variables'!F:F,0,0)</f>
        <v>793</v>
      </c>
      <c r="R1581" t="str">
        <f>_xlfn.XLOOKUP($A1581,'site variables'!$A:$A,'site variables'!G:G,0,0)</f>
        <v>high</v>
      </c>
      <c r="S1581" t="str">
        <f>_xlfn.XLOOKUP($A1581,'site variables'!$A:$A,'site variables'!H:H,0,0)</f>
        <v>low</v>
      </c>
      <c r="T1581" t="str">
        <f>_xlfn.XLOOKUP($A1581,'site variables'!$A:$A,'site variables'!I:I,0,0)</f>
        <v>Vehicle/FootRecreation</v>
      </c>
      <c r="U1581">
        <f>_xlfn.XLOOKUP($D1581,climatevars!$E:$E,climatevars!J:J,0,)</f>
        <v>260.99947799999995</v>
      </c>
      <c r="V1581">
        <f>_xlfn.XLOOKUP($D1581,climatevars!$E:$E,climatevars!K:K,0,)</f>
        <v>539.99891999999988</v>
      </c>
      <c r="W1581">
        <f>_xlfn.XLOOKUP($D1581,climatevars!$E:$E,climatevars!L:L,0,)</f>
        <v>260.99947799999995</v>
      </c>
      <c r="X1581">
        <f>_xlfn.XLOOKUP($G1581,speciesvars!$D:$D,speciesvars!H:H,0,0)</f>
        <v>0</v>
      </c>
      <c r="Y1581">
        <f>_xlfn.XLOOKUP($G1581,speciesvars!$D:$D,speciesvars!I:I,0,0)</f>
        <v>0</v>
      </c>
    </row>
    <row r="1582" spans="1:25" hidden="1" x14ac:dyDescent="0.25">
      <c r="A1582" t="s">
        <v>34</v>
      </c>
      <c r="B1582" t="s">
        <v>32</v>
      </c>
      <c r="C1582">
        <v>15</v>
      </c>
      <c r="D1582" t="str">
        <f t="shared" si="24"/>
        <v>Preservespring 2020</v>
      </c>
      <c r="E1582" t="s">
        <v>74</v>
      </c>
      <c r="F1582" t="s">
        <v>70</v>
      </c>
      <c r="G1582" t="s">
        <v>8</v>
      </c>
      <c r="H1582" t="s">
        <v>11</v>
      </c>
      <c r="I1582" t="s">
        <v>1675</v>
      </c>
      <c r="J1582" t="s">
        <v>60</v>
      </c>
      <c r="K1582">
        <v>1</v>
      </c>
      <c r="L1582">
        <v>110</v>
      </c>
      <c r="N1582">
        <f>_xlfn.XLOOKUP($A1582,'site variables'!$A:$A,'site variables'!C:C,0,0)</f>
        <v>332.63</v>
      </c>
      <c r="O1582">
        <f>_xlfn.XLOOKUP($A1582,'site variables'!$A:$A,'site variables'!D:D,0,0)</f>
        <v>25.8</v>
      </c>
      <c r="P1582">
        <f>_xlfn.XLOOKUP($A1582,'site variables'!$A:$A,'site variables'!E:E,0,0)</f>
        <v>21.2</v>
      </c>
      <c r="Q1582">
        <f>_xlfn.XLOOKUP($A1582,'site variables'!$A:$A,'site variables'!F:F,0,0)</f>
        <v>793</v>
      </c>
      <c r="R1582" t="str">
        <f>_xlfn.XLOOKUP($A1582,'site variables'!$A:$A,'site variables'!G:G,0,0)</f>
        <v>high</v>
      </c>
      <c r="S1582" t="str">
        <f>_xlfn.XLOOKUP($A1582,'site variables'!$A:$A,'site variables'!H:H,0,0)</f>
        <v>low</v>
      </c>
      <c r="T1582" t="str">
        <f>_xlfn.XLOOKUP($A1582,'site variables'!$A:$A,'site variables'!I:I,0,0)</f>
        <v>Vehicle/FootRecreation</v>
      </c>
      <c r="U1582">
        <f>_xlfn.XLOOKUP($D1582,climatevars!$E:$E,climatevars!J:J,0,)</f>
        <v>260.99947799999995</v>
      </c>
      <c r="V1582">
        <f>_xlfn.XLOOKUP($D1582,climatevars!$E:$E,climatevars!K:K,0,)</f>
        <v>539.99891999999988</v>
      </c>
      <c r="W1582">
        <f>_xlfn.XLOOKUP($D1582,climatevars!$E:$E,climatevars!L:L,0,)</f>
        <v>260.99947799999995</v>
      </c>
      <c r="X1582">
        <f>_xlfn.XLOOKUP($G1582,speciesvars!$D:$D,speciesvars!H:H,0,0)</f>
        <v>0</v>
      </c>
      <c r="Y1582">
        <f>_xlfn.XLOOKUP($G1582,speciesvars!$D:$D,speciesvars!I:I,0,0)</f>
        <v>0</v>
      </c>
    </row>
    <row r="1583" spans="1:25" hidden="1" x14ac:dyDescent="0.25">
      <c r="A1583" t="s">
        <v>34</v>
      </c>
      <c r="B1583" t="s">
        <v>32</v>
      </c>
      <c r="C1583">
        <v>15</v>
      </c>
      <c r="D1583" t="str">
        <f t="shared" si="24"/>
        <v>Preservespring 2020</v>
      </c>
      <c r="E1583" t="s">
        <v>74</v>
      </c>
      <c r="F1583" t="s">
        <v>70</v>
      </c>
      <c r="G1583" t="s">
        <v>36</v>
      </c>
      <c r="H1583" t="s">
        <v>11</v>
      </c>
      <c r="I1583" t="s">
        <v>1676</v>
      </c>
      <c r="J1583" t="s">
        <v>72</v>
      </c>
      <c r="K1583">
        <v>28</v>
      </c>
      <c r="L1583">
        <v>60</v>
      </c>
      <c r="N1583">
        <f>_xlfn.XLOOKUP($A1583,'site variables'!$A:$A,'site variables'!C:C,0,0)</f>
        <v>332.63</v>
      </c>
      <c r="O1583">
        <f>_xlfn.XLOOKUP($A1583,'site variables'!$A:$A,'site variables'!D:D,0,0)</f>
        <v>25.8</v>
      </c>
      <c r="P1583">
        <f>_xlfn.XLOOKUP($A1583,'site variables'!$A:$A,'site variables'!E:E,0,0)</f>
        <v>21.2</v>
      </c>
      <c r="Q1583">
        <f>_xlfn.XLOOKUP($A1583,'site variables'!$A:$A,'site variables'!F:F,0,0)</f>
        <v>793</v>
      </c>
      <c r="R1583" t="str">
        <f>_xlfn.XLOOKUP($A1583,'site variables'!$A:$A,'site variables'!G:G,0,0)</f>
        <v>high</v>
      </c>
      <c r="S1583" t="str">
        <f>_xlfn.XLOOKUP($A1583,'site variables'!$A:$A,'site variables'!H:H,0,0)</f>
        <v>low</v>
      </c>
      <c r="T1583" t="str">
        <f>_xlfn.XLOOKUP($A1583,'site variables'!$A:$A,'site variables'!I:I,0,0)</f>
        <v>Vehicle/FootRecreation</v>
      </c>
      <c r="U1583">
        <f>_xlfn.XLOOKUP($D1583,climatevars!$E:$E,climatevars!J:J,0,)</f>
        <v>260.99947799999995</v>
      </c>
      <c r="V1583">
        <f>_xlfn.XLOOKUP($D1583,climatevars!$E:$E,climatevars!K:K,0,)</f>
        <v>539.99891999999988</v>
      </c>
      <c r="W1583">
        <f>_xlfn.XLOOKUP($D1583,climatevars!$E:$E,climatevars!L:L,0,)</f>
        <v>260.99947799999995</v>
      </c>
      <c r="X1583">
        <f>_xlfn.XLOOKUP($G1583,speciesvars!$D:$D,speciesvars!H:H,0,0)</f>
        <v>0</v>
      </c>
      <c r="Y1583">
        <f>_xlfn.XLOOKUP($G1583,speciesvars!$D:$D,speciesvars!I:I,0,0)</f>
        <v>0</v>
      </c>
    </row>
    <row r="1584" spans="1:25" hidden="1" x14ac:dyDescent="0.25">
      <c r="A1584" t="s">
        <v>34</v>
      </c>
      <c r="B1584" t="s">
        <v>32</v>
      </c>
      <c r="C1584">
        <v>15</v>
      </c>
      <c r="D1584" t="str">
        <f t="shared" si="24"/>
        <v>Preservespring 2020</v>
      </c>
      <c r="E1584" t="s">
        <v>74</v>
      </c>
      <c r="F1584" t="s">
        <v>70</v>
      </c>
      <c r="G1584" t="s">
        <v>1437</v>
      </c>
      <c r="H1584" t="s">
        <v>11</v>
      </c>
      <c r="I1584" t="s">
        <v>1677</v>
      </c>
      <c r="J1584" t="s">
        <v>60</v>
      </c>
      <c r="K1584">
        <v>2</v>
      </c>
      <c r="L1584">
        <v>30</v>
      </c>
      <c r="N1584">
        <f>_xlfn.XLOOKUP($A1584,'site variables'!$A:$A,'site variables'!C:C,0,0)</f>
        <v>332.63</v>
      </c>
      <c r="O1584">
        <f>_xlfn.XLOOKUP($A1584,'site variables'!$A:$A,'site variables'!D:D,0,0)</f>
        <v>25.8</v>
      </c>
      <c r="P1584">
        <f>_xlfn.XLOOKUP($A1584,'site variables'!$A:$A,'site variables'!E:E,0,0)</f>
        <v>21.2</v>
      </c>
      <c r="Q1584">
        <f>_xlfn.XLOOKUP($A1584,'site variables'!$A:$A,'site variables'!F:F,0,0)</f>
        <v>793</v>
      </c>
      <c r="R1584" t="str">
        <f>_xlfn.XLOOKUP($A1584,'site variables'!$A:$A,'site variables'!G:G,0,0)</f>
        <v>high</v>
      </c>
      <c r="S1584" t="str">
        <f>_xlfn.XLOOKUP($A1584,'site variables'!$A:$A,'site variables'!H:H,0,0)</f>
        <v>low</v>
      </c>
      <c r="T1584" t="str">
        <f>_xlfn.XLOOKUP($A1584,'site variables'!$A:$A,'site variables'!I:I,0,0)</f>
        <v>Vehicle/FootRecreation</v>
      </c>
      <c r="U1584">
        <f>_xlfn.XLOOKUP($D1584,climatevars!$E:$E,climatevars!J:J,0,)</f>
        <v>260.99947799999995</v>
      </c>
      <c r="V1584">
        <f>_xlfn.XLOOKUP($D1584,climatevars!$E:$E,climatevars!K:K,0,)</f>
        <v>539.99891999999988</v>
      </c>
      <c r="W1584">
        <f>_xlfn.XLOOKUP($D1584,climatevars!$E:$E,climatevars!L:L,0,)</f>
        <v>260.99947799999995</v>
      </c>
      <c r="X1584">
        <f>_xlfn.XLOOKUP($G1584,speciesvars!$D:$D,speciesvars!H:H,0,0)</f>
        <v>0</v>
      </c>
      <c r="Y1584">
        <f>_xlfn.XLOOKUP($G1584,speciesvars!$D:$D,speciesvars!I:I,0,0)</f>
        <v>0</v>
      </c>
    </row>
    <row r="1585" spans="1:25" hidden="1" x14ac:dyDescent="0.25">
      <c r="A1585" t="s">
        <v>34</v>
      </c>
      <c r="B1585" t="s">
        <v>27</v>
      </c>
      <c r="C1585">
        <v>31</v>
      </c>
      <c r="D1585" t="str">
        <f t="shared" si="24"/>
        <v>Preservefall 2021</v>
      </c>
      <c r="E1585" t="s">
        <v>12</v>
      </c>
      <c r="F1585" t="s">
        <v>70</v>
      </c>
      <c r="G1585" t="s">
        <v>1</v>
      </c>
      <c r="H1585" t="s">
        <v>4256</v>
      </c>
      <c r="I1585" t="s">
        <v>1678</v>
      </c>
      <c r="J1585" t="s">
        <v>60</v>
      </c>
      <c r="K1585">
        <v>0</v>
      </c>
      <c r="L1585">
        <v>0</v>
      </c>
      <c r="M1585">
        <v>0</v>
      </c>
      <c r="N1585">
        <f>_xlfn.XLOOKUP($A1585,'site variables'!$A:$A,'site variables'!C:C,0,0)</f>
        <v>332.63</v>
      </c>
      <c r="O1585">
        <f>_xlfn.XLOOKUP($A1585,'site variables'!$A:$A,'site variables'!D:D,0,0)</f>
        <v>25.8</v>
      </c>
      <c r="P1585">
        <f>_xlfn.XLOOKUP($A1585,'site variables'!$A:$A,'site variables'!E:E,0,0)</f>
        <v>21.2</v>
      </c>
      <c r="Q1585">
        <f>_xlfn.XLOOKUP($A1585,'site variables'!$A:$A,'site variables'!F:F,0,0)</f>
        <v>793</v>
      </c>
      <c r="R1585" t="str">
        <f>_xlfn.XLOOKUP($A1585,'site variables'!$A:$A,'site variables'!G:G,0,0)</f>
        <v>high</v>
      </c>
      <c r="S1585" t="str">
        <f>_xlfn.XLOOKUP($A1585,'site variables'!$A:$A,'site variables'!H:H,0,0)</f>
        <v>low</v>
      </c>
      <c r="T1585" t="str">
        <f>_xlfn.XLOOKUP($A1585,'site variables'!$A:$A,'site variables'!I:I,0,0)</f>
        <v>Vehicle/FootRecreation</v>
      </c>
      <c r="U1585">
        <f>_xlfn.XLOOKUP($D1585,climatevars!$E:$E,climatevars!J:J,0,)</f>
        <v>283.99943199999996</v>
      </c>
      <c r="V1585">
        <f>_xlfn.XLOOKUP($D1585,climatevars!$E:$E,climatevars!K:K,0,)</f>
        <v>539.99891999999988</v>
      </c>
      <c r="W1585">
        <f>_xlfn.XLOOKUP($D1585,climatevars!$E:$E,climatevars!L:L,0,)</f>
        <v>651.99869599999988</v>
      </c>
      <c r="X1585">
        <f>_xlfn.XLOOKUP($G1585,speciesvars!$D:$D,speciesvars!H:H,0,0)</f>
        <v>22.9416667421659</v>
      </c>
      <c r="Y1585">
        <f>_xlfn.XLOOKUP($G1585,speciesvars!$D:$D,speciesvars!I:I,0,0)</f>
        <v>528</v>
      </c>
    </row>
    <row r="1586" spans="1:25" hidden="1" x14ac:dyDescent="0.25">
      <c r="A1586" t="s">
        <v>34</v>
      </c>
      <c r="B1586" t="s">
        <v>27</v>
      </c>
      <c r="C1586">
        <v>32</v>
      </c>
      <c r="D1586" t="str">
        <f t="shared" si="24"/>
        <v>Preservefall 2021</v>
      </c>
      <c r="E1586" t="s">
        <v>74</v>
      </c>
      <c r="F1586" t="s">
        <v>0</v>
      </c>
      <c r="G1586" t="s">
        <v>13</v>
      </c>
      <c r="H1586" t="s">
        <v>4254</v>
      </c>
      <c r="I1586" t="s">
        <v>1679</v>
      </c>
      <c r="J1586" t="s">
        <v>60</v>
      </c>
      <c r="K1586">
        <v>0</v>
      </c>
      <c r="L1586">
        <v>0</v>
      </c>
      <c r="M1586">
        <v>0</v>
      </c>
      <c r="N1586">
        <f>_xlfn.XLOOKUP($A1586,'site variables'!$A:$A,'site variables'!C:C,0,0)</f>
        <v>332.63</v>
      </c>
      <c r="O1586">
        <f>_xlfn.XLOOKUP($A1586,'site variables'!$A:$A,'site variables'!D:D,0,0)</f>
        <v>25.8</v>
      </c>
      <c r="P1586">
        <f>_xlfn.XLOOKUP($A1586,'site variables'!$A:$A,'site variables'!E:E,0,0)</f>
        <v>21.2</v>
      </c>
      <c r="Q1586">
        <f>_xlfn.XLOOKUP($A1586,'site variables'!$A:$A,'site variables'!F:F,0,0)</f>
        <v>793</v>
      </c>
      <c r="R1586" t="str">
        <f>_xlfn.XLOOKUP($A1586,'site variables'!$A:$A,'site variables'!G:G,0,0)</f>
        <v>high</v>
      </c>
      <c r="S1586" t="str">
        <f>_xlfn.XLOOKUP($A1586,'site variables'!$A:$A,'site variables'!H:H,0,0)</f>
        <v>low</v>
      </c>
      <c r="T1586" t="str">
        <f>_xlfn.XLOOKUP($A1586,'site variables'!$A:$A,'site variables'!I:I,0,0)</f>
        <v>Vehicle/FootRecreation</v>
      </c>
      <c r="U1586">
        <f>_xlfn.XLOOKUP($D1586,climatevars!$E:$E,climatevars!J:J,0,)</f>
        <v>283.99943199999996</v>
      </c>
      <c r="V1586">
        <f>_xlfn.XLOOKUP($D1586,climatevars!$E:$E,climatevars!K:K,0,)</f>
        <v>539.99891999999988</v>
      </c>
      <c r="W1586">
        <f>_xlfn.XLOOKUP($D1586,climatevars!$E:$E,climatevars!L:L,0,)</f>
        <v>651.99869599999988</v>
      </c>
      <c r="X1586">
        <f>_xlfn.XLOOKUP($G1586,speciesvars!$D:$D,speciesvars!H:H,0,0)</f>
        <v>23.462500015894602</v>
      </c>
      <c r="Y1586">
        <f>_xlfn.XLOOKUP($G1586,speciesvars!$D:$D,speciesvars!I:I,0,0)</f>
        <v>846</v>
      </c>
    </row>
    <row r="1587" spans="1:25" hidden="1" x14ac:dyDescent="0.25">
      <c r="A1587" t="s">
        <v>34</v>
      </c>
      <c r="B1587" t="s">
        <v>27</v>
      </c>
      <c r="C1587">
        <v>32</v>
      </c>
      <c r="D1587" t="str">
        <f t="shared" si="24"/>
        <v>Preservefall 2021</v>
      </c>
      <c r="E1587" t="s">
        <v>74</v>
      </c>
      <c r="F1587" t="s">
        <v>0</v>
      </c>
      <c r="G1587" t="s">
        <v>21</v>
      </c>
      <c r="H1587" t="s">
        <v>4254</v>
      </c>
      <c r="I1587" t="s">
        <v>1680</v>
      </c>
      <c r="J1587" t="s">
        <v>60</v>
      </c>
      <c r="K1587">
        <v>0</v>
      </c>
      <c r="L1587">
        <v>0</v>
      </c>
      <c r="M1587">
        <v>0</v>
      </c>
      <c r="N1587">
        <f>_xlfn.XLOOKUP($A1587,'site variables'!$A:$A,'site variables'!C:C,0,0)</f>
        <v>332.63</v>
      </c>
      <c r="O1587">
        <f>_xlfn.XLOOKUP($A1587,'site variables'!$A:$A,'site variables'!D:D,0,0)</f>
        <v>25.8</v>
      </c>
      <c r="P1587">
        <f>_xlfn.XLOOKUP($A1587,'site variables'!$A:$A,'site variables'!E:E,0,0)</f>
        <v>21.2</v>
      </c>
      <c r="Q1587">
        <f>_xlfn.XLOOKUP($A1587,'site variables'!$A:$A,'site variables'!F:F,0,0)</f>
        <v>793</v>
      </c>
      <c r="R1587" t="str">
        <f>_xlfn.XLOOKUP($A1587,'site variables'!$A:$A,'site variables'!G:G,0,0)</f>
        <v>high</v>
      </c>
      <c r="S1587" t="str">
        <f>_xlfn.XLOOKUP($A1587,'site variables'!$A:$A,'site variables'!H:H,0,0)</f>
        <v>low</v>
      </c>
      <c r="T1587" t="str">
        <f>_xlfn.XLOOKUP($A1587,'site variables'!$A:$A,'site variables'!I:I,0,0)</f>
        <v>Vehicle/FootRecreation</v>
      </c>
      <c r="U1587">
        <f>_xlfn.XLOOKUP($D1587,climatevars!$E:$E,climatevars!J:J,0,)</f>
        <v>283.99943199999996</v>
      </c>
      <c r="V1587">
        <f>_xlfn.XLOOKUP($D1587,climatevars!$E:$E,climatevars!K:K,0,)</f>
        <v>539.99891999999988</v>
      </c>
      <c r="W1587">
        <f>_xlfn.XLOOKUP($D1587,climatevars!$E:$E,climatevars!L:L,0,)</f>
        <v>651.99869599999988</v>
      </c>
      <c r="X1587">
        <f>_xlfn.XLOOKUP($G1587,speciesvars!$D:$D,speciesvars!H:H,0,0)</f>
        <v>24.8750001192093</v>
      </c>
      <c r="Y1587">
        <f>_xlfn.XLOOKUP($G1587,speciesvars!$D:$D,speciesvars!I:I,0,0)</f>
        <v>845</v>
      </c>
    </row>
    <row r="1588" spans="1:25" hidden="1" x14ac:dyDescent="0.25">
      <c r="A1588" t="s">
        <v>34</v>
      </c>
      <c r="B1588" t="s">
        <v>27</v>
      </c>
      <c r="C1588">
        <v>32</v>
      </c>
      <c r="D1588" t="str">
        <f t="shared" si="24"/>
        <v>Preservefall 2021</v>
      </c>
      <c r="E1588" t="s">
        <v>74</v>
      </c>
      <c r="F1588" t="s">
        <v>0</v>
      </c>
      <c r="G1588" t="s">
        <v>53</v>
      </c>
      <c r="H1588" t="s">
        <v>4254</v>
      </c>
      <c r="I1588" t="s">
        <v>1681</v>
      </c>
      <c r="J1588" t="s">
        <v>60</v>
      </c>
      <c r="K1588">
        <v>5</v>
      </c>
      <c r="L1588">
        <v>500</v>
      </c>
      <c r="M1588">
        <v>85</v>
      </c>
      <c r="N1588">
        <f>_xlfn.XLOOKUP($A1588,'site variables'!$A:$A,'site variables'!C:C,0,0)</f>
        <v>332.63</v>
      </c>
      <c r="O1588">
        <f>_xlfn.XLOOKUP($A1588,'site variables'!$A:$A,'site variables'!D:D,0,0)</f>
        <v>25.8</v>
      </c>
      <c r="P1588">
        <f>_xlfn.XLOOKUP($A1588,'site variables'!$A:$A,'site variables'!E:E,0,0)</f>
        <v>21.2</v>
      </c>
      <c r="Q1588">
        <f>_xlfn.XLOOKUP($A1588,'site variables'!$A:$A,'site variables'!F:F,0,0)</f>
        <v>793</v>
      </c>
      <c r="R1588" t="str">
        <f>_xlfn.XLOOKUP($A1588,'site variables'!$A:$A,'site variables'!G:G,0,0)</f>
        <v>high</v>
      </c>
      <c r="S1588" t="str">
        <f>_xlfn.XLOOKUP($A1588,'site variables'!$A:$A,'site variables'!H:H,0,0)</f>
        <v>low</v>
      </c>
      <c r="T1588" t="str">
        <f>_xlfn.XLOOKUP($A1588,'site variables'!$A:$A,'site variables'!I:I,0,0)</f>
        <v>Vehicle/FootRecreation</v>
      </c>
      <c r="U1588">
        <f>_xlfn.XLOOKUP($D1588,climatevars!$E:$E,climatevars!J:J,0,)</f>
        <v>283.99943199999996</v>
      </c>
      <c r="V1588">
        <f>_xlfn.XLOOKUP($D1588,climatevars!$E:$E,climatevars!K:K,0,)</f>
        <v>539.99891999999988</v>
      </c>
      <c r="W1588">
        <f>_xlfn.XLOOKUP($D1588,climatevars!$E:$E,climatevars!L:L,0,)</f>
        <v>651.99869599999988</v>
      </c>
      <c r="X1588">
        <f>_xlfn.XLOOKUP($G1588,speciesvars!$D:$D,speciesvars!H:H,0,0)</f>
        <v>24.200000047683702</v>
      </c>
      <c r="Y1588">
        <f>_xlfn.XLOOKUP($G1588,speciesvars!$D:$D,speciesvars!I:I,0,0)</f>
        <v>706</v>
      </c>
    </row>
    <row r="1589" spans="1:25" hidden="1" x14ac:dyDescent="0.25">
      <c r="A1589" t="s">
        <v>34</v>
      </c>
      <c r="B1589" t="s">
        <v>27</v>
      </c>
      <c r="C1589">
        <v>32</v>
      </c>
      <c r="D1589" t="str">
        <f t="shared" si="24"/>
        <v>Preservefall 2021</v>
      </c>
      <c r="E1589" t="s">
        <v>74</v>
      </c>
      <c r="F1589" t="s">
        <v>0</v>
      </c>
      <c r="G1589" t="s">
        <v>35</v>
      </c>
      <c r="H1589" t="s">
        <v>4254</v>
      </c>
      <c r="I1589" t="s">
        <v>1682</v>
      </c>
      <c r="J1589" t="s">
        <v>60</v>
      </c>
      <c r="K1589">
        <v>0</v>
      </c>
      <c r="L1589">
        <v>0</v>
      </c>
      <c r="M1589">
        <v>0</v>
      </c>
      <c r="N1589">
        <f>_xlfn.XLOOKUP($A1589,'site variables'!$A:$A,'site variables'!C:C,0,0)</f>
        <v>332.63</v>
      </c>
      <c r="O1589">
        <f>_xlfn.XLOOKUP($A1589,'site variables'!$A:$A,'site variables'!D:D,0,0)</f>
        <v>25.8</v>
      </c>
      <c r="P1589">
        <f>_xlfn.XLOOKUP($A1589,'site variables'!$A:$A,'site variables'!E:E,0,0)</f>
        <v>21.2</v>
      </c>
      <c r="Q1589">
        <f>_xlfn.XLOOKUP($A1589,'site variables'!$A:$A,'site variables'!F:F,0,0)</f>
        <v>793</v>
      </c>
      <c r="R1589" t="str">
        <f>_xlfn.XLOOKUP($A1589,'site variables'!$A:$A,'site variables'!G:G,0,0)</f>
        <v>high</v>
      </c>
      <c r="S1589" t="str">
        <f>_xlfn.XLOOKUP($A1589,'site variables'!$A:$A,'site variables'!H:H,0,0)</f>
        <v>low</v>
      </c>
      <c r="T1589" t="str">
        <f>_xlfn.XLOOKUP($A1589,'site variables'!$A:$A,'site variables'!I:I,0,0)</f>
        <v>Vehicle/FootRecreation</v>
      </c>
      <c r="U1589">
        <f>_xlfn.XLOOKUP($D1589,climatevars!$E:$E,climatevars!J:J,0,)</f>
        <v>283.99943199999996</v>
      </c>
      <c r="V1589">
        <f>_xlfn.XLOOKUP($D1589,climatevars!$E:$E,climatevars!K:K,0,)</f>
        <v>539.99891999999988</v>
      </c>
      <c r="W1589">
        <f>_xlfn.XLOOKUP($D1589,climatevars!$E:$E,climatevars!L:L,0,)</f>
        <v>651.99869599999988</v>
      </c>
      <c r="X1589">
        <f>_xlfn.XLOOKUP($G1589,speciesvars!$D:$D,speciesvars!H:H,0,0)</f>
        <v>23.5000000198682</v>
      </c>
      <c r="Y1589">
        <f>_xlfn.XLOOKUP($G1589,speciesvars!$D:$D,speciesvars!I:I,0,0)</f>
        <v>354</v>
      </c>
    </row>
    <row r="1590" spans="1:25" hidden="1" x14ac:dyDescent="0.25">
      <c r="A1590" t="s">
        <v>34</v>
      </c>
      <c r="B1590" t="s">
        <v>27</v>
      </c>
      <c r="C1590">
        <v>32</v>
      </c>
      <c r="D1590" t="str">
        <f t="shared" si="24"/>
        <v>Preservefall 2021</v>
      </c>
      <c r="E1590" t="s">
        <v>74</v>
      </c>
      <c r="F1590" t="s">
        <v>0</v>
      </c>
      <c r="G1590" t="s">
        <v>76</v>
      </c>
      <c r="H1590" t="s">
        <v>4254</v>
      </c>
      <c r="I1590" t="s">
        <v>1683</v>
      </c>
      <c r="J1590" t="s">
        <v>60</v>
      </c>
      <c r="K1590">
        <v>0</v>
      </c>
      <c r="L1590">
        <v>0</v>
      </c>
      <c r="M1590">
        <v>0.05</v>
      </c>
      <c r="N1590">
        <f>_xlfn.XLOOKUP($A1590,'site variables'!$A:$A,'site variables'!C:C,0,0)</f>
        <v>332.63</v>
      </c>
      <c r="O1590">
        <f>_xlfn.XLOOKUP($A1590,'site variables'!$A:$A,'site variables'!D:D,0,0)</f>
        <v>25.8</v>
      </c>
      <c r="P1590">
        <f>_xlfn.XLOOKUP($A1590,'site variables'!$A:$A,'site variables'!E:E,0,0)</f>
        <v>21.2</v>
      </c>
      <c r="Q1590">
        <f>_xlfn.XLOOKUP($A1590,'site variables'!$A:$A,'site variables'!F:F,0,0)</f>
        <v>793</v>
      </c>
      <c r="R1590" t="str">
        <f>_xlfn.XLOOKUP($A1590,'site variables'!$A:$A,'site variables'!G:G,0,0)</f>
        <v>high</v>
      </c>
      <c r="S1590" t="str">
        <f>_xlfn.XLOOKUP($A1590,'site variables'!$A:$A,'site variables'!H:H,0,0)</f>
        <v>low</v>
      </c>
      <c r="T1590" t="str">
        <f>_xlfn.XLOOKUP($A1590,'site variables'!$A:$A,'site variables'!I:I,0,0)</f>
        <v>Vehicle/FootRecreation</v>
      </c>
      <c r="U1590">
        <f>_xlfn.XLOOKUP($D1590,climatevars!$E:$E,climatevars!J:J,0,)</f>
        <v>283.99943199999996</v>
      </c>
      <c r="V1590">
        <f>_xlfn.XLOOKUP($D1590,climatevars!$E:$E,climatevars!K:K,0,)</f>
        <v>539.99891999999988</v>
      </c>
      <c r="W1590">
        <f>_xlfn.XLOOKUP($D1590,climatevars!$E:$E,climatevars!L:L,0,)</f>
        <v>651.99869599999988</v>
      </c>
      <c r="X1590">
        <f>_xlfn.XLOOKUP($G1590,speciesvars!$D:$D,speciesvars!H:H,0,0)</f>
        <v>23.825000166892998</v>
      </c>
      <c r="Y1590">
        <f>_xlfn.XLOOKUP($G1590,speciesvars!$D:$D,speciesvars!I:I,0,0)</f>
        <v>508</v>
      </c>
    </row>
    <row r="1591" spans="1:25" hidden="1" x14ac:dyDescent="0.25">
      <c r="A1591" t="s">
        <v>34</v>
      </c>
      <c r="B1591" t="s">
        <v>27</v>
      </c>
      <c r="C1591">
        <v>33</v>
      </c>
      <c r="D1591" t="str">
        <f t="shared" si="24"/>
        <v>Preservefall 2021</v>
      </c>
      <c r="E1591" t="s">
        <v>12</v>
      </c>
      <c r="F1591" t="s">
        <v>0</v>
      </c>
      <c r="G1591" t="s">
        <v>13</v>
      </c>
      <c r="H1591" t="s">
        <v>4254</v>
      </c>
      <c r="I1591" t="s">
        <v>1684</v>
      </c>
      <c r="J1591" t="s">
        <v>60</v>
      </c>
      <c r="K1591">
        <v>0</v>
      </c>
      <c r="L1591">
        <v>0</v>
      </c>
      <c r="M1591">
        <v>0</v>
      </c>
      <c r="N1591">
        <f>_xlfn.XLOOKUP($A1591,'site variables'!$A:$A,'site variables'!C:C,0,0)</f>
        <v>332.63</v>
      </c>
      <c r="O1591">
        <f>_xlfn.XLOOKUP($A1591,'site variables'!$A:$A,'site variables'!D:D,0,0)</f>
        <v>25.8</v>
      </c>
      <c r="P1591">
        <f>_xlfn.XLOOKUP($A1591,'site variables'!$A:$A,'site variables'!E:E,0,0)</f>
        <v>21.2</v>
      </c>
      <c r="Q1591">
        <f>_xlfn.XLOOKUP($A1591,'site variables'!$A:$A,'site variables'!F:F,0,0)</f>
        <v>793</v>
      </c>
      <c r="R1591" t="str">
        <f>_xlfn.XLOOKUP($A1591,'site variables'!$A:$A,'site variables'!G:G,0,0)</f>
        <v>high</v>
      </c>
      <c r="S1591" t="str">
        <f>_xlfn.XLOOKUP($A1591,'site variables'!$A:$A,'site variables'!H:H,0,0)</f>
        <v>low</v>
      </c>
      <c r="T1591" t="str">
        <f>_xlfn.XLOOKUP($A1591,'site variables'!$A:$A,'site variables'!I:I,0,0)</f>
        <v>Vehicle/FootRecreation</v>
      </c>
      <c r="U1591">
        <f>_xlfn.XLOOKUP($D1591,climatevars!$E:$E,climatevars!J:J,0,)</f>
        <v>283.99943199999996</v>
      </c>
      <c r="V1591">
        <f>_xlfn.XLOOKUP($D1591,climatevars!$E:$E,climatevars!K:K,0,)</f>
        <v>539.99891999999988</v>
      </c>
      <c r="W1591">
        <f>_xlfn.XLOOKUP($D1591,climatevars!$E:$E,climatevars!L:L,0,)</f>
        <v>651.99869599999988</v>
      </c>
      <c r="X1591">
        <f>_xlfn.XLOOKUP($G1591,speciesvars!$D:$D,speciesvars!H:H,0,0)</f>
        <v>23.462500015894602</v>
      </c>
      <c r="Y1591">
        <f>_xlfn.XLOOKUP($G1591,speciesvars!$D:$D,speciesvars!I:I,0,0)</f>
        <v>846</v>
      </c>
    </row>
    <row r="1592" spans="1:25" hidden="1" x14ac:dyDescent="0.25">
      <c r="A1592" t="s">
        <v>34</v>
      </c>
      <c r="B1592" t="s">
        <v>27</v>
      </c>
      <c r="C1592">
        <v>33</v>
      </c>
      <c r="D1592" t="str">
        <f t="shared" si="24"/>
        <v>Preservefall 2021</v>
      </c>
      <c r="E1592" t="s">
        <v>12</v>
      </c>
      <c r="F1592" t="s">
        <v>0</v>
      </c>
      <c r="G1592" t="s">
        <v>21</v>
      </c>
      <c r="H1592" t="s">
        <v>4254</v>
      </c>
      <c r="I1592" t="s">
        <v>1685</v>
      </c>
      <c r="J1592" t="s">
        <v>60</v>
      </c>
      <c r="K1592">
        <v>0</v>
      </c>
      <c r="L1592">
        <v>0</v>
      </c>
      <c r="M1592">
        <v>0.55000000000000004</v>
      </c>
      <c r="N1592">
        <f>_xlfn.XLOOKUP($A1592,'site variables'!$A:$A,'site variables'!C:C,0,0)</f>
        <v>332.63</v>
      </c>
      <c r="O1592">
        <f>_xlfn.XLOOKUP($A1592,'site variables'!$A:$A,'site variables'!D:D,0,0)</f>
        <v>25.8</v>
      </c>
      <c r="P1592">
        <f>_xlfn.XLOOKUP($A1592,'site variables'!$A:$A,'site variables'!E:E,0,0)</f>
        <v>21.2</v>
      </c>
      <c r="Q1592">
        <f>_xlfn.XLOOKUP($A1592,'site variables'!$A:$A,'site variables'!F:F,0,0)</f>
        <v>793</v>
      </c>
      <c r="R1592" t="str">
        <f>_xlfn.XLOOKUP($A1592,'site variables'!$A:$A,'site variables'!G:G,0,0)</f>
        <v>high</v>
      </c>
      <c r="S1592" t="str">
        <f>_xlfn.XLOOKUP($A1592,'site variables'!$A:$A,'site variables'!H:H,0,0)</f>
        <v>low</v>
      </c>
      <c r="T1592" t="str">
        <f>_xlfn.XLOOKUP($A1592,'site variables'!$A:$A,'site variables'!I:I,0,0)</f>
        <v>Vehicle/FootRecreation</v>
      </c>
      <c r="U1592">
        <f>_xlfn.XLOOKUP($D1592,climatevars!$E:$E,climatevars!J:J,0,)</f>
        <v>283.99943199999996</v>
      </c>
      <c r="V1592">
        <f>_xlfn.XLOOKUP($D1592,climatevars!$E:$E,climatevars!K:K,0,)</f>
        <v>539.99891999999988</v>
      </c>
      <c r="W1592">
        <f>_xlfn.XLOOKUP($D1592,climatevars!$E:$E,climatevars!L:L,0,)</f>
        <v>651.99869599999988</v>
      </c>
      <c r="X1592">
        <f>_xlfn.XLOOKUP($G1592,speciesvars!$D:$D,speciesvars!H:H,0,0)</f>
        <v>24.8750001192093</v>
      </c>
      <c r="Y1592">
        <f>_xlfn.XLOOKUP($G1592,speciesvars!$D:$D,speciesvars!I:I,0,0)</f>
        <v>845</v>
      </c>
    </row>
    <row r="1593" spans="1:25" hidden="1" x14ac:dyDescent="0.25">
      <c r="A1593" t="s">
        <v>34</v>
      </c>
      <c r="B1593" t="s">
        <v>27</v>
      </c>
      <c r="C1593">
        <v>33</v>
      </c>
      <c r="D1593" t="str">
        <f t="shared" si="24"/>
        <v>Preservefall 2021</v>
      </c>
      <c r="E1593" t="s">
        <v>12</v>
      </c>
      <c r="F1593" t="s">
        <v>0</v>
      </c>
      <c r="G1593" t="s">
        <v>53</v>
      </c>
      <c r="H1593" t="s">
        <v>4254</v>
      </c>
      <c r="I1593" t="s">
        <v>1686</v>
      </c>
      <c r="J1593" t="s">
        <v>60</v>
      </c>
      <c r="K1593">
        <v>3</v>
      </c>
      <c r="L1593">
        <v>400</v>
      </c>
      <c r="M1593">
        <v>85</v>
      </c>
      <c r="N1593">
        <f>_xlfn.XLOOKUP($A1593,'site variables'!$A:$A,'site variables'!C:C,0,0)</f>
        <v>332.63</v>
      </c>
      <c r="O1593">
        <f>_xlfn.XLOOKUP($A1593,'site variables'!$A:$A,'site variables'!D:D,0,0)</f>
        <v>25.8</v>
      </c>
      <c r="P1593">
        <f>_xlfn.XLOOKUP($A1593,'site variables'!$A:$A,'site variables'!E:E,0,0)</f>
        <v>21.2</v>
      </c>
      <c r="Q1593">
        <f>_xlfn.XLOOKUP($A1593,'site variables'!$A:$A,'site variables'!F:F,0,0)</f>
        <v>793</v>
      </c>
      <c r="R1593" t="str">
        <f>_xlfn.XLOOKUP($A1593,'site variables'!$A:$A,'site variables'!G:G,0,0)</f>
        <v>high</v>
      </c>
      <c r="S1593" t="str">
        <f>_xlfn.XLOOKUP($A1593,'site variables'!$A:$A,'site variables'!H:H,0,0)</f>
        <v>low</v>
      </c>
      <c r="T1593" t="str">
        <f>_xlfn.XLOOKUP($A1593,'site variables'!$A:$A,'site variables'!I:I,0,0)</f>
        <v>Vehicle/FootRecreation</v>
      </c>
      <c r="U1593">
        <f>_xlfn.XLOOKUP($D1593,climatevars!$E:$E,climatevars!J:J,0,)</f>
        <v>283.99943199999996</v>
      </c>
      <c r="V1593">
        <f>_xlfn.XLOOKUP($D1593,climatevars!$E:$E,climatevars!K:K,0,)</f>
        <v>539.99891999999988</v>
      </c>
      <c r="W1593">
        <f>_xlfn.XLOOKUP($D1593,climatevars!$E:$E,climatevars!L:L,0,)</f>
        <v>651.99869599999988</v>
      </c>
      <c r="X1593">
        <f>_xlfn.XLOOKUP($G1593,speciesvars!$D:$D,speciesvars!H:H,0,0)</f>
        <v>24.200000047683702</v>
      </c>
      <c r="Y1593">
        <f>_xlfn.XLOOKUP($G1593,speciesvars!$D:$D,speciesvars!I:I,0,0)</f>
        <v>706</v>
      </c>
    </row>
    <row r="1594" spans="1:25" hidden="1" x14ac:dyDescent="0.25">
      <c r="A1594" t="s">
        <v>34</v>
      </c>
      <c r="B1594" t="s">
        <v>27</v>
      </c>
      <c r="C1594">
        <v>33</v>
      </c>
      <c r="D1594" t="str">
        <f t="shared" si="24"/>
        <v>Preservefall 2021</v>
      </c>
      <c r="E1594" t="s">
        <v>12</v>
      </c>
      <c r="F1594" t="s">
        <v>0</v>
      </c>
      <c r="G1594" t="s">
        <v>35</v>
      </c>
      <c r="H1594" t="s">
        <v>4254</v>
      </c>
      <c r="I1594" t="s">
        <v>1687</v>
      </c>
      <c r="J1594" t="s">
        <v>60</v>
      </c>
      <c r="K1594">
        <v>0</v>
      </c>
      <c r="L1594">
        <v>0</v>
      </c>
      <c r="M1594">
        <v>0</v>
      </c>
      <c r="N1594">
        <f>_xlfn.XLOOKUP($A1594,'site variables'!$A:$A,'site variables'!C:C,0,0)</f>
        <v>332.63</v>
      </c>
      <c r="O1594">
        <f>_xlfn.XLOOKUP($A1594,'site variables'!$A:$A,'site variables'!D:D,0,0)</f>
        <v>25.8</v>
      </c>
      <c r="P1594">
        <f>_xlfn.XLOOKUP($A1594,'site variables'!$A:$A,'site variables'!E:E,0,0)</f>
        <v>21.2</v>
      </c>
      <c r="Q1594">
        <f>_xlfn.XLOOKUP($A1594,'site variables'!$A:$A,'site variables'!F:F,0,0)</f>
        <v>793</v>
      </c>
      <c r="R1594" t="str">
        <f>_xlfn.XLOOKUP($A1594,'site variables'!$A:$A,'site variables'!G:G,0,0)</f>
        <v>high</v>
      </c>
      <c r="S1594" t="str">
        <f>_xlfn.XLOOKUP($A1594,'site variables'!$A:$A,'site variables'!H:H,0,0)</f>
        <v>low</v>
      </c>
      <c r="T1594" t="str">
        <f>_xlfn.XLOOKUP($A1594,'site variables'!$A:$A,'site variables'!I:I,0,0)</f>
        <v>Vehicle/FootRecreation</v>
      </c>
      <c r="U1594">
        <f>_xlfn.XLOOKUP($D1594,climatevars!$E:$E,climatevars!J:J,0,)</f>
        <v>283.99943199999996</v>
      </c>
      <c r="V1594">
        <f>_xlfn.XLOOKUP($D1594,climatevars!$E:$E,climatevars!K:K,0,)</f>
        <v>539.99891999999988</v>
      </c>
      <c r="W1594">
        <f>_xlfn.XLOOKUP($D1594,climatevars!$E:$E,climatevars!L:L,0,)</f>
        <v>651.99869599999988</v>
      </c>
      <c r="X1594">
        <f>_xlfn.XLOOKUP($G1594,speciesvars!$D:$D,speciesvars!H:H,0,0)</f>
        <v>23.5000000198682</v>
      </c>
      <c r="Y1594">
        <f>_xlfn.XLOOKUP($G1594,speciesvars!$D:$D,speciesvars!I:I,0,0)</f>
        <v>354</v>
      </c>
    </row>
    <row r="1595" spans="1:25" hidden="1" x14ac:dyDescent="0.25">
      <c r="A1595" t="s">
        <v>34</v>
      </c>
      <c r="B1595" t="s">
        <v>32</v>
      </c>
      <c r="C1595">
        <v>16</v>
      </c>
      <c r="D1595" t="str">
        <f t="shared" si="24"/>
        <v>Preservespring 2020</v>
      </c>
      <c r="E1595" t="s">
        <v>48</v>
      </c>
      <c r="F1595" t="s">
        <v>70</v>
      </c>
      <c r="G1595" t="s">
        <v>77</v>
      </c>
      <c r="H1595" t="s">
        <v>11</v>
      </c>
      <c r="I1595" t="s">
        <v>1688</v>
      </c>
      <c r="J1595" t="s">
        <v>72</v>
      </c>
      <c r="K1595">
        <v>3</v>
      </c>
      <c r="L1595">
        <v>85</v>
      </c>
      <c r="N1595">
        <f>_xlfn.XLOOKUP($A1595,'site variables'!$A:$A,'site variables'!C:C,0,0)</f>
        <v>332.63</v>
      </c>
      <c r="O1595">
        <f>_xlfn.XLOOKUP($A1595,'site variables'!$A:$A,'site variables'!D:D,0,0)</f>
        <v>25.8</v>
      </c>
      <c r="P1595">
        <f>_xlfn.XLOOKUP($A1595,'site variables'!$A:$A,'site variables'!E:E,0,0)</f>
        <v>21.2</v>
      </c>
      <c r="Q1595">
        <f>_xlfn.XLOOKUP($A1595,'site variables'!$A:$A,'site variables'!F:F,0,0)</f>
        <v>793</v>
      </c>
      <c r="R1595" t="str">
        <f>_xlfn.XLOOKUP($A1595,'site variables'!$A:$A,'site variables'!G:G,0,0)</f>
        <v>high</v>
      </c>
      <c r="S1595" t="str">
        <f>_xlfn.XLOOKUP($A1595,'site variables'!$A:$A,'site variables'!H:H,0,0)</f>
        <v>low</v>
      </c>
      <c r="T1595" t="str">
        <f>_xlfn.XLOOKUP($A1595,'site variables'!$A:$A,'site variables'!I:I,0,0)</f>
        <v>Vehicle/FootRecreation</v>
      </c>
      <c r="U1595">
        <f>_xlfn.XLOOKUP($D1595,climatevars!$E:$E,climatevars!J:J,0,)</f>
        <v>260.99947799999995</v>
      </c>
      <c r="V1595">
        <f>_xlfn.XLOOKUP($D1595,climatevars!$E:$E,climatevars!K:K,0,)</f>
        <v>539.99891999999988</v>
      </c>
      <c r="W1595">
        <f>_xlfn.XLOOKUP($D1595,climatevars!$E:$E,climatevars!L:L,0,)</f>
        <v>260.99947799999995</v>
      </c>
      <c r="X1595">
        <f>_xlfn.XLOOKUP($G1595,speciesvars!$D:$D,speciesvars!H:H,0,0)</f>
        <v>0</v>
      </c>
      <c r="Y1595">
        <f>_xlfn.XLOOKUP($G1595,speciesvars!$D:$D,speciesvars!I:I,0,0)</f>
        <v>0</v>
      </c>
    </row>
    <row r="1596" spans="1:25" hidden="1" x14ac:dyDescent="0.25">
      <c r="A1596" t="s">
        <v>34</v>
      </c>
      <c r="B1596" t="s">
        <v>32</v>
      </c>
      <c r="C1596">
        <v>16</v>
      </c>
      <c r="D1596" t="str">
        <f t="shared" si="24"/>
        <v>Preservespring 2020</v>
      </c>
      <c r="E1596" t="s">
        <v>48</v>
      </c>
      <c r="F1596" t="s">
        <v>70</v>
      </c>
      <c r="G1596" t="s">
        <v>15</v>
      </c>
      <c r="H1596" t="s">
        <v>11</v>
      </c>
      <c r="I1596" t="s">
        <v>1689</v>
      </c>
      <c r="J1596" t="s">
        <v>60</v>
      </c>
      <c r="K1596">
        <v>1</v>
      </c>
      <c r="L1596">
        <v>3</v>
      </c>
      <c r="N1596">
        <f>_xlfn.XLOOKUP($A1596,'site variables'!$A:$A,'site variables'!C:C,0,0)</f>
        <v>332.63</v>
      </c>
      <c r="O1596">
        <f>_xlfn.XLOOKUP($A1596,'site variables'!$A:$A,'site variables'!D:D,0,0)</f>
        <v>25.8</v>
      </c>
      <c r="P1596">
        <f>_xlfn.XLOOKUP($A1596,'site variables'!$A:$A,'site variables'!E:E,0,0)</f>
        <v>21.2</v>
      </c>
      <c r="Q1596">
        <f>_xlfn.XLOOKUP($A1596,'site variables'!$A:$A,'site variables'!F:F,0,0)</f>
        <v>793</v>
      </c>
      <c r="R1596" t="str">
        <f>_xlfn.XLOOKUP($A1596,'site variables'!$A:$A,'site variables'!G:G,0,0)</f>
        <v>high</v>
      </c>
      <c r="S1596" t="str">
        <f>_xlfn.XLOOKUP($A1596,'site variables'!$A:$A,'site variables'!H:H,0,0)</f>
        <v>low</v>
      </c>
      <c r="T1596" t="str">
        <f>_xlfn.XLOOKUP($A1596,'site variables'!$A:$A,'site variables'!I:I,0,0)</f>
        <v>Vehicle/FootRecreation</v>
      </c>
      <c r="U1596">
        <f>_xlfn.XLOOKUP($D1596,climatevars!$E:$E,climatevars!J:J,0,)</f>
        <v>260.99947799999995</v>
      </c>
      <c r="V1596">
        <f>_xlfn.XLOOKUP($D1596,climatevars!$E:$E,climatevars!K:K,0,)</f>
        <v>539.99891999999988</v>
      </c>
      <c r="W1596">
        <f>_xlfn.XLOOKUP($D1596,climatevars!$E:$E,climatevars!L:L,0,)</f>
        <v>260.99947799999995</v>
      </c>
      <c r="X1596">
        <f>_xlfn.XLOOKUP($G1596,speciesvars!$D:$D,speciesvars!H:H,0,0)</f>
        <v>0</v>
      </c>
      <c r="Y1596">
        <f>_xlfn.XLOOKUP($G1596,speciesvars!$D:$D,speciesvars!I:I,0,0)</f>
        <v>0</v>
      </c>
    </row>
    <row r="1597" spans="1:25" hidden="1" x14ac:dyDescent="0.25">
      <c r="A1597" t="s">
        <v>34</v>
      </c>
      <c r="B1597" t="s">
        <v>32</v>
      </c>
      <c r="C1597">
        <v>16</v>
      </c>
      <c r="D1597" t="str">
        <f t="shared" si="24"/>
        <v>Preservespring 2020</v>
      </c>
      <c r="E1597" t="s">
        <v>48</v>
      </c>
      <c r="F1597" t="s">
        <v>70</v>
      </c>
      <c r="G1597" t="s">
        <v>1441</v>
      </c>
      <c r="H1597" t="s">
        <v>11</v>
      </c>
      <c r="I1597" t="s">
        <v>1690</v>
      </c>
      <c r="J1597" t="s">
        <v>60</v>
      </c>
      <c r="K1597">
        <v>1</v>
      </c>
      <c r="L1597">
        <v>60</v>
      </c>
      <c r="N1597">
        <f>_xlfn.XLOOKUP($A1597,'site variables'!$A:$A,'site variables'!C:C,0,0)</f>
        <v>332.63</v>
      </c>
      <c r="O1597">
        <f>_xlfn.XLOOKUP($A1597,'site variables'!$A:$A,'site variables'!D:D,0,0)</f>
        <v>25.8</v>
      </c>
      <c r="P1597">
        <f>_xlfn.XLOOKUP($A1597,'site variables'!$A:$A,'site variables'!E:E,0,0)</f>
        <v>21.2</v>
      </c>
      <c r="Q1597">
        <f>_xlfn.XLOOKUP($A1597,'site variables'!$A:$A,'site variables'!F:F,0,0)</f>
        <v>793</v>
      </c>
      <c r="R1597" t="str">
        <f>_xlfn.XLOOKUP($A1597,'site variables'!$A:$A,'site variables'!G:G,0,0)</f>
        <v>high</v>
      </c>
      <c r="S1597" t="str">
        <f>_xlfn.XLOOKUP($A1597,'site variables'!$A:$A,'site variables'!H:H,0,0)</f>
        <v>low</v>
      </c>
      <c r="T1597" t="str">
        <f>_xlfn.XLOOKUP($A1597,'site variables'!$A:$A,'site variables'!I:I,0,0)</f>
        <v>Vehicle/FootRecreation</v>
      </c>
      <c r="U1597">
        <f>_xlfn.XLOOKUP($D1597,climatevars!$E:$E,climatevars!J:J,0,)</f>
        <v>260.99947799999995</v>
      </c>
      <c r="V1597">
        <f>_xlfn.XLOOKUP($D1597,climatevars!$E:$E,climatevars!K:K,0,)</f>
        <v>539.99891999999988</v>
      </c>
      <c r="W1597">
        <f>_xlfn.XLOOKUP($D1597,climatevars!$E:$E,climatevars!L:L,0,)</f>
        <v>260.99947799999995</v>
      </c>
      <c r="X1597">
        <f>_xlfn.XLOOKUP($G1597,speciesvars!$D:$D,speciesvars!H:H,0,0)</f>
        <v>0</v>
      </c>
      <c r="Y1597">
        <f>_xlfn.XLOOKUP($G1597,speciesvars!$D:$D,speciesvars!I:I,0,0)</f>
        <v>0</v>
      </c>
    </row>
    <row r="1598" spans="1:25" hidden="1" x14ac:dyDescent="0.25">
      <c r="A1598" t="s">
        <v>34</v>
      </c>
      <c r="B1598" t="s">
        <v>32</v>
      </c>
      <c r="C1598">
        <v>16</v>
      </c>
      <c r="D1598" t="str">
        <f t="shared" si="24"/>
        <v>Preservespring 2020</v>
      </c>
      <c r="E1598" t="s">
        <v>48</v>
      </c>
      <c r="F1598" t="s">
        <v>70</v>
      </c>
      <c r="G1598" t="s">
        <v>44</v>
      </c>
      <c r="H1598" t="s">
        <v>11</v>
      </c>
      <c r="I1598" t="s">
        <v>1691</v>
      </c>
      <c r="J1598" t="s">
        <v>60</v>
      </c>
      <c r="K1598">
        <v>7</v>
      </c>
      <c r="L1598">
        <v>15</v>
      </c>
      <c r="N1598">
        <f>_xlfn.XLOOKUP($A1598,'site variables'!$A:$A,'site variables'!C:C,0,0)</f>
        <v>332.63</v>
      </c>
      <c r="O1598">
        <f>_xlfn.XLOOKUP($A1598,'site variables'!$A:$A,'site variables'!D:D,0,0)</f>
        <v>25.8</v>
      </c>
      <c r="P1598">
        <f>_xlfn.XLOOKUP($A1598,'site variables'!$A:$A,'site variables'!E:E,0,0)</f>
        <v>21.2</v>
      </c>
      <c r="Q1598">
        <f>_xlfn.XLOOKUP($A1598,'site variables'!$A:$A,'site variables'!F:F,0,0)</f>
        <v>793</v>
      </c>
      <c r="R1598" t="str">
        <f>_xlfn.XLOOKUP($A1598,'site variables'!$A:$A,'site variables'!G:G,0,0)</f>
        <v>high</v>
      </c>
      <c r="S1598" t="str">
        <f>_xlfn.XLOOKUP($A1598,'site variables'!$A:$A,'site variables'!H:H,0,0)</f>
        <v>low</v>
      </c>
      <c r="T1598" t="str">
        <f>_xlfn.XLOOKUP($A1598,'site variables'!$A:$A,'site variables'!I:I,0,0)</f>
        <v>Vehicle/FootRecreation</v>
      </c>
      <c r="U1598">
        <f>_xlfn.XLOOKUP($D1598,climatevars!$E:$E,climatevars!J:J,0,)</f>
        <v>260.99947799999995</v>
      </c>
      <c r="V1598">
        <f>_xlfn.XLOOKUP($D1598,climatevars!$E:$E,climatevars!K:K,0,)</f>
        <v>539.99891999999988</v>
      </c>
      <c r="W1598">
        <f>_xlfn.XLOOKUP($D1598,climatevars!$E:$E,climatevars!L:L,0,)</f>
        <v>260.99947799999995</v>
      </c>
      <c r="X1598">
        <f>_xlfn.XLOOKUP($G1598,speciesvars!$D:$D,speciesvars!H:H,0,0)</f>
        <v>0</v>
      </c>
      <c r="Y1598">
        <f>_xlfn.XLOOKUP($G1598,speciesvars!$D:$D,speciesvars!I:I,0,0)</f>
        <v>0</v>
      </c>
    </row>
    <row r="1599" spans="1:25" hidden="1" x14ac:dyDescent="0.25">
      <c r="A1599" t="s">
        <v>34</v>
      </c>
      <c r="B1599" t="s">
        <v>32</v>
      </c>
      <c r="C1599">
        <v>16</v>
      </c>
      <c r="D1599" t="str">
        <f t="shared" si="24"/>
        <v>Preservespring 2020</v>
      </c>
      <c r="E1599" t="s">
        <v>48</v>
      </c>
      <c r="F1599" t="s">
        <v>70</v>
      </c>
      <c r="G1599" t="s">
        <v>1433</v>
      </c>
      <c r="H1599" t="s">
        <v>11</v>
      </c>
      <c r="I1599" t="s">
        <v>1692</v>
      </c>
      <c r="J1599" t="s">
        <v>60</v>
      </c>
      <c r="K1599">
        <v>1</v>
      </c>
      <c r="L1599">
        <v>3</v>
      </c>
      <c r="N1599">
        <f>_xlfn.XLOOKUP($A1599,'site variables'!$A:$A,'site variables'!C:C,0,0)</f>
        <v>332.63</v>
      </c>
      <c r="O1599">
        <f>_xlfn.XLOOKUP($A1599,'site variables'!$A:$A,'site variables'!D:D,0,0)</f>
        <v>25.8</v>
      </c>
      <c r="P1599">
        <f>_xlfn.XLOOKUP($A1599,'site variables'!$A:$A,'site variables'!E:E,0,0)</f>
        <v>21.2</v>
      </c>
      <c r="Q1599">
        <f>_xlfn.XLOOKUP($A1599,'site variables'!$A:$A,'site variables'!F:F,0,0)</f>
        <v>793</v>
      </c>
      <c r="R1599" t="str">
        <f>_xlfn.XLOOKUP($A1599,'site variables'!$A:$A,'site variables'!G:G,0,0)</f>
        <v>high</v>
      </c>
      <c r="S1599" t="str">
        <f>_xlfn.XLOOKUP($A1599,'site variables'!$A:$A,'site variables'!H:H,0,0)</f>
        <v>low</v>
      </c>
      <c r="T1599" t="str">
        <f>_xlfn.XLOOKUP($A1599,'site variables'!$A:$A,'site variables'!I:I,0,0)</f>
        <v>Vehicle/FootRecreation</v>
      </c>
      <c r="U1599">
        <f>_xlfn.XLOOKUP($D1599,climatevars!$E:$E,climatevars!J:J,0,)</f>
        <v>260.99947799999995</v>
      </c>
      <c r="V1599">
        <f>_xlfn.XLOOKUP($D1599,climatevars!$E:$E,climatevars!K:K,0,)</f>
        <v>539.99891999999988</v>
      </c>
      <c r="W1599">
        <f>_xlfn.XLOOKUP($D1599,climatevars!$E:$E,climatevars!L:L,0,)</f>
        <v>260.99947799999995</v>
      </c>
      <c r="X1599">
        <f>_xlfn.XLOOKUP($G1599,speciesvars!$D:$D,speciesvars!H:H,0,0)</f>
        <v>0</v>
      </c>
      <c r="Y1599">
        <f>_xlfn.XLOOKUP($G1599,speciesvars!$D:$D,speciesvars!I:I,0,0)</f>
        <v>0</v>
      </c>
    </row>
    <row r="1600" spans="1:25" hidden="1" x14ac:dyDescent="0.25">
      <c r="A1600" t="s">
        <v>34</v>
      </c>
      <c r="B1600" t="s">
        <v>32</v>
      </c>
      <c r="C1600">
        <v>16</v>
      </c>
      <c r="D1600" t="str">
        <f t="shared" si="24"/>
        <v>Preservespring 2020</v>
      </c>
      <c r="E1600" t="s">
        <v>48</v>
      </c>
      <c r="F1600" t="s">
        <v>70</v>
      </c>
      <c r="G1600" t="s">
        <v>1435</v>
      </c>
      <c r="H1600" t="s">
        <v>11</v>
      </c>
      <c r="I1600" t="s">
        <v>1693</v>
      </c>
      <c r="J1600" t="s">
        <v>60</v>
      </c>
      <c r="K1600">
        <v>3</v>
      </c>
      <c r="L1600">
        <v>25</v>
      </c>
      <c r="N1600">
        <f>_xlfn.XLOOKUP($A1600,'site variables'!$A:$A,'site variables'!C:C,0,0)</f>
        <v>332.63</v>
      </c>
      <c r="O1600">
        <f>_xlfn.XLOOKUP($A1600,'site variables'!$A:$A,'site variables'!D:D,0,0)</f>
        <v>25.8</v>
      </c>
      <c r="P1600">
        <f>_xlfn.XLOOKUP($A1600,'site variables'!$A:$A,'site variables'!E:E,0,0)</f>
        <v>21.2</v>
      </c>
      <c r="Q1600">
        <f>_xlfn.XLOOKUP($A1600,'site variables'!$A:$A,'site variables'!F:F,0,0)</f>
        <v>793</v>
      </c>
      <c r="R1600" t="str">
        <f>_xlfn.XLOOKUP($A1600,'site variables'!$A:$A,'site variables'!G:G,0,0)</f>
        <v>high</v>
      </c>
      <c r="S1600" t="str">
        <f>_xlfn.XLOOKUP($A1600,'site variables'!$A:$A,'site variables'!H:H,0,0)</f>
        <v>low</v>
      </c>
      <c r="T1600" t="str">
        <f>_xlfn.XLOOKUP($A1600,'site variables'!$A:$A,'site variables'!I:I,0,0)</f>
        <v>Vehicle/FootRecreation</v>
      </c>
      <c r="U1600">
        <f>_xlfn.XLOOKUP($D1600,climatevars!$E:$E,climatevars!J:J,0,)</f>
        <v>260.99947799999995</v>
      </c>
      <c r="V1600">
        <f>_xlfn.XLOOKUP($D1600,climatevars!$E:$E,climatevars!K:K,0,)</f>
        <v>539.99891999999988</v>
      </c>
      <c r="W1600">
        <f>_xlfn.XLOOKUP($D1600,climatevars!$E:$E,climatevars!L:L,0,)</f>
        <v>260.99947799999995</v>
      </c>
      <c r="X1600">
        <f>_xlfn.XLOOKUP($G1600,speciesvars!$D:$D,speciesvars!H:H,0,0)</f>
        <v>0</v>
      </c>
      <c r="Y1600">
        <f>_xlfn.XLOOKUP($G1600,speciesvars!$D:$D,speciesvars!I:I,0,0)</f>
        <v>0</v>
      </c>
    </row>
    <row r="1601" spans="1:25" hidden="1" x14ac:dyDescent="0.25">
      <c r="A1601" t="s">
        <v>34</v>
      </c>
      <c r="B1601" t="s">
        <v>32</v>
      </c>
      <c r="C1601">
        <v>16</v>
      </c>
      <c r="D1601" t="str">
        <f t="shared" si="24"/>
        <v>Preservespring 2020</v>
      </c>
      <c r="E1601" t="s">
        <v>48</v>
      </c>
      <c r="F1601" t="s">
        <v>70</v>
      </c>
      <c r="G1601" t="s">
        <v>1437</v>
      </c>
      <c r="H1601" t="s">
        <v>11</v>
      </c>
      <c r="I1601" t="s">
        <v>1694</v>
      </c>
      <c r="J1601" t="s">
        <v>60</v>
      </c>
      <c r="K1601">
        <v>4</v>
      </c>
      <c r="L1601">
        <v>50</v>
      </c>
      <c r="N1601">
        <f>_xlfn.XLOOKUP($A1601,'site variables'!$A:$A,'site variables'!C:C,0,0)</f>
        <v>332.63</v>
      </c>
      <c r="O1601">
        <f>_xlfn.XLOOKUP($A1601,'site variables'!$A:$A,'site variables'!D:D,0,0)</f>
        <v>25.8</v>
      </c>
      <c r="P1601">
        <f>_xlfn.XLOOKUP($A1601,'site variables'!$A:$A,'site variables'!E:E,0,0)</f>
        <v>21.2</v>
      </c>
      <c r="Q1601">
        <f>_xlfn.XLOOKUP($A1601,'site variables'!$A:$A,'site variables'!F:F,0,0)</f>
        <v>793</v>
      </c>
      <c r="R1601" t="str">
        <f>_xlfn.XLOOKUP($A1601,'site variables'!$A:$A,'site variables'!G:G,0,0)</f>
        <v>high</v>
      </c>
      <c r="S1601" t="str">
        <f>_xlfn.XLOOKUP($A1601,'site variables'!$A:$A,'site variables'!H:H,0,0)</f>
        <v>low</v>
      </c>
      <c r="T1601" t="str">
        <f>_xlfn.XLOOKUP($A1601,'site variables'!$A:$A,'site variables'!I:I,0,0)</f>
        <v>Vehicle/FootRecreation</v>
      </c>
      <c r="U1601">
        <f>_xlfn.XLOOKUP($D1601,climatevars!$E:$E,climatevars!J:J,0,)</f>
        <v>260.99947799999995</v>
      </c>
      <c r="V1601">
        <f>_xlfn.XLOOKUP($D1601,climatevars!$E:$E,climatevars!K:K,0,)</f>
        <v>539.99891999999988</v>
      </c>
      <c r="W1601">
        <f>_xlfn.XLOOKUP($D1601,climatevars!$E:$E,climatevars!L:L,0,)</f>
        <v>260.99947799999995</v>
      </c>
      <c r="X1601">
        <f>_xlfn.XLOOKUP($G1601,speciesvars!$D:$D,speciesvars!H:H,0,0)</f>
        <v>0</v>
      </c>
      <c r="Y1601">
        <f>_xlfn.XLOOKUP($G1601,speciesvars!$D:$D,speciesvars!I:I,0,0)</f>
        <v>0</v>
      </c>
    </row>
    <row r="1602" spans="1:25" hidden="1" x14ac:dyDescent="0.25">
      <c r="A1602" t="s">
        <v>34</v>
      </c>
      <c r="B1602" t="s">
        <v>27</v>
      </c>
      <c r="C1602">
        <v>33</v>
      </c>
      <c r="D1602" t="str">
        <f t="shared" si="24"/>
        <v>Preservefall 2021</v>
      </c>
      <c r="E1602" t="s">
        <v>12</v>
      </c>
      <c r="F1602" t="s">
        <v>0</v>
      </c>
      <c r="G1602" t="s">
        <v>76</v>
      </c>
      <c r="H1602" t="s">
        <v>4254</v>
      </c>
      <c r="I1602" t="s">
        <v>1695</v>
      </c>
      <c r="J1602" t="s">
        <v>60</v>
      </c>
      <c r="K1602">
        <v>1</v>
      </c>
      <c r="L1602">
        <v>25</v>
      </c>
      <c r="M1602">
        <v>0.05</v>
      </c>
      <c r="N1602">
        <f>_xlfn.XLOOKUP($A1602,'site variables'!$A:$A,'site variables'!C:C,0,0)</f>
        <v>332.63</v>
      </c>
      <c r="O1602">
        <f>_xlfn.XLOOKUP($A1602,'site variables'!$A:$A,'site variables'!D:D,0,0)</f>
        <v>25.8</v>
      </c>
      <c r="P1602">
        <f>_xlfn.XLOOKUP($A1602,'site variables'!$A:$A,'site variables'!E:E,0,0)</f>
        <v>21.2</v>
      </c>
      <c r="Q1602">
        <f>_xlfn.XLOOKUP($A1602,'site variables'!$A:$A,'site variables'!F:F,0,0)</f>
        <v>793</v>
      </c>
      <c r="R1602" t="str">
        <f>_xlfn.XLOOKUP($A1602,'site variables'!$A:$A,'site variables'!G:G,0,0)</f>
        <v>high</v>
      </c>
      <c r="S1602" t="str">
        <f>_xlfn.XLOOKUP($A1602,'site variables'!$A:$A,'site variables'!H:H,0,0)</f>
        <v>low</v>
      </c>
      <c r="T1602" t="str">
        <f>_xlfn.XLOOKUP($A1602,'site variables'!$A:$A,'site variables'!I:I,0,0)</f>
        <v>Vehicle/FootRecreation</v>
      </c>
      <c r="U1602">
        <f>_xlfn.XLOOKUP($D1602,climatevars!$E:$E,climatevars!J:J,0,)</f>
        <v>283.99943199999996</v>
      </c>
      <c r="V1602">
        <f>_xlfn.XLOOKUP($D1602,climatevars!$E:$E,climatevars!K:K,0,)</f>
        <v>539.99891999999988</v>
      </c>
      <c r="W1602">
        <f>_xlfn.XLOOKUP($D1602,climatevars!$E:$E,climatevars!L:L,0,)</f>
        <v>651.99869599999988</v>
      </c>
      <c r="X1602">
        <f>_xlfn.XLOOKUP($G1602,speciesvars!$D:$D,speciesvars!H:H,0,0)</f>
        <v>23.825000166892998</v>
      </c>
      <c r="Y1602">
        <f>_xlfn.XLOOKUP($G1602,speciesvars!$D:$D,speciesvars!I:I,0,0)</f>
        <v>508</v>
      </c>
    </row>
    <row r="1603" spans="1:25" hidden="1" x14ac:dyDescent="0.25">
      <c r="A1603" t="s">
        <v>34</v>
      </c>
      <c r="B1603" t="s">
        <v>27</v>
      </c>
      <c r="C1603">
        <v>34</v>
      </c>
      <c r="D1603" t="str">
        <f t="shared" ref="D1603:D1666" si="25">_xlfn.CONCAT(A1603,B1603)</f>
        <v>Preservefall 2021</v>
      </c>
      <c r="E1603" t="s">
        <v>66</v>
      </c>
      <c r="F1603" t="s">
        <v>0</v>
      </c>
      <c r="G1603" t="s">
        <v>13</v>
      </c>
      <c r="H1603" t="s">
        <v>4254</v>
      </c>
      <c r="I1603" t="s">
        <v>1696</v>
      </c>
      <c r="J1603" t="s">
        <v>60</v>
      </c>
      <c r="K1603">
        <v>0</v>
      </c>
      <c r="L1603">
        <v>0</v>
      </c>
      <c r="M1603">
        <v>0</v>
      </c>
      <c r="N1603">
        <f>_xlfn.XLOOKUP($A1603,'site variables'!$A:$A,'site variables'!C:C,0,0)</f>
        <v>332.63</v>
      </c>
      <c r="O1603">
        <f>_xlfn.XLOOKUP($A1603,'site variables'!$A:$A,'site variables'!D:D,0,0)</f>
        <v>25.8</v>
      </c>
      <c r="P1603">
        <f>_xlfn.XLOOKUP($A1603,'site variables'!$A:$A,'site variables'!E:E,0,0)</f>
        <v>21.2</v>
      </c>
      <c r="Q1603">
        <f>_xlfn.XLOOKUP($A1603,'site variables'!$A:$A,'site variables'!F:F,0,0)</f>
        <v>793</v>
      </c>
      <c r="R1603" t="str">
        <f>_xlfn.XLOOKUP($A1603,'site variables'!$A:$A,'site variables'!G:G,0,0)</f>
        <v>high</v>
      </c>
      <c r="S1603" t="str">
        <f>_xlfn.XLOOKUP($A1603,'site variables'!$A:$A,'site variables'!H:H,0,0)</f>
        <v>low</v>
      </c>
      <c r="T1603" t="str">
        <f>_xlfn.XLOOKUP($A1603,'site variables'!$A:$A,'site variables'!I:I,0,0)</f>
        <v>Vehicle/FootRecreation</v>
      </c>
      <c r="U1603">
        <f>_xlfn.XLOOKUP($D1603,climatevars!$E:$E,climatevars!J:J,0,)</f>
        <v>283.99943199999996</v>
      </c>
      <c r="V1603">
        <f>_xlfn.XLOOKUP($D1603,climatevars!$E:$E,climatevars!K:K,0,)</f>
        <v>539.99891999999988</v>
      </c>
      <c r="W1603">
        <f>_xlfn.XLOOKUP($D1603,climatevars!$E:$E,climatevars!L:L,0,)</f>
        <v>651.99869599999988</v>
      </c>
      <c r="X1603">
        <f>_xlfn.XLOOKUP($G1603,speciesvars!$D:$D,speciesvars!H:H,0,0)</f>
        <v>23.462500015894602</v>
      </c>
      <c r="Y1603">
        <f>_xlfn.XLOOKUP($G1603,speciesvars!$D:$D,speciesvars!I:I,0,0)</f>
        <v>846</v>
      </c>
    </row>
    <row r="1604" spans="1:25" hidden="1" x14ac:dyDescent="0.25">
      <c r="A1604" t="s">
        <v>34</v>
      </c>
      <c r="B1604" t="s">
        <v>27</v>
      </c>
      <c r="C1604">
        <v>34</v>
      </c>
      <c r="D1604" t="str">
        <f t="shared" si="25"/>
        <v>Preservefall 2021</v>
      </c>
      <c r="E1604" t="s">
        <v>66</v>
      </c>
      <c r="F1604" t="s">
        <v>0</v>
      </c>
      <c r="G1604" t="s">
        <v>21</v>
      </c>
      <c r="H1604" t="s">
        <v>4254</v>
      </c>
      <c r="I1604" t="s">
        <v>1697</v>
      </c>
      <c r="J1604" t="s">
        <v>60</v>
      </c>
      <c r="K1604">
        <v>1</v>
      </c>
      <c r="L1604">
        <v>225</v>
      </c>
      <c r="M1604">
        <v>3.5</v>
      </c>
      <c r="N1604">
        <f>_xlfn.XLOOKUP($A1604,'site variables'!$A:$A,'site variables'!C:C,0,0)</f>
        <v>332.63</v>
      </c>
      <c r="O1604">
        <f>_xlfn.XLOOKUP($A1604,'site variables'!$A:$A,'site variables'!D:D,0,0)</f>
        <v>25.8</v>
      </c>
      <c r="P1604">
        <f>_xlfn.XLOOKUP($A1604,'site variables'!$A:$A,'site variables'!E:E,0,0)</f>
        <v>21.2</v>
      </c>
      <c r="Q1604">
        <f>_xlfn.XLOOKUP($A1604,'site variables'!$A:$A,'site variables'!F:F,0,0)</f>
        <v>793</v>
      </c>
      <c r="R1604" t="str">
        <f>_xlfn.XLOOKUP($A1604,'site variables'!$A:$A,'site variables'!G:G,0,0)</f>
        <v>high</v>
      </c>
      <c r="S1604" t="str">
        <f>_xlfn.XLOOKUP($A1604,'site variables'!$A:$A,'site variables'!H:H,0,0)</f>
        <v>low</v>
      </c>
      <c r="T1604" t="str">
        <f>_xlfn.XLOOKUP($A1604,'site variables'!$A:$A,'site variables'!I:I,0,0)</f>
        <v>Vehicle/FootRecreation</v>
      </c>
      <c r="U1604">
        <f>_xlfn.XLOOKUP($D1604,climatevars!$E:$E,climatevars!J:J,0,)</f>
        <v>283.99943199999996</v>
      </c>
      <c r="V1604">
        <f>_xlfn.XLOOKUP($D1604,climatevars!$E:$E,climatevars!K:K,0,)</f>
        <v>539.99891999999988</v>
      </c>
      <c r="W1604">
        <f>_xlfn.XLOOKUP($D1604,climatevars!$E:$E,climatevars!L:L,0,)</f>
        <v>651.99869599999988</v>
      </c>
      <c r="X1604">
        <f>_xlfn.XLOOKUP($G1604,speciesvars!$D:$D,speciesvars!H:H,0,0)</f>
        <v>24.8750001192093</v>
      </c>
      <c r="Y1604">
        <f>_xlfn.XLOOKUP($G1604,speciesvars!$D:$D,speciesvars!I:I,0,0)</f>
        <v>845</v>
      </c>
    </row>
    <row r="1605" spans="1:25" hidden="1" x14ac:dyDescent="0.25">
      <c r="A1605" t="s">
        <v>34</v>
      </c>
      <c r="B1605" t="s">
        <v>27</v>
      </c>
      <c r="C1605">
        <v>34</v>
      </c>
      <c r="D1605" t="str">
        <f t="shared" si="25"/>
        <v>Preservefall 2021</v>
      </c>
      <c r="E1605" t="s">
        <v>66</v>
      </c>
      <c r="F1605" t="s">
        <v>0</v>
      </c>
      <c r="G1605" t="s">
        <v>53</v>
      </c>
      <c r="H1605" t="s">
        <v>4254</v>
      </c>
      <c r="I1605" t="s">
        <v>1698</v>
      </c>
      <c r="J1605" t="s">
        <v>60</v>
      </c>
      <c r="K1605">
        <v>4</v>
      </c>
      <c r="L1605">
        <v>550</v>
      </c>
      <c r="M1605">
        <v>85</v>
      </c>
      <c r="N1605">
        <f>_xlfn.XLOOKUP($A1605,'site variables'!$A:$A,'site variables'!C:C,0,0)</f>
        <v>332.63</v>
      </c>
      <c r="O1605">
        <f>_xlfn.XLOOKUP($A1605,'site variables'!$A:$A,'site variables'!D:D,0,0)</f>
        <v>25.8</v>
      </c>
      <c r="P1605">
        <f>_xlfn.XLOOKUP($A1605,'site variables'!$A:$A,'site variables'!E:E,0,0)</f>
        <v>21.2</v>
      </c>
      <c r="Q1605">
        <f>_xlfn.XLOOKUP($A1605,'site variables'!$A:$A,'site variables'!F:F,0,0)</f>
        <v>793</v>
      </c>
      <c r="R1605" t="str">
        <f>_xlfn.XLOOKUP($A1605,'site variables'!$A:$A,'site variables'!G:G,0,0)</f>
        <v>high</v>
      </c>
      <c r="S1605" t="str">
        <f>_xlfn.XLOOKUP($A1605,'site variables'!$A:$A,'site variables'!H:H,0,0)</f>
        <v>low</v>
      </c>
      <c r="T1605" t="str">
        <f>_xlfn.XLOOKUP($A1605,'site variables'!$A:$A,'site variables'!I:I,0,0)</f>
        <v>Vehicle/FootRecreation</v>
      </c>
      <c r="U1605">
        <f>_xlfn.XLOOKUP($D1605,climatevars!$E:$E,climatevars!J:J,0,)</f>
        <v>283.99943199999996</v>
      </c>
      <c r="V1605">
        <f>_xlfn.XLOOKUP($D1605,climatevars!$E:$E,climatevars!K:K,0,)</f>
        <v>539.99891999999988</v>
      </c>
      <c r="W1605">
        <f>_xlfn.XLOOKUP($D1605,climatevars!$E:$E,climatevars!L:L,0,)</f>
        <v>651.99869599999988</v>
      </c>
      <c r="X1605">
        <f>_xlfn.XLOOKUP($G1605,speciesvars!$D:$D,speciesvars!H:H,0,0)</f>
        <v>24.200000047683702</v>
      </c>
      <c r="Y1605">
        <f>_xlfn.XLOOKUP($G1605,speciesvars!$D:$D,speciesvars!I:I,0,0)</f>
        <v>706</v>
      </c>
    </row>
    <row r="1606" spans="1:25" hidden="1" x14ac:dyDescent="0.25">
      <c r="A1606" t="s">
        <v>34</v>
      </c>
      <c r="B1606" t="s">
        <v>27</v>
      </c>
      <c r="C1606">
        <v>34</v>
      </c>
      <c r="D1606" t="str">
        <f t="shared" si="25"/>
        <v>Preservefall 2021</v>
      </c>
      <c r="E1606" t="s">
        <v>66</v>
      </c>
      <c r="F1606" t="s">
        <v>0</v>
      </c>
      <c r="G1606" t="s">
        <v>35</v>
      </c>
      <c r="H1606" t="s">
        <v>4254</v>
      </c>
      <c r="I1606" t="s">
        <v>1699</v>
      </c>
      <c r="J1606" t="s">
        <v>60</v>
      </c>
      <c r="K1606">
        <v>0</v>
      </c>
      <c r="L1606">
        <v>0</v>
      </c>
      <c r="M1606">
        <v>0</v>
      </c>
      <c r="N1606">
        <f>_xlfn.XLOOKUP($A1606,'site variables'!$A:$A,'site variables'!C:C,0,0)</f>
        <v>332.63</v>
      </c>
      <c r="O1606">
        <f>_xlfn.XLOOKUP($A1606,'site variables'!$A:$A,'site variables'!D:D,0,0)</f>
        <v>25.8</v>
      </c>
      <c r="P1606">
        <f>_xlfn.XLOOKUP($A1606,'site variables'!$A:$A,'site variables'!E:E,0,0)</f>
        <v>21.2</v>
      </c>
      <c r="Q1606">
        <f>_xlfn.XLOOKUP($A1606,'site variables'!$A:$A,'site variables'!F:F,0,0)</f>
        <v>793</v>
      </c>
      <c r="R1606" t="str">
        <f>_xlfn.XLOOKUP($A1606,'site variables'!$A:$A,'site variables'!G:G,0,0)</f>
        <v>high</v>
      </c>
      <c r="S1606" t="str">
        <f>_xlfn.XLOOKUP($A1606,'site variables'!$A:$A,'site variables'!H:H,0,0)</f>
        <v>low</v>
      </c>
      <c r="T1606" t="str">
        <f>_xlfn.XLOOKUP($A1606,'site variables'!$A:$A,'site variables'!I:I,0,0)</f>
        <v>Vehicle/FootRecreation</v>
      </c>
      <c r="U1606">
        <f>_xlfn.XLOOKUP($D1606,climatevars!$E:$E,climatevars!J:J,0,)</f>
        <v>283.99943199999996</v>
      </c>
      <c r="V1606">
        <f>_xlfn.XLOOKUP($D1606,climatevars!$E:$E,climatevars!K:K,0,)</f>
        <v>539.99891999999988</v>
      </c>
      <c r="W1606">
        <f>_xlfn.XLOOKUP($D1606,climatevars!$E:$E,climatevars!L:L,0,)</f>
        <v>651.99869599999988</v>
      </c>
      <c r="X1606">
        <f>_xlfn.XLOOKUP($G1606,speciesvars!$D:$D,speciesvars!H:H,0,0)</f>
        <v>23.5000000198682</v>
      </c>
      <c r="Y1606">
        <f>_xlfn.XLOOKUP($G1606,speciesvars!$D:$D,speciesvars!I:I,0,0)</f>
        <v>354</v>
      </c>
    </row>
    <row r="1607" spans="1:25" hidden="1" x14ac:dyDescent="0.25">
      <c r="A1607" t="s">
        <v>34</v>
      </c>
      <c r="B1607" t="s">
        <v>27</v>
      </c>
      <c r="C1607">
        <v>34</v>
      </c>
      <c r="D1607" t="str">
        <f t="shared" si="25"/>
        <v>Preservefall 2021</v>
      </c>
      <c r="E1607" t="s">
        <v>66</v>
      </c>
      <c r="F1607" t="s">
        <v>0</v>
      </c>
      <c r="G1607" t="s">
        <v>76</v>
      </c>
      <c r="H1607" t="s">
        <v>4254</v>
      </c>
      <c r="I1607" t="s">
        <v>1700</v>
      </c>
      <c r="J1607" t="s">
        <v>60</v>
      </c>
      <c r="K1607">
        <v>0</v>
      </c>
      <c r="L1607">
        <v>0</v>
      </c>
      <c r="M1607">
        <v>0.55000000000000004</v>
      </c>
      <c r="N1607">
        <f>_xlfn.XLOOKUP($A1607,'site variables'!$A:$A,'site variables'!C:C,0,0)</f>
        <v>332.63</v>
      </c>
      <c r="O1607">
        <f>_xlfn.XLOOKUP($A1607,'site variables'!$A:$A,'site variables'!D:D,0,0)</f>
        <v>25.8</v>
      </c>
      <c r="P1607">
        <f>_xlfn.XLOOKUP($A1607,'site variables'!$A:$A,'site variables'!E:E,0,0)</f>
        <v>21.2</v>
      </c>
      <c r="Q1607">
        <f>_xlfn.XLOOKUP($A1607,'site variables'!$A:$A,'site variables'!F:F,0,0)</f>
        <v>793</v>
      </c>
      <c r="R1607" t="str">
        <f>_xlfn.XLOOKUP($A1607,'site variables'!$A:$A,'site variables'!G:G,0,0)</f>
        <v>high</v>
      </c>
      <c r="S1607" t="str">
        <f>_xlfn.XLOOKUP($A1607,'site variables'!$A:$A,'site variables'!H:H,0,0)</f>
        <v>low</v>
      </c>
      <c r="T1607" t="str">
        <f>_xlfn.XLOOKUP($A1607,'site variables'!$A:$A,'site variables'!I:I,0,0)</f>
        <v>Vehicle/FootRecreation</v>
      </c>
      <c r="U1607">
        <f>_xlfn.XLOOKUP($D1607,climatevars!$E:$E,climatevars!J:J,0,)</f>
        <v>283.99943199999996</v>
      </c>
      <c r="V1607">
        <f>_xlfn.XLOOKUP($D1607,climatevars!$E:$E,climatevars!K:K,0,)</f>
        <v>539.99891999999988</v>
      </c>
      <c r="W1607">
        <f>_xlfn.XLOOKUP($D1607,climatevars!$E:$E,climatevars!L:L,0,)</f>
        <v>651.99869599999988</v>
      </c>
      <c r="X1607">
        <f>_xlfn.XLOOKUP($G1607,speciesvars!$D:$D,speciesvars!H:H,0,0)</f>
        <v>23.825000166892998</v>
      </c>
      <c r="Y1607">
        <f>_xlfn.XLOOKUP($G1607,speciesvars!$D:$D,speciesvars!I:I,0,0)</f>
        <v>508</v>
      </c>
    </row>
    <row r="1608" spans="1:25" hidden="1" x14ac:dyDescent="0.25">
      <c r="A1608" t="s">
        <v>34</v>
      </c>
      <c r="B1608" t="s">
        <v>27</v>
      </c>
      <c r="C1608">
        <v>35</v>
      </c>
      <c r="D1608" t="str">
        <f t="shared" si="25"/>
        <v>Preservefall 2021</v>
      </c>
      <c r="E1608" t="s">
        <v>75</v>
      </c>
      <c r="F1608" t="s">
        <v>49</v>
      </c>
      <c r="G1608" t="s">
        <v>13</v>
      </c>
      <c r="H1608" t="s">
        <v>4255</v>
      </c>
      <c r="I1608" t="s">
        <v>1701</v>
      </c>
      <c r="J1608" t="s">
        <v>60</v>
      </c>
      <c r="K1608">
        <v>0</v>
      </c>
      <c r="L1608">
        <v>0</v>
      </c>
      <c r="M1608">
        <v>0</v>
      </c>
      <c r="N1608">
        <f>_xlfn.XLOOKUP($A1608,'site variables'!$A:$A,'site variables'!C:C,0,0)</f>
        <v>332.63</v>
      </c>
      <c r="O1608">
        <f>_xlfn.XLOOKUP($A1608,'site variables'!$A:$A,'site variables'!D:D,0,0)</f>
        <v>25.8</v>
      </c>
      <c r="P1608">
        <f>_xlfn.XLOOKUP($A1608,'site variables'!$A:$A,'site variables'!E:E,0,0)</f>
        <v>21.2</v>
      </c>
      <c r="Q1608">
        <f>_xlfn.XLOOKUP($A1608,'site variables'!$A:$A,'site variables'!F:F,0,0)</f>
        <v>793</v>
      </c>
      <c r="R1608" t="str">
        <f>_xlfn.XLOOKUP($A1608,'site variables'!$A:$A,'site variables'!G:G,0,0)</f>
        <v>high</v>
      </c>
      <c r="S1608" t="str">
        <f>_xlfn.XLOOKUP($A1608,'site variables'!$A:$A,'site variables'!H:H,0,0)</f>
        <v>low</v>
      </c>
      <c r="T1608" t="str">
        <f>_xlfn.XLOOKUP($A1608,'site variables'!$A:$A,'site variables'!I:I,0,0)</f>
        <v>Vehicle/FootRecreation</v>
      </c>
      <c r="U1608">
        <f>_xlfn.XLOOKUP($D1608,climatevars!$E:$E,climatevars!J:J,0,)</f>
        <v>283.99943199999996</v>
      </c>
      <c r="V1608">
        <f>_xlfn.XLOOKUP($D1608,climatevars!$E:$E,climatevars!K:K,0,)</f>
        <v>539.99891999999988</v>
      </c>
      <c r="W1608">
        <f>_xlfn.XLOOKUP($D1608,climatevars!$E:$E,climatevars!L:L,0,)</f>
        <v>651.99869599999988</v>
      </c>
      <c r="X1608">
        <f>_xlfn.XLOOKUP($G1608,speciesvars!$D:$D,speciesvars!H:H,0,0)</f>
        <v>23.462500015894602</v>
      </c>
      <c r="Y1608">
        <f>_xlfn.XLOOKUP($G1608,speciesvars!$D:$D,speciesvars!I:I,0,0)</f>
        <v>846</v>
      </c>
    </row>
    <row r="1609" spans="1:25" hidden="1" x14ac:dyDescent="0.25">
      <c r="A1609" t="s">
        <v>34</v>
      </c>
      <c r="B1609" t="s">
        <v>27</v>
      </c>
      <c r="C1609">
        <v>35</v>
      </c>
      <c r="D1609" t="str">
        <f t="shared" si="25"/>
        <v>Preservefall 2021</v>
      </c>
      <c r="E1609" t="s">
        <v>75</v>
      </c>
      <c r="F1609" t="s">
        <v>49</v>
      </c>
      <c r="G1609" t="s">
        <v>6</v>
      </c>
      <c r="H1609" t="s">
        <v>4255</v>
      </c>
      <c r="I1609" t="s">
        <v>1702</v>
      </c>
      <c r="J1609" t="s">
        <v>60</v>
      </c>
      <c r="K1609">
        <v>0</v>
      </c>
      <c r="L1609">
        <v>0</v>
      </c>
      <c r="M1609">
        <v>0</v>
      </c>
      <c r="N1609">
        <f>_xlfn.XLOOKUP($A1609,'site variables'!$A:$A,'site variables'!C:C,0,0)</f>
        <v>332.63</v>
      </c>
      <c r="O1609">
        <f>_xlfn.XLOOKUP($A1609,'site variables'!$A:$A,'site variables'!D:D,0,0)</f>
        <v>25.8</v>
      </c>
      <c r="P1609">
        <f>_xlfn.XLOOKUP($A1609,'site variables'!$A:$A,'site variables'!E:E,0,0)</f>
        <v>21.2</v>
      </c>
      <c r="Q1609">
        <f>_xlfn.XLOOKUP($A1609,'site variables'!$A:$A,'site variables'!F:F,0,0)</f>
        <v>793</v>
      </c>
      <c r="R1609" t="str">
        <f>_xlfn.XLOOKUP($A1609,'site variables'!$A:$A,'site variables'!G:G,0,0)</f>
        <v>high</v>
      </c>
      <c r="S1609" t="str">
        <f>_xlfn.XLOOKUP($A1609,'site variables'!$A:$A,'site variables'!H:H,0,0)</f>
        <v>low</v>
      </c>
      <c r="T1609" t="str">
        <f>_xlfn.XLOOKUP($A1609,'site variables'!$A:$A,'site variables'!I:I,0,0)</f>
        <v>Vehicle/FootRecreation</v>
      </c>
      <c r="U1609">
        <f>_xlfn.XLOOKUP($D1609,climatevars!$E:$E,climatevars!J:J,0,)</f>
        <v>283.99943199999996</v>
      </c>
      <c r="V1609">
        <f>_xlfn.XLOOKUP($D1609,climatevars!$E:$E,climatevars!K:K,0,)</f>
        <v>539.99891999999988</v>
      </c>
      <c r="W1609">
        <f>_xlfn.XLOOKUP($D1609,climatevars!$E:$E,climatevars!L:L,0,)</f>
        <v>651.99869599999988</v>
      </c>
      <c r="X1609">
        <f>_xlfn.XLOOKUP($G1609,speciesvars!$D:$D,speciesvars!H:H,0,0)</f>
        <v>21.804166575272902</v>
      </c>
      <c r="Y1609">
        <f>_xlfn.XLOOKUP($G1609,speciesvars!$D:$D,speciesvars!I:I,0,0)</f>
        <v>504</v>
      </c>
    </row>
    <row r="1610" spans="1:25" hidden="1" x14ac:dyDescent="0.25">
      <c r="A1610" t="s">
        <v>34</v>
      </c>
      <c r="B1610" t="s">
        <v>27</v>
      </c>
      <c r="C1610">
        <v>35</v>
      </c>
      <c r="D1610" t="str">
        <f t="shared" si="25"/>
        <v>Preservefall 2021</v>
      </c>
      <c r="E1610" t="s">
        <v>75</v>
      </c>
      <c r="F1610" t="s">
        <v>49</v>
      </c>
      <c r="G1610" t="s">
        <v>21</v>
      </c>
      <c r="H1610" t="s">
        <v>4254</v>
      </c>
      <c r="I1610" t="s">
        <v>1703</v>
      </c>
      <c r="J1610" t="s">
        <v>60</v>
      </c>
      <c r="K1610">
        <v>2</v>
      </c>
      <c r="L1610">
        <v>250</v>
      </c>
      <c r="M1610">
        <v>0.55000000000000004</v>
      </c>
      <c r="N1610">
        <f>_xlfn.XLOOKUP($A1610,'site variables'!$A:$A,'site variables'!C:C,0,0)</f>
        <v>332.63</v>
      </c>
      <c r="O1610">
        <f>_xlfn.XLOOKUP($A1610,'site variables'!$A:$A,'site variables'!D:D,0,0)</f>
        <v>25.8</v>
      </c>
      <c r="P1610">
        <f>_xlfn.XLOOKUP($A1610,'site variables'!$A:$A,'site variables'!E:E,0,0)</f>
        <v>21.2</v>
      </c>
      <c r="Q1610">
        <f>_xlfn.XLOOKUP($A1610,'site variables'!$A:$A,'site variables'!F:F,0,0)</f>
        <v>793</v>
      </c>
      <c r="R1610" t="str">
        <f>_xlfn.XLOOKUP($A1610,'site variables'!$A:$A,'site variables'!G:G,0,0)</f>
        <v>high</v>
      </c>
      <c r="S1610" t="str">
        <f>_xlfn.XLOOKUP($A1610,'site variables'!$A:$A,'site variables'!H:H,0,0)</f>
        <v>low</v>
      </c>
      <c r="T1610" t="str">
        <f>_xlfn.XLOOKUP($A1610,'site variables'!$A:$A,'site variables'!I:I,0,0)</f>
        <v>Vehicle/FootRecreation</v>
      </c>
      <c r="U1610">
        <f>_xlfn.XLOOKUP($D1610,climatevars!$E:$E,climatevars!J:J,0,)</f>
        <v>283.99943199999996</v>
      </c>
      <c r="V1610">
        <f>_xlfn.XLOOKUP($D1610,climatevars!$E:$E,climatevars!K:K,0,)</f>
        <v>539.99891999999988</v>
      </c>
      <c r="W1610">
        <f>_xlfn.XLOOKUP($D1610,climatevars!$E:$E,climatevars!L:L,0,)</f>
        <v>651.99869599999988</v>
      </c>
      <c r="X1610">
        <f>_xlfn.XLOOKUP($G1610,speciesvars!$D:$D,speciesvars!H:H,0,0)</f>
        <v>24.8750001192093</v>
      </c>
      <c r="Y1610">
        <f>_xlfn.XLOOKUP($G1610,speciesvars!$D:$D,speciesvars!I:I,0,0)</f>
        <v>845</v>
      </c>
    </row>
    <row r="1611" spans="1:25" hidden="1" x14ac:dyDescent="0.25">
      <c r="A1611" t="s">
        <v>34</v>
      </c>
      <c r="B1611" t="s">
        <v>32</v>
      </c>
      <c r="C1611">
        <v>17</v>
      </c>
      <c r="D1611" t="str">
        <f t="shared" si="25"/>
        <v>Preservespring 2020</v>
      </c>
      <c r="E1611" t="s">
        <v>66</v>
      </c>
      <c r="F1611" t="s">
        <v>0</v>
      </c>
      <c r="G1611" t="s">
        <v>77</v>
      </c>
      <c r="H1611" t="s">
        <v>11</v>
      </c>
      <c r="I1611" t="s">
        <v>1704</v>
      </c>
      <c r="J1611" t="s">
        <v>72</v>
      </c>
      <c r="K1611">
        <v>4</v>
      </c>
      <c r="L1611">
        <v>80</v>
      </c>
      <c r="N1611">
        <f>_xlfn.XLOOKUP($A1611,'site variables'!$A:$A,'site variables'!C:C,0,0)</f>
        <v>332.63</v>
      </c>
      <c r="O1611">
        <f>_xlfn.XLOOKUP($A1611,'site variables'!$A:$A,'site variables'!D:D,0,0)</f>
        <v>25.8</v>
      </c>
      <c r="P1611">
        <f>_xlfn.XLOOKUP($A1611,'site variables'!$A:$A,'site variables'!E:E,0,0)</f>
        <v>21.2</v>
      </c>
      <c r="Q1611">
        <f>_xlfn.XLOOKUP($A1611,'site variables'!$A:$A,'site variables'!F:F,0,0)</f>
        <v>793</v>
      </c>
      <c r="R1611" t="str">
        <f>_xlfn.XLOOKUP($A1611,'site variables'!$A:$A,'site variables'!G:G,0,0)</f>
        <v>high</v>
      </c>
      <c r="S1611" t="str">
        <f>_xlfn.XLOOKUP($A1611,'site variables'!$A:$A,'site variables'!H:H,0,0)</f>
        <v>low</v>
      </c>
      <c r="T1611" t="str">
        <f>_xlfn.XLOOKUP($A1611,'site variables'!$A:$A,'site variables'!I:I,0,0)</f>
        <v>Vehicle/FootRecreation</v>
      </c>
      <c r="U1611">
        <f>_xlfn.XLOOKUP($D1611,climatevars!$E:$E,climatevars!J:J,0,)</f>
        <v>260.99947799999995</v>
      </c>
      <c r="V1611">
        <f>_xlfn.XLOOKUP($D1611,climatevars!$E:$E,climatevars!K:K,0,)</f>
        <v>539.99891999999988</v>
      </c>
      <c r="W1611">
        <f>_xlfn.XLOOKUP($D1611,climatevars!$E:$E,climatevars!L:L,0,)</f>
        <v>260.99947799999995</v>
      </c>
      <c r="X1611">
        <f>_xlfn.XLOOKUP($G1611,speciesvars!$D:$D,speciesvars!H:H,0,0)</f>
        <v>0</v>
      </c>
      <c r="Y1611">
        <f>_xlfn.XLOOKUP($G1611,speciesvars!$D:$D,speciesvars!I:I,0,0)</f>
        <v>0</v>
      </c>
    </row>
    <row r="1612" spans="1:25" hidden="1" x14ac:dyDescent="0.25">
      <c r="A1612" t="s">
        <v>34</v>
      </c>
      <c r="B1612" t="s">
        <v>32</v>
      </c>
      <c r="C1612">
        <v>17</v>
      </c>
      <c r="D1612" t="str">
        <f t="shared" si="25"/>
        <v>Preservespring 2020</v>
      </c>
      <c r="E1612" t="s">
        <v>66</v>
      </c>
      <c r="F1612" t="s">
        <v>0</v>
      </c>
      <c r="G1612" t="s">
        <v>3</v>
      </c>
      <c r="H1612" t="s">
        <v>11</v>
      </c>
      <c r="I1612" t="s">
        <v>1705</v>
      </c>
      <c r="J1612" t="s">
        <v>72</v>
      </c>
      <c r="K1612">
        <v>6</v>
      </c>
      <c r="L1612">
        <v>65</v>
      </c>
      <c r="N1612">
        <f>_xlfn.XLOOKUP($A1612,'site variables'!$A:$A,'site variables'!C:C,0,0)</f>
        <v>332.63</v>
      </c>
      <c r="O1612">
        <f>_xlfn.XLOOKUP($A1612,'site variables'!$A:$A,'site variables'!D:D,0,0)</f>
        <v>25.8</v>
      </c>
      <c r="P1612">
        <f>_xlfn.XLOOKUP($A1612,'site variables'!$A:$A,'site variables'!E:E,0,0)</f>
        <v>21.2</v>
      </c>
      <c r="Q1612">
        <f>_xlfn.XLOOKUP($A1612,'site variables'!$A:$A,'site variables'!F:F,0,0)</f>
        <v>793</v>
      </c>
      <c r="R1612" t="str">
        <f>_xlfn.XLOOKUP($A1612,'site variables'!$A:$A,'site variables'!G:G,0,0)</f>
        <v>high</v>
      </c>
      <c r="S1612" t="str">
        <f>_xlfn.XLOOKUP($A1612,'site variables'!$A:$A,'site variables'!H:H,0,0)</f>
        <v>low</v>
      </c>
      <c r="T1612" t="str">
        <f>_xlfn.XLOOKUP($A1612,'site variables'!$A:$A,'site variables'!I:I,0,0)</f>
        <v>Vehicle/FootRecreation</v>
      </c>
      <c r="U1612">
        <f>_xlfn.XLOOKUP($D1612,climatevars!$E:$E,climatevars!J:J,0,)</f>
        <v>260.99947799999995</v>
      </c>
      <c r="V1612">
        <f>_xlfn.XLOOKUP($D1612,climatevars!$E:$E,climatevars!K:K,0,)</f>
        <v>539.99891999999988</v>
      </c>
      <c r="W1612">
        <f>_xlfn.XLOOKUP($D1612,climatevars!$E:$E,climatevars!L:L,0,)</f>
        <v>260.99947799999995</v>
      </c>
      <c r="X1612">
        <f>_xlfn.XLOOKUP($G1612,speciesvars!$D:$D,speciesvars!H:H,0,0)</f>
        <v>0</v>
      </c>
      <c r="Y1612">
        <f>_xlfn.XLOOKUP($G1612,speciesvars!$D:$D,speciesvars!I:I,0,0)</f>
        <v>0</v>
      </c>
    </row>
    <row r="1613" spans="1:25" hidden="1" x14ac:dyDescent="0.25">
      <c r="A1613" t="s">
        <v>34</v>
      </c>
      <c r="B1613" t="s">
        <v>32</v>
      </c>
      <c r="C1613">
        <v>17</v>
      </c>
      <c r="D1613" t="str">
        <f t="shared" si="25"/>
        <v>Preservespring 2020</v>
      </c>
      <c r="E1613" t="s">
        <v>66</v>
      </c>
      <c r="F1613" t="s">
        <v>0</v>
      </c>
      <c r="G1613" t="s">
        <v>55</v>
      </c>
      <c r="H1613" t="s">
        <v>11</v>
      </c>
      <c r="I1613" t="s">
        <v>1706</v>
      </c>
      <c r="J1613" t="s">
        <v>72</v>
      </c>
      <c r="K1613">
        <v>2</v>
      </c>
      <c r="L1613">
        <v>10</v>
      </c>
      <c r="N1613">
        <f>_xlfn.XLOOKUP($A1613,'site variables'!$A:$A,'site variables'!C:C,0,0)</f>
        <v>332.63</v>
      </c>
      <c r="O1613">
        <f>_xlfn.XLOOKUP($A1613,'site variables'!$A:$A,'site variables'!D:D,0,0)</f>
        <v>25.8</v>
      </c>
      <c r="P1613">
        <f>_xlfn.XLOOKUP($A1613,'site variables'!$A:$A,'site variables'!E:E,0,0)</f>
        <v>21.2</v>
      </c>
      <c r="Q1613">
        <f>_xlfn.XLOOKUP($A1613,'site variables'!$A:$A,'site variables'!F:F,0,0)</f>
        <v>793</v>
      </c>
      <c r="R1613" t="str">
        <f>_xlfn.XLOOKUP($A1613,'site variables'!$A:$A,'site variables'!G:G,0,0)</f>
        <v>high</v>
      </c>
      <c r="S1613" t="str">
        <f>_xlfn.XLOOKUP($A1613,'site variables'!$A:$A,'site variables'!H:H,0,0)</f>
        <v>low</v>
      </c>
      <c r="T1613" t="str">
        <f>_xlfn.XLOOKUP($A1613,'site variables'!$A:$A,'site variables'!I:I,0,0)</f>
        <v>Vehicle/FootRecreation</v>
      </c>
      <c r="U1613">
        <f>_xlfn.XLOOKUP($D1613,climatevars!$E:$E,climatevars!J:J,0,)</f>
        <v>260.99947799999995</v>
      </c>
      <c r="V1613">
        <f>_xlfn.XLOOKUP($D1613,climatevars!$E:$E,climatevars!K:K,0,)</f>
        <v>539.99891999999988</v>
      </c>
      <c r="W1613">
        <f>_xlfn.XLOOKUP($D1613,climatevars!$E:$E,climatevars!L:L,0,)</f>
        <v>260.99947799999995</v>
      </c>
      <c r="X1613">
        <f>_xlfn.XLOOKUP($G1613,speciesvars!$D:$D,speciesvars!H:H,0,0)</f>
        <v>0</v>
      </c>
      <c r="Y1613">
        <f>_xlfn.XLOOKUP($G1613,speciesvars!$D:$D,speciesvars!I:I,0,0)</f>
        <v>0</v>
      </c>
    </row>
    <row r="1614" spans="1:25" hidden="1" x14ac:dyDescent="0.25">
      <c r="A1614" t="s">
        <v>34</v>
      </c>
      <c r="B1614" t="s">
        <v>32</v>
      </c>
      <c r="C1614">
        <v>17</v>
      </c>
      <c r="D1614" t="str">
        <f t="shared" si="25"/>
        <v>Preservespring 2020</v>
      </c>
      <c r="E1614" t="s">
        <v>66</v>
      </c>
      <c r="F1614" t="s">
        <v>0</v>
      </c>
      <c r="G1614" t="s">
        <v>44</v>
      </c>
      <c r="H1614" t="s">
        <v>11</v>
      </c>
      <c r="I1614" t="s">
        <v>1707</v>
      </c>
      <c r="J1614" t="s">
        <v>60</v>
      </c>
      <c r="K1614">
        <v>20</v>
      </c>
      <c r="L1614">
        <v>20</v>
      </c>
      <c r="N1614">
        <f>_xlfn.XLOOKUP($A1614,'site variables'!$A:$A,'site variables'!C:C,0,0)</f>
        <v>332.63</v>
      </c>
      <c r="O1614">
        <f>_xlfn.XLOOKUP($A1614,'site variables'!$A:$A,'site variables'!D:D,0,0)</f>
        <v>25.8</v>
      </c>
      <c r="P1614">
        <f>_xlfn.XLOOKUP($A1614,'site variables'!$A:$A,'site variables'!E:E,0,0)</f>
        <v>21.2</v>
      </c>
      <c r="Q1614">
        <f>_xlfn.XLOOKUP($A1614,'site variables'!$A:$A,'site variables'!F:F,0,0)</f>
        <v>793</v>
      </c>
      <c r="R1614" t="str">
        <f>_xlfn.XLOOKUP($A1614,'site variables'!$A:$A,'site variables'!G:G,0,0)</f>
        <v>high</v>
      </c>
      <c r="S1614" t="str">
        <f>_xlfn.XLOOKUP($A1614,'site variables'!$A:$A,'site variables'!H:H,0,0)</f>
        <v>low</v>
      </c>
      <c r="T1614" t="str">
        <f>_xlfn.XLOOKUP($A1614,'site variables'!$A:$A,'site variables'!I:I,0,0)</f>
        <v>Vehicle/FootRecreation</v>
      </c>
      <c r="U1614">
        <f>_xlfn.XLOOKUP($D1614,climatevars!$E:$E,climatevars!J:J,0,)</f>
        <v>260.99947799999995</v>
      </c>
      <c r="V1614">
        <f>_xlfn.XLOOKUP($D1614,climatevars!$E:$E,climatevars!K:K,0,)</f>
        <v>539.99891999999988</v>
      </c>
      <c r="W1614">
        <f>_xlfn.XLOOKUP($D1614,climatevars!$E:$E,climatevars!L:L,0,)</f>
        <v>260.99947799999995</v>
      </c>
      <c r="X1614">
        <f>_xlfn.XLOOKUP($G1614,speciesvars!$D:$D,speciesvars!H:H,0,0)</f>
        <v>0</v>
      </c>
      <c r="Y1614">
        <f>_xlfn.XLOOKUP($G1614,speciesvars!$D:$D,speciesvars!I:I,0,0)</f>
        <v>0</v>
      </c>
    </row>
    <row r="1615" spans="1:25" hidden="1" x14ac:dyDescent="0.25">
      <c r="A1615" t="s">
        <v>34</v>
      </c>
      <c r="B1615" t="s">
        <v>32</v>
      </c>
      <c r="C1615">
        <v>17</v>
      </c>
      <c r="D1615" t="str">
        <f t="shared" si="25"/>
        <v>Preservespring 2020</v>
      </c>
      <c r="E1615" t="s">
        <v>66</v>
      </c>
      <c r="F1615" t="s">
        <v>0</v>
      </c>
      <c r="G1615" t="s">
        <v>33</v>
      </c>
      <c r="H1615" t="s">
        <v>11</v>
      </c>
      <c r="I1615" t="s">
        <v>1708</v>
      </c>
      <c r="J1615" t="s">
        <v>60</v>
      </c>
      <c r="K1615">
        <v>1</v>
      </c>
      <c r="L1615">
        <v>55</v>
      </c>
      <c r="N1615">
        <f>_xlfn.XLOOKUP($A1615,'site variables'!$A:$A,'site variables'!C:C,0,0)</f>
        <v>332.63</v>
      </c>
      <c r="O1615">
        <f>_xlfn.XLOOKUP($A1615,'site variables'!$A:$A,'site variables'!D:D,0,0)</f>
        <v>25.8</v>
      </c>
      <c r="P1615">
        <f>_xlfn.XLOOKUP($A1615,'site variables'!$A:$A,'site variables'!E:E,0,0)</f>
        <v>21.2</v>
      </c>
      <c r="Q1615">
        <f>_xlfn.XLOOKUP($A1615,'site variables'!$A:$A,'site variables'!F:F,0,0)</f>
        <v>793</v>
      </c>
      <c r="R1615" t="str">
        <f>_xlfn.XLOOKUP($A1615,'site variables'!$A:$A,'site variables'!G:G,0,0)</f>
        <v>high</v>
      </c>
      <c r="S1615" t="str">
        <f>_xlfn.XLOOKUP($A1615,'site variables'!$A:$A,'site variables'!H:H,0,0)</f>
        <v>low</v>
      </c>
      <c r="T1615" t="str">
        <f>_xlfn.XLOOKUP($A1615,'site variables'!$A:$A,'site variables'!I:I,0,0)</f>
        <v>Vehicle/FootRecreation</v>
      </c>
      <c r="U1615">
        <f>_xlfn.XLOOKUP($D1615,climatevars!$E:$E,climatevars!J:J,0,)</f>
        <v>260.99947799999995</v>
      </c>
      <c r="V1615">
        <f>_xlfn.XLOOKUP($D1615,climatevars!$E:$E,climatevars!K:K,0,)</f>
        <v>539.99891999999988</v>
      </c>
      <c r="W1615">
        <f>_xlfn.XLOOKUP($D1615,climatevars!$E:$E,climatevars!L:L,0,)</f>
        <v>260.99947799999995</v>
      </c>
      <c r="X1615">
        <f>_xlfn.XLOOKUP($G1615,speciesvars!$D:$D,speciesvars!H:H,0,0)</f>
        <v>0</v>
      </c>
      <c r="Y1615">
        <f>_xlfn.XLOOKUP($G1615,speciesvars!$D:$D,speciesvars!I:I,0,0)</f>
        <v>0</v>
      </c>
    </row>
    <row r="1616" spans="1:25" hidden="1" x14ac:dyDescent="0.25">
      <c r="A1616" t="s">
        <v>34</v>
      </c>
      <c r="B1616" t="s">
        <v>32</v>
      </c>
      <c r="C1616">
        <v>17</v>
      </c>
      <c r="D1616" t="str">
        <f t="shared" si="25"/>
        <v>Preservespring 2020</v>
      </c>
      <c r="E1616" t="s">
        <v>66</v>
      </c>
      <c r="F1616" t="s">
        <v>0</v>
      </c>
      <c r="G1616" t="s">
        <v>1433</v>
      </c>
      <c r="H1616" t="s">
        <v>11</v>
      </c>
      <c r="I1616" t="s">
        <v>1709</v>
      </c>
      <c r="J1616" t="s">
        <v>60</v>
      </c>
      <c r="K1616">
        <v>27</v>
      </c>
      <c r="L1616">
        <v>5</v>
      </c>
      <c r="N1616">
        <f>_xlfn.XLOOKUP($A1616,'site variables'!$A:$A,'site variables'!C:C,0,0)</f>
        <v>332.63</v>
      </c>
      <c r="O1616">
        <f>_xlfn.XLOOKUP($A1616,'site variables'!$A:$A,'site variables'!D:D,0,0)</f>
        <v>25.8</v>
      </c>
      <c r="P1616">
        <f>_xlfn.XLOOKUP($A1616,'site variables'!$A:$A,'site variables'!E:E,0,0)</f>
        <v>21.2</v>
      </c>
      <c r="Q1616">
        <f>_xlfn.XLOOKUP($A1616,'site variables'!$A:$A,'site variables'!F:F,0,0)</f>
        <v>793</v>
      </c>
      <c r="R1616" t="str">
        <f>_xlfn.XLOOKUP($A1616,'site variables'!$A:$A,'site variables'!G:G,0,0)</f>
        <v>high</v>
      </c>
      <c r="S1616" t="str">
        <f>_xlfn.XLOOKUP($A1616,'site variables'!$A:$A,'site variables'!H:H,0,0)</f>
        <v>low</v>
      </c>
      <c r="T1616" t="str">
        <f>_xlfn.XLOOKUP($A1616,'site variables'!$A:$A,'site variables'!I:I,0,0)</f>
        <v>Vehicle/FootRecreation</v>
      </c>
      <c r="U1616">
        <f>_xlfn.XLOOKUP($D1616,climatevars!$E:$E,climatevars!J:J,0,)</f>
        <v>260.99947799999995</v>
      </c>
      <c r="V1616">
        <f>_xlfn.XLOOKUP($D1616,climatevars!$E:$E,climatevars!K:K,0,)</f>
        <v>539.99891999999988</v>
      </c>
      <c r="W1616">
        <f>_xlfn.XLOOKUP($D1616,climatevars!$E:$E,climatevars!L:L,0,)</f>
        <v>260.99947799999995</v>
      </c>
      <c r="X1616">
        <f>_xlfn.XLOOKUP($G1616,speciesvars!$D:$D,speciesvars!H:H,0,0)</f>
        <v>0</v>
      </c>
      <c r="Y1616">
        <f>_xlfn.XLOOKUP($G1616,speciesvars!$D:$D,speciesvars!I:I,0,0)</f>
        <v>0</v>
      </c>
    </row>
    <row r="1617" spans="1:25" hidden="1" x14ac:dyDescent="0.25">
      <c r="A1617" t="s">
        <v>34</v>
      </c>
      <c r="B1617" t="s">
        <v>27</v>
      </c>
      <c r="C1617">
        <v>35</v>
      </c>
      <c r="D1617" t="str">
        <f t="shared" si="25"/>
        <v>Preservefall 2021</v>
      </c>
      <c r="E1617" t="s">
        <v>75</v>
      </c>
      <c r="F1617" t="s">
        <v>49</v>
      </c>
      <c r="G1617" t="s">
        <v>53</v>
      </c>
      <c r="H1617" t="s">
        <v>4254</v>
      </c>
      <c r="I1617" t="s">
        <v>1710</v>
      </c>
      <c r="J1617" t="s">
        <v>60</v>
      </c>
      <c r="K1617">
        <v>0</v>
      </c>
      <c r="L1617">
        <v>0</v>
      </c>
      <c r="M1617">
        <v>3.5</v>
      </c>
      <c r="N1617">
        <f>_xlfn.XLOOKUP($A1617,'site variables'!$A:$A,'site variables'!C:C,0,0)</f>
        <v>332.63</v>
      </c>
      <c r="O1617">
        <f>_xlfn.XLOOKUP($A1617,'site variables'!$A:$A,'site variables'!D:D,0,0)</f>
        <v>25.8</v>
      </c>
      <c r="P1617">
        <f>_xlfn.XLOOKUP($A1617,'site variables'!$A:$A,'site variables'!E:E,0,0)</f>
        <v>21.2</v>
      </c>
      <c r="Q1617">
        <f>_xlfn.XLOOKUP($A1617,'site variables'!$A:$A,'site variables'!F:F,0,0)</f>
        <v>793</v>
      </c>
      <c r="R1617" t="str">
        <f>_xlfn.XLOOKUP($A1617,'site variables'!$A:$A,'site variables'!G:G,0,0)</f>
        <v>high</v>
      </c>
      <c r="S1617" t="str">
        <f>_xlfn.XLOOKUP($A1617,'site variables'!$A:$A,'site variables'!H:H,0,0)</f>
        <v>low</v>
      </c>
      <c r="T1617" t="str">
        <f>_xlfn.XLOOKUP($A1617,'site variables'!$A:$A,'site variables'!I:I,0,0)</f>
        <v>Vehicle/FootRecreation</v>
      </c>
      <c r="U1617">
        <f>_xlfn.XLOOKUP($D1617,climatevars!$E:$E,climatevars!J:J,0,)</f>
        <v>283.99943199999996</v>
      </c>
      <c r="V1617">
        <f>_xlfn.XLOOKUP($D1617,climatevars!$E:$E,climatevars!K:K,0,)</f>
        <v>539.99891999999988</v>
      </c>
      <c r="W1617">
        <f>_xlfn.XLOOKUP($D1617,climatevars!$E:$E,climatevars!L:L,0,)</f>
        <v>651.99869599999988</v>
      </c>
      <c r="X1617">
        <f>_xlfn.XLOOKUP($G1617,speciesvars!$D:$D,speciesvars!H:H,0,0)</f>
        <v>24.200000047683702</v>
      </c>
      <c r="Y1617">
        <f>_xlfn.XLOOKUP($G1617,speciesvars!$D:$D,speciesvars!I:I,0,0)</f>
        <v>706</v>
      </c>
    </row>
    <row r="1618" spans="1:25" hidden="1" x14ac:dyDescent="0.25">
      <c r="A1618" t="s">
        <v>34</v>
      </c>
      <c r="B1618" t="s">
        <v>27</v>
      </c>
      <c r="C1618">
        <v>35</v>
      </c>
      <c r="D1618" t="str">
        <f t="shared" si="25"/>
        <v>Preservefall 2021</v>
      </c>
      <c r="E1618" t="s">
        <v>75</v>
      </c>
      <c r="F1618" t="s">
        <v>49</v>
      </c>
      <c r="G1618" t="s">
        <v>22</v>
      </c>
      <c r="H1618" t="s">
        <v>4255</v>
      </c>
      <c r="I1618" t="s">
        <v>1711</v>
      </c>
      <c r="J1618" t="s">
        <v>60</v>
      </c>
      <c r="K1618">
        <v>0</v>
      </c>
      <c r="L1618">
        <v>0</v>
      </c>
      <c r="M1618">
        <v>0</v>
      </c>
      <c r="N1618">
        <f>_xlfn.XLOOKUP($A1618,'site variables'!$A:$A,'site variables'!C:C,0,0)</f>
        <v>332.63</v>
      </c>
      <c r="O1618">
        <f>_xlfn.XLOOKUP($A1618,'site variables'!$A:$A,'site variables'!D:D,0,0)</f>
        <v>25.8</v>
      </c>
      <c r="P1618">
        <f>_xlfn.XLOOKUP($A1618,'site variables'!$A:$A,'site variables'!E:E,0,0)</f>
        <v>21.2</v>
      </c>
      <c r="Q1618">
        <f>_xlfn.XLOOKUP($A1618,'site variables'!$A:$A,'site variables'!F:F,0,0)</f>
        <v>793</v>
      </c>
      <c r="R1618" t="str">
        <f>_xlfn.XLOOKUP($A1618,'site variables'!$A:$A,'site variables'!G:G,0,0)</f>
        <v>high</v>
      </c>
      <c r="S1618" t="str">
        <f>_xlfn.XLOOKUP($A1618,'site variables'!$A:$A,'site variables'!H:H,0,0)</f>
        <v>low</v>
      </c>
      <c r="T1618" t="str">
        <f>_xlfn.XLOOKUP($A1618,'site variables'!$A:$A,'site variables'!I:I,0,0)</f>
        <v>Vehicle/FootRecreation</v>
      </c>
      <c r="U1618">
        <f>_xlfn.XLOOKUP($D1618,climatevars!$E:$E,climatevars!J:J,0,)</f>
        <v>283.99943199999996</v>
      </c>
      <c r="V1618">
        <f>_xlfn.XLOOKUP($D1618,climatevars!$E:$E,climatevars!K:K,0,)</f>
        <v>539.99891999999988</v>
      </c>
      <c r="W1618">
        <f>_xlfn.XLOOKUP($D1618,climatevars!$E:$E,climatevars!L:L,0,)</f>
        <v>651.99869599999988</v>
      </c>
      <c r="X1618">
        <f>_xlfn.XLOOKUP($G1618,speciesvars!$D:$D,speciesvars!H:H,0,0)</f>
        <v>22.870833317438802</v>
      </c>
      <c r="Y1618">
        <f>_xlfn.XLOOKUP($G1618,speciesvars!$D:$D,speciesvars!I:I,0,0)</f>
        <v>733</v>
      </c>
    </row>
    <row r="1619" spans="1:25" hidden="1" x14ac:dyDescent="0.25">
      <c r="A1619" t="s">
        <v>34</v>
      </c>
      <c r="B1619" t="s">
        <v>27</v>
      </c>
      <c r="C1619">
        <v>35</v>
      </c>
      <c r="D1619" t="str">
        <f t="shared" si="25"/>
        <v>Preservefall 2021</v>
      </c>
      <c r="E1619" t="s">
        <v>75</v>
      </c>
      <c r="F1619" t="s">
        <v>49</v>
      </c>
      <c r="G1619" t="s">
        <v>54</v>
      </c>
      <c r="H1619" t="s">
        <v>4255</v>
      </c>
      <c r="I1619" t="s">
        <v>1712</v>
      </c>
      <c r="J1619" t="s">
        <v>60</v>
      </c>
      <c r="K1619">
        <v>0</v>
      </c>
      <c r="L1619">
        <v>0</v>
      </c>
      <c r="M1619">
        <v>0</v>
      </c>
      <c r="N1619">
        <f>_xlfn.XLOOKUP($A1619,'site variables'!$A:$A,'site variables'!C:C,0,0)</f>
        <v>332.63</v>
      </c>
      <c r="O1619">
        <f>_xlfn.XLOOKUP($A1619,'site variables'!$A:$A,'site variables'!D:D,0,0)</f>
        <v>25.8</v>
      </c>
      <c r="P1619">
        <f>_xlfn.XLOOKUP($A1619,'site variables'!$A:$A,'site variables'!E:E,0,0)</f>
        <v>21.2</v>
      </c>
      <c r="Q1619">
        <f>_xlfn.XLOOKUP($A1619,'site variables'!$A:$A,'site variables'!F:F,0,0)</f>
        <v>793</v>
      </c>
      <c r="R1619" t="str">
        <f>_xlfn.XLOOKUP($A1619,'site variables'!$A:$A,'site variables'!G:G,0,0)</f>
        <v>high</v>
      </c>
      <c r="S1619" t="str">
        <f>_xlfn.XLOOKUP($A1619,'site variables'!$A:$A,'site variables'!H:H,0,0)</f>
        <v>low</v>
      </c>
      <c r="T1619" t="str">
        <f>_xlfn.XLOOKUP($A1619,'site variables'!$A:$A,'site variables'!I:I,0,0)</f>
        <v>Vehicle/FootRecreation</v>
      </c>
      <c r="U1619">
        <f>_xlfn.XLOOKUP($D1619,climatevars!$E:$E,climatevars!J:J,0,)</f>
        <v>283.99943199999996</v>
      </c>
      <c r="V1619">
        <f>_xlfn.XLOOKUP($D1619,climatevars!$E:$E,climatevars!K:K,0,)</f>
        <v>539.99891999999988</v>
      </c>
      <c r="W1619">
        <f>_xlfn.XLOOKUP($D1619,climatevars!$E:$E,climatevars!L:L,0,)</f>
        <v>651.99869599999988</v>
      </c>
      <c r="X1619">
        <f>_xlfn.XLOOKUP($G1619,speciesvars!$D:$D,speciesvars!H:H,0,0)</f>
        <v>21.7541668613752</v>
      </c>
      <c r="Y1619">
        <f>_xlfn.XLOOKUP($G1619,speciesvars!$D:$D,speciesvars!I:I,0,0)</f>
        <v>505</v>
      </c>
    </row>
    <row r="1620" spans="1:25" hidden="1" x14ac:dyDescent="0.25">
      <c r="A1620" t="s">
        <v>34</v>
      </c>
      <c r="B1620" t="s">
        <v>27</v>
      </c>
      <c r="C1620">
        <v>35</v>
      </c>
      <c r="D1620" t="str">
        <f t="shared" si="25"/>
        <v>Preservefall 2021</v>
      </c>
      <c r="E1620" t="s">
        <v>75</v>
      </c>
      <c r="F1620" t="s">
        <v>49</v>
      </c>
      <c r="G1620" t="s">
        <v>35</v>
      </c>
      <c r="H1620" t="s">
        <v>4255</v>
      </c>
      <c r="I1620" t="s">
        <v>1713</v>
      </c>
      <c r="J1620" t="s">
        <v>60</v>
      </c>
      <c r="K1620">
        <v>0</v>
      </c>
      <c r="L1620">
        <v>0</v>
      </c>
      <c r="M1620">
        <v>0</v>
      </c>
      <c r="N1620">
        <f>_xlfn.XLOOKUP($A1620,'site variables'!$A:$A,'site variables'!C:C,0,0)</f>
        <v>332.63</v>
      </c>
      <c r="O1620">
        <f>_xlfn.XLOOKUP($A1620,'site variables'!$A:$A,'site variables'!D:D,0,0)</f>
        <v>25.8</v>
      </c>
      <c r="P1620">
        <f>_xlfn.XLOOKUP($A1620,'site variables'!$A:$A,'site variables'!E:E,0,0)</f>
        <v>21.2</v>
      </c>
      <c r="Q1620">
        <f>_xlfn.XLOOKUP($A1620,'site variables'!$A:$A,'site variables'!F:F,0,0)</f>
        <v>793</v>
      </c>
      <c r="R1620" t="str">
        <f>_xlfn.XLOOKUP($A1620,'site variables'!$A:$A,'site variables'!G:G,0,0)</f>
        <v>high</v>
      </c>
      <c r="S1620" t="str">
        <f>_xlfn.XLOOKUP($A1620,'site variables'!$A:$A,'site variables'!H:H,0,0)</f>
        <v>low</v>
      </c>
      <c r="T1620" t="str">
        <f>_xlfn.XLOOKUP($A1620,'site variables'!$A:$A,'site variables'!I:I,0,0)</f>
        <v>Vehicle/FootRecreation</v>
      </c>
      <c r="U1620">
        <f>_xlfn.XLOOKUP($D1620,climatevars!$E:$E,climatevars!J:J,0,)</f>
        <v>283.99943199999996</v>
      </c>
      <c r="V1620">
        <f>_xlfn.XLOOKUP($D1620,climatevars!$E:$E,climatevars!K:K,0,)</f>
        <v>539.99891999999988</v>
      </c>
      <c r="W1620">
        <f>_xlfn.XLOOKUP($D1620,climatevars!$E:$E,climatevars!L:L,0,)</f>
        <v>651.99869599999988</v>
      </c>
      <c r="X1620">
        <f>_xlfn.XLOOKUP($G1620,speciesvars!$D:$D,speciesvars!H:H,0,0)</f>
        <v>23.5000000198682</v>
      </c>
      <c r="Y1620">
        <f>_xlfn.XLOOKUP($G1620,speciesvars!$D:$D,speciesvars!I:I,0,0)</f>
        <v>354</v>
      </c>
    </row>
    <row r="1621" spans="1:25" hidden="1" x14ac:dyDescent="0.25">
      <c r="A1621" t="s">
        <v>34</v>
      </c>
      <c r="B1621" t="s">
        <v>27</v>
      </c>
      <c r="C1621">
        <v>35</v>
      </c>
      <c r="D1621" t="str">
        <f t="shared" si="25"/>
        <v>Preservefall 2021</v>
      </c>
      <c r="E1621" t="s">
        <v>75</v>
      </c>
      <c r="F1621" t="s">
        <v>49</v>
      </c>
      <c r="G1621" t="s">
        <v>65</v>
      </c>
      <c r="H1621" t="s">
        <v>4255</v>
      </c>
      <c r="I1621" t="s">
        <v>1714</v>
      </c>
      <c r="J1621" t="s">
        <v>60</v>
      </c>
      <c r="K1621">
        <v>0</v>
      </c>
      <c r="L1621">
        <v>0</v>
      </c>
      <c r="M1621">
        <v>0</v>
      </c>
      <c r="N1621">
        <f>_xlfn.XLOOKUP($A1621,'site variables'!$A:$A,'site variables'!C:C,0,0)</f>
        <v>332.63</v>
      </c>
      <c r="O1621">
        <f>_xlfn.XLOOKUP($A1621,'site variables'!$A:$A,'site variables'!D:D,0,0)</f>
        <v>25.8</v>
      </c>
      <c r="P1621">
        <f>_xlfn.XLOOKUP($A1621,'site variables'!$A:$A,'site variables'!E:E,0,0)</f>
        <v>21.2</v>
      </c>
      <c r="Q1621">
        <f>_xlfn.XLOOKUP($A1621,'site variables'!$A:$A,'site variables'!F:F,0,0)</f>
        <v>793</v>
      </c>
      <c r="R1621" t="str">
        <f>_xlfn.XLOOKUP($A1621,'site variables'!$A:$A,'site variables'!G:G,0,0)</f>
        <v>high</v>
      </c>
      <c r="S1621" t="str">
        <f>_xlfn.XLOOKUP($A1621,'site variables'!$A:$A,'site variables'!H:H,0,0)</f>
        <v>low</v>
      </c>
      <c r="T1621" t="str">
        <f>_xlfn.XLOOKUP($A1621,'site variables'!$A:$A,'site variables'!I:I,0,0)</f>
        <v>Vehicle/FootRecreation</v>
      </c>
      <c r="U1621">
        <f>_xlfn.XLOOKUP($D1621,climatevars!$E:$E,climatevars!J:J,0,)</f>
        <v>283.99943199999996</v>
      </c>
      <c r="V1621">
        <f>_xlfn.XLOOKUP($D1621,climatevars!$E:$E,climatevars!K:K,0,)</f>
        <v>539.99891999999988</v>
      </c>
      <c r="W1621">
        <f>_xlfn.XLOOKUP($D1621,climatevars!$E:$E,climatevars!L:L,0,)</f>
        <v>651.99869599999988</v>
      </c>
      <c r="X1621">
        <f>_xlfn.XLOOKUP($G1621,speciesvars!$D:$D,speciesvars!H:H,0,0)</f>
        <v>21.662499884764401</v>
      </c>
      <c r="Y1621">
        <f>_xlfn.XLOOKUP($G1621,speciesvars!$D:$D,speciesvars!I:I,0,0)</f>
        <v>767</v>
      </c>
    </row>
    <row r="1622" spans="1:25" hidden="1" x14ac:dyDescent="0.25">
      <c r="A1622" t="s">
        <v>34</v>
      </c>
      <c r="B1622" t="s">
        <v>32</v>
      </c>
      <c r="C1622">
        <v>17</v>
      </c>
      <c r="D1622" t="str">
        <f t="shared" si="25"/>
        <v>Preservespring 2020</v>
      </c>
      <c r="E1622" t="s">
        <v>66</v>
      </c>
      <c r="F1622" t="s">
        <v>0</v>
      </c>
      <c r="G1622" t="s">
        <v>1437</v>
      </c>
      <c r="H1622" t="s">
        <v>11</v>
      </c>
      <c r="I1622" t="s">
        <v>1715</v>
      </c>
      <c r="J1622" t="s">
        <v>60</v>
      </c>
      <c r="K1622">
        <v>12</v>
      </c>
      <c r="L1622">
        <v>40</v>
      </c>
      <c r="N1622">
        <f>_xlfn.XLOOKUP($A1622,'site variables'!$A:$A,'site variables'!C:C,0,0)</f>
        <v>332.63</v>
      </c>
      <c r="O1622">
        <f>_xlfn.XLOOKUP($A1622,'site variables'!$A:$A,'site variables'!D:D,0,0)</f>
        <v>25.8</v>
      </c>
      <c r="P1622">
        <f>_xlfn.XLOOKUP($A1622,'site variables'!$A:$A,'site variables'!E:E,0,0)</f>
        <v>21.2</v>
      </c>
      <c r="Q1622">
        <f>_xlfn.XLOOKUP($A1622,'site variables'!$A:$A,'site variables'!F:F,0,0)</f>
        <v>793</v>
      </c>
      <c r="R1622" t="str">
        <f>_xlfn.XLOOKUP($A1622,'site variables'!$A:$A,'site variables'!G:G,0,0)</f>
        <v>high</v>
      </c>
      <c r="S1622" t="str">
        <f>_xlfn.XLOOKUP($A1622,'site variables'!$A:$A,'site variables'!H:H,0,0)</f>
        <v>low</v>
      </c>
      <c r="T1622" t="str">
        <f>_xlfn.XLOOKUP($A1622,'site variables'!$A:$A,'site variables'!I:I,0,0)</f>
        <v>Vehicle/FootRecreation</v>
      </c>
      <c r="U1622">
        <f>_xlfn.XLOOKUP($D1622,climatevars!$E:$E,climatevars!J:J,0,)</f>
        <v>260.99947799999995</v>
      </c>
      <c r="V1622">
        <f>_xlfn.XLOOKUP($D1622,climatevars!$E:$E,climatevars!K:K,0,)</f>
        <v>539.99891999999988</v>
      </c>
      <c r="W1622">
        <f>_xlfn.XLOOKUP($D1622,climatevars!$E:$E,climatevars!L:L,0,)</f>
        <v>260.99947799999995</v>
      </c>
      <c r="X1622">
        <f>_xlfn.XLOOKUP($G1622,speciesvars!$D:$D,speciesvars!H:H,0,0)</f>
        <v>0</v>
      </c>
      <c r="Y1622">
        <f>_xlfn.XLOOKUP($G1622,speciesvars!$D:$D,speciesvars!I:I,0,0)</f>
        <v>0</v>
      </c>
    </row>
    <row r="1623" spans="1:25" hidden="1" x14ac:dyDescent="0.25">
      <c r="A1623" t="s">
        <v>34</v>
      </c>
      <c r="B1623" t="s">
        <v>32</v>
      </c>
      <c r="C1623">
        <v>18</v>
      </c>
      <c r="D1623" t="str">
        <f t="shared" si="25"/>
        <v>Preservespring 2020</v>
      </c>
      <c r="E1623" t="s">
        <v>48</v>
      </c>
      <c r="F1623" t="s">
        <v>0</v>
      </c>
      <c r="G1623" t="s">
        <v>77</v>
      </c>
      <c r="H1623" t="s">
        <v>11</v>
      </c>
      <c r="I1623" t="s">
        <v>1716</v>
      </c>
      <c r="J1623" t="s">
        <v>72</v>
      </c>
      <c r="K1623">
        <v>3</v>
      </c>
      <c r="L1623">
        <v>80</v>
      </c>
      <c r="N1623">
        <f>_xlfn.XLOOKUP($A1623,'site variables'!$A:$A,'site variables'!C:C,0,0)</f>
        <v>332.63</v>
      </c>
      <c r="O1623">
        <f>_xlfn.XLOOKUP($A1623,'site variables'!$A:$A,'site variables'!D:D,0,0)</f>
        <v>25.8</v>
      </c>
      <c r="P1623">
        <f>_xlfn.XLOOKUP($A1623,'site variables'!$A:$A,'site variables'!E:E,0,0)</f>
        <v>21.2</v>
      </c>
      <c r="Q1623">
        <f>_xlfn.XLOOKUP($A1623,'site variables'!$A:$A,'site variables'!F:F,0,0)</f>
        <v>793</v>
      </c>
      <c r="R1623" t="str">
        <f>_xlfn.XLOOKUP($A1623,'site variables'!$A:$A,'site variables'!G:G,0,0)</f>
        <v>high</v>
      </c>
      <c r="S1623" t="str">
        <f>_xlfn.XLOOKUP($A1623,'site variables'!$A:$A,'site variables'!H:H,0,0)</f>
        <v>low</v>
      </c>
      <c r="T1623" t="str">
        <f>_xlfn.XLOOKUP($A1623,'site variables'!$A:$A,'site variables'!I:I,0,0)</f>
        <v>Vehicle/FootRecreation</v>
      </c>
      <c r="U1623">
        <f>_xlfn.XLOOKUP($D1623,climatevars!$E:$E,climatevars!J:J,0,)</f>
        <v>260.99947799999995</v>
      </c>
      <c r="V1623">
        <f>_xlfn.XLOOKUP($D1623,climatevars!$E:$E,climatevars!K:K,0,)</f>
        <v>539.99891999999988</v>
      </c>
      <c r="W1623">
        <f>_xlfn.XLOOKUP($D1623,climatevars!$E:$E,climatevars!L:L,0,)</f>
        <v>260.99947799999995</v>
      </c>
      <c r="X1623">
        <f>_xlfn.XLOOKUP($G1623,speciesvars!$D:$D,speciesvars!H:H,0,0)</f>
        <v>0</v>
      </c>
      <c r="Y1623">
        <f>_xlfn.XLOOKUP($G1623,speciesvars!$D:$D,speciesvars!I:I,0,0)</f>
        <v>0</v>
      </c>
    </row>
    <row r="1624" spans="1:25" hidden="1" x14ac:dyDescent="0.25">
      <c r="A1624" t="s">
        <v>34</v>
      </c>
      <c r="B1624" t="s">
        <v>27</v>
      </c>
      <c r="C1624">
        <v>35</v>
      </c>
      <c r="D1624" t="str">
        <f t="shared" si="25"/>
        <v>Preservefall 2021</v>
      </c>
      <c r="E1624" t="s">
        <v>75</v>
      </c>
      <c r="F1624" t="s">
        <v>49</v>
      </c>
      <c r="G1624" t="s">
        <v>76</v>
      </c>
      <c r="H1624" t="s">
        <v>4255</v>
      </c>
      <c r="I1624" t="s">
        <v>1717</v>
      </c>
      <c r="J1624" t="s">
        <v>60</v>
      </c>
      <c r="K1624">
        <v>0</v>
      </c>
      <c r="L1624">
        <v>0</v>
      </c>
      <c r="M1624">
        <v>0</v>
      </c>
      <c r="N1624">
        <f>_xlfn.XLOOKUP($A1624,'site variables'!$A:$A,'site variables'!C:C,0,0)</f>
        <v>332.63</v>
      </c>
      <c r="O1624">
        <f>_xlfn.XLOOKUP($A1624,'site variables'!$A:$A,'site variables'!D:D,0,0)</f>
        <v>25.8</v>
      </c>
      <c r="P1624">
        <f>_xlfn.XLOOKUP($A1624,'site variables'!$A:$A,'site variables'!E:E,0,0)</f>
        <v>21.2</v>
      </c>
      <c r="Q1624">
        <f>_xlfn.XLOOKUP($A1624,'site variables'!$A:$A,'site variables'!F:F,0,0)</f>
        <v>793</v>
      </c>
      <c r="R1624" t="str">
        <f>_xlfn.XLOOKUP($A1624,'site variables'!$A:$A,'site variables'!G:G,0,0)</f>
        <v>high</v>
      </c>
      <c r="S1624" t="str">
        <f>_xlfn.XLOOKUP($A1624,'site variables'!$A:$A,'site variables'!H:H,0,0)</f>
        <v>low</v>
      </c>
      <c r="T1624" t="str">
        <f>_xlfn.XLOOKUP($A1624,'site variables'!$A:$A,'site variables'!I:I,0,0)</f>
        <v>Vehicle/FootRecreation</v>
      </c>
      <c r="U1624">
        <f>_xlfn.XLOOKUP($D1624,climatevars!$E:$E,climatevars!J:J,0,)</f>
        <v>283.99943199999996</v>
      </c>
      <c r="V1624">
        <f>_xlfn.XLOOKUP($D1624,climatevars!$E:$E,climatevars!K:K,0,)</f>
        <v>539.99891999999988</v>
      </c>
      <c r="W1624">
        <f>_xlfn.XLOOKUP($D1624,climatevars!$E:$E,climatevars!L:L,0,)</f>
        <v>651.99869599999988</v>
      </c>
      <c r="X1624">
        <f>_xlfn.XLOOKUP($G1624,speciesvars!$D:$D,speciesvars!H:H,0,0)</f>
        <v>23.825000166892998</v>
      </c>
      <c r="Y1624">
        <f>_xlfn.XLOOKUP($G1624,speciesvars!$D:$D,speciesvars!I:I,0,0)</f>
        <v>508</v>
      </c>
    </row>
    <row r="1625" spans="1:25" hidden="1" x14ac:dyDescent="0.25">
      <c r="A1625" t="s">
        <v>34</v>
      </c>
      <c r="B1625" t="s">
        <v>27</v>
      </c>
      <c r="C1625">
        <v>35</v>
      </c>
      <c r="D1625" t="str">
        <f t="shared" si="25"/>
        <v>Preservefall 2021</v>
      </c>
      <c r="E1625" t="s">
        <v>75</v>
      </c>
      <c r="F1625" t="s">
        <v>49</v>
      </c>
      <c r="G1625" t="s">
        <v>1</v>
      </c>
      <c r="H1625" t="s">
        <v>4255</v>
      </c>
      <c r="I1625" t="s">
        <v>1718</v>
      </c>
      <c r="J1625" t="s">
        <v>60</v>
      </c>
      <c r="K1625">
        <v>0</v>
      </c>
      <c r="L1625">
        <v>0</v>
      </c>
      <c r="M1625">
        <v>0</v>
      </c>
      <c r="N1625">
        <f>_xlfn.XLOOKUP($A1625,'site variables'!$A:$A,'site variables'!C:C,0,0)</f>
        <v>332.63</v>
      </c>
      <c r="O1625">
        <f>_xlfn.XLOOKUP($A1625,'site variables'!$A:$A,'site variables'!D:D,0,0)</f>
        <v>25.8</v>
      </c>
      <c r="P1625">
        <f>_xlfn.XLOOKUP($A1625,'site variables'!$A:$A,'site variables'!E:E,0,0)</f>
        <v>21.2</v>
      </c>
      <c r="Q1625">
        <f>_xlfn.XLOOKUP($A1625,'site variables'!$A:$A,'site variables'!F:F,0,0)</f>
        <v>793</v>
      </c>
      <c r="R1625" t="str">
        <f>_xlfn.XLOOKUP($A1625,'site variables'!$A:$A,'site variables'!G:G,0,0)</f>
        <v>high</v>
      </c>
      <c r="S1625" t="str">
        <f>_xlfn.XLOOKUP($A1625,'site variables'!$A:$A,'site variables'!H:H,0,0)</f>
        <v>low</v>
      </c>
      <c r="T1625" t="str">
        <f>_xlfn.XLOOKUP($A1625,'site variables'!$A:$A,'site variables'!I:I,0,0)</f>
        <v>Vehicle/FootRecreation</v>
      </c>
      <c r="U1625">
        <f>_xlfn.XLOOKUP($D1625,climatevars!$E:$E,climatevars!J:J,0,)</f>
        <v>283.99943199999996</v>
      </c>
      <c r="V1625">
        <f>_xlfn.XLOOKUP($D1625,climatevars!$E:$E,climatevars!K:K,0,)</f>
        <v>539.99891999999988</v>
      </c>
      <c r="W1625">
        <f>_xlfn.XLOOKUP($D1625,climatevars!$E:$E,climatevars!L:L,0,)</f>
        <v>651.99869599999988</v>
      </c>
      <c r="X1625">
        <f>_xlfn.XLOOKUP($G1625,speciesvars!$D:$D,speciesvars!H:H,0,0)</f>
        <v>22.9416667421659</v>
      </c>
      <c r="Y1625">
        <f>_xlfn.XLOOKUP($G1625,speciesvars!$D:$D,speciesvars!I:I,0,0)</f>
        <v>528</v>
      </c>
    </row>
    <row r="1626" spans="1:25" hidden="1" x14ac:dyDescent="0.25">
      <c r="A1626" t="s">
        <v>34</v>
      </c>
      <c r="B1626" t="s">
        <v>27</v>
      </c>
      <c r="C1626">
        <v>36</v>
      </c>
      <c r="D1626" t="str">
        <f t="shared" si="25"/>
        <v>Preservefall 2021</v>
      </c>
      <c r="E1626" t="s">
        <v>48</v>
      </c>
      <c r="F1626" t="s">
        <v>0</v>
      </c>
      <c r="G1626" t="s">
        <v>13</v>
      </c>
      <c r="H1626" t="s">
        <v>4254</v>
      </c>
      <c r="I1626" t="s">
        <v>1719</v>
      </c>
      <c r="J1626" t="s">
        <v>60</v>
      </c>
      <c r="K1626">
        <v>0</v>
      </c>
      <c r="L1626">
        <v>0</v>
      </c>
      <c r="M1626">
        <v>0</v>
      </c>
      <c r="N1626">
        <f>_xlfn.XLOOKUP($A1626,'site variables'!$A:$A,'site variables'!C:C,0,0)</f>
        <v>332.63</v>
      </c>
      <c r="O1626">
        <f>_xlfn.XLOOKUP($A1626,'site variables'!$A:$A,'site variables'!D:D,0,0)</f>
        <v>25.8</v>
      </c>
      <c r="P1626">
        <f>_xlfn.XLOOKUP($A1626,'site variables'!$A:$A,'site variables'!E:E,0,0)</f>
        <v>21.2</v>
      </c>
      <c r="Q1626">
        <f>_xlfn.XLOOKUP($A1626,'site variables'!$A:$A,'site variables'!F:F,0,0)</f>
        <v>793</v>
      </c>
      <c r="R1626" t="str">
        <f>_xlfn.XLOOKUP($A1626,'site variables'!$A:$A,'site variables'!G:G,0,0)</f>
        <v>high</v>
      </c>
      <c r="S1626" t="str">
        <f>_xlfn.XLOOKUP($A1626,'site variables'!$A:$A,'site variables'!H:H,0,0)</f>
        <v>low</v>
      </c>
      <c r="T1626" t="str">
        <f>_xlfn.XLOOKUP($A1626,'site variables'!$A:$A,'site variables'!I:I,0,0)</f>
        <v>Vehicle/FootRecreation</v>
      </c>
      <c r="U1626">
        <f>_xlfn.XLOOKUP($D1626,climatevars!$E:$E,climatevars!J:J,0,)</f>
        <v>283.99943199999996</v>
      </c>
      <c r="V1626">
        <f>_xlfn.XLOOKUP($D1626,climatevars!$E:$E,climatevars!K:K,0,)</f>
        <v>539.99891999999988</v>
      </c>
      <c r="W1626">
        <f>_xlfn.XLOOKUP($D1626,climatevars!$E:$E,climatevars!L:L,0,)</f>
        <v>651.99869599999988</v>
      </c>
      <c r="X1626">
        <f>_xlfn.XLOOKUP($G1626,speciesvars!$D:$D,speciesvars!H:H,0,0)</f>
        <v>23.462500015894602</v>
      </c>
      <c r="Y1626">
        <f>_xlfn.XLOOKUP($G1626,speciesvars!$D:$D,speciesvars!I:I,0,0)</f>
        <v>846</v>
      </c>
    </row>
    <row r="1627" spans="1:25" hidden="1" x14ac:dyDescent="0.25">
      <c r="A1627" t="s">
        <v>34</v>
      </c>
      <c r="B1627" t="s">
        <v>27</v>
      </c>
      <c r="C1627">
        <v>36</v>
      </c>
      <c r="D1627" t="str">
        <f t="shared" si="25"/>
        <v>Preservefall 2021</v>
      </c>
      <c r="E1627" t="s">
        <v>48</v>
      </c>
      <c r="F1627" t="s">
        <v>0</v>
      </c>
      <c r="G1627" t="s">
        <v>21</v>
      </c>
      <c r="H1627" t="s">
        <v>4254</v>
      </c>
      <c r="I1627" t="s">
        <v>1720</v>
      </c>
      <c r="J1627" t="s">
        <v>60</v>
      </c>
      <c r="K1627">
        <v>0</v>
      </c>
      <c r="L1627">
        <v>0</v>
      </c>
      <c r="M1627">
        <v>37.5</v>
      </c>
      <c r="N1627">
        <f>_xlfn.XLOOKUP($A1627,'site variables'!$A:$A,'site variables'!C:C,0,0)</f>
        <v>332.63</v>
      </c>
      <c r="O1627">
        <f>_xlfn.XLOOKUP($A1627,'site variables'!$A:$A,'site variables'!D:D,0,0)</f>
        <v>25.8</v>
      </c>
      <c r="P1627">
        <f>_xlfn.XLOOKUP($A1627,'site variables'!$A:$A,'site variables'!E:E,0,0)</f>
        <v>21.2</v>
      </c>
      <c r="Q1627">
        <f>_xlfn.XLOOKUP($A1627,'site variables'!$A:$A,'site variables'!F:F,0,0)</f>
        <v>793</v>
      </c>
      <c r="R1627" t="str">
        <f>_xlfn.XLOOKUP($A1627,'site variables'!$A:$A,'site variables'!G:G,0,0)</f>
        <v>high</v>
      </c>
      <c r="S1627" t="str">
        <f>_xlfn.XLOOKUP($A1627,'site variables'!$A:$A,'site variables'!H:H,0,0)</f>
        <v>low</v>
      </c>
      <c r="T1627" t="str">
        <f>_xlfn.XLOOKUP($A1627,'site variables'!$A:$A,'site variables'!I:I,0,0)</f>
        <v>Vehicle/FootRecreation</v>
      </c>
      <c r="U1627">
        <f>_xlfn.XLOOKUP($D1627,climatevars!$E:$E,climatevars!J:J,0,)</f>
        <v>283.99943199999996</v>
      </c>
      <c r="V1627">
        <f>_xlfn.XLOOKUP($D1627,climatevars!$E:$E,climatevars!K:K,0,)</f>
        <v>539.99891999999988</v>
      </c>
      <c r="W1627">
        <f>_xlfn.XLOOKUP($D1627,climatevars!$E:$E,climatevars!L:L,0,)</f>
        <v>651.99869599999988</v>
      </c>
      <c r="X1627">
        <f>_xlfn.XLOOKUP($G1627,speciesvars!$D:$D,speciesvars!H:H,0,0)</f>
        <v>24.8750001192093</v>
      </c>
      <c r="Y1627">
        <f>_xlfn.XLOOKUP($G1627,speciesvars!$D:$D,speciesvars!I:I,0,0)</f>
        <v>845</v>
      </c>
    </row>
    <row r="1628" spans="1:25" hidden="1" x14ac:dyDescent="0.25">
      <c r="A1628" t="s">
        <v>34</v>
      </c>
      <c r="B1628" t="s">
        <v>32</v>
      </c>
      <c r="C1628">
        <v>18</v>
      </c>
      <c r="D1628" t="str">
        <f t="shared" si="25"/>
        <v>Preservespring 2020</v>
      </c>
      <c r="E1628" t="s">
        <v>48</v>
      </c>
      <c r="F1628" t="s">
        <v>0</v>
      </c>
      <c r="G1628" t="s">
        <v>44</v>
      </c>
      <c r="H1628" t="s">
        <v>11</v>
      </c>
      <c r="I1628" t="s">
        <v>1721</v>
      </c>
      <c r="J1628" t="s">
        <v>60</v>
      </c>
      <c r="K1628">
        <v>19</v>
      </c>
      <c r="L1628">
        <v>15</v>
      </c>
      <c r="N1628">
        <f>_xlfn.XLOOKUP($A1628,'site variables'!$A:$A,'site variables'!C:C,0,0)</f>
        <v>332.63</v>
      </c>
      <c r="O1628">
        <f>_xlfn.XLOOKUP($A1628,'site variables'!$A:$A,'site variables'!D:D,0,0)</f>
        <v>25.8</v>
      </c>
      <c r="P1628">
        <f>_xlfn.XLOOKUP($A1628,'site variables'!$A:$A,'site variables'!E:E,0,0)</f>
        <v>21.2</v>
      </c>
      <c r="Q1628">
        <f>_xlfn.XLOOKUP($A1628,'site variables'!$A:$A,'site variables'!F:F,0,0)</f>
        <v>793</v>
      </c>
      <c r="R1628" t="str">
        <f>_xlfn.XLOOKUP($A1628,'site variables'!$A:$A,'site variables'!G:G,0,0)</f>
        <v>high</v>
      </c>
      <c r="S1628" t="str">
        <f>_xlfn.XLOOKUP($A1628,'site variables'!$A:$A,'site variables'!H:H,0,0)</f>
        <v>low</v>
      </c>
      <c r="T1628" t="str">
        <f>_xlfn.XLOOKUP($A1628,'site variables'!$A:$A,'site variables'!I:I,0,0)</f>
        <v>Vehicle/FootRecreation</v>
      </c>
      <c r="U1628">
        <f>_xlfn.XLOOKUP($D1628,climatevars!$E:$E,climatevars!J:J,0,)</f>
        <v>260.99947799999995</v>
      </c>
      <c r="V1628">
        <f>_xlfn.XLOOKUP($D1628,climatevars!$E:$E,climatevars!K:K,0,)</f>
        <v>539.99891999999988</v>
      </c>
      <c r="W1628">
        <f>_xlfn.XLOOKUP($D1628,climatevars!$E:$E,climatevars!L:L,0,)</f>
        <v>260.99947799999995</v>
      </c>
      <c r="X1628">
        <f>_xlfn.XLOOKUP($G1628,speciesvars!$D:$D,speciesvars!H:H,0,0)</f>
        <v>0</v>
      </c>
      <c r="Y1628">
        <f>_xlfn.XLOOKUP($G1628,speciesvars!$D:$D,speciesvars!I:I,0,0)</f>
        <v>0</v>
      </c>
    </row>
    <row r="1629" spans="1:25" hidden="1" x14ac:dyDescent="0.25">
      <c r="A1629" t="s">
        <v>34</v>
      </c>
      <c r="B1629" t="s">
        <v>32</v>
      </c>
      <c r="C1629">
        <v>18</v>
      </c>
      <c r="D1629" t="str">
        <f t="shared" si="25"/>
        <v>Preservespring 2020</v>
      </c>
      <c r="E1629" t="s">
        <v>48</v>
      </c>
      <c r="F1629" t="s">
        <v>0</v>
      </c>
      <c r="G1629" t="s">
        <v>36</v>
      </c>
      <c r="H1629" t="s">
        <v>11</v>
      </c>
      <c r="I1629" t="s">
        <v>1722</v>
      </c>
      <c r="J1629" t="s">
        <v>72</v>
      </c>
      <c r="K1629">
        <v>1</v>
      </c>
      <c r="L1629">
        <v>25</v>
      </c>
      <c r="N1629">
        <f>_xlfn.XLOOKUP($A1629,'site variables'!$A:$A,'site variables'!C:C,0,0)</f>
        <v>332.63</v>
      </c>
      <c r="O1629">
        <f>_xlfn.XLOOKUP($A1629,'site variables'!$A:$A,'site variables'!D:D,0,0)</f>
        <v>25.8</v>
      </c>
      <c r="P1629">
        <f>_xlfn.XLOOKUP($A1629,'site variables'!$A:$A,'site variables'!E:E,0,0)</f>
        <v>21.2</v>
      </c>
      <c r="Q1629">
        <f>_xlfn.XLOOKUP($A1629,'site variables'!$A:$A,'site variables'!F:F,0,0)</f>
        <v>793</v>
      </c>
      <c r="R1629" t="str">
        <f>_xlfn.XLOOKUP($A1629,'site variables'!$A:$A,'site variables'!G:G,0,0)</f>
        <v>high</v>
      </c>
      <c r="S1629" t="str">
        <f>_xlfn.XLOOKUP($A1629,'site variables'!$A:$A,'site variables'!H:H,0,0)</f>
        <v>low</v>
      </c>
      <c r="T1629" t="str">
        <f>_xlfn.XLOOKUP($A1629,'site variables'!$A:$A,'site variables'!I:I,0,0)</f>
        <v>Vehicle/FootRecreation</v>
      </c>
      <c r="U1629">
        <f>_xlfn.XLOOKUP($D1629,climatevars!$E:$E,climatevars!J:J,0,)</f>
        <v>260.99947799999995</v>
      </c>
      <c r="V1629">
        <f>_xlfn.XLOOKUP($D1629,climatevars!$E:$E,climatevars!K:K,0,)</f>
        <v>539.99891999999988</v>
      </c>
      <c r="W1629">
        <f>_xlfn.XLOOKUP($D1629,climatevars!$E:$E,climatevars!L:L,0,)</f>
        <v>260.99947799999995</v>
      </c>
      <c r="X1629">
        <f>_xlfn.XLOOKUP($G1629,speciesvars!$D:$D,speciesvars!H:H,0,0)</f>
        <v>0</v>
      </c>
      <c r="Y1629">
        <f>_xlfn.XLOOKUP($G1629,speciesvars!$D:$D,speciesvars!I:I,0,0)</f>
        <v>0</v>
      </c>
    </row>
    <row r="1630" spans="1:25" hidden="1" x14ac:dyDescent="0.25">
      <c r="A1630" t="s">
        <v>34</v>
      </c>
      <c r="B1630" t="s">
        <v>32</v>
      </c>
      <c r="C1630">
        <v>18</v>
      </c>
      <c r="D1630" t="str">
        <f t="shared" si="25"/>
        <v>Preservespring 2020</v>
      </c>
      <c r="E1630" t="s">
        <v>48</v>
      </c>
      <c r="F1630" t="s">
        <v>0</v>
      </c>
      <c r="G1630" t="s">
        <v>1435</v>
      </c>
      <c r="H1630" t="s">
        <v>11</v>
      </c>
      <c r="I1630" t="s">
        <v>1723</v>
      </c>
      <c r="J1630" t="s">
        <v>60</v>
      </c>
      <c r="K1630">
        <v>1</v>
      </c>
      <c r="L1630">
        <v>20</v>
      </c>
      <c r="N1630">
        <f>_xlfn.XLOOKUP($A1630,'site variables'!$A:$A,'site variables'!C:C,0,0)</f>
        <v>332.63</v>
      </c>
      <c r="O1630">
        <f>_xlfn.XLOOKUP($A1630,'site variables'!$A:$A,'site variables'!D:D,0,0)</f>
        <v>25.8</v>
      </c>
      <c r="P1630">
        <f>_xlfn.XLOOKUP($A1630,'site variables'!$A:$A,'site variables'!E:E,0,0)</f>
        <v>21.2</v>
      </c>
      <c r="Q1630">
        <f>_xlfn.XLOOKUP($A1630,'site variables'!$A:$A,'site variables'!F:F,0,0)</f>
        <v>793</v>
      </c>
      <c r="R1630" t="str">
        <f>_xlfn.XLOOKUP($A1630,'site variables'!$A:$A,'site variables'!G:G,0,0)</f>
        <v>high</v>
      </c>
      <c r="S1630" t="str">
        <f>_xlfn.XLOOKUP($A1630,'site variables'!$A:$A,'site variables'!H:H,0,0)</f>
        <v>low</v>
      </c>
      <c r="T1630" t="str">
        <f>_xlfn.XLOOKUP($A1630,'site variables'!$A:$A,'site variables'!I:I,0,0)</f>
        <v>Vehicle/FootRecreation</v>
      </c>
      <c r="U1630">
        <f>_xlfn.XLOOKUP($D1630,climatevars!$E:$E,climatevars!J:J,0,)</f>
        <v>260.99947799999995</v>
      </c>
      <c r="V1630">
        <f>_xlfn.XLOOKUP($D1630,climatevars!$E:$E,climatevars!K:K,0,)</f>
        <v>539.99891999999988</v>
      </c>
      <c r="W1630">
        <f>_xlfn.XLOOKUP($D1630,climatevars!$E:$E,climatevars!L:L,0,)</f>
        <v>260.99947799999995</v>
      </c>
      <c r="X1630">
        <f>_xlfn.XLOOKUP($G1630,speciesvars!$D:$D,speciesvars!H:H,0,0)</f>
        <v>0</v>
      </c>
      <c r="Y1630">
        <f>_xlfn.XLOOKUP($G1630,speciesvars!$D:$D,speciesvars!I:I,0,0)</f>
        <v>0</v>
      </c>
    </row>
    <row r="1631" spans="1:25" hidden="1" x14ac:dyDescent="0.25">
      <c r="A1631" t="s">
        <v>34</v>
      </c>
      <c r="B1631" t="s">
        <v>32</v>
      </c>
      <c r="C1631">
        <v>19</v>
      </c>
      <c r="D1631" t="str">
        <f t="shared" si="25"/>
        <v>Preservespring 2020</v>
      </c>
      <c r="E1631" t="s">
        <v>12</v>
      </c>
      <c r="F1631" t="s">
        <v>0</v>
      </c>
      <c r="G1631" t="s">
        <v>77</v>
      </c>
      <c r="H1631" t="s">
        <v>11</v>
      </c>
      <c r="I1631" t="s">
        <v>1724</v>
      </c>
      <c r="J1631" t="s">
        <v>72</v>
      </c>
      <c r="K1631">
        <v>26</v>
      </c>
      <c r="L1631">
        <v>70</v>
      </c>
      <c r="N1631">
        <f>_xlfn.XLOOKUP($A1631,'site variables'!$A:$A,'site variables'!C:C,0,0)</f>
        <v>332.63</v>
      </c>
      <c r="O1631">
        <f>_xlfn.XLOOKUP($A1631,'site variables'!$A:$A,'site variables'!D:D,0,0)</f>
        <v>25.8</v>
      </c>
      <c r="P1631">
        <f>_xlfn.XLOOKUP($A1631,'site variables'!$A:$A,'site variables'!E:E,0,0)</f>
        <v>21.2</v>
      </c>
      <c r="Q1631">
        <f>_xlfn.XLOOKUP($A1631,'site variables'!$A:$A,'site variables'!F:F,0,0)</f>
        <v>793</v>
      </c>
      <c r="R1631" t="str">
        <f>_xlfn.XLOOKUP($A1631,'site variables'!$A:$A,'site variables'!G:G,0,0)</f>
        <v>high</v>
      </c>
      <c r="S1631" t="str">
        <f>_xlfn.XLOOKUP($A1631,'site variables'!$A:$A,'site variables'!H:H,0,0)</f>
        <v>low</v>
      </c>
      <c r="T1631" t="str">
        <f>_xlfn.XLOOKUP($A1631,'site variables'!$A:$A,'site variables'!I:I,0,0)</f>
        <v>Vehicle/FootRecreation</v>
      </c>
      <c r="U1631">
        <f>_xlfn.XLOOKUP($D1631,climatevars!$E:$E,climatevars!J:J,0,)</f>
        <v>260.99947799999995</v>
      </c>
      <c r="V1631">
        <f>_xlfn.XLOOKUP($D1631,climatevars!$E:$E,climatevars!K:K,0,)</f>
        <v>539.99891999999988</v>
      </c>
      <c r="W1631">
        <f>_xlfn.XLOOKUP($D1631,climatevars!$E:$E,climatevars!L:L,0,)</f>
        <v>260.99947799999995</v>
      </c>
      <c r="X1631">
        <f>_xlfn.XLOOKUP($G1631,speciesvars!$D:$D,speciesvars!H:H,0,0)</f>
        <v>0</v>
      </c>
      <c r="Y1631">
        <f>_xlfn.XLOOKUP($G1631,speciesvars!$D:$D,speciesvars!I:I,0,0)</f>
        <v>0</v>
      </c>
    </row>
    <row r="1632" spans="1:25" hidden="1" x14ac:dyDescent="0.25">
      <c r="A1632" t="s">
        <v>34</v>
      </c>
      <c r="B1632" t="s">
        <v>32</v>
      </c>
      <c r="C1632">
        <v>19</v>
      </c>
      <c r="D1632" t="str">
        <f t="shared" si="25"/>
        <v>Preservespring 2020</v>
      </c>
      <c r="E1632" t="s">
        <v>12</v>
      </c>
      <c r="F1632" t="s">
        <v>0</v>
      </c>
      <c r="G1632" t="s">
        <v>4</v>
      </c>
      <c r="H1632" t="s">
        <v>11</v>
      </c>
      <c r="I1632" t="s">
        <v>1725</v>
      </c>
      <c r="J1632" t="s">
        <v>60</v>
      </c>
      <c r="K1632">
        <v>1</v>
      </c>
      <c r="L1632">
        <v>10</v>
      </c>
      <c r="N1632">
        <f>_xlfn.XLOOKUP($A1632,'site variables'!$A:$A,'site variables'!C:C,0,0)</f>
        <v>332.63</v>
      </c>
      <c r="O1632">
        <f>_xlfn.XLOOKUP($A1632,'site variables'!$A:$A,'site variables'!D:D,0,0)</f>
        <v>25.8</v>
      </c>
      <c r="P1632">
        <f>_xlfn.XLOOKUP($A1632,'site variables'!$A:$A,'site variables'!E:E,0,0)</f>
        <v>21.2</v>
      </c>
      <c r="Q1632">
        <f>_xlfn.XLOOKUP($A1632,'site variables'!$A:$A,'site variables'!F:F,0,0)</f>
        <v>793</v>
      </c>
      <c r="R1632" t="str">
        <f>_xlfn.XLOOKUP($A1632,'site variables'!$A:$A,'site variables'!G:G,0,0)</f>
        <v>high</v>
      </c>
      <c r="S1632" t="str">
        <f>_xlfn.XLOOKUP($A1632,'site variables'!$A:$A,'site variables'!H:H,0,0)</f>
        <v>low</v>
      </c>
      <c r="T1632" t="str">
        <f>_xlfn.XLOOKUP($A1632,'site variables'!$A:$A,'site variables'!I:I,0,0)</f>
        <v>Vehicle/FootRecreation</v>
      </c>
      <c r="U1632">
        <f>_xlfn.XLOOKUP($D1632,climatevars!$E:$E,climatevars!J:J,0,)</f>
        <v>260.99947799999995</v>
      </c>
      <c r="V1632">
        <f>_xlfn.XLOOKUP($D1632,climatevars!$E:$E,climatevars!K:K,0,)</f>
        <v>539.99891999999988</v>
      </c>
      <c r="W1632">
        <f>_xlfn.XLOOKUP($D1632,climatevars!$E:$E,climatevars!L:L,0,)</f>
        <v>260.99947799999995</v>
      </c>
      <c r="X1632">
        <f>_xlfn.XLOOKUP($G1632,speciesvars!$D:$D,speciesvars!H:H,0,0)</f>
        <v>0</v>
      </c>
      <c r="Y1632">
        <f>_xlfn.XLOOKUP($G1632,speciesvars!$D:$D,speciesvars!I:I,0,0)</f>
        <v>0</v>
      </c>
    </row>
    <row r="1633" spans="1:25" hidden="1" x14ac:dyDescent="0.25">
      <c r="A1633" t="s">
        <v>34</v>
      </c>
      <c r="B1633" t="s">
        <v>32</v>
      </c>
      <c r="C1633">
        <v>19</v>
      </c>
      <c r="D1633" t="str">
        <f t="shared" si="25"/>
        <v>Preservespring 2020</v>
      </c>
      <c r="E1633" t="s">
        <v>12</v>
      </c>
      <c r="F1633" t="s">
        <v>0</v>
      </c>
      <c r="G1633" t="s">
        <v>3</v>
      </c>
      <c r="H1633" t="s">
        <v>11</v>
      </c>
      <c r="I1633" t="s">
        <v>1726</v>
      </c>
      <c r="J1633" t="s">
        <v>72</v>
      </c>
      <c r="K1633">
        <v>2</v>
      </c>
      <c r="L1633">
        <v>25</v>
      </c>
      <c r="N1633">
        <f>_xlfn.XLOOKUP($A1633,'site variables'!$A:$A,'site variables'!C:C,0,0)</f>
        <v>332.63</v>
      </c>
      <c r="O1633">
        <f>_xlfn.XLOOKUP($A1633,'site variables'!$A:$A,'site variables'!D:D,0,0)</f>
        <v>25.8</v>
      </c>
      <c r="P1633">
        <f>_xlfn.XLOOKUP($A1633,'site variables'!$A:$A,'site variables'!E:E,0,0)</f>
        <v>21.2</v>
      </c>
      <c r="Q1633">
        <f>_xlfn.XLOOKUP($A1633,'site variables'!$A:$A,'site variables'!F:F,0,0)</f>
        <v>793</v>
      </c>
      <c r="R1633" t="str">
        <f>_xlfn.XLOOKUP($A1633,'site variables'!$A:$A,'site variables'!G:G,0,0)</f>
        <v>high</v>
      </c>
      <c r="S1633" t="str">
        <f>_xlfn.XLOOKUP($A1633,'site variables'!$A:$A,'site variables'!H:H,0,0)</f>
        <v>low</v>
      </c>
      <c r="T1633" t="str">
        <f>_xlfn.XLOOKUP($A1633,'site variables'!$A:$A,'site variables'!I:I,0,0)</f>
        <v>Vehicle/FootRecreation</v>
      </c>
      <c r="U1633">
        <f>_xlfn.XLOOKUP($D1633,climatevars!$E:$E,climatevars!J:J,0,)</f>
        <v>260.99947799999995</v>
      </c>
      <c r="V1633">
        <f>_xlfn.XLOOKUP($D1633,climatevars!$E:$E,climatevars!K:K,0,)</f>
        <v>539.99891999999988</v>
      </c>
      <c r="W1633">
        <f>_xlfn.XLOOKUP($D1633,climatevars!$E:$E,climatevars!L:L,0,)</f>
        <v>260.99947799999995</v>
      </c>
      <c r="X1633">
        <f>_xlfn.XLOOKUP($G1633,speciesvars!$D:$D,speciesvars!H:H,0,0)</f>
        <v>0</v>
      </c>
      <c r="Y1633">
        <f>_xlfn.XLOOKUP($G1633,speciesvars!$D:$D,speciesvars!I:I,0,0)</f>
        <v>0</v>
      </c>
    </row>
    <row r="1634" spans="1:25" hidden="1" x14ac:dyDescent="0.25">
      <c r="A1634" t="s">
        <v>34</v>
      </c>
      <c r="B1634" t="s">
        <v>32</v>
      </c>
      <c r="C1634">
        <v>19</v>
      </c>
      <c r="D1634" t="str">
        <f t="shared" si="25"/>
        <v>Preservespring 2020</v>
      </c>
      <c r="E1634" t="s">
        <v>12</v>
      </c>
      <c r="F1634" t="s">
        <v>0</v>
      </c>
      <c r="G1634" t="s">
        <v>44</v>
      </c>
      <c r="H1634" t="s">
        <v>11</v>
      </c>
      <c r="I1634" t="s">
        <v>1727</v>
      </c>
      <c r="J1634" t="s">
        <v>60</v>
      </c>
      <c r="K1634">
        <v>2</v>
      </c>
      <c r="L1634">
        <v>15</v>
      </c>
      <c r="N1634">
        <f>_xlfn.XLOOKUP($A1634,'site variables'!$A:$A,'site variables'!C:C,0,0)</f>
        <v>332.63</v>
      </c>
      <c r="O1634">
        <f>_xlfn.XLOOKUP($A1634,'site variables'!$A:$A,'site variables'!D:D,0,0)</f>
        <v>25.8</v>
      </c>
      <c r="P1634">
        <f>_xlfn.XLOOKUP($A1634,'site variables'!$A:$A,'site variables'!E:E,0,0)</f>
        <v>21.2</v>
      </c>
      <c r="Q1634">
        <f>_xlfn.XLOOKUP($A1634,'site variables'!$A:$A,'site variables'!F:F,0,0)</f>
        <v>793</v>
      </c>
      <c r="R1634" t="str">
        <f>_xlfn.XLOOKUP($A1634,'site variables'!$A:$A,'site variables'!G:G,0,0)</f>
        <v>high</v>
      </c>
      <c r="S1634" t="str">
        <f>_xlfn.XLOOKUP($A1634,'site variables'!$A:$A,'site variables'!H:H,0,0)</f>
        <v>low</v>
      </c>
      <c r="T1634" t="str">
        <f>_xlfn.XLOOKUP($A1634,'site variables'!$A:$A,'site variables'!I:I,0,0)</f>
        <v>Vehicle/FootRecreation</v>
      </c>
      <c r="U1634">
        <f>_xlfn.XLOOKUP($D1634,climatevars!$E:$E,climatevars!J:J,0,)</f>
        <v>260.99947799999995</v>
      </c>
      <c r="V1634">
        <f>_xlfn.XLOOKUP($D1634,climatevars!$E:$E,climatevars!K:K,0,)</f>
        <v>539.99891999999988</v>
      </c>
      <c r="W1634">
        <f>_xlfn.XLOOKUP($D1634,climatevars!$E:$E,climatevars!L:L,0,)</f>
        <v>260.99947799999995</v>
      </c>
      <c r="X1634">
        <f>_xlfn.XLOOKUP($G1634,speciesvars!$D:$D,speciesvars!H:H,0,0)</f>
        <v>0</v>
      </c>
      <c r="Y1634">
        <f>_xlfn.XLOOKUP($G1634,speciesvars!$D:$D,speciesvars!I:I,0,0)</f>
        <v>0</v>
      </c>
    </row>
    <row r="1635" spans="1:25" hidden="1" x14ac:dyDescent="0.25">
      <c r="A1635" t="s">
        <v>34</v>
      </c>
      <c r="B1635" t="s">
        <v>27</v>
      </c>
      <c r="C1635">
        <v>36</v>
      </c>
      <c r="D1635" t="str">
        <f t="shared" si="25"/>
        <v>Preservefall 2021</v>
      </c>
      <c r="E1635" t="s">
        <v>48</v>
      </c>
      <c r="F1635" t="s">
        <v>0</v>
      </c>
      <c r="G1635" t="s">
        <v>53</v>
      </c>
      <c r="H1635" t="s">
        <v>4254</v>
      </c>
      <c r="I1635" t="s">
        <v>1728</v>
      </c>
      <c r="J1635" t="s">
        <v>60</v>
      </c>
      <c r="K1635">
        <v>0</v>
      </c>
      <c r="L1635">
        <v>0</v>
      </c>
      <c r="M1635">
        <v>62.5</v>
      </c>
      <c r="N1635">
        <f>_xlfn.XLOOKUP($A1635,'site variables'!$A:$A,'site variables'!C:C,0,0)</f>
        <v>332.63</v>
      </c>
      <c r="O1635">
        <f>_xlfn.XLOOKUP($A1635,'site variables'!$A:$A,'site variables'!D:D,0,0)</f>
        <v>25.8</v>
      </c>
      <c r="P1635">
        <f>_xlfn.XLOOKUP($A1635,'site variables'!$A:$A,'site variables'!E:E,0,0)</f>
        <v>21.2</v>
      </c>
      <c r="Q1635">
        <f>_xlfn.XLOOKUP($A1635,'site variables'!$A:$A,'site variables'!F:F,0,0)</f>
        <v>793</v>
      </c>
      <c r="R1635" t="str">
        <f>_xlfn.XLOOKUP($A1635,'site variables'!$A:$A,'site variables'!G:G,0,0)</f>
        <v>high</v>
      </c>
      <c r="S1635" t="str">
        <f>_xlfn.XLOOKUP($A1635,'site variables'!$A:$A,'site variables'!H:H,0,0)</f>
        <v>low</v>
      </c>
      <c r="T1635" t="str">
        <f>_xlfn.XLOOKUP($A1635,'site variables'!$A:$A,'site variables'!I:I,0,0)</f>
        <v>Vehicle/FootRecreation</v>
      </c>
      <c r="U1635">
        <f>_xlfn.XLOOKUP($D1635,climatevars!$E:$E,climatevars!J:J,0,)</f>
        <v>283.99943199999996</v>
      </c>
      <c r="V1635">
        <f>_xlfn.XLOOKUP($D1635,climatevars!$E:$E,climatevars!K:K,0,)</f>
        <v>539.99891999999988</v>
      </c>
      <c r="W1635">
        <f>_xlfn.XLOOKUP($D1635,climatevars!$E:$E,climatevars!L:L,0,)</f>
        <v>651.99869599999988</v>
      </c>
      <c r="X1635">
        <f>_xlfn.XLOOKUP($G1635,speciesvars!$D:$D,speciesvars!H:H,0,0)</f>
        <v>24.200000047683702</v>
      </c>
      <c r="Y1635">
        <f>_xlfn.XLOOKUP($G1635,speciesvars!$D:$D,speciesvars!I:I,0,0)</f>
        <v>706</v>
      </c>
    </row>
    <row r="1636" spans="1:25" hidden="1" x14ac:dyDescent="0.25">
      <c r="A1636" t="s">
        <v>34</v>
      </c>
      <c r="B1636" t="s">
        <v>32</v>
      </c>
      <c r="C1636">
        <v>19</v>
      </c>
      <c r="D1636" t="str">
        <f t="shared" si="25"/>
        <v>Preservespring 2020</v>
      </c>
      <c r="E1636" t="s">
        <v>12</v>
      </c>
      <c r="F1636" t="s">
        <v>0</v>
      </c>
      <c r="G1636" t="s">
        <v>33</v>
      </c>
      <c r="H1636" t="s">
        <v>11</v>
      </c>
      <c r="I1636" t="s">
        <v>1729</v>
      </c>
      <c r="J1636" t="s">
        <v>60</v>
      </c>
      <c r="K1636">
        <v>1</v>
      </c>
      <c r="L1636">
        <v>20</v>
      </c>
      <c r="N1636">
        <f>_xlfn.XLOOKUP($A1636,'site variables'!$A:$A,'site variables'!C:C,0,0)</f>
        <v>332.63</v>
      </c>
      <c r="O1636">
        <f>_xlfn.XLOOKUP($A1636,'site variables'!$A:$A,'site variables'!D:D,0,0)</f>
        <v>25.8</v>
      </c>
      <c r="P1636">
        <f>_xlfn.XLOOKUP($A1636,'site variables'!$A:$A,'site variables'!E:E,0,0)</f>
        <v>21.2</v>
      </c>
      <c r="Q1636">
        <f>_xlfn.XLOOKUP($A1636,'site variables'!$A:$A,'site variables'!F:F,0,0)</f>
        <v>793</v>
      </c>
      <c r="R1636" t="str">
        <f>_xlfn.XLOOKUP($A1636,'site variables'!$A:$A,'site variables'!G:G,0,0)</f>
        <v>high</v>
      </c>
      <c r="S1636" t="str">
        <f>_xlfn.XLOOKUP($A1636,'site variables'!$A:$A,'site variables'!H:H,0,0)</f>
        <v>low</v>
      </c>
      <c r="T1636" t="str">
        <f>_xlfn.XLOOKUP($A1636,'site variables'!$A:$A,'site variables'!I:I,0,0)</f>
        <v>Vehicle/FootRecreation</v>
      </c>
      <c r="U1636">
        <f>_xlfn.XLOOKUP($D1636,climatevars!$E:$E,climatevars!J:J,0,)</f>
        <v>260.99947799999995</v>
      </c>
      <c r="V1636">
        <f>_xlfn.XLOOKUP($D1636,climatevars!$E:$E,climatevars!K:K,0,)</f>
        <v>539.99891999999988</v>
      </c>
      <c r="W1636">
        <f>_xlfn.XLOOKUP($D1636,climatevars!$E:$E,climatevars!L:L,0,)</f>
        <v>260.99947799999995</v>
      </c>
      <c r="X1636">
        <f>_xlfn.XLOOKUP($G1636,speciesvars!$D:$D,speciesvars!H:H,0,0)</f>
        <v>0</v>
      </c>
      <c r="Y1636">
        <f>_xlfn.XLOOKUP($G1636,speciesvars!$D:$D,speciesvars!I:I,0,0)</f>
        <v>0</v>
      </c>
    </row>
    <row r="1637" spans="1:25" hidden="1" x14ac:dyDescent="0.25">
      <c r="A1637" t="s">
        <v>34</v>
      </c>
      <c r="B1637" t="s">
        <v>32</v>
      </c>
      <c r="C1637">
        <v>19</v>
      </c>
      <c r="D1637" t="str">
        <f t="shared" si="25"/>
        <v>Preservespring 2020</v>
      </c>
      <c r="E1637" t="s">
        <v>12</v>
      </c>
      <c r="F1637" t="s">
        <v>0</v>
      </c>
      <c r="G1637" t="s">
        <v>36</v>
      </c>
      <c r="H1637" t="s">
        <v>11</v>
      </c>
      <c r="I1637" t="s">
        <v>1730</v>
      </c>
      <c r="J1637" t="s">
        <v>72</v>
      </c>
      <c r="K1637">
        <v>1</v>
      </c>
      <c r="L1637">
        <v>70</v>
      </c>
      <c r="N1637">
        <f>_xlfn.XLOOKUP($A1637,'site variables'!$A:$A,'site variables'!C:C,0,0)</f>
        <v>332.63</v>
      </c>
      <c r="O1637">
        <f>_xlfn.XLOOKUP($A1637,'site variables'!$A:$A,'site variables'!D:D,0,0)</f>
        <v>25.8</v>
      </c>
      <c r="P1637">
        <f>_xlfn.XLOOKUP($A1637,'site variables'!$A:$A,'site variables'!E:E,0,0)</f>
        <v>21.2</v>
      </c>
      <c r="Q1637">
        <f>_xlfn.XLOOKUP($A1637,'site variables'!$A:$A,'site variables'!F:F,0,0)</f>
        <v>793</v>
      </c>
      <c r="R1637" t="str">
        <f>_xlfn.XLOOKUP($A1637,'site variables'!$A:$A,'site variables'!G:G,0,0)</f>
        <v>high</v>
      </c>
      <c r="S1637" t="str">
        <f>_xlfn.XLOOKUP($A1637,'site variables'!$A:$A,'site variables'!H:H,0,0)</f>
        <v>low</v>
      </c>
      <c r="T1637" t="str">
        <f>_xlfn.XLOOKUP($A1637,'site variables'!$A:$A,'site variables'!I:I,0,0)</f>
        <v>Vehicle/FootRecreation</v>
      </c>
      <c r="U1637">
        <f>_xlfn.XLOOKUP($D1637,climatevars!$E:$E,climatevars!J:J,0,)</f>
        <v>260.99947799999995</v>
      </c>
      <c r="V1637">
        <f>_xlfn.XLOOKUP($D1637,climatevars!$E:$E,climatevars!K:K,0,)</f>
        <v>539.99891999999988</v>
      </c>
      <c r="W1637">
        <f>_xlfn.XLOOKUP($D1637,climatevars!$E:$E,climatevars!L:L,0,)</f>
        <v>260.99947799999995</v>
      </c>
      <c r="X1637">
        <f>_xlfn.XLOOKUP($G1637,speciesvars!$D:$D,speciesvars!H:H,0,0)</f>
        <v>0</v>
      </c>
      <c r="Y1637">
        <f>_xlfn.XLOOKUP($G1637,speciesvars!$D:$D,speciesvars!I:I,0,0)</f>
        <v>0</v>
      </c>
    </row>
    <row r="1638" spans="1:25" hidden="1" x14ac:dyDescent="0.25">
      <c r="A1638" t="s">
        <v>34</v>
      </c>
      <c r="B1638" t="s">
        <v>32</v>
      </c>
      <c r="C1638">
        <v>19</v>
      </c>
      <c r="D1638" t="str">
        <f t="shared" si="25"/>
        <v>Preservespring 2020</v>
      </c>
      <c r="E1638" t="s">
        <v>12</v>
      </c>
      <c r="F1638" t="s">
        <v>0</v>
      </c>
      <c r="G1638" t="s">
        <v>1437</v>
      </c>
      <c r="H1638" t="s">
        <v>11</v>
      </c>
      <c r="I1638" t="s">
        <v>1731</v>
      </c>
      <c r="J1638" t="s">
        <v>60</v>
      </c>
      <c r="K1638">
        <v>1</v>
      </c>
      <c r="L1638">
        <v>25</v>
      </c>
      <c r="N1638">
        <f>_xlfn.XLOOKUP($A1638,'site variables'!$A:$A,'site variables'!C:C,0,0)</f>
        <v>332.63</v>
      </c>
      <c r="O1638">
        <f>_xlfn.XLOOKUP($A1638,'site variables'!$A:$A,'site variables'!D:D,0,0)</f>
        <v>25.8</v>
      </c>
      <c r="P1638">
        <f>_xlfn.XLOOKUP($A1638,'site variables'!$A:$A,'site variables'!E:E,0,0)</f>
        <v>21.2</v>
      </c>
      <c r="Q1638">
        <f>_xlfn.XLOOKUP($A1638,'site variables'!$A:$A,'site variables'!F:F,0,0)</f>
        <v>793</v>
      </c>
      <c r="R1638" t="str">
        <f>_xlfn.XLOOKUP($A1638,'site variables'!$A:$A,'site variables'!G:G,0,0)</f>
        <v>high</v>
      </c>
      <c r="S1638" t="str">
        <f>_xlfn.XLOOKUP($A1638,'site variables'!$A:$A,'site variables'!H:H,0,0)</f>
        <v>low</v>
      </c>
      <c r="T1638" t="str">
        <f>_xlfn.XLOOKUP($A1638,'site variables'!$A:$A,'site variables'!I:I,0,0)</f>
        <v>Vehicle/FootRecreation</v>
      </c>
      <c r="U1638">
        <f>_xlfn.XLOOKUP($D1638,climatevars!$E:$E,climatevars!J:J,0,)</f>
        <v>260.99947799999995</v>
      </c>
      <c r="V1638">
        <f>_xlfn.XLOOKUP($D1638,climatevars!$E:$E,climatevars!K:K,0,)</f>
        <v>539.99891999999988</v>
      </c>
      <c r="W1638">
        <f>_xlfn.XLOOKUP($D1638,climatevars!$E:$E,climatevars!L:L,0,)</f>
        <v>260.99947799999995</v>
      </c>
      <c r="X1638">
        <f>_xlfn.XLOOKUP($G1638,speciesvars!$D:$D,speciesvars!H:H,0,0)</f>
        <v>0</v>
      </c>
      <c r="Y1638">
        <f>_xlfn.XLOOKUP($G1638,speciesvars!$D:$D,speciesvars!I:I,0,0)</f>
        <v>0</v>
      </c>
    </row>
    <row r="1639" spans="1:25" hidden="1" x14ac:dyDescent="0.25">
      <c r="A1639" t="s">
        <v>34</v>
      </c>
      <c r="B1639" t="s">
        <v>27</v>
      </c>
      <c r="C1639">
        <v>36</v>
      </c>
      <c r="D1639" t="str">
        <f t="shared" si="25"/>
        <v>Preservefall 2021</v>
      </c>
      <c r="E1639" t="s">
        <v>48</v>
      </c>
      <c r="F1639" t="s">
        <v>0</v>
      </c>
      <c r="G1639" t="s">
        <v>35</v>
      </c>
      <c r="H1639" t="s">
        <v>4254</v>
      </c>
      <c r="I1639" t="s">
        <v>1732</v>
      </c>
      <c r="J1639" t="s">
        <v>60</v>
      </c>
      <c r="K1639">
        <v>0</v>
      </c>
      <c r="L1639">
        <v>0</v>
      </c>
      <c r="M1639">
        <v>0</v>
      </c>
      <c r="N1639">
        <f>_xlfn.XLOOKUP($A1639,'site variables'!$A:$A,'site variables'!C:C,0,0)</f>
        <v>332.63</v>
      </c>
      <c r="O1639">
        <f>_xlfn.XLOOKUP($A1639,'site variables'!$A:$A,'site variables'!D:D,0,0)</f>
        <v>25.8</v>
      </c>
      <c r="P1639">
        <f>_xlfn.XLOOKUP($A1639,'site variables'!$A:$A,'site variables'!E:E,0,0)</f>
        <v>21.2</v>
      </c>
      <c r="Q1639">
        <f>_xlfn.XLOOKUP($A1639,'site variables'!$A:$A,'site variables'!F:F,0,0)</f>
        <v>793</v>
      </c>
      <c r="R1639" t="str">
        <f>_xlfn.XLOOKUP($A1639,'site variables'!$A:$A,'site variables'!G:G,0,0)</f>
        <v>high</v>
      </c>
      <c r="S1639" t="str">
        <f>_xlfn.XLOOKUP($A1639,'site variables'!$A:$A,'site variables'!H:H,0,0)</f>
        <v>low</v>
      </c>
      <c r="T1639" t="str">
        <f>_xlfn.XLOOKUP($A1639,'site variables'!$A:$A,'site variables'!I:I,0,0)</f>
        <v>Vehicle/FootRecreation</v>
      </c>
      <c r="U1639">
        <f>_xlfn.XLOOKUP($D1639,climatevars!$E:$E,climatevars!J:J,0,)</f>
        <v>283.99943199999996</v>
      </c>
      <c r="V1639">
        <f>_xlfn.XLOOKUP($D1639,climatevars!$E:$E,climatevars!K:K,0,)</f>
        <v>539.99891999999988</v>
      </c>
      <c r="W1639">
        <f>_xlfn.XLOOKUP($D1639,climatevars!$E:$E,climatevars!L:L,0,)</f>
        <v>651.99869599999988</v>
      </c>
      <c r="X1639">
        <f>_xlfn.XLOOKUP($G1639,speciesvars!$D:$D,speciesvars!H:H,0,0)</f>
        <v>23.5000000198682</v>
      </c>
      <c r="Y1639">
        <f>_xlfn.XLOOKUP($G1639,speciesvars!$D:$D,speciesvars!I:I,0,0)</f>
        <v>354</v>
      </c>
    </row>
    <row r="1640" spans="1:25" hidden="1" x14ac:dyDescent="0.25">
      <c r="A1640" t="s">
        <v>34</v>
      </c>
      <c r="B1640" t="s">
        <v>27</v>
      </c>
      <c r="C1640">
        <v>36</v>
      </c>
      <c r="D1640" t="str">
        <f t="shared" si="25"/>
        <v>Preservefall 2021</v>
      </c>
      <c r="E1640" t="s">
        <v>48</v>
      </c>
      <c r="F1640" t="s">
        <v>0</v>
      </c>
      <c r="G1640" t="s">
        <v>76</v>
      </c>
      <c r="H1640" t="s">
        <v>4254</v>
      </c>
      <c r="I1640" t="s">
        <v>1733</v>
      </c>
      <c r="J1640" t="s">
        <v>60</v>
      </c>
      <c r="K1640">
        <v>0</v>
      </c>
      <c r="L1640">
        <v>0</v>
      </c>
      <c r="M1640">
        <v>3.5</v>
      </c>
      <c r="N1640">
        <f>_xlfn.XLOOKUP($A1640,'site variables'!$A:$A,'site variables'!C:C,0,0)</f>
        <v>332.63</v>
      </c>
      <c r="O1640">
        <f>_xlfn.XLOOKUP($A1640,'site variables'!$A:$A,'site variables'!D:D,0,0)</f>
        <v>25.8</v>
      </c>
      <c r="P1640">
        <f>_xlfn.XLOOKUP($A1640,'site variables'!$A:$A,'site variables'!E:E,0,0)</f>
        <v>21.2</v>
      </c>
      <c r="Q1640">
        <f>_xlfn.XLOOKUP($A1640,'site variables'!$A:$A,'site variables'!F:F,0,0)</f>
        <v>793</v>
      </c>
      <c r="R1640" t="str">
        <f>_xlfn.XLOOKUP($A1640,'site variables'!$A:$A,'site variables'!G:G,0,0)</f>
        <v>high</v>
      </c>
      <c r="S1640" t="str">
        <f>_xlfn.XLOOKUP($A1640,'site variables'!$A:$A,'site variables'!H:H,0,0)</f>
        <v>low</v>
      </c>
      <c r="T1640" t="str">
        <f>_xlfn.XLOOKUP($A1640,'site variables'!$A:$A,'site variables'!I:I,0,0)</f>
        <v>Vehicle/FootRecreation</v>
      </c>
      <c r="U1640">
        <f>_xlfn.XLOOKUP($D1640,climatevars!$E:$E,climatevars!J:J,0,)</f>
        <v>283.99943199999996</v>
      </c>
      <c r="V1640">
        <f>_xlfn.XLOOKUP($D1640,climatevars!$E:$E,climatevars!K:K,0,)</f>
        <v>539.99891999999988</v>
      </c>
      <c r="W1640">
        <f>_xlfn.XLOOKUP($D1640,climatevars!$E:$E,climatevars!L:L,0,)</f>
        <v>651.99869599999988</v>
      </c>
      <c r="X1640">
        <f>_xlfn.XLOOKUP($G1640,speciesvars!$D:$D,speciesvars!H:H,0,0)</f>
        <v>23.825000166892998</v>
      </c>
      <c r="Y1640">
        <f>_xlfn.XLOOKUP($G1640,speciesvars!$D:$D,speciesvars!I:I,0,0)</f>
        <v>508</v>
      </c>
    </row>
    <row r="1641" spans="1:25" hidden="1" x14ac:dyDescent="0.25">
      <c r="A1641" t="s">
        <v>34</v>
      </c>
      <c r="B1641" t="s">
        <v>32</v>
      </c>
      <c r="C1641">
        <v>1</v>
      </c>
      <c r="D1641" t="str">
        <f t="shared" si="25"/>
        <v>Preservespring 2020</v>
      </c>
      <c r="E1641" t="s">
        <v>12</v>
      </c>
      <c r="F1641" t="s">
        <v>70</v>
      </c>
      <c r="G1641" t="s">
        <v>6</v>
      </c>
      <c r="H1641" t="s">
        <v>4256</v>
      </c>
      <c r="I1641" t="s">
        <v>1734</v>
      </c>
      <c r="J1641" t="s">
        <v>60</v>
      </c>
      <c r="K1641">
        <v>2</v>
      </c>
      <c r="L1641">
        <v>2</v>
      </c>
      <c r="M1641">
        <v>0.05</v>
      </c>
      <c r="N1641">
        <f>_xlfn.XLOOKUP($A1641,'site variables'!$A:$A,'site variables'!C:C,0,0)</f>
        <v>332.63</v>
      </c>
      <c r="O1641">
        <f>_xlfn.XLOOKUP($A1641,'site variables'!$A:$A,'site variables'!D:D,0,0)</f>
        <v>25.8</v>
      </c>
      <c r="P1641">
        <f>_xlfn.XLOOKUP($A1641,'site variables'!$A:$A,'site variables'!E:E,0,0)</f>
        <v>21.2</v>
      </c>
      <c r="Q1641">
        <f>_xlfn.XLOOKUP($A1641,'site variables'!$A:$A,'site variables'!F:F,0,0)</f>
        <v>793</v>
      </c>
      <c r="R1641" t="str">
        <f>_xlfn.XLOOKUP($A1641,'site variables'!$A:$A,'site variables'!G:G,0,0)</f>
        <v>high</v>
      </c>
      <c r="S1641" t="str">
        <f>_xlfn.XLOOKUP($A1641,'site variables'!$A:$A,'site variables'!H:H,0,0)</f>
        <v>low</v>
      </c>
      <c r="T1641" t="str">
        <f>_xlfn.XLOOKUP($A1641,'site variables'!$A:$A,'site variables'!I:I,0,0)</f>
        <v>Vehicle/FootRecreation</v>
      </c>
      <c r="U1641">
        <f>_xlfn.XLOOKUP($D1641,climatevars!$E:$E,climatevars!J:J,0,)</f>
        <v>260.99947799999995</v>
      </c>
      <c r="V1641">
        <f>_xlfn.XLOOKUP($D1641,climatevars!$E:$E,climatevars!K:K,0,)</f>
        <v>539.99891999999988</v>
      </c>
      <c r="W1641">
        <f>_xlfn.XLOOKUP($D1641,climatevars!$E:$E,climatevars!L:L,0,)</f>
        <v>260.99947799999995</v>
      </c>
      <c r="X1641">
        <f>_xlfn.XLOOKUP($G1641,speciesvars!$D:$D,speciesvars!H:H,0,0)</f>
        <v>21.804166575272902</v>
      </c>
      <c r="Y1641">
        <f>_xlfn.XLOOKUP($G1641,speciesvars!$D:$D,speciesvars!I:I,0,0)</f>
        <v>504</v>
      </c>
    </row>
    <row r="1642" spans="1:25" hidden="1" x14ac:dyDescent="0.25">
      <c r="A1642" t="s">
        <v>34</v>
      </c>
      <c r="B1642" t="s">
        <v>32</v>
      </c>
      <c r="C1642">
        <v>1</v>
      </c>
      <c r="D1642" t="str">
        <f t="shared" si="25"/>
        <v>Preservespring 2020</v>
      </c>
      <c r="E1642" t="s">
        <v>12</v>
      </c>
      <c r="F1642" t="s">
        <v>70</v>
      </c>
      <c r="G1642" t="s">
        <v>22</v>
      </c>
      <c r="H1642" t="s">
        <v>4256</v>
      </c>
      <c r="I1642" t="s">
        <v>1735</v>
      </c>
      <c r="J1642" t="s">
        <v>60</v>
      </c>
      <c r="K1642">
        <v>1</v>
      </c>
      <c r="L1642">
        <v>4</v>
      </c>
      <c r="M1642">
        <v>0.05</v>
      </c>
      <c r="N1642">
        <f>_xlfn.XLOOKUP($A1642,'site variables'!$A:$A,'site variables'!C:C,0,0)</f>
        <v>332.63</v>
      </c>
      <c r="O1642">
        <f>_xlfn.XLOOKUP($A1642,'site variables'!$A:$A,'site variables'!D:D,0,0)</f>
        <v>25.8</v>
      </c>
      <c r="P1642">
        <f>_xlfn.XLOOKUP($A1642,'site variables'!$A:$A,'site variables'!E:E,0,0)</f>
        <v>21.2</v>
      </c>
      <c r="Q1642">
        <f>_xlfn.XLOOKUP($A1642,'site variables'!$A:$A,'site variables'!F:F,0,0)</f>
        <v>793</v>
      </c>
      <c r="R1642" t="str">
        <f>_xlfn.XLOOKUP($A1642,'site variables'!$A:$A,'site variables'!G:G,0,0)</f>
        <v>high</v>
      </c>
      <c r="S1642" t="str">
        <f>_xlfn.XLOOKUP($A1642,'site variables'!$A:$A,'site variables'!H:H,0,0)</f>
        <v>low</v>
      </c>
      <c r="T1642" t="str">
        <f>_xlfn.XLOOKUP($A1642,'site variables'!$A:$A,'site variables'!I:I,0,0)</f>
        <v>Vehicle/FootRecreation</v>
      </c>
      <c r="U1642">
        <f>_xlfn.XLOOKUP($D1642,climatevars!$E:$E,climatevars!J:J,0,)</f>
        <v>260.99947799999995</v>
      </c>
      <c r="V1642">
        <f>_xlfn.XLOOKUP($D1642,climatevars!$E:$E,climatevars!K:K,0,)</f>
        <v>539.99891999999988</v>
      </c>
      <c r="W1642">
        <f>_xlfn.XLOOKUP($D1642,climatevars!$E:$E,climatevars!L:L,0,)</f>
        <v>260.99947799999995</v>
      </c>
      <c r="X1642">
        <f>_xlfn.XLOOKUP($G1642,speciesvars!$D:$D,speciesvars!H:H,0,0)</f>
        <v>22.870833317438802</v>
      </c>
      <c r="Y1642">
        <f>_xlfn.XLOOKUP($G1642,speciesvars!$D:$D,speciesvars!I:I,0,0)</f>
        <v>733</v>
      </c>
    </row>
    <row r="1643" spans="1:25" hidden="1" x14ac:dyDescent="0.25">
      <c r="A1643" t="s">
        <v>34</v>
      </c>
      <c r="B1643" t="s">
        <v>32</v>
      </c>
      <c r="C1643">
        <v>1</v>
      </c>
      <c r="D1643" t="str">
        <f t="shared" si="25"/>
        <v>Preservespring 2020</v>
      </c>
      <c r="E1643" t="s">
        <v>12</v>
      </c>
      <c r="F1643" t="s">
        <v>70</v>
      </c>
      <c r="G1643" t="s">
        <v>54</v>
      </c>
      <c r="H1643" t="s">
        <v>4256</v>
      </c>
      <c r="I1643" t="s">
        <v>1736</v>
      </c>
      <c r="J1643" t="s">
        <v>60</v>
      </c>
      <c r="K1643">
        <v>5</v>
      </c>
      <c r="L1643">
        <v>35</v>
      </c>
      <c r="M1643">
        <v>3.5</v>
      </c>
      <c r="N1643">
        <f>_xlfn.XLOOKUP($A1643,'site variables'!$A:$A,'site variables'!C:C,0,0)</f>
        <v>332.63</v>
      </c>
      <c r="O1643">
        <f>_xlfn.XLOOKUP($A1643,'site variables'!$A:$A,'site variables'!D:D,0,0)</f>
        <v>25.8</v>
      </c>
      <c r="P1643">
        <f>_xlfn.XLOOKUP($A1643,'site variables'!$A:$A,'site variables'!E:E,0,0)</f>
        <v>21.2</v>
      </c>
      <c r="Q1643">
        <f>_xlfn.XLOOKUP($A1643,'site variables'!$A:$A,'site variables'!F:F,0,0)</f>
        <v>793</v>
      </c>
      <c r="R1643" t="str">
        <f>_xlfn.XLOOKUP($A1643,'site variables'!$A:$A,'site variables'!G:G,0,0)</f>
        <v>high</v>
      </c>
      <c r="S1643" t="str">
        <f>_xlfn.XLOOKUP($A1643,'site variables'!$A:$A,'site variables'!H:H,0,0)</f>
        <v>low</v>
      </c>
      <c r="T1643" t="str">
        <f>_xlfn.XLOOKUP($A1643,'site variables'!$A:$A,'site variables'!I:I,0,0)</f>
        <v>Vehicle/FootRecreation</v>
      </c>
      <c r="U1643">
        <f>_xlfn.XLOOKUP($D1643,climatevars!$E:$E,climatevars!J:J,0,)</f>
        <v>260.99947799999995</v>
      </c>
      <c r="V1643">
        <f>_xlfn.XLOOKUP($D1643,climatevars!$E:$E,climatevars!K:K,0,)</f>
        <v>539.99891999999988</v>
      </c>
      <c r="W1643">
        <f>_xlfn.XLOOKUP($D1643,climatevars!$E:$E,climatevars!L:L,0,)</f>
        <v>260.99947799999995</v>
      </c>
      <c r="X1643">
        <f>_xlfn.XLOOKUP($G1643,speciesvars!$D:$D,speciesvars!H:H,0,0)</f>
        <v>21.7541668613752</v>
      </c>
      <c r="Y1643">
        <f>_xlfn.XLOOKUP($G1643,speciesvars!$D:$D,speciesvars!I:I,0,0)</f>
        <v>505</v>
      </c>
    </row>
    <row r="1644" spans="1:25" hidden="1" x14ac:dyDescent="0.25">
      <c r="A1644" t="s">
        <v>34</v>
      </c>
      <c r="B1644" t="s">
        <v>32</v>
      </c>
      <c r="C1644">
        <v>20</v>
      </c>
      <c r="D1644" t="str">
        <f t="shared" si="25"/>
        <v>Preservespring 2020</v>
      </c>
      <c r="E1644" t="s">
        <v>66</v>
      </c>
      <c r="F1644" t="s">
        <v>70</v>
      </c>
      <c r="G1644" t="s">
        <v>15</v>
      </c>
      <c r="H1644" t="s">
        <v>11</v>
      </c>
      <c r="I1644" t="s">
        <v>1737</v>
      </c>
      <c r="J1644" t="s">
        <v>60</v>
      </c>
      <c r="K1644">
        <v>1</v>
      </c>
      <c r="L1644">
        <v>5</v>
      </c>
      <c r="N1644">
        <f>_xlfn.XLOOKUP($A1644,'site variables'!$A:$A,'site variables'!C:C,0,0)</f>
        <v>332.63</v>
      </c>
      <c r="O1644">
        <f>_xlfn.XLOOKUP($A1644,'site variables'!$A:$A,'site variables'!D:D,0,0)</f>
        <v>25.8</v>
      </c>
      <c r="P1644">
        <f>_xlfn.XLOOKUP($A1644,'site variables'!$A:$A,'site variables'!E:E,0,0)</f>
        <v>21.2</v>
      </c>
      <c r="Q1644">
        <f>_xlfn.XLOOKUP($A1644,'site variables'!$A:$A,'site variables'!F:F,0,0)</f>
        <v>793</v>
      </c>
      <c r="R1644" t="str">
        <f>_xlfn.XLOOKUP($A1644,'site variables'!$A:$A,'site variables'!G:G,0,0)</f>
        <v>high</v>
      </c>
      <c r="S1644" t="str">
        <f>_xlfn.XLOOKUP($A1644,'site variables'!$A:$A,'site variables'!H:H,0,0)</f>
        <v>low</v>
      </c>
      <c r="T1644" t="str">
        <f>_xlfn.XLOOKUP($A1644,'site variables'!$A:$A,'site variables'!I:I,0,0)</f>
        <v>Vehicle/FootRecreation</v>
      </c>
      <c r="U1644">
        <f>_xlfn.XLOOKUP($D1644,climatevars!$E:$E,climatevars!J:J,0,)</f>
        <v>260.99947799999995</v>
      </c>
      <c r="V1644">
        <f>_xlfn.XLOOKUP($D1644,climatevars!$E:$E,climatevars!K:K,0,)</f>
        <v>539.99891999999988</v>
      </c>
      <c r="W1644">
        <f>_xlfn.XLOOKUP($D1644,climatevars!$E:$E,climatevars!L:L,0,)</f>
        <v>260.99947799999995</v>
      </c>
      <c r="X1644">
        <f>_xlfn.XLOOKUP($G1644,speciesvars!$D:$D,speciesvars!H:H,0,0)</f>
        <v>0</v>
      </c>
      <c r="Y1644">
        <f>_xlfn.XLOOKUP($G1644,speciesvars!$D:$D,speciesvars!I:I,0,0)</f>
        <v>0</v>
      </c>
    </row>
    <row r="1645" spans="1:25" hidden="1" x14ac:dyDescent="0.25">
      <c r="A1645" t="s">
        <v>34</v>
      </c>
      <c r="B1645" t="s">
        <v>32</v>
      </c>
      <c r="C1645">
        <v>20</v>
      </c>
      <c r="D1645" t="str">
        <f t="shared" si="25"/>
        <v>Preservespring 2020</v>
      </c>
      <c r="E1645" t="s">
        <v>66</v>
      </c>
      <c r="F1645" t="s">
        <v>70</v>
      </c>
      <c r="G1645" t="s">
        <v>3</v>
      </c>
      <c r="H1645" t="s">
        <v>11</v>
      </c>
      <c r="I1645" t="s">
        <v>1738</v>
      </c>
      <c r="J1645" t="s">
        <v>72</v>
      </c>
      <c r="K1645">
        <v>4</v>
      </c>
      <c r="L1645">
        <v>50</v>
      </c>
      <c r="N1645">
        <f>_xlfn.XLOOKUP($A1645,'site variables'!$A:$A,'site variables'!C:C,0,0)</f>
        <v>332.63</v>
      </c>
      <c r="O1645">
        <f>_xlfn.XLOOKUP($A1645,'site variables'!$A:$A,'site variables'!D:D,0,0)</f>
        <v>25.8</v>
      </c>
      <c r="P1645">
        <f>_xlfn.XLOOKUP($A1645,'site variables'!$A:$A,'site variables'!E:E,0,0)</f>
        <v>21.2</v>
      </c>
      <c r="Q1645">
        <f>_xlfn.XLOOKUP($A1645,'site variables'!$A:$A,'site variables'!F:F,0,0)</f>
        <v>793</v>
      </c>
      <c r="R1645" t="str">
        <f>_xlfn.XLOOKUP($A1645,'site variables'!$A:$A,'site variables'!G:G,0,0)</f>
        <v>high</v>
      </c>
      <c r="S1645" t="str">
        <f>_xlfn.XLOOKUP($A1645,'site variables'!$A:$A,'site variables'!H:H,0,0)</f>
        <v>low</v>
      </c>
      <c r="T1645" t="str">
        <f>_xlfn.XLOOKUP($A1645,'site variables'!$A:$A,'site variables'!I:I,0,0)</f>
        <v>Vehicle/FootRecreation</v>
      </c>
      <c r="U1645">
        <f>_xlfn.XLOOKUP($D1645,climatevars!$E:$E,climatevars!J:J,0,)</f>
        <v>260.99947799999995</v>
      </c>
      <c r="V1645">
        <f>_xlfn.XLOOKUP($D1645,climatevars!$E:$E,climatevars!K:K,0,)</f>
        <v>539.99891999999988</v>
      </c>
      <c r="W1645">
        <f>_xlfn.XLOOKUP($D1645,climatevars!$E:$E,climatevars!L:L,0,)</f>
        <v>260.99947799999995</v>
      </c>
      <c r="X1645">
        <f>_xlfn.XLOOKUP($G1645,speciesvars!$D:$D,speciesvars!H:H,0,0)</f>
        <v>0</v>
      </c>
      <c r="Y1645">
        <f>_xlfn.XLOOKUP($G1645,speciesvars!$D:$D,speciesvars!I:I,0,0)</f>
        <v>0</v>
      </c>
    </row>
    <row r="1646" spans="1:25" hidden="1" x14ac:dyDescent="0.25">
      <c r="A1646" t="s">
        <v>34</v>
      </c>
      <c r="B1646" t="s">
        <v>32</v>
      </c>
      <c r="C1646">
        <v>20</v>
      </c>
      <c r="D1646" t="str">
        <f t="shared" si="25"/>
        <v>Preservespring 2020</v>
      </c>
      <c r="E1646" t="s">
        <v>66</v>
      </c>
      <c r="F1646" t="s">
        <v>70</v>
      </c>
      <c r="G1646" t="s">
        <v>1451</v>
      </c>
      <c r="H1646" t="s">
        <v>11</v>
      </c>
      <c r="I1646" t="s">
        <v>1739</v>
      </c>
      <c r="J1646" t="s">
        <v>60</v>
      </c>
      <c r="K1646">
        <v>1</v>
      </c>
      <c r="L1646">
        <v>95</v>
      </c>
      <c r="N1646">
        <f>_xlfn.XLOOKUP($A1646,'site variables'!$A:$A,'site variables'!C:C,0,0)</f>
        <v>332.63</v>
      </c>
      <c r="O1646">
        <f>_xlfn.XLOOKUP($A1646,'site variables'!$A:$A,'site variables'!D:D,0,0)</f>
        <v>25.8</v>
      </c>
      <c r="P1646">
        <f>_xlfn.XLOOKUP($A1646,'site variables'!$A:$A,'site variables'!E:E,0,0)</f>
        <v>21.2</v>
      </c>
      <c r="Q1646">
        <f>_xlfn.XLOOKUP($A1646,'site variables'!$A:$A,'site variables'!F:F,0,0)</f>
        <v>793</v>
      </c>
      <c r="R1646" t="str">
        <f>_xlfn.XLOOKUP($A1646,'site variables'!$A:$A,'site variables'!G:G,0,0)</f>
        <v>high</v>
      </c>
      <c r="S1646" t="str">
        <f>_xlfn.XLOOKUP($A1646,'site variables'!$A:$A,'site variables'!H:H,0,0)</f>
        <v>low</v>
      </c>
      <c r="T1646" t="str">
        <f>_xlfn.XLOOKUP($A1646,'site variables'!$A:$A,'site variables'!I:I,0,0)</f>
        <v>Vehicle/FootRecreation</v>
      </c>
      <c r="U1646">
        <f>_xlfn.XLOOKUP($D1646,climatevars!$E:$E,climatevars!J:J,0,)</f>
        <v>260.99947799999995</v>
      </c>
      <c r="V1646">
        <f>_xlfn.XLOOKUP($D1646,climatevars!$E:$E,climatevars!K:K,0,)</f>
        <v>539.99891999999988</v>
      </c>
      <c r="W1646">
        <f>_xlfn.XLOOKUP($D1646,climatevars!$E:$E,climatevars!L:L,0,)</f>
        <v>260.99947799999995</v>
      </c>
      <c r="X1646">
        <f>_xlfn.XLOOKUP($G1646,speciesvars!$D:$D,speciesvars!H:H,0,0)</f>
        <v>0</v>
      </c>
      <c r="Y1646">
        <f>_xlfn.XLOOKUP($G1646,speciesvars!$D:$D,speciesvars!I:I,0,0)</f>
        <v>0</v>
      </c>
    </row>
    <row r="1647" spans="1:25" hidden="1" x14ac:dyDescent="0.25">
      <c r="A1647" t="s">
        <v>34</v>
      </c>
      <c r="B1647" t="s">
        <v>32</v>
      </c>
      <c r="C1647">
        <v>20</v>
      </c>
      <c r="D1647" t="str">
        <f t="shared" si="25"/>
        <v>Preservespring 2020</v>
      </c>
      <c r="E1647" t="s">
        <v>66</v>
      </c>
      <c r="F1647" t="s">
        <v>70</v>
      </c>
      <c r="G1647" t="s">
        <v>44</v>
      </c>
      <c r="H1647" t="s">
        <v>11</v>
      </c>
      <c r="I1647" t="s">
        <v>1740</v>
      </c>
      <c r="J1647" t="s">
        <v>60</v>
      </c>
      <c r="K1647">
        <v>35</v>
      </c>
      <c r="L1647">
        <v>25</v>
      </c>
      <c r="N1647">
        <f>_xlfn.XLOOKUP($A1647,'site variables'!$A:$A,'site variables'!C:C,0,0)</f>
        <v>332.63</v>
      </c>
      <c r="O1647">
        <f>_xlfn.XLOOKUP($A1647,'site variables'!$A:$A,'site variables'!D:D,0,0)</f>
        <v>25.8</v>
      </c>
      <c r="P1647">
        <f>_xlfn.XLOOKUP($A1647,'site variables'!$A:$A,'site variables'!E:E,0,0)</f>
        <v>21.2</v>
      </c>
      <c r="Q1647">
        <f>_xlfn.XLOOKUP($A1647,'site variables'!$A:$A,'site variables'!F:F,0,0)</f>
        <v>793</v>
      </c>
      <c r="R1647" t="str">
        <f>_xlfn.XLOOKUP($A1647,'site variables'!$A:$A,'site variables'!G:G,0,0)</f>
        <v>high</v>
      </c>
      <c r="S1647" t="str">
        <f>_xlfn.XLOOKUP($A1647,'site variables'!$A:$A,'site variables'!H:H,0,0)</f>
        <v>low</v>
      </c>
      <c r="T1647" t="str">
        <f>_xlfn.XLOOKUP($A1647,'site variables'!$A:$A,'site variables'!I:I,0,0)</f>
        <v>Vehicle/FootRecreation</v>
      </c>
      <c r="U1647">
        <f>_xlfn.XLOOKUP($D1647,climatevars!$E:$E,climatevars!J:J,0,)</f>
        <v>260.99947799999995</v>
      </c>
      <c r="V1647">
        <f>_xlfn.XLOOKUP($D1647,climatevars!$E:$E,climatevars!K:K,0,)</f>
        <v>539.99891999999988</v>
      </c>
      <c r="W1647">
        <f>_xlfn.XLOOKUP($D1647,climatevars!$E:$E,climatevars!L:L,0,)</f>
        <v>260.99947799999995</v>
      </c>
      <c r="X1647">
        <f>_xlfn.XLOOKUP($G1647,speciesvars!$D:$D,speciesvars!H:H,0,0)</f>
        <v>0</v>
      </c>
      <c r="Y1647">
        <f>_xlfn.XLOOKUP($G1647,speciesvars!$D:$D,speciesvars!I:I,0,0)</f>
        <v>0</v>
      </c>
    </row>
    <row r="1648" spans="1:25" hidden="1" x14ac:dyDescent="0.25">
      <c r="A1648" t="s">
        <v>34</v>
      </c>
      <c r="B1648" t="s">
        <v>32</v>
      </c>
      <c r="C1648">
        <v>20</v>
      </c>
      <c r="D1648" t="str">
        <f t="shared" si="25"/>
        <v>Preservespring 2020</v>
      </c>
      <c r="E1648" t="s">
        <v>66</v>
      </c>
      <c r="F1648" t="s">
        <v>70</v>
      </c>
      <c r="G1648" t="s">
        <v>1433</v>
      </c>
      <c r="H1648" t="s">
        <v>11</v>
      </c>
      <c r="I1648" t="s">
        <v>1741</v>
      </c>
      <c r="J1648" t="s">
        <v>60</v>
      </c>
      <c r="K1648">
        <v>7</v>
      </c>
      <c r="L1648">
        <v>2</v>
      </c>
      <c r="N1648">
        <f>_xlfn.XLOOKUP($A1648,'site variables'!$A:$A,'site variables'!C:C,0,0)</f>
        <v>332.63</v>
      </c>
      <c r="O1648">
        <f>_xlfn.XLOOKUP($A1648,'site variables'!$A:$A,'site variables'!D:D,0,0)</f>
        <v>25.8</v>
      </c>
      <c r="P1648">
        <f>_xlfn.XLOOKUP($A1648,'site variables'!$A:$A,'site variables'!E:E,0,0)</f>
        <v>21.2</v>
      </c>
      <c r="Q1648">
        <f>_xlfn.XLOOKUP($A1648,'site variables'!$A:$A,'site variables'!F:F,0,0)</f>
        <v>793</v>
      </c>
      <c r="R1648" t="str">
        <f>_xlfn.XLOOKUP($A1648,'site variables'!$A:$A,'site variables'!G:G,0,0)</f>
        <v>high</v>
      </c>
      <c r="S1648" t="str">
        <f>_xlfn.XLOOKUP($A1648,'site variables'!$A:$A,'site variables'!H:H,0,0)</f>
        <v>low</v>
      </c>
      <c r="T1648" t="str">
        <f>_xlfn.XLOOKUP($A1648,'site variables'!$A:$A,'site variables'!I:I,0,0)</f>
        <v>Vehicle/FootRecreation</v>
      </c>
      <c r="U1648">
        <f>_xlfn.XLOOKUP($D1648,climatevars!$E:$E,climatevars!J:J,0,)</f>
        <v>260.99947799999995</v>
      </c>
      <c r="V1648">
        <f>_xlfn.XLOOKUP($D1648,climatevars!$E:$E,climatevars!K:K,0,)</f>
        <v>539.99891999999988</v>
      </c>
      <c r="W1648">
        <f>_xlfn.XLOOKUP($D1648,climatevars!$E:$E,climatevars!L:L,0,)</f>
        <v>260.99947799999995</v>
      </c>
      <c r="X1648">
        <f>_xlfn.XLOOKUP($G1648,speciesvars!$D:$D,speciesvars!H:H,0,0)</f>
        <v>0</v>
      </c>
      <c r="Y1648">
        <f>_xlfn.XLOOKUP($G1648,speciesvars!$D:$D,speciesvars!I:I,0,0)</f>
        <v>0</v>
      </c>
    </row>
    <row r="1649" spans="1:25" hidden="1" x14ac:dyDescent="0.25">
      <c r="A1649" t="s">
        <v>34</v>
      </c>
      <c r="B1649" t="s">
        <v>32</v>
      </c>
      <c r="C1649">
        <v>1</v>
      </c>
      <c r="D1649" t="str">
        <f t="shared" si="25"/>
        <v>Preservespring 2020</v>
      </c>
      <c r="E1649" t="s">
        <v>12</v>
      </c>
      <c r="F1649" t="s">
        <v>70</v>
      </c>
      <c r="G1649" t="s">
        <v>65</v>
      </c>
      <c r="H1649" t="s">
        <v>4256</v>
      </c>
      <c r="I1649" t="s">
        <v>1742</v>
      </c>
      <c r="J1649" t="s">
        <v>60</v>
      </c>
      <c r="K1649">
        <v>6</v>
      </c>
      <c r="L1649">
        <v>15</v>
      </c>
      <c r="M1649">
        <v>0.55000000000000004</v>
      </c>
      <c r="N1649">
        <f>_xlfn.XLOOKUP($A1649,'site variables'!$A:$A,'site variables'!C:C,0,0)</f>
        <v>332.63</v>
      </c>
      <c r="O1649">
        <f>_xlfn.XLOOKUP($A1649,'site variables'!$A:$A,'site variables'!D:D,0,0)</f>
        <v>25.8</v>
      </c>
      <c r="P1649">
        <f>_xlfn.XLOOKUP($A1649,'site variables'!$A:$A,'site variables'!E:E,0,0)</f>
        <v>21.2</v>
      </c>
      <c r="Q1649">
        <f>_xlfn.XLOOKUP($A1649,'site variables'!$A:$A,'site variables'!F:F,0,0)</f>
        <v>793</v>
      </c>
      <c r="R1649" t="str">
        <f>_xlfn.XLOOKUP($A1649,'site variables'!$A:$A,'site variables'!G:G,0,0)</f>
        <v>high</v>
      </c>
      <c r="S1649" t="str">
        <f>_xlfn.XLOOKUP($A1649,'site variables'!$A:$A,'site variables'!H:H,0,0)</f>
        <v>low</v>
      </c>
      <c r="T1649" t="str">
        <f>_xlfn.XLOOKUP($A1649,'site variables'!$A:$A,'site variables'!I:I,0,0)</f>
        <v>Vehicle/FootRecreation</v>
      </c>
      <c r="U1649">
        <f>_xlfn.XLOOKUP($D1649,climatevars!$E:$E,climatevars!J:J,0,)</f>
        <v>260.99947799999995</v>
      </c>
      <c r="V1649">
        <f>_xlfn.XLOOKUP($D1649,climatevars!$E:$E,climatevars!K:K,0,)</f>
        <v>539.99891999999988</v>
      </c>
      <c r="W1649">
        <f>_xlfn.XLOOKUP($D1649,climatevars!$E:$E,climatevars!L:L,0,)</f>
        <v>260.99947799999995</v>
      </c>
      <c r="X1649">
        <f>_xlfn.XLOOKUP($G1649,speciesvars!$D:$D,speciesvars!H:H,0,0)</f>
        <v>21.662499884764401</v>
      </c>
      <c r="Y1649">
        <f>_xlfn.XLOOKUP($G1649,speciesvars!$D:$D,speciesvars!I:I,0,0)</f>
        <v>767</v>
      </c>
    </row>
    <row r="1650" spans="1:25" hidden="1" x14ac:dyDescent="0.25">
      <c r="A1650" t="s">
        <v>34</v>
      </c>
      <c r="B1650" t="s">
        <v>32</v>
      </c>
      <c r="C1650">
        <v>1</v>
      </c>
      <c r="D1650" t="str">
        <f t="shared" si="25"/>
        <v>Preservespring 2020</v>
      </c>
      <c r="E1650" t="s">
        <v>12</v>
      </c>
      <c r="F1650" t="s">
        <v>70</v>
      </c>
      <c r="G1650" t="s">
        <v>1</v>
      </c>
      <c r="H1650" t="s">
        <v>4256</v>
      </c>
      <c r="I1650" t="s">
        <v>1743</v>
      </c>
      <c r="J1650" t="s">
        <v>60</v>
      </c>
      <c r="K1650">
        <v>0</v>
      </c>
      <c r="L1650">
        <v>0</v>
      </c>
      <c r="M1650">
        <v>0</v>
      </c>
      <c r="N1650">
        <f>_xlfn.XLOOKUP($A1650,'site variables'!$A:$A,'site variables'!C:C,0,0)</f>
        <v>332.63</v>
      </c>
      <c r="O1650">
        <f>_xlfn.XLOOKUP($A1650,'site variables'!$A:$A,'site variables'!D:D,0,0)</f>
        <v>25.8</v>
      </c>
      <c r="P1650">
        <f>_xlfn.XLOOKUP($A1650,'site variables'!$A:$A,'site variables'!E:E,0,0)</f>
        <v>21.2</v>
      </c>
      <c r="Q1650">
        <f>_xlfn.XLOOKUP($A1650,'site variables'!$A:$A,'site variables'!F:F,0,0)</f>
        <v>793</v>
      </c>
      <c r="R1650" t="str">
        <f>_xlfn.XLOOKUP($A1650,'site variables'!$A:$A,'site variables'!G:G,0,0)</f>
        <v>high</v>
      </c>
      <c r="S1650" t="str">
        <f>_xlfn.XLOOKUP($A1650,'site variables'!$A:$A,'site variables'!H:H,0,0)</f>
        <v>low</v>
      </c>
      <c r="T1650" t="str">
        <f>_xlfn.XLOOKUP($A1650,'site variables'!$A:$A,'site variables'!I:I,0,0)</f>
        <v>Vehicle/FootRecreation</v>
      </c>
      <c r="U1650">
        <f>_xlfn.XLOOKUP($D1650,climatevars!$E:$E,climatevars!J:J,0,)</f>
        <v>260.99947799999995</v>
      </c>
      <c r="V1650">
        <f>_xlfn.XLOOKUP($D1650,climatevars!$E:$E,climatevars!K:K,0,)</f>
        <v>539.99891999999988</v>
      </c>
      <c r="W1650">
        <f>_xlfn.XLOOKUP($D1650,climatevars!$E:$E,climatevars!L:L,0,)</f>
        <v>260.99947799999995</v>
      </c>
      <c r="X1650">
        <f>_xlfn.XLOOKUP($G1650,speciesvars!$D:$D,speciesvars!H:H,0,0)</f>
        <v>22.9416667421659</v>
      </c>
      <c r="Y1650">
        <f>_xlfn.XLOOKUP($G1650,speciesvars!$D:$D,speciesvars!I:I,0,0)</f>
        <v>528</v>
      </c>
    </row>
    <row r="1651" spans="1:25" hidden="1" x14ac:dyDescent="0.25">
      <c r="A1651" t="s">
        <v>34</v>
      </c>
      <c r="B1651" t="s">
        <v>32</v>
      </c>
      <c r="C1651">
        <v>2</v>
      </c>
      <c r="D1651" t="str">
        <f t="shared" si="25"/>
        <v>Preservespring 2020</v>
      </c>
      <c r="E1651" t="s">
        <v>74</v>
      </c>
      <c r="F1651" t="s">
        <v>70</v>
      </c>
      <c r="G1651" t="s">
        <v>6</v>
      </c>
      <c r="H1651" t="s">
        <v>4256</v>
      </c>
      <c r="I1651" t="s">
        <v>1744</v>
      </c>
      <c r="J1651" t="s">
        <v>60</v>
      </c>
      <c r="K1651">
        <v>0</v>
      </c>
      <c r="L1651">
        <v>0</v>
      </c>
      <c r="M1651">
        <v>0</v>
      </c>
      <c r="N1651">
        <f>_xlfn.XLOOKUP($A1651,'site variables'!$A:$A,'site variables'!C:C,0,0)</f>
        <v>332.63</v>
      </c>
      <c r="O1651">
        <f>_xlfn.XLOOKUP($A1651,'site variables'!$A:$A,'site variables'!D:D,0,0)</f>
        <v>25.8</v>
      </c>
      <c r="P1651">
        <f>_xlfn.XLOOKUP($A1651,'site variables'!$A:$A,'site variables'!E:E,0,0)</f>
        <v>21.2</v>
      </c>
      <c r="Q1651">
        <f>_xlfn.XLOOKUP($A1651,'site variables'!$A:$A,'site variables'!F:F,0,0)</f>
        <v>793</v>
      </c>
      <c r="R1651" t="str">
        <f>_xlfn.XLOOKUP($A1651,'site variables'!$A:$A,'site variables'!G:G,0,0)</f>
        <v>high</v>
      </c>
      <c r="S1651" t="str">
        <f>_xlfn.XLOOKUP($A1651,'site variables'!$A:$A,'site variables'!H:H,0,0)</f>
        <v>low</v>
      </c>
      <c r="T1651" t="str">
        <f>_xlfn.XLOOKUP($A1651,'site variables'!$A:$A,'site variables'!I:I,0,0)</f>
        <v>Vehicle/FootRecreation</v>
      </c>
      <c r="U1651">
        <f>_xlfn.XLOOKUP($D1651,climatevars!$E:$E,climatevars!J:J,0,)</f>
        <v>260.99947799999995</v>
      </c>
      <c r="V1651">
        <f>_xlfn.XLOOKUP($D1651,climatevars!$E:$E,climatevars!K:K,0,)</f>
        <v>539.99891999999988</v>
      </c>
      <c r="W1651">
        <f>_xlfn.XLOOKUP($D1651,climatevars!$E:$E,climatevars!L:L,0,)</f>
        <v>260.99947799999995</v>
      </c>
      <c r="X1651">
        <f>_xlfn.XLOOKUP($G1651,speciesvars!$D:$D,speciesvars!H:H,0,0)</f>
        <v>21.804166575272902</v>
      </c>
      <c r="Y1651">
        <f>_xlfn.XLOOKUP($G1651,speciesvars!$D:$D,speciesvars!I:I,0,0)</f>
        <v>504</v>
      </c>
    </row>
    <row r="1652" spans="1:25" hidden="1" x14ac:dyDescent="0.25">
      <c r="A1652" t="s">
        <v>34</v>
      </c>
      <c r="B1652" t="s">
        <v>32</v>
      </c>
      <c r="C1652">
        <v>2</v>
      </c>
      <c r="D1652" t="str">
        <f t="shared" si="25"/>
        <v>Preservespring 2020</v>
      </c>
      <c r="E1652" t="s">
        <v>74</v>
      </c>
      <c r="F1652" t="s">
        <v>70</v>
      </c>
      <c r="G1652" t="s">
        <v>22</v>
      </c>
      <c r="H1652" t="s">
        <v>4256</v>
      </c>
      <c r="I1652" t="s">
        <v>1745</v>
      </c>
      <c r="J1652" t="s">
        <v>60</v>
      </c>
      <c r="K1652">
        <v>0</v>
      </c>
      <c r="L1652">
        <v>0</v>
      </c>
      <c r="M1652">
        <v>0</v>
      </c>
      <c r="N1652">
        <f>_xlfn.XLOOKUP($A1652,'site variables'!$A:$A,'site variables'!C:C,0,0)</f>
        <v>332.63</v>
      </c>
      <c r="O1652">
        <f>_xlfn.XLOOKUP($A1652,'site variables'!$A:$A,'site variables'!D:D,0,0)</f>
        <v>25.8</v>
      </c>
      <c r="P1652">
        <f>_xlfn.XLOOKUP($A1652,'site variables'!$A:$A,'site variables'!E:E,0,0)</f>
        <v>21.2</v>
      </c>
      <c r="Q1652">
        <f>_xlfn.XLOOKUP($A1652,'site variables'!$A:$A,'site variables'!F:F,0,0)</f>
        <v>793</v>
      </c>
      <c r="R1652" t="str">
        <f>_xlfn.XLOOKUP($A1652,'site variables'!$A:$A,'site variables'!G:G,0,0)</f>
        <v>high</v>
      </c>
      <c r="S1652" t="str">
        <f>_xlfn.XLOOKUP($A1652,'site variables'!$A:$A,'site variables'!H:H,0,0)</f>
        <v>low</v>
      </c>
      <c r="T1652" t="str">
        <f>_xlfn.XLOOKUP($A1652,'site variables'!$A:$A,'site variables'!I:I,0,0)</f>
        <v>Vehicle/FootRecreation</v>
      </c>
      <c r="U1652">
        <f>_xlfn.XLOOKUP($D1652,climatevars!$E:$E,climatevars!J:J,0,)</f>
        <v>260.99947799999995</v>
      </c>
      <c r="V1652">
        <f>_xlfn.XLOOKUP($D1652,climatevars!$E:$E,climatevars!K:K,0,)</f>
        <v>539.99891999999988</v>
      </c>
      <c r="W1652">
        <f>_xlfn.XLOOKUP($D1652,climatevars!$E:$E,climatevars!L:L,0,)</f>
        <v>260.99947799999995</v>
      </c>
      <c r="X1652">
        <f>_xlfn.XLOOKUP($G1652,speciesvars!$D:$D,speciesvars!H:H,0,0)</f>
        <v>22.870833317438802</v>
      </c>
      <c r="Y1652">
        <f>_xlfn.XLOOKUP($G1652,speciesvars!$D:$D,speciesvars!I:I,0,0)</f>
        <v>733</v>
      </c>
    </row>
    <row r="1653" spans="1:25" hidden="1" x14ac:dyDescent="0.25">
      <c r="A1653" t="s">
        <v>34</v>
      </c>
      <c r="B1653" t="s">
        <v>32</v>
      </c>
      <c r="C1653">
        <v>2</v>
      </c>
      <c r="D1653" t="str">
        <f t="shared" si="25"/>
        <v>Preservespring 2020</v>
      </c>
      <c r="E1653" t="s">
        <v>74</v>
      </c>
      <c r="F1653" t="s">
        <v>70</v>
      </c>
      <c r="G1653" t="s">
        <v>54</v>
      </c>
      <c r="H1653" t="s">
        <v>4256</v>
      </c>
      <c r="I1653" t="s">
        <v>1746</v>
      </c>
      <c r="J1653" t="s">
        <v>60</v>
      </c>
      <c r="K1653">
        <v>0</v>
      </c>
      <c r="L1653">
        <v>0</v>
      </c>
      <c r="M1653">
        <v>3.5</v>
      </c>
      <c r="N1653">
        <f>_xlfn.XLOOKUP($A1653,'site variables'!$A:$A,'site variables'!C:C,0,0)</f>
        <v>332.63</v>
      </c>
      <c r="O1653">
        <f>_xlfn.XLOOKUP($A1653,'site variables'!$A:$A,'site variables'!D:D,0,0)</f>
        <v>25.8</v>
      </c>
      <c r="P1653">
        <f>_xlfn.XLOOKUP($A1653,'site variables'!$A:$A,'site variables'!E:E,0,0)</f>
        <v>21.2</v>
      </c>
      <c r="Q1653">
        <f>_xlfn.XLOOKUP($A1653,'site variables'!$A:$A,'site variables'!F:F,0,0)</f>
        <v>793</v>
      </c>
      <c r="R1653" t="str">
        <f>_xlfn.XLOOKUP($A1653,'site variables'!$A:$A,'site variables'!G:G,0,0)</f>
        <v>high</v>
      </c>
      <c r="S1653" t="str">
        <f>_xlfn.XLOOKUP($A1653,'site variables'!$A:$A,'site variables'!H:H,0,0)</f>
        <v>low</v>
      </c>
      <c r="T1653" t="str">
        <f>_xlfn.XLOOKUP($A1653,'site variables'!$A:$A,'site variables'!I:I,0,0)</f>
        <v>Vehicle/FootRecreation</v>
      </c>
      <c r="U1653">
        <f>_xlfn.XLOOKUP($D1653,climatevars!$E:$E,climatevars!J:J,0,)</f>
        <v>260.99947799999995</v>
      </c>
      <c r="V1653">
        <f>_xlfn.XLOOKUP($D1653,climatevars!$E:$E,climatevars!K:K,0,)</f>
        <v>539.99891999999988</v>
      </c>
      <c r="W1653">
        <f>_xlfn.XLOOKUP($D1653,climatevars!$E:$E,climatevars!L:L,0,)</f>
        <v>260.99947799999995</v>
      </c>
      <c r="X1653">
        <f>_xlfn.XLOOKUP($G1653,speciesvars!$D:$D,speciesvars!H:H,0,0)</f>
        <v>21.7541668613752</v>
      </c>
      <c r="Y1653">
        <f>_xlfn.XLOOKUP($G1653,speciesvars!$D:$D,speciesvars!I:I,0,0)</f>
        <v>505</v>
      </c>
    </row>
    <row r="1654" spans="1:25" hidden="1" x14ac:dyDescent="0.25">
      <c r="A1654" t="s">
        <v>34</v>
      </c>
      <c r="B1654" t="s">
        <v>32</v>
      </c>
      <c r="C1654">
        <v>20</v>
      </c>
      <c r="D1654" t="str">
        <f t="shared" si="25"/>
        <v>Preservespring 2020</v>
      </c>
      <c r="E1654" t="s">
        <v>66</v>
      </c>
      <c r="F1654" t="s">
        <v>70</v>
      </c>
      <c r="G1654" t="s">
        <v>36</v>
      </c>
      <c r="H1654" t="s">
        <v>11</v>
      </c>
      <c r="I1654" t="s">
        <v>1747</v>
      </c>
      <c r="J1654" t="s">
        <v>72</v>
      </c>
      <c r="K1654">
        <v>2</v>
      </c>
      <c r="L1654">
        <v>90</v>
      </c>
      <c r="N1654">
        <f>_xlfn.XLOOKUP($A1654,'site variables'!$A:$A,'site variables'!C:C,0,0)</f>
        <v>332.63</v>
      </c>
      <c r="O1654">
        <f>_xlfn.XLOOKUP($A1654,'site variables'!$A:$A,'site variables'!D:D,0,0)</f>
        <v>25.8</v>
      </c>
      <c r="P1654">
        <f>_xlfn.XLOOKUP($A1654,'site variables'!$A:$A,'site variables'!E:E,0,0)</f>
        <v>21.2</v>
      </c>
      <c r="Q1654">
        <f>_xlfn.XLOOKUP($A1654,'site variables'!$A:$A,'site variables'!F:F,0,0)</f>
        <v>793</v>
      </c>
      <c r="R1654" t="str">
        <f>_xlfn.XLOOKUP($A1654,'site variables'!$A:$A,'site variables'!G:G,0,0)</f>
        <v>high</v>
      </c>
      <c r="S1654" t="str">
        <f>_xlfn.XLOOKUP($A1654,'site variables'!$A:$A,'site variables'!H:H,0,0)</f>
        <v>low</v>
      </c>
      <c r="T1654" t="str">
        <f>_xlfn.XLOOKUP($A1654,'site variables'!$A:$A,'site variables'!I:I,0,0)</f>
        <v>Vehicle/FootRecreation</v>
      </c>
      <c r="U1654">
        <f>_xlfn.XLOOKUP($D1654,climatevars!$E:$E,climatevars!J:J,0,)</f>
        <v>260.99947799999995</v>
      </c>
      <c r="V1654">
        <f>_xlfn.XLOOKUP($D1654,climatevars!$E:$E,climatevars!K:K,0,)</f>
        <v>539.99891999999988</v>
      </c>
      <c r="W1654">
        <f>_xlfn.XLOOKUP($D1654,climatevars!$E:$E,climatevars!L:L,0,)</f>
        <v>260.99947799999995</v>
      </c>
      <c r="X1654">
        <f>_xlfn.XLOOKUP($G1654,speciesvars!$D:$D,speciesvars!H:H,0,0)</f>
        <v>0</v>
      </c>
      <c r="Y1654">
        <f>_xlfn.XLOOKUP($G1654,speciesvars!$D:$D,speciesvars!I:I,0,0)</f>
        <v>0</v>
      </c>
    </row>
    <row r="1655" spans="1:25" hidden="1" x14ac:dyDescent="0.25">
      <c r="A1655" t="s">
        <v>34</v>
      </c>
      <c r="B1655" t="s">
        <v>32</v>
      </c>
      <c r="C1655">
        <v>20</v>
      </c>
      <c r="D1655" t="str">
        <f t="shared" si="25"/>
        <v>Preservespring 2020</v>
      </c>
      <c r="E1655" t="s">
        <v>66</v>
      </c>
      <c r="F1655" t="s">
        <v>70</v>
      </c>
      <c r="G1655" t="s">
        <v>1437</v>
      </c>
      <c r="H1655" t="s">
        <v>11</v>
      </c>
      <c r="I1655" t="s">
        <v>1748</v>
      </c>
      <c r="J1655" t="s">
        <v>60</v>
      </c>
      <c r="K1655">
        <v>19</v>
      </c>
      <c r="L1655">
        <v>60</v>
      </c>
      <c r="N1655">
        <f>_xlfn.XLOOKUP($A1655,'site variables'!$A:$A,'site variables'!C:C,0,0)</f>
        <v>332.63</v>
      </c>
      <c r="O1655">
        <f>_xlfn.XLOOKUP($A1655,'site variables'!$A:$A,'site variables'!D:D,0,0)</f>
        <v>25.8</v>
      </c>
      <c r="P1655">
        <f>_xlfn.XLOOKUP($A1655,'site variables'!$A:$A,'site variables'!E:E,0,0)</f>
        <v>21.2</v>
      </c>
      <c r="Q1655">
        <f>_xlfn.XLOOKUP($A1655,'site variables'!$A:$A,'site variables'!F:F,0,0)</f>
        <v>793</v>
      </c>
      <c r="R1655" t="str">
        <f>_xlfn.XLOOKUP($A1655,'site variables'!$A:$A,'site variables'!G:G,0,0)</f>
        <v>high</v>
      </c>
      <c r="S1655" t="str">
        <f>_xlfn.XLOOKUP($A1655,'site variables'!$A:$A,'site variables'!H:H,0,0)</f>
        <v>low</v>
      </c>
      <c r="T1655" t="str">
        <f>_xlfn.XLOOKUP($A1655,'site variables'!$A:$A,'site variables'!I:I,0,0)</f>
        <v>Vehicle/FootRecreation</v>
      </c>
      <c r="U1655">
        <f>_xlfn.XLOOKUP($D1655,climatevars!$E:$E,climatevars!J:J,0,)</f>
        <v>260.99947799999995</v>
      </c>
      <c r="V1655">
        <f>_xlfn.XLOOKUP($D1655,climatevars!$E:$E,climatevars!K:K,0,)</f>
        <v>539.99891999999988</v>
      </c>
      <c r="W1655">
        <f>_xlfn.XLOOKUP($D1655,climatevars!$E:$E,climatevars!L:L,0,)</f>
        <v>260.99947799999995</v>
      </c>
      <c r="X1655">
        <f>_xlfn.XLOOKUP($G1655,speciesvars!$D:$D,speciesvars!H:H,0,0)</f>
        <v>0</v>
      </c>
      <c r="Y1655">
        <f>_xlfn.XLOOKUP($G1655,speciesvars!$D:$D,speciesvars!I:I,0,0)</f>
        <v>0</v>
      </c>
    </row>
    <row r="1656" spans="1:25" hidden="1" x14ac:dyDescent="0.25">
      <c r="A1656" t="s">
        <v>34</v>
      </c>
      <c r="B1656" t="s">
        <v>32</v>
      </c>
      <c r="C1656">
        <v>21</v>
      </c>
      <c r="D1656" t="str">
        <f t="shared" si="25"/>
        <v>Preservespring 2020</v>
      </c>
      <c r="E1656" t="s">
        <v>74</v>
      </c>
      <c r="F1656" t="s">
        <v>0</v>
      </c>
      <c r="G1656" t="s">
        <v>3</v>
      </c>
      <c r="H1656" t="s">
        <v>11</v>
      </c>
      <c r="I1656" t="s">
        <v>1749</v>
      </c>
      <c r="J1656" t="s">
        <v>72</v>
      </c>
      <c r="K1656">
        <v>13</v>
      </c>
      <c r="L1656">
        <v>150</v>
      </c>
      <c r="N1656">
        <f>_xlfn.XLOOKUP($A1656,'site variables'!$A:$A,'site variables'!C:C,0,0)</f>
        <v>332.63</v>
      </c>
      <c r="O1656">
        <f>_xlfn.XLOOKUP($A1656,'site variables'!$A:$A,'site variables'!D:D,0,0)</f>
        <v>25.8</v>
      </c>
      <c r="P1656">
        <f>_xlfn.XLOOKUP($A1656,'site variables'!$A:$A,'site variables'!E:E,0,0)</f>
        <v>21.2</v>
      </c>
      <c r="Q1656">
        <f>_xlfn.XLOOKUP($A1656,'site variables'!$A:$A,'site variables'!F:F,0,0)</f>
        <v>793</v>
      </c>
      <c r="R1656" t="str">
        <f>_xlfn.XLOOKUP($A1656,'site variables'!$A:$A,'site variables'!G:G,0,0)</f>
        <v>high</v>
      </c>
      <c r="S1656" t="str">
        <f>_xlfn.XLOOKUP($A1656,'site variables'!$A:$A,'site variables'!H:H,0,0)</f>
        <v>low</v>
      </c>
      <c r="T1656" t="str">
        <f>_xlfn.XLOOKUP($A1656,'site variables'!$A:$A,'site variables'!I:I,0,0)</f>
        <v>Vehicle/FootRecreation</v>
      </c>
      <c r="U1656">
        <f>_xlfn.XLOOKUP($D1656,climatevars!$E:$E,climatevars!J:J,0,)</f>
        <v>260.99947799999995</v>
      </c>
      <c r="V1656">
        <f>_xlfn.XLOOKUP($D1656,climatevars!$E:$E,climatevars!K:K,0,)</f>
        <v>539.99891999999988</v>
      </c>
      <c r="W1656">
        <f>_xlfn.XLOOKUP($D1656,climatevars!$E:$E,climatevars!L:L,0,)</f>
        <v>260.99947799999995</v>
      </c>
      <c r="X1656">
        <f>_xlfn.XLOOKUP($G1656,speciesvars!$D:$D,speciesvars!H:H,0,0)</f>
        <v>0</v>
      </c>
      <c r="Y1656">
        <f>_xlfn.XLOOKUP($G1656,speciesvars!$D:$D,speciesvars!I:I,0,0)</f>
        <v>0</v>
      </c>
    </row>
    <row r="1657" spans="1:25" hidden="1" x14ac:dyDescent="0.25">
      <c r="A1657" t="s">
        <v>34</v>
      </c>
      <c r="B1657" t="s">
        <v>32</v>
      </c>
      <c r="C1657">
        <v>21</v>
      </c>
      <c r="D1657" t="str">
        <f t="shared" si="25"/>
        <v>Preservespring 2020</v>
      </c>
      <c r="E1657" t="s">
        <v>74</v>
      </c>
      <c r="F1657" t="s">
        <v>0</v>
      </c>
      <c r="G1657" t="s">
        <v>55</v>
      </c>
      <c r="H1657" t="s">
        <v>11</v>
      </c>
      <c r="I1657" t="s">
        <v>1750</v>
      </c>
      <c r="J1657" t="s">
        <v>72</v>
      </c>
      <c r="K1657">
        <v>1</v>
      </c>
      <c r="L1657">
        <v>5</v>
      </c>
      <c r="N1657">
        <f>_xlfn.XLOOKUP($A1657,'site variables'!$A:$A,'site variables'!C:C,0,0)</f>
        <v>332.63</v>
      </c>
      <c r="O1657">
        <f>_xlfn.XLOOKUP($A1657,'site variables'!$A:$A,'site variables'!D:D,0,0)</f>
        <v>25.8</v>
      </c>
      <c r="P1657">
        <f>_xlfn.XLOOKUP($A1657,'site variables'!$A:$A,'site variables'!E:E,0,0)</f>
        <v>21.2</v>
      </c>
      <c r="Q1657">
        <f>_xlfn.XLOOKUP($A1657,'site variables'!$A:$A,'site variables'!F:F,0,0)</f>
        <v>793</v>
      </c>
      <c r="R1657" t="str">
        <f>_xlfn.XLOOKUP($A1657,'site variables'!$A:$A,'site variables'!G:G,0,0)</f>
        <v>high</v>
      </c>
      <c r="S1657" t="str">
        <f>_xlfn.XLOOKUP($A1657,'site variables'!$A:$A,'site variables'!H:H,0,0)</f>
        <v>low</v>
      </c>
      <c r="T1657" t="str">
        <f>_xlfn.XLOOKUP($A1657,'site variables'!$A:$A,'site variables'!I:I,0,0)</f>
        <v>Vehicle/FootRecreation</v>
      </c>
      <c r="U1657">
        <f>_xlfn.XLOOKUP($D1657,climatevars!$E:$E,climatevars!J:J,0,)</f>
        <v>260.99947799999995</v>
      </c>
      <c r="V1657">
        <f>_xlfn.XLOOKUP($D1657,climatevars!$E:$E,climatevars!K:K,0,)</f>
        <v>539.99891999999988</v>
      </c>
      <c r="W1657">
        <f>_xlfn.XLOOKUP($D1657,climatevars!$E:$E,climatevars!L:L,0,)</f>
        <v>260.99947799999995</v>
      </c>
      <c r="X1657">
        <f>_xlfn.XLOOKUP($G1657,speciesvars!$D:$D,speciesvars!H:H,0,0)</f>
        <v>0</v>
      </c>
      <c r="Y1657">
        <f>_xlfn.XLOOKUP($G1657,speciesvars!$D:$D,speciesvars!I:I,0,0)</f>
        <v>0</v>
      </c>
    </row>
    <row r="1658" spans="1:25" hidden="1" x14ac:dyDescent="0.25">
      <c r="A1658" t="s">
        <v>34</v>
      </c>
      <c r="B1658" t="s">
        <v>32</v>
      </c>
      <c r="C1658">
        <v>21</v>
      </c>
      <c r="D1658" t="str">
        <f t="shared" si="25"/>
        <v>Preservespring 2020</v>
      </c>
      <c r="E1658" t="s">
        <v>74</v>
      </c>
      <c r="F1658" t="s">
        <v>0</v>
      </c>
      <c r="G1658" t="s">
        <v>44</v>
      </c>
      <c r="H1658" t="s">
        <v>11</v>
      </c>
      <c r="I1658" t="s">
        <v>1751</v>
      </c>
      <c r="J1658" t="s">
        <v>60</v>
      </c>
      <c r="K1658">
        <v>12</v>
      </c>
      <c r="L1658">
        <v>20</v>
      </c>
      <c r="N1658">
        <f>_xlfn.XLOOKUP($A1658,'site variables'!$A:$A,'site variables'!C:C,0,0)</f>
        <v>332.63</v>
      </c>
      <c r="O1658">
        <f>_xlfn.XLOOKUP($A1658,'site variables'!$A:$A,'site variables'!D:D,0,0)</f>
        <v>25.8</v>
      </c>
      <c r="P1658">
        <f>_xlfn.XLOOKUP($A1658,'site variables'!$A:$A,'site variables'!E:E,0,0)</f>
        <v>21.2</v>
      </c>
      <c r="Q1658">
        <f>_xlfn.XLOOKUP($A1658,'site variables'!$A:$A,'site variables'!F:F,0,0)</f>
        <v>793</v>
      </c>
      <c r="R1658" t="str">
        <f>_xlfn.XLOOKUP($A1658,'site variables'!$A:$A,'site variables'!G:G,0,0)</f>
        <v>high</v>
      </c>
      <c r="S1658" t="str">
        <f>_xlfn.XLOOKUP($A1658,'site variables'!$A:$A,'site variables'!H:H,0,0)</f>
        <v>low</v>
      </c>
      <c r="T1658" t="str">
        <f>_xlfn.XLOOKUP($A1658,'site variables'!$A:$A,'site variables'!I:I,0,0)</f>
        <v>Vehicle/FootRecreation</v>
      </c>
      <c r="U1658">
        <f>_xlfn.XLOOKUP($D1658,climatevars!$E:$E,climatevars!J:J,0,)</f>
        <v>260.99947799999995</v>
      </c>
      <c r="V1658">
        <f>_xlfn.XLOOKUP($D1658,climatevars!$E:$E,climatevars!K:K,0,)</f>
        <v>539.99891999999988</v>
      </c>
      <c r="W1658">
        <f>_xlfn.XLOOKUP($D1658,climatevars!$E:$E,climatevars!L:L,0,)</f>
        <v>260.99947799999995</v>
      </c>
      <c r="X1658">
        <f>_xlfn.XLOOKUP($G1658,speciesvars!$D:$D,speciesvars!H:H,0,0)</f>
        <v>0</v>
      </c>
      <c r="Y1658">
        <f>_xlfn.XLOOKUP($G1658,speciesvars!$D:$D,speciesvars!I:I,0,0)</f>
        <v>0</v>
      </c>
    </row>
    <row r="1659" spans="1:25" hidden="1" x14ac:dyDescent="0.25">
      <c r="A1659" t="s">
        <v>34</v>
      </c>
      <c r="B1659" t="s">
        <v>32</v>
      </c>
      <c r="C1659">
        <v>21</v>
      </c>
      <c r="D1659" t="str">
        <f t="shared" si="25"/>
        <v>Preservespring 2020</v>
      </c>
      <c r="E1659" t="s">
        <v>74</v>
      </c>
      <c r="F1659" t="s">
        <v>0</v>
      </c>
      <c r="G1659" t="s">
        <v>1433</v>
      </c>
      <c r="H1659" t="s">
        <v>11</v>
      </c>
      <c r="I1659" t="s">
        <v>1752</v>
      </c>
      <c r="J1659" t="s">
        <v>60</v>
      </c>
      <c r="K1659">
        <v>3</v>
      </c>
      <c r="L1659">
        <v>5</v>
      </c>
      <c r="N1659">
        <f>_xlfn.XLOOKUP($A1659,'site variables'!$A:$A,'site variables'!C:C,0,0)</f>
        <v>332.63</v>
      </c>
      <c r="O1659">
        <f>_xlfn.XLOOKUP($A1659,'site variables'!$A:$A,'site variables'!D:D,0,0)</f>
        <v>25.8</v>
      </c>
      <c r="P1659">
        <f>_xlfn.XLOOKUP($A1659,'site variables'!$A:$A,'site variables'!E:E,0,0)</f>
        <v>21.2</v>
      </c>
      <c r="Q1659">
        <f>_xlfn.XLOOKUP($A1659,'site variables'!$A:$A,'site variables'!F:F,0,0)</f>
        <v>793</v>
      </c>
      <c r="R1659" t="str">
        <f>_xlfn.XLOOKUP($A1659,'site variables'!$A:$A,'site variables'!G:G,0,0)</f>
        <v>high</v>
      </c>
      <c r="S1659" t="str">
        <f>_xlfn.XLOOKUP($A1659,'site variables'!$A:$A,'site variables'!H:H,0,0)</f>
        <v>low</v>
      </c>
      <c r="T1659" t="str">
        <f>_xlfn.XLOOKUP($A1659,'site variables'!$A:$A,'site variables'!I:I,0,0)</f>
        <v>Vehicle/FootRecreation</v>
      </c>
      <c r="U1659">
        <f>_xlfn.XLOOKUP($D1659,climatevars!$E:$E,climatevars!J:J,0,)</f>
        <v>260.99947799999995</v>
      </c>
      <c r="V1659">
        <f>_xlfn.XLOOKUP($D1659,climatevars!$E:$E,climatevars!K:K,0,)</f>
        <v>539.99891999999988</v>
      </c>
      <c r="W1659">
        <f>_xlfn.XLOOKUP($D1659,climatevars!$E:$E,climatevars!L:L,0,)</f>
        <v>260.99947799999995</v>
      </c>
      <c r="X1659">
        <f>_xlfn.XLOOKUP($G1659,speciesvars!$D:$D,speciesvars!H:H,0,0)</f>
        <v>0</v>
      </c>
      <c r="Y1659">
        <f>_xlfn.XLOOKUP($G1659,speciesvars!$D:$D,speciesvars!I:I,0,0)</f>
        <v>0</v>
      </c>
    </row>
    <row r="1660" spans="1:25" hidden="1" x14ac:dyDescent="0.25">
      <c r="A1660" t="s">
        <v>34</v>
      </c>
      <c r="B1660" t="s">
        <v>32</v>
      </c>
      <c r="C1660">
        <v>21</v>
      </c>
      <c r="D1660" t="str">
        <f t="shared" si="25"/>
        <v>Preservespring 2020</v>
      </c>
      <c r="E1660" t="s">
        <v>74</v>
      </c>
      <c r="F1660" t="s">
        <v>0</v>
      </c>
      <c r="G1660" t="s">
        <v>36</v>
      </c>
      <c r="H1660" t="s">
        <v>11</v>
      </c>
      <c r="I1660" t="s">
        <v>1753</v>
      </c>
      <c r="J1660" t="s">
        <v>72</v>
      </c>
      <c r="K1660">
        <v>5</v>
      </c>
      <c r="L1660">
        <v>45</v>
      </c>
      <c r="N1660">
        <f>_xlfn.XLOOKUP($A1660,'site variables'!$A:$A,'site variables'!C:C,0,0)</f>
        <v>332.63</v>
      </c>
      <c r="O1660">
        <f>_xlfn.XLOOKUP($A1660,'site variables'!$A:$A,'site variables'!D:D,0,0)</f>
        <v>25.8</v>
      </c>
      <c r="P1660">
        <f>_xlfn.XLOOKUP($A1660,'site variables'!$A:$A,'site variables'!E:E,0,0)</f>
        <v>21.2</v>
      </c>
      <c r="Q1660">
        <f>_xlfn.XLOOKUP($A1660,'site variables'!$A:$A,'site variables'!F:F,0,0)</f>
        <v>793</v>
      </c>
      <c r="R1660" t="str">
        <f>_xlfn.XLOOKUP($A1660,'site variables'!$A:$A,'site variables'!G:G,0,0)</f>
        <v>high</v>
      </c>
      <c r="S1660" t="str">
        <f>_xlfn.XLOOKUP($A1660,'site variables'!$A:$A,'site variables'!H:H,0,0)</f>
        <v>low</v>
      </c>
      <c r="T1660" t="str">
        <f>_xlfn.XLOOKUP($A1660,'site variables'!$A:$A,'site variables'!I:I,0,0)</f>
        <v>Vehicle/FootRecreation</v>
      </c>
      <c r="U1660">
        <f>_xlfn.XLOOKUP($D1660,climatevars!$E:$E,climatevars!J:J,0,)</f>
        <v>260.99947799999995</v>
      </c>
      <c r="V1660">
        <f>_xlfn.XLOOKUP($D1660,climatevars!$E:$E,climatevars!K:K,0,)</f>
        <v>539.99891999999988</v>
      </c>
      <c r="W1660">
        <f>_xlfn.XLOOKUP($D1660,climatevars!$E:$E,climatevars!L:L,0,)</f>
        <v>260.99947799999995</v>
      </c>
      <c r="X1660">
        <f>_xlfn.XLOOKUP($G1660,speciesvars!$D:$D,speciesvars!H:H,0,0)</f>
        <v>0</v>
      </c>
      <c r="Y1660">
        <f>_xlfn.XLOOKUP($G1660,speciesvars!$D:$D,speciesvars!I:I,0,0)</f>
        <v>0</v>
      </c>
    </row>
    <row r="1661" spans="1:25" hidden="1" x14ac:dyDescent="0.25">
      <c r="A1661" t="s">
        <v>34</v>
      </c>
      <c r="B1661" t="s">
        <v>32</v>
      </c>
      <c r="C1661">
        <v>21</v>
      </c>
      <c r="D1661" t="str">
        <f t="shared" si="25"/>
        <v>Preservespring 2020</v>
      </c>
      <c r="E1661" t="s">
        <v>74</v>
      </c>
      <c r="F1661" t="s">
        <v>0</v>
      </c>
      <c r="G1661" t="s">
        <v>1437</v>
      </c>
      <c r="H1661" t="s">
        <v>11</v>
      </c>
      <c r="I1661" t="s">
        <v>1754</v>
      </c>
      <c r="J1661" t="s">
        <v>60</v>
      </c>
      <c r="K1661">
        <v>4</v>
      </c>
      <c r="L1661">
        <v>20</v>
      </c>
      <c r="N1661">
        <f>_xlfn.XLOOKUP($A1661,'site variables'!$A:$A,'site variables'!C:C,0,0)</f>
        <v>332.63</v>
      </c>
      <c r="O1661">
        <f>_xlfn.XLOOKUP($A1661,'site variables'!$A:$A,'site variables'!D:D,0,0)</f>
        <v>25.8</v>
      </c>
      <c r="P1661">
        <f>_xlfn.XLOOKUP($A1661,'site variables'!$A:$A,'site variables'!E:E,0,0)</f>
        <v>21.2</v>
      </c>
      <c r="Q1661">
        <f>_xlfn.XLOOKUP($A1661,'site variables'!$A:$A,'site variables'!F:F,0,0)</f>
        <v>793</v>
      </c>
      <c r="R1661" t="str">
        <f>_xlfn.XLOOKUP($A1661,'site variables'!$A:$A,'site variables'!G:G,0,0)</f>
        <v>high</v>
      </c>
      <c r="S1661" t="str">
        <f>_xlfn.XLOOKUP($A1661,'site variables'!$A:$A,'site variables'!H:H,0,0)</f>
        <v>low</v>
      </c>
      <c r="T1661" t="str">
        <f>_xlfn.XLOOKUP($A1661,'site variables'!$A:$A,'site variables'!I:I,0,0)</f>
        <v>Vehicle/FootRecreation</v>
      </c>
      <c r="U1661">
        <f>_xlfn.XLOOKUP($D1661,climatevars!$E:$E,climatevars!J:J,0,)</f>
        <v>260.99947799999995</v>
      </c>
      <c r="V1661">
        <f>_xlfn.XLOOKUP($D1661,climatevars!$E:$E,climatevars!K:K,0,)</f>
        <v>539.99891999999988</v>
      </c>
      <c r="W1661">
        <f>_xlfn.XLOOKUP($D1661,climatevars!$E:$E,climatevars!L:L,0,)</f>
        <v>260.99947799999995</v>
      </c>
      <c r="X1661">
        <f>_xlfn.XLOOKUP($G1661,speciesvars!$D:$D,speciesvars!H:H,0,0)</f>
        <v>0</v>
      </c>
      <c r="Y1661">
        <f>_xlfn.XLOOKUP($G1661,speciesvars!$D:$D,speciesvars!I:I,0,0)</f>
        <v>0</v>
      </c>
    </row>
    <row r="1662" spans="1:25" hidden="1" x14ac:dyDescent="0.25">
      <c r="A1662" t="s">
        <v>34</v>
      </c>
      <c r="B1662" t="s">
        <v>32</v>
      </c>
      <c r="C1662">
        <v>22</v>
      </c>
      <c r="D1662" t="str">
        <f t="shared" si="25"/>
        <v>Preservespring 2020</v>
      </c>
      <c r="E1662" t="s">
        <v>48</v>
      </c>
      <c r="F1662" t="s">
        <v>70</v>
      </c>
      <c r="G1662" t="s">
        <v>77</v>
      </c>
      <c r="H1662" t="s">
        <v>11</v>
      </c>
      <c r="I1662" t="s">
        <v>1755</v>
      </c>
      <c r="J1662" t="s">
        <v>72</v>
      </c>
      <c r="K1662">
        <v>3</v>
      </c>
      <c r="L1662">
        <v>90</v>
      </c>
      <c r="N1662">
        <f>_xlfn.XLOOKUP($A1662,'site variables'!$A:$A,'site variables'!C:C,0,0)</f>
        <v>332.63</v>
      </c>
      <c r="O1662">
        <f>_xlfn.XLOOKUP($A1662,'site variables'!$A:$A,'site variables'!D:D,0,0)</f>
        <v>25.8</v>
      </c>
      <c r="P1662">
        <f>_xlfn.XLOOKUP($A1662,'site variables'!$A:$A,'site variables'!E:E,0,0)</f>
        <v>21.2</v>
      </c>
      <c r="Q1662">
        <f>_xlfn.XLOOKUP($A1662,'site variables'!$A:$A,'site variables'!F:F,0,0)</f>
        <v>793</v>
      </c>
      <c r="R1662" t="str">
        <f>_xlfn.XLOOKUP($A1662,'site variables'!$A:$A,'site variables'!G:G,0,0)</f>
        <v>high</v>
      </c>
      <c r="S1662" t="str">
        <f>_xlfn.XLOOKUP($A1662,'site variables'!$A:$A,'site variables'!H:H,0,0)</f>
        <v>low</v>
      </c>
      <c r="T1662" t="str">
        <f>_xlfn.XLOOKUP($A1662,'site variables'!$A:$A,'site variables'!I:I,0,0)</f>
        <v>Vehicle/FootRecreation</v>
      </c>
      <c r="U1662">
        <f>_xlfn.XLOOKUP($D1662,climatevars!$E:$E,climatevars!J:J,0,)</f>
        <v>260.99947799999995</v>
      </c>
      <c r="V1662">
        <f>_xlfn.XLOOKUP($D1662,climatevars!$E:$E,climatevars!K:K,0,)</f>
        <v>539.99891999999988</v>
      </c>
      <c r="W1662">
        <f>_xlfn.XLOOKUP($D1662,climatevars!$E:$E,climatevars!L:L,0,)</f>
        <v>260.99947799999995</v>
      </c>
      <c r="X1662">
        <f>_xlfn.XLOOKUP($G1662,speciesvars!$D:$D,speciesvars!H:H,0,0)</f>
        <v>0</v>
      </c>
      <c r="Y1662">
        <f>_xlfn.XLOOKUP($G1662,speciesvars!$D:$D,speciesvars!I:I,0,0)</f>
        <v>0</v>
      </c>
    </row>
    <row r="1663" spans="1:25" hidden="1" x14ac:dyDescent="0.25">
      <c r="A1663" t="s">
        <v>34</v>
      </c>
      <c r="B1663" t="s">
        <v>32</v>
      </c>
      <c r="C1663">
        <v>22</v>
      </c>
      <c r="D1663" t="str">
        <f t="shared" si="25"/>
        <v>Preservespring 2020</v>
      </c>
      <c r="E1663" t="s">
        <v>48</v>
      </c>
      <c r="F1663" t="s">
        <v>70</v>
      </c>
      <c r="G1663" t="s">
        <v>15</v>
      </c>
      <c r="H1663" t="s">
        <v>11</v>
      </c>
      <c r="I1663" t="s">
        <v>1756</v>
      </c>
      <c r="J1663" t="s">
        <v>60</v>
      </c>
      <c r="K1663">
        <v>1</v>
      </c>
      <c r="L1663">
        <v>20</v>
      </c>
      <c r="N1663">
        <f>_xlfn.XLOOKUP($A1663,'site variables'!$A:$A,'site variables'!C:C,0,0)</f>
        <v>332.63</v>
      </c>
      <c r="O1663">
        <f>_xlfn.XLOOKUP($A1663,'site variables'!$A:$A,'site variables'!D:D,0,0)</f>
        <v>25.8</v>
      </c>
      <c r="P1663">
        <f>_xlfn.XLOOKUP($A1663,'site variables'!$A:$A,'site variables'!E:E,0,0)</f>
        <v>21.2</v>
      </c>
      <c r="Q1663">
        <f>_xlfn.XLOOKUP($A1663,'site variables'!$A:$A,'site variables'!F:F,0,0)</f>
        <v>793</v>
      </c>
      <c r="R1663" t="str">
        <f>_xlfn.XLOOKUP($A1663,'site variables'!$A:$A,'site variables'!G:G,0,0)</f>
        <v>high</v>
      </c>
      <c r="S1663" t="str">
        <f>_xlfn.XLOOKUP($A1663,'site variables'!$A:$A,'site variables'!H:H,0,0)</f>
        <v>low</v>
      </c>
      <c r="T1663" t="str">
        <f>_xlfn.XLOOKUP($A1663,'site variables'!$A:$A,'site variables'!I:I,0,0)</f>
        <v>Vehicle/FootRecreation</v>
      </c>
      <c r="U1663">
        <f>_xlfn.XLOOKUP($D1663,climatevars!$E:$E,climatevars!J:J,0,)</f>
        <v>260.99947799999995</v>
      </c>
      <c r="V1663">
        <f>_xlfn.XLOOKUP($D1663,climatevars!$E:$E,climatevars!K:K,0,)</f>
        <v>539.99891999999988</v>
      </c>
      <c r="W1663">
        <f>_xlfn.XLOOKUP($D1663,climatevars!$E:$E,climatevars!L:L,0,)</f>
        <v>260.99947799999995</v>
      </c>
      <c r="X1663">
        <f>_xlfn.XLOOKUP($G1663,speciesvars!$D:$D,speciesvars!H:H,0,0)</f>
        <v>0</v>
      </c>
      <c r="Y1663">
        <f>_xlfn.XLOOKUP($G1663,speciesvars!$D:$D,speciesvars!I:I,0,0)</f>
        <v>0</v>
      </c>
    </row>
    <row r="1664" spans="1:25" hidden="1" x14ac:dyDescent="0.25">
      <c r="A1664" t="s">
        <v>34</v>
      </c>
      <c r="B1664" t="s">
        <v>32</v>
      </c>
      <c r="C1664">
        <v>22</v>
      </c>
      <c r="D1664" t="str">
        <f t="shared" si="25"/>
        <v>Preservespring 2020</v>
      </c>
      <c r="E1664" t="s">
        <v>48</v>
      </c>
      <c r="F1664" t="s">
        <v>70</v>
      </c>
      <c r="G1664" t="s">
        <v>44</v>
      </c>
      <c r="H1664" t="s">
        <v>11</v>
      </c>
      <c r="I1664" t="s">
        <v>1757</v>
      </c>
      <c r="J1664" t="s">
        <v>60</v>
      </c>
      <c r="K1664">
        <v>9</v>
      </c>
      <c r="L1664">
        <v>15</v>
      </c>
      <c r="N1664">
        <f>_xlfn.XLOOKUP($A1664,'site variables'!$A:$A,'site variables'!C:C,0,0)</f>
        <v>332.63</v>
      </c>
      <c r="O1664">
        <f>_xlfn.XLOOKUP($A1664,'site variables'!$A:$A,'site variables'!D:D,0,0)</f>
        <v>25.8</v>
      </c>
      <c r="P1664">
        <f>_xlfn.XLOOKUP($A1664,'site variables'!$A:$A,'site variables'!E:E,0,0)</f>
        <v>21.2</v>
      </c>
      <c r="Q1664">
        <f>_xlfn.XLOOKUP($A1664,'site variables'!$A:$A,'site variables'!F:F,0,0)</f>
        <v>793</v>
      </c>
      <c r="R1664" t="str">
        <f>_xlfn.XLOOKUP($A1664,'site variables'!$A:$A,'site variables'!G:G,0,0)</f>
        <v>high</v>
      </c>
      <c r="S1664" t="str">
        <f>_xlfn.XLOOKUP($A1664,'site variables'!$A:$A,'site variables'!H:H,0,0)</f>
        <v>low</v>
      </c>
      <c r="T1664" t="str">
        <f>_xlfn.XLOOKUP($A1664,'site variables'!$A:$A,'site variables'!I:I,0,0)</f>
        <v>Vehicle/FootRecreation</v>
      </c>
      <c r="U1664">
        <f>_xlfn.XLOOKUP($D1664,climatevars!$E:$E,climatevars!J:J,0,)</f>
        <v>260.99947799999995</v>
      </c>
      <c r="V1664">
        <f>_xlfn.XLOOKUP($D1664,climatevars!$E:$E,climatevars!K:K,0,)</f>
        <v>539.99891999999988</v>
      </c>
      <c r="W1664">
        <f>_xlfn.XLOOKUP($D1664,climatevars!$E:$E,climatevars!L:L,0,)</f>
        <v>260.99947799999995</v>
      </c>
      <c r="X1664">
        <f>_xlfn.XLOOKUP($G1664,speciesvars!$D:$D,speciesvars!H:H,0,0)</f>
        <v>0</v>
      </c>
      <c r="Y1664">
        <f>_xlfn.XLOOKUP($G1664,speciesvars!$D:$D,speciesvars!I:I,0,0)</f>
        <v>0</v>
      </c>
    </row>
    <row r="1665" spans="1:25" hidden="1" x14ac:dyDescent="0.25">
      <c r="A1665" t="s">
        <v>34</v>
      </c>
      <c r="B1665" t="s">
        <v>32</v>
      </c>
      <c r="C1665">
        <v>2</v>
      </c>
      <c r="D1665" t="str">
        <f t="shared" si="25"/>
        <v>Preservespring 2020</v>
      </c>
      <c r="E1665" t="s">
        <v>74</v>
      </c>
      <c r="F1665" t="s">
        <v>70</v>
      </c>
      <c r="G1665" t="s">
        <v>65</v>
      </c>
      <c r="H1665" t="s">
        <v>4256</v>
      </c>
      <c r="I1665" t="s">
        <v>1758</v>
      </c>
      <c r="J1665" t="s">
        <v>60</v>
      </c>
      <c r="K1665">
        <v>1</v>
      </c>
      <c r="L1665">
        <v>20</v>
      </c>
      <c r="M1665">
        <v>0.55000000000000004</v>
      </c>
      <c r="N1665">
        <f>_xlfn.XLOOKUP($A1665,'site variables'!$A:$A,'site variables'!C:C,0,0)</f>
        <v>332.63</v>
      </c>
      <c r="O1665">
        <f>_xlfn.XLOOKUP($A1665,'site variables'!$A:$A,'site variables'!D:D,0,0)</f>
        <v>25.8</v>
      </c>
      <c r="P1665">
        <f>_xlfn.XLOOKUP($A1665,'site variables'!$A:$A,'site variables'!E:E,0,0)</f>
        <v>21.2</v>
      </c>
      <c r="Q1665">
        <f>_xlfn.XLOOKUP($A1665,'site variables'!$A:$A,'site variables'!F:F,0,0)</f>
        <v>793</v>
      </c>
      <c r="R1665" t="str">
        <f>_xlfn.XLOOKUP($A1665,'site variables'!$A:$A,'site variables'!G:G,0,0)</f>
        <v>high</v>
      </c>
      <c r="S1665" t="str">
        <f>_xlfn.XLOOKUP($A1665,'site variables'!$A:$A,'site variables'!H:H,0,0)</f>
        <v>low</v>
      </c>
      <c r="T1665" t="str">
        <f>_xlfn.XLOOKUP($A1665,'site variables'!$A:$A,'site variables'!I:I,0,0)</f>
        <v>Vehicle/FootRecreation</v>
      </c>
      <c r="U1665">
        <f>_xlfn.XLOOKUP($D1665,climatevars!$E:$E,climatevars!J:J,0,)</f>
        <v>260.99947799999995</v>
      </c>
      <c r="V1665">
        <f>_xlfn.XLOOKUP($D1665,climatevars!$E:$E,climatevars!K:K,0,)</f>
        <v>539.99891999999988</v>
      </c>
      <c r="W1665">
        <f>_xlfn.XLOOKUP($D1665,climatevars!$E:$E,climatevars!L:L,0,)</f>
        <v>260.99947799999995</v>
      </c>
      <c r="X1665">
        <f>_xlfn.XLOOKUP($G1665,speciesvars!$D:$D,speciesvars!H:H,0,0)</f>
        <v>21.662499884764401</v>
      </c>
      <c r="Y1665">
        <f>_xlfn.XLOOKUP($G1665,speciesvars!$D:$D,speciesvars!I:I,0,0)</f>
        <v>767</v>
      </c>
    </row>
    <row r="1666" spans="1:25" hidden="1" x14ac:dyDescent="0.25">
      <c r="A1666" t="s">
        <v>34</v>
      </c>
      <c r="B1666" t="s">
        <v>32</v>
      </c>
      <c r="C1666">
        <v>2</v>
      </c>
      <c r="D1666" t="str">
        <f t="shared" si="25"/>
        <v>Preservespring 2020</v>
      </c>
      <c r="E1666" t="s">
        <v>74</v>
      </c>
      <c r="F1666" t="s">
        <v>70</v>
      </c>
      <c r="G1666" t="s">
        <v>1</v>
      </c>
      <c r="H1666" t="s">
        <v>4256</v>
      </c>
      <c r="I1666" t="s">
        <v>1759</v>
      </c>
      <c r="J1666" t="s">
        <v>60</v>
      </c>
      <c r="K1666">
        <v>0</v>
      </c>
      <c r="L1666">
        <v>0</v>
      </c>
      <c r="M1666">
        <v>0</v>
      </c>
      <c r="N1666">
        <f>_xlfn.XLOOKUP($A1666,'site variables'!$A:$A,'site variables'!C:C,0,0)</f>
        <v>332.63</v>
      </c>
      <c r="O1666">
        <f>_xlfn.XLOOKUP($A1666,'site variables'!$A:$A,'site variables'!D:D,0,0)</f>
        <v>25.8</v>
      </c>
      <c r="P1666">
        <f>_xlfn.XLOOKUP($A1666,'site variables'!$A:$A,'site variables'!E:E,0,0)</f>
        <v>21.2</v>
      </c>
      <c r="Q1666">
        <f>_xlfn.XLOOKUP($A1666,'site variables'!$A:$A,'site variables'!F:F,0,0)</f>
        <v>793</v>
      </c>
      <c r="R1666" t="str">
        <f>_xlfn.XLOOKUP($A1666,'site variables'!$A:$A,'site variables'!G:G,0,0)</f>
        <v>high</v>
      </c>
      <c r="S1666" t="str">
        <f>_xlfn.XLOOKUP($A1666,'site variables'!$A:$A,'site variables'!H:H,0,0)</f>
        <v>low</v>
      </c>
      <c r="T1666" t="str">
        <f>_xlfn.XLOOKUP($A1666,'site variables'!$A:$A,'site variables'!I:I,0,0)</f>
        <v>Vehicle/FootRecreation</v>
      </c>
      <c r="U1666">
        <f>_xlfn.XLOOKUP($D1666,climatevars!$E:$E,climatevars!J:J,0,)</f>
        <v>260.99947799999995</v>
      </c>
      <c r="V1666">
        <f>_xlfn.XLOOKUP($D1666,climatevars!$E:$E,climatevars!K:K,0,)</f>
        <v>539.99891999999988</v>
      </c>
      <c r="W1666">
        <f>_xlfn.XLOOKUP($D1666,climatevars!$E:$E,climatevars!L:L,0,)</f>
        <v>260.99947799999995</v>
      </c>
      <c r="X1666">
        <f>_xlfn.XLOOKUP($G1666,speciesvars!$D:$D,speciesvars!H:H,0,0)</f>
        <v>22.9416667421659</v>
      </c>
      <c r="Y1666">
        <f>_xlfn.XLOOKUP($G1666,speciesvars!$D:$D,speciesvars!I:I,0,0)</f>
        <v>528</v>
      </c>
    </row>
    <row r="1667" spans="1:25" hidden="1" x14ac:dyDescent="0.25">
      <c r="A1667" t="s">
        <v>34</v>
      </c>
      <c r="B1667" t="s">
        <v>32</v>
      </c>
      <c r="C1667">
        <v>3</v>
      </c>
      <c r="D1667" t="str">
        <f t="shared" ref="D1667:D1730" si="26">_xlfn.CONCAT(A1667,B1667)</f>
        <v>Preservespring 2020</v>
      </c>
      <c r="E1667" t="s">
        <v>48</v>
      </c>
      <c r="F1667" t="s">
        <v>70</v>
      </c>
      <c r="G1667" t="s">
        <v>6</v>
      </c>
      <c r="H1667" t="s">
        <v>4256</v>
      </c>
      <c r="I1667" t="s">
        <v>1760</v>
      </c>
      <c r="J1667" t="s">
        <v>60</v>
      </c>
      <c r="K1667">
        <v>0</v>
      </c>
      <c r="L1667">
        <v>0</v>
      </c>
      <c r="M1667">
        <v>0</v>
      </c>
      <c r="N1667">
        <f>_xlfn.XLOOKUP($A1667,'site variables'!$A:$A,'site variables'!C:C,0,0)</f>
        <v>332.63</v>
      </c>
      <c r="O1667">
        <f>_xlfn.XLOOKUP($A1667,'site variables'!$A:$A,'site variables'!D:D,0,0)</f>
        <v>25.8</v>
      </c>
      <c r="P1667">
        <f>_xlfn.XLOOKUP($A1667,'site variables'!$A:$A,'site variables'!E:E,0,0)</f>
        <v>21.2</v>
      </c>
      <c r="Q1667">
        <f>_xlfn.XLOOKUP($A1667,'site variables'!$A:$A,'site variables'!F:F,0,0)</f>
        <v>793</v>
      </c>
      <c r="R1667" t="str">
        <f>_xlfn.XLOOKUP($A1667,'site variables'!$A:$A,'site variables'!G:G,0,0)</f>
        <v>high</v>
      </c>
      <c r="S1667" t="str">
        <f>_xlfn.XLOOKUP($A1667,'site variables'!$A:$A,'site variables'!H:H,0,0)</f>
        <v>low</v>
      </c>
      <c r="T1667" t="str">
        <f>_xlfn.XLOOKUP($A1667,'site variables'!$A:$A,'site variables'!I:I,0,0)</f>
        <v>Vehicle/FootRecreation</v>
      </c>
      <c r="U1667">
        <f>_xlfn.XLOOKUP($D1667,climatevars!$E:$E,climatevars!J:J,0,)</f>
        <v>260.99947799999995</v>
      </c>
      <c r="V1667">
        <f>_xlfn.XLOOKUP($D1667,climatevars!$E:$E,climatevars!K:K,0,)</f>
        <v>539.99891999999988</v>
      </c>
      <c r="W1667">
        <f>_xlfn.XLOOKUP($D1667,climatevars!$E:$E,climatevars!L:L,0,)</f>
        <v>260.99947799999995</v>
      </c>
      <c r="X1667">
        <f>_xlfn.XLOOKUP($G1667,speciesvars!$D:$D,speciesvars!H:H,0,0)</f>
        <v>21.804166575272902</v>
      </c>
      <c r="Y1667">
        <f>_xlfn.XLOOKUP($G1667,speciesvars!$D:$D,speciesvars!I:I,0,0)</f>
        <v>504</v>
      </c>
    </row>
    <row r="1668" spans="1:25" hidden="1" x14ac:dyDescent="0.25">
      <c r="A1668" t="s">
        <v>34</v>
      </c>
      <c r="B1668" t="s">
        <v>32</v>
      </c>
      <c r="C1668">
        <v>3</v>
      </c>
      <c r="D1668" t="str">
        <f t="shared" si="26"/>
        <v>Preservespring 2020</v>
      </c>
      <c r="E1668" t="s">
        <v>48</v>
      </c>
      <c r="F1668" t="s">
        <v>70</v>
      </c>
      <c r="G1668" t="s">
        <v>22</v>
      </c>
      <c r="H1668" t="s">
        <v>4256</v>
      </c>
      <c r="I1668" t="s">
        <v>1761</v>
      </c>
      <c r="J1668" t="s">
        <v>60</v>
      </c>
      <c r="K1668">
        <v>0</v>
      </c>
      <c r="L1668">
        <v>0</v>
      </c>
      <c r="M1668">
        <v>0</v>
      </c>
      <c r="N1668">
        <f>_xlfn.XLOOKUP($A1668,'site variables'!$A:$A,'site variables'!C:C,0,0)</f>
        <v>332.63</v>
      </c>
      <c r="O1668">
        <f>_xlfn.XLOOKUP($A1668,'site variables'!$A:$A,'site variables'!D:D,0,0)</f>
        <v>25.8</v>
      </c>
      <c r="P1668">
        <f>_xlfn.XLOOKUP($A1668,'site variables'!$A:$A,'site variables'!E:E,0,0)</f>
        <v>21.2</v>
      </c>
      <c r="Q1668">
        <f>_xlfn.XLOOKUP($A1668,'site variables'!$A:$A,'site variables'!F:F,0,0)</f>
        <v>793</v>
      </c>
      <c r="R1668" t="str">
        <f>_xlfn.XLOOKUP($A1668,'site variables'!$A:$A,'site variables'!G:G,0,0)</f>
        <v>high</v>
      </c>
      <c r="S1668" t="str">
        <f>_xlfn.XLOOKUP($A1668,'site variables'!$A:$A,'site variables'!H:H,0,0)</f>
        <v>low</v>
      </c>
      <c r="T1668" t="str">
        <f>_xlfn.XLOOKUP($A1668,'site variables'!$A:$A,'site variables'!I:I,0,0)</f>
        <v>Vehicle/FootRecreation</v>
      </c>
      <c r="U1668">
        <f>_xlfn.XLOOKUP($D1668,climatevars!$E:$E,climatevars!J:J,0,)</f>
        <v>260.99947799999995</v>
      </c>
      <c r="V1668">
        <f>_xlfn.XLOOKUP($D1668,climatevars!$E:$E,climatevars!K:K,0,)</f>
        <v>539.99891999999988</v>
      </c>
      <c r="W1668">
        <f>_xlfn.XLOOKUP($D1668,climatevars!$E:$E,climatevars!L:L,0,)</f>
        <v>260.99947799999995</v>
      </c>
      <c r="X1668">
        <f>_xlfn.XLOOKUP($G1668,speciesvars!$D:$D,speciesvars!H:H,0,0)</f>
        <v>22.870833317438802</v>
      </c>
      <c r="Y1668">
        <f>_xlfn.XLOOKUP($G1668,speciesvars!$D:$D,speciesvars!I:I,0,0)</f>
        <v>733</v>
      </c>
    </row>
    <row r="1669" spans="1:25" hidden="1" x14ac:dyDescent="0.25">
      <c r="A1669" t="s">
        <v>34</v>
      </c>
      <c r="B1669" t="s">
        <v>32</v>
      </c>
      <c r="C1669">
        <v>3</v>
      </c>
      <c r="D1669" t="str">
        <f t="shared" si="26"/>
        <v>Preservespring 2020</v>
      </c>
      <c r="E1669" t="s">
        <v>48</v>
      </c>
      <c r="F1669" t="s">
        <v>70</v>
      </c>
      <c r="G1669" t="s">
        <v>54</v>
      </c>
      <c r="H1669" t="s">
        <v>4256</v>
      </c>
      <c r="I1669" t="s">
        <v>1762</v>
      </c>
      <c r="J1669" t="s">
        <v>60</v>
      </c>
      <c r="K1669">
        <v>7</v>
      </c>
      <c r="L1669">
        <v>33</v>
      </c>
      <c r="M1669">
        <v>1.55</v>
      </c>
      <c r="N1669">
        <f>_xlfn.XLOOKUP($A1669,'site variables'!$A:$A,'site variables'!C:C,0,0)</f>
        <v>332.63</v>
      </c>
      <c r="O1669">
        <f>_xlfn.XLOOKUP($A1669,'site variables'!$A:$A,'site variables'!D:D,0,0)</f>
        <v>25.8</v>
      </c>
      <c r="P1669">
        <f>_xlfn.XLOOKUP($A1669,'site variables'!$A:$A,'site variables'!E:E,0,0)</f>
        <v>21.2</v>
      </c>
      <c r="Q1669">
        <f>_xlfn.XLOOKUP($A1669,'site variables'!$A:$A,'site variables'!F:F,0,0)</f>
        <v>793</v>
      </c>
      <c r="R1669" t="str">
        <f>_xlfn.XLOOKUP($A1669,'site variables'!$A:$A,'site variables'!G:G,0,0)</f>
        <v>high</v>
      </c>
      <c r="S1669" t="str">
        <f>_xlfn.XLOOKUP($A1669,'site variables'!$A:$A,'site variables'!H:H,0,0)</f>
        <v>low</v>
      </c>
      <c r="T1669" t="str">
        <f>_xlfn.XLOOKUP($A1669,'site variables'!$A:$A,'site variables'!I:I,0,0)</f>
        <v>Vehicle/FootRecreation</v>
      </c>
      <c r="U1669">
        <f>_xlfn.XLOOKUP($D1669,climatevars!$E:$E,climatevars!J:J,0,)</f>
        <v>260.99947799999995</v>
      </c>
      <c r="V1669">
        <f>_xlfn.XLOOKUP($D1669,climatevars!$E:$E,climatevars!K:K,0,)</f>
        <v>539.99891999999988</v>
      </c>
      <c r="W1669">
        <f>_xlfn.XLOOKUP($D1669,climatevars!$E:$E,climatevars!L:L,0,)</f>
        <v>260.99947799999995</v>
      </c>
      <c r="X1669">
        <f>_xlfn.XLOOKUP($G1669,speciesvars!$D:$D,speciesvars!H:H,0,0)</f>
        <v>21.7541668613752</v>
      </c>
      <c r="Y1669">
        <f>_xlfn.XLOOKUP($G1669,speciesvars!$D:$D,speciesvars!I:I,0,0)</f>
        <v>505</v>
      </c>
    </row>
    <row r="1670" spans="1:25" hidden="1" x14ac:dyDescent="0.25">
      <c r="A1670" t="s">
        <v>34</v>
      </c>
      <c r="B1670" t="s">
        <v>32</v>
      </c>
      <c r="C1670">
        <v>22</v>
      </c>
      <c r="D1670" t="str">
        <f t="shared" si="26"/>
        <v>Preservespring 2020</v>
      </c>
      <c r="E1670" t="s">
        <v>48</v>
      </c>
      <c r="F1670" t="s">
        <v>70</v>
      </c>
      <c r="G1670" t="s">
        <v>1433</v>
      </c>
      <c r="H1670" t="s">
        <v>11</v>
      </c>
      <c r="I1670" t="s">
        <v>1763</v>
      </c>
      <c r="J1670" t="s">
        <v>60</v>
      </c>
      <c r="K1670">
        <v>8</v>
      </c>
      <c r="L1670">
        <v>5</v>
      </c>
      <c r="N1670">
        <f>_xlfn.XLOOKUP($A1670,'site variables'!$A:$A,'site variables'!C:C,0,0)</f>
        <v>332.63</v>
      </c>
      <c r="O1670">
        <f>_xlfn.XLOOKUP($A1670,'site variables'!$A:$A,'site variables'!D:D,0,0)</f>
        <v>25.8</v>
      </c>
      <c r="P1670">
        <f>_xlfn.XLOOKUP($A1670,'site variables'!$A:$A,'site variables'!E:E,0,0)</f>
        <v>21.2</v>
      </c>
      <c r="Q1670">
        <f>_xlfn.XLOOKUP($A1670,'site variables'!$A:$A,'site variables'!F:F,0,0)</f>
        <v>793</v>
      </c>
      <c r="R1670" t="str">
        <f>_xlfn.XLOOKUP($A1670,'site variables'!$A:$A,'site variables'!G:G,0,0)</f>
        <v>high</v>
      </c>
      <c r="S1670" t="str">
        <f>_xlfn.XLOOKUP($A1670,'site variables'!$A:$A,'site variables'!H:H,0,0)</f>
        <v>low</v>
      </c>
      <c r="T1670" t="str">
        <f>_xlfn.XLOOKUP($A1670,'site variables'!$A:$A,'site variables'!I:I,0,0)</f>
        <v>Vehicle/FootRecreation</v>
      </c>
      <c r="U1670">
        <f>_xlfn.XLOOKUP($D1670,climatevars!$E:$E,climatevars!J:J,0,)</f>
        <v>260.99947799999995</v>
      </c>
      <c r="V1670">
        <f>_xlfn.XLOOKUP($D1670,climatevars!$E:$E,climatevars!K:K,0,)</f>
        <v>539.99891999999988</v>
      </c>
      <c r="W1670">
        <f>_xlfn.XLOOKUP($D1670,climatevars!$E:$E,climatevars!L:L,0,)</f>
        <v>260.99947799999995</v>
      </c>
      <c r="X1670">
        <f>_xlfn.XLOOKUP($G1670,speciesvars!$D:$D,speciesvars!H:H,0,0)</f>
        <v>0</v>
      </c>
      <c r="Y1670">
        <f>_xlfn.XLOOKUP($G1670,speciesvars!$D:$D,speciesvars!I:I,0,0)</f>
        <v>0</v>
      </c>
    </row>
    <row r="1671" spans="1:25" hidden="1" x14ac:dyDescent="0.25">
      <c r="A1671" t="s">
        <v>34</v>
      </c>
      <c r="B1671" t="s">
        <v>32</v>
      </c>
      <c r="C1671">
        <v>3</v>
      </c>
      <c r="D1671" t="str">
        <f t="shared" si="26"/>
        <v>Preservespring 2020</v>
      </c>
      <c r="E1671" t="s">
        <v>48</v>
      </c>
      <c r="F1671" t="s">
        <v>70</v>
      </c>
      <c r="G1671" t="s">
        <v>65</v>
      </c>
      <c r="H1671" t="s">
        <v>4256</v>
      </c>
      <c r="I1671" t="s">
        <v>1764</v>
      </c>
      <c r="J1671" t="s">
        <v>60</v>
      </c>
      <c r="K1671">
        <v>7</v>
      </c>
      <c r="L1671">
        <v>70</v>
      </c>
      <c r="M1671">
        <v>17.5</v>
      </c>
      <c r="N1671">
        <f>_xlfn.XLOOKUP($A1671,'site variables'!$A:$A,'site variables'!C:C,0,0)</f>
        <v>332.63</v>
      </c>
      <c r="O1671">
        <f>_xlfn.XLOOKUP($A1671,'site variables'!$A:$A,'site variables'!D:D,0,0)</f>
        <v>25.8</v>
      </c>
      <c r="P1671">
        <f>_xlfn.XLOOKUP($A1671,'site variables'!$A:$A,'site variables'!E:E,0,0)</f>
        <v>21.2</v>
      </c>
      <c r="Q1671">
        <f>_xlfn.XLOOKUP($A1671,'site variables'!$A:$A,'site variables'!F:F,0,0)</f>
        <v>793</v>
      </c>
      <c r="R1671" t="str">
        <f>_xlfn.XLOOKUP($A1671,'site variables'!$A:$A,'site variables'!G:G,0,0)</f>
        <v>high</v>
      </c>
      <c r="S1671" t="str">
        <f>_xlfn.XLOOKUP($A1671,'site variables'!$A:$A,'site variables'!H:H,0,0)</f>
        <v>low</v>
      </c>
      <c r="T1671" t="str">
        <f>_xlfn.XLOOKUP($A1671,'site variables'!$A:$A,'site variables'!I:I,0,0)</f>
        <v>Vehicle/FootRecreation</v>
      </c>
      <c r="U1671">
        <f>_xlfn.XLOOKUP($D1671,climatevars!$E:$E,climatevars!J:J,0,)</f>
        <v>260.99947799999995</v>
      </c>
      <c r="V1671">
        <f>_xlfn.XLOOKUP($D1671,climatevars!$E:$E,climatevars!K:K,0,)</f>
        <v>539.99891999999988</v>
      </c>
      <c r="W1671">
        <f>_xlfn.XLOOKUP($D1671,climatevars!$E:$E,climatevars!L:L,0,)</f>
        <v>260.99947799999995</v>
      </c>
      <c r="X1671">
        <f>_xlfn.XLOOKUP($G1671,speciesvars!$D:$D,speciesvars!H:H,0,0)</f>
        <v>21.662499884764401</v>
      </c>
      <c r="Y1671">
        <f>_xlfn.XLOOKUP($G1671,speciesvars!$D:$D,speciesvars!I:I,0,0)</f>
        <v>767</v>
      </c>
    </row>
    <row r="1672" spans="1:25" hidden="1" x14ac:dyDescent="0.25">
      <c r="A1672" t="s">
        <v>34</v>
      </c>
      <c r="B1672" t="s">
        <v>32</v>
      </c>
      <c r="C1672">
        <v>3</v>
      </c>
      <c r="D1672" t="str">
        <f t="shared" si="26"/>
        <v>Preservespring 2020</v>
      </c>
      <c r="E1672" t="s">
        <v>48</v>
      </c>
      <c r="F1672" t="s">
        <v>70</v>
      </c>
      <c r="G1672" t="s">
        <v>1</v>
      </c>
      <c r="H1672" t="s">
        <v>4256</v>
      </c>
      <c r="I1672" t="s">
        <v>1765</v>
      </c>
      <c r="J1672" t="s">
        <v>60</v>
      </c>
      <c r="K1672">
        <v>0</v>
      </c>
      <c r="L1672">
        <v>0</v>
      </c>
      <c r="M1672">
        <v>0</v>
      </c>
      <c r="N1672">
        <f>_xlfn.XLOOKUP($A1672,'site variables'!$A:$A,'site variables'!C:C,0,0)</f>
        <v>332.63</v>
      </c>
      <c r="O1672">
        <f>_xlfn.XLOOKUP($A1672,'site variables'!$A:$A,'site variables'!D:D,0,0)</f>
        <v>25.8</v>
      </c>
      <c r="P1672">
        <f>_xlfn.XLOOKUP($A1672,'site variables'!$A:$A,'site variables'!E:E,0,0)</f>
        <v>21.2</v>
      </c>
      <c r="Q1672">
        <f>_xlfn.XLOOKUP($A1672,'site variables'!$A:$A,'site variables'!F:F,0,0)</f>
        <v>793</v>
      </c>
      <c r="R1672" t="str">
        <f>_xlfn.XLOOKUP($A1672,'site variables'!$A:$A,'site variables'!G:G,0,0)</f>
        <v>high</v>
      </c>
      <c r="S1672" t="str">
        <f>_xlfn.XLOOKUP($A1672,'site variables'!$A:$A,'site variables'!H:H,0,0)</f>
        <v>low</v>
      </c>
      <c r="T1672" t="str">
        <f>_xlfn.XLOOKUP($A1672,'site variables'!$A:$A,'site variables'!I:I,0,0)</f>
        <v>Vehicle/FootRecreation</v>
      </c>
      <c r="U1672">
        <f>_xlfn.XLOOKUP($D1672,climatevars!$E:$E,climatevars!J:J,0,)</f>
        <v>260.99947799999995</v>
      </c>
      <c r="V1672">
        <f>_xlfn.XLOOKUP($D1672,climatevars!$E:$E,climatevars!K:K,0,)</f>
        <v>539.99891999999988</v>
      </c>
      <c r="W1672">
        <f>_xlfn.XLOOKUP($D1672,climatevars!$E:$E,climatevars!L:L,0,)</f>
        <v>260.99947799999995</v>
      </c>
      <c r="X1672">
        <f>_xlfn.XLOOKUP($G1672,speciesvars!$D:$D,speciesvars!H:H,0,0)</f>
        <v>22.9416667421659</v>
      </c>
      <c r="Y1672">
        <f>_xlfn.XLOOKUP($G1672,speciesvars!$D:$D,speciesvars!I:I,0,0)</f>
        <v>528</v>
      </c>
    </row>
    <row r="1673" spans="1:25" hidden="1" x14ac:dyDescent="0.25">
      <c r="A1673" t="s">
        <v>34</v>
      </c>
      <c r="B1673" t="s">
        <v>32</v>
      </c>
      <c r="C1673">
        <v>22</v>
      </c>
      <c r="D1673" t="str">
        <f t="shared" si="26"/>
        <v>Preservespring 2020</v>
      </c>
      <c r="E1673" t="s">
        <v>48</v>
      </c>
      <c r="F1673" t="s">
        <v>70</v>
      </c>
      <c r="G1673" t="s">
        <v>36</v>
      </c>
      <c r="H1673" t="s">
        <v>11</v>
      </c>
      <c r="I1673" t="s">
        <v>1766</v>
      </c>
      <c r="J1673" t="s">
        <v>72</v>
      </c>
      <c r="K1673">
        <v>2</v>
      </c>
      <c r="L1673">
        <v>30</v>
      </c>
      <c r="N1673">
        <f>_xlfn.XLOOKUP($A1673,'site variables'!$A:$A,'site variables'!C:C,0,0)</f>
        <v>332.63</v>
      </c>
      <c r="O1673">
        <f>_xlfn.XLOOKUP($A1673,'site variables'!$A:$A,'site variables'!D:D,0,0)</f>
        <v>25.8</v>
      </c>
      <c r="P1673">
        <f>_xlfn.XLOOKUP($A1673,'site variables'!$A:$A,'site variables'!E:E,0,0)</f>
        <v>21.2</v>
      </c>
      <c r="Q1673">
        <f>_xlfn.XLOOKUP($A1673,'site variables'!$A:$A,'site variables'!F:F,0,0)</f>
        <v>793</v>
      </c>
      <c r="R1673" t="str">
        <f>_xlfn.XLOOKUP($A1673,'site variables'!$A:$A,'site variables'!G:G,0,0)</f>
        <v>high</v>
      </c>
      <c r="S1673" t="str">
        <f>_xlfn.XLOOKUP($A1673,'site variables'!$A:$A,'site variables'!H:H,0,0)</f>
        <v>low</v>
      </c>
      <c r="T1673" t="str">
        <f>_xlfn.XLOOKUP($A1673,'site variables'!$A:$A,'site variables'!I:I,0,0)</f>
        <v>Vehicle/FootRecreation</v>
      </c>
      <c r="U1673">
        <f>_xlfn.XLOOKUP($D1673,climatevars!$E:$E,climatevars!J:J,0,)</f>
        <v>260.99947799999995</v>
      </c>
      <c r="V1673">
        <f>_xlfn.XLOOKUP($D1673,climatevars!$E:$E,climatevars!K:K,0,)</f>
        <v>539.99891999999988</v>
      </c>
      <c r="W1673">
        <f>_xlfn.XLOOKUP($D1673,climatevars!$E:$E,climatevars!L:L,0,)</f>
        <v>260.99947799999995</v>
      </c>
      <c r="X1673">
        <f>_xlfn.XLOOKUP($G1673,speciesvars!$D:$D,speciesvars!H:H,0,0)</f>
        <v>0</v>
      </c>
      <c r="Y1673">
        <f>_xlfn.XLOOKUP($G1673,speciesvars!$D:$D,speciesvars!I:I,0,0)</f>
        <v>0</v>
      </c>
    </row>
    <row r="1674" spans="1:25" hidden="1" x14ac:dyDescent="0.25">
      <c r="A1674" t="s">
        <v>34</v>
      </c>
      <c r="B1674" t="s">
        <v>32</v>
      </c>
      <c r="C1674">
        <v>22</v>
      </c>
      <c r="D1674" t="str">
        <f t="shared" si="26"/>
        <v>Preservespring 2020</v>
      </c>
      <c r="E1674" t="s">
        <v>48</v>
      </c>
      <c r="F1674" t="s">
        <v>70</v>
      </c>
      <c r="G1674" t="s">
        <v>1435</v>
      </c>
      <c r="H1674" t="s">
        <v>11</v>
      </c>
      <c r="I1674" t="s">
        <v>1767</v>
      </c>
      <c r="J1674" t="s">
        <v>60</v>
      </c>
      <c r="K1674">
        <v>1</v>
      </c>
      <c r="L1674">
        <v>40</v>
      </c>
      <c r="N1674">
        <f>_xlfn.XLOOKUP($A1674,'site variables'!$A:$A,'site variables'!C:C,0,0)</f>
        <v>332.63</v>
      </c>
      <c r="O1674">
        <f>_xlfn.XLOOKUP($A1674,'site variables'!$A:$A,'site variables'!D:D,0,0)</f>
        <v>25.8</v>
      </c>
      <c r="P1674">
        <f>_xlfn.XLOOKUP($A1674,'site variables'!$A:$A,'site variables'!E:E,0,0)</f>
        <v>21.2</v>
      </c>
      <c r="Q1674">
        <f>_xlfn.XLOOKUP($A1674,'site variables'!$A:$A,'site variables'!F:F,0,0)</f>
        <v>793</v>
      </c>
      <c r="R1674" t="str">
        <f>_xlfn.XLOOKUP($A1674,'site variables'!$A:$A,'site variables'!G:G,0,0)</f>
        <v>high</v>
      </c>
      <c r="S1674" t="str">
        <f>_xlfn.XLOOKUP($A1674,'site variables'!$A:$A,'site variables'!H:H,0,0)</f>
        <v>low</v>
      </c>
      <c r="T1674" t="str">
        <f>_xlfn.XLOOKUP($A1674,'site variables'!$A:$A,'site variables'!I:I,0,0)</f>
        <v>Vehicle/FootRecreation</v>
      </c>
      <c r="U1674">
        <f>_xlfn.XLOOKUP($D1674,climatevars!$E:$E,climatevars!J:J,0,)</f>
        <v>260.99947799999995</v>
      </c>
      <c r="V1674">
        <f>_xlfn.XLOOKUP($D1674,climatevars!$E:$E,climatevars!K:K,0,)</f>
        <v>539.99891999999988</v>
      </c>
      <c r="W1674">
        <f>_xlfn.XLOOKUP($D1674,climatevars!$E:$E,climatevars!L:L,0,)</f>
        <v>260.99947799999995</v>
      </c>
      <c r="X1674">
        <f>_xlfn.XLOOKUP($G1674,speciesvars!$D:$D,speciesvars!H:H,0,0)</f>
        <v>0</v>
      </c>
      <c r="Y1674">
        <f>_xlfn.XLOOKUP($G1674,speciesvars!$D:$D,speciesvars!I:I,0,0)</f>
        <v>0</v>
      </c>
    </row>
    <row r="1675" spans="1:25" hidden="1" x14ac:dyDescent="0.25">
      <c r="A1675" t="s">
        <v>34</v>
      </c>
      <c r="B1675" t="s">
        <v>32</v>
      </c>
      <c r="C1675">
        <v>4</v>
      </c>
      <c r="D1675" t="str">
        <f t="shared" si="26"/>
        <v>Preservespring 2020</v>
      </c>
      <c r="E1675" t="s">
        <v>66</v>
      </c>
      <c r="F1675" t="s">
        <v>70</v>
      </c>
      <c r="G1675" t="s">
        <v>6</v>
      </c>
      <c r="H1675" t="s">
        <v>4256</v>
      </c>
      <c r="I1675" t="s">
        <v>1768</v>
      </c>
      <c r="J1675" t="s">
        <v>60</v>
      </c>
      <c r="K1675">
        <v>1</v>
      </c>
      <c r="L1675">
        <v>4</v>
      </c>
      <c r="M1675">
        <v>0.05</v>
      </c>
      <c r="N1675">
        <f>_xlfn.XLOOKUP($A1675,'site variables'!$A:$A,'site variables'!C:C,0,0)</f>
        <v>332.63</v>
      </c>
      <c r="O1675">
        <f>_xlfn.XLOOKUP($A1675,'site variables'!$A:$A,'site variables'!D:D,0,0)</f>
        <v>25.8</v>
      </c>
      <c r="P1675">
        <f>_xlfn.XLOOKUP($A1675,'site variables'!$A:$A,'site variables'!E:E,0,0)</f>
        <v>21.2</v>
      </c>
      <c r="Q1675">
        <f>_xlfn.XLOOKUP($A1675,'site variables'!$A:$A,'site variables'!F:F,0,0)</f>
        <v>793</v>
      </c>
      <c r="R1675" t="str">
        <f>_xlfn.XLOOKUP($A1675,'site variables'!$A:$A,'site variables'!G:G,0,0)</f>
        <v>high</v>
      </c>
      <c r="S1675" t="str">
        <f>_xlfn.XLOOKUP($A1675,'site variables'!$A:$A,'site variables'!H:H,0,0)</f>
        <v>low</v>
      </c>
      <c r="T1675" t="str">
        <f>_xlfn.XLOOKUP($A1675,'site variables'!$A:$A,'site variables'!I:I,0,0)</f>
        <v>Vehicle/FootRecreation</v>
      </c>
      <c r="U1675">
        <f>_xlfn.XLOOKUP($D1675,climatevars!$E:$E,climatevars!J:J,0,)</f>
        <v>260.99947799999995</v>
      </c>
      <c r="V1675">
        <f>_xlfn.XLOOKUP($D1675,climatevars!$E:$E,climatevars!K:K,0,)</f>
        <v>539.99891999999988</v>
      </c>
      <c r="W1675">
        <f>_xlfn.XLOOKUP($D1675,climatevars!$E:$E,climatevars!L:L,0,)</f>
        <v>260.99947799999995</v>
      </c>
      <c r="X1675">
        <f>_xlfn.XLOOKUP($G1675,speciesvars!$D:$D,speciesvars!H:H,0,0)</f>
        <v>21.804166575272902</v>
      </c>
      <c r="Y1675">
        <f>_xlfn.XLOOKUP($G1675,speciesvars!$D:$D,speciesvars!I:I,0,0)</f>
        <v>504</v>
      </c>
    </row>
    <row r="1676" spans="1:25" hidden="1" x14ac:dyDescent="0.25">
      <c r="A1676" t="s">
        <v>34</v>
      </c>
      <c r="B1676" t="s">
        <v>32</v>
      </c>
      <c r="C1676">
        <v>4</v>
      </c>
      <c r="D1676" t="str">
        <f t="shared" si="26"/>
        <v>Preservespring 2020</v>
      </c>
      <c r="E1676" t="s">
        <v>66</v>
      </c>
      <c r="F1676" t="s">
        <v>70</v>
      </c>
      <c r="G1676" t="s">
        <v>22</v>
      </c>
      <c r="H1676" t="s">
        <v>4256</v>
      </c>
      <c r="I1676" t="s">
        <v>1769</v>
      </c>
      <c r="J1676" t="s">
        <v>60</v>
      </c>
      <c r="K1676">
        <v>0</v>
      </c>
      <c r="L1676">
        <v>0</v>
      </c>
      <c r="M1676">
        <v>0</v>
      </c>
      <c r="N1676">
        <f>_xlfn.XLOOKUP($A1676,'site variables'!$A:$A,'site variables'!C:C,0,0)</f>
        <v>332.63</v>
      </c>
      <c r="O1676">
        <f>_xlfn.XLOOKUP($A1676,'site variables'!$A:$A,'site variables'!D:D,0,0)</f>
        <v>25.8</v>
      </c>
      <c r="P1676">
        <f>_xlfn.XLOOKUP($A1676,'site variables'!$A:$A,'site variables'!E:E,0,0)</f>
        <v>21.2</v>
      </c>
      <c r="Q1676">
        <f>_xlfn.XLOOKUP($A1676,'site variables'!$A:$A,'site variables'!F:F,0,0)</f>
        <v>793</v>
      </c>
      <c r="R1676" t="str">
        <f>_xlfn.XLOOKUP($A1676,'site variables'!$A:$A,'site variables'!G:G,0,0)</f>
        <v>high</v>
      </c>
      <c r="S1676" t="str">
        <f>_xlfn.XLOOKUP($A1676,'site variables'!$A:$A,'site variables'!H:H,0,0)</f>
        <v>low</v>
      </c>
      <c r="T1676" t="str">
        <f>_xlfn.XLOOKUP($A1676,'site variables'!$A:$A,'site variables'!I:I,0,0)</f>
        <v>Vehicle/FootRecreation</v>
      </c>
      <c r="U1676">
        <f>_xlfn.XLOOKUP($D1676,climatevars!$E:$E,climatevars!J:J,0,)</f>
        <v>260.99947799999995</v>
      </c>
      <c r="V1676">
        <f>_xlfn.XLOOKUP($D1676,climatevars!$E:$E,climatevars!K:K,0,)</f>
        <v>539.99891999999988</v>
      </c>
      <c r="W1676">
        <f>_xlfn.XLOOKUP($D1676,climatevars!$E:$E,climatevars!L:L,0,)</f>
        <v>260.99947799999995</v>
      </c>
      <c r="X1676">
        <f>_xlfn.XLOOKUP($G1676,speciesvars!$D:$D,speciesvars!H:H,0,0)</f>
        <v>22.870833317438802</v>
      </c>
      <c r="Y1676">
        <f>_xlfn.XLOOKUP($G1676,speciesvars!$D:$D,speciesvars!I:I,0,0)</f>
        <v>733</v>
      </c>
    </row>
    <row r="1677" spans="1:25" hidden="1" x14ac:dyDescent="0.25">
      <c r="A1677" t="s">
        <v>34</v>
      </c>
      <c r="B1677" t="s">
        <v>32</v>
      </c>
      <c r="C1677">
        <v>4</v>
      </c>
      <c r="D1677" t="str">
        <f t="shared" si="26"/>
        <v>Preservespring 2020</v>
      </c>
      <c r="E1677" t="s">
        <v>66</v>
      </c>
      <c r="F1677" t="s">
        <v>70</v>
      </c>
      <c r="G1677" t="s">
        <v>54</v>
      </c>
      <c r="H1677" t="s">
        <v>4256</v>
      </c>
      <c r="I1677" t="s">
        <v>1770</v>
      </c>
      <c r="J1677" t="s">
        <v>60</v>
      </c>
      <c r="K1677">
        <v>2</v>
      </c>
      <c r="L1677">
        <v>35</v>
      </c>
      <c r="M1677">
        <v>1.5</v>
      </c>
      <c r="N1677">
        <f>_xlfn.XLOOKUP($A1677,'site variables'!$A:$A,'site variables'!C:C,0,0)</f>
        <v>332.63</v>
      </c>
      <c r="O1677">
        <f>_xlfn.XLOOKUP($A1677,'site variables'!$A:$A,'site variables'!D:D,0,0)</f>
        <v>25.8</v>
      </c>
      <c r="P1677">
        <f>_xlfn.XLOOKUP($A1677,'site variables'!$A:$A,'site variables'!E:E,0,0)</f>
        <v>21.2</v>
      </c>
      <c r="Q1677">
        <f>_xlfn.XLOOKUP($A1677,'site variables'!$A:$A,'site variables'!F:F,0,0)</f>
        <v>793</v>
      </c>
      <c r="R1677" t="str">
        <f>_xlfn.XLOOKUP($A1677,'site variables'!$A:$A,'site variables'!G:G,0,0)</f>
        <v>high</v>
      </c>
      <c r="S1677" t="str">
        <f>_xlfn.XLOOKUP($A1677,'site variables'!$A:$A,'site variables'!H:H,0,0)</f>
        <v>low</v>
      </c>
      <c r="T1677" t="str">
        <f>_xlfn.XLOOKUP($A1677,'site variables'!$A:$A,'site variables'!I:I,0,0)</f>
        <v>Vehicle/FootRecreation</v>
      </c>
      <c r="U1677">
        <f>_xlfn.XLOOKUP($D1677,climatevars!$E:$E,climatevars!J:J,0,)</f>
        <v>260.99947799999995</v>
      </c>
      <c r="V1677">
        <f>_xlfn.XLOOKUP($D1677,climatevars!$E:$E,climatevars!K:K,0,)</f>
        <v>539.99891999999988</v>
      </c>
      <c r="W1677">
        <f>_xlfn.XLOOKUP($D1677,climatevars!$E:$E,climatevars!L:L,0,)</f>
        <v>260.99947799999995</v>
      </c>
      <c r="X1677">
        <f>_xlfn.XLOOKUP($G1677,speciesvars!$D:$D,speciesvars!H:H,0,0)</f>
        <v>21.7541668613752</v>
      </c>
      <c r="Y1677">
        <f>_xlfn.XLOOKUP($G1677,speciesvars!$D:$D,speciesvars!I:I,0,0)</f>
        <v>505</v>
      </c>
    </row>
    <row r="1678" spans="1:25" hidden="1" x14ac:dyDescent="0.25">
      <c r="A1678" t="s">
        <v>34</v>
      </c>
      <c r="B1678" t="s">
        <v>32</v>
      </c>
      <c r="C1678">
        <v>22</v>
      </c>
      <c r="D1678" t="str">
        <f t="shared" si="26"/>
        <v>Preservespring 2020</v>
      </c>
      <c r="E1678" t="s">
        <v>48</v>
      </c>
      <c r="F1678" t="s">
        <v>70</v>
      </c>
      <c r="G1678" t="s">
        <v>1437</v>
      </c>
      <c r="H1678" t="s">
        <v>11</v>
      </c>
      <c r="I1678" t="s">
        <v>1771</v>
      </c>
      <c r="J1678" t="s">
        <v>60</v>
      </c>
      <c r="K1678">
        <v>3</v>
      </c>
      <c r="L1678">
        <v>35</v>
      </c>
      <c r="N1678">
        <f>_xlfn.XLOOKUP($A1678,'site variables'!$A:$A,'site variables'!C:C,0,0)</f>
        <v>332.63</v>
      </c>
      <c r="O1678">
        <f>_xlfn.XLOOKUP($A1678,'site variables'!$A:$A,'site variables'!D:D,0,0)</f>
        <v>25.8</v>
      </c>
      <c r="P1678">
        <f>_xlfn.XLOOKUP($A1678,'site variables'!$A:$A,'site variables'!E:E,0,0)</f>
        <v>21.2</v>
      </c>
      <c r="Q1678">
        <f>_xlfn.XLOOKUP($A1678,'site variables'!$A:$A,'site variables'!F:F,0,0)</f>
        <v>793</v>
      </c>
      <c r="R1678" t="str">
        <f>_xlfn.XLOOKUP($A1678,'site variables'!$A:$A,'site variables'!G:G,0,0)</f>
        <v>high</v>
      </c>
      <c r="S1678" t="str">
        <f>_xlfn.XLOOKUP($A1678,'site variables'!$A:$A,'site variables'!H:H,0,0)</f>
        <v>low</v>
      </c>
      <c r="T1678" t="str">
        <f>_xlfn.XLOOKUP($A1678,'site variables'!$A:$A,'site variables'!I:I,0,0)</f>
        <v>Vehicle/FootRecreation</v>
      </c>
      <c r="U1678">
        <f>_xlfn.XLOOKUP($D1678,climatevars!$E:$E,climatevars!J:J,0,)</f>
        <v>260.99947799999995</v>
      </c>
      <c r="V1678">
        <f>_xlfn.XLOOKUP($D1678,climatevars!$E:$E,climatevars!K:K,0,)</f>
        <v>539.99891999999988</v>
      </c>
      <c r="W1678">
        <f>_xlfn.XLOOKUP($D1678,climatevars!$E:$E,climatevars!L:L,0,)</f>
        <v>260.99947799999995</v>
      </c>
      <c r="X1678">
        <f>_xlfn.XLOOKUP($G1678,speciesvars!$D:$D,speciesvars!H:H,0,0)</f>
        <v>0</v>
      </c>
      <c r="Y1678">
        <f>_xlfn.XLOOKUP($G1678,speciesvars!$D:$D,speciesvars!I:I,0,0)</f>
        <v>0</v>
      </c>
    </row>
    <row r="1679" spans="1:25" hidden="1" x14ac:dyDescent="0.25">
      <c r="A1679" t="s">
        <v>34</v>
      </c>
      <c r="B1679" t="s">
        <v>32</v>
      </c>
      <c r="C1679">
        <v>23</v>
      </c>
      <c r="D1679" t="str">
        <f t="shared" si="26"/>
        <v>Preservespring 2020</v>
      </c>
      <c r="E1679" t="s">
        <v>74</v>
      </c>
      <c r="F1679" t="s">
        <v>70</v>
      </c>
      <c r="G1679" t="s">
        <v>77</v>
      </c>
      <c r="H1679" t="s">
        <v>11</v>
      </c>
      <c r="I1679" t="s">
        <v>1772</v>
      </c>
      <c r="J1679" t="s">
        <v>72</v>
      </c>
      <c r="K1679">
        <v>15</v>
      </c>
      <c r="L1679">
        <v>50</v>
      </c>
      <c r="N1679">
        <f>_xlfn.XLOOKUP($A1679,'site variables'!$A:$A,'site variables'!C:C,0,0)</f>
        <v>332.63</v>
      </c>
      <c r="O1679">
        <f>_xlfn.XLOOKUP($A1679,'site variables'!$A:$A,'site variables'!D:D,0,0)</f>
        <v>25.8</v>
      </c>
      <c r="P1679">
        <f>_xlfn.XLOOKUP($A1679,'site variables'!$A:$A,'site variables'!E:E,0,0)</f>
        <v>21.2</v>
      </c>
      <c r="Q1679">
        <f>_xlfn.XLOOKUP($A1679,'site variables'!$A:$A,'site variables'!F:F,0,0)</f>
        <v>793</v>
      </c>
      <c r="R1679" t="str">
        <f>_xlfn.XLOOKUP($A1679,'site variables'!$A:$A,'site variables'!G:G,0,0)</f>
        <v>high</v>
      </c>
      <c r="S1679" t="str">
        <f>_xlfn.XLOOKUP($A1679,'site variables'!$A:$A,'site variables'!H:H,0,0)</f>
        <v>low</v>
      </c>
      <c r="T1679" t="str">
        <f>_xlfn.XLOOKUP($A1679,'site variables'!$A:$A,'site variables'!I:I,0,0)</f>
        <v>Vehicle/FootRecreation</v>
      </c>
      <c r="U1679">
        <f>_xlfn.XLOOKUP($D1679,climatevars!$E:$E,climatevars!J:J,0,)</f>
        <v>260.99947799999995</v>
      </c>
      <c r="V1679">
        <f>_xlfn.XLOOKUP($D1679,climatevars!$E:$E,climatevars!K:K,0,)</f>
        <v>539.99891999999988</v>
      </c>
      <c r="W1679">
        <f>_xlfn.XLOOKUP($D1679,climatevars!$E:$E,climatevars!L:L,0,)</f>
        <v>260.99947799999995</v>
      </c>
      <c r="X1679">
        <f>_xlfn.XLOOKUP($G1679,speciesvars!$D:$D,speciesvars!H:H,0,0)</f>
        <v>0</v>
      </c>
      <c r="Y1679">
        <f>_xlfn.XLOOKUP($G1679,speciesvars!$D:$D,speciesvars!I:I,0,0)</f>
        <v>0</v>
      </c>
    </row>
    <row r="1680" spans="1:25" hidden="1" x14ac:dyDescent="0.25">
      <c r="A1680" t="s">
        <v>34</v>
      </c>
      <c r="B1680" t="s">
        <v>32</v>
      </c>
      <c r="C1680">
        <v>23</v>
      </c>
      <c r="D1680" t="str">
        <f t="shared" si="26"/>
        <v>Preservespring 2020</v>
      </c>
      <c r="E1680" t="s">
        <v>74</v>
      </c>
      <c r="F1680" t="s">
        <v>70</v>
      </c>
      <c r="G1680" t="s">
        <v>3</v>
      </c>
      <c r="H1680" t="s">
        <v>11</v>
      </c>
      <c r="I1680" t="s">
        <v>1773</v>
      </c>
      <c r="J1680" t="s">
        <v>72</v>
      </c>
      <c r="K1680">
        <v>1</v>
      </c>
      <c r="L1680">
        <v>40</v>
      </c>
      <c r="N1680">
        <f>_xlfn.XLOOKUP($A1680,'site variables'!$A:$A,'site variables'!C:C,0,0)</f>
        <v>332.63</v>
      </c>
      <c r="O1680">
        <f>_xlfn.XLOOKUP($A1680,'site variables'!$A:$A,'site variables'!D:D,0,0)</f>
        <v>25.8</v>
      </c>
      <c r="P1680">
        <f>_xlfn.XLOOKUP($A1680,'site variables'!$A:$A,'site variables'!E:E,0,0)</f>
        <v>21.2</v>
      </c>
      <c r="Q1680">
        <f>_xlfn.XLOOKUP($A1680,'site variables'!$A:$A,'site variables'!F:F,0,0)</f>
        <v>793</v>
      </c>
      <c r="R1680" t="str">
        <f>_xlfn.XLOOKUP($A1680,'site variables'!$A:$A,'site variables'!G:G,0,0)</f>
        <v>high</v>
      </c>
      <c r="S1680" t="str">
        <f>_xlfn.XLOOKUP($A1680,'site variables'!$A:$A,'site variables'!H:H,0,0)</f>
        <v>low</v>
      </c>
      <c r="T1680" t="str">
        <f>_xlfn.XLOOKUP($A1680,'site variables'!$A:$A,'site variables'!I:I,0,0)</f>
        <v>Vehicle/FootRecreation</v>
      </c>
      <c r="U1680">
        <f>_xlfn.XLOOKUP($D1680,climatevars!$E:$E,climatevars!J:J,0,)</f>
        <v>260.99947799999995</v>
      </c>
      <c r="V1680">
        <f>_xlfn.XLOOKUP($D1680,climatevars!$E:$E,climatevars!K:K,0,)</f>
        <v>539.99891999999988</v>
      </c>
      <c r="W1680">
        <f>_xlfn.XLOOKUP($D1680,climatevars!$E:$E,climatevars!L:L,0,)</f>
        <v>260.99947799999995</v>
      </c>
      <c r="X1680">
        <f>_xlfn.XLOOKUP($G1680,speciesvars!$D:$D,speciesvars!H:H,0,0)</f>
        <v>0</v>
      </c>
      <c r="Y1680">
        <f>_xlfn.XLOOKUP($G1680,speciesvars!$D:$D,speciesvars!I:I,0,0)</f>
        <v>0</v>
      </c>
    </row>
    <row r="1681" spans="1:25" hidden="1" x14ac:dyDescent="0.25">
      <c r="A1681" t="s">
        <v>34</v>
      </c>
      <c r="B1681" t="s">
        <v>32</v>
      </c>
      <c r="C1681">
        <v>23</v>
      </c>
      <c r="D1681" t="str">
        <f t="shared" si="26"/>
        <v>Preservespring 2020</v>
      </c>
      <c r="E1681" t="s">
        <v>74</v>
      </c>
      <c r="F1681" t="s">
        <v>70</v>
      </c>
      <c r="G1681" t="s">
        <v>44</v>
      </c>
      <c r="H1681" t="s">
        <v>11</v>
      </c>
      <c r="I1681" t="s">
        <v>1774</v>
      </c>
      <c r="J1681" t="s">
        <v>60</v>
      </c>
      <c r="K1681">
        <v>4</v>
      </c>
      <c r="L1681">
        <v>5</v>
      </c>
      <c r="N1681">
        <f>_xlfn.XLOOKUP($A1681,'site variables'!$A:$A,'site variables'!C:C,0,0)</f>
        <v>332.63</v>
      </c>
      <c r="O1681">
        <f>_xlfn.XLOOKUP($A1681,'site variables'!$A:$A,'site variables'!D:D,0,0)</f>
        <v>25.8</v>
      </c>
      <c r="P1681">
        <f>_xlfn.XLOOKUP($A1681,'site variables'!$A:$A,'site variables'!E:E,0,0)</f>
        <v>21.2</v>
      </c>
      <c r="Q1681">
        <f>_xlfn.XLOOKUP($A1681,'site variables'!$A:$A,'site variables'!F:F,0,0)</f>
        <v>793</v>
      </c>
      <c r="R1681" t="str">
        <f>_xlfn.XLOOKUP($A1681,'site variables'!$A:$A,'site variables'!G:G,0,0)</f>
        <v>high</v>
      </c>
      <c r="S1681" t="str">
        <f>_xlfn.XLOOKUP($A1681,'site variables'!$A:$A,'site variables'!H:H,0,0)</f>
        <v>low</v>
      </c>
      <c r="T1681" t="str">
        <f>_xlfn.XLOOKUP($A1681,'site variables'!$A:$A,'site variables'!I:I,0,0)</f>
        <v>Vehicle/FootRecreation</v>
      </c>
      <c r="U1681">
        <f>_xlfn.XLOOKUP($D1681,climatevars!$E:$E,climatevars!J:J,0,)</f>
        <v>260.99947799999995</v>
      </c>
      <c r="V1681">
        <f>_xlfn.XLOOKUP($D1681,climatevars!$E:$E,climatevars!K:K,0,)</f>
        <v>539.99891999999988</v>
      </c>
      <c r="W1681">
        <f>_xlfn.XLOOKUP($D1681,climatevars!$E:$E,climatevars!L:L,0,)</f>
        <v>260.99947799999995</v>
      </c>
      <c r="X1681">
        <f>_xlfn.XLOOKUP($G1681,speciesvars!$D:$D,speciesvars!H:H,0,0)</f>
        <v>0</v>
      </c>
      <c r="Y1681">
        <f>_xlfn.XLOOKUP($G1681,speciesvars!$D:$D,speciesvars!I:I,0,0)</f>
        <v>0</v>
      </c>
    </row>
    <row r="1682" spans="1:25" hidden="1" x14ac:dyDescent="0.25">
      <c r="A1682" t="s">
        <v>34</v>
      </c>
      <c r="B1682" t="s">
        <v>32</v>
      </c>
      <c r="C1682">
        <v>23</v>
      </c>
      <c r="D1682" t="str">
        <f t="shared" si="26"/>
        <v>Preservespring 2020</v>
      </c>
      <c r="E1682" t="s">
        <v>74</v>
      </c>
      <c r="F1682" t="s">
        <v>70</v>
      </c>
      <c r="G1682" t="s">
        <v>36</v>
      </c>
      <c r="H1682" t="s">
        <v>11</v>
      </c>
      <c r="I1682" t="s">
        <v>1775</v>
      </c>
      <c r="J1682" t="s">
        <v>72</v>
      </c>
      <c r="K1682">
        <v>11</v>
      </c>
      <c r="L1682">
        <v>35</v>
      </c>
      <c r="N1682">
        <f>_xlfn.XLOOKUP($A1682,'site variables'!$A:$A,'site variables'!C:C,0,0)</f>
        <v>332.63</v>
      </c>
      <c r="O1682">
        <f>_xlfn.XLOOKUP($A1682,'site variables'!$A:$A,'site variables'!D:D,0,0)</f>
        <v>25.8</v>
      </c>
      <c r="P1682">
        <f>_xlfn.XLOOKUP($A1682,'site variables'!$A:$A,'site variables'!E:E,0,0)</f>
        <v>21.2</v>
      </c>
      <c r="Q1682">
        <f>_xlfn.XLOOKUP($A1682,'site variables'!$A:$A,'site variables'!F:F,0,0)</f>
        <v>793</v>
      </c>
      <c r="R1682" t="str">
        <f>_xlfn.XLOOKUP($A1682,'site variables'!$A:$A,'site variables'!G:G,0,0)</f>
        <v>high</v>
      </c>
      <c r="S1682" t="str">
        <f>_xlfn.XLOOKUP($A1682,'site variables'!$A:$A,'site variables'!H:H,0,0)</f>
        <v>low</v>
      </c>
      <c r="T1682" t="str">
        <f>_xlfn.XLOOKUP($A1682,'site variables'!$A:$A,'site variables'!I:I,0,0)</f>
        <v>Vehicle/FootRecreation</v>
      </c>
      <c r="U1682">
        <f>_xlfn.XLOOKUP($D1682,climatevars!$E:$E,climatevars!J:J,0,)</f>
        <v>260.99947799999995</v>
      </c>
      <c r="V1682">
        <f>_xlfn.XLOOKUP($D1682,climatevars!$E:$E,climatevars!K:K,0,)</f>
        <v>539.99891999999988</v>
      </c>
      <c r="W1682">
        <f>_xlfn.XLOOKUP($D1682,climatevars!$E:$E,climatevars!L:L,0,)</f>
        <v>260.99947799999995</v>
      </c>
      <c r="X1682">
        <f>_xlfn.XLOOKUP($G1682,speciesvars!$D:$D,speciesvars!H:H,0,0)</f>
        <v>0</v>
      </c>
      <c r="Y1682">
        <f>_xlfn.XLOOKUP($G1682,speciesvars!$D:$D,speciesvars!I:I,0,0)</f>
        <v>0</v>
      </c>
    </row>
    <row r="1683" spans="1:25" hidden="1" x14ac:dyDescent="0.25">
      <c r="A1683" t="s">
        <v>34</v>
      </c>
      <c r="B1683" t="s">
        <v>32</v>
      </c>
      <c r="C1683">
        <v>24</v>
      </c>
      <c r="D1683" t="str">
        <f t="shared" si="26"/>
        <v>Preservespring 2020</v>
      </c>
      <c r="E1683" t="s">
        <v>66</v>
      </c>
      <c r="F1683" t="s">
        <v>0</v>
      </c>
      <c r="G1683" t="s">
        <v>77</v>
      </c>
      <c r="H1683" t="s">
        <v>11</v>
      </c>
      <c r="I1683" t="s">
        <v>1776</v>
      </c>
      <c r="J1683" t="s">
        <v>72</v>
      </c>
      <c r="K1683">
        <v>1</v>
      </c>
      <c r="L1683">
        <v>150</v>
      </c>
      <c r="N1683">
        <f>_xlfn.XLOOKUP($A1683,'site variables'!$A:$A,'site variables'!C:C,0,0)</f>
        <v>332.63</v>
      </c>
      <c r="O1683">
        <f>_xlfn.XLOOKUP($A1683,'site variables'!$A:$A,'site variables'!D:D,0,0)</f>
        <v>25.8</v>
      </c>
      <c r="P1683">
        <f>_xlfn.XLOOKUP($A1683,'site variables'!$A:$A,'site variables'!E:E,0,0)</f>
        <v>21.2</v>
      </c>
      <c r="Q1683">
        <f>_xlfn.XLOOKUP($A1683,'site variables'!$A:$A,'site variables'!F:F,0,0)</f>
        <v>793</v>
      </c>
      <c r="R1683" t="str">
        <f>_xlfn.XLOOKUP($A1683,'site variables'!$A:$A,'site variables'!G:G,0,0)</f>
        <v>high</v>
      </c>
      <c r="S1683" t="str">
        <f>_xlfn.XLOOKUP($A1683,'site variables'!$A:$A,'site variables'!H:H,0,0)</f>
        <v>low</v>
      </c>
      <c r="T1683" t="str">
        <f>_xlfn.XLOOKUP($A1683,'site variables'!$A:$A,'site variables'!I:I,0,0)</f>
        <v>Vehicle/FootRecreation</v>
      </c>
      <c r="U1683">
        <f>_xlfn.XLOOKUP($D1683,climatevars!$E:$E,climatevars!J:J,0,)</f>
        <v>260.99947799999995</v>
      </c>
      <c r="V1683">
        <f>_xlfn.XLOOKUP($D1683,climatevars!$E:$E,climatevars!K:K,0,)</f>
        <v>539.99891999999988</v>
      </c>
      <c r="W1683">
        <f>_xlfn.XLOOKUP($D1683,climatevars!$E:$E,climatevars!L:L,0,)</f>
        <v>260.99947799999995</v>
      </c>
      <c r="X1683">
        <f>_xlfn.XLOOKUP($G1683,speciesvars!$D:$D,speciesvars!H:H,0,0)</f>
        <v>0</v>
      </c>
      <c r="Y1683">
        <f>_xlfn.XLOOKUP($G1683,speciesvars!$D:$D,speciesvars!I:I,0,0)</f>
        <v>0</v>
      </c>
    </row>
    <row r="1684" spans="1:25" hidden="1" x14ac:dyDescent="0.25">
      <c r="A1684" t="s">
        <v>34</v>
      </c>
      <c r="B1684" t="s">
        <v>32</v>
      </c>
      <c r="C1684">
        <v>24</v>
      </c>
      <c r="D1684" t="str">
        <f t="shared" si="26"/>
        <v>Preservespring 2020</v>
      </c>
      <c r="E1684" t="s">
        <v>66</v>
      </c>
      <c r="F1684" t="s">
        <v>0</v>
      </c>
      <c r="G1684" t="s">
        <v>3</v>
      </c>
      <c r="H1684" t="s">
        <v>11</v>
      </c>
      <c r="I1684" t="s">
        <v>1777</v>
      </c>
      <c r="J1684" t="s">
        <v>72</v>
      </c>
      <c r="K1684">
        <v>10</v>
      </c>
      <c r="L1684">
        <v>50</v>
      </c>
      <c r="N1684">
        <f>_xlfn.XLOOKUP($A1684,'site variables'!$A:$A,'site variables'!C:C,0,0)</f>
        <v>332.63</v>
      </c>
      <c r="O1684">
        <f>_xlfn.XLOOKUP($A1684,'site variables'!$A:$A,'site variables'!D:D,0,0)</f>
        <v>25.8</v>
      </c>
      <c r="P1684">
        <f>_xlfn.XLOOKUP($A1684,'site variables'!$A:$A,'site variables'!E:E,0,0)</f>
        <v>21.2</v>
      </c>
      <c r="Q1684">
        <f>_xlfn.XLOOKUP($A1684,'site variables'!$A:$A,'site variables'!F:F,0,0)</f>
        <v>793</v>
      </c>
      <c r="R1684" t="str">
        <f>_xlfn.XLOOKUP($A1684,'site variables'!$A:$A,'site variables'!G:G,0,0)</f>
        <v>high</v>
      </c>
      <c r="S1684" t="str">
        <f>_xlfn.XLOOKUP($A1684,'site variables'!$A:$A,'site variables'!H:H,0,0)</f>
        <v>low</v>
      </c>
      <c r="T1684" t="str">
        <f>_xlfn.XLOOKUP($A1684,'site variables'!$A:$A,'site variables'!I:I,0,0)</f>
        <v>Vehicle/FootRecreation</v>
      </c>
      <c r="U1684">
        <f>_xlfn.XLOOKUP($D1684,climatevars!$E:$E,climatevars!J:J,0,)</f>
        <v>260.99947799999995</v>
      </c>
      <c r="V1684">
        <f>_xlfn.XLOOKUP($D1684,climatevars!$E:$E,climatevars!K:K,0,)</f>
        <v>539.99891999999988</v>
      </c>
      <c r="W1684">
        <f>_xlfn.XLOOKUP($D1684,climatevars!$E:$E,climatevars!L:L,0,)</f>
        <v>260.99947799999995</v>
      </c>
      <c r="X1684">
        <f>_xlfn.XLOOKUP($G1684,speciesvars!$D:$D,speciesvars!H:H,0,0)</f>
        <v>0</v>
      </c>
      <c r="Y1684">
        <f>_xlfn.XLOOKUP($G1684,speciesvars!$D:$D,speciesvars!I:I,0,0)</f>
        <v>0</v>
      </c>
    </row>
    <row r="1685" spans="1:25" hidden="1" x14ac:dyDescent="0.25">
      <c r="A1685" t="s">
        <v>34</v>
      </c>
      <c r="B1685" t="s">
        <v>32</v>
      </c>
      <c r="C1685">
        <v>24</v>
      </c>
      <c r="D1685" t="str">
        <f t="shared" si="26"/>
        <v>Preservespring 2020</v>
      </c>
      <c r="E1685" t="s">
        <v>66</v>
      </c>
      <c r="F1685" t="s">
        <v>0</v>
      </c>
      <c r="G1685" t="s">
        <v>55</v>
      </c>
      <c r="H1685" t="s">
        <v>11</v>
      </c>
      <c r="I1685" t="s">
        <v>1778</v>
      </c>
      <c r="J1685" t="s">
        <v>72</v>
      </c>
      <c r="K1685">
        <v>2</v>
      </c>
      <c r="L1685">
        <v>5</v>
      </c>
      <c r="N1685">
        <f>_xlfn.XLOOKUP($A1685,'site variables'!$A:$A,'site variables'!C:C,0,0)</f>
        <v>332.63</v>
      </c>
      <c r="O1685">
        <f>_xlfn.XLOOKUP($A1685,'site variables'!$A:$A,'site variables'!D:D,0,0)</f>
        <v>25.8</v>
      </c>
      <c r="P1685">
        <f>_xlfn.XLOOKUP($A1685,'site variables'!$A:$A,'site variables'!E:E,0,0)</f>
        <v>21.2</v>
      </c>
      <c r="Q1685">
        <f>_xlfn.XLOOKUP($A1685,'site variables'!$A:$A,'site variables'!F:F,0,0)</f>
        <v>793</v>
      </c>
      <c r="R1685" t="str">
        <f>_xlfn.XLOOKUP($A1685,'site variables'!$A:$A,'site variables'!G:G,0,0)</f>
        <v>high</v>
      </c>
      <c r="S1685" t="str">
        <f>_xlfn.XLOOKUP($A1685,'site variables'!$A:$A,'site variables'!H:H,0,0)</f>
        <v>low</v>
      </c>
      <c r="T1685" t="str">
        <f>_xlfn.XLOOKUP($A1685,'site variables'!$A:$A,'site variables'!I:I,0,0)</f>
        <v>Vehicle/FootRecreation</v>
      </c>
      <c r="U1685">
        <f>_xlfn.XLOOKUP($D1685,climatevars!$E:$E,climatevars!J:J,0,)</f>
        <v>260.99947799999995</v>
      </c>
      <c r="V1685">
        <f>_xlfn.XLOOKUP($D1685,climatevars!$E:$E,climatevars!K:K,0,)</f>
        <v>539.99891999999988</v>
      </c>
      <c r="W1685">
        <f>_xlfn.XLOOKUP($D1685,climatevars!$E:$E,climatevars!L:L,0,)</f>
        <v>260.99947799999995</v>
      </c>
      <c r="X1685">
        <f>_xlfn.XLOOKUP($G1685,speciesvars!$D:$D,speciesvars!H:H,0,0)</f>
        <v>0</v>
      </c>
      <c r="Y1685">
        <f>_xlfn.XLOOKUP($G1685,speciesvars!$D:$D,speciesvars!I:I,0,0)</f>
        <v>0</v>
      </c>
    </row>
    <row r="1686" spans="1:25" hidden="1" x14ac:dyDescent="0.25">
      <c r="A1686" t="s">
        <v>34</v>
      </c>
      <c r="B1686" t="s">
        <v>32</v>
      </c>
      <c r="C1686">
        <v>24</v>
      </c>
      <c r="D1686" t="str">
        <f t="shared" si="26"/>
        <v>Preservespring 2020</v>
      </c>
      <c r="E1686" t="s">
        <v>66</v>
      </c>
      <c r="F1686" t="s">
        <v>0</v>
      </c>
      <c r="G1686" t="s">
        <v>44</v>
      </c>
      <c r="H1686" t="s">
        <v>11</v>
      </c>
      <c r="I1686" t="s">
        <v>1779</v>
      </c>
      <c r="J1686" t="s">
        <v>60</v>
      </c>
      <c r="K1686">
        <v>11</v>
      </c>
      <c r="L1686">
        <v>20</v>
      </c>
      <c r="N1686">
        <f>_xlfn.XLOOKUP($A1686,'site variables'!$A:$A,'site variables'!C:C,0,0)</f>
        <v>332.63</v>
      </c>
      <c r="O1686">
        <f>_xlfn.XLOOKUP($A1686,'site variables'!$A:$A,'site variables'!D:D,0,0)</f>
        <v>25.8</v>
      </c>
      <c r="P1686">
        <f>_xlfn.XLOOKUP($A1686,'site variables'!$A:$A,'site variables'!E:E,0,0)</f>
        <v>21.2</v>
      </c>
      <c r="Q1686">
        <f>_xlfn.XLOOKUP($A1686,'site variables'!$A:$A,'site variables'!F:F,0,0)</f>
        <v>793</v>
      </c>
      <c r="R1686" t="str">
        <f>_xlfn.XLOOKUP($A1686,'site variables'!$A:$A,'site variables'!G:G,0,0)</f>
        <v>high</v>
      </c>
      <c r="S1686" t="str">
        <f>_xlfn.XLOOKUP($A1686,'site variables'!$A:$A,'site variables'!H:H,0,0)</f>
        <v>low</v>
      </c>
      <c r="T1686" t="str">
        <f>_xlfn.XLOOKUP($A1686,'site variables'!$A:$A,'site variables'!I:I,0,0)</f>
        <v>Vehicle/FootRecreation</v>
      </c>
      <c r="U1686">
        <f>_xlfn.XLOOKUP($D1686,climatevars!$E:$E,climatevars!J:J,0,)</f>
        <v>260.99947799999995</v>
      </c>
      <c r="V1686">
        <f>_xlfn.XLOOKUP($D1686,climatevars!$E:$E,climatevars!K:K,0,)</f>
        <v>539.99891999999988</v>
      </c>
      <c r="W1686">
        <f>_xlfn.XLOOKUP($D1686,climatevars!$E:$E,climatevars!L:L,0,)</f>
        <v>260.99947799999995</v>
      </c>
      <c r="X1686">
        <f>_xlfn.XLOOKUP($G1686,speciesvars!$D:$D,speciesvars!H:H,0,0)</f>
        <v>0</v>
      </c>
      <c r="Y1686">
        <f>_xlfn.XLOOKUP($G1686,speciesvars!$D:$D,speciesvars!I:I,0,0)</f>
        <v>0</v>
      </c>
    </row>
    <row r="1687" spans="1:25" hidden="1" x14ac:dyDescent="0.25">
      <c r="A1687" t="s">
        <v>34</v>
      </c>
      <c r="B1687" t="s">
        <v>32</v>
      </c>
      <c r="C1687">
        <v>4</v>
      </c>
      <c r="D1687" t="str">
        <f t="shared" si="26"/>
        <v>Preservespring 2020</v>
      </c>
      <c r="E1687" t="s">
        <v>66</v>
      </c>
      <c r="F1687" t="s">
        <v>70</v>
      </c>
      <c r="G1687" t="s">
        <v>65</v>
      </c>
      <c r="H1687" t="s">
        <v>4256</v>
      </c>
      <c r="I1687" t="s">
        <v>1780</v>
      </c>
      <c r="J1687" t="s">
        <v>60</v>
      </c>
      <c r="K1687">
        <v>1</v>
      </c>
      <c r="L1687">
        <v>20</v>
      </c>
      <c r="M1687">
        <v>0.55000000000000004</v>
      </c>
      <c r="N1687">
        <f>_xlfn.XLOOKUP($A1687,'site variables'!$A:$A,'site variables'!C:C,0,0)</f>
        <v>332.63</v>
      </c>
      <c r="O1687">
        <f>_xlfn.XLOOKUP($A1687,'site variables'!$A:$A,'site variables'!D:D,0,0)</f>
        <v>25.8</v>
      </c>
      <c r="P1687">
        <f>_xlfn.XLOOKUP($A1687,'site variables'!$A:$A,'site variables'!E:E,0,0)</f>
        <v>21.2</v>
      </c>
      <c r="Q1687">
        <f>_xlfn.XLOOKUP($A1687,'site variables'!$A:$A,'site variables'!F:F,0,0)</f>
        <v>793</v>
      </c>
      <c r="R1687" t="str">
        <f>_xlfn.XLOOKUP($A1687,'site variables'!$A:$A,'site variables'!G:G,0,0)</f>
        <v>high</v>
      </c>
      <c r="S1687" t="str">
        <f>_xlfn.XLOOKUP($A1687,'site variables'!$A:$A,'site variables'!H:H,0,0)</f>
        <v>low</v>
      </c>
      <c r="T1687" t="str">
        <f>_xlfn.XLOOKUP($A1687,'site variables'!$A:$A,'site variables'!I:I,0,0)</f>
        <v>Vehicle/FootRecreation</v>
      </c>
      <c r="U1687">
        <f>_xlfn.XLOOKUP($D1687,climatevars!$E:$E,climatevars!J:J,0,)</f>
        <v>260.99947799999995</v>
      </c>
      <c r="V1687">
        <f>_xlfn.XLOOKUP($D1687,climatevars!$E:$E,climatevars!K:K,0,)</f>
        <v>539.99891999999988</v>
      </c>
      <c r="W1687">
        <f>_xlfn.XLOOKUP($D1687,climatevars!$E:$E,climatevars!L:L,0,)</f>
        <v>260.99947799999995</v>
      </c>
      <c r="X1687">
        <f>_xlfn.XLOOKUP($G1687,speciesvars!$D:$D,speciesvars!H:H,0,0)</f>
        <v>21.662499884764401</v>
      </c>
      <c r="Y1687">
        <f>_xlfn.XLOOKUP($G1687,speciesvars!$D:$D,speciesvars!I:I,0,0)</f>
        <v>767</v>
      </c>
    </row>
    <row r="1688" spans="1:25" hidden="1" x14ac:dyDescent="0.25">
      <c r="A1688" t="s">
        <v>34</v>
      </c>
      <c r="B1688" t="s">
        <v>32</v>
      </c>
      <c r="C1688">
        <v>4</v>
      </c>
      <c r="D1688" t="str">
        <f t="shared" si="26"/>
        <v>Preservespring 2020</v>
      </c>
      <c r="E1688" t="s">
        <v>66</v>
      </c>
      <c r="F1688" t="s">
        <v>70</v>
      </c>
      <c r="G1688" t="s">
        <v>1</v>
      </c>
      <c r="H1688" t="s">
        <v>4256</v>
      </c>
      <c r="I1688" t="s">
        <v>1781</v>
      </c>
      <c r="J1688" t="s">
        <v>60</v>
      </c>
      <c r="K1688">
        <v>0</v>
      </c>
      <c r="L1688">
        <v>0</v>
      </c>
      <c r="M1688">
        <v>0</v>
      </c>
      <c r="N1688">
        <f>_xlfn.XLOOKUP($A1688,'site variables'!$A:$A,'site variables'!C:C,0,0)</f>
        <v>332.63</v>
      </c>
      <c r="O1688">
        <f>_xlfn.XLOOKUP($A1688,'site variables'!$A:$A,'site variables'!D:D,0,0)</f>
        <v>25.8</v>
      </c>
      <c r="P1688">
        <f>_xlfn.XLOOKUP($A1688,'site variables'!$A:$A,'site variables'!E:E,0,0)</f>
        <v>21.2</v>
      </c>
      <c r="Q1688">
        <f>_xlfn.XLOOKUP($A1688,'site variables'!$A:$A,'site variables'!F:F,0,0)</f>
        <v>793</v>
      </c>
      <c r="R1688" t="str">
        <f>_xlfn.XLOOKUP($A1688,'site variables'!$A:$A,'site variables'!G:G,0,0)</f>
        <v>high</v>
      </c>
      <c r="S1688" t="str">
        <f>_xlfn.XLOOKUP($A1688,'site variables'!$A:$A,'site variables'!H:H,0,0)</f>
        <v>low</v>
      </c>
      <c r="T1688" t="str">
        <f>_xlfn.XLOOKUP($A1688,'site variables'!$A:$A,'site variables'!I:I,0,0)</f>
        <v>Vehicle/FootRecreation</v>
      </c>
      <c r="U1688">
        <f>_xlfn.XLOOKUP($D1688,climatevars!$E:$E,climatevars!J:J,0,)</f>
        <v>260.99947799999995</v>
      </c>
      <c r="V1688">
        <f>_xlfn.XLOOKUP($D1688,climatevars!$E:$E,climatevars!K:K,0,)</f>
        <v>539.99891999999988</v>
      </c>
      <c r="W1688">
        <f>_xlfn.XLOOKUP($D1688,climatevars!$E:$E,climatevars!L:L,0,)</f>
        <v>260.99947799999995</v>
      </c>
      <c r="X1688">
        <f>_xlfn.XLOOKUP($G1688,speciesvars!$D:$D,speciesvars!H:H,0,0)</f>
        <v>22.9416667421659</v>
      </c>
      <c r="Y1688">
        <f>_xlfn.XLOOKUP($G1688,speciesvars!$D:$D,speciesvars!I:I,0,0)</f>
        <v>528</v>
      </c>
    </row>
    <row r="1689" spans="1:25" hidden="1" x14ac:dyDescent="0.25">
      <c r="A1689" t="s">
        <v>34</v>
      </c>
      <c r="B1689" t="s">
        <v>32</v>
      </c>
      <c r="C1689">
        <v>24</v>
      </c>
      <c r="D1689" t="str">
        <f t="shared" si="26"/>
        <v>Preservespring 2020</v>
      </c>
      <c r="E1689" t="s">
        <v>66</v>
      </c>
      <c r="F1689" t="s">
        <v>0</v>
      </c>
      <c r="G1689" t="s">
        <v>33</v>
      </c>
      <c r="H1689" t="s">
        <v>11</v>
      </c>
      <c r="I1689" t="s">
        <v>1782</v>
      </c>
      <c r="J1689" t="s">
        <v>60</v>
      </c>
      <c r="K1689">
        <v>1</v>
      </c>
      <c r="L1689">
        <v>25</v>
      </c>
      <c r="N1689">
        <f>_xlfn.XLOOKUP($A1689,'site variables'!$A:$A,'site variables'!C:C,0,0)</f>
        <v>332.63</v>
      </c>
      <c r="O1689">
        <f>_xlfn.XLOOKUP($A1689,'site variables'!$A:$A,'site variables'!D:D,0,0)</f>
        <v>25.8</v>
      </c>
      <c r="P1689">
        <f>_xlfn.XLOOKUP($A1689,'site variables'!$A:$A,'site variables'!E:E,0,0)</f>
        <v>21.2</v>
      </c>
      <c r="Q1689">
        <f>_xlfn.XLOOKUP($A1689,'site variables'!$A:$A,'site variables'!F:F,0,0)</f>
        <v>793</v>
      </c>
      <c r="R1689" t="str">
        <f>_xlfn.XLOOKUP($A1689,'site variables'!$A:$A,'site variables'!G:G,0,0)</f>
        <v>high</v>
      </c>
      <c r="S1689" t="str">
        <f>_xlfn.XLOOKUP($A1689,'site variables'!$A:$A,'site variables'!H:H,0,0)</f>
        <v>low</v>
      </c>
      <c r="T1689" t="str">
        <f>_xlfn.XLOOKUP($A1689,'site variables'!$A:$A,'site variables'!I:I,0,0)</f>
        <v>Vehicle/FootRecreation</v>
      </c>
      <c r="U1689">
        <f>_xlfn.XLOOKUP($D1689,climatevars!$E:$E,climatevars!J:J,0,)</f>
        <v>260.99947799999995</v>
      </c>
      <c r="V1689">
        <f>_xlfn.XLOOKUP($D1689,climatevars!$E:$E,climatevars!K:K,0,)</f>
        <v>539.99891999999988</v>
      </c>
      <c r="W1689">
        <f>_xlfn.XLOOKUP($D1689,climatevars!$E:$E,climatevars!L:L,0,)</f>
        <v>260.99947799999995</v>
      </c>
      <c r="X1689">
        <f>_xlfn.XLOOKUP($G1689,speciesvars!$D:$D,speciesvars!H:H,0,0)</f>
        <v>0</v>
      </c>
      <c r="Y1689">
        <f>_xlfn.XLOOKUP($G1689,speciesvars!$D:$D,speciesvars!I:I,0,0)</f>
        <v>0</v>
      </c>
    </row>
    <row r="1690" spans="1:25" hidden="1" x14ac:dyDescent="0.25">
      <c r="A1690" t="s">
        <v>34</v>
      </c>
      <c r="B1690" t="s">
        <v>32</v>
      </c>
      <c r="C1690">
        <v>24</v>
      </c>
      <c r="D1690" t="str">
        <f t="shared" si="26"/>
        <v>Preservespring 2020</v>
      </c>
      <c r="E1690" t="s">
        <v>66</v>
      </c>
      <c r="F1690" t="s">
        <v>0</v>
      </c>
      <c r="G1690" t="s">
        <v>24</v>
      </c>
      <c r="H1690" t="s">
        <v>11</v>
      </c>
      <c r="I1690" t="s">
        <v>1783</v>
      </c>
      <c r="J1690" t="s">
        <v>60</v>
      </c>
      <c r="K1690">
        <v>1</v>
      </c>
      <c r="L1690">
        <v>30</v>
      </c>
      <c r="N1690">
        <f>_xlfn.XLOOKUP($A1690,'site variables'!$A:$A,'site variables'!C:C,0,0)</f>
        <v>332.63</v>
      </c>
      <c r="O1690">
        <f>_xlfn.XLOOKUP($A1690,'site variables'!$A:$A,'site variables'!D:D,0,0)</f>
        <v>25.8</v>
      </c>
      <c r="P1690">
        <f>_xlfn.XLOOKUP($A1690,'site variables'!$A:$A,'site variables'!E:E,0,0)</f>
        <v>21.2</v>
      </c>
      <c r="Q1690">
        <f>_xlfn.XLOOKUP($A1690,'site variables'!$A:$A,'site variables'!F:F,0,0)</f>
        <v>793</v>
      </c>
      <c r="R1690" t="str">
        <f>_xlfn.XLOOKUP($A1690,'site variables'!$A:$A,'site variables'!G:G,0,0)</f>
        <v>high</v>
      </c>
      <c r="S1690" t="str">
        <f>_xlfn.XLOOKUP($A1690,'site variables'!$A:$A,'site variables'!H:H,0,0)</f>
        <v>low</v>
      </c>
      <c r="T1690" t="str">
        <f>_xlfn.XLOOKUP($A1690,'site variables'!$A:$A,'site variables'!I:I,0,0)</f>
        <v>Vehicle/FootRecreation</v>
      </c>
      <c r="U1690">
        <f>_xlfn.XLOOKUP($D1690,climatevars!$E:$E,climatevars!J:J,0,)</f>
        <v>260.99947799999995</v>
      </c>
      <c r="V1690">
        <f>_xlfn.XLOOKUP($D1690,climatevars!$E:$E,climatevars!K:K,0,)</f>
        <v>539.99891999999988</v>
      </c>
      <c r="W1690">
        <f>_xlfn.XLOOKUP($D1690,climatevars!$E:$E,climatevars!L:L,0,)</f>
        <v>260.99947799999995</v>
      </c>
      <c r="X1690">
        <f>_xlfn.XLOOKUP($G1690,speciesvars!$D:$D,speciesvars!H:H,0,0)</f>
        <v>0</v>
      </c>
      <c r="Y1690">
        <f>_xlfn.XLOOKUP($G1690,speciesvars!$D:$D,speciesvars!I:I,0,0)</f>
        <v>0</v>
      </c>
    </row>
    <row r="1691" spans="1:25" hidden="1" x14ac:dyDescent="0.25">
      <c r="A1691" t="s">
        <v>34</v>
      </c>
      <c r="B1691" t="s">
        <v>32</v>
      </c>
      <c r="C1691">
        <v>5</v>
      </c>
      <c r="D1691" t="str">
        <f t="shared" si="26"/>
        <v>Preservespring 2020</v>
      </c>
      <c r="E1691" t="s">
        <v>75</v>
      </c>
      <c r="F1691" t="s">
        <v>49</v>
      </c>
      <c r="G1691" t="s">
        <v>13</v>
      </c>
      <c r="H1691" t="s">
        <v>4255</v>
      </c>
      <c r="I1691" t="s">
        <v>1784</v>
      </c>
      <c r="J1691" t="s">
        <v>60</v>
      </c>
      <c r="K1691">
        <v>0</v>
      </c>
      <c r="L1691">
        <v>0</v>
      </c>
      <c r="M1691">
        <v>0</v>
      </c>
      <c r="N1691">
        <f>_xlfn.XLOOKUP($A1691,'site variables'!$A:$A,'site variables'!C:C,0,0)</f>
        <v>332.63</v>
      </c>
      <c r="O1691">
        <f>_xlfn.XLOOKUP($A1691,'site variables'!$A:$A,'site variables'!D:D,0,0)</f>
        <v>25.8</v>
      </c>
      <c r="P1691">
        <f>_xlfn.XLOOKUP($A1691,'site variables'!$A:$A,'site variables'!E:E,0,0)</f>
        <v>21.2</v>
      </c>
      <c r="Q1691">
        <f>_xlfn.XLOOKUP($A1691,'site variables'!$A:$A,'site variables'!F:F,0,0)</f>
        <v>793</v>
      </c>
      <c r="R1691" t="str">
        <f>_xlfn.XLOOKUP($A1691,'site variables'!$A:$A,'site variables'!G:G,0,0)</f>
        <v>high</v>
      </c>
      <c r="S1691" t="str">
        <f>_xlfn.XLOOKUP($A1691,'site variables'!$A:$A,'site variables'!H:H,0,0)</f>
        <v>low</v>
      </c>
      <c r="T1691" t="str">
        <f>_xlfn.XLOOKUP($A1691,'site variables'!$A:$A,'site variables'!I:I,0,0)</f>
        <v>Vehicle/FootRecreation</v>
      </c>
      <c r="U1691">
        <f>_xlfn.XLOOKUP($D1691,climatevars!$E:$E,climatevars!J:J,0,)</f>
        <v>260.99947799999995</v>
      </c>
      <c r="V1691">
        <f>_xlfn.XLOOKUP($D1691,climatevars!$E:$E,climatevars!K:K,0,)</f>
        <v>539.99891999999988</v>
      </c>
      <c r="W1691">
        <f>_xlfn.XLOOKUP($D1691,climatevars!$E:$E,climatevars!L:L,0,)</f>
        <v>260.99947799999995</v>
      </c>
      <c r="X1691">
        <f>_xlfn.XLOOKUP($G1691,speciesvars!$D:$D,speciesvars!H:H,0,0)</f>
        <v>23.462500015894602</v>
      </c>
      <c r="Y1691">
        <f>_xlfn.XLOOKUP($G1691,speciesvars!$D:$D,speciesvars!I:I,0,0)</f>
        <v>846</v>
      </c>
    </row>
    <row r="1692" spans="1:25" hidden="1" x14ac:dyDescent="0.25">
      <c r="A1692" t="s">
        <v>34</v>
      </c>
      <c r="B1692" t="s">
        <v>32</v>
      </c>
      <c r="C1692">
        <v>5</v>
      </c>
      <c r="D1692" t="str">
        <f t="shared" si="26"/>
        <v>Preservespring 2020</v>
      </c>
      <c r="E1692" t="s">
        <v>75</v>
      </c>
      <c r="F1692" t="s">
        <v>49</v>
      </c>
      <c r="G1692" t="s">
        <v>6</v>
      </c>
      <c r="H1692" t="s">
        <v>4255</v>
      </c>
      <c r="I1692" t="s">
        <v>1785</v>
      </c>
      <c r="J1692" t="s">
        <v>60</v>
      </c>
      <c r="K1692">
        <v>0</v>
      </c>
      <c r="L1692">
        <v>0</v>
      </c>
      <c r="M1692">
        <v>0</v>
      </c>
      <c r="N1692">
        <f>_xlfn.XLOOKUP($A1692,'site variables'!$A:$A,'site variables'!C:C,0,0)</f>
        <v>332.63</v>
      </c>
      <c r="O1692">
        <f>_xlfn.XLOOKUP($A1692,'site variables'!$A:$A,'site variables'!D:D,0,0)</f>
        <v>25.8</v>
      </c>
      <c r="P1692">
        <f>_xlfn.XLOOKUP($A1692,'site variables'!$A:$A,'site variables'!E:E,0,0)</f>
        <v>21.2</v>
      </c>
      <c r="Q1692">
        <f>_xlfn.XLOOKUP($A1692,'site variables'!$A:$A,'site variables'!F:F,0,0)</f>
        <v>793</v>
      </c>
      <c r="R1692" t="str">
        <f>_xlfn.XLOOKUP($A1692,'site variables'!$A:$A,'site variables'!G:G,0,0)</f>
        <v>high</v>
      </c>
      <c r="S1692" t="str">
        <f>_xlfn.XLOOKUP($A1692,'site variables'!$A:$A,'site variables'!H:H,0,0)</f>
        <v>low</v>
      </c>
      <c r="T1692" t="str">
        <f>_xlfn.XLOOKUP($A1692,'site variables'!$A:$A,'site variables'!I:I,0,0)</f>
        <v>Vehicle/FootRecreation</v>
      </c>
      <c r="U1692">
        <f>_xlfn.XLOOKUP($D1692,climatevars!$E:$E,climatevars!J:J,0,)</f>
        <v>260.99947799999995</v>
      </c>
      <c r="V1692">
        <f>_xlfn.XLOOKUP($D1692,climatevars!$E:$E,climatevars!K:K,0,)</f>
        <v>539.99891999999988</v>
      </c>
      <c r="W1692">
        <f>_xlfn.XLOOKUP($D1692,climatevars!$E:$E,climatevars!L:L,0,)</f>
        <v>260.99947799999995</v>
      </c>
      <c r="X1692">
        <f>_xlfn.XLOOKUP($G1692,speciesvars!$D:$D,speciesvars!H:H,0,0)</f>
        <v>21.804166575272902</v>
      </c>
      <c r="Y1692">
        <f>_xlfn.XLOOKUP($G1692,speciesvars!$D:$D,speciesvars!I:I,0,0)</f>
        <v>504</v>
      </c>
    </row>
    <row r="1693" spans="1:25" hidden="1" x14ac:dyDescent="0.25">
      <c r="A1693" t="s">
        <v>34</v>
      </c>
      <c r="B1693" t="s">
        <v>32</v>
      </c>
      <c r="C1693">
        <v>5</v>
      </c>
      <c r="D1693" t="str">
        <f t="shared" si="26"/>
        <v>Preservespring 2020</v>
      </c>
      <c r="E1693" t="s">
        <v>75</v>
      </c>
      <c r="F1693" t="s">
        <v>49</v>
      </c>
      <c r="G1693" t="s">
        <v>21</v>
      </c>
      <c r="H1693" t="s">
        <v>4255</v>
      </c>
      <c r="I1693" t="s">
        <v>1786</v>
      </c>
      <c r="J1693" t="s">
        <v>60</v>
      </c>
      <c r="K1693">
        <v>0</v>
      </c>
      <c r="L1693">
        <v>0</v>
      </c>
      <c r="M1693">
        <v>0</v>
      </c>
      <c r="N1693">
        <f>_xlfn.XLOOKUP($A1693,'site variables'!$A:$A,'site variables'!C:C,0,0)</f>
        <v>332.63</v>
      </c>
      <c r="O1693">
        <f>_xlfn.XLOOKUP($A1693,'site variables'!$A:$A,'site variables'!D:D,0,0)</f>
        <v>25.8</v>
      </c>
      <c r="P1693">
        <f>_xlfn.XLOOKUP($A1693,'site variables'!$A:$A,'site variables'!E:E,0,0)</f>
        <v>21.2</v>
      </c>
      <c r="Q1693">
        <f>_xlfn.XLOOKUP($A1693,'site variables'!$A:$A,'site variables'!F:F,0,0)</f>
        <v>793</v>
      </c>
      <c r="R1693" t="str">
        <f>_xlfn.XLOOKUP($A1693,'site variables'!$A:$A,'site variables'!G:G,0,0)</f>
        <v>high</v>
      </c>
      <c r="S1693" t="str">
        <f>_xlfn.XLOOKUP($A1693,'site variables'!$A:$A,'site variables'!H:H,0,0)</f>
        <v>low</v>
      </c>
      <c r="T1693" t="str">
        <f>_xlfn.XLOOKUP($A1693,'site variables'!$A:$A,'site variables'!I:I,0,0)</f>
        <v>Vehicle/FootRecreation</v>
      </c>
      <c r="U1693">
        <f>_xlfn.XLOOKUP($D1693,climatevars!$E:$E,climatevars!J:J,0,)</f>
        <v>260.99947799999995</v>
      </c>
      <c r="V1693">
        <f>_xlfn.XLOOKUP($D1693,climatevars!$E:$E,climatevars!K:K,0,)</f>
        <v>539.99891999999988</v>
      </c>
      <c r="W1693">
        <f>_xlfn.XLOOKUP($D1693,climatevars!$E:$E,climatevars!L:L,0,)</f>
        <v>260.99947799999995</v>
      </c>
      <c r="X1693">
        <f>_xlfn.XLOOKUP($G1693,speciesvars!$D:$D,speciesvars!H:H,0,0)</f>
        <v>24.8750001192093</v>
      </c>
      <c r="Y1693">
        <f>_xlfn.XLOOKUP($G1693,speciesvars!$D:$D,speciesvars!I:I,0,0)</f>
        <v>845</v>
      </c>
    </row>
    <row r="1694" spans="1:25" hidden="1" x14ac:dyDescent="0.25">
      <c r="A1694" t="s">
        <v>34</v>
      </c>
      <c r="B1694" t="s">
        <v>32</v>
      </c>
      <c r="C1694">
        <v>24</v>
      </c>
      <c r="D1694" t="str">
        <f t="shared" si="26"/>
        <v>Preservespring 2020</v>
      </c>
      <c r="E1694" t="s">
        <v>66</v>
      </c>
      <c r="F1694" t="s">
        <v>0</v>
      </c>
      <c r="G1694" t="s">
        <v>395</v>
      </c>
      <c r="H1694" t="s">
        <v>11</v>
      </c>
      <c r="I1694" t="s">
        <v>1787</v>
      </c>
      <c r="J1694" t="s">
        <v>60</v>
      </c>
      <c r="K1694">
        <v>2</v>
      </c>
      <c r="L1694">
        <v>25</v>
      </c>
      <c r="N1694">
        <f>_xlfn.XLOOKUP($A1694,'site variables'!$A:$A,'site variables'!C:C,0,0)</f>
        <v>332.63</v>
      </c>
      <c r="O1694">
        <f>_xlfn.XLOOKUP($A1694,'site variables'!$A:$A,'site variables'!D:D,0,0)</f>
        <v>25.8</v>
      </c>
      <c r="P1694">
        <f>_xlfn.XLOOKUP($A1694,'site variables'!$A:$A,'site variables'!E:E,0,0)</f>
        <v>21.2</v>
      </c>
      <c r="Q1694">
        <f>_xlfn.XLOOKUP($A1694,'site variables'!$A:$A,'site variables'!F:F,0,0)</f>
        <v>793</v>
      </c>
      <c r="R1694" t="str">
        <f>_xlfn.XLOOKUP($A1694,'site variables'!$A:$A,'site variables'!G:G,0,0)</f>
        <v>high</v>
      </c>
      <c r="S1694" t="str">
        <f>_xlfn.XLOOKUP($A1694,'site variables'!$A:$A,'site variables'!H:H,0,0)</f>
        <v>low</v>
      </c>
      <c r="T1694" t="str">
        <f>_xlfn.XLOOKUP($A1694,'site variables'!$A:$A,'site variables'!I:I,0,0)</f>
        <v>Vehicle/FootRecreation</v>
      </c>
      <c r="U1694">
        <f>_xlfn.XLOOKUP($D1694,climatevars!$E:$E,climatevars!J:J,0,)</f>
        <v>260.99947799999995</v>
      </c>
      <c r="V1694">
        <f>_xlfn.XLOOKUP($D1694,climatevars!$E:$E,climatevars!K:K,0,)</f>
        <v>539.99891999999988</v>
      </c>
      <c r="W1694">
        <f>_xlfn.XLOOKUP($D1694,climatevars!$E:$E,climatevars!L:L,0,)</f>
        <v>260.99947799999995</v>
      </c>
      <c r="X1694">
        <f>_xlfn.XLOOKUP($G1694,speciesvars!$D:$D,speciesvars!H:H,0,0)</f>
        <v>0</v>
      </c>
      <c r="Y1694">
        <f>_xlfn.XLOOKUP($G1694,speciesvars!$D:$D,speciesvars!I:I,0,0)</f>
        <v>0</v>
      </c>
    </row>
    <row r="1695" spans="1:25" hidden="1" x14ac:dyDescent="0.25">
      <c r="A1695" t="s">
        <v>34</v>
      </c>
      <c r="B1695" t="s">
        <v>32</v>
      </c>
      <c r="C1695">
        <v>24</v>
      </c>
      <c r="D1695" t="str">
        <f t="shared" si="26"/>
        <v>Preservespring 2020</v>
      </c>
      <c r="E1695" t="s">
        <v>66</v>
      </c>
      <c r="F1695" t="s">
        <v>0</v>
      </c>
      <c r="G1695" t="s">
        <v>36</v>
      </c>
      <c r="H1695" t="s">
        <v>11</v>
      </c>
      <c r="I1695" t="s">
        <v>1788</v>
      </c>
      <c r="J1695" t="s">
        <v>72</v>
      </c>
      <c r="K1695">
        <v>3</v>
      </c>
      <c r="L1695">
        <v>75</v>
      </c>
      <c r="N1695">
        <f>_xlfn.XLOOKUP($A1695,'site variables'!$A:$A,'site variables'!C:C,0,0)</f>
        <v>332.63</v>
      </c>
      <c r="O1695">
        <f>_xlfn.XLOOKUP($A1695,'site variables'!$A:$A,'site variables'!D:D,0,0)</f>
        <v>25.8</v>
      </c>
      <c r="P1695">
        <f>_xlfn.XLOOKUP($A1695,'site variables'!$A:$A,'site variables'!E:E,0,0)</f>
        <v>21.2</v>
      </c>
      <c r="Q1695">
        <f>_xlfn.XLOOKUP($A1695,'site variables'!$A:$A,'site variables'!F:F,0,0)</f>
        <v>793</v>
      </c>
      <c r="R1695" t="str">
        <f>_xlfn.XLOOKUP($A1695,'site variables'!$A:$A,'site variables'!G:G,0,0)</f>
        <v>high</v>
      </c>
      <c r="S1695" t="str">
        <f>_xlfn.XLOOKUP($A1695,'site variables'!$A:$A,'site variables'!H:H,0,0)</f>
        <v>low</v>
      </c>
      <c r="T1695" t="str">
        <f>_xlfn.XLOOKUP($A1695,'site variables'!$A:$A,'site variables'!I:I,0,0)</f>
        <v>Vehicle/FootRecreation</v>
      </c>
      <c r="U1695">
        <f>_xlfn.XLOOKUP($D1695,climatevars!$E:$E,climatevars!J:J,0,)</f>
        <v>260.99947799999995</v>
      </c>
      <c r="V1695">
        <f>_xlfn.XLOOKUP($D1695,climatevars!$E:$E,climatevars!K:K,0,)</f>
        <v>539.99891999999988</v>
      </c>
      <c r="W1695">
        <f>_xlfn.XLOOKUP($D1695,climatevars!$E:$E,climatevars!L:L,0,)</f>
        <v>260.99947799999995</v>
      </c>
      <c r="X1695">
        <f>_xlfn.XLOOKUP($G1695,speciesvars!$D:$D,speciesvars!H:H,0,0)</f>
        <v>0</v>
      </c>
      <c r="Y1695">
        <f>_xlfn.XLOOKUP($G1695,speciesvars!$D:$D,speciesvars!I:I,0,0)</f>
        <v>0</v>
      </c>
    </row>
    <row r="1696" spans="1:25" hidden="1" x14ac:dyDescent="0.25">
      <c r="A1696" t="s">
        <v>34</v>
      </c>
      <c r="B1696" t="s">
        <v>32</v>
      </c>
      <c r="C1696">
        <v>24</v>
      </c>
      <c r="D1696" t="str">
        <f t="shared" si="26"/>
        <v>Preservespring 2020</v>
      </c>
      <c r="E1696" t="s">
        <v>66</v>
      </c>
      <c r="F1696" t="s">
        <v>0</v>
      </c>
      <c r="G1696" t="s">
        <v>1437</v>
      </c>
      <c r="H1696" t="s">
        <v>11</v>
      </c>
      <c r="I1696" t="s">
        <v>1789</v>
      </c>
      <c r="J1696" t="s">
        <v>60</v>
      </c>
      <c r="K1696">
        <v>8</v>
      </c>
      <c r="L1696">
        <v>40</v>
      </c>
      <c r="N1696">
        <f>_xlfn.XLOOKUP($A1696,'site variables'!$A:$A,'site variables'!C:C,0,0)</f>
        <v>332.63</v>
      </c>
      <c r="O1696">
        <f>_xlfn.XLOOKUP($A1696,'site variables'!$A:$A,'site variables'!D:D,0,0)</f>
        <v>25.8</v>
      </c>
      <c r="P1696">
        <f>_xlfn.XLOOKUP($A1696,'site variables'!$A:$A,'site variables'!E:E,0,0)</f>
        <v>21.2</v>
      </c>
      <c r="Q1696">
        <f>_xlfn.XLOOKUP($A1696,'site variables'!$A:$A,'site variables'!F:F,0,0)</f>
        <v>793</v>
      </c>
      <c r="R1696" t="str">
        <f>_xlfn.XLOOKUP($A1696,'site variables'!$A:$A,'site variables'!G:G,0,0)</f>
        <v>high</v>
      </c>
      <c r="S1696" t="str">
        <f>_xlfn.XLOOKUP($A1696,'site variables'!$A:$A,'site variables'!H:H,0,0)</f>
        <v>low</v>
      </c>
      <c r="T1696" t="str">
        <f>_xlfn.XLOOKUP($A1696,'site variables'!$A:$A,'site variables'!I:I,0,0)</f>
        <v>Vehicle/FootRecreation</v>
      </c>
      <c r="U1696">
        <f>_xlfn.XLOOKUP($D1696,climatevars!$E:$E,climatevars!J:J,0,)</f>
        <v>260.99947799999995</v>
      </c>
      <c r="V1696">
        <f>_xlfn.XLOOKUP($D1696,climatevars!$E:$E,climatevars!K:K,0,)</f>
        <v>539.99891999999988</v>
      </c>
      <c r="W1696">
        <f>_xlfn.XLOOKUP($D1696,climatevars!$E:$E,climatevars!L:L,0,)</f>
        <v>260.99947799999995</v>
      </c>
      <c r="X1696">
        <f>_xlfn.XLOOKUP($G1696,speciesvars!$D:$D,speciesvars!H:H,0,0)</f>
        <v>0</v>
      </c>
      <c r="Y1696">
        <f>_xlfn.XLOOKUP($G1696,speciesvars!$D:$D,speciesvars!I:I,0,0)</f>
        <v>0</v>
      </c>
    </row>
    <row r="1697" spans="1:25" hidden="1" x14ac:dyDescent="0.25">
      <c r="A1697" t="s">
        <v>34</v>
      </c>
      <c r="B1697" t="s">
        <v>32</v>
      </c>
      <c r="C1697">
        <v>25</v>
      </c>
      <c r="D1697" t="str">
        <f t="shared" si="26"/>
        <v>Preservespring 2020</v>
      </c>
      <c r="E1697" t="s">
        <v>12</v>
      </c>
      <c r="F1697" t="s">
        <v>70</v>
      </c>
      <c r="G1697" t="s">
        <v>77</v>
      </c>
      <c r="H1697" t="s">
        <v>11</v>
      </c>
      <c r="I1697" t="s">
        <v>1790</v>
      </c>
      <c r="J1697" t="s">
        <v>72</v>
      </c>
      <c r="K1697">
        <v>10</v>
      </c>
      <c r="L1697">
        <v>70</v>
      </c>
      <c r="N1697">
        <f>_xlfn.XLOOKUP($A1697,'site variables'!$A:$A,'site variables'!C:C,0,0)</f>
        <v>332.63</v>
      </c>
      <c r="O1697">
        <f>_xlfn.XLOOKUP($A1697,'site variables'!$A:$A,'site variables'!D:D,0,0)</f>
        <v>25.8</v>
      </c>
      <c r="P1697">
        <f>_xlfn.XLOOKUP($A1697,'site variables'!$A:$A,'site variables'!E:E,0,0)</f>
        <v>21.2</v>
      </c>
      <c r="Q1697">
        <f>_xlfn.XLOOKUP($A1697,'site variables'!$A:$A,'site variables'!F:F,0,0)</f>
        <v>793</v>
      </c>
      <c r="R1697" t="str">
        <f>_xlfn.XLOOKUP($A1697,'site variables'!$A:$A,'site variables'!G:G,0,0)</f>
        <v>high</v>
      </c>
      <c r="S1697" t="str">
        <f>_xlfn.XLOOKUP($A1697,'site variables'!$A:$A,'site variables'!H:H,0,0)</f>
        <v>low</v>
      </c>
      <c r="T1697" t="str">
        <f>_xlfn.XLOOKUP($A1697,'site variables'!$A:$A,'site variables'!I:I,0,0)</f>
        <v>Vehicle/FootRecreation</v>
      </c>
      <c r="U1697">
        <f>_xlfn.XLOOKUP($D1697,climatevars!$E:$E,climatevars!J:J,0,)</f>
        <v>260.99947799999995</v>
      </c>
      <c r="V1697">
        <f>_xlfn.XLOOKUP($D1697,climatevars!$E:$E,climatevars!K:K,0,)</f>
        <v>539.99891999999988</v>
      </c>
      <c r="W1697">
        <f>_xlfn.XLOOKUP($D1697,climatevars!$E:$E,climatevars!L:L,0,)</f>
        <v>260.99947799999995</v>
      </c>
      <c r="X1697">
        <f>_xlfn.XLOOKUP($G1697,speciesvars!$D:$D,speciesvars!H:H,0,0)</f>
        <v>0</v>
      </c>
      <c r="Y1697">
        <f>_xlfn.XLOOKUP($G1697,speciesvars!$D:$D,speciesvars!I:I,0,0)</f>
        <v>0</v>
      </c>
    </row>
    <row r="1698" spans="1:25" hidden="1" x14ac:dyDescent="0.25">
      <c r="A1698" t="s">
        <v>34</v>
      </c>
      <c r="B1698" t="s">
        <v>32</v>
      </c>
      <c r="C1698">
        <v>25</v>
      </c>
      <c r="D1698" t="str">
        <f t="shared" si="26"/>
        <v>Preservespring 2020</v>
      </c>
      <c r="E1698" t="s">
        <v>12</v>
      </c>
      <c r="F1698" t="s">
        <v>70</v>
      </c>
      <c r="G1698" t="s">
        <v>15</v>
      </c>
      <c r="H1698" t="s">
        <v>11</v>
      </c>
      <c r="I1698" t="s">
        <v>1791</v>
      </c>
      <c r="J1698" t="s">
        <v>60</v>
      </c>
      <c r="K1698">
        <v>1</v>
      </c>
      <c r="L1698">
        <v>4</v>
      </c>
      <c r="N1698">
        <f>_xlfn.XLOOKUP($A1698,'site variables'!$A:$A,'site variables'!C:C,0,0)</f>
        <v>332.63</v>
      </c>
      <c r="O1698">
        <f>_xlfn.XLOOKUP($A1698,'site variables'!$A:$A,'site variables'!D:D,0,0)</f>
        <v>25.8</v>
      </c>
      <c r="P1698">
        <f>_xlfn.XLOOKUP($A1698,'site variables'!$A:$A,'site variables'!E:E,0,0)</f>
        <v>21.2</v>
      </c>
      <c r="Q1698">
        <f>_xlfn.XLOOKUP($A1698,'site variables'!$A:$A,'site variables'!F:F,0,0)</f>
        <v>793</v>
      </c>
      <c r="R1698" t="str">
        <f>_xlfn.XLOOKUP($A1698,'site variables'!$A:$A,'site variables'!G:G,0,0)</f>
        <v>high</v>
      </c>
      <c r="S1698" t="str">
        <f>_xlfn.XLOOKUP($A1698,'site variables'!$A:$A,'site variables'!H:H,0,0)</f>
        <v>low</v>
      </c>
      <c r="T1698" t="str">
        <f>_xlfn.XLOOKUP($A1698,'site variables'!$A:$A,'site variables'!I:I,0,0)</f>
        <v>Vehicle/FootRecreation</v>
      </c>
      <c r="U1698">
        <f>_xlfn.XLOOKUP($D1698,climatevars!$E:$E,climatevars!J:J,0,)</f>
        <v>260.99947799999995</v>
      </c>
      <c r="V1698">
        <f>_xlfn.XLOOKUP($D1698,climatevars!$E:$E,climatevars!K:K,0,)</f>
        <v>539.99891999999988</v>
      </c>
      <c r="W1698">
        <f>_xlfn.XLOOKUP($D1698,climatevars!$E:$E,climatevars!L:L,0,)</f>
        <v>260.99947799999995</v>
      </c>
      <c r="X1698">
        <f>_xlfn.XLOOKUP($G1698,speciesvars!$D:$D,speciesvars!H:H,0,0)</f>
        <v>0</v>
      </c>
      <c r="Y1698">
        <f>_xlfn.XLOOKUP($G1698,speciesvars!$D:$D,speciesvars!I:I,0,0)</f>
        <v>0</v>
      </c>
    </row>
    <row r="1699" spans="1:25" hidden="1" x14ac:dyDescent="0.25">
      <c r="A1699" t="s">
        <v>34</v>
      </c>
      <c r="B1699" t="s">
        <v>32</v>
      </c>
      <c r="C1699">
        <v>5</v>
      </c>
      <c r="D1699" t="str">
        <f t="shared" si="26"/>
        <v>Preservespring 2020</v>
      </c>
      <c r="E1699" t="s">
        <v>75</v>
      </c>
      <c r="F1699" t="s">
        <v>49</v>
      </c>
      <c r="G1699" t="s">
        <v>53</v>
      </c>
      <c r="H1699" t="s">
        <v>4255</v>
      </c>
      <c r="I1699" t="s">
        <v>1792</v>
      </c>
      <c r="J1699" t="s">
        <v>60</v>
      </c>
      <c r="K1699">
        <v>0</v>
      </c>
      <c r="L1699">
        <v>0</v>
      </c>
      <c r="M1699">
        <v>0</v>
      </c>
      <c r="N1699">
        <f>_xlfn.XLOOKUP($A1699,'site variables'!$A:$A,'site variables'!C:C,0,0)</f>
        <v>332.63</v>
      </c>
      <c r="O1699">
        <f>_xlfn.XLOOKUP($A1699,'site variables'!$A:$A,'site variables'!D:D,0,0)</f>
        <v>25.8</v>
      </c>
      <c r="P1699">
        <f>_xlfn.XLOOKUP($A1699,'site variables'!$A:$A,'site variables'!E:E,0,0)</f>
        <v>21.2</v>
      </c>
      <c r="Q1699">
        <f>_xlfn.XLOOKUP($A1699,'site variables'!$A:$A,'site variables'!F:F,0,0)</f>
        <v>793</v>
      </c>
      <c r="R1699" t="str">
        <f>_xlfn.XLOOKUP($A1699,'site variables'!$A:$A,'site variables'!G:G,0,0)</f>
        <v>high</v>
      </c>
      <c r="S1699" t="str">
        <f>_xlfn.XLOOKUP($A1699,'site variables'!$A:$A,'site variables'!H:H,0,0)</f>
        <v>low</v>
      </c>
      <c r="T1699" t="str">
        <f>_xlfn.XLOOKUP($A1699,'site variables'!$A:$A,'site variables'!I:I,0,0)</f>
        <v>Vehicle/FootRecreation</v>
      </c>
      <c r="U1699">
        <f>_xlfn.XLOOKUP($D1699,climatevars!$E:$E,climatevars!J:J,0,)</f>
        <v>260.99947799999995</v>
      </c>
      <c r="V1699">
        <f>_xlfn.XLOOKUP($D1699,climatevars!$E:$E,climatevars!K:K,0,)</f>
        <v>539.99891999999988</v>
      </c>
      <c r="W1699">
        <f>_xlfn.XLOOKUP($D1699,climatevars!$E:$E,climatevars!L:L,0,)</f>
        <v>260.99947799999995</v>
      </c>
      <c r="X1699">
        <f>_xlfn.XLOOKUP($G1699,speciesvars!$D:$D,speciesvars!H:H,0,0)</f>
        <v>24.200000047683702</v>
      </c>
      <c r="Y1699">
        <f>_xlfn.XLOOKUP($G1699,speciesvars!$D:$D,speciesvars!I:I,0,0)</f>
        <v>706</v>
      </c>
    </row>
    <row r="1700" spans="1:25" hidden="1" x14ac:dyDescent="0.25">
      <c r="A1700" t="s">
        <v>34</v>
      </c>
      <c r="B1700" t="s">
        <v>32</v>
      </c>
      <c r="C1700">
        <v>25</v>
      </c>
      <c r="D1700" t="str">
        <f t="shared" si="26"/>
        <v>Preservespring 2020</v>
      </c>
      <c r="E1700" t="s">
        <v>12</v>
      </c>
      <c r="F1700" t="s">
        <v>70</v>
      </c>
      <c r="G1700" t="s">
        <v>55</v>
      </c>
      <c r="H1700" t="s">
        <v>11</v>
      </c>
      <c r="I1700" t="s">
        <v>1793</v>
      </c>
      <c r="J1700" t="s">
        <v>72</v>
      </c>
      <c r="K1700">
        <v>4</v>
      </c>
      <c r="L1700">
        <v>5</v>
      </c>
      <c r="N1700">
        <f>_xlfn.XLOOKUP($A1700,'site variables'!$A:$A,'site variables'!C:C,0,0)</f>
        <v>332.63</v>
      </c>
      <c r="O1700">
        <f>_xlfn.XLOOKUP($A1700,'site variables'!$A:$A,'site variables'!D:D,0,0)</f>
        <v>25.8</v>
      </c>
      <c r="P1700">
        <f>_xlfn.XLOOKUP($A1700,'site variables'!$A:$A,'site variables'!E:E,0,0)</f>
        <v>21.2</v>
      </c>
      <c r="Q1700">
        <f>_xlfn.XLOOKUP($A1700,'site variables'!$A:$A,'site variables'!F:F,0,0)</f>
        <v>793</v>
      </c>
      <c r="R1700" t="str">
        <f>_xlfn.XLOOKUP($A1700,'site variables'!$A:$A,'site variables'!G:G,0,0)</f>
        <v>high</v>
      </c>
      <c r="S1700" t="str">
        <f>_xlfn.XLOOKUP($A1700,'site variables'!$A:$A,'site variables'!H:H,0,0)</f>
        <v>low</v>
      </c>
      <c r="T1700" t="str">
        <f>_xlfn.XLOOKUP($A1700,'site variables'!$A:$A,'site variables'!I:I,0,0)</f>
        <v>Vehicle/FootRecreation</v>
      </c>
      <c r="U1700">
        <f>_xlfn.XLOOKUP($D1700,climatevars!$E:$E,climatevars!J:J,0,)</f>
        <v>260.99947799999995</v>
      </c>
      <c r="V1700">
        <f>_xlfn.XLOOKUP($D1700,climatevars!$E:$E,climatevars!K:K,0,)</f>
        <v>539.99891999999988</v>
      </c>
      <c r="W1700">
        <f>_xlfn.XLOOKUP($D1700,climatevars!$E:$E,climatevars!L:L,0,)</f>
        <v>260.99947799999995</v>
      </c>
      <c r="X1700">
        <f>_xlfn.XLOOKUP($G1700,speciesvars!$D:$D,speciesvars!H:H,0,0)</f>
        <v>0</v>
      </c>
      <c r="Y1700">
        <f>_xlfn.XLOOKUP($G1700,speciesvars!$D:$D,speciesvars!I:I,0,0)</f>
        <v>0</v>
      </c>
    </row>
    <row r="1701" spans="1:25" hidden="1" x14ac:dyDescent="0.25">
      <c r="A1701" t="s">
        <v>34</v>
      </c>
      <c r="B1701" t="s">
        <v>32</v>
      </c>
      <c r="C1701">
        <v>25</v>
      </c>
      <c r="D1701" t="str">
        <f t="shared" si="26"/>
        <v>Preservespring 2020</v>
      </c>
      <c r="E1701" t="s">
        <v>12</v>
      </c>
      <c r="F1701" t="s">
        <v>70</v>
      </c>
      <c r="G1701" t="s">
        <v>1451</v>
      </c>
      <c r="H1701" t="s">
        <v>11</v>
      </c>
      <c r="I1701" t="s">
        <v>1794</v>
      </c>
      <c r="J1701" t="s">
        <v>60</v>
      </c>
      <c r="K1701">
        <v>1</v>
      </c>
      <c r="L1701">
        <v>35</v>
      </c>
      <c r="N1701">
        <f>_xlfn.XLOOKUP($A1701,'site variables'!$A:$A,'site variables'!C:C,0,0)</f>
        <v>332.63</v>
      </c>
      <c r="O1701">
        <f>_xlfn.XLOOKUP($A1701,'site variables'!$A:$A,'site variables'!D:D,0,0)</f>
        <v>25.8</v>
      </c>
      <c r="P1701">
        <f>_xlfn.XLOOKUP($A1701,'site variables'!$A:$A,'site variables'!E:E,0,0)</f>
        <v>21.2</v>
      </c>
      <c r="Q1701">
        <f>_xlfn.XLOOKUP($A1701,'site variables'!$A:$A,'site variables'!F:F,0,0)</f>
        <v>793</v>
      </c>
      <c r="R1701" t="str">
        <f>_xlfn.XLOOKUP($A1701,'site variables'!$A:$A,'site variables'!G:G,0,0)</f>
        <v>high</v>
      </c>
      <c r="S1701" t="str">
        <f>_xlfn.XLOOKUP($A1701,'site variables'!$A:$A,'site variables'!H:H,0,0)</f>
        <v>low</v>
      </c>
      <c r="T1701" t="str">
        <f>_xlfn.XLOOKUP($A1701,'site variables'!$A:$A,'site variables'!I:I,0,0)</f>
        <v>Vehicle/FootRecreation</v>
      </c>
      <c r="U1701">
        <f>_xlfn.XLOOKUP($D1701,climatevars!$E:$E,climatevars!J:J,0,)</f>
        <v>260.99947799999995</v>
      </c>
      <c r="V1701">
        <f>_xlfn.XLOOKUP($D1701,climatevars!$E:$E,climatevars!K:K,0,)</f>
        <v>539.99891999999988</v>
      </c>
      <c r="W1701">
        <f>_xlfn.XLOOKUP($D1701,climatevars!$E:$E,climatevars!L:L,0,)</f>
        <v>260.99947799999995</v>
      </c>
      <c r="X1701">
        <f>_xlfn.XLOOKUP($G1701,speciesvars!$D:$D,speciesvars!H:H,0,0)</f>
        <v>0</v>
      </c>
      <c r="Y1701">
        <f>_xlfn.XLOOKUP($G1701,speciesvars!$D:$D,speciesvars!I:I,0,0)</f>
        <v>0</v>
      </c>
    </row>
    <row r="1702" spans="1:25" hidden="1" x14ac:dyDescent="0.25">
      <c r="A1702" t="s">
        <v>34</v>
      </c>
      <c r="B1702" t="s">
        <v>32</v>
      </c>
      <c r="C1702">
        <v>5</v>
      </c>
      <c r="D1702" t="str">
        <f t="shared" si="26"/>
        <v>Preservespring 2020</v>
      </c>
      <c r="E1702" t="s">
        <v>75</v>
      </c>
      <c r="F1702" t="s">
        <v>49</v>
      </c>
      <c r="G1702" t="s">
        <v>22</v>
      </c>
      <c r="H1702" t="s">
        <v>4255</v>
      </c>
      <c r="I1702" t="s">
        <v>1795</v>
      </c>
      <c r="J1702" t="s">
        <v>60</v>
      </c>
      <c r="K1702">
        <v>0</v>
      </c>
      <c r="L1702">
        <v>0</v>
      </c>
      <c r="M1702">
        <v>0</v>
      </c>
      <c r="N1702">
        <f>_xlfn.XLOOKUP($A1702,'site variables'!$A:$A,'site variables'!C:C,0,0)</f>
        <v>332.63</v>
      </c>
      <c r="O1702">
        <f>_xlfn.XLOOKUP($A1702,'site variables'!$A:$A,'site variables'!D:D,0,0)</f>
        <v>25.8</v>
      </c>
      <c r="P1702">
        <f>_xlfn.XLOOKUP($A1702,'site variables'!$A:$A,'site variables'!E:E,0,0)</f>
        <v>21.2</v>
      </c>
      <c r="Q1702">
        <f>_xlfn.XLOOKUP($A1702,'site variables'!$A:$A,'site variables'!F:F,0,0)</f>
        <v>793</v>
      </c>
      <c r="R1702" t="str">
        <f>_xlfn.XLOOKUP($A1702,'site variables'!$A:$A,'site variables'!G:G,0,0)</f>
        <v>high</v>
      </c>
      <c r="S1702" t="str">
        <f>_xlfn.XLOOKUP($A1702,'site variables'!$A:$A,'site variables'!H:H,0,0)</f>
        <v>low</v>
      </c>
      <c r="T1702" t="str">
        <f>_xlfn.XLOOKUP($A1702,'site variables'!$A:$A,'site variables'!I:I,0,0)</f>
        <v>Vehicle/FootRecreation</v>
      </c>
      <c r="U1702">
        <f>_xlfn.XLOOKUP($D1702,climatevars!$E:$E,climatevars!J:J,0,)</f>
        <v>260.99947799999995</v>
      </c>
      <c r="V1702">
        <f>_xlfn.XLOOKUP($D1702,climatevars!$E:$E,climatevars!K:K,0,)</f>
        <v>539.99891999999988</v>
      </c>
      <c r="W1702">
        <f>_xlfn.XLOOKUP($D1702,climatevars!$E:$E,climatevars!L:L,0,)</f>
        <v>260.99947799999995</v>
      </c>
      <c r="X1702">
        <f>_xlfn.XLOOKUP($G1702,speciesvars!$D:$D,speciesvars!H:H,0,0)</f>
        <v>22.870833317438802</v>
      </c>
      <c r="Y1702">
        <f>_xlfn.XLOOKUP($G1702,speciesvars!$D:$D,speciesvars!I:I,0,0)</f>
        <v>733</v>
      </c>
    </row>
    <row r="1703" spans="1:25" hidden="1" x14ac:dyDescent="0.25">
      <c r="A1703" t="s">
        <v>34</v>
      </c>
      <c r="B1703" t="s">
        <v>32</v>
      </c>
      <c r="C1703">
        <v>5</v>
      </c>
      <c r="D1703" t="str">
        <f t="shared" si="26"/>
        <v>Preservespring 2020</v>
      </c>
      <c r="E1703" t="s">
        <v>75</v>
      </c>
      <c r="F1703" t="s">
        <v>49</v>
      </c>
      <c r="G1703" t="s">
        <v>54</v>
      </c>
      <c r="H1703" t="s">
        <v>4255</v>
      </c>
      <c r="I1703" t="s">
        <v>1796</v>
      </c>
      <c r="J1703" t="s">
        <v>60</v>
      </c>
      <c r="K1703">
        <v>0</v>
      </c>
      <c r="L1703">
        <v>0</v>
      </c>
      <c r="M1703">
        <v>0</v>
      </c>
      <c r="N1703">
        <f>_xlfn.XLOOKUP($A1703,'site variables'!$A:$A,'site variables'!C:C,0,0)</f>
        <v>332.63</v>
      </c>
      <c r="O1703">
        <f>_xlfn.XLOOKUP($A1703,'site variables'!$A:$A,'site variables'!D:D,0,0)</f>
        <v>25.8</v>
      </c>
      <c r="P1703">
        <f>_xlfn.XLOOKUP($A1703,'site variables'!$A:$A,'site variables'!E:E,0,0)</f>
        <v>21.2</v>
      </c>
      <c r="Q1703">
        <f>_xlfn.XLOOKUP($A1703,'site variables'!$A:$A,'site variables'!F:F,0,0)</f>
        <v>793</v>
      </c>
      <c r="R1703" t="str">
        <f>_xlfn.XLOOKUP($A1703,'site variables'!$A:$A,'site variables'!G:G,0,0)</f>
        <v>high</v>
      </c>
      <c r="S1703" t="str">
        <f>_xlfn.XLOOKUP($A1703,'site variables'!$A:$A,'site variables'!H:H,0,0)</f>
        <v>low</v>
      </c>
      <c r="T1703" t="str">
        <f>_xlfn.XLOOKUP($A1703,'site variables'!$A:$A,'site variables'!I:I,0,0)</f>
        <v>Vehicle/FootRecreation</v>
      </c>
      <c r="U1703">
        <f>_xlfn.XLOOKUP($D1703,climatevars!$E:$E,climatevars!J:J,0,)</f>
        <v>260.99947799999995</v>
      </c>
      <c r="V1703">
        <f>_xlfn.XLOOKUP($D1703,climatevars!$E:$E,climatevars!K:K,0,)</f>
        <v>539.99891999999988</v>
      </c>
      <c r="W1703">
        <f>_xlfn.XLOOKUP($D1703,climatevars!$E:$E,climatevars!L:L,0,)</f>
        <v>260.99947799999995</v>
      </c>
      <c r="X1703">
        <f>_xlfn.XLOOKUP($G1703,speciesvars!$D:$D,speciesvars!H:H,0,0)</f>
        <v>21.7541668613752</v>
      </c>
      <c r="Y1703">
        <f>_xlfn.XLOOKUP($G1703,speciesvars!$D:$D,speciesvars!I:I,0,0)</f>
        <v>505</v>
      </c>
    </row>
    <row r="1704" spans="1:25" hidden="1" x14ac:dyDescent="0.25">
      <c r="A1704" t="s">
        <v>34</v>
      </c>
      <c r="B1704" t="s">
        <v>32</v>
      </c>
      <c r="C1704">
        <v>5</v>
      </c>
      <c r="D1704" t="str">
        <f t="shared" si="26"/>
        <v>Preservespring 2020</v>
      </c>
      <c r="E1704" t="s">
        <v>75</v>
      </c>
      <c r="F1704" t="s">
        <v>49</v>
      </c>
      <c r="G1704" t="s">
        <v>35</v>
      </c>
      <c r="H1704" t="s">
        <v>4255</v>
      </c>
      <c r="I1704" t="s">
        <v>1797</v>
      </c>
      <c r="J1704" t="s">
        <v>60</v>
      </c>
      <c r="K1704">
        <v>0</v>
      </c>
      <c r="L1704">
        <v>0</v>
      </c>
      <c r="M1704">
        <v>0</v>
      </c>
      <c r="N1704">
        <f>_xlfn.XLOOKUP($A1704,'site variables'!$A:$A,'site variables'!C:C,0,0)</f>
        <v>332.63</v>
      </c>
      <c r="O1704">
        <f>_xlfn.XLOOKUP($A1704,'site variables'!$A:$A,'site variables'!D:D,0,0)</f>
        <v>25.8</v>
      </c>
      <c r="P1704">
        <f>_xlfn.XLOOKUP($A1704,'site variables'!$A:$A,'site variables'!E:E,0,0)</f>
        <v>21.2</v>
      </c>
      <c r="Q1704">
        <f>_xlfn.XLOOKUP($A1704,'site variables'!$A:$A,'site variables'!F:F,0,0)</f>
        <v>793</v>
      </c>
      <c r="R1704" t="str">
        <f>_xlfn.XLOOKUP($A1704,'site variables'!$A:$A,'site variables'!G:G,0,0)</f>
        <v>high</v>
      </c>
      <c r="S1704" t="str">
        <f>_xlfn.XLOOKUP($A1704,'site variables'!$A:$A,'site variables'!H:H,0,0)</f>
        <v>low</v>
      </c>
      <c r="T1704" t="str">
        <f>_xlfn.XLOOKUP($A1704,'site variables'!$A:$A,'site variables'!I:I,0,0)</f>
        <v>Vehicle/FootRecreation</v>
      </c>
      <c r="U1704">
        <f>_xlfn.XLOOKUP($D1704,climatevars!$E:$E,climatevars!J:J,0,)</f>
        <v>260.99947799999995</v>
      </c>
      <c r="V1704">
        <f>_xlfn.XLOOKUP($D1704,climatevars!$E:$E,climatevars!K:K,0,)</f>
        <v>539.99891999999988</v>
      </c>
      <c r="W1704">
        <f>_xlfn.XLOOKUP($D1704,climatevars!$E:$E,climatevars!L:L,0,)</f>
        <v>260.99947799999995</v>
      </c>
      <c r="X1704">
        <f>_xlfn.XLOOKUP($G1704,speciesvars!$D:$D,speciesvars!H:H,0,0)</f>
        <v>23.5000000198682</v>
      </c>
      <c r="Y1704">
        <f>_xlfn.XLOOKUP($G1704,speciesvars!$D:$D,speciesvars!I:I,0,0)</f>
        <v>354</v>
      </c>
    </row>
    <row r="1705" spans="1:25" hidden="1" x14ac:dyDescent="0.25">
      <c r="A1705" t="s">
        <v>34</v>
      </c>
      <c r="B1705" t="s">
        <v>32</v>
      </c>
      <c r="C1705">
        <v>25</v>
      </c>
      <c r="D1705" t="str">
        <f t="shared" si="26"/>
        <v>Preservespring 2020</v>
      </c>
      <c r="E1705" t="s">
        <v>12</v>
      </c>
      <c r="F1705" t="s">
        <v>70</v>
      </c>
      <c r="G1705" t="s">
        <v>44</v>
      </c>
      <c r="H1705" t="s">
        <v>11</v>
      </c>
      <c r="I1705" t="s">
        <v>1798</v>
      </c>
      <c r="J1705" t="s">
        <v>60</v>
      </c>
      <c r="K1705">
        <v>2</v>
      </c>
      <c r="L1705">
        <v>20</v>
      </c>
      <c r="N1705">
        <f>_xlfn.XLOOKUP($A1705,'site variables'!$A:$A,'site variables'!C:C,0,0)</f>
        <v>332.63</v>
      </c>
      <c r="O1705">
        <f>_xlfn.XLOOKUP($A1705,'site variables'!$A:$A,'site variables'!D:D,0,0)</f>
        <v>25.8</v>
      </c>
      <c r="P1705">
        <f>_xlfn.XLOOKUP($A1705,'site variables'!$A:$A,'site variables'!E:E,0,0)</f>
        <v>21.2</v>
      </c>
      <c r="Q1705">
        <f>_xlfn.XLOOKUP($A1705,'site variables'!$A:$A,'site variables'!F:F,0,0)</f>
        <v>793</v>
      </c>
      <c r="R1705" t="str">
        <f>_xlfn.XLOOKUP($A1705,'site variables'!$A:$A,'site variables'!G:G,0,0)</f>
        <v>high</v>
      </c>
      <c r="S1705" t="str">
        <f>_xlfn.XLOOKUP($A1705,'site variables'!$A:$A,'site variables'!H:H,0,0)</f>
        <v>low</v>
      </c>
      <c r="T1705" t="str">
        <f>_xlfn.XLOOKUP($A1705,'site variables'!$A:$A,'site variables'!I:I,0,0)</f>
        <v>Vehicle/FootRecreation</v>
      </c>
      <c r="U1705">
        <f>_xlfn.XLOOKUP($D1705,climatevars!$E:$E,climatevars!J:J,0,)</f>
        <v>260.99947799999995</v>
      </c>
      <c r="V1705">
        <f>_xlfn.XLOOKUP($D1705,climatevars!$E:$E,climatevars!K:K,0,)</f>
        <v>539.99891999999988</v>
      </c>
      <c r="W1705">
        <f>_xlfn.XLOOKUP($D1705,climatevars!$E:$E,climatevars!L:L,0,)</f>
        <v>260.99947799999995</v>
      </c>
      <c r="X1705">
        <f>_xlfn.XLOOKUP($G1705,speciesvars!$D:$D,speciesvars!H:H,0,0)</f>
        <v>0</v>
      </c>
      <c r="Y1705">
        <f>_xlfn.XLOOKUP($G1705,speciesvars!$D:$D,speciesvars!I:I,0,0)</f>
        <v>0</v>
      </c>
    </row>
    <row r="1706" spans="1:25" hidden="1" x14ac:dyDescent="0.25">
      <c r="A1706" t="s">
        <v>34</v>
      </c>
      <c r="B1706" t="s">
        <v>32</v>
      </c>
      <c r="C1706">
        <v>25</v>
      </c>
      <c r="D1706" t="str">
        <f t="shared" si="26"/>
        <v>Preservespring 2020</v>
      </c>
      <c r="E1706" t="s">
        <v>12</v>
      </c>
      <c r="F1706" t="s">
        <v>70</v>
      </c>
      <c r="G1706" t="s">
        <v>1433</v>
      </c>
      <c r="H1706" t="s">
        <v>11</v>
      </c>
      <c r="I1706" t="s">
        <v>1799</v>
      </c>
      <c r="J1706" t="s">
        <v>60</v>
      </c>
      <c r="K1706">
        <v>3</v>
      </c>
      <c r="L1706">
        <v>3</v>
      </c>
      <c r="N1706">
        <f>_xlfn.XLOOKUP($A1706,'site variables'!$A:$A,'site variables'!C:C,0,0)</f>
        <v>332.63</v>
      </c>
      <c r="O1706">
        <f>_xlfn.XLOOKUP($A1706,'site variables'!$A:$A,'site variables'!D:D,0,0)</f>
        <v>25.8</v>
      </c>
      <c r="P1706">
        <f>_xlfn.XLOOKUP($A1706,'site variables'!$A:$A,'site variables'!E:E,0,0)</f>
        <v>21.2</v>
      </c>
      <c r="Q1706">
        <f>_xlfn.XLOOKUP($A1706,'site variables'!$A:$A,'site variables'!F:F,0,0)</f>
        <v>793</v>
      </c>
      <c r="R1706" t="str">
        <f>_xlfn.XLOOKUP($A1706,'site variables'!$A:$A,'site variables'!G:G,0,0)</f>
        <v>high</v>
      </c>
      <c r="S1706" t="str">
        <f>_xlfn.XLOOKUP($A1706,'site variables'!$A:$A,'site variables'!H:H,0,0)</f>
        <v>low</v>
      </c>
      <c r="T1706" t="str">
        <f>_xlfn.XLOOKUP($A1706,'site variables'!$A:$A,'site variables'!I:I,0,0)</f>
        <v>Vehicle/FootRecreation</v>
      </c>
      <c r="U1706">
        <f>_xlfn.XLOOKUP($D1706,climatevars!$E:$E,climatevars!J:J,0,)</f>
        <v>260.99947799999995</v>
      </c>
      <c r="V1706">
        <f>_xlfn.XLOOKUP($D1706,climatevars!$E:$E,climatevars!K:K,0,)</f>
        <v>539.99891999999988</v>
      </c>
      <c r="W1706">
        <f>_xlfn.XLOOKUP($D1706,climatevars!$E:$E,climatevars!L:L,0,)</f>
        <v>260.99947799999995</v>
      </c>
      <c r="X1706">
        <f>_xlfn.XLOOKUP($G1706,speciesvars!$D:$D,speciesvars!H:H,0,0)</f>
        <v>0</v>
      </c>
      <c r="Y1706">
        <f>_xlfn.XLOOKUP($G1706,speciesvars!$D:$D,speciesvars!I:I,0,0)</f>
        <v>0</v>
      </c>
    </row>
    <row r="1707" spans="1:25" hidden="1" x14ac:dyDescent="0.25">
      <c r="A1707" t="s">
        <v>34</v>
      </c>
      <c r="B1707" t="s">
        <v>32</v>
      </c>
      <c r="C1707">
        <v>5</v>
      </c>
      <c r="D1707" t="str">
        <f t="shared" si="26"/>
        <v>Preservespring 2020</v>
      </c>
      <c r="E1707" t="s">
        <v>75</v>
      </c>
      <c r="F1707" t="s">
        <v>49</v>
      </c>
      <c r="G1707" t="s">
        <v>65</v>
      </c>
      <c r="H1707" t="s">
        <v>4255</v>
      </c>
      <c r="I1707" t="s">
        <v>1800</v>
      </c>
      <c r="J1707" t="s">
        <v>60</v>
      </c>
      <c r="K1707">
        <v>0</v>
      </c>
      <c r="L1707">
        <v>0</v>
      </c>
      <c r="M1707">
        <v>0</v>
      </c>
      <c r="N1707">
        <f>_xlfn.XLOOKUP($A1707,'site variables'!$A:$A,'site variables'!C:C,0,0)</f>
        <v>332.63</v>
      </c>
      <c r="O1707">
        <f>_xlfn.XLOOKUP($A1707,'site variables'!$A:$A,'site variables'!D:D,0,0)</f>
        <v>25.8</v>
      </c>
      <c r="P1707">
        <f>_xlfn.XLOOKUP($A1707,'site variables'!$A:$A,'site variables'!E:E,0,0)</f>
        <v>21.2</v>
      </c>
      <c r="Q1707">
        <f>_xlfn.XLOOKUP($A1707,'site variables'!$A:$A,'site variables'!F:F,0,0)</f>
        <v>793</v>
      </c>
      <c r="R1707" t="str">
        <f>_xlfn.XLOOKUP($A1707,'site variables'!$A:$A,'site variables'!G:G,0,0)</f>
        <v>high</v>
      </c>
      <c r="S1707" t="str">
        <f>_xlfn.XLOOKUP($A1707,'site variables'!$A:$A,'site variables'!H:H,0,0)</f>
        <v>low</v>
      </c>
      <c r="T1707" t="str">
        <f>_xlfn.XLOOKUP($A1707,'site variables'!$A:$A,'site variables'!I:I,0,0)</f>
        <v>Vehicle/FootRecreation</v>
      </c>
      <c r="U1707">
        <f>_xlfn.XLOOKUP($D1707,climatevars!$E:$E,climatevars!J:J,0,)</f>
        <v>260.99947799999995</v>
      </c>
      <c r="V1707">
        <f>_xlfn.XLOOKUP($D1707,climatevars!$E:$E,climatevars!K:K,0,)</f>
        <v>539.99891999999988</v>
      </c>
      <c r="W1707">
        <f>_xlfn.XLOOKUP($D1707,climatevars!$E:$E,climatevars!L:L,0,)</f>
        <v>260.99947799999995</v>
      </c>
      <c r="X1707">
        <f>_xlfn.XLOOKUP($G1707,speciesvars!$D:$D,speciesvars!H:H,0,0)</f>
        <v>21.662499884764401</v>
      </c>
      <c r="Y1707">
        <f>_xlfn.XLOOKUP($G1707,speciesvars!$D:$D,speciesvars!I:I,0,0)</f>
        <v>767</v>
      </c>
    </row>
    <row r="1708" spans="1:25" hidden="1" x14ac:dyDescent="0.25">
      <c r="A1708" t="s">
        <v>34</v>
      </c>
      <c r="B1708" t="s">
        <v>32</v>
      </c>
      <c r="C1708">
        <v>25</v>
      </c>
      <c r="D1708" t="str">
        <f t="shared" si="26"/>
        <v>Preservespring 2020</v>
      </c>
      <c r="E1708" t="s">
        <v>12</v>
      </c>
      <c r="F1708" t="s">
        <v>70</v>
      </c>
      <c r="G1708" t="s">
        <v>24</v>
      </c>
      <c r="H1708" t="s">
        <v>11</v>
      </c>
      <c r="I1708" t="s">
        <v>1801</v>
      </c>
      <c r="J1708" t="s">
        <v>60</v>
      </c>
      <c r="K1708">
        <v>3</v>
      </c>
      <c r="L1708">
        <v>40</v>
      </c>
      <c r="N1708">
        <f>_xlfn.XLOOKUP($A1708,'site variables'!$A:$A,'site variables'!C:C,0,0)</f>
        <v>332.63</v>
      </c>
      <c r="O1708">
        <f>_xlfn.XLOOKUP($A1708,'site variables'!$A:$A,'site variables'!D:D,0,0)</f>
        <v>25.8</v>
      </c>
      <c r="P1708">
        <f>_xlfn.XLOOKUP($A1708,'site variables'!$A:$A,'site variables'!E:E,0,0)</f>
        <v>21.2</v>
      </c>
      <c r="Q1708">
        <f>_xlfn.XLOOKUP($A1708,'site variables'!$A:$A,'site variables'!F:F,0,0)</f>
        <v>793</v>
      </c>
      <c r="R1708" t="str">
        <f>_xlfn.XLOOKUP($A1708,'site variables'!$A:$A,'site variables'!G:G,0,0)</f>
        <v>high</v>
      </c>
      <c r="S1708" t="str">
        <f>_xlfn.XLOOKUP($A1708,'site variables'!$A:$A,'site variables'!H:H,0,0)</f>
        <v>low</v>
      </c>
      <c r="T1708" t="str">
        <f>_xlfn.XLOOKUP($A1708,'site variables'!$A:$A,'site variables'!I:I,0,0)</f>
        <v>Vehicle/FootRecreation</v>
      </c>
      <c r="U1708">
        <f>_xlfn.XLOOKUP($D1708,climatevars!$E:$E,climatevars!J:J,0,)</f>
        <v>260.99947799999995</v>
      </c>
      <c r="V1708">
        <f>_xlfn.XLOOKUP($D1708,climatevars!$E:$E,climatevars!K:K,0,)</f>
        <v>539.99891999999988</v>
      </c>
      <c r="W1708">
        <f>_xlfn.XLOOKUP($D1708,climatevars!$E:$E,climatevars!L:L,0,)</f>
        <v>260.99947799999995</v>
      </c>
      <c r="X1708">
        <f>_xlfn.XLOOKUP($G1708,speciesvars!$D:$D,speciesvars!H:H,0,0)</f>
        <v>0</v>
      </c>
      <c r="Y1708">
        <f>_xlfn.XLOOKUP($G1708,speciesvars!$D:$D,speciesvars!I:I,0,0)</f>
        <v>0</v>
      </c>
    </row>
    <row r="1709" spans="1:25" hidden="1" x14ac:dyDescent="0.25">
      <c r="A1709" t="s">
        <v>34</v>
      </c>
      <c r="B1709" t="s">
        <v>32</v>
      </c>
      <c r="C1709">
        <v>25</v>
      </c>
      <c r="D1709" t="str">
        <f t="shared" si="26"/>
        <v>Preservespring 2020</v>
      </c>
      <c r="E1709" t="s">
        <v>12</v>
      </c>
      <c r="F1709" t="s">
        <v>70</v>
      </c>
      <c r="G1709" t="s">
        <v>395</v>
      </c>
      <c r="H1709" t="s">
        <v>11</v>
      </c>
      <c r="I1709" t="s">
        <v>1802</v>
      </c>
      <c r="J1709" t="s">
        <v>60</v>
      </c>
      <c r="K1709">
        <v>1</v>
      </c>
      <c r="L1709">
        <v>90</v>
      </c>
      <c r="N1709">
        <f>_xlfn.XLOOKUP($A1709,'site variables'!$A:$A,'site variables'!C:C,0,0)</f>
        <v>332.63</v>
      </c>
      <c r="O1709">
        <f>_xlfn.XLOOKUP($A1709,'site variables'!$A:$A,'site variables'!D:D,0,0)</f>
        <v>25.8</v>
      </c>
      <c r="P1709">
        <f>_xlfn.XLOOKUP($A1709,'site variables'!$A:$A,'site variables'!E:E,0,0)</f>
        <v>21.2</v>
      </c>
      <c r="Q1709">
        <f>_xlfn.XLOOKUP($A1709,'site variables'!$A:$A,'site variables'!F:F,0,0)</f>
        <v>793</v>
      </c>
      <c r="R1709" t="str">
        <f>_xlfn.XLOOKUP($A1709,'site variables'!$A:$A,'site variables'!G:G,0,0)</f>
        <v>high</v>
      </c>
      <c r="S1709" t="str">
        <f>_xlfn.XLOOKUP($A1709,'site variables'!$A:$A,'site variables'!H:H,0,0)</f>
        <v>low</v>
      </c>
      <c r="T1709" t="str">
        <f>_xlfn.XLOOKUP($A1709,'site variables'!$A:$A,'site variables'!I:I,0,0)</f>
        <v>Vehicle/FootRecreation</v>
      </c>
      <c r="U1709">
        <f>_xlfn.XLOOKUP($D1709,climatevars!$E:$E,climatevars!J:J,0,)</f>
        <v>260.99947799999995</v>
      </c>
      <c r="V1709">
        <f>_xlfn.XLOOKUP($D1709,climatevars!$E:$E,climatevars!K:K,0,)</f>
        <v>539.99891999999988</v>
      </c>
      <c r="W1709">
        <f>_xlfn.XLOOKUP($D1709,climatevars!$E:$E,climatevars!L:L,0,)</f>
        <v>260.99947799999995</v>
      </c>
      <c r="X1709">
        <f>_xlfn.XLOOKUP($G1709,speciesvars!$D:$D,speciesvars!H:H,0,0)</f>
        <v>0</v>
      </c>
      <c r="Y1709">
        <f>_xlfn.XLOOKUP($G1709,speciesvars!$D:$D,speciesvars!I:I,0,0)</f>
        <v>0</v>
      </c>
    </row>
    <row r="1710" spans="1:25" hidden="1" x14ac:dyDescent="0.25">
      <c r="A1710" t="s">
        <v>34</v>
      </c>
      <c r="B1710" t="s">
        <v>32</v>
      </c>
      <c r="C1710">
        <v>25</v>
      </c>
      <c r="D1710" t="str">
        <f t="shared" si="26"/>
        <v>Preservespring 2020</v>
      </c>
      <c r="E1710" t="s">
        <v>12</v>
      </c>
      <c r="F1710" t="s">
        <v>70</v>
      </c>
      <c r="G1710" t="s">
        <v>23</v>
      </c>
      <c r="H1710" t="s">
        <v>11</v>
      </c>
      <c r="I1710" t="s">
        <v>1803</v>
      </c>
      <c r="J1710" t="s">
        <v>60</v>
      </c>
      <c r="K1710">
        <v>2</v>
      </c>
      <c r="L1710">
        <v>15</v>
      </c>
      <c r="N1710">
        <f>_xlfn.XLOOKUP($A1710,'site variables'!$A:$A,'site variables'!C:C,0,0)</f>
        <v>332.63</v>
      </c>
      <c r="O1710">
        <f>_xlfn.XLOOKUP($A1710,'site variables'!$A:$A,'site variables'!D:D,0,0)</f>
        <v>25.8</v>
      </c>
      <c r="P1710">
        <f>_xlfn.XLOOKUP($A1710,'site variables'!$A:$A,'site variables'!E:E,0,0)</f>
        <v>21.2</v>
      </c>
      <c r="Q1710">
        <f>_xlfn.XLOOKUP($A1710,'site variables'!$A:$A,'site variables'!F:F,0,0)</f>
        <v>793</v>
      </c>
      <c r="R1710" t="str">
        <f>_xlfn.XLOOKUP($A1710,'site variables'!$A:$A,'site variables'!G:G,0,0)</f>
        <v>high</v>
      </c>
      <c r="S1710" t="str">
        <f>_xlfn.XLOOKUP($A1710,'site variables'!$A:$A,'site variables'!H:H,0,0)</f>
        <v>low</v>
      </c>
      <c r="T1710" t="str">
        <f>_xlfn.XLOOKUP($A1710,'site variables'!$A:$A,'site variables'!I:I,0,0)</f>
        <v>Vehicle/FootRecreation</v>
      </c>
      <c r="U1710">
        <f>_xlfn.XLOOKUP($D1710,climatevars!$E:$E,climatevars!J:J,0,)</f>
        <v>260.99947799999995</v>
      </c>
      <c r="V1710">
        <f>_xlfn.XLOOKUP($D1710,climatevars!$E:$E,climatevars!K:K,0,)</f>
        <v>539.99891999999988</v>
      </c>
      <c r="W1710">
        <f>_xlfn.XLOOKUP($D1710,climatevars!$E:$E,climatevars!L:L,0,)</f>
        <v>260.99947799999995</v>
      </c>
      <c r="X1710">
        <f>_xlfn.XLOOKUP($G1710,speciesvars!$D:$D,speciesvars!H:H,0,0)</f>
        <v>0</v>
      </c>
      <c r="Y1710">
        <f>_xlfn.XLOOKUP($G1710,speciesvars!$D:$D,speciesvars!I:I,0,0)</f>
        <v>0</v>
      </c>
    </row>
    <row r="1711" spans="1:25" hidden="1" x14ac:dyDescent="0.25">
      <c r="A1711" t="s">
        <v>34</v>
      </c>
      <c r="B1711" t="s">
        <v>32</v>
      </c>
      <c r="C1711">
        <v>25</v>
      </c>
      <c r="D1711" t="str">
        <f t="shared" si="26"/>
        <v>Preservespring 2020</v>
      </c>
      <c r="E1711" t="s">
        <v>12</v>
      </c>
      <c r="F1711" t="s">
        <v>70</v>
      </c>
      <c r="G1711" t="s">
        <v>36</v>
      </c>
      <c r="H1711" t="s">
        <v>11</v>
      </c>
      <c r="I1711" t="s">
        <v>1804</v>
      </c>
      <c r="J1711" t="s">
        <v>72</v>
      </c>
      <c r="K1711">
        <v>2</v>
      </c>
      <c r="L1711">
        <v>80</v>
      </c>
      <c r="N1711">
        <f>_xlfn.XLOOKUP($A1711,'site variables'!$A:$A,'site variables'!C:C,0,0)</f>
        <v>332.63</v>
      </c>
      <c r="O1711">
        <f>_xlfn.XLOOKUP($A1711,'site variables'!$A:$A,'site variables'!D:D,0,0)</f>
        <v>25.8</v>
      </c>
      <c r="P1711">
        <f>_xlfn.XLOOKUP($A1711,'site variables'!$A:$A,'site variables'!E:E,0,0)</f>
        <v>21.2</v>
      </c>
      <c r="Q1711">
        <f>_xlfn.XLOOKUP($A1711,'site variables'!$A:$A,'site variables'!F:F,0,0)</f>
        <v>793</v>
      </c>
      <c r="R1711" t="str">
        <f>_xlfn.XLOOKUP($A1711,'site variables'!$A:$A,'site variables'!G:G,0,0)</f>
        <v>high</v>
      </c>
      <c r="S1711" t="str">
        <f>_xlfn.XLOOKUP($A1711,'site variables'!$A:$A,'site variables'!H:H,0,0)</f>
        <v>low</v>
      </c>
      <c r="T1711" t="str">
        <f>_xlfn.XLOOKUP($A1711,'site variables'!$A:$A,'site variables'!I:I,0,0)</f>
        <v>Vehicle/FootRecreation</v>
      </c>
      <c r="U1711">
        <f>_xlfn.XLOOKUP($D1711,climatevars!$E:$E,climatevars!J:J,0,)</f>
        <v>260.99947799999995</v>
      </c>
      <c r="V1711">
        <f>_xlfn.XLOOKUP($D1711,climatevars!$E:$E,climatevars!K:K,0,)</f>
        <v>539.99891999999988</v>
      </c>
      <c r="W1711">
        <f>_xlfn.XLOOKUP($D1711,climatevars!$E:$E,climatevars!L:L,0,)</f>
        <v>260.99947799999995</v>
      </c>
      <c r="X1711">
        <f>_xlfn.XLOOKUP($G1711,speciesvars!$D:$D,speciesvars!H:H,0,0)</f>
        <v>0</v>
      </c>
      <c r="Y1711">
        <f>_xlfn.XLOOKUP($G1711,speciesvars!$D:$D,speciesvars!I:I,0,0)</f>
        <v>0</v>
      </c>
    </row>
    <row r="1712" spans="1:25" hidden="1" x14ac:dyDescent="0.25">
      <c r="A1712" t="s">
        <v>34</v>
      </c>
      <c r="B1712" t="s">
        <v>32</v>
      </c>
      <c r="C1712">
        <v>25</v>
      </c>
      <c r="D1712" t="str">
        <f t="shared" si="26"/>
        <v>Preservespring 2020</v>
      </c>
      <c r="E1712" t="s">
        <v>12</v>
      </c>
      <c r="F1712" t="s">
        <v>70</v>
      </c>
      <c r="G1712" t="s">
        <v>1437</v>
      </c>
      <c r="H1712" t="s">
        <v>11</v>
      </c>
      <c r="I1712" t="s">
        <v>1805</v>
      </c>
      <c r="J1712" t="s">
        <v>60</v>
      </c>
      <c r="K1712">
        <v>13</v>
      </c>
      <c r="L1712">
        <v>30</v>
      </c>
      <c r="N1712">
        <f>_xlfn.XLOOKUP($A1712,'site variables'!$A:$A,'site variables'!C:C,0,0)</f>
        <v>332.63</v>
      </c>
      <c r="O1712">
        <f>_xlfn.XLOOKUP($A1712,'site variables'!$A:$A,'site variables'!D:D,0,0)</f>
        <v>25.8</v>
      </c>
      <c r="P1712">
        <f>_xlfn.XLOOKUP($A1712,'site variables'!$A:$A,'site variables'!E:E,0,0)</f>
        <v>21.2</v>
      </c>
      <c r="Q1712">
        <f>_xlfn.XLOOKUP($A1712,'site variables'!$A:$A,'site variables'!F:F,0,0)</f>
        <v>793</v>
      </c>
      <c r="R1712" t="str">
        <f>_xlfn.XLOOKUP($A1712,'site variables'!$A:$A,'site variables'!G:G,0,0)</f>
        <v>high</v>
      </c>
      <c r="S1712" t="str">
        <f>_xlfn.XLOOKUP($A1712,'site variables'!$A:$A,'site variables'!H:H,0,0)</f>
        <v>low</v>
      </c>
      <c r="T1712" t="str">
        <f>_xlfn.XLOOKUP($A1712,'site variables'!$A:$A,'site variables'!I:I,0,0)</f>
        <v>Vehicle/FootRecreation</v>
      </c>
      <c r="U1712">
        <f>_xlfn.XLOOKUP($D1712,climatevars!$E:$E,climatevars!J:J,0,)</f>
        <v>260.99947799999995</v>
      </c>
      <c r="V1712">
        <f>_xlfn.XLOOKUP($D1712,climatevars!$E:$E,climatevars!K:K,0,)</f>
        <v>539.99891999999988</v>
      </c>
      <c r="W1712">
        <f>_xlfn.XLOOKUP($D1712,climatevars!$E:$E,climatevars!L:L,0,)</f>
        <v>260.99947799999995</v>
      </c>
      <c r="X1712">
        <f>_xlfn.XLOOKUP($G1712,speciesvars!$D:$D,speciesvars!H:H,0,0)</f>
        <v>0</v>
      </c>
      <c r="Y1712">
        <f>_xlfn.XLOOKUP($G1712,speciesvars!$D:$D,speciesvars!I:I,0,0)</f>
        <v>0</v>
      </c>
    </row>
    <row r="1713" spans="1:25" hidden="1" x14ac:dyDescent="0.25">
      <c r="A1713" t="s">
        <v>34</v>
      </c>
      <c r="B1713" t="s">
        <v>32</v>
      </c>
      <c r="C1713">
        <v>26</v>
      </c>
      <c r="D1713" t="str">
        <f t="shared" si="26"/>
        <v>Preservespring 2020</v>
      </c>
      <c r="E1713" t="s">
        <v>66</v>
      </c>
      <c r="F1713" t="s">
        <v>70</v>
      </c>
      <c r="G1713" t="s">
        <v>77</v>
      </c>
      <c r="H1713" t="s">
        <v>11</v>
      </c>
      <c r="I1713" t="s">
        <v>1806</v>
      </c>
      <c r="J1713" t="s">
        <v>72</v>
      </c>
      <c r="K1713">
        <v>5</v>
      </c>
      <c r="L1713">
        <v>90</v>
      </c>
      <c r="N1713">
        <f>_xlfn.XLOOKUP($A1713,'site variables'!$A:$A,'site variables'!C:C,0,0)</f>
        <v>332.63</v>
      </c>
      <c r="O1713">
        <f>_xlfn.XLOOKUP($A1713,'site variables'!$A:$A,'site variables'!D:D,0,0)</f>
        <v>25.8</v>
      </c>
      <c r="P1713">
        <f>_xlfn.XLOOKUP($A1713,'site variables'!$A:$A,'site variables'!E:E,0,0)</f>
        <v>21.2</v>
      </c>
      <c r="Q1713">
        <f>_xlfn.XLOOKUP($A1713,'site variables'!$A:$A,'site variables'!F:F,0,0)</f>
        <v>793</v>
      </c>
      <c r="R1713" t="str">
        <f>_xlfn.XLOOKUP($A1713,'site variables'!$A:$A,'site variables'!G:G,0,0)</f>
        <v>high</v>
      </c>
      <c r="S1713" t="str">
        <f>_xlfn.XLOOKUP($A1713,'site variables'!$A:$A,'site variables'!H:H,0,0)</f>
        <v>low</v>
      </c>
      <c r="T1713" t="str">
        <f>_xlfn.XLOOKUP($A1713,'site variables'!$A:$A,'site variables'!I:I,0,0)</f>
        <v>Vehicle/FootRecreation</v>
      </c>
      <c r="U1713">
        <f>_xlfn.XLOOKUP($D1713,climatevars!$E:$E,climatevars!J:J,0,)</f>
        <v>260.99947799999995</v>
      </c>
      <c r="V1713">
        <f>_xlfn.XLOOKUP($D1713,climatevars!$E:$E,climatevars!K:K,0,)</f>
        <v>539.99891999999988</v>
      </c>
      <c r="W1713">
        <f>_xlfn.XLOOKUP($D1713,climatevars!$E:$E,climatevars!L:L,0,)</f>
        <v>260.99947799999995</v>
      </c>
      <c r="X1713">
        <f>_xlfn.XLOOKUP($G1713,speciesvars!$D:$D,speciesvars!H:H,0,0)</f>
        <v>0</v>
      </c>
      <c r="Y1713">
        <f>_xlfn.XLOOKUP($G1713,speciesvars!$D:$D,speciesvars!I:I,0,0)</f>
        <v>0</v>
      </c>
    </row>
    <row r="1714" spans="1:25" hidden="1" x14ac:dyDescent="0.25">
      <c r="A1714" t="s">
        <v>34</v>
      </c>
      <c r="B1714" t="s">
        <v>32</v>
      </c>
      <c r="C1714">
        <v>26</v>
      </c>
      <c r="D1714" t="str">
        <f t="shared" si="26"/>
        <v>Preservespring 2020</v>
      </c>
      <c r="E1714" t="s">
        <v>66</v>
      </c>
      <c r="F1714" t="s">
        <v>70</v>
      </c>
      <c r="G1714" t="s">
        <v>4</v>
      </c>
      <c r="H1714" t="s">
        <v>11</v>
      </c>
      <c r="I1714" t="s">
        <v>1807</v>
      </c>
      <c r="J1714" t="s">
        <v>60</v>
      </c>
      <c r="K1714">
        <v>1</v>
      </c>
      <c r="L1714">
        <v>20</v>
      </c>
      <c r="N1714">
        <f>_xlfn.XLOOKUP($A1714,'site variables'!$A:$A,'site variables'!C:C,0,0)</f>
        <v>332.63</v>
      </c>
      <c r="O1714">
        <f>_xlfn.XLOOKUP($A1714,'site variables'!$A:$A,'site variables'!D:D,0,0)</f>
        <v>25.8</v>
      </c>
      <c r="P1714">
        <f>_xlfn.XLOOKUP($A1714,'site variables'!$A:$A,'site variables'!E:E,0,0)</f>
        <v>21.2</v>
      </c>
      <c r="Q1714">
        <f>_xlfn.XLOOKUP($A1714,'site variables'!$A:$A,'site variables'!F:F,0,0)</f>
        <v>793</v>
      </c>
      <c r="R1714" t="str">
        <f>_xlfn.XLOOKUP($A1714,'site variables'!$A:$A,'site variables'!G:G,0,0)</f>
        <v>high</v>
      </c>
      <c r="S1714" t="str">
        <f>_xlfn.XLOOKUP($A1714,'site variables'!$A:$A,'site variables'!H:H,0,0)</f>
        <v>low</v>
      </c>
      <c r="T1714" t="str">
        <f>_xlfn.XLOOKUP($A1714,'site variables'!$A:$A,'site variables'!I:I,0,0)</f>
        <v>Vehicle/FootRecreation</v>
      </c>
      <c r="U1714">
        <f>_xlfn.XLOOKUP($D1714,climatevars!$E:$E,climatevars!J:J,0,)</f>
        <v>260.99947799999995</v>
      </c>
      <c r="V1714">
        <f>_xlfn.XLOOKUP($D1714,climatevars!$E:$E,climatevars!K:K,0,)</f>
        <v>539.99891999999988</v>
      </c>
      <c r="W1714">
        <f>_xlfn.XLOOKUP($D1714,climatevars!$E:$E,climatevars!L:L,0,)</f>
        <v>260.99947799999995</v>
      </c>
      <c r="X1714">
        <f>_xlfn.XLOOKUP($G1714,speciesvars!$D:$D,speciesvars!H:H,0,0)</f>
        <v>0</v>
      </c>
      <c r="Y1714">
        <f>_xlfn.XLOOKUP($G1714,speciesvars!$D:$D,speciesvars!I:I,0,0)</f>
        <v>0</v>
      </c>
    </row>
    <row r="1715" spans="1:25" hidden="1" x14ac:dyDescent="0.25">
      <c r="A1715" t="s">
        <v>34</v>
      </c>
      <c r="B1715" t="s">
        <v>32</v>
      </c>
      <c r="C1715">
        <v>5</v>
      </c>
      <c r="D1715" t="str">
        <f t="shared" si="26"/>
        <v>Preservespring 2020</v>
      </c>
      <c r="E1715" t="s">
        <v>75</v>
      </c>
      <c r="F1715" t="s">
        <v>49</v>
      </c>
      <c r="G1715" t="s">
        <v>76</v>
      </c>
      <c r="H1715" t="s">
        <v>4255</v>
      </c>
      <c r="I1715" t="s">
        <v>1808</v>
      </c>
      <c r="J1715" t="s">
        <v>60</v>
      </c>
      <c r="K1715">
        <v>0</v>
      </c>
      <c r="L1715">
        <v>0</v>
      </c>
      <c r="M1715">
        <v>0</v>
      </c>
      <c r="N1715">
        <f>_xlfn.XLOOKUP($A1715,'site variables'!$A:$A,'site variables'!C:C,0,0)</f>
        <v>332.63</v>
      </c>
      <c r="O1715">
        <f>_xlfn.XLOOKUP($A1715,'site variables'!$A:$A,'site variables'!D:D,0,0)</f>
        <v>25.8</v>
      </c>
      <c r="P1715">
        <f>_xlfn.XLOOKUP($A1715,'site variables'!$A:$A,'site variables'!E:E,0,0)</f>
        <v>21.2</v>
      </c>
      <c r="Q1715">
        <f>_xlfn.XLOOKUP($A1715,'site variables'!$A:$A,'site variables'!F:F,0,0)</f>
        <v>793</v>
      </c>
      <c r="R1715" t="str">
        <f>_xlfn.XLOOKUP($A1715,'site variables'!$A:$A,'site variables'!G:G,0,0)</f>
        <v>high</v>
      </c>
      <c r="S1715" t="str">
        <f>_xlfn.XLOOKUP($A1715,'site variables'!$A:$A,'site variables'!H:H,0,0)</f>
        <v>low</v>
      </c>
      <c r="T1715" t="str">
        <f>_xlfn.XLOOKUP($A1715,'site variables'!$A:$A,'site variables'!I:I,0,0)</f>
        <v>Vehicle/FootRecreation</v>
      </c>
      <c r="U1715">
        <f>_xlfn.XLOOKUP($D1715,climatevars!$E:$E,climatevars!J:J,0,)</f>
        <v>260.99947799999995</v>
      </c>
      <c r="V1715">
        <f>_xlfn.XLOOKUP($D1715,climatevars!$E:$E,climatevars!K:K,0,)</f>
        <v>539.99891999999988</v>
      </c>
      <c r="W1715">
        <f>_xlfn.XLOOKUP($D1715,climatevars!$E:$E,climatevars!L:L,0,)</f>
        <v>260.99947799999995</v>
      </c>
      <c r="X1715">
        <f>_xlfn.XLOOKUP($G1715,speciesvars!$D:$D,speciesvars!H:H,0,0)</f>
        <v>23.825000166892998</v>
      </c>
      <c r="Y1715">
        <f>_xlfn.XLOOKUP($G1715,speciesvars!$D:$D,speciesvars!I:I,0,0)</f>
        <v>508</v>
      </c>
    </row>
    <row r="1716" spans="1:25" hidden="1" x14ac:dyDescent="0.25">
      <c r="A1716" t="s">
        <v>34</v>
      </c>
      <c r="B1716" t="s">
        <v>32</v>
      </c>
      <c r="C1716">
        <v>5</v>
      </c>
      <c r="D1716" t="str">
        <f t="shared" si="26"/>
        <v>Preservespring 2020</v>
      </c>
      <c r="E1716" t="s">
        <v>75</v>
      </c>
      <c r="F1716" t="s">
        <v>49</v>
      </c>
      <c r="G1716" t="s">
        <v>1</v>
      </c>
      <c r="H1716" t="s">
        <v>4255</v>
      </c>
      <c r="I1716" t="s">
        <v>1809</v>
      </c>
      <c r="J1716" t="s">
        <v>60</v>
      </c>
      <c r="K1716">
        <v>0</v>
      </c>
      <c r="L1716">
        <v>0</v>
      </c>
      <c r="M1716">
        <v>0</v>
      </c>
      <c r="N1716">
        <f>_xlfn.XLOOKUP($A1716,'site variables'!$A:$A,'site variables'!C:C,0,0)</f>
        <v>332.63</v>
      </c>
      <c r="O1716">
        <f>_xlfn.XLOOKUP($A1716,'site variables'!$A:$A,'site variables'!D:D,0,0)</f>
        <v>25.8</v>
      </c>
      <c r="P1716">
        <f>_xlfn.XLOOKUP($A1716,'site variables'!$A:$A,'site variables'!E:E,0,0)</f>
        <v>21.2</v>
      </c>
      <c r="Q1716">
        <f>_xlfn.XLOOKUP($A1716,'site variables'!$A:$A,'site variables'!F:F,0,0)</f>
        <v>793</v>
      </c>
      <c r="R1716" t="str">
        <f>_xlfn.XLOOKUP($A1716,'site variables'!$A:$A,'site variables'!G:G,0,0)</f>
        <v>high</v>
      </c>
      <c r="S1716" t="str">
        <f>_xlfn.XLOOKUP($A1716,'site variables'!$A:$A,'site variables'!H:H,0,0)</f>
        <v>low</v>
      </c>
      <c r="T1716" t="str">
        <f>_xlfn.XLOOKUP($A1716,'site variables'!$A:$A,'site variables'!I:I,0,0)</f>
        <v>Vehicle/FootRecreation</v>
      </c>
      <c r="U1716">
        <f>_xlfn.XLOOKUP($D1716,climatevars!$E:$E,climatevars!J:J,0,)</f>
        <v>260.99947799999995</v>
      </c>
      <c r="V1716">
        <f>_xlfn.XLOOKUP($D1716,climatevars!$E:$E,climatevars!K:K,0,)</f>
        <v>539.99891999999988</v>
      </c>
      <c r="W1716">
        <f>_xlfn.XLOOKUP($D1716,climatevars!$E:$E,climatevars!L:L,0,)</f>
        <v>260.99947799999995</v>
      </c>
      <c r="X1716">
        <f>_xlfn.XLOOKUP($G1716,speciesvars!$D:$D,speciesvars!H:H,0,0)</f>
        <v>22.9416667421659</v>
      </c>
      <c r="Y1716">
        <f>_xlfn.XLOOKUP($G1716,speciesvars!$D:$D,speciesvars!I:I,0,0)</f>
        <v>528</v>
      </c>
    </row>
    <row r="1717" spans="1:25" hidden="1" x14ac:dyDescent="0.25">
      <c r="A1717" t="s">
        <v>34</v>
      </c>
      <c r="B1717" t="s">
        <v>32</v>
      </c>
      <c r="C1717">
        <v>26</v>
      </c>
      <c r="D1717" t="str">
        <f t="shared" si="26"/>
        <v>Preservespring 2020</v>
      </c>
      <c r="E1717" t="s">
        <v>66</v>
      </c>
      <c r="F1717" t="s">
        <v>70</v>
      </c>
      <c r="G1717" t="s">
        <v>3</v>
      </c>
      <c r="H1717" t="s">
        <v>11</v>
      </c>
      <c r="I1717" t="s">
        <v>1810</v>
      </c>
      <c r="J1717" t="s">
        <v>72</v>
      </c>
      <c r="K1717">
        <v>1</v>
      </c>
      <c r="L1717">
        <v>80</v>
      </c>
      <c r="N1717">
        <f>_xlfn.XLOOKUP($A1717,'site variables'!$A:$A,'site variables'!C:C,0,0)</f>
        <v>332.63</v>
      </c>
      <c r="O1717">
        <f>_xlfn.XLOOKUP($A1717,'site variables'!$A:$A,'site variables'!D:D,0,0)</f>
        <v>25.8</v>
      </c>
      <c r="P1717">
        <f>_xlfn.XLOOKUP($A1717,'site variables'!$A:$A,'site variables'!E:E,0,0)</f>
        <v>21.2</v>
      </c>
      <c r="Q1717">
        <f>_xlfn.XLOOKUP($A1717,'site variables'!$A:$A,'site variables'!F:F,0,0)</f>
        <v>793</v>
      </c>
      <c r="R1717" t="str">
        <f>_xlfn.XLOOKUP($A1717,'site variables'!$A:$A,'site variables'!G:G,0,0)</f>
        <v>high</v>
      </c>
      <c r="S1717" t="str">
        <f>_xlfn.XLOOKUP($A1717,'site variables'!$A:$A,'site variables'!H:H,0,0)</f>
        <v>low</v>
      </c>
      <c r="T1717" t="str">
        <f>_xlfn.XLOOKUP($A1717,'site variables'!$A:$A,'site variables'!I:I,0,0)</f>
        <v>Vehicle/FootRecreation</v>
      </c>
      <c r="U1717">
        <f>_xlfn.XLOOKUP($D1717,climatevars!$E:$E,climatevars!J:J,0,)</f>
        <v>260.99947799999995</v>
      </c>
      <c r="V1717">
        <f>_xlfn.XLOOKUP($D1717,climatevars!$E:$E,climatevars!K:K,0,)</f>
        <v>539.99891999999988</v>
      </c>
      <c r="W1717">
        <f>_xlfn.XLOOKUP($D1717,climatevars!$E:$E,climatevars!L:L,0,)</f>
        <v>260.99947799999995</v>
      </c>
      <c r="X1717">
        <f>_xlfn.XLOOKUP($G1717,speciesvars!$D:$D,speciesvars!H:H,0,0)</f>
        <v>0</v>
      </c>
      <c r="Y1717">
        <f>_xlfn.XLOOKUP($G1717,speciesvars!$D:$D,speciesvars!I:I,0,0)</f>
        <v>0</v>
      </c>
    </row>
    <row r="1718" spans="1:25" hidden="1" x14ac:dyDescent="0.25">
      <c r="A1718" t="s">
        <v>34</v>
      </c>
      <c r="B1718" t="s">
        <v>32</v>
      </c>
      <c r="C1718">
        <v>6</v>
      </c>
      <c r="D1718" t="str">
        <f t="shared" si="26"/>
        <v>Preservespring 2020</v>
      </c>
      <c r="E1718" t="s">
        <v>74</v>
      </c>
      <c r="F1718" t="s">
        <v>0</v>
      </c>
      <c r="G1718" t="s">
        <v>13</v>
      </c>
      <c r="H1718" t="s">
        <v>4254</v>
      </c>
      <c r="I1718" t="s">
        <v>1811</v>
      </c>
      <c r="J1718" t="s">
        <v>60</v>
      </c>
      <c r="K1718">
        <v>0</v>
      </c>
      <c r="L1718">
        <v>0</v>
      </c>
      <c r="M1718">
        <v>0</v>
      </c>
      <c r="N1718">
        <f>_xlfn.XLOOKUP($A1718,'site variables'!$A:$A,'site variables'!C:C,0,0)</f>
        <v>332.63</v>
      </c>
      <c r="O1718">
        <f>_xlfn.XLOOKUP($A1718,'site variables'!$A:$A,'site variables'!D:D,0,0)</f>
        <v>25.8</v>
      </c>
      <c r="P1718">
        <f>_xlfn.XLOOKUP($A1718,'site variables'!$A:$A,'site variables'!E:E,0,0)</f>
        <v>21.2</v>
      </c>
      <c r="Q1718">
        <f>_xlfn.XLOOKUP($A1718,'site variables'!$A:$A,'site variables'!F:F,0,0)</f>
        <v>793</v>
      </c>
      <c r="R1718" t="str">
        <f>_xlfn.XLOOKUP($A1718,'site variables'!$A:$A,'site variables'!G:G,0,0)</f>
        <v>high</v>
      </c>
      <c r="S1718" t="str">
        <f>_xlfn.XLOOKUP($A1718,'site variables'!$A:$A,'site variables'!H:H,0,0)</f>
        <v>low</v>
      </c>
      <c r="T1718" t="str">
        <f>_xlfn.XLOOKUP($A1718,'site variables'!$A:$A,'site variables'!I:I,0,0)</f>
        <v>Vehicle/FootRecreation</v>
      </c>
      <c r="U1718">
        <f>_xlfn.XLOOKUP($D1718,climatevars!$E:$E,climatevars!J:J,0,)</f>
        <v>260.99947799999995</v>
      </c>
      <c r="V1718">
        <f>_xlfn.XLOOKUP($D1718,climatevars!$E:$E,climatevars!K:K,0,)</f>
        <v>539.99891999999988</v>
      </c>
      <c r="W1718">
        <f>_xlfn.XLOOKUP($D1718,climatevars!$E:$E,climatevars!L:L,0,)</f>
        <v>260.99947799999995</v>
      </c>
      <c r="X1718">
        <f>_xlfn.XLOOKUP($G1718,speciesvars!$D:$D,speciesvars!H:H,0,0)</f>
        <v>23.462500015894602</v>
      </c>
      <c r="Y1718">
        <f>_xlfn.XLOOKUP($G1718,speciesvars!$D:$D,speciesvars!I:I,0,0)</f>
        <v>846</v>
      </c>
    </row>
    <row r="1719" spans="1:25" hidden="1" x14ac:dyDescent="0.25">
      <c r="A1719" t="s">
        <v>34</v>
      </c>
      <c r="B1719" t="s">
        <v>32</v>
      </c>
      <c r="C1719">
        <v>6</v>
      </c>
      <c r="D1719" t="str">
        <f t="shared" si="26"/>
        <v>Preservespring 2020</v>
      </c>
      <c r="E1719" t="s">
        <v>74</v>
      </c>
      <c r="F1719" t="s">
        <v>0</v>
      </c>
      <c r="G1719" t="s">
        <v>21</v>
      </c>
      <c r="H1719" t="s">
        <v>4254</v>
      </c>
      <c r="I1719" t="s">
        <v>1812</v>
      </c>
      <c r="J1719" t="s">
        <v>60</v>
      </c>
      <c r="K1719">
        <v>0</v>
      </c>
      <c r="L1719">
        <v>0</v>
      </c>
      <c r="M1719">
        <v>0</v>
      </c>
      <c r="N1719">
        <f>_xlfn.XLOOKUP($A1719,'site variables'!$A:$A,'site variables'!C:C,0,0)</f>
        <v>332.63</v>
      </c>
      <c r="O1719">
        <f>_xlfn.XLOOKUP($A1719,'site variables'!$A:$A,'site variables'!D:D,0,0)</f>
        <v>25.8</v>
      </c>
      <c r="P1719">
        <f>_xlfn.XLOOKUP($A1719,'site variables'!$A:$A,'site variables'!E:E,0,0)</f>
        <v>21.2</v>
      </c>
      <c r="Q1719">
        <f>_xlfn.XLOOKUP($A1719,'site variables'!$A:$A,'site variables'!F:F,0,0)</f>
        <v>793</v>
      </c>
      <c r="R1719" t="str">
        <f>_xlfn.XLOOKUP($A1719,'site variables'!$A:$A,'site variables'!G:G,0,0)</f>
        <v>high</v>
      </c>
      <c r="S1719" t="str">
        <f>_xlfn.XLOOKUP($A1719,'site variables'!$A:$A,'site variables'!H:H,0,0)</f>
        <v>low</v>
      </c>
      <c r="T1719" t="str">
        <f>_xlfn.XLOOKUP($A1719,'site variables'!$A:$A,'site variables'!I:I,0,0)</f>
        <v>Vehicle/FootRecreation</v>
      </c>
      <c r="U1719">
        <f>_xlfn.XLOOKUP($D1719,climatevars!$E:$E,climatevars!J:J,0,)</f>
        <v>260.99947799999995</v>
      </c>
      <c r="V1719">
        <f>_xlfn.XLOOKUP($D1719,climatevars!$E:$E,climatevars!K:K,0,)</f>
        <v>539.99891999999988</v>
      </c>
      <c r="W1719">
        <f>_xlfn.XLOOKUP($D1719,climatevars!$E:$E,climatevars!L:L,0,)</f>
        <v>260.99947799999995</v>
      </c>
      <c r="X1719">
        <f>_xlfn.XLOOKUP($G1719,speciesvars!$D:$D,speciesvars!H:H,0,0)</f>
        <v>24.8750001192093</v>
      </c>
      <c r="Y1719">
        <f>_xlfn.XLOOKUP($G1719,speciesvars!$D:$D,speciesvars!I:I,0,0)</f>
        <v>845</v>
      </c>
    </row>
    <row r="1720" spans="1:25" hidden="1" x14ac:dyDescent="0.25">
      <c r="A1720" t="s">
        <v>34</v>
      </c>
      <c r="B1720" t="s">
        <v>32</v>
      </c>
      <c r="C1720">
        <v>6</v>
      </c>
      <c r="D1720" t="str">
        <f t="shared" si="26"/>
        <v>Preservespring 2020</v>
      </c>
      <c r="E1720" t="s">
        <v>74</v>
      </c>
      <c r="F1720" t="s">
        <v>0</v>
      </c>
      <c r="G1720" t="s">
        <v>53</v>
      </c>
      <c r="H1720" t="s">
        <v>4254</v>
      </c>
      <c r="I1720" t="s">
        <v>1813</v>
      </c>
      <c r="J1720" t="s">
        <v>60</v>
      </c>
      <c r="K1720">
        <v>0</v>
      </c>
      <c r="L1720">
        <v>0</v>
      </c>
      <c r="M1720">
        <v>0</v>
      </c>
      <c r="N1720">
        <f>_xlfn.XLOOKUP($A1720,'site variables'!$A:$A,'site variables'!C:C,0,0)</f>
        <v>332.63</v>
      </c>
      <c r="O1720">
        <f>_xlfn.XLOOKUP($A1720,'site variables'!$A:$A,'site variables'!D:D,0,0)</f>
        <v>25.8</v>
      </c>
      <c r="P1720">
        <f>_xlfn.XLOOKUP($A1720,'site variables'!$A:$A,'site variables'!E:E,0,0)</f>
        <v>21.2</v>
      </c>
      <c r="Q1720">
        <f>_xlfn.XLOOKUP($A1720,'site variables'!$A:$A,'site variables'!F:F,0,0)</f>
        <v>793</v>
      </c>
      <c r="R1720" t="str">
        <f>_xlfn.XLOOKUP($A1720,'site variables'!$A:$A,'site variables'!G:G,0,0)</f>
        <v>high</v>
      </c>
      <c r="S1720" t="str">
        <f>_xlfn.XLOOKUP($A1720,'site variables'!$A:$A,'site variables'!H:H,0,0)</f>
        <v>low</v>
      </c>
      <c r="T1720" t="str">
        <f>_xlfn.XLOOKUP($A1720,'site variables'!$A:$A,'site variables'!I:I,0,0)</f>
        <v>Vehicle/FootRecreation</v>
      </c>
      <c r="U1720">
        <f>_xlfn.XLOOKUP($D1720,climatevars!$E:$E,climatevars!J:J,0,)</f>
        <v>260.99947799999995</v>
      </c>
      <c r="V1720">
        <f>_xlfn.XLOOKUP($D1720,climatevars!$E:$E,climatevars!K:K,0,)</f>
        <v>539.99891999999988</v>
      </c>
      <c r="W1720">
        <f>_xlfn.XLOOKUP($D1720,climatevars!$E:$E,climatevars!L:L,0,)</f>
        <v>260.99947799999995</v>
      </c>
      <c r="X1720">
        <f>_xlfn.XLOOKUP($G1720,speciesvars!$D:$D,speciesvars!H:H,0,0)</f>
        <v>24.200000047683702</v>
      </c>
      <c r="Y1720">
        <f>_xlfn.XLOOKUP($G1720,speciesvars!$D:$D,speciesvars!I:I,0,0)</f>
        <v>706</v>
      </c>
    </row>
    <row r="1721" spans="1:25" hidden="1" x14ac:dyDescent="0.25">
      <c r="A1721" t="s">
        <v>34</v>
      </c>
      <c r="B1721" t="s">
        <v>32</v>
      </c>
      <c r="C1721">
        <v>6</v>
      </c>
      <c r="D1721" t="str">
        <f t="shared" si="26"/>
        <v>Preservespring 2020</v>
      </c>
      <c r="E1721" t="s">
        <v>74</v>
      </c>
      <c r="F1721" t="s">
        <v>0</v>
      </c>
      <c r="G1721" t="s">
        <v>35</v>
      </c>
      <c r="H1721" t="s">
        <v>4254</v>
      </c>
      <c r="I1721" t="s">
        <v>1814</v>
      </c>
      <c r="J1721" t="s">
        <v>60</v>
      </c>
      <c r="K1721">
        <v>1</v>
      </c>
      <c r="L1721">
        <v>35</v>
      </c>
      <c r="M1721">
        <v>0.55000000000000004</v>
      </c>
      <c r="N1721">
        <f>_xlfn.XLOOKUP($A1721,'site variables'!$A:$A,'site variables'!C:C,0,0)</f>
        <v>332.63</v>
      </c>
      <c r="O1721">
        <f>_xlfn.XLOOKUP($A1721,'site variables'!$A:$A,'site variables'!D:D,0,0)</f>
        <v>25.8</v>
      </c>
      <c r="P1721">
        <f>_xlfn.XLOOKUP($A1721,'site variables'!$A:$A,'site variables'!E:E,0,0)</f>
        <v>21.2</v>
      </c>
      <c r="Q1721">
        <f>_xlfn.XLOOKUP($A1721,'site variables'!$A:$A,'site variables'!F:F,0,0)</f>
        <v>793</v>
      </c>
      <c r="R1721" t="str">
        <f>_xlfn.XLOOKUP($A1721,'site variables'!$A:$A,'site variables'!G:G,0,0)</f>
        <v>high</v>
      </c>
      <c r="S1721" t="str">
        <f>_xlfn.XLOOKUP($A1721,'site variables'!$A:$A,'site variables'!H:H,0,0)</f>
        <v>low</v>
      </c>
      <c r="T1721" t="str">
        <f>_xlfn.XLOOKUP($A1721,'site variables'!$A:$A,'site variables'!I:I,0,0)</f>
        <v>Vehicle/FootRecreation</v>
      </c>
      <c r="U1721">
        <f>_xlfn.XLOOKUP($D1721,climatevars!$E:$E,climatevars!J:J,0,)</f>
        <v>260.99947799999995</v>
      </c>
      <c r="V1721">
        <f>_xlfn.XLOOKUP($D1721,climatevars!$E:$E,climatevars!K:K,0,)</f>
        <v>539.99891999999988</v>
      </c>
      <c r="W1721">
        <f>_xlfn.XLOOKUP($D1721,climatevars!$E:$E,climatevars!L:L,0,)</f>
        <v>260.99947799999995</v>
      </c>
      <c r="X1721">
        <f>_xlfn.XLOOKUP($G1721,speciesvars!$D:$D,speciesvars!H:H,0,0)</f>
        <v>23.5000000198682</v>
      </c>
      <c r="Y1721">
        <f>_xlfn.XLOOKUP($G1721,speciesvars!$D:$D,speciesvars!I:I,0,0)</f>
        <v>354</v>
      </c>
    </row>
    <row r="1722" spans="1:25" hidden="1" x14ac:dyDescent="0.25">
      <c r="A1722" t="s">
        <v>34</v>
      </c>
      <c r="B1722" t="s">
        <v>32</v>
      </c>
      <c r="C1722">
        <v>6</v>
      </c>
      <c r="D1722" t="str">
        <f t="shared" si="26"/>
        <v>Preservespring 2020</v>
      </c>
      <c r="E1722" t="s">
        <v>74</v>
      </c>
      <c r="F1722" t="s">
        <v>0</v>
      </c>
      <c r="G1722" t="s">
        <v>76</v>
      </c>
      <c r="H1722" t="s">
        <v>4254</v>
      </c>
      <c r="I1722" t="s">
        <v>1815</v>
      </c>
      <c r="J1722" t="s">
        <v>60</v>
      </c>
      <c r="K1722">
        <v>1</v>
      </c>
      <c r="L1722">
        <v>4</v>
      </c>
      <c r="M1722">
        <v>0.05</v>
      </c>
      <c r="N1722">
        <f>_xlfn.XLOOKUP($A1722,'site variables'!$A:$A,'site variables'!C:C,0,0)</f>
        <v>332.63</v>
      </c>
      <c r="O1722">
        <f>_xlfn.XLOOKUP($A1722,'site variables'!$A:$A,'site variables'!D:D,0,0)</f>
        <v>25.8</v>
      </c>
      <c r="P1722">
        <f>_xlfn.XLOOKUP($A1722,'site variables'!$A:$A,'site variables'!E:E,0,0)</f>
        <v>21.2</v>
      </c>
      <c r="Q1722">
        <f>_xlfn.XLOOKUP($A1722,'site variables'!$A:$A,'site variables'!F:F,0,0)</f>
        <v>793</v>
      </c>
      <c r="R1722" t="str">
        <f>_xlfn.XLOOKUP($A1722,'site variables'!$A:$A,'site variables'!G:G,0,0)</f>
        <v>high</v>
      </c>
      <c r="S1722" t="str">
        <f>_xlfn.XLOOKUP($A1722,'site variables'!$A:$A,'site variables'!H:H,0,0)</f>
        <v>low</v>
      </c>
      <c r="T1722" t="str">
        <f>_xlfn.XLOOKUP($A1722,'site variables'!$A:$A,'site variables'!I:I,0,0)</f>
        <v>Vehicle/FootRecreation</v>
      </c>
      <c r="U1722">
        <f>_xlfn.XLOOKUP($D1722,climatevars!$E:$E,climatevars!J:J,0,)</f>
        <v>260.99947799999995</v>
      </c>
      <c r="V1722">
        <f>_xlfn.XLOOKUP($D1722,climatevars!$E:$E,climatevars!K:K,0,)</f>
        <v>539.99891999999988</v>
      </c>
      <c r="W1722">
        <f>_xlfn.XLOOKUP($D1722,climatevars!$E:$E,climatevars!L:L,0,)</f>
        <v>260.99947799999995</v>
      </c>
      <c r="X1722">
        <f>_xlfn.XLOOKUP($G1722,speciesvars!$D:$D,speciesvars!H:H,0,0)</f>
        <v>23.825000166892998</v>
      </c>
      <c r="Y1722">
        <f>_xlfn.XLOOKUP($G1722,speciesvars!$D:$D,speciesvars!I:I,0,0)</f>
        <v>508</v>
      </c>
    </row>
    <row r="1723" spans="1:25" hidden="1" x14ac:dyDescent="0.25">
      <c r="A1723" t="s">
        <v>34</v>
      </c>
      <c r="B1723" t="s">
        <v>32</v>
      </c>
      <c r="C1723">
        <v>7</v>
      </c>
      <c r="D1723" t="str">
        <f t="shared" si="26"/>
        <v>Preservespring 2020</v>
      </c>
      <c r="E1723" t="s">
        <v>48</v>
      </c>
      <c r="F1723" t="s">
        <v>0</v>
      </c>
      <c r="G1723" t="s">
        <v>13</v>
      </c>
      <c r="H1723" t="s">
        <v>4254</v>
      </c>
      <c r="I1723" t="s">
        <v>1816</v>
      </c>
      <c r="J1723" t="s">
        <v>60</v>
      </c>
      <c r="K1723">
        <v>0</v>
      </c>
      <c r="L1723">
        <v>0</v>
      </c>
      <c r="M1723">
        <v>0</v>
      </c>
      <c r="N1723">
        <f>_xlfn.XLOOKUP($A1723,'site variables'!$A:$A,'site variables'!C:C,0,0)</f>
        <v>332.63</v>
      </c>
      <c r="O1723">
        <f>_xlfn.XLOOKUP($A1723,'site variables'!$A:$A,'site variables'!D:D,0,0)</f>
        <v>25.8</v>
      </c>
      <c r="P1723">
        <f>_xlfn.XLOOKUP($A1723,'site variables'!$A:$A,'site variables'!E:E,0,0)</f>
        <v>21.2</v>
      </c>
      <c r="Q1723">
        <f>_xlfn.XLOOKUP($A1723,'site variables'!$A:$A,'site variables'!F:F,0,0)</f>
        <v>793</v>
      </c>
      <c r="R1723" t="str">
        <f>_xlfn.XLOOKUP($A1723,'site variables'!$A:$A,'site variables'!G:G,0,0)</f>
        <v>high</v>
      </c>
      <c r="S1723" t="str">
        <f>_xlfn.XLOOKUP($A1723,'site variables'!$A:$A,'site variables'!H:H,0,0)</f>
        <v>low</v>
      </c>
      <c r="T1723" t="str">
        <f>_xlfn.XLOOKUP($A1723,'site variables'!$A:$A,'site variables'!I:I,0,0)</f>
        <v>Vehicle/FootRecreation</v>
      </c>
      <c r="U1723">
        <f>_xlfn.XLOOKUP($D1723,climatevars!$E:$E,climatevars!J:J,0,)</f>
        <v>260.99947799999995</v>
      </c>
      <c r="V1723">
        <f>_xlfn.XLOOKUP($D1723,climatevars!$E:$E,climatevars!K:K,0,)</f>
        <v>539.99891999999988</v>
      </c>
      <c r="W1723">
        <f>_xlfn.XLOOKUP($D1723,climatevars!$E:$E,climatevars!L:L,0,)</f>
        <v>260.99947799999995</v>
      </c>
      <c r="X1723">
        <f>_xlfn.XLOOKUP($G1723,speciesvars!$D:$D,speciesvars!H:H,0,0)</f>
        <v>23.462500015894602</v>
      </c>
      <c r="Y1723">
        <f>_xlfn.XLOOKUP($G1723,speciesvars!$D:$D,speciesvars!I:I,0,0)</f>
        <v>846</v>
      </c>
    </row>
    <row r="1724" spans="1:25" hidden="1" x14ac:dyDescent="0.25">
      <c r="A1724" t="s">
        <v>34</v>
      </c>
      <c r="B1724" t="s">
        <v>32</v>
      </c>
      <c r="C1724">
        <v>7</v>
      </c>
      <c r="D1724" t="str">
        <f t="shared" si="26"/>
        <v>Preservespring 2020</v>
      </c>
      <c r="E1724" t="s">
        <v>48</v>
      </c>
      <c r="F1724" t="s">
        <v>0</v>
      </c>
      <c r="G1724" t="s">
        <v>21</v>
      </c>
      <c r="H1724" t="s">
        <v>4254</v>
      </c>
      <c r="I1724" t="s">
        <v>1817</v>
      </c>
      <c r="J1724" t="s">
        <v>60</v>
      </c>
      <c r="K1724">
        <v>0</v>
      </c>
      <c r="L1724">
        <v>0</v>
      </c>
      <c r="M1724">
        <v>0</v>
      </c>
      <c r="N1724">
        <f>_xlfn.XLOOKUP($A1724,'site variables'!$A:$A,'site variables'!C:C,0,0)</f>
        <v>332.63</v>
      </c>
      <c r="O1724">
        <f>_xlfn.XLOOKUP($A1724,'site variables'!$A:$A,'site variables'!D:D,0,0)</f>
        <v>25.8</v>
      </c>
      <c r="P1724">
        <f>_xlfn.XLOOKUP($A1724,'site variables'!$A:$A,'site variables'!E:E,0,0)</f>
        <v>21.2</v>
      </c>
      <c r="Q1724">
        <f>_xlfn.XLOOKUP($A1724,'site variables'!$A:$A,'site variables'!F:F,0,0)</f>
        <v>793</v>
      </c>
      <c r="R1724" t="str">
        <f>_xlfn.XLOOKUP($A1724,'site variables'!$A:$A,'site variables'!G:G,0,0)</f>
        <v>high</v>
      </c>
      <c r="S1724" t="str">
        <f>_xlfn.XLOOKUP($A1724,'site variables'!$A:$A,'site variables'!H:H,0,0)</f>
        <v>low</v>
      </c>
      <c r="T1724" t="str">
        <f>_xlfn.XLOOKUP($A1724,'site variables'!$A:$A,'site variables'!I:I,0,0)</f>
        <v>Vehicle/FootRecreation</v>
      </c>
      <c r="U1724">
        <f>_xlfn.XLOOKUP($D1724,climatevars!$E:$E,climatevars!J:J,0,)</f>
        <v>260.99947799999995</v>
      </c>
      <c r="V1724">
        <f>_xlfn.XLOOKUP($D1724,climatevars!$E:$E,climatevars!K:K,0,)</f>
        <v>539.99891999999988</v>
      </c>
      <c r="W1724">
        <f>_xlfn.XLOOKUP($D1724,climatevars!$E:$E,climatevars!L:L,0,)</f>
        <v>260.99947799999995</v>
      </c>
      <c r="X1724">
        <f>_xlfn.XLOOKUP($G1724,speciesvars!$D:$D,speciesvars!H:H,0,0)</f>
        <v>24.8750001192093</v>
      </c>
      <c r="Y1724">
        <f>_xlfn.XLOOKUP($G1724,speciesvars!$D:$D,speciesvars!I:I,0,0)</f>
        <v>845</v>
      </c>
    </row>
    <row r="1725" spans="1:25" hidden="1" x14ac:dyDescent="0.25">
      <c r="A1725" t="s">
        <v>34</v>
      </c>
      <c r="B1725" t="s">
        <v>32</v>
      </c>
      <c r="C1725">
        <v>7</v>
      </c>
      <c r="D1725" t="str">
        <f t="shared" si="26"/>
        <v>Preservespring 2020</v>
      </c>
      <c r="E1725" t="s">
        <v>48</v>
      </c>
      <c r="F1725" t="s">
        <v>0</v>
      </c>
      <c r="G1725" t="s">
        <v>53</v>
      </c>
      <c r="H1725" t="s">
        <v>4254</v>
      </c>
      <c r="I1725" t="s">
        <v>1818</v>
      </c>
      <c r="J1725" t="s">
        <v>60</v>
      </c>
      <c r="K1725">
        <v>0</v>
      </c>
      <c r="L1725">
        <v>0</v>
      </c>
      <c r="M1725">
        <v>0</v>
      </c>
      <c r="N1725">
        <f>_xlfn.XLOOKUP($A1725,'site variables'!$A:$A,'site variables'!C:C,0,0)</f>
        <v>332.63</v>
      </c>
      <c r="O1725">
        <f>_xlfn.XLOOKUP($A1725,'site variables'!$A:$A,'site variables'!D:D,0,0)</f>
        <v>25.8</v>
      </c>
      <c r="P1725">
        <f>_xlfn.XLOOKUP($A1725,'site variables'!$A:$A,'site variables'!E:E,0,0)</f>
        <v>21.2</v>
      </c>
      <c r="Q1725">
        <f>_xlfn.XLOOKUP($A1725,'site variables'!$A:$A,'site variables'!F:F,0,0)</f>
        <v>793</v>
      </c>
      <c r="R1725" t="str">
        <f>_xlfn.XLOOKUP($A1725,'site variables'!$A:$A,'site variables'!G:G,0,0)</f>
        <v>high</v>
      </c>
      <c r="S1725" t="str">
        <f>_xlfn.XLOOKUP($A1725,'site variables'!$A:$A,'site variables'!H:H,0,0)</f>
        <v>low</v>
      </c>
      <c r="T1725" t="str">
        <f>_xlfn.XLOOKUP($A1725,'site variables'!$A:$A,'site variables'!I:I,0,0)</f>
        <v>Vehicle/FootRecreation</v>
      </c>
      <c r="U1725">
        <f>_xlfn.XLOOKUP($D1725,climatevars!$E:$E,climatevars!J:J,0,)</f>
        <v>260.99947799999995</v>
      </c>
      <c r="V1725">
        <f>_xlfn.XLOOKUP($D1725,climatevars!$E:$E,climatevars!K:K,0,)</f>
        <v>539.99891999999988</v>
      </c>
      <c r="W1725">
        <f>_xlfn.XLOOKUP($D1725,climatevars!$E:$E,climatevars!L:L,0,)</f>
        <v>260.99947799999995</v>
      </c>
      <c r="X1725">
        <f>_xlfn.XLOOKUP($G1725,speciesvars!$D:$D,speciesvars!H:H,0,0)</f>
        <v>24.200000047683702</v>
      </c>
      <c r="Y1725">
        <f>_xlfn.XLOOKUP($G1725,speciesvars!$D:$D,speciesvars!I:I,0,0)</f>
        <v>706</v>
      </c>
    </row>
    <row r="1726" spans="1:25" hidden="1" x14ac:dyDescent="0.25">
      <c r="A1726" t="s">
        <v>34</v>
      </c>
      <c r="B1726" t="s">
        <v>32</v>
      </c>
      <c r="C1726">
        <v>7</v>
      </c>
      <c r="D1726" t="str">
        <f t="shared" si="26"/>
        <v>Preservespring 2020</v>
      </c>
      <c r="E1726" t="s">
        <v>48</v>
      </c>
      <c r="F1726" t="s">
        <v>0</v>
      </c>
      <c r="G1726" t="s">
        <v>35</v>
      </c>
      <c r="H1726" t="s">
        <v>4254</v>
      </c>
      <c r="I1726" t="s">
        <v>1819</v>
      </c>
      <c r="J1726" t="s">
        <v>60</v>
      </c>
      <c r="K1726">
        <v>4</v>
      </c>
      <c r="L1726">
        <v>35</v>
      </c>
      <c r="M1726">
        <v>3.5</v>
      </c>
      <c r="N1726">
        <f>_xlfn.XLOOKUP($A1726,'site variables'!$A:$A,'site variables'!C:C,0,0)</f>
        <v>332.63</v>
      </c>
      <c r="O1726">
        <f>_xlfn.XLOOKUP($A1726,'site variables'!$A:$A,'site variables'!D:D,0,0)</f>
        <v>25.8</v>
      </c>
      <c r="P1726">
        <f>_xlfn.XLOOKUP($A1726,'site variables'!$A:$A,'site variables'!E:E,0,0)</f>
        <v>21.2</v>
      </c>
      <c r="Q1726">
        <f>_xlfn.XLOOKUP($A1726,'site variables'!$A:$A,'site variables'!F:F,0,0)</f>
        <v>793</v>
      </c>
      <c r="R1726" t="str">
        <f>_xlfn.XLOOKUP($A1726,'site variables'!$A:$A,'site variables'!G:G,0,0)</f>
        <v>high</v>
      </c>
      <c r="S1726" t="str">
        <f>_xlfn.XLOOKUP($A1726,'site variables'!$A:$A,'site variables'!H:H,0,0)</f>
        <v>low</v>
      </c>
      <c r="T1726" t="str">
        <f>_xlfn.XLOOKUP($A1726,'site variables'!$A:$A,'site variables'!I:I,0,0)</f>
        <v>Vehicle/FootRecreation</v>
      </c>
      <c r="U1726">
        <f>_xlfn.XLOOKUP($D1726,climatevars!$E:$E,climatevars!J:J,0,)</f>
        <v>260.99947799999995</v>
      </c>
      <c r="V1726">
        <f>_xlfn.XLOOKUP($D1726,climatevars!$E:$E,climatevars!K:K,0,)</f>
        <v>539.99891999999988</v>
      </c>
      <c r="W1726">
        <f>_xlfn.XLOOKUP($D1726,climatevars!$E:$E,climatevars!L:L,0,)</f>
        <v>260.99947799999995</v>
      </c>
      <c r="X1726">
        <f>_xlfn.XLOOKUP($G1726,speciesvars!$D:$D,speciesvars!H:H,0,0)</f>
        <v>23.5000000198682</v>
      </c>
      <c r="Y1726">
        <f>_xlfn.XLOOKUP($G1726,speciesvars!$D:$D,speciesvars!I:I,0,0)</f>
        <v>354</v>
      </c>
    </row>
    <row r="1727" spans="1:25" hidden="1" x14ac:dyDescent="0.25">
      <c r="A1727" t="s">
        <v>34</v>
      </c>
      <c r="B1727" t="s">
        <v>32</v>
      </c>
      <c r="C1727">
        <v>26</v>
      </c>
      <c r="D1727" t="str">
        <f t="shared" si="26"/>
        <v>Preservespring 2020</v>
      </c>
      <c r="E1727" t="s">
        <v>66</v>
      </c>
      <c r="F1727" t="s">
        <v>70</v>
      </c>
      <c r="G1727" t="s">
        <v>1441</v>
      </c>
      <c r="H1727" t="s">
        <v>11</v>
      </c>
      <c r="I1727" t="s">
        <v>1820</v>
      </c>
      <c r="J1727" t="s">
        <v>60</v>
      </c>
      <c r="K1727">
        <v>2</v>
      </c>
      <c r="L1727">
        <v>70</v>
      </c>
      <c r="N1727">
        <f>_xlfn.XLOOKUP($A1727,'site variables'!$A:$A,'site variables'!C:C,0,0)</f>
        <v>332.63</v>
      </c>
      <c r="O1727">
        <f>_xlfn.XLOOKUP($A1727,'site variables'!$A:$A,'site variables'!D:D,0,0)</f>
        <v>25.8</v>
      </c>
      <c r="P1727">
        <f>_xlfn.XLOOKUP($A1727,'site variables'!$A:$A,'site variables'!E:E,0,0)</f>
        <v>21.2</v>
      </c>
      <c r="Q1727">
        <f>_xlfn.XLOOKUP($A1727,'site variables'!$A:$A,'site variables'!F:F,0,0)</f>
        <v>793</v>
      </c>
      <c r="R1727" t="str">
        <f>_xlfn.XLOOKUP($A1727,'site variables'!$A:$A,'site variables'!G:G,0,0)</f>
        <v>high</v>
      </c>
      <c r="S1727" t="str">
        <f>_xlfn.XLOOKUP($A1727,'site variables'!$A:$A,'site variables'!H:H,0,0)</f>
        <v>low</v>
      </c>
      <c r="T1727" t="str">
        <f>_xlfn.XLOOKUP($A1727,'site variables'!$A:$A,'site variables'!I:I,0,0)</f>
        <v>Vehicle/FootRecreation</v>
      </c>
      <c r="U1727">
        <f>_xlfn.XLOOKUP($D1727,climatevars!$E:$E,climatevars!J:J,0,)</f>
        <v>260.99947799999995</v>
      </c>
      <c r="V1727">
        <f>_xlfn.XLOOKUP($D1727,climatevars!$E:$E,climatevars!K:K,0,)</f>
        <v>539.99891999999988</v>
      </c>
      <c r="W1727">
        <f>_xlfn.XLOOKUP($D1727,climatevars!$E:$E,climatevars!L:L,0,)</f>
        <v>260.99947799999995</v>
      </c>
      <c r="X1727">
        <f>_xlfn.XLOOKUP($G1727,speciesvars!$D:$D,speciesvars!H:H,0,0)</f>
        <v>0</v>
      </c>
      <c r="Y1727">
        <f>_xlfn.XLOOKUP($G1727,speciesvars!$D:$D,speciesvars!I:I,0,0)</f>
        <v>0</v>
      </c>
    </row>
    <row r="1728" spans="1:25" hidden="1" x14ac:dyDescent="0.25">
      <c r="A1728" t="s">
        <v>34</v>
      </c>
      <c r="B1728" t="s">
        <v>32</v>
      </c>
      <c r="C1728">
        <v>26</v>
      </c>
      <c r="D1728" t="str">
        <f t="shared" si="26"/>
        <v>Preservespring 2020</v>
      </c>
      <c r="E1728" t="s">
        <v>66</v>
      </c>
      <c r="F1728" t="s">
        <v>70</v>
      </c>
      <c r="G1728" t="s">
        <v>33</v>
      </c>
      <c r="H1728" t="s">
        <v>11</v>
      </c>
      <c r="I1728" t="s">
        <v>1821</v>
      </c>
      <c r="J1728" t="s">
        <v>60</v>
      </c>
      <c r="K1728">
        <v>3</v>
      </c>
      <c r="L1728">
        <v>15</v>
      </c>
      <c r="N1728">
        <f>_xlfn.XLOOKUP($A1728,'site variables'!$A:$A,'site variables'!C:C,0,0)</f>
        <v>332.63</v>
      </c>
      <c r="O1728">
        <f>_xlfn.XLOOKUP($A1728,'site variables'!$A:$A,'site variables'!D:D,0,0)</f>
        <v>25.8</v>
      </c>
      <c r="P1728">
        <f>_xlfn.XLOOKUP($A1728,'site variables'!$A:$A,'site variables'!E:E,0,0)</f>
        <v>21.2</v>
      </c>
      <c r="Q1728">
        <f>_xlfn.XLOOKUP($A1728,'site variables'!$A:$A,'site variables'!F:F,0,0)</f>
        <v>793</v>
      </c>
      <c r="R1728" t="str">
        <f>_xlfn.XLOOKUP($A1728,'site variables'!$A:$A,'site variables'!G:G,0,0)</f>
        <v>high</v>
      </c>
      <c r="S1728" t="str">
        <f>_xlfn.XLOOKUP($A1728,'site variables'!$A:$A,'site variables'!H:H,0,0)</f>
        <v>low</v>
      </c>
      <c r="T1728" t="str">
        <f>_xlfn.XLOOKUP($A1728,'site variables'!$A:$A,'site variables'!I:I,0,0)</f>
        <v>Vehicle/FootRecreation</v>
      </c>
      <c r="U1728">
        <f>_xlfn.XLOOKUP($D1728,climatevars!$E:$E,climatevars!J:J,0,)</f>
        <v>260.99947799999995</v>
      </c>
      <c r="V1728">
        <f>_xlfn.XLOOKUP($D1728,climatevars!$E:$E,climatevars!K:K,0,)</f>
        <v>539.99891999999988</v>
      </c>
      <c r="W1728">
        <f>_xlfn.XLOOKUP($D1728,climatevars!$E:$E,climatevars!L:L,0,)</f>
        <v>260.99947799999995</v>
      </c>
      <c r="X1728">
        <f>_xlfn.XLOOKUP($G1728,speciesvars!$D:$D,speciesvars!H:H,0,0)</f>
        <v>0</v>
      </c>
      <c r="Y1728">
        <f>_xlfn.XLOOKUP($G1728,speciesvars!$D:$D,speciesvars!I:I,0,0)</f>
        <v>0</v>
      </c>
    </row>
    <row r="1729" spans="1:25" hidden="1" x14ac:dyDescent="0.25">
      <c r="A1729" t="s">
        <v>34</v>
      </c>
      <c r="B1729" t="s">
        <v>32</v>
      </c>
      <c r="C1729">
        <v>26</v>
      </c>
      <c r="D1729" t="str">
        <f t="shared" si="26"/>
        <v>Preservespring 2020</v>
      </c>
      <c r="E1729" t="s">
        <v>66</v>
      </c>
      <c r="F1729" t="s">
        <v>70</v>
      </c>
      <c r="G1729" t="s">
        <v>67</v>
      </c>
      <c r="H1729" t="s">
        <v>11</v>
      </c>
      <c r="I1729" t="s">
        <v>1822</v>
      </c>
      <c r="J1729" t="s">
        <v>60</v>
      </c>
      <c r="K1729">
        <v>1</v>
      </c>
      <c r="L1729">
        <v>35</v>
      </c>
      <c r="N1729">
        <f>_xlfn.XLOOKUP($A1729,'site variables'!$A:$A,'site variables'!C:C,0,0)</f>
        <v>332.63</v>
      </c>
      <c r="O1729">
        <f>_xlfn.XLOOKUP($A1729,'site variables'!$A:$A,'site variables'!D:D,0,0)</f>
        <v>25.8</v>
      </c>
      <c r="P1729">
        <f>_xlfn.XLOOKUP($A1729,'site variables'!$A:$A,'site variables'!E:E,0,0)</f>
        <v>21.2</v>
      </c>
      <c r="Q1729">
        <f>_xlfn.XLOOKUP($A1729,'site variables'!$A:$A,'site variables'!F:F,0,0)</f>
        <v>793</v>
      </c>
      <c r="R1729" t="str">
        <f>_xlfn.XLOOKUP($A1729,'site variables'!$A:$A,'site variables'!G:G,0,0)</f>
        <v>high</v>
      </c>
      <c r="S1729" t="str">
        <f>_xlfn.XLOOKUP($A1729,'site variables'!$A:$A,'site variables'!H:H,0,0)</f>
        <v>low</v>
      </c>
      <c r="T1729" t="str">
        <f>_xlfn.XLOOKUP($A1729,'site variables'!$A:$A,'site variables'!I:I,0,0)</f>
        <v>Vehicle/FootRecreation</v>
      </c>
      <c r="U1729">
        <f>_xlfn.XLOOKUP($D1729,climatevars!$E:$E,climatevars!J:J,0,)</f>
        <v>260.99947799999995</v>
      </c>
      <c r="V1729">
        <f>_xlfn.XLOOKUP($D1729,climatevars!$E:$E,climatevars!K:K,0,)</f>
        <v>539.99891999999988</v>
      </c>
      <c r="W1729">
        <f>_xlfn.XLOOKUP($D1729,climatevars!$E:$E,climatevars!L:L,0,)</f>
        <v>260.99947799999995</v>
      </c>
      <c r="X1729">
        <f>_xlfn.XLOOKUP($G1729,speciesvars!$D:$D,speciesvars!H:H,0,0)</f>
        <v>0</v>
      </c>
      <c r="Y1729">
        <f>_xlfn.XLOOKUP($G1729,speciesvars!$D:$D,speciesvars!I:I,0,0)</f>
        <v>0</v>
      </c>
    </row>
    <row r="1730" spans="1:25" hidden="1" x14ac:dyDescent="0.25">
      <c r="A1730" t="s">
        <v>34</v>
      </c>
      <c r="B1730" t="s">
        <v>32</v>
      </c>
      <c r="C1730">
        <v>7</v>
      </c>
      <c r="D1730" t="str">
        <f t="shared" si="26"/>
        <v>Preservespring 2020</v>
      </c>
      <c r="E1730" t="s">
        <v>48</v>
      </c>
      <c r="F1730" t="s">
        <v>0</v>
      </c>
      <c r="G1730" t="s">
        <v>76</v>
      </c>
      <c r="H1730" t="s">
        <v>4254</v>
      </c>
      <c r="I1730" t="s">
        <v>1823</v>
      </c>
      <c r="J1730" t="s">
        <v>60</v>
      </c>
      <c r="K1730">
        <v>1</v>
      </c>
      <c r="L1730">
        <v>7</v>
      </c>
      <c r="M1730">
        <v>0.05</v>
      </c>
      <c r="N1730">
        <f>_xlfn.XLOOKUP($A1730,'site variables'!$A:$A,'site variables'!C:C,0,0)</f>
        <v>332.63</v>
      </c>
      <c r="O1730">
        <f>_xlfn.XLOOKUP($A1730,'site variables'!$A:$A,'site variables'!D:D,0,0)</f>
        <v>25.8</v>
      </c>
      <c r="P1730">
        <f>_xlfn.XLOOKUP($A1730,'site variables'!$A:$A,'site variables'!E:E,0,0)</f>
        <v>21.2</v>
      </c>
      <c r="Q1730">
        <f>_xlfn.XLOOKUP($A1730,'site variables'!$A:$A,'site variables'!F:F,0,0)</f>
        <v>793</v>
      </c>
      <c r="R1730" t="str">
        <f>_xlfn.XLOOKUP($A1730,'site variables'!$A:$A,'site variables'!G:G,0,0)</f>
        <v>high</v>
      </c>
      <c r="S1730" t="str">
        <f>_xlfn.XLOOKUP($A1730,'site variables'!$A:$A,'site variables'!H:H,0,0)</f>
        <v>low</v>
      </c>
      <c r="T1730" t="str">
        <f>_xlfn.XLOOKUP($A1730,'site variables'!$A:$A,'site variables'!I:I,0,0)</f>
        <v>Vehicle/FootRecreation</v>
      </c>
      <c r="U1730">
        <f>_xlfn.XLOOKUP($D1730,climatevars!$E:$E,climatevars!J:J,0,)</f>
        <v>260.99947799999995</v>
      </c>
      <c r="V1730">
        <f>_xlfn.XLOOKUP($D1730,climatevars!$E:$E,climatevars!K:K,0,)</f>
        <v>539.99891999999988</v>
      </c>
      <c r="W1730">
        <f>_xlfn.XLOOKUP($D1730,climatevars!$E:$E,climatevars!L:L,0,)</f>
        <v>260.99947799999995</v>
      </c>
      <c r="X1730">
        <f>_xlfn.XLOOKUP($G1730,speciesvars!$D:$D,speciesvars!H:H,0,0)</f>
        <v>23.825000166892998</v>
      </c>
      <c r="Y1730">
        <f>_xlfn.XLOOKUP($G1730,speciesvars!$D:$D,speciesvars!I:I,0,0)</f>
        <v>508</v>
      </c>
    </row>
    <row r="1731" spans="1:25" hidden="1" x14ac:dyDescent="0.25">
      <c r="A1731" t="s">
        <v>34</v>
      </c>
      <c r="B1731" t="s">
        <v>32</v>
      </c>
      <c r="C1731">
        <v>26</v>
      </c>
      <c r="D1731" t="str">
        <f t="shared" ref="D1731:D1794" si="27">_xlfn.CONCAT(A1731,B1731)</f>
        <v>Preservespring 2020</v>
      </c>
      <c r="E1731" t="s">
        <v>66</v>
      </c>
      <c r="F1731" t="s">
        <v>70</v>
      </c>
      <c r="G1731" t="s">
        <v>36</v>
      </c>
      <c r="H1731" t="s">
        <v>11</v>
      </c>
      <c r="I1731" t="s">
        <v>1824</v>
      </c>
      <c r="J1731" t="s">
        <v>72</v>
      </c>
      <c r="K1731">
        <v>16</v>
      </c>
      <c r="L1731">
        <v>50</v>
      </c>
      <c r="N1731">
        <f>_xlfn.XLOOKUP($A1731,'site variables'!$A:$A,'site variables'!C:C,0,0)</f>
        <v>332.63</v>
      </c>
      <c r="O1731">
        <f>_xlfn.XLOOKUP($A1731,'site variables'!$A:$A,'site variables'!D:D,0,0)</f>
        <v>25.8</v>
      </c>
      <c r="P1731">
        <f>_xlfn.XLOOKUP($A1731,'site variables'!$A:$A,'site variables'!E:E,0,0)</f>
        <v>21.2</v>
      </c>
      <c r="Q1731">
        <f>_xlfn.XLOOKUP($A1731,'site variables'!$A:$A,'site variables'!F:F,0,0)</f>
        <v>793</v>
      </c>
      <c r="R1731" t="str">
        <f>_xlfn.XLOOKUP($A1731,'site variables'!$A:$A,'site variables'!G:G,0,0)</f>
        <v>high</v>
      </c>
      <c r="S1731" t="str">
        <f>_xlfn.XLOOKUP($A1731,'site variables'!$A:$A,'site variables'!H:H,0,0)</f>
        <v>low</v>
      </c>
      <c r="T1731" t="str">
        <f>_xlfn.XLOOKUP($A1731,'site variables'!$A:$A,'site variables'!I:I,0,0)</f>
        <v>Vehicle/FootRecreation</v>
      </c>
      <c r="U1731">
        <f>_xlfn.XLOOKUP($D1731,climatevars!$E:$E,climatevars!J:J,0,)</f>
        <v>260.99947799999995</v>
      </c>
      <c r="V1731">
        <f>_xlfn.XLOOKUP($D1731,climatevars!$E:$E,climatevars!K:K,0,)</f>
        <v>539.99891999999988</v>
      </c>
      <c r="W1731">
        <f>_xlfn.XLOOKUP($D1731,climatevars!$E:$E,climatevars!L:L,0,)</f>
        <v>260.99947799999995</v>
      </c>
      <c r="X1731">
        <f>_xlfn.XLOOKUP($G1731,speciesvars!$D:$D,speciesvars!H:H,0,0)</f>
        <v>0</v>
      </c>
      <c r="Y1731">
        <f>_xlfn.XLOOKUP($G1731,speciesvars!$D:$D,speciesvars!I:I,0,0)</f>
        <v>0</v>
      </c>
    </row>
    <row r="1732" spans="1:25" hidden="1" x14ac:dyDescent="0.25">
      <c r="A1732" t="s">
        <v>34</v>
      </c>
      <c r="B1732" t="s">
        <v>32</v>
      </c>
      <c r="C1732">
        <v>8</v>
      </c>
      <c r="D1732" t="str">
        <f t="shared" si="27"/>
        <v>Preservespring 2020</v>
      </c>
      <c r="E1732" t="s">
        <v>75</v>
      </c>
      <c r="F1732" t="s">
        <v>49</v>
      </c>
      <c r="G1732" t="s">
        <v>13</v>
      </c>
      <c r="H1732" t="s">
        <v>4255</v>
      </c>
      <c r="I1732" t="s">
        <v>1825</v>
      </c>
      <c r="J1732" t="s">
        <v>60</v>
      </c>
      <c r="K1732">
        <v>0</v>
      </c>
      <c r="L1732">
        <v>0</v>
      </c>
      <c r="M1732">
        <v>0</v>
      </c>
      <c r="N1732">
        <f>_xlfn.XLOOKUP($A1732,'site variables'!$A:$A,'site variables'!C:C,0,0)</f>
        <v>332.63</v>
      </c>
      <c r="O1732">
        <f>_xlfn.XLOOKUP($A1732,'site variables'!$A:$A,'site variables'!D:D,0,0)</f>
        <v>25.8</v>
      </c>
      <c r="P1732">
        <f>_xlfn.XLOOKUP($A1732,'site variables'!$A:$A,'site variables'!E:E,0,0)</f>
        <v>21.2</v>
      </c>
      <c r="Q1732">
        <f>_xlfn.XLOOKUP($A1732,'site variables'!$A:$A,'site variables'!F:F,0,0)</f>
        <v>793</v>
      </c>
      <c r="R1732" t="str">
        <f>_xlfn.XLOOKUP($A1732,'site variables'!$A:$A,'site variables'!G:G,0,0)</f>
        <v>high</v>
      </c>
      <c r="S1732" t="str">
        <f>_xlfn.XLOOKUP($A1732,'site variables'!$A:$A,'site variables'!H:H,0,0)</f>
        <v>low</v>
      </c>
      <c r="T1732" t="str">
        <f>_xlfn.XLOOKUP($A1732,'site variables'!$A:$A,'site variables'!I:I,0,0)</f>
        <v>Vehicle/FootRecreation</v>
      </c>
      <c r="U1732">
        <f>_xlfn.XLOOKUP($D1732,climatevars!$E:$E,climatevars!J:J,0,)</f>
        <v>260.99947799999995</v>
      </c>
      <c r="V1732">
        <f>_xlfn.XLOOKUP($D1732,climatevars!$E:$E,climatevars!K:K,0,)</f>
        <v>539.99891999999988</v>
      </c>
      <c r="W1732">
        <f>_xlfn.XLOOKUP($D1732,climatevars!$E:$E,climatevars!L:L,0,)</f>
        <v>260.99947799999995</v>
      </c>
      <c r="X1732">
        <f>_xlfn.XLOOKUP($G1732,speciesvars!$D:$D,speciesvars!H:H,0,0)</f>
        <v>23.462500015894602</v>
      </c>
      <c r="Y1732">
        <f>_xlfn.XLOOKUP($G1732,speciesvars!$D:$D,speciesvars!I:I,0,0)</f>
        <v>846</v>
      </c>
    </row>
    <row r="1733" spans="1:25" hidden="1" x14ac:dyDescent="0.25">
      <c r="A1733" t="s">
        <v>34</v>
      </c>
      <c r="B1733" t="s">
        <v>32</v>
      </c>
      <c r="C1733">
        <v>8</v>
      </c>
      <c r="D1733" t="str">
        <f t="shared" si="27"/>
        <v>Preservespring 2020</v>
      </c>
      <c r="E1733" t="s">
        <v>75</v>
      </c>
      <c r="F1733" t="s">
        <v>49</v>
      </c>
      <c r="G1733" t="s">
        <v>6</v>
      </c>
      <c r="H1733" t="s">
        <v>4255</v>
      </c>
      <c r="I1733" t="s">
        <v>1826</v>
      </c>
      <c r="J1733" t="s">
        <v>60</v>
      </c>
      <c r="K1733">
        <v>0</v>
      </c>
      <c r="L1733">
        <v>0</v>
      </c>
      <c r="M1733">
        <v>0</v>
      </c>
      <c r="N1733">
        <f>_xlfn.XLOOKUP($A1733,'site variables'!$A:$A,'site variables'!C:C,0,0)</f>
        <v>332.63</v>
      </c>
      <c r="O1733">
        <f>_xlfn.XLOOKUP($A1733,'site variables'!$A:$A,'site variables'!D:D,0,0)</f>
        <v>25.8</v>
      </c>
      <c r="P1733">
        <f>_xlfn.XLOOKUP($A1733,'site variables'!$A:$A,'site variables'!E:E,0,0)</f>
        <v>21.2</v>
      </c>
      <c r="Q1733">
        <f>_xlfn.XLOOKUP($A1733,'site variables'!$A:$A,'site variables'!F:F,0,0)</f>
        <v>793</v>
      </c>
      <c r="R1733" t="str">
        <f>_xlfn.XLOOKUP($A1733,'site variables'!$A:$A,'site variables'!G:G,0,0)</f>
        <v>high</v>
      </c>
      <c r="S1733" t="str">
        <f>_xlfn.XLOOKUP($A1733,'site variables'!$A:$A,'site variables'!H:H,0,0)</f>
        <v>low</v>
      </c>
      <c r="T1733" t="str">
        <f>_xlfn.XLOOKUP($A1733,'site variables'!$A:$A,'site variables'!I:I,0,0)</f>
        <v>Vehicle/FootRecreation</v>
      </c>
      <c r="U1733">
        <f>_xlfn.XLOOKUP($D1733,climatevars!$E:$E,climatevars!J:J,0,)</f>
        <v>260.99947799999995</v>
      </c>
      <c r="V1733">
        <f>_xlfn.XLOOKUP($D1733,climatevars!$E:$E,climatevars!K:K,0,)</f>
        <v>539.99891999999988</v>
      </c>
      <c r="W1733">
        <f>_xlfn.XLOOKUP($D1733,climatevars!$E:$E,climatevars!L:L,0,)</f>
        <v>260.99947799999995</v>
      </c>
      <c r="X1733">
        <f>_xlfn.XLOOKUP($G1733,speciesvars!$D:$D,speciesvars!H:H,0,0)</f>
        <v>21.804166575272902</v>
      </c>
      <c r="Y1733">
        <f>_xlfn.XLOOKUP($G1733,speciesvars!$D:$D,speciesvars!I:I,0,0)</f>
        <v>504</v>
      </c>
    </row>
    <row r="1734" spans="1:25" hidden="1" x14ac:dyDescent="0.25">
      <c r="A1734" t="s">
        <v>34</v>
      </c>
      <c r="B1734" t="s">
        <v>32</v>
      </c>
      <c r="C1734">
        <v>8</v>
      </c>
      <c r="D1734" t="str">
        <f t="shared" si="27"/>
        <v>Preservespring 2020</v>
      </c>
      <c r="E1734" t="s">
        <v>75</v>
      </c>
      <c r="F1734" t="s">
        <v>49</v>
      </c>
      <c r="G1734" t="s">
        <v>21</v>
      </c>
      <c r="H1734" t="s">
        <v>4255</v>
      </c>
      <c r="I1734" t="s">
        <v>1827</v>
      </c>
      <c r="J1734" t="s">
        <v>60</v>
      </c>
      <c r="K1734">
        <v>0</v>
      </c>
      <c r="L1734">
        <v>0</v>
      </c>
      <c r="M1734">
        <v>0</v>
      </c>
      <c r="N1734">
        <f>_xlfn.XLOOKUP($A1734,'site variables'!$A:$A,'site variables'!C:C,0,0)</f>
        <v>332.63</v>
      </c>
      <c r="O1734">
        <f>_xlfn.XLOOKUP($A1734,'site variables'!$A:$A,'site variables'!D:D,0,0)</f>
        <v>25.8</v>
      </c>
      <c r="P1734">
        <f>_xlfn.XLOOKUP($A1734,'site variables'!$A:$A,'site variables'!E:E,0,0)</f>
        <v>21.2</v>
      </c>
      <c r="Q1734">
        <f>_xlfn.XLOOKUP($A1734,'site variables'!$A:$A,'site variables'!F:F,0,0)</f>
        <v>793</v>
      </c>
      <c r="R1734" t="str">
        <f>_xlfn.XLOOKUP($A1734,'site variables'!$A:$A,'site variables'!G:G,0,0)</f>
        <v>high</v>
      </c>
      <c r="S1734" t="str">
        <f>_xlfn.XLOOKUP($A1734,'site variables'!$A:$A,'site variables'!H:H,0,0)</f>
        <v>low</v>
      </c>
      <c r="T1734" t="str">
        <f>_xlfn.XLOOKUP($A1734,'site variables'!$A:$A,'site variables'!I:I,0,0)</f>
        <v>Vehicle/FootRecreation</v>
      </c>
      <c r="U1734">
        <f>_xlfn.XLOOKUP($D1734,climatevars!$E:$E,climatevars!J:J,0,)</f>
        <v>260.99947799999995</v>
      </c>
      <c r="V1734">
        <f>_xlfn.XLOOKUP($D1734,climatevars!$E:$E,climatevars!K:K,0,)</f>
        <v>539.99891999999988</v>
      </c>
      <c r="W1734">
        <f>_xlfn.XLOOKUP($D1734,climatevars!$E:$E,climatevars!L:L,0,)</f>
        <v>260.99947799999995</v>
      </c>
      <c r="X1734">
        <f>_xlfn.XLOOKUP($G1734,speciesvars!$D:$D,speciesvars!H:H,0,0)</f>
        <v>24.8750001192093</v>
      </c>
      <c r="Y1734">
        <f>_xlfn.XLOOKUP($G1734,speciesvars!$D:$D,speciesvars!I:I,0,0)</f>
        <v>845</v>
      </c>
    </row>
    <row r="1735" spans="1:25" hidden="1" x14ac:dyDescent="0.25">
      <c r="A1735" t="s">
        <v>34</v>
      </c>
      <c r="B1735" t="s">
        <v>32</v>
      </c>
      <c r="C1735">
        <v>8</v>
      </c>
      <c r="D1735" t="str">
        <f t="shared" si="27"/>
        <v>Preservespring 2020</v>
      </c>
      <c r="E1735" t="s">
        <v>75</v>
      </c>
      <c r="F1735" t="s">
        <v>49</v>
      </c>
      <c r="G1735" t="s">
        <v>53</v>
      </c>
      <c r="H1735" t="s">
        <v>4255</v>
      </c>
      <c r="I1735" t="s">
        <v>1828</v>
      </c>
      <c r="J1735" t="s">
        <v>60</v>
      </c>
      <c r="K1735">
        <v>0</v>
      </c>
      <c r="L1735">
        <v>0</v>
      </c>
      <c r="M1735">
        <v>0</v>
      </c>
      <c r="N1735">
        <f>_xlfn.XLOOKUP($A1735,'site variables'!$A:$A,'site variables'!C:C,0,0)</f>
        <v>332.63</v>
      </c>
      <c r="O1735">
        <f>_xlfn.XLOOKUP($A1735,'site variables'!$A:$A,'site variables'!D:D,0,0)</f>
        <v>25.8</v>
      </c>
      <c r="P1735">
        <f>_xlfn.XLOOKUP($A1735,'site variables'!$A:$A,'site variables'!E:E,0,0)</f>
        <v>21.2</v>
      </c>
      <c r="Q1735">
        <f>_xlfn.XLOOKUP($A1735,'site variables'!$A:$A,'site variables'!F:F,0,0)</f>
        <v>793</v>
      </c>
      <c r="R1735" t="str">
        <f>_xlfn.XLOOKUP($A1735,'site variables'!$A:$A,'site variables'!G:G,0,0)</f>
        <v>high</v>
      </c>
      <c r="S1735" t="str">
        <f>_xlfn.XLOOKUP($A1735,'site variables'!$A:$A,'site variables'!H:H,0,0)</f>
        <v>low</v>
      </c>
      <c r="T1735" t="str">
        <f>_xlfn.XLOOKUP($A1735,'site variables'!$A:$A,'site variables'!I:I,0,0)</f>
        <v>Vehicle/FootRecreation</v>
      </c>
      <c r="U1735">
        <f>_xlfn.XLOOKUP($D1735,climatevars!$E:$E,climatevars!J:J,0,)</f>
        <v>260.99947799999995</v>
      </c>
      <c r="V1735">
        <f>_xlfn.XLOOKUP($D1735,climatevars!$E:$E,climatevars!K:K,0,)</f>
        <v>539.99891999999988</v>
      </c>
      <c r="W1735">
        <f>_xlfn.XLOOKUP($D1735,climatevars!$E:$E,climatevars!L:L,0,)</f>
        <v>260.99947799999995</v>
      </c>
      <c r="X1735">
        <f>_xlfn.XLOOKUP($G1735,speciesvars!$D:$D,speciesvars!H:H,0,0)</f>
        <v>24.200000047683702</v>
      </c>
      <c r="Y1735">
        <f>_xlfn.XLOOKUP($G1735,speciesvars!$D:$D,speciesvars!I:I,0,0)</f>
        <v>706</v>
      </c>
    </row>
    <row r="1736" spans="1:25" hidden="1" x14ac:dyDescent="0.25">
      <c r="A1736" t="s">
        <v>34</v>
      </c>
      <c r="B1736" t="s">
        <v>32</v>
      </c>
      <c r="C1736">
        <v>8</v>
      </c>
      <c r="D1736" t="str">
        <f t="shared" si="27"/>
        <v>Preservespring 2020</v>
      </c>
      <c r="E1736" t="s">
        <v>75</v>
      </c>
      <c r="F1736" t="s">
        <v>49</v>
      </c>
      <c r="G1736" t="s">
        <v>22</v>
      </c>
      <c r="H1736" t="s">
        <v>4255</v>
      </c>
      <c r="I1736" t="s">
        <v>1829</v>
      </c>
      <c r="J1736" t="s">
        <v>60</v>
      </c>
      <c r="K1736">
        <v>0</v>
      </c>
      <c r="L1736">
        <v>0</v>
      </c>
      <c r="M1736">
        <v>0</v>
      </c>
      <c r="N1736">
        <f>_xlfn.XLOOKUP($A1736,'site variables'!$A:$A,'site variables'!C:C,0,0)</f>
        <v>332.63</v>
      </c>
      <c r="O1736">
        <f>_xlfn.XLOOKUP($A1736,'site variables'!$A:$A,'site variables'!D:D,0,0)</f>
        <v>25.8</v>
      </c>
      <c r="P1736">
        <f>_xlfn.XLOOKUP($A1736,'site variables'!$A:$A,'site variables'!E:E,0,0)</f>
        <v>21.2</v>
      </c>
      <c r="Q1736">
        <f>_xlfn.XLOOKUP($A1736,'site variables'!$A:$A,'site variables'!F:F,0,0)</f>
        <v>793</v>
      </c>
      <c r="R1736" t="str">
        <f>_xlfn.XLOOKUP($A1736,'site variables'!$A:$A,'site variables'!G:G,0,0)</f>
        <v>high</v>
      </c>
      <c r="S1736" t="str">
        <f>_xlfn.XLOOKUP($A1736,'site variables'!$A:$A,'site variables'!H:H,0,0)</f>
        <v>low</v>
      </c>
      <c r="T1736" t="str">
        <f>_xlfn.XLOOKUP($A1736,'site variables'!$A:$A,'site variables'!I:I,0,0)</f>
        <v>Vehicle/FootRecreation</v>
      </c>
      <c r="U1736">
        <f>_xlfn.XLOOKUP($D1736,climatevars!$E:$E,climatevars!J:J,0,)</f>
        <v>260.99947799999995</v>
      </c>
      <c r="V1736">
        <f>_xlfn.XLOOKUP($D1736,climatevars!$E:$E,climatevars!K:K,0,)</f>
        <v>539.99891999999988</v>
      </c>
      <c r="W1736">
        <f>_xlfn.XLOOKUP($D1736,climatevars!$E:$E,climatevars!L:L,0,)</f>
        <v>260.99947799999995</v>
      </c>
      <c r="X1736">
        <f>_xlfn.XLOOKUP($G1736,speciesvars!$D:$D,speciesvars!H:H,0,0)</f>
        <v>22.870833317438802</v>
      </c>
      <c r="Y1736">
        <f>_xlfn.XLOOKUP($G1736,speciesvars!$D:$D,speciesvars!I:I,0,0)</f>
        <v>733</v>
      </c>
    </row>
    <row r="1737" spans="1:25" hidden="1" x14ac:dyDescent="0.25">
      <c r="A1737" t="s">
        <v>34</v>
      </c>
      <c r="B1737" t="s">
        <v>32</v>
      </c>
      <c r="C1737">
        <v>27</v>
      </c>
      <c r="D1737" t="str">
        <f t="shared" si="27"/>
        <v>Preservespring 2020</v>
      </c>
      <c r="E1737" t="s">
        <v>48</v>
      </c>
      <c r="F1737" t="s">
        <v>0</v>
      </c>
      <c r="G1737" t="s">
        <v>77</v>
      </c>
      <c r="H1737" t="s">
        <v>11</v>
      </c>
      <c r="I1737" t="s">
        <v>1830</v>
      </c>
      <c r="J1737" t="s">
        <v>72</v>
      </c>
      <c r="K1737">
        <v>3</v>
      </c>
      <c r="L1737">
        <v>45</v>
      </c>
      <c r="N1737">
        <f>_xlfn.XLOOKUP($A1737,'site variables'!$A:$A,'site variables'!C:C,0,0)</f>
        <v>332.63</v>
      </c>
      <c r="O1737">
        <f>_xlfn.XLOOKUP($A1737,'site variables'!$A:$A,'site variables'!D:D,0,0)</f>
        <v>25.8</v>
      </c>
      <c r="P1737">
        <f>_xlfn.XLOOKUP($A1737,'site variables'!$A:$A,'site variables'!E:E,0,0)</f>
        <v>21.2</v>
      </c>
      <c r="Q1737">
        <f>_xlfn.XLOOKUP($A1737,'site variables'!$A:$A,'site variables'!F:F,0,0)</f>
        <v>793</v>
      </c>
      <c r="R1737" t="str">
        <f>_xlfn.XLOOKUP($A1737,'site variables'!$A:$A,'site variables'!G:G,0,0)</f>
        <v>high</v>
      </c>
      <c r="S1737" t="str">
        <f>_xlfn.XLOOKUP($A1737,'site variables'!$A:$A,'site variables'!H:H,0,0)</f>
        <v>low</v>
      </c>
      <c r="T1737" t="str">
        <f>_xlfn.XLOOKUP($A1737,'site variables'!$A:$A,'site variables'!I:I,0,0)</f>
        <v>Vehicle/FootRecreation</v>
      </c>
      <c r="U1737">
        <f>_xlfn.XLOOKUP($D1737,climatevars!$E:$E,climatevars!J:J,0,)</f>
        <v>260.99947799999995</v>
      </c>
      <c r="V1737">
        <f>_xlfn.XLOOKUP($D1737,climatevars!$E:$E,climatevars!K:K,0,)</f>
        <v>539.99891999999988</v>
      </c>
      <c r="W1737">
        <f>_xlfn.XLOOKUP($D1737,climatevars!$E:$E,climatevars!L:L,0,)</f>
        <v>260.99947799999995</v>
      </c>
      <c r="X1737">
        <f>_xlfn.XLOOKUP($G1737,speciesvars!$D:$D,speciesvars!H:H,0,0)</f>
        <v>0</v>
      </c>
      <c r="Y1737">
        <f>_xlfn.XLOOKUP($G1737,speciesvars!$D:$D,speciesvars!I:I,0,0)</f>
        <v>0</v>
      </c>
    </row>
    <row r="1738" spans="1:25" hidden="1" x14ac:dyDescent="0.25">
      <c r="A1738" t="s">
        <v>34</v>
      </c>
      <c r="B1738" t="s">
        <v>32</v>
      </c>
      <c r="C1738">
        <v>27</v>
      </c>
      <c r="D1738" t="str">
        <f t="shared" si="27"/>
        <v>Preservespring 2020</v>
      </c>
      <c r="E1738" t="s">
        <v>48</v>
      </c>
      <c r="F1738" t="s">
        <v>0</v>
      </c>
      <c r="G1738" t="s">
        <v>44</v>
      </c>
      <c r="H1738" t="s">
        <v>11</v>
      </c>
      <c r="I1738" t="s">
        <v>1831</v>
      </c>
      <c r="J1738" t="s">
        <v>60</v>
      </c>
      <c r="K1738">
        <v>2</v>
      </c>
      <c r="L1738">
        <v>20</v>
      </c>
      <c r="N1738">
        <f>_xlfn.XLOOKUP($A1738,'site variables'!$A:$A,'site variables'!C:C,0,0)</f>
        <v>332.63</v>
      </c>
      <c r="O1738">
        <f>_xlfn.XLOOKUP($A1738,'site variables'!$A:$A,'site variables'!D:D,0,0)</f>
        <v>25.8</v>
      </c>
      <c r="P1738">
        <f>_xlfn.XLOOKUP($A1738,'site variables'!$A:$A,'site variables'!E:E,0,0)</f>
        <v>21.2</v>
      </c>
      <c r="Q1738">
        <f>_xlfn.XLOOKUP($A1738,'site variables'!$A:$A,'site variables'!F:F,0,0)</f>
        <v>793</v>
      </c>
      <c r="R1738" t="str">
        <f>_xlfn.XLOOKUP($A1738,'site variables'!$A:$A,'site variables'!G:G,0,0)</f>
        <v>high</v>
      </c>
      <c r="S1738" t="str">
        <f>_xlfn.XLOOKUP($A1738,'site variables'!$A:$A,'site variables'!H:H,0,0)</f>
        <v>low</v>
      </c>
      <c r="T1738" t="str">
        <f>_xlfn.XLOOKUP($A1738,'site variables'!$A:$A,'site variables'!I:I,0,0)</f>
        <v>Vehicle/FootRecreation</v>
      </c>
      <c r="U1738">
        <f>_xlfn.XLOOKUP($D1738,climatevars!$E:$E,climatevars!J:J,0,)</f>
        <v>260.99947799999995</v>
      </c>
      <c r="V1738">
        <f>_xlfn.XLOOKUP($D1738,climatevars!$E:$E,climatevars!K:K,0,)</f>
        <v>539.99891999999988</v>
      </c>
      <c r="W1738">
        <f>_xlfn.XLOOKUP($D1738,climatevars!$E:$E,climatevars!L:L,0,)</f>
        <v>260.99947799999995</v>
      </c>
      <c r="X1738">
        <f>_xlfn.XLOOKUP($G1738,speciesvars!$D:$D,speciesvars!H:H,0,0)</f>
        <v>0</v>
      </c>
      <c r="Y1738">
        <f>_xlfn.XLOOKUP($G1738,speciesvars!$D:$D,speciesvars!I:I,0,0)</f>
        <v>0</v>
      </c>
    </row>
    <row r="1739" spans="1:25" hidden="1" x14ac:dyDescent="0.25">
      <c r="A1739" t="s">
        <v>34</v>
      </c>
      <c r="B1739" t="s">
        <v>32</v>
      </c>
      <c r="C1739">
        <v>27</v>
      </c>
      <c r="D1739" t="str">
        <f t="shared" si="27"/>
        <v>Preservespring 2020</v>
      </c>
      <c r="E1739" t="s">
        <v>48</v>
      </c>
      <c r="F1739" t="s">
        <v>0</v>
      </c>
      <c r="G1739" t="s">
        <v>36</v>
      </c>
      <c r="H1739" t="s">
        <v>11</v>
      </c>
      <c r="I1739" t="s">
        <v>1832</v>
      </c>
      <c r="J1739" t="s">
        <v>72</v>
      </c>
      <c r="K1739">
        <v>1</v>
      </c>
      <c r="L1739">
        <v>40</v>
      </c>
      <c r="N1739">
        <f>_xlfn.XLOOKUP($A1739,'site variables'!$A:$A,'site variables'!C:C,0,0)</f>
        <v>332.63</v>
      </c>
      <c r="O1739">
        <f>_xlfn.XLOOKUP($A1739,'site variables'!$A:$A,'site variables'!D:D,0,0)</f>
        <v>25.8</v>
      </c>
      <c r="P1739">
        <f>_xlfn.XLOOKUP($A1739,'site variables'!$A:$A,'site variables'!E:E,0,0)</f>
        <v>21.2</v>
      </c>
      <c r="Q1739">
        <f>_xlfn.XLOOKUP($A1739,'site variables'!$A:$A,'site variables'!F:F,0,0)</f>
        <v>793</v>
      </c>
      <c r="R1739" t="str">
        <f>_xlfn.XLOOKUP($A1739,'site variables'!$A:$A,'site variables'!G:G,0,0)</f>
        <v>high</v>
      </c>
      <c r="S1739" t="str">
        <f>_xlfn.XLOOKUP($A1739,'site variables'!$A:$A,'site variables'!H:H,0,0)</f>
        <v>low</v>
      </c>
      <c r="T1739" t="str">
        <f>_xlfn.XLOOKUP($A1739,'site variables'!$A:$A,'site variables'!I:I,0,0)</f>
        <v>Vehicle/FootRecreation</v>
      </c>
      <c r="U1739">
        <f>_xlfn.XLOOKUP($D1739,climatevars!$E:$E,climatevars!J:J,0,)</f>
        <v>260.99947799999995</v>
      </c>
      <c r="V1739">
        <f>_xlfn.XLOOKUP($D1739,climatevars!$E:$E,climatevars!K:K,0,)</f>
        <v>539.99891999999988</v>
      </c>
      <c r="W1739">
        <f>_xlfn.XLOOKUP($D1739,climatevars!$E:$E,climatevars!L:L,0,)</f>
        <v>260.99947799999995</v>
      </c>
      <c r="X1739">
        <f>_xlfn.XLOOKUP($G1739,speciesvars!$D:$D,speciesvars!H:H,0,0)</f>
        <v>0</v>
      </c>
      <c r="Y1739">
        <f>_xlfn.XLOOKUP($G1739,speciesvars!$D:$D,speciesvars!I:I,0,0)</f>
        <v>0</v>
      </c>
    </row>
    <row r="1740" spans="1:25" hidden="1" x14ac:dyDescent="0.25">
      <c r="A1740" t="s">
        <v>34</v>
      </c>
      <c r="B1740" t="s">
        <v>32</v>
      </c>
      <c r="C1740">
        <v>28</v>
      </c>
      <c r="D1740" t="str">
        <f t="shared" si="27"/>
        <v>Preservespring 2020</v>
      </c>
      <c r="E1740" t="s">
        <v>12</v>
      </c>
      <c r="F1740" t="s">
        <v>0</v>
      </c>
      <c r="G1740" t="s">
        <v>77</v>
      </c>
      <c r="H1740" t="s">
        <v>11</v>
      </c>
      <c r="I1740" t="s">
        <v>1833</v>
      </c>
      <c r="J1740" t="s">
        <v>72</v>
      </c>
      <c r="K1740">
        <v>10</v>
      </c>
      <c r="L1740">
        <v>120</v>
      </c>
      <c r="N1740">
        <f>_xlfn.XLOOKUP($A1740,'site variables'!$A:$A,'site variables'!C:C,0,0)</f>
        <v>332.63</v>
      </c>
      <c r="O1740">
        <f>_xlfn.XLOOKUP($A1740,'site variables'!$A:$A,'site variables'!D:D,0,0)</f>
        <v>25.8</v>
      </c>
      <c r="P1740">
        <f>_xlfn.XLOOKUP($A1740,'site variables'!$A:$A,'site variables'!E:E,0,0)</f>
        <v>21.2</v>
      </c>
      <c r="Q1740">
        <f>_xlfn.XLOOKUP($A1740,'site variables'!$A:$A,'site variables'!F:F,0,0)</f>
        <v>793</v>
      </c>
      <c r="R1740" t="str">
        <f>_xlfn.XLOOKUP($A1740,'site variables'!$A:$A,'site variables'!G:G,0,0)</f>
        <v>high</v>
      </c>
      <c r="S1740" t="str">
        <f>_xlfn.XLOOKUP($A1740,'site variables'!$A:$A,'site variables'!H:H,0,0)</f>
        <v>low</v>
      </c>
      <c r="T1740" t="str">
        <f>_xlfn.XLOOKUP($A1740,'site variables'!$A:$A,'site variables'!I:I,0,0)</f>
        <v>Vehicle/FootRecreation</v>
      </c>
      <c r="U1740">
        <f>_xlfn.XLOOKUP($D1740,climatevars!$E:$E,climatevars!J:J,0,)</f>
        <v>260.99947799999995</v>
      </c>
      <c r="V1740">
        <f>_xlfn.XLOOKUP($D1740,climatevars!$E:$E,climatevars!K:K,0,)</f>
        <v>539.99891999999988</v>
      </c>
      <c r="W1740">
        <f>_xlfn.XLOOKUP($D1740,climatevars!$E:$E,climatevars!L:L,0,)</f>
        <v>260.99947799999995</v>
      </c>
      <c r="X1740">
        <f>_xlfn.XLOOKUP($G1740,speciesvars!$D:$D,speciesvars!H:H,0,0)</f>
        <v>0</v>
      </c>
      <c r="Y1740">
        <f>_xlfn.XLOOKUP($G1740,speciesvars!$D:$D,speciesvars!I:I,0,0)</f>
        <v>0</v>
      </c>
    </row>
    <row r="1741" spans="1:25" hidden="1" x14ac:dyDescent="0.25">
      <c r="A1741" t="s">
        <v>34</v>
      </c>
      <c r="B1741" t="s">
        <v>32</v>
      </c>
      <c r="C1741">
        <v>28</v>
      </c>
      <c r="D1741" t="str">
        <f t="shared" si="27"/>
        <v>Preservespring 2020</v>
      </c>
      <c r="E1741" t="s">
        <v>12</v>
      </c>
      <c r="F1741" t="s">
        <v>0</v>
      </c>
      <c r="G1741" t="s">
        <v>3</v>
      </c>
      <c r="H1741" t="s">
        <v>11</v>
      </c>
      <c r="I1741" t="s">
        <v>1834</v>
      </c>
      <c r="J1741" t="s">
        <v>72</v>
      </c>
      <c r="K1741">
        <v>2</v>
      </c>
      <c r="L1741">
        <v>70</v>
      </c>
      <c r="N1741">
        <f>_xlfn.XLOOKUP($A1741,'site variables'!$A:$A,'site variables'!C:C,0,0)</f>
        <v>332.63</v>
      </c>
      <c r="O1741">
        <f>_xlfn.XLOOKUP($A1741,'site variables'!$A:$A,'site variables'!D:D,0,0)</f>
        <v>25.8</v>
      </c>
      <c r="P1741">
        <f>_xlfn.XLOOKUP($A1741,'site variables'!$A:$A,'site variables'!E:E,0,0)</f>
        <v>21.2</v>
      </c>
      <c r="Q1741">
        <f>_xlfn.XLOOKUP($A1741,'site variables'!$A:$A,'site variables'!F:F,0,0)</f>
        <v>793</v>
      </c>
      <c r="R1741" t="str">
        <f>_xlfn.XLOOKUP($A1741,'site variables'!$A:$A,'site variables'!G:G,0,0)</f>
        <v>high</v>
      </c>
      <c r="S1741" t="str">
        <f>_xlfn.XLOOKUP($A1741,'site variables'!$A:$A,'site variables'!H:H,0,0)</f>
        <v>low</v>
      </c>
      <c r="T1741" t="str">
        <f>_xlfn.XLOOKUP($A1741,'site variables'!$A:$A,'site variables'!I:I,0,0)</f>
        <v>Vehicle/FootRecreation</v>
      </c>
      <c r="U1741">
        <f>_xlfn.XLOOKUP($D1741,climatevars!$E:$E,climatevars!J:J,0,)</f>
        <v>260.99947799999995</v>
      </c>
      <c r="V1741">
        <f>_xlfn.XLOOKUP($D1741,climatevars!$E:$E,climatevars!K:K,0,)</f>
        <v>539.99891999999988</v>
      </c>
      <c r="W1741">
        <f>_xlfn.XLOOKUP($D1741,climatevars!$E:$E,climatevars!L:L,0,)</f>
        <v>260.99947799999995</v>
      </c>
      <c r="X1741">
        <f>_xlfn.XLOOKUP($G1741,speciesvars!$D:$D,speciesvars!H:H,0,0)</f>
        <v>0</v>
      </c>
      <c r="Y1741">
        <f>_xlfn.XLOOKUP($G1741,speciesvars!$D:$D,speciesvars!I:I,0,0)</f>
        <v>0</v>
      </c>
    </row>
    <row r="1742" spans="1:25" hidden="1" x14ac:dyDescent="0.25">
      <c r="A1742" t="s">
        <v>34</v>
      </c>
      <c r="B1742" t="s">
        <v>32</v>
      </c>
      <c r="C1742">
        <v>8</v>
      </c>
      <c r="D1742" t="str">
        <f t="shared" si="27"/>
        <v>Preservespring 2020</v>
      </c>
      <c r="E1742" t="s">
        <v>75</v>
      </c>
      <c r="F1742" t="s">
        <v>49</v>
      </c>
      <c r="G1742" t="s">
        <v>54</v>
      </c>
      <c r="H1742" t="s">
        <v>4255</v>
      </c>
      <c r="I1742" t="s">
        <v>1835</v>
      </c>
      <c r="J1742" t="s">
        <v>60</v>
      </c>
      <c r="K1742">
        <v>0</v>
      </c>
      <c r="L1742">
        <v>0</v>
      </c>
      <c r="M1742">
        <v>0</v>
      </c>
      <c r="N1742">
        <f>_xlfn.XLOOKUP($A1742,'site variables'!$A:$A,'site variables'!C:C,0,0)</f>
        <v>332.63</v>
      </c>
      <c r="O1742">
        <f>_xlfn.XLOOKUP($A1742,'site variables'!$A:$A,'site variables'!D:D,0,0)</f>
        <v>25.8</v>
      </c>
      <c r="P1742">
        <f>_xlfn.XLOOKUP($A1742,'site variables'!$A:$A,'site variables'!E:E,0,0)</f>
        <v>21.2</v>
      </c>
      <c r="Q1742">
        <f>_xlfn.XLOOKUP($A1742,'site variables'!$A:$A,'site variables'!F:F,0,0)</f>
        <v>793</v>
      </c>
      <c r="R1742" t="str">
        <f>_xlfn.XLOOKUP($A1742,'site variables'!$A:$A,'site variables'!G:G,0,0)</f>
        <v>high</v>
      </c>
      <c r="S1742" t="str">
        <f>_xlfn.XLOOKUP($A1742,'site variables'!$A:$A,'site variables'!H:H,0,0)</f>
        <v>low</v>
      </c>
      <c r="T1742" t="str">
        <f>_xlfn.XLOOKUP($A1742,'site variables'!$A:$A,'site variables'!I:I,0,0)</f>
        <v>Vehicle/FootRecreation</v>
      </c>
      <c r="U1742">
        <f>_xlfn.XLOOKUP($D1742,climatevars!$E:$E,climatevars!J:J,0,)</f>
        <v>260.99947799999995</v>
      </c>
      <c r="V1742">
        <f>_xlfn.XLOOKUP($D1742,climatevars!$E:$E,climatevars!K:K,0,)</f>
        <v>539.99891999999988</v>
      </c>
      <c r="W1742">
        <f>_xlfn.XLOOKUP($D1742,climatevars!$E:$E,climatevars!L:L,0,)</f>
        <v>260.99947799999995</v>
      </c>
      <c r="X1742">
        <f>_xlfn.XLOOKUP($G1742,speciesvars!$D:$D,speciesvars!H:H,0,0)</f>
        <v>21.7541668613752</v>
      </c>
      <c r="Y1742">
        <f>_xlfn.XLOOKUP($G1742,speciesvars!$D:$D,speciesvars!I:I,0,0)</f>
        <v>505</v>
      </c>
    </row>
    <row r="1743" spans="1:25" hidden="1" x14ac:dyDescent="0.25">
      <c r="A1743" t="s">
        <v>34</v>
      </c>
      <c r="B1743" t="s">
        <v>32</v>
      </c>
      <c r="C1743">
        <v>8</v>
      </c>
      <c r="D1743" t="str">
        <f t="shared" si="27"/>
        <v>Preservespring 2020</v>
      </c>
      <c r="E1743" t="s">
        <v>75</v>
      </c>
      <c r="F1743" t="s">
        <v>49</v>
      </c>
      <c r="G1743" t="s">
        <v>35</v>
      </c>
      <c r="H1743" t="s">
        <v>4255</v>
      </c>
      <c r="I1743" t="s">
        <v>1836</v>
      </c>
      <c r="J1743" t="s">
        <v>60</v>
      </c>
      <c r="K1743">
        <v>0</v>
      </c>
      <c r="L1743">
        <v>0</v>
      </c>
      <c r="M1743">
        <v>0</v>
      </c>
      <c r="N1743">
        <f>_xlfn.XLOOKUP($A1743,'site variables'!$A:$A,'site variables'!C:C,0,0)</f>
        <v>332.63</v>
      </c>
      <c r="O1743">
        <f>_xlfn.XLOOKUP($A1743,'site variables'!$A:$A,'site variables'!D:D,0,0)</f>
        <v>25.8</v>
      </c>
      <c r="P1743">
        <f>_xlfn.XLOOKUP($A1743,'site variables'!$A:$A,'site variables'!E:E,0,0)</f>
        <v>21.2</v>
      </c>
      <c r="Q1743">
        <f>_xlfn.XLOOKUP($A1743,'site variables'!$A:$A,'site variables'!F:F,0,0)</f>
        <v>793</v>
      </c>
      <c r="R1743" t="str">
        <f>_xlfn.XLOOKUP($A1743,'site variables'!$A:$A,'site variables'!G:G,0,0)</f>
        <v>high</v>
      </c>
      <c r="S1743" t="str">
        <f>_xlfn.XLOOKUP($A1743,'site variables'!$A:$A,'site variables'!H:H,0,0)</f>
        <v>low</v>
      </c>
      <c r="T1743" t="str">
        <f>_xlfn.XLOOKUP($A1743,'site variables'!$A:$A,'site variables'!I:I,0,0)</f>
        <v>Vehicle/FootRecreation</v>
      </c>
      <c r="U1743">
        <f>_xlfn.XLOOKUP($D1743,climatevars!$E:$E,climatevars!J:J,0,)</f>
        <v>260.99947799999995</v>
      </c>
      <c r="V1743">
        <f>_xlfn.XLOOKUP($D1743,climatevars!$E:$E,climatevars!K:K,0,)</f>
        <v>539.99891999999988</v>
      </c>
      <c r="W1743">
        <f>_xlfn.XLOOKUP($D1743,climatevars!$E:$E,climatevars!L:L,0,)</f>
        <v>260.99947799999995</v>
      </c>
      <c r="X1743">
        <f>_xlfn.XLOOKUP($G1743,speciesvars!$D:$D,speciesvars!H:H,0,0)</f>
        <v>23.5000000198682</v>
      </c>
      <c r="Y1743">
        <f>_xlfn.XLOOKUP($G1743,speciesvars!$D:$D,speciesvars!I:I,0,0)</f>
        <v>354</v>
      </c>
    </row>
    <row r="1744" spans="1:25" hidden="1" x14ac:dyDescent="0.25">
      <c r="A1744" t="s">
        <v>34</v>
      </c>
      <c r="B1744" t="s">
        <v>32</v>
      </c>
      <c r="C1744">
        <v>8</v>
      </c>
      <c r="D1744" t="str">
        <f t="shared" si="27"/>
        <v>Preservespring 2020</v>
      </c>
      <c r="E1744" t="s">
        <v>75</v>
      </c>
      <c r="F1744" t="s">
        <v>49</v>
      </c>
      <c r="G1744" t="s">
        <v>65</v>
      </c>
      <c r="H1744" t="s">
        <v>4255</v>
      </c>
      <c r="I1744" t="s">
        <v>1837</v>
      </c>
      <c r="J1744" t="s">
        <v>60</v>
      </c>
      <c r="K1744">
        <v>0</v>
      </c>
      <c r="L1744">
        <v>0</v>
      </c>
      <c r="M1744">
        <v>0</v>
      </c>
      <c r="N1744">
        <f>_xlfn.XLOOKUP($A1744,'site variables'!$A:$A,'site variables'!C:C,0,0)</f>
        <v>332.63</v>
      </c>
      <c r="O1744">
        <f>_xlfn.XLOOKUP($A1744,'site variables'!$A:$A,'site variables'!D:D,0,0)</f>
        <v>25.8</v>
      </c>
      <c r="P1744">
        <f>_xlfn.XLOOKUP($A1744,'site variables'!$A:$A,'site variables'!E:E,0,0)</f>
        <v>21.2</v>
      </c>
      <c r="Q1744">
        <f>_xlfn.XLOOKUP($A1744,'site variables'!$A:$A,'site variables'!F:F,0,0)</f>
        <v>793</v>
      </c>
      <c r="R1744" t="str">
        <f>_xlfn.XLOOKUP($A1744,'site variables'!$A:$A,'site variables'!G:G,0,0)</f>
        <v>high</v>
      </c>
      <c r="S1744" t="str">
        <f>_xlfn.XLOOKUP($A1744,'site variables'!$A:$A,'site variables'!H:H,0,0)</f>
        <v>low</v>
      </c>
      <c r="T1744" t="str">
        <f>_xlfn.XLOOKUP($A1744,'site variables'!$A:$A,'site variables'!I:I,0,0)</f>
        <v>Vehicle/FootRecreation</v>
      </c>
      <c r="U1744">
        <f>_xlfn.XLOOKUP($D1744,climatevars!$E:$E,climatevars!J:J,0,)</f>
        <v>260.99947799999995</v>
      </c>
      <c r="V1744">
        <f>_xlfn.XLOOKUP($D1744,climatevars!$E:$E,climatevars!K:K,0,)</f>
        <v>539.99891999999988</v>
      </c>
      <c r="W1744">
        <f>_xlfn.XLOOKUP($D1744,climatevars!$E:$E,climatevars!L:L,0,)</f>
        <v>260.99947799999995</v>
      </c>
      <c r="X1744">
        <f>_xlfn.XLOOKUP($G1744,speciesvars!$D:$D,speciesvars!H:H,0,0)</f>
        <v>21.662499884764401</v>
      </c>
      <c r="Y1744">
        <f>_xlfn.XLOOKUP($G1744,speciesvars!$D:$D,speciesvars!I:I,0,0)</f>
        <v>767</v>
      </c>
    </row>
    <row r="1745" spans="1:25" hidden="1" x14ac:dyDescent="0.25">
      <c r="A1745" t="s">
        <v>34</v>
      </c>
      <c r="B1745" t="s">
        <v>32</v>
      </c>
      <c r="C1745">
        <v>8</v>
      </c>
      <c r="D1745" t="str">
        <f t="shared" si="27"/>
        <v>Preservespring 2020</v>
      </c>
      <c r="E1745" t="s">
        <v>75</v>
      </c>
      <c r="F1745" t="s">
        <v>49</v>
      </c>
      <c r="G1745" t="s">
        <v>76</v>
      </c>
      <c r="H1745" t="s">
        <v>4255</v>
      </c>
      <c r="I1745" t="s">
        <v>1838</v>
      </c>
      <c r="J1745" t="s">
        <v>60</v>
      </c>
      <c r="K1745">
        <v>0</v>
      </c>
      <c r="L1745">
        <v>0</v>
      </c>
      <c r="M1745">
        <v>0</v>
      </c>
      <c r="N1745">
        <f>_xlfn.XLOOKUP($A1745,'site variables'!$A:$A,'site variables'!C:C,0,0)</f>
        <v>332.63</v>
      </c>
      <c r="O1745">
        <f>_xlfn.XLOOKUP($A1745,'site variables'!$A:$A,'site variables'!D:D,0,0)</f>
        <v>25.8</v>
      </c>
      <c r="P1745">
        <f>_xlfn.XLOOKUP($A1745,'site variables'!$A:$A,'site variables'!E:E,0,0)</f>
        <v>21.2</v>
      </c>
      <c r="Q1745">
        <f>_xlfn.XLOOKUP($A1745,'site variables'!$A:$A,'site variables'!F:F,0,0)</f>
        <v>793</v>
      </c>
      <c r="R1745" t="str">
        <f>_xlfn.XLOOKUP($A1745,'site variables'!$A:$A,'site variables'!G:G,0,0)</f>
        <v>high</v>
      </c>
      <c r="S1745" t="str">
        <f>_xlfn.XLOOKUP($A1745,'site variables'!$A:$A,'site variables'!H:H,0,0)</f>
        <v>low</v>
      </c>
      <c r="T1745" t="str">
        <f>_xlfn.XLOOKUP($A1745,'site variables'!$A:$A,'site variables'!I:I,0,0)</f>
        <v>Vehicle/FootRecreation</v>
      </c>
      <c r="U1745">
        <f>_xlfn.XLOOKUP($D1745,climatevars!$E:$E,climatevars!J:J,0,)</f>
        <v>260.99947799999995</v>
      </c>
      <c r="V1745">
        <f>_xlfn.XLOOKUP($D1745,climatevars!$E:$E,climatevars!K:K,0,)</f>
        <v>539.99891999999988</v>
      </c>
      <c r="W1745">
        <f>_xlfn.XLOOKUP($D1745,climatevars!$E:$E,climatevars!L:L,0,)</f>
        <v>260.99947799999995</v>
      </c>
      <c r="X1745">
        <f>_xlfn.XLOOKUP($G1745,speciesvars!$D:$D,speciesvars!H:H,0,0)</f>
        <v>23.825000166892998</v>
      </c>
      <c r="Y1745">
        <f>_xlfn.XLOOKUP($G1745,speciesvars!$D:$D,speciesvars!I:I,0,0)</f>
        <v>508</v>
      </c>
    </row>
    <row r="1746" spans="1:25" hidden="1" x14ac:dyDescent="0.25">
      <c r="A1746" t="s">
        <v>34</v>
      </c>
      <c r="B1746" t="s">
        <v>32</v>
      </c>
      <c r="C1746">
        <v>8</v>
      </c>
      <c r="D1746" t="str">
        <f t="shared" si="27"/>
        <v>Preservespring 2020</v>
      </c>
      <c r="E1746" t="s">
        <v>75</v>
      </c>
      <c r="F1746" t="s">
        <v>49</v>
      </c>
      <c r="G1746" t="s">
        <v>1</v>
      </c>
      <c r="H1746" t="s">
        <v>4255</v>
      </c>
      <c r="I1746" t="s">
        <v>1839</v>
      </c>
      <c r="J1746" t="s">
        <v>60</v>
      </c>
      <c r="K1746">
        <v>0</v>
      </c>
      <c r="L1746">
        <v>0</v>
      </c>
      <c r="M1746">
        <v>0</v>
      </c>
      <c r="N1746">
        <f>_xlfn.XLOOKUP($A1746,'site variables'!$A:$A,'site variables'!C:C,0,0)</f>
        <v>332.63</v>
      </c>
      <c r="O1746">
        <f>_xlfn.XLOOKUP($A1746,'site variables'!$A:$A,'site variables'!D:D,0,0)</f>
        <v>25.8</v>
      </c>
      <c r="P1746">
        <f>_xlfn.XLOOKUP($A1746,'site variables'!$A:$A,'site variables'!E:E,0,0)</f>
        <v>21.2</v>
      </c>
      <c r="Q1746">
        <f>_xlfn.XLOOKUP($A1746,'site variables'!$A:$A,'site variables'!F:F,0,0)</f>
        <v>793</v>
      </c>
      <c r="R1746" t="str">
        <f>_xlfn.XLOOKUP($A1746,'site variables'!$A:$A,'site variables'!G:G,0,0)</f>
        <v>high</v>
      </c>
      <c r="S1746" t="str">
        <f>_xlfn.XLOOKUP($A1746,'site variables'!$A:$A,'site variables'!H:H,0,0)</f>
        <v>low</v>
      </c>
      <c r="T1746" t="str">
        <f>_xlfn.XLOOKUP($A1746,'site variables'!$A:$A,'site variables'!I:I,0,0)</f>
        <v>Vehicle/FootRecreation</v>
      </c>
      <c r="U1746">
        <f>_xlfn.XLOOKUP($D1746,climatevars!$E:$E,climatevars!J:J,0,)</f>
        <v>260.99947799999995</v>
      </c>
      <c r="V1746">
        <f>_xlfn.XLOOKUP($D1746,climatevars!$E:$E,climatevars!K:K,0,)</f>
        <v>539.99891999999988</v>
      </c>
      <c r="W1746">
        <f>_xlfn.XLOOKUP($D1746,climatevars!$E:$E,climatevars!L:L,0,)</f>
        <v>260.99947799999995</v>
      </c>
      <c r="X1746">
        <f>_xlfn.XLOOKUP($G1746,speciesvars!$D:$D,speciesvars!H:H,0,0)</f>
        <v>22.9416667421659</v>
      </c>
      <c r="Y1746">
        <f>_xlfn.XLOOKUP($G1746,speciesvars!$D:$D,speciesvars!I:I,0,0)</f>
        <v>528</v>
      </c>
    </row>
    <row r="1747" spans="1:25" hidden="1" x14ac:dyDescent="0.25">
      <c r="A1747" t="s">
        <v>34</v>
      </c>
      <c r="B1747" t="s">
        <v>32</v>
      </c>
      <c r="C1747">
        <v>28</v>
      </c>
      <c r="D1747" t="str">
        <f t="shared" si="27"/>
        <v>Preservespring 2020</v>
      </c>
      <c r="E1747" t="s">
        <v>12</v>
      </c>
      <c r="F1747" t="s">
        <v>0</v>
      </c>
      <c r="G1747" t="s">
        <v>55</v>
      </c>
      <c r="H1747" t="s">
        <v>11</v>
      </c>
      <c r="I1747" t="s">
        <v>1840</v>
      </c>
      <c r="J1747" t="s">
        <v>72</v>
      </c>
      <c r="K1747">
        <v>1</v>
      </c>
      <c r="L1747">
        <v>4</v>
      </c>
      <c r="N1747">
        <f>_xlfn.XLOOKUP($A1747,'site variables'!$A:$A,'site variables'!C:C,0,0)</f>
        <v>332.63</v>
      </c>
      <c r="O1747">
        <f>_xlfn.XLOOKUP($A1747,'site variables'!$A:$A,'site variables'!D:D,0,0)</f>
        <v>25.8</v>
      </c>
      <c r="P1747">
        <f>_xlfn.XLOOKUP($A1747,'site variables'!$A:$A,'site variables'!E:E,0,0)</f>
        <v>21.2</v>
      </c>
      <c r="Q1747">
        <f>_xlfn.XLOOKUP($A1747,'site variables'!$A:$A,'site variables'!F:F,0,0)</f>
        <v>793</v>
      </c>
      <c r="R1747" t="str">
        <f>_xlfn.XLOOKUP($A1747,'site variables'!$A:$A,'site variables'!G:G,0,0)</f>
        <v>high</v>
      </c>
      <c r="S1747" t="str">
        <f>_xlfn.XLOOKUP($A1747,'site variables'!$A:$A,'site variables'!H:H,0,0)</f>
        <v>low</v>
      </c>
      <c r="T1747" t="str">
        <f>_xlfn.XLOOKUP($A1747,'site variables'!$A:$A,'site variables'!I:I,0,0)</f>
        <v>Vehicle/FootRecreation</v>
      </c>
      <c r="U1747">
        <f>_xlfn.XLOOKUP($D1747,climatevars!$E:$E,climatevars!J:J,0,)</f>
        <v>260.99947799999995</v>
      </c>
      <c r="V1747">
        <f>_xlfn.XLOOKUP($D1747,climatevars!$E:$E,climatevars!K:K,0,)</f>
        <v>539.99891999999988</v>
      </c>
      <c r="W1747">
        <f>_xlfn.XLOOKUP($D1747,climatevars!$E:$E,climatevars!L:L,0,)</f>
        <v>260.99947799999995</v>
      </c>
      <c r="X1747">
        <f>_xlfn.XLOOKUP($G1747,speciesvars!$D:$D,speciesvars!H:H,0,0)</f>
        <v>0</v>
      </c>
      <c r="Y1747">
        <f>_xlfn.XLOOKUP($G1747,speciesvars!$D:$D,speciesvars!I:I,0,0)</f>
        <v>0</v>
      </c>
    </row>
    <row r="1748" spans="1:25" hidden="1" x14ac:dyDescent="0.25">
      <c r="A1748" t="s">
        <v>34</v>
      </c>
      <c r="B1748" t="s">
        <v>32</v>
      </c>
      <c r="C1748">
        <v>28</v>
      </c>
      <c r="D1748" t="str">
        <f t="shared" si="27"/>
        <v>Preservespring 2020</v>
      </c>
      <c r="E1748" t="s">
        <v>12</v>
      </c>
      <c r="F1748" t="s">
        <v>0</v>
      </c>
      <c r="G1748" t="s">
        <v>44</v>
      </c>
      <c r="H1748" t="s">
        <v>11</v>
      </c>
      <c r="I1748" t="s">
        <v>1841</v>
      </c>
      <c r="J1748" t="s">
        <v>60</v>
      </c>
      <c r="K1748">
        <v>1</v>
      </c>
      <c r="L1748">
        <v>25</v>
      </c>
      <c r="N1748">
        <f>_xlfn.XLOOKUP($A1748,'site variables'!$A:$A,'site variables'!C:C,0,0)</f>
        <v>332.63</v>
      </c>
      <c r="O1748">
        <f>_xlfn.XLOOKUP($A1748,'site variables'!$A:$A,'site variables'!D:D,0,0)</f>
        <v>25.8</v>
      </c>
      <c r="P1748">
        <f>_xlfn.XLOOKUP($A1748,'site variables'!$A:$A,'site variables'!E:E,0,0)</f>
        <v>21.2</v>
      </c>
      <c r="Q1748">
        <f>_xlfn.XLOOKUP($A1748,'site variables'!$A:$A,'site variables'!F:F,0,0)</f>
        <v>793</v>
      </c>
      <c r="R1748" t="str">
        <f>_xlfn.XLOOKUP($A1748,'site variables'!$A:$A,'site variables'!G:G,0,0)</f>
        <v>high</v>
      </c>
      <c r="S1748" t="str">
        <f>_xlfn.XLOOKUP($A1748,'site variables'!$A:$A,'site variables'!H:H,0,0)</f>
        <v>low</v>
      </c>
      <c r="T1748" t="str">
        <f>_xlfn.XLOOKUP($A1748,'site variables'!$A:$A,'site variables'!I:I,0,0)</f>
        <v>Vehicle/FootRecreation</v>
      </c>
      <c r="U1748">
        <f>_xlfn.XLOOKUP($D1748,climatevars!$E:$E,climatevars!J:J,0,)</f>
        <v>260.99947799999995</v>
      </c>
      <c r="V1748">
        <f>_xlfn.XLOOKUP($D1748,climatevars!$E:$E,climatevars!K:K,0,)</f>
        <v>539.99891999999988</v>
      </c>
      <c r="W1748">
        <f>_xlfn.XLOOKUP($D1748,climatevars!$E:$E,climatevars!L:L,0,)</f>
        <v>260.99947799999995</v>
      </c>
      <c r="X1748">
        <f>_xlfn.XLOOKUP($G1748,speciesvars!$D:$D,speciesvars!H:H,0,0)</f>
        <v>0</v>
      </c>
      <c r="Y1748">
        <f>_xlfn.XLOOKUP($G1748,speciesvars!$D:$D,speciesvars!I:I,0,0)</f>
        <v>0</v>
      </c>
    </row>
    <row r="1749" spans="1:25" hidden="1" x14ac:dyDescent="0.25">
      <c r="A1749" t="s">
        <v>34</v>
      </c>
      <c r="B1749" t="s">
        <v>32</v>
      </c>
      <c r="C1749">
        <v>28</v>
      </c>
      <c r="D1749" t="str">
        <f t="shared" si="27"/>
        <v>Preservespring 2020</v>
      </c>
      <c r="E1749" t="s">
        <v>12</v>
      </c>
      <c r="F1749" t="s">
        <v>0</v>
      </c>
      <c r="G1749" t="s">
        <v>1433</v>
      </c>
      <c r="H1749" t="s">
        <v>11</v>
      </c>
      <c r="I1749" t="s">
        <v>1842</v>
      </c>
      <c r="J1749" t="s">
        <v>60</v>
      </c>
      <c r="K1749">
        <v>1</v>
      </c>
      <c r="L1749">
        <v>10</v>
      </c>
      <c r="N1749">
        <f>_xlfn.XLOOKUP($A1749,'site variables'!$A:$A,'site variables'!C:C,0,0)</f>
        <v>332.63</v>
      </c>
      <c r="O1749">
        <f>_xlfn.XLOOKUP($A1749,'site variables'!$A:$A,'site variables'!D:D,0,0)</f>
        <v>25.8</v>
      </c>
      <c r="P1749">
        <f>_xlfn.XLOOKUP($A1749,'site variables'!$A:$A,'site variables'!E:E,0,0)</f>
        <v>21.2</v>
      </c>
      <c r="Q1749">
        <f>_xlfn.XLOOKUP($A1749,'site variables'!$A:$A,'site variables'!F:F,0,0)</f>
        <v>793</v>
      </c>
      <c r="R1749" t="str">
        <f>_xlfn.XLOOKUP($A1749,'site variables'!$A:$A,'site variables'!G:G,0,0)</f>
        <v>high</v>
      </c>
      <c r="S1749" t="str">
        <f>_xlfn.XLOOKUP($A1749,'site variables'!$A:$A,'site variables'!H:H,0,0)</f>
        <v>low</v>
      </c>
      <c r="T1749" t="str">
        <f>_xlfn.XLOOKUP($A1749,'site variables'!$A:$A,'site variables'!I:I,0,0)</f>
        <v>Vehicle/FootRecreation</v>
      </c>
      <c r="U1749">
        <f>_xlfn.XLOOKUP($D1749,climatevars!$E:$E,climatevars!J:J,0,)</f>
        <v>260.99947799999995</v>
      </c>
      <c r="V1749">
        <f>_xlfn.XLOOKUP($D1749,climatevars!$E:$E,climatevars!K:K,0,)</f>
        <v>539.99891999999988</v>
      </c>
      <c r="W1749">
        <f>_xlfn.XLOOKUP($D1749,climatevars!$E:$E,climatevars!L:L,0,)</f>
        <v>260.99947799999995</v>
      </c>
      <c r="X1749">
        <f>_xlfn.XLOOKUP($G1749,speciesvars!$D:$D,speciesvars!H:H,0,0)</f>
        <v>0</v>
      </c>
      <c r="Y1749">
        <f>_xlfn.XLOOKUP($G1749,speciesvars!$D:$D,speciesvars!I:I,0,0)</f>
        <v>0</v>
      </c>
    </row>
    <row r="1750" spans="1:25" hidden="1" x14ac:dyDescent="0.25">
      <c r="A1750" t="s">
        <v>34</v>
      </c>
      <c r="B1750" t="s">
        <v>32</v>
      </c>
      <c r="C1750">
        <v>28</v>
      </c>
      <c r="D1750" t="str">
        <f t="shared" si="27"/>
        <v>Preservespring 2020</v>
      </c>
      <c r="E1750" t="s">
        <v>12</v>
      </c>
      <c r="F1750" t="s">
        <v>0</v>
      </c>
      <c r="G1750" t="s">
        <v>23</v>
      </c>
      <c r="H1750" t="s">
        <v>11</v>
      </c>
      <c r="I1750" t="s">
        <v>1843</v>
      </c>
      <c r="J1750" t="s">
        <v>60</v>
      </c>
      <c r="K1750">
        <v>1</v>
      </c>
      <c r="L1750">
        <v>20</v>
      </c>
      <c r="N1750">
        <f>_xlfn.XLOOKUP($A1750,'site variables'!$A:$A,'site variables'!C:C,0,0)</f>
        <v>332.63</v>
      </c>
      <c r="O1750">
        <f>_xlfn.XLOOKUP($A1750,'site variables'!$A:$A,'site variables'!D:D,0,0)</f>
        <v>25.8</v>
      </c>
      <c r="P1750">
        <f>_xlfn.XLOOKUP($A1750,'site variables'!$A:$A,'site variables'!E:E,0,0)</f>
        <v>21.2</v>
      </c>
      <c r="Q1750">
        <f>_xlfn.XLOOKUP($A1750,'site variables'!$A:$A,'site variables'!F:F,0,0)</f>
        <v>793</v>
      </c>
      <c r="R1750" t="str">
        <f>_xlfn.XLOOKUP($A1750,'site variables'!$A:$A,'site variables'!G:G,0,0)</f>
        <v>high</v>
      </c>
      <c r="S1750" t="str">
        <f>_xlfn.XLOOKUP($A1750,'site variables'!$A:$A,'site variables'!H:H,0,0)</f>
        <v>low</v>
      </c>
      <c r="T1750" t="str">
        <f>_xlfn.XLOOKUP($A1750,'site variables'!$A:$A,'site variables'!I:I,0,0)</f>
        <v>Vehicle/FootRecreation</v>
      </c>
      <c r="U1750">
        <f>_xlfn.XLOOKUP($D1750,climatevars!$E:$E,climatevars!J:J,0,)</f>
        <v>260.99947799999995</v>
      </c>
      <c r="V1750">
        <f>_xlfn.XLOOKUP($D1750,climatevars!$E:$E,climatevars!K:K,0,)</f>
        <v>539.99891999999988</v>
      </c>
      <c r="W1750">
        <f>_xlfn.XLOOKUP($D1750,climatevars!$E:$E,climatevars!L:L,0,)</f>
        <v>260.99947799999995</v>
      </c>
      <c r="X1750">
        <f>_xlfn.XLOOKUP($G1750,speciesvars!$D:$D,speciesvars!H:H,0,0)</f>
        <v>0</v>
      </c>
      <c r="Y1750">
        <f>_xlfn.XLOOKUP($G1750,speciesvars!$D:$D,speciesvars!I:I,0,0)</f>
        <v>0</v>
      </c>
    </row>
    <row r="1751" spans="1:25" hidden="1" x14ac:dyDescent="0.25">
      <c r="A1751" t="s">
        <v>34</v>
      </c>
      <c r="B1751" t="s">
        <v>32</v>
      </c>
      <c r="C1751">
        <v>28</v>
      </c>
      <c r="D1751" t="str">
        <f t="shared" si="27"/>
        <v>Preservespring 2020</v>
      </c>
      <c r="E1751" t="s">
        <v>12</v>
      </c>
      <c r="F1751" t="s">
        <v>0</v>
      </c>
      <c r="G1751" t="s">
        <v>1437</v>
      </c>
      <c r="H1751" t="s">
        <v>11</v>
      </c>
      <c r="I1751" t="s">
        <v>1844</v>
      </c>
      <c r="J1751" t="s">
        <v>60</v>
      </c>
      <c r="K1751">
        <v>3</v>
      </c>
      <c r="L1751">
        <v>40</v>
      </c>
      <c r="N1751">
        <f>_xlfn.XLOOKUP($A1751,'site variables'!$A:$A,'site variables'!C:C,0,0)</f>
        <v>332.63</v>
      </c>
      <c r="O1751">
        <f>_xlfn.XLOOKUP($A1751,'site variables'!$A:$A,'site variables'!D:D,0,0)</f>
        <v>25.8</v>
      </c>
      <c r="P1751">
        <f>_xlfn.XLOOKUP($A1751,'site variables'!$A:$A,'site variables'!E:E,0,0)</f>
        <v>21.2</v>
      </c>
      <c r="Q1751">
        <f>_xlfn.XLOOKUP($A1751,'site variables'!$A:$A,'site variables'!F:F,0,0)</f>
        <v>793</v>
      </c>
      <c r="R1751" t="str">
        <f>_xlfn.XLOOKUP($A1751,'site variables'!$A:$A,'site variables'!G:G,0,0)</f>
        <v>high</v>
      </c>
      <c r="S1751" t="str">
        <f>_xlfn.XLOOKUP($A1751,'site variables'!$A:$A,'site variables'!H:H,0,0)</f>
        <v>low</v>
      </c>
      <c r="T1751" t="str">
        <f>_xlfn.XLOOKUP($A1751,'site variables'!$A:$A,'site variables'!I:I,0,0)</f>
        <v>Vehicle/FootRecreation</v>
      </c>
      <c r="U1751">
        <f>_xlfn.XLOOKUP($D1751,climatevars!$E:$E,climatevars!J:J,0,)</f>
        <v>260.99947799999995</v>
      </c>
      <c r="V1751">
        <f>_xlfn.XLOOKUP($D1751,climatevars!$E:$E,climatevars!K:K,0,)</f>
        <v>539.99891999999988</v>
      </c>
      <c r="W1751">
        <f>_xlfn.XLOOKUP($D1751,climatevars!$E:$E,climatevars!L:L,0,)</f>
        <v>260.99947799999995</v>
      </c>
      <c r="X1751">
        <f>_xlfn.XLOOKUP($G1751,speciesvars!$D:$D,speciesvars!H:H,0,0)</f>
        <v>0</v>
      </c>
      <c r="Y1751">
        <f>_xlfn.XLOOKUP($G1751,speciesvars!$D:$D,speciesvars!I:I,0,0)</f>
        <v>0</v>
      </c>
    </row>
    <row r="1752" spans="1:25" hidden="1" x14ac:dyDescent="0.25">
      <c r="A1752" t="s">
        <v>34</v>
      </c>
      <c r="B1752" t="s">
        <v>32</v>
      </c>
      <c r="C1752">
        <v>9</v>
      </c>
      <c r="D1752" t="str">
        <f t="shared" si="27"/>
        <v>Preservespring 2020</v>
      </c>
      <c r="E1752" t="s">
        <v>12</v>
      </c>
      <c r="F1752" t="s">
        <v>0</v>
      </c>
      <c r="G1752" t="s">
        <v>13</v>
      </c>
      <c r="H1752" t="s">
        <v>4254</v>
      </c>
      <c r="I1752" t="s">
        <v>1845</v>
      </c>
      <c r="J1752" t="s">
        <v>60</v>
      </c>
      <c r="K1752">
        <v>0</v>
      </c>
      <c r="L1752">
        <v>0</v>
      </c>
      <c r="M1752">
        <v>0</v>
      </c>
      <c r="N1752">
        <f>_xlfn.XLOOKUP($A1752,'site variables'!$A:$A,'site variables'!C:C,0,0)</f>
        <v>332.63</v>
      </c>
      <c r="O1752">
        <f>_xlfn.XLOOKUP($A1752,'site variables'!$A:$A,'site variables'!D:D,0,0)</f>
        <v>25.8</v>
      </c>
      <c r="P1752">
        <f>_xlfn.XLOOKUP($A1752,'site variables'!$A:$A,'site variables'!E:E,0,0)</f>
        <v>21.2</v>
      </c>
      <c r="Q1752">
        <f>_xlfn.XLOOKUP($A1752,'site variables'!$A:$A,'site variables'!F:F,0,0)</f>
        <v>793</v>
      </c>
      <c r="R1752" t="str">
        <f>_xlfn.XLOOKUP($A1752,'site variables'!$A:$A,'site variables'!G:G,0,0)</f>
        <v>high</v>
      </c>
      <c r="S1752" t="str">
        <f>_xlfn.XLOOKUP($A1752,'site variables'!$A:$A,'site variables'!H:H,0,0)</f>
        <v>low</v>
      </c>
      <c r="T1752" t="str">
        <f>_xlfn.XLOOKUP($A1752,'site variables'!$A:$A,'site variables'!I:I,0,0)</f>
        <v>Vehicle/FootRecreation</v>
      </c>
      <c r="U1752">
        <f>_xlfn.XLOOKUP($D1752,climatevars!$E:$E,climatevars!J:J,0,)</f>
        <v>260.99947799999995</v>
      </c>
      <c r="V1752">
        <f>_xlfn.XLOOKUP($D1752,climatevars!$E:$E,climatevars!K:K,0,)</f>
        <v>539.99891999999988</v>
      </c>
      <c r="W1752">
        <f>_xlfn.XLOOKUP($D1752,climatevars!$E:$E,climatevars!L:L,0,)</f>
        <v>260.99947799999995</v>
      </c>
      <c r="X1752">
        <f>_xlfn.XLOOKUP($G1752,speciesvars!$D:$D,speciesvars!H:H,0,0)</f>
        <v>23.462500015894602</v>
      </c>
      <c r="Y1752">
        <f>_xlfn.XLOOKUP($G1752,speciesvars!$D:$D,speciesvars!I:I,0,0)</f>
        <v>846</v>
      </c>
    </row>
    <row r="1753" spans="1:25" hidden="1" x14ac:dyDescent="0.25">
      <c r="A1753" t="s">
        <v>34</v>
      </c>
      <c r="B1753" t="s">
        <v>32</v>
      </c>
      <c r="C1753">
        <v>9</v>
      </c>
      <c r="D1753" t="str">
        <f t="shared" si="27"/>
        <v>Preservespring 2020</v>
      </c>
      <c r="E1753" t="s">
        <v>12</v>
      </c>
      <c r="F1753" t="s">
        <v>0</v>
      </c>
      <c r="G1753" t="s">
        <v>21</v>
      </c>
      <c r="H1753" t="s">
        <v>4254</v>
      </c>
      <c r="I1753" t="s">
        <v>1846</v>
      </c>
      <c r="J1753" t="s">
        <v>60</v>
      </c>
      <c r="K1753">
        <v>0</v>
      </c>
      <c r="L1753">
        <v>0</v>
      </c>
      <c r="M1753">
        <v>0</v>
      </c>
      <c r="N1753">
        <f>_xlfn.XLOOKUP($A1753,'site variables'!$A:$A,'site variables'!C:C,0,0)</f>
        <v>332.63</v>
      </c>
      <c r="O1753">
        <f>_xlfn.XLOOKUP($A1753,'site variables'!$A:$A,'site variables'!D:D,0,0)</f>
        <v>25.8</v>
      </c>
      <c r="P1753">
        <f>_xlfn.XLOOKUP($A1753,'site variables'!$A:$A,'site variables'!E:E,0,0)</f>
        <v>21.2</v>
      </c>
      <c r="Q1753">
        <f>_xlfn.XLOOKUP($A1753,'site variables'!$A:$A,'site variables'!F:F,0,0)</f>
        <v>793</v>
      </c>
      <c r="R1753" t="str">
        <f>_xlfn.XLOOKUP($A1753,'site variables'!$A:$A,'site variables'!G:G,0,0)</f>
        <v>high</v>
      </c>
      <c r="S1753" t="str">
        <f>_xlfn.XLOOKUP($A1753,'site variables'!$A:$A,'site variables'!H:H,0,0)</f>
        <v>low</v>
      </c>
      <c r="T1753" t="str">
        <f>_xlfn.XLOOKUP($A1753,'site variables'!$A:$A,'site variables'!I:I,0,0)</f>
        <v>Vehicle/FootRecreation</v>
      </c>
      <c r="U1753">
        <f>_xlfn.XLOOKUP($D1753,climatevars!$E:$E,climatevars!J:J,0,)</f>
        <v>260.99947799999995</v>
      </c>
      <c r="V1753">
        <f>_xlfn.XLOOKUP($D1753,climatevars!$E:$E,climatevars!K:K,0,)</f>
        <v>539.99891999999988</v>
      </c>
      <c r="W1753">
        <f>_xlfn.XLOOKUP($D1753,climatevars!$E:$E,climatevars!L:L,0,)</f>
        <v>260.99947799999995</v>
      </c>
      <c r="X1753">
        <f>_xlfn.XLOOKUP($G1753,speciesvars!$D:$D,speciesvars!H:H,0,0)</f>
        <v>24.8750001192093</v>
      </c>
      <c r="Y1753">
        <f>_xlfn.XLOOKUP($G1753,speciesvars!$D:$D,speciesvars!I:I,0,0)</f>
        <v>845</v>
      </c>
    </row>
    <row r="1754" spans="1:25" hidden="1" x14ac:dyDescent="0.25">
      <c r="A1754" t="s">
        <v>34</v>
      </c>
      <c r="B1754" t="s">
        <v>32</v>
      </c>
      <c r="C1754">
        <v>9</v>
      </c>
      <c r="D1754" t="str">
        <f t="shared" si="27"/>
        <v>Preservespring 2020</v>
      </c>
      <c r="E1754" t="s">
        <v>12</v>
      </c>
      <c r="F1754" t="s">
        <v>0</v>
      </c>
      <c r="G1754" t="s">
        <v>53</v>
      </c>
      <c r="H1754" t="s">
        <v>4254</v>
      </c>
      <c r="I1754" t="s">
        <v>1847</v>
      </c>
      <c r="J1754" t="s">
        <v>60</v>
      </c>
      <c r="K1754">
        <v>0</v>
      </c>
      <c r="L1754">
        <v>0</v>
      </c>
      <c r="M1754">
        <v>0</v>
      </c>
      <c r="N1754">
        <f>_xlfn.XLOOKUP($A1754,'site variables'!$A:$A,'site variables'!C:C,0,0)</f>
        <v>332.63</v>
      </c>
      <c r="O1754">
        <f>_xlfn.XLOOKUP($A1754,'site variables'!$A:$A,'site variables'!D:D,0,0)</f>
        <v>25.8</v>
      </c>
      <c r="P1754">
        <f>_xlfn.XLOOKUP($A1754,'site variables'!$A:$A,'site variables'!E:E,0,0)</f>
        <v>21.2</v>
      </c>
      <c r="Q1754">
        <f>_xlfn.XLOOKUP($A1754,'site variables'!$A:$A,'site variables'!F:F,0,0)</f>
        <v>793</v>
      </c>
      <c r="R1754" t="str">
        <f>_xlfn.XLOOKUP($A1754,'site variables'!$A:$A,'site variables'!G:G,0,0)</f>
        <v>high</v>
      </c>
      <c r="S1754" t="str">
        <f>_xlfn.XLOOKUP($A1754,'site variables'!$A:$A,'site variables'!H:H,0,0)</f>
        <v>low</v>
      </c>
      <c r="T1754" t="str">
        <f>_xlfn.XLOOKUP($A1754,'site variables'!$A:$A,'site variables'!I:I,0,0)</f>
        <v>Vehicle/FootRecreation</v>
      </c>
      <c r="U1754">
        <f>_xlfn.XLOOKUP($D1754,climatevars!$E:$E,climatevars!J:J,0,)</f>
        <v>260.99947799999995</v>
      </c>
      <c r="V1754">
        <f>_xlfn.XLOOKUP($D1754,climatevars!$E:$E,climatevars!K:K,0,)</f>
        <v>539.99891999999988</v>
      </c>
      <c r="W1754">
        <f>_xlfn.XLOOKUP($D1754,climatevars!$E:$E,climatevars!L:L,0,)</f>
        <v>260.99947799999995</v>
      </c>
      <c r="X1754">
        <f>_xlfn.XLOOKUP($G1754,speciesvars!$D:$D,speciesvars!H:H,0,0)</f>
        <v>24.200000047683702</v>
      </c>
      <c r="Y1754">
        <f>_xlfn.XLOOKUP($G1754,speciesvars!$D:$D,speciesvars!I:I,0,0)</f>
        <v>706</v>
      </c>
    </row>
    <row r="1755" spans="1:25" hidden="1" x14ac:dyDescent="0.25">
      <c r="A1755" t="s">
        <v>34</v>
      </c>
      <c r="B1755" t="s">
        <v>32</v>
      </c>
      <c r="C1755">
        <v>9</v>
      </c>
      <c r="D1755" t="str">
        <f t="shared" si="27"/>
        <v>Preservespring 2020</v>
      </c>
      <c r="E1755" t="s">
        <v>12</v>
      </c>
      <c r="F1755" t="s">
        <v>0</v>
      </c>
      <c r="G1755" t="s">
        <v>35</v>
      </c>
      <c r="H1755" t="s">
        <v>4254</v>
      </c>
      <c r="I1755" t="s">
        <v>1848</v>
      </c>
      <c r="J1755" t="s">
        <v>60</v>
      </c>
      <c r="K1755">
        <v>7</v>
      </c>
      <c r="L1755">
        <v>50</v>
      </c>
      <c r="M1755">
        <v>0.05</v>
      </c>
      <c r="N1755">
        <f>_xlfn.XLOOKUP($A1755,'site variables'!$A:$A,'site variables'!C:C,0,0)</f>
        <v>332.63</v>
      </c>
      <c r="O1755">
        <f>_xlfn.XLOOKUP($A1755,'site variables'!$A:$A,'site variables'!D:D,0,0)</f>
        <v>25.8</v>
      </c>
      <c r="P1755">
        <f>_xlfn.XLOOKUP($A1755,'site variables'!$A:$A,'site variables'!E:E,0,0)</f>
        <v>21.2</v>
      </c>
      <c r="Q1755">
        <f>_xlfn.XLOOKUP($A1755,'site variables'!$A:$A,'site variables'!F:F,0,0)</f>
        <v>793</v>
      </c>
      <c r="R1755" t="str">
        <f>_xlfn.XLOOKUP($A1755,'site variables'!$A:$A,'site variables'!G:G,0,0)</f>
        <v>high</v>
      </c>
      <c r="S1755" t="str">
        <f>_xlfn.XLOOKUP($A1755,'site variables'!$A:$A,'site variables'!H:H,0,0)</f>
        <v>low</v>
      </c>
      <c r="T1755" t="str">
        <f>_xlfn.XLOOKUP($A1755,'site variables'!$A:$A,'site variables'!I:I,0,0)</f>
        <v>Vehicle/FootRecreation</v>
      </c>
      <c r="U1755">
        <f>_xlfn.XLOOKUP($D1755,climatevars!$E:$E,climatevars!J:J,0,)</f>
        <v>260.99947799999995</v>
      </c>
      <c r="V1755">
        <f>_xlfn.XLOOKUP($D1755,climatevars!$E:$E,climatevars!K:K,0,)</f>
        <v>539.99891999999988</v>
      </c>
      <c r="W1755">
        <f>_xlfn.XLOOKUP($D1755,climatevars!$E:$E,climatevars!L:L,0,)</f>
        <v>260.99947799999995</v>
      </c>
      <c r="X1755">
        <f>_xlfn.XLOOKUP($G1755,speciesvars!$D:$D,speciesvars!H:H,0,0)</f>
        <v>23.5000000198682</v>
      </c>
      <c r="Y1755">
        <f>_xlfn.XLOOKUP($G1755,speciesvars!$D:$D,speciesvars!I:I,0,0)</f>
        <v>354</v>
      </c>
    </row>
    <row r="1756" spans="1:25" hidden="1" x14ac:dyDescent="0.25">
      <c r="A1756" t="s">
        <v>34</v>
      </c>
      <c r="B1756" t="s">
        <v>32</v>
      </c>
      <c r="C1756">
        <v>29</v>
      </c>
      <c r="D1756" t="str">
        <f t="shared" si="27"/>
        <v>Preservespring 2020</v>
      </c>
      <c r="E1756" t="s">
        <v>75</v>
      </c>
      <c r="F1756" t="s">
        <v>49</v>
      </c>
      <c r="G1756" t="s">
        <v>77</v>
      </c>
      <c r="H1756" t="s">
        <v>11</v>
      </c>
      <c r="I1756" t="s">
        <v>1849</v>
      </c>
      <c r="J1756" t="s">
        <v>72</v>
      </c>
      <c r="K1756">
        <v>16</v>
      </c>
      <c r="L1756">
        <v>60</v>
      </c>
      <c r="N1756">
        <f>_xlfn.XLOOKUP($A1756,'site variables'!$A:$A,'site variables'!C:C,0,0)</f>
        <v>332.63</v>
      </c>
      <c r="O1756">
        <f>_xlfn.XLOOKUP($A1756,'site variables'!$A:$A,'site variables'!D:D,0,0)</f>
        <v>25.8</v>
      </c>
      <c r="P1756">
        <f>_xlfn.XLOOKUP($A1756,'site variables'!$A:$A,'site variables'!E:E,0,0)</f>
        <v>21.2</v>
      </c>
      <c r="Q1756">
        <f>_xlfn.XLOOKUP($A1756,'site variables'!$A:$A,'site variables'!F:F,0,0)</f>
        <v>793</v>
      </c>
      <c r="R1756" t="str">
        <f>_xlfn.XLOOKUP($A1756,'site variables'!$A:$A,'site variables'!G:G,0,0)</f>
        <v>high</v>
      </c>
      <c r="S1756" t="str">
        <f>_xlfn.XLOOKUP($A1756,'site variables'!$A:$A,'site variables'!H:H,0,0)</f>
        <v>low</v>
      </c>
      <c r="T1756" t="str">
        <f>_xlfn.XLOOKUP($A1756,'site variables'!$A:$A,'site variables'!I:I,0,0)</f>
        <v>Vehicle/FootRecreation</v>
      </c>
      <c r="U1756">
        <f>_xlfn.XLOOKUP($D1756,climatevars!$E:$E,climatevars!J:J,0,)</f>
        <v>260.99947799999995</v>
      </c>
      <c r="V1756">
        <f>_xlfn.XLOOKUP($D1756,climatevars!$E:$E,climatevars!K:K,0,)</f>
        <v>539.99891999999988</v>
      </c>
      <c r="W1756">
        <f>_xlfn.XLOOKUP($D1756,climatevars!$E:$E,climatevars!L:L,0,)</f>
        <v>260.99947799999995</v>
      </c>
      <c r="X1756">
        <f>_xlfn.XLOOKUP($G1756,speciesvars!$D:$D,speciesvars!H:H,0,0)</f>
        <v>0</v>
      </c>
      <c r="Y1756">
        <f>_xlfn.XLOOKUP($G1756,speciesvars!$D:$D,speciesvars!I:I,0,0)</f>
        <v>0</v>
      </c>
    </row>
    <row r="1757" spans="1:25" hidden="1" x14ac:dyDescent="0.25">
      <c r="A1757" t="s">
        <v>34</v>
      </c>
      <c r="B1757" t="s">
        <v>32</v>
      </c>
      <c r="C1757">
        <v>9</v>
      </c>
      <c r="D1757" t="str">
        <f t="shared" si="27"/>
        <v>Preservespring 2020</v>
      </c>
      <c r="E1757" t="s">
        <v>12</v>
      </c>
      <c r="F1757" t="s">
        <v>0</v>
      </c>
      <c r="G1757" t="s">
        <v>76</v>
      </c>
      <c r="H1757" t="s">
        <v>4254</v>
      </c>
      <c r="I1757" t="s">
        <v>1850</v>
      </c>
      <c r="J1757" t="s">
        <v>60</v>
      </c>
      <c r="K1757">
        <v>0</v>
      </c>
      <c r="L1757">
        <v>0</v>
      </c>
      <c r="M1757">
        <v>0</v>
      </c>
      <c r="N1757">
        <f>_xlfn.XLOOKUP($A1757,'site variables'!$A:$A,'site variables'!C:C,0,0)</f>
        <v>332.63</v>
      </c>
      <c r="O1757">
        <f>_xlfn.XLOOKUP($A1757,'site variables'!$A:$A,'site variables'!D:D,0,0)</f>
        <v>25.8</v>
      </c>
      <c r="P1757">
        <f>_xlfn.XLOOKUP($A1757,'site variables'!$A:$A,'site variables'!E:E,0,0)</f>
        <v>21.2</v>
      </c>
      <c r="Q1757">
        <f>_xlfn.XLOOKUP($A1757,'site variables'!$A:$A,'site variables'!F:F,0,0)</f>
        <v>793</v>
      </c>
      <c r="R1757" t="str">
        <f>_xlfn.XLOOKUP($A1757,'site variables'!$A:$A,'site variables'!G:G,0,0)</f>
        <v>high</v>
      </c>
      <c r="S1757" t="str">
        <f>_xlfn.XLOOKUP($A1757,'site variables'!$A:$A,'site variables'!H:H,0,0)</f>
        <v>low</v>
      </c>
      <c r="T1757" t="str">
        <f>_xlfn.XLOOKUP($A1757,'site variables'!$A:$A,'site variables'!I:I,0,0)</f>
        <v>Vehicle/FootRecreation</v>
      </c>
      <c r="U1757">
        <f>_xlfn.XLOOKUP($D1757,climatevars!$E:$E,climatevars!J:J,0,)</f>
        <v>260.99947799999995</v>
      </c>
      <c r="V1757">
        <f>_xlfn.XLOOKUP($D1757,climatevars!$E:$E,climatevars!K:K,0,)</f>
        <v>539.99891999999988</v>
      </c>
      <c r="W1757">
        <f>_xlfn.XLOOKUP($D1757,climatevars!$E:$E,climatevars!L:L,0,)</f>
        <v>260.99947799999995</v>
      </c>
      <c r="X1757">
        <f>_xlfn.XLOOKUP($G1757,speciesvars!$D:$D,speciesvars!H:H,0,0)</f>
        <v>23.825000166892998</v>
      </c>
      <c r="Y1757">
        <f>_xlfn.XLOOKUP($G1757,speciesvars!$D:$D,speciesvars!I:I,0,0)</f>
        <v>508</v>
      </c>
    </row>
    <row r="1758" spans="1:25" hidden="1" x14ac:dyDescent="0.25">
      <c r="A1758" t="s">
        <v>34</v>
      </c>
      <c r="B1758" t="s">
        <v>32</v>
      </c>
      <c r="C1758">
        <v>10</v>
      </c>
      <c r="D1758" t="str">
        <f t="shared" si="27"/>
        <v>Preservespring 2020</v>
      </c>
      <c r="E1758" t="s">
        <v>74</v>
      </c>
      <c r="F1758" t="s">
        <v>70</v>
      </c>
      <c r="G1758" t="s">
        <v>6</v>
      </c>
      <c r="H1758" t="s">
        <v>4256</v>
      </c>
      <c r="I1758" t="s">
        <v>1851</v>
      </c>
      <c r="J1758" t="s">
        <v>60</v>
      </c>
      <c r="K1758">
        <v>5</v>
      </c>
      <c r="L1758">
        <v>4</v>
      </c>
      <c r="M1758">
        <v>0.05</v>
      </c>
      <c r="N1758">
        <f>_xlfn.XLOOKUP($A1758,'site variables'!$A:$A,'site variables'!C:C,0,0)</f>
        <v>332.63</v>
      </c>
      <c r="O1758">
        <f>_xlfn.XLOOKUP($A1758,'site variables'!$A:$A,'site variables'!D:D,0,0)</f>
        <v>25.8</v>
      </c>
      <c r="P1758">
        <f>_xlfn.XLOOKUP($A1758,'site variables'!$A:$A,'site variables'!E:E,0,0)</f>
        <v>21.2</v>
      </c>
      <c r="Q1758">
        <f>_xlfn.XLOOKUP($A1758,'site variables'!$A:$A,'site variables'!F:F,0,0)</f>
        <v>793</v>
      </c>
      <c r="R1758" t="str">
        <f>_xlfn.XLOOKUP($A1758,'site variables'!$A:$A,'site variables'!G:G,0,0)</f>
        <v>high</v>
      </c>
      <c r="S1758" t="str">
        <f>_xlfn.XLOOKUP($A1758,'site variables'!$A:$A,'site variables'!H:H,0,0)</f>
        <v>low</v>
      </c>
      <c r="T1758" t="str">
        <f>_xlfn.XLOOKUP($A1758,'site variables'!$A:$A,'site variables'!I:I,0,0)</f>
        <v>Vehicle/FootRecreation</v>
      </c>
      <c r="U1758">
        <f>_xlfn.XLOOKUP($D1758,climatevars!$E:$E,climatevars!J:J,0,)</f>
        <v>260.99947799999995</v>
      </c>
      <c r="V1758">
        <f>_xlfn.XLOOKUP($D1758,climatevars!$E:$E,climatevars!K:K,0,)</f>
        <v>539.99891999999988</v>
      </c>
      <c r="W1758">
        <f>_xlfn.XLOOKUP($D1758,climatevars!$E:$E,climatevars!L:L,0,)</f>
        <v>260.99947799999995</v>
      </c>
      <c r="X1758">
        <f>_xlfn.XLOOKUP($G1758,speciesvars!$D:$D,speciesvars!H:H,0,0)</f>
        <v>21.804166575272902</v>
      </c>
      <c r="Y1758">
        <f>_xlfn.XLOOKUP($G1758,speciesvars!$D:$D,speciesvars!I:I,0,0)</f>
        <v>504</v>
      </c>
    </row>
    <row r="1759" spans="1:25" hidden="1" x14ac:dyDescent="0.25">
      <c r="A1759" t="s">
        <v>34</v>
      </c>
      <c r="B1759" t="s">
        <v>32</v>
      </c>
      <c r="C1759">
        <v>10</v>
      </c>
      <c r="D1759" t="str">
        <f t="shared" si="27"/>
        <v>Preservespring 2020</v>
      </c>
      <c r="E1759" t="s">
        <v>74</v>
      </c>
      <c r="F1759" t="s">
        <v>70</v>
      </c>
      <c r="G1759" t="s">
        <v>22</v>
      </c>
      <c r="H1759" t="s">
        <v>4256</v>
      </c>
      <c r="I1759" t="s">
        <v>1852</v>
      </c>
      <c r="J1759" t="s">
        <v>60</v>
      </c>
      <c r="K1759">
        <v>0</v>
      </c>
      <c r="L1759">
        <v>0</v>
      </c>
      <c r="M1759">
        <v>0</v>
      </c>
      <c r="N1759">
        <f>_xlfn.XLOOKUP($A1759,'site variables'!$A:$A,'site variables'!C:C,0,0)</f>
        <v>332.63</v>
      </c>
      <c r="O1759">
        <f>_xlfn.XLOOKUP($A1759,'site variables'!$A:$A,'site variables'!D:D,0,0)</f>
        <v>25.8</v>
      </c>
      <c r="P1759">
        <f>_xlfn.XLOOKUP($A1759,'site variables'!$A:$A,'site variables'!E:E,0,0)</f>
        <v>21.2</v>
      </c>
      <c r="Q1759">
        <f>_xlfn.XLOOKUP($A1759,'site variables'!$A:$A,'site variables'!F:F,0,0)</f>
        <v>793</v>
      </c>
      <c r="R1759" t="str">
        <f>_xlfn.XLOOKUP($A1759,'site variables'!$A:$A,'site variables'!G:G,0,0)</f>
        <v>high</v>
      </c>
      <c r="S1759" t="str">
        <f>_xlfn.XLOOKUP($A1759,'site variables'!$A:$A,'site variables'!H:H,0,0)</f>
        <v>low</v>
      </c>
      <c r="T1759" t="str">
        <f>_xlfn.XLOOKUP($A1759,'site variables'!$A:$A,'site variables'!I:I,0,0)</f>
        <v>Vehicle/FootRecreation</v>
      </c>
      <c r="U1759">
        <f>_xlfn.XLOOKUP($D1759,climatevars!$E:$E,climatevars!J:J,0,)</f>
        <v>260.99947799999995</v>
      </c>
      <c r="V1759">
        <f>_xlfn.XLOOKUP($D1759,climatevars!$E:$E,climatevars!K:K,0,)</f>
        <v>539.99891999999988</v>
      </c>
      <c r="W1759">
        <f>_xlfn.XLOOKUP($D1759,climatevars!$E:$E,climatevars!L:L,0,)</f>
        <v>260.99947799999995</v>
      </c>
      <c r="X1759">
        <f>_xlfn.XLOOKUP($G1759,speciesvars!$D:$D,speciesvars!H:H,0,0)</f>
        <v>22.870833317438802</v>
      </c>
      <c r="Y1759">
        <f>_xlfn.XLOOKUP($G1759,speciesvars!$D:$D,speciesvars!I:I,0,0)</f>
        <v>733</v>
      </c>
    </row>
    <row r="1760" spans="1:25" hidden="1" x14ac:dyDescent="0.25">
      <c r="A1760" t="s">
        <v>34</v>
      </c>
      <c r="B1760" t="s">
        <v>32</v>
      </c>
      <c r="C1760">
        <v>10</v>
      </c>
      <c r="D1760" t="str">
        <f t="shared" si="27"/>
        <v>Preservespring 2020</v>
      </c>
      <c r="E1760" t="s">
        <v>74</v>
      </c>
      <c r="F1760" t="s">
        <v>70</v>
      </c>
      <c r="G1760" t="s">
        <v>54</v>
      </c>
      <c r="H1760" t="s">
        <v>4256</v>
      </c>
      <c r="I1760" t="s">
        <v>1853</v>
      </c>
      <c r="J1760" t="s">
        <v>60</v>
      </c>
      <c r="K1760">
        <v>6</v>
      </c>
      <c r="L1760">
        <v>45</v>
      </c>
      <c r="M1760">
        <v>1.5</v>
      </c>
      <c r="N1760">
        <f>_xlfn.XLOOKUP($A1760,'site variables'!$A:$A,'site variables'!C:C,0,0)</f>
        <v>332.63</v>
      </c>
      <c r="O1760">
        <f>_xlfn.XLOOKUP($A1760,'site variables'!$A:$A,'site variables'!D:D,0,0)</f>
        <v>25.8</v>
      </c>
      <c r="P1760">
        <f>_xlfn.XLOOKUP($A1760,'site variables'!$A:$A,'site variables'!E:E,0,0)</f>
        <v>21.2</v>
      </c>
      <c r="Q1760">
        <f>_xlfn.XLOOKUP($A1760,'site variables'!$A:$A,'site variables'!F:F,0,0)</f>
        <v>793</v>
      </c>
      <c r="R1760" t="str">
        <f>_xlfn.XLOOKUP($A1760,'site variables'!$A:$A,'site variables'!G:G,0,0)</f>
        <v>high</v>
      </c>
      <c r="S1760" t="str">
        <f>_xlfn.XLOOKUP($A1760,'site variables'!$A:$A,'site variables'!H:H,0,0)</f>
        <v>low</v>
      </c>
      <c r="T1760" t="str">
        <f>_xlfn.XLOOKUP($A1760,'site variables'!$A:$A,'site variables'!I:I,0,0)</f>
        <v>Vehicle/FootRecreation</v>
      </c>
      <c r="U1760">
        <f>_xlfn.XLOOKUP($D1760,climatevars!$E:$E,climatevars!J:J,0,)</f>
        <v>260.99947799999995</v>
      </c>
      <c r="V1760">
        <f>_xlfn.XLOOKUP($D1760,climatevars!$E:$E,climatevars!K:K,0,)</f>
        <v>539.99891999999988</v>
      </c>
      <c r="W1760">
        <f>_xlfn.XLOOKUP($D1760,climatevars!$E:$E,climatevars!L:L,0,)</f>
        <v>260.99947799999995</v>
      </c>
      <c r="X1760">
        <f>_xlfn.XLOOKUP($G1760,speciesvars!$D:$D,speciesvars!H:H,0,0)</f>
        <v>21.7541668613752</v>
      </c>
      <c r="Y1760">
        <f>_xlfn.XLOOKUP($G1760,speciesvars!$D:$D,speciesvars!I:I,0,0)</f>
        <v>505</v>
      </c>
    </row>
    <row r="1761" spans="1:25" hidden="1" x14ac:dyDescent="0.25">
      <c r="A1761" t="s">
        <v>34</v>
      </c>
      <c r="B1761" t="s">
        <v>32</v>
      </c>
      <c r="C1761">
        <v>10</v>
      </c>
      <c r="D1761" t="str">
        <f t="shared" si="27"/>
        <v>Preservespring 2020</v>
      </c>
      <c r="E1761" t="s">
        <v>74</v>
      </c>
      <c r="F1761" t="s">
        <v>70</v>
      </c>
      <c r="G1761" t="s">
        <v>65</v>
      </c>
      <c r="H1761" t="s">
        <v>4256</v>
      </c>
      <c r="I1761" t="s">
        <v>1854</v>
      </c>
      <c r="J1761" t="s">
        <v>60</v>
      </c>
      <c r="K1761">
        <v>16</v>
      </c>
      <c r="L1761">
        <v>20</v>
      </c>
      <c r="M1761">
        <v>0.05</v>
      </c>
      <c r="N1761">
        <f>_xlfn.XLOOKUP($A1761,'site variables'!$A:$A,'site variables'!C:C,0,0)</f>
        <v>332.63</v>
      </c>
      <c r="O1761">
        <f>_xlfn.XLOOKUP($A1761,'site variables'!$A:$A,'site variables'!D:D,0,0)</f>
        <v>25.8</v>
      </c>
      <c r="P1761">
        <f>_xlfn.XLOOKUP($A1761,'site variables'!$A:$A,'site variables'!E:E,0,0)</f>
        <v>21.2</v>
      </c>
      <c r="Q1761">
        <f>_xlfn.XLOOKUP($A1761,'site variables'!$A:$A,'site variables'!F:F,0,0)</f>
        <v>793</v>
      </c>
      <c r="R1761" t="str">
        <f>_xlfn.XLOOKUP($A1761,'site variables'!$A:$A,'site variables'!G:G,0,0)</f>
        <v>high</v>
      </c>
      <c r="S1761" t="str">
        <f>_xlfn.XLOOKUP($A1761,'site variables'!$A:$A,'site variables'!H:H,0,0)</f>
        <v>low</v>
      </c>
      <c r="T1761" t="str">
        <f>_xlfn.XLOOKUP($A1761,'site variables'!$A:$A,'site variables'!I:I,0,0)</f>
        <v>Vehicle/FootRecreation</v>
      </c>
      <c r="U1761">
        <f>_xlfn.XLOOKUP($D1761,climatevars!$E:$E,climatevars!J:J,0,)</f>
        <v>260.99947799999995</v>
      </c>
      <c r="V1761">
        <f>_xlfn.XLOOKUP($D1761,climatevars!$E:$E,climatevars!K:K,0,)</f>
        <v>539.99891999999988</v>
      </c>
      <c r="W1761">
        <f>_xlfn.XLOOKUP($D1761,climatevars!$E:$E,climatevars!L:L,0,)</f>
        <v>260.99947799999995</v>
      </c>
      <c r="X1761">
        <f>_xlfn.XLOOKUP($G1761,speciesvars!$D:$D,speciesvars!H:H,0,0)</f>
        <v>21.662499884764401</v>
      </c>
      <c r="Y1761">
        <f>_xlfn.XLOOKUP($G1761,speciesvars!$D:$D,speciesvars!I:I,0,0)</f>
        <v>767</v>
      </c>
    </row>
    <row r="1762" spans="1:25" hidden="1" x14ac:dyDescent="0.25">
      <c r="A1762" t="s">
        <v>34</v>
      </c>
      <c r="B1762" t="s">
        <v>32</v>
      </c>
      <c r="C1762">
        <v>29</v>
      </c>
      <c r="D1762" t="str">
        <f t="shared" si="27"/>
        <v>Preservespring 2020</v>
      </c>
      <c r="E1762" t="s">
        <v>75</v>
      </c>
      <c r="F1762" t="s">
        <v>49</v>
      </c>
      <c r="G1762" t="s">
        <v>4</v>
      </c>
      <c r="H1762" t="s">
        <v>11</v>
      </c>
      <c r="I1762" t="s">
        <v>1855</v>
      </c>
      <c r="J1762" t="s">
        <v>60</v>
      </c>
      <c r="K1762">
        <v>2</v>
      </c>
      <c r="L1762">
        <v>5</v>
      </c>
      <c r="N1762">
        <f>_xlfn.XLOOKUP($A1762,'site variables'!$A:$A,'site variables'!C:C,0,0)</f>
        <v>332.63</v>
      </c>
      <c r="O1762">
        <f>_xlfn.XLOOKUP($A1762,'site variables'!$A:$A,'site variables'!D:D,0,0)</f>
        <v>25.8</v>
      </c>
      <c r="P1762">
        <f>_xlfn.XLOOKUP($A1762,'site variables'!$A:$A,'site variables'!E:E,0,0)</f>
        <v>21.2</v>
      </c>
      <c r="Q1762">
        <f>_xlfn.XLOOKUP($A1762,'site variables'!$A:$A,'site variables'!F:F,0,0)</f>
        <v>793</v>
      </c>
      <c r="R1762" t="str">
        <f>_xlfn.XLOOKUP($A1762,'site variables'!$A:$A,'site variables'!G:G,0,0)</f>
        <v>high</v>
      </c>
      <c r="S1762" t="str">
        <f>_xlfn.XLOOKUP($A1762,'site variables'!$A:$A,'site variables'!H:H,0,0)</f>
        <v>low</v>
      </c>
      <c r="T1762" t="str">
        <f>_xlfn.XLOOKUP($A1762,'site variables'!$A:$A,'site variables'!I:I,0,0)</f>
        <v>Vehicle/FootRecreation</v>
      </c>
      <c r="U1762">
        <f>_xlfn.XLOOKUP($D1762,climatevars!$E:$E,climatevars!J:J,0,)</f>
        <v>260.99947799999995</v>
      </c>
      <c r="V1762">
        <f>_xlfn.XLOOKUP($D1762,climatevars!$E:$E,climatevars!K:K,0,)</f>
        <v>539.99891999999988</v>
      </c>
      <c r="W1762">
        <f>_xlfn.XLOOKUP($D1762,climatevars!$E:$E,climatevars!L:L,0,)</f>
        <v>260.99947799999995</v>
      </c>
      <c r="X1762">
        <f>_xlfn.XLOOKUP($G1762,speciesvars!$D:$D,speciesvars!H:H,0,0)</f>
        <v>0</v>
      </c>
      <c r="Y1762">
        <f>_xlfn.XLOOKUP($G1762,speciesvars!$D:$D,speciesvars!I:I,0,0)</f>
        <v>0</v>
      </c>
    </row>
    <row r="1763" spans="1:25" hidden="1" x14ac:dyDescent="0.25">
      <c r="A1763" t="s">
        <v>34</v>
      </c>
      <c r="B1763" t="s">
        <v>32</v>
      </c>
      <c r="C1763">
        <v>29</v>
      </c>
      <c r="D1763" t="str">
        <f t="shared" si="27"/>
        <v>Preservespring 2020</v>
      </c>
      <c r="E1763" t="s">
        <v>75</v>
      </c>
      <c r="F1763" t="s">
        <v>49</v>
      </c>
      <c r="G1763" t="s">
        <v>3</v>
      </c>
      <c r="H1763" t="s">
        <v>11</v>
      </c>
      <c r="I1763" t="s">
        <v>1856</v>
      </c>
      <c r="J1763" t="s">
        <v>72</v>
      </c>
      <c r="K1763">
        <v>3</v>
      </c>
      <c r="L1763">
        <v>45</v>
      </c>
      <c r="N1763">
        <f>_xlfn.XLOOKUP($A1763,'site variables'!$A:$A,'site variables'!C:C,0,0)</f>
        <v>332.63</v>
      </c>
      <c r="O1763">
        <f>_xlfn.XLOOKUP($A1763,'site variables'!$A:$A,'site variables'!D:D,0,0)</f>
        <v>25.8</v>
      </c>
      <c r="P1763">
        <f>_xlfn.XLOOKUP($A1763,'site variables'!$A:$A,'site variables'!E:E,0,0)</f>
        <v>21.2</v>
      </c>
      <c r="Q1763">
        <f>_xlfn.XLOOKUP($A1763,'site variables'!$A:$A,'site variables'!F:F,0,0)</f>
        <v>793</v>
      </c>
      <c r="R1763" t="str">
        <f>_xlfn.XLOOKUP($A1763,'site variables'!$A:$A,'site variables'!G:G,0,0)</f>
        <v>high</v>
      </c>
      <c r="S1763" t="str">
        <f>_xlfn.XLOOKUP($A1763,'site variables'!$A:$A,'site variables'!H:H,0,0)</f>
        <v>low</v>
      </c>
      <c r="T1763" t="str">
        <f>_xlfn.XLOOKUP($A1763,'site variables'!$A:$A,'site variables'!I:I,0,0)</f>
        <v>Vehicle/FootRecreation</v>
      </c>
      <c r="U1763">
        <f>_xlfn.XLOOKUP($D1763,climatevars!$E:$E,climatevars!J:J,0,)</f>
        <v>260.99947799999995</v>
      </c>
      <c r="V1763">
        <f>_xlfn.XLOOKUP($D1763,climatevars!$E:$E,climatevars!K:K,0,)</f>
        <v>539.99891999999988</v>
      </c>
      <c r="W1763">
        <f>_xlfn.XLOOKUP($D1763,climatevars!$E:$E,climatevars!L:L,0,)</f>
        <v>260.99947799999995</v>
      </c>
      <c r="X1763">
        <f>_xlfn.XLOOKUP($G1763,speciesvars!$D:$D,speciesvars!H:H,0,0)</f>
        <v>0</v>
      </c>
      <c r="Y1763">
        <f>_xlfn.XLOOKUP($G1763,speciesvars!$D:$D,speciesvars!I:I,0,0)</f>
        <v>0</v>
      </c>
    </row>
    <row r="1764" spans="1:25" hidden="1" x14ac:dyDescent="0.25">
      <c r="A1764" t="s">
        <v>34</v>
      </c>
      <c r="B1764" t="s">
        <v>32</v>
      </c>
      <c r="C1764">
        <v>29</v>
      </c>
      <c r="D1764" t="str">
        <f t="shared" si="27"/>
        <v>Preservespring 2020</v>
      </c>
      <c r="E1764" t="s">
        <v>75</v>
      </c>
      <c r="F1764" t="s">
        <v>49</v>
      </c>
      <c r="G1764" t="s">
        <v>55</v>
      </c>
      <c r="H1764" t="s">
        <v>11</v>
      </c>
      <c r="I1764" t="s">
        <v>1857</v>
      </c>
      <c r="J1764" t="s">
        <v>72</v>
      </c>
      <c r="K1764">
        <v>2</v>
      </c>
      <c r="L1764">
        <v>4</v>
      </c>
      <c r="N1764">
        <f>_xlfn.XLOOKUP($A1764,'site variables'!$A:$A,'site variables'!C:C,0,0)</f>
        <v>332.63</v>
      </c>
      <c r="O1764">
        <f>_xlfn.XLOOKUP($A1764,'site variables'!$A:$A,'site variables'!D:D,0,0)</f>
        <v>25.8</v>
      </c>
      <c r="P1764">
        <f>_xlfn.XLOOKUP($A1764,'site variables'!$A:$A,'site variables'!E:E,0,0)</f>
        <v>21.2</v>
      </c>
      <c r="Q1764">
        <f>_xlfn.XLOOKUP($A1764,'site variables'!$A:$A,'site variables'!F:F,0,0)</f>
        <v>793</v>
      </c>
      <c r="R1764" t="str">
        <f>_xlfn.XLOOKUP($A1764,'site variables'!$A:$A,'site variables'!G:G,0,0)</f>
        <v>high</v>
      </c>
      <c r="S1764" t="str">
        <f>_xlfn.XLOOKUP($A1764,'site variables'!$A:$A,'site variables'!H:H,0,0)</f>
        <v>low</v>
      </c>
      <c r="T1764" t="str">
        <f>_xlfn.XLOOKUP($A1764,'site variables'!$A:$A,'site variables'!I:I,0,0)</f>
        <v>Vehicle/FootRecreation</v>
      </c>
      <c r="U1764">
        <f>_xlfn.XLOOKUP($D1764,climatevars!$E:$E,climatevars!J:J,0,)</f>
        <v>260.99947799999995</v>
      </c>
      <c r="V1764">
        <f>_xlfn.XLOOKUP($D1764,climatevars!$E:$E,climatevars!K:K,0,)</f>
        <v>539.99891999999988</v>
      </c>
      <c r="W1764">
        <f>_xlfn.XLOOKUP($D1764,climatevars!$E:$E,climatevars!L:L,0,)</f>
        <v>260.99947799999995</v>
      </c>
      <c r="X1764">
        <f>_xlfn.XLOOKUP($G1764,speciesvars!$D:$D,speciesvars!H:H,0,0)</f>
        <v>0</v>
      </c>
      <c r="Y1764">
        <f>_xlfn.XLOOKUP($G1764,speciesvars!$D:$D,speciesvars!I:I,0,0)</f>
        <v>0</v>
      </c>
    </row>
    <row r="1765" spans="1:25" hidden="1" x14ac:dyDescent="0.25">
      <c r="A1765" t="s">
        <v>34</v>
      </c>
      <c r="B1765" t="s">
        <v>32</v>
      </c>
      <c r="C1765">
        <v>29</v>
      </c>
      <c r="D1765" t="str">
        <f t="shared" si="27"/>
        <v>Preservespring 2020</v>
      </c>
      <c r="E1765" t="s">
        <v>75</v>
      </c>
      <c r="F1765" t="s">
        <v>49</v>
      </c>
      <c r="G1765" t="s">
        <v>1451</v>
      </c>
      <c r="H1765" t="s">
        <v>11</v>
      </c>
      <c r="I1765" t="s">
        <v>1858</v>
      </c>
      <c r="J1765" t="s">
        <v>60</v>
      </c>
      <c r="K1765">
        <v>1</v>
      </c>
      <c r="L1765">
        <v>20</v>
      </c>
      <c r="N1765">
        <f>_xlfn.XLOOKUP($A1765,'site variables'!$A:$A,'site variables'!C:C,0,0)</f>
        <v>332.63</v>
      </c>
      <c r="O1765">
        <f>_xlfn.XLOOKUP($A1765,'site variables'!$A:$A,'site variables'!D:D,0,0)</f>
        <v>25.8</v>
      </c>
      <c r="P1765">
        <f>_xlfn.XLOOKUP($A1765,'site variables'!$A:$A,'site variables'!E:E,0,0)</f>
        <v>21.2</v>
      </c>
      <c r="Q1765">
        <f>_xlfn.XLOOKUP($A1765,'site variables'!$A:$A,'site variables'!F:F,0,0)</f>
        <v>793</v>
      </c>
      <c r="R1765" t="str">
        <f>_xlfn.XLOOKUP($A1765,'site variables'!$A:$A,'site variables'!G:G,0,0)</f>
        <v>high</v>
      </c>
      <c r="S1765" t="str">
        <f>_xlfn.XLOOKUP($A1765,'site variables'!$A:$A,'site variables'!H:H,0,0)</f>
        <v>low</v>
      </c>
      <c r="T1765" t="str">
        <f>_xlfn.XLOOKUP($A1765,'site variables'!$A:$A,'site variables'!I:I,0,0)</f>
        <v>Vehicle/FootRecreation</v>
      </c>
      <c r="U1765">
        <f>_xlfn.XLOOKUP($D1765,climatevars!$E:$E,climatevars!J:J,0,)</f>
        <v>260.99947799999995</v>
      </c>
      <c r="V1765">
        <f>_xlfn.XLOOKUP($D1765,climatevars!$E:$E,climatevars!K:K,0,)</f>
        <v>539.99891999999988</v>
      </c>
      <c r="W1765">
        <f>_xlfn.XLOOKUP($D1765,climatevars!$E:$E,climatevars!L:L,0,)</f>
        <v>260.99947799999995</v>
      </c>
      <c r="X1765">
        <f>_xlfn.XLOOKUP($G1765,speciesvars!$D:$D,speciesvars!H:H,0,0)</f>
        <v>0</v>
      </c>
      <c r="Y1765">
        <f>_xlfn.XLOOKUP($G1765,speciesvars!$D:$D,speciesvars!I:I,0,0)</f>
        <v>0</v>
      </c>
    </row>
    <row r="1766" spans="1:25" hidden="1" x14ac:dyDescent="0.25">
      <c r="A1766" t="s">
        <v>34</v>
      </c>
      <c r="B1766" t="s">
        <v>32</v>
      </c>
      <c r="C1766">
        <v>29</v>
      </c>
      <c r="D1766" t="str">
        <f t="shared" si="27"/>
        <v>Preservespring 2020</v>
      </c>
      <c r="E1766" t="s">
        <v>75</v>
      </c>
      <c r="F1766" t="s">
        <v>49</v>
      </c>
      <c r="G1766" t="s">
        <v>44</v>
      </c>
      <c r="H1766" t="s">
        <v>11</v>
      </c>
      <c r="I1766" t="s">
        <v>1859</v>
      </c>
      <c r="J1766" t="s">
        <v>60</v>
      </c>
      <c r="K1766">
        <v>1</v>
      </c>
      <c r="L1766">
        <v>25</v>
      </c>
      <c r="N1766">
        <f>_xlfn.XLOOKUP($A1766,'site variables'!$A:$A,'site variables'!C:C,0,0)</f>
        <v>332.63</v>
      </c>
      <c r="O1766">
        <f>_xlfn.XLOOKUP($A1766,'site variables'!$A:$A,'site variables'!D:D,0,0)</f>
        <v>25.8</v>
      </c>
      <c r="P1766">
        <f>_xlfn.XLOOKUP($A1766,'site variables'!$A:$A,'site variables'!E:E,0,0)</f>
        <v>21.2</v>
      </c>
      <c r="Q1766">
        <f>_xlfn.XLOOKUP($A1766,'site variables'!$A:$A,'site variables'!F:F,0,0)</f>
        <v>793</v>
      </c>
      <c r="R1766" t="str">
        <f>_xlfn.XLOOKUP($A1766,'site variables'!$A:$A,'site variables'!G:G,0,0)</f>
        <v>high</v>
      </c>
      <c r="S1766" t="str">
        <f>_xlfn.XLOOKUP($A1766,'site variables'!$A:$A,'site variables'!H:H,0,0)</f>
        <v>low</v>
      </c>
      <c r="T1766" t="str">
        <f>_xlfn.XLOOKUP($A1766,'site variables'!$A:$A,'site variables'!I:I,0,0)</f>
        <v>Vehicle/FootRecreation</v>
      </c>
      <c r="U1766">
        <f>_xlfn.XLOOKUP($D1766,climatevars!$E:$E,climatevars!J:J,0,)</f>
        <v>260.99947799999995</v>
      </c>
      <c r="V1766">
        <f>_xlfn.XLOOKUP($D1766,climatevars!$E:$E,climatevars!K:K,0,)</f>
        <v>539.99891999999988</v>
      </c>
      <c r="W1766">
        <f>_xlfn.XLOOKUP($D1766,climatevars!$E:$E,climatevars!L:L,0,)</f>
        <v>260.99947799999995</v>
      </c>
      <c r="X1766">
        <f>_xlfn.XLOOKUP($G1766,speciesvars!$D:$D,speciesvars!H:H,0,0)</f>
        <v>0</v>
      </c>
      <c r="Y1766">
        <f>_xlfn.XLOOKUP($G1766,speciesvars!$D:$D,speciesvars!I:I,0,0)</f>
        <v>0</v>
      </c>
    </row>
    <row r="1767" spans="1:25" hidden="1" x14ac:dyDescent="0.25">
      <c r="A1767" t="s">
        <v>34</v>
      </c>
      <c r="B1767" t="s">
        <v>32</v>
      </c>
      <c r="C1767">
        <v>10</v>
      </c>
      <c r="D1767" t="str">
        <f t="shared" si="27"/>
        <v>Preservespring 2020</v>
      </c>
      <c r="E1767" t="s">
        <v>74</v>
      </c>
      <c r="F1767" t="s">
        <v>70</v>
      </c>
      <c r="G1767" t="s">
        <v>1</v>
      </c>
      <c r="H1767" t="s">
        <v>4256</v>
      </c>
      <c r="I1767" t="s">
        <v>1860</v>
      </c>
      <c r="J1767" t="s">
        <v>60</v>
      </c>
      <c r="K1767">
        <v>0</v>
      </c>
      <c r="L1767">
        <v>0</v>
      </c>
      <c r="M1767">
        <v>0</v>
      </c>
      <c r="N1767">
        <f>_xlfn.XLOOKUP($A1767,'site variables'!$A:$A,'site variables'!C:C,0,0)</f>
        <v>332.63</v>
      </c>
      <c r="O1767">
        <f>_xlfn.XLOOKUP($A1767,'site variables'!$A:$A,'site variables'!D:D,0,0)</f>
        <v>25.8</v>
      </c>
      <c r="P1767">
        <f>_xlfn.XLOOKUP($A1767,'site variables'!$A:$A,'site variables'!E:E,0,0)</f>
        <v>21.2</v>
      </c>
      <c r="Q1767">
        <f>_xlfn.XLOOKUP($A1767,'site variables'!$A:$A,'site variables'!F:F,0,0)</f>
        <v>793</v>
      </c>
      <c r="R1767" t="str">
        <f>_xlfn.XLOOKUP($A1767,'site variables'!$A:$A,'site variables'!G:G,0,0)</f>
        <v>high</v>
      </c>
      <c r="S1767" t="str">
        <f>_xlfn.XLOOKUP($A1767,'site variables'!$A:$A,'site variables'!H:H,0,0)</f>
        <v>low</v>
      </c>
      <c r="T1767" t="str">
        <f>_xlfn.XLOOKUP($A1767,'site variables'!$A:$A,'site variables'!I:I,0,0)</f>
        <v>Vehicle/FootRecreation</v>
      </c>
      <c r="U1767">
        <f>_xlfn.XLOOKUP($D1767,climatevars!$E:$E,climatevars!J:J,0,)</f>
        <v>260.99947799999995</v>
      </c>
      <c r="V1767">
        <f>_xlfn.XLOOKUP($D1767,climatevars!$E:$E,climatevars!K:K,0,)</f>
        <v>539.99891999999988</v>
      </c>
      <c r="W1767">
        <f>_xlfn.XLOOKUP($D1767,climatevars!$E:$E,climatevars!L:L,0,)</f>
        <v>260.99947799999995</v>
      </c>
      <c r="X1767">
        <f>_xlfn.XLOOKUP($G1767,speciesvars!$D:$D,speciesvars!H:H,0,0)</f>
        <v>22.9416667421659</v>
      </c>
      <c r="Y1767">
        <f>_xlfn.XLOOKUP($G1767,speciesvars!$D:$D,speciesvars!I:I,0,0)</f>
        <v>528</v>
      </c>
    </row>
    <row r="1768" spans="1:25" hidden="1" x14ac:dyDescent="0.25">
      <c r="A1768" t="s">
        <v>34</v>
      </c>
      <c r="B1768" t="s">
        <v>32</v>
      </c>
      <c r="C1768">
        <v>29</v>
      </c>
      <c r="D1768" t="str">
        <f t="shared" si="27"/>
        <v>Preservespring 2020</v>
      </c>
      <c r="E1768" t="s">
        <v>75</v>
      </c>
      <c r="F1768" t="s">
        <v>49</v>
      </c>
      <c r="G1768" t="s">
        <v>33</v>
      </c>
      <c r="H1768" t="s">
        <v>11</v>
      </c>
      <c r="I1768" t="s">
        <v>1861</v>
      </c>
      <c r="J1768" t="s">
        <v>60</v>
      </c>
      <c r="K1768">
        <v>3</v>
      </c>
      <c r="L1768">
        <v>15</v>
      </c>
      <c r="N1768">
        <f>_xlfn.XLOOKUP($A1768,'site variables'!$A:$A,'site variables'!C:C,0,0)</f>
        <v>332.63</v>
      </c>
      <c r="O1768">
        <f>_xlfn.XLOOKUP($A1768,'site variables'!$A:$A,'site variables'!D:D,0,0)</f>
        <v>25.8</v>
      </c>
      <c r="P1768">
        <f>_xlfn.XLOOKUP($A1768,'site variables'!$A:$A,'site variables'!E:E,0,0)</f>
        <v>21.2</v>
      </c>
      <c r="Q1768">
        <f>_xlfn.XLOOKUP($A1768,'site variables'!$A:$A,'site variables'!F:F,0,0)</f>
        <v>793</v>
      </c>
      <c r="R1768" t="str">
        <f>_xlfn.XLOOKUP($A1768,'site variables'!$A:$A,'site variables'!G:G,0,0)</f>
        <v>high</v>
      </c>
      <c r="S1768" t="str">
        <f>_xlfn.XLOOKUP($A1768,'site variables'!$A:$A,'site variables'!H:H,0,0)</f>
        <v>low</v>
      </c>
      <c r="T1768" t="str">
        <f>_xlfn.XLOOKUP($A1768,'site variables'!$A:$A,'site variables'!I:I,0,0)</f>
        <v>Vehicle/FootRecreation</v>
      </c>
      <c r="U1768">
        <f>_xlfn.XLOOKUP($D1768,climatevars!$E:$E,climatevars!J:J,0,)</f>
        <v>260.99947799999995</v>
      </c>
      <c r="V1768">
        <f>_xlfn.XLOOKUP($D1768,climatevars!$E:$E,climatevars!K:K,0,)</f>
        <v>539.99891999999988</v>
      </c>
      <c r="W1768">
        <f>_xlfn.XLOOKUP($D1768,climatevars!$E:$E,climatevars!L:L,0,)</f>
        <v>260.99947799999995</v>
      </c>
      <c r="X1768">
        <f>_xlfn.XLOOKUP($G1768,speciesvars!$D:$D,speciesvars!H:H,0,0)</f>
        <v>0</v>
      </c>
      <c r="Y1768">
        <f>_xlfn.XLOOKUP($G1768,speciesvars!$D:$D,speciesvars!I:I,0,0)</f>
        <v>0</v>
      </c>
    </row>
    <row r="1769" spans="1:25" hidden="1" x14ac:dyDescent="0.25">
      <c r="A1769" t="s">
        <v>34</v>
      </c>
      <c r="B1769" t="s">
        <v>32</v>
      </c>
      <c r="C1769">
        <v>29</v>
      </c>
      <c r="D1769" t="str">
        <f t="shared" si="27"/>
        <v>Preservespring 2020</v>
      </c>
      <c r="E1769" t="s">
        <v>75</v>
      </c>
      <c r="F1769" t="s">
        <v>49</v>
      </c>
      <c r="G1769" t="s">
        <v>1433</v>
      </c>
      <c r="H1769" t="s">
        <v>11</v>
      </c>
      <c r="I1769" t="s">
        <v>1862</v>
      </c>
      <c r="J1769" t="s">
        <v>60</v>
      </c>
      <c r="K1769">
        <v>1</v>
      </c>
      <c r="L1769">
        <v>1</v>
      </c>
      <c r="N1769">
        <f>_xlfn.XLOOKUP($A1769,'site variables'!$A:$A,'site variables'!C:C,0,0)</f>
        <v>332.63</v>
      </c>
      <c r="O1769">
        <f>_xlfn.XLOOKUP($A1769,'site variables'!$A:$A,'site variables'!D:D,0,0)</f>
        <v>25.8</v>
      </c>
      <c r="P1769">
        <f>_xlfn.XLOOKUP($A1769,'site variables'!$A:$A,'site variables'!E:E,0,0)</f>
        <v>21.2</v>
      </c>
      <c r="Q1769">
        <f>_xlfn.XLOOKUP($A1769,'site variables'!$A:$A,'site variables'!F:F,0,0)</f>
        <v>793</v>
      </c>
      <c r="R1769" t="str">
        <f>_xlfn.XLOOKUP($A1769,'site variables'!$A:$A,'site variables'!G:G,0,0)</f>
        <v>high</v>
      </c>
      <c r="S1769" t="str">
        <f>_xlfn.XLOOKUP($A1769,'site variables'!$A:$A,'site variables'!H:H,0,0)</f>
        <v>low</v>
      </c>
      <c r="T1769" t="str">
        <f>_xlfn.XLOOKUP($A1769,'site variables'!$A:$A,'site variables'!I:I,0,0)</f>
        <v>Vehicle/FootRecreation</v>
      </c>
      <c r="U1769">
        <f>_xlfn.XLOOKUP($D1769,climatevars!$E:$E,climatevars!J:J,0,)</f>
        <v>260.99947799999995</v>
      </c>
      <c r="V1769">
        <f>_xlfn.XLOOKUP($D1769,climatevars!$E:$E,climatevars!K:K,0,)</f>
        <v>539.99891999999988</v>
      </c>
      <c r="W1769">
        <f>_xlfn.XLOOKUP($D1769,climatevars!$E:$E,climatevars!L:L,0,)</f>
        <v>260.99947799999995</v>
      </c>
      <c r="X1769">
        <f>_xlfn.XLOOKUP($G1769,speciesvars!$D:$D,speciesvars!H:H,0,0)</f>
        <v>0</v>
      </c>
      <c r="Y1769">
        <f>_xlfn.XLOOKUP($G1769,speciesvars!$D:$D,speciesvars!I:I,0,0)</f>
        <v>0</v>
      </c>
    </row>
    <row r="1770" spans="1:25" hidden="1" x14ac:dyDescent="0.25">
      <c r="A1770" t="s">
        <v>34</v>
      </c>
      <c r="B1770" t="s">
        <v>32</v>
      </c>
      <c r="C1770">
        <v>11</v>
      </c>
      <c r="D1770" t="str">
        <f t="shared" si="27"/>
        <v>Preservespring 2020</v>
      </c>
      <c r="E1770" t="s">
        <v>74</v>
      </c>
      <c r="F1770" t="s">
        <v>0</v>
      </c>
      <c r="G1770" t="s">
        <v>13</v>
      </c>
      <c r="H1770" t="s">
        <v>4254</v>
      </c>
      <c r="I1770" t="s">
        <v>1863</v>
      </c>
      <c r="J1770" t="s">
        <v>60</v>
      </c>
      <c r="K1770">
        <v>0</v>
      </c>
      <c r="L1770">
        <v>0</v>
      </c>
      <c r="M1770">
        <v>0</v>
      </c>
      <c r="N1770">
        <f>_xlfn.XLOOKUP($A1770,'site variables'!$A:$A,'site variables'!C:C,0,0)</f>
        <v>332.63</v>
      </c>
      <c r="O1770">
        <f>_xlfn.XLOOKUP($A1770,'site variables'!$A:$A,'site variables'!D:D,0,0)</f>
        <v>25.8</v>
      </c>
      <c r="P1770">
        <f>_xlfn.XLOOKUP($A1770,'site variables'!$A:$A,'site variables'!E:E,0,0)</f>
        <v>21.2</v>
      </c>
      <c r="Q1770">
        <f>_xlfn.XLOOKUP($A1770,'site variables'!$A:$A,'site variables'!F:F,0,0)</f>
        <v>793</v>
      </c>
      <c r="R1770" t="str">
        <f>_xlfn.XLOOKUP($A1770,'site variables'!$A:$A,'site variables'!G:G,0,0)</f>
        <v>high</v>
      </c>
      <c r="S1770" t="str">
        <f>_xlfn.XLOOKUP($A1770,'site variables'!$A:$A,'site variables'!H:H,0,0)</f>
        <v>low</v>
      </c>
      <c r="T1770" t="str">
        <f>_xlfn.XLOOKUP($A1770,'site variables'!$A:$A,'site variables'!I:I,0,0)</f>
        <v>Vehicle/FootRecreation</v>
      </c>
      <c r="U1770">
        <f>_xlfn.XLOOKUP($D1770,climatevars!$E:$E,climatevars!J:J,0,)</f>
        <v>260.99947799999995</v>
      </c>
      <c r="V1770">
        <f>_xlfn.XLOOKUP($D1770,climatevars!$E:$E,climatevars!K:K,0,)</f>
        <v>539.99891999999988</v>
      </c>
      <c r="W1770">
        <f>_xlfn.XLOOKUP($D1770,climatevars!$E:$E,climatevars!L:L,0,)</f>
        <v>260.99947799999995</v>
      </c>
      <c r="X1770">
        <f>_xlfn.XLOOKUP($G1770,speciesvars!$D:$D,speciesvars!H:H,0,0)</f>
        <v>23.462500015894602</v>
      </c>
      <c r="Y1770">
        <f>_xlfn.XLOOKUP($G1770,speciesvars!$D:$D,speciesvars!I:I,0,0)</f>
        <v>846</v>
      </c>
    </row>
    <row r="1771" spans="1:25" hidden="1" x14ac:dyDescent="0.25">
      <c r="A1771" t="s">
        <v>34</v>
      </c>
      <c r="B1771" t="s">
        <v>32</v>
      </c>
      <c r="C1771">
        <v>11</v>
      </c>
      <c r="D1771" t="str">
        <f t="shared" si="27"/>
        <v>Preservespring 2020</v>
      </c>
      <c r="E1771" t="s">
        <v>74</v>
      </c>
      <c r="F1771" t="s">
        <v>0</v>
      </c>
      <c r="G1771" t="s">
        <v>21</v>
      </c>
      <c r="H1771" t="s">
        <v>4254</v>
      </c>
      <c r="I1771" t="s">
        <v>1864</v>
      </c>
      <c r="J1771" t="s">
        <v>60</v>
      </c>
      <c r="K1771">
        <v>0</v>
      </c>
      <c r="L1771">
        <v>0</v>
      </c>
      <c r="M1771">
        <v>0</v>
      </c>
      <c r="N1771">
        <f>_xlfn.XLOOKUP($A1771,'site variables'!$A:$A,'site variables'!C:C,0,0)</f>
        <v>332.63</v>
      </c>
      <c r="O1771">
        <f>_xlfn.XLOOKUP($A1771,'site variables'!$A:$A,'site variables'!D:D,0,0)</f>
        <v>25.8</v>
      </c>
      <c r="P1771">
        <f>_xlfn.XLOOKUP($A1771,'site variables'!$A:$A,'site variables'!E:E,0,0)</f>
        <v>21.2</v>
      </c>
      <c r="Q1771">
        <f>_xlfn.XLOOKUP($A1771,'site variables'!$A:$A,'site variables'!F:F,0,0)</f>
        <v>793</v>
      </c>
      <c r="R1771" t="str">
        <f>_xlfn.XLOOKUP($A1771,'site variables'!$A:$A,'site variables'!G:G,0,0)</f>
        <v>high</v>
      </c>
      <c r="S1771" t="str">
        <f>_xlfn.XLOOKUP($A1771,'site variables'!$A:$A,'site variables'!H:H,0,0)</f>
        <v>low</v>
      </c>
      <c r="T1771" t="str">
        <f>_xlfn.XLOOKUP($A1771,'site variables'!$A:$A,'site variables'!I:I,0,0)</f>
        <v>Vehicle/FootRecreation</v>
      </c>
      <c r="U1771">
        <f>_xlfn.XLOOKUP($D1771,climatevars!$E:$E,climatevars!J:J,0,)</f>
        <v>260.99947799999995</v>
      </c>
      <c r="V1771">
        <f>_xlfn.XLOOKUP($D1771,climatevars!$E:$E,climatevars!K:K,0,)</f>
        <v>539.99891999999988</v>
      </c>
      <c r="W1771">
        <f>_xlfn.XLOOKUP($D1771,climatevars!$E:$E,climatevars!L:L,0,)</f>
        <v>260.99947799999995</v>
      </c>
      <c r="X1771">
        <f>_xlfn.XLOOKUP($G1771,speciesvars!$D:$D,speciesvars!H:H,0,0)</f>
        <v>24.8750001192093</v>
      </c>
      <c r="Y1771">
        <f>_xlfn.XLOOKUP($G1771,speciesvars!$D:$D,speciesvars!I:I,0,0)</f>
        <v>845</v>
      </c>
    </row>
    <row r="1772" spans="1:25" hidden="1" x14ac:dyDescent="0.25">
      <c r="A1772" t="s">
        <v>34</v>
      </c>
      <c r="B1772" t="s">
        <v>32</v>
      </c>
      <c r="C1772">
        <v>11</v>
      </c>
      <c r="D1772" t="str">
        <f t="shared" si="27"/>
        <v>Preservespring 2020</v>
      </c>
      <c r="E1772" t="s">
        <v>74</v>
      </c>
      <c r="F1772" t="s">
        <v>0</v>
      </c>
      <c r="G1772" t="s">
        <v>53</v>
      </c>
      <c r="H1772" t="s">
        <v>4254</v>
      </c>
      <c r="I1772" t="s">
        <v>1865</v>
      </c>
      <c r="J1772" t="s">
        <v>60</v>
      </c>
      <c r="K1772">
        <v>0</v>
      </c>
      <c r="L1772">
        <v>0</v>
      </c>
      <c r="M1772">
        <v>0</v>
      </c>
      <c r="N1772">
        <f>_xlfn.XLOOKUP($A1772,'site variables'!$A:$A,'site variables'!C:C,0,0)</f>
        <v>332.63</v>
      </c>
      <c r="O1772">
        <f>_xlfn.XLOOKUP($A1772,'site variables'!$A:$A,'site variables'!D:D,0,0)</f>
        <v>25.8</v>
      </c>
      <c r="P1772">
        <f>_xlfn.XLOOKUP($A1772,'site variables'!$A:$A,'site variables'!E:E,0,0)</f>
        <v>21.2</v>
      </c>
      <c r="Q1772">
        <f>_xlfn.XLOOKUP($A1772,'site variables'!$A:$A,'site variables'!F:F,0,0)</f>
        <v>793</v>
      </c>
      <c r="R1772" t="str">
        <f>_xlfn.XLOOKUP($A1772,'site variables'!$A:$A,'site variables'!G:G,0,0)</f>
        <v>high</v>
      </c>
      <c r="S1772" t="str">
        <f>_xlfn.XLOOKUP($A1772,'site variables'!$A:$A,'site variables'!H:H,0,0)</f>
        <v>low</v>
      </c>
      <c r="T1772" t="str">
        <f>_xlfn.XLOOKUP($A1772,'site variables'!$A:$A,'site variables'!I:I,0,0)</f>
        <v>Vehicle/FootRecreation</v>
      </c>
      <c r="U1772">
        <f>_xlfn.XLOOKUP($D1772,climatevars!$E:$E,climatevars!J:J,0,)</f>
        <v>260.99947799999995</v>
      </c>
      <c r="V1772">
        <f>_xlfn.XLOOKUP($D1772,climatevars!$E:$E,climatevars!K:K,0,)</f>
        <v>539.99891999999988</v>
      </c>
      <c r="W1772">
        <f>_xlfn.XLOOKUP($D1772,climatevars!$E:$E,climatevars!L:L,0,)</f>
        <v>260.99947799999995</v>
      </c>
      <c r="X1772">
        <f>_xlfn.XLOOKUP($G1772,speciesvars!$D:$D,speciesvars!H:H,0,0)</f>
        <v>24.200000047683702</v>
      </c>
      <c r="Y1772">
        <f>_xlfn.XLOOKUP($G1772,speciesvars!$D:$D,speciesvars!I:I,0,0)</f>
        <v>706</v>
      </c>
    </row>
    <row r="1773" spans="1:25" hidden="1" x14ac:dyDescent="0.25">
      <c r="A1773" t="s">
        <v>34</v>
      </c>
      <c r="B1773" t="s">
        <v>32</v>
      </c>
      <c r="C1773">
        <v>11</v>
      </c>
      <c r="D1773" t="str">
        <f t="shared" si="27"/>
        <v>Preservespring 2020</v>
      </c>
      <c r="E1773" t="s">
        <v>74</v>
      </c>
      <c r="F1773" t="s">
        <v>0</v>
      </c>
      <c r="G1773" t="s">
        <v>35</v>
      </c>
      <c r="H1773" t="s">
        <v>4254</v>
      </c>
      <c r="I1773" t="s">
        <v>1866</v>
      </c>
      <c r="J1773" t="s">
        <v>60</v>
      </c>
      <c r="K1773">
        <v>22</v>
      </c>
      <c r="L1773">
        <v>30</v>
      </c>
      <c r="M1773">
        <v>1.5</v>
      </c>
      <c r="N1773">
        <f>_xlfn.XLOOKUP($A1773,'site variables'!$A:$A,'site variables'!C:C,0,0)</f>
        <v>332.63</v>
      </c>
      <c r="O1773">
        <f>_xlfn.XLOOKUP($A1773,'site variables'!$A:$A,'site variables'!D:D,0,0)</f>
        <v>25.8</v>
      </c>
      <c r="P1773">
        <f>_xlfn.XLOOKUP($A1773,'site variables'!$A:$A,'site variables'!E:E,0,0)</f>
        <v>21.2</v>
      </c>
      <c r="Q1773">
        <f>_xlfn.XLOOKUP($A1773,'site variables'!$A:$A,'site variables'!F:F,0,0)</f>
        <v>793</v>
      </c>
      <c r="R1773" t="str">
        <f>_xlfn.XLOOKUP($A1773,'site variables'!$A:$A,'site variables'!G:G,0,0)</f>
        <v>high</v>
      </c>
      <c r="S1773" t="str">
        <f>_xlfn.XLOOKUP($A1773,'site variables'!$A:$A,'site variables'!H:H,0,0)</f>
        <v>low</v>
      </c>
      <c r="T1773" t="str">
        <f>_xlfn.XLOOKUP($A1773,'site variables'!$A:$A,'site variables'!I:I,0,0)</f>
        <v>Vehicle/FootRecreation</v>
      </c>
      <c r="U1773">
        <f>_xlfn.XLOOKUP($D1773,climatevars!$E:$E,climatevars!J:J,0,)</f>
        <v>260.99947799999995</v>
      </c>
      <c r="V1773">
        <f>_xlfn.XLOOKUP($D1773,climatevars!$E:$E,climatevars!K:K,0,)</f>
        <v>539.99891999999988</v>
      </c>
      <c r="W1773">
        <f>_xlfn.XLOOKUP($D1773,climatevars!$E:$E,climatevars!L:L,0,)</f>
        <v>260.99947799999995</v>
      </c>
      <c r="X1773">
        <f>_xlfn.XLOOKUP($G1773,speciesvars!$D:$D,speciesvars!H:H,0,0)</f>
        <v>23.5000000198682</v>
      </c>
      <c r="Y1773">
        <f>_xlfn.XLOOKUP($G1773,speciesvars!$D:$D,speciesvars!I:I,0,0)</f>
        <v>354</v>
      </c>
    </row>
    <row r="1774" spans="1:25" hidden="1" x14ac:dyDescent="0.25">
      <c r="A1774" t="s">
        <v>34</v>
      </c>
      <c r="B1774" t="s">
        <v>32</v>
      </c>
      <c r="C1774">
        <v>11</v>
      </c>
      <c r="D1774" t="str">
        <f t="shared" si="27"/>
        <v>Preservespring 2020</v>
      </c>
      <c r="E1774" t="s">
        <v>74</v>
      </c>
      <c r="F1774" t="s">
        <v>0</v>
      </c>
      <c r="G1774" t="s">
        <v>76</v>
      </c>
      <c r="H1774" t="s">
        <v>4254</v>
      </c>
      <c r="I1774" t="s">
        <v>1867</v>
      </c>
      <c r="J1774" t="s">
        <v>60</v>
      </c>
      <c r="K1774">
        <v>0</v>
      </c>
      <c r="L1774">
        <v>0</v>
      </c>
      <c r="M1774">
        <v>0</v>
      </c>
      <c r="N1774">
        <f>_xlfn.XLOOKUP($A1774,'site variables'!$A:$A,'site variables'!C:C,0,0)</f>
        <v>332.63</v>
      </c>
      <c r="O1774">
        <f>_xlfn.XLOOKUP($A1774,'site variables'!$A:$A,'site variables'!D:D,0,0)</f>
        <v>25.8</v>
      </c>
      <c r="P1774">
        <f>_xlfn.XLOOKUP($A1774,'site variables'!$A:$A,'site variables'!E:E,0,0)</f>
        <v>21.2</v>
      </c>
      <c r="Q1774">
        <f>_xlfn.XLOOKUP($A1774,'site variables'!$A:$A,'site variables'!F:F,0,0)</f>
        <v>793</v>
      </c>
      <c r="R1774" t="str">
        <f>_xlfn.XLOOKUP($A1774,'site variables'!$A:$A,'site variables'!G:G,0,0)</f>
        <v>high</v>
      </c>
      <c r="S1774" t="str">
        <f>_xlfn.XLOOKUP($A1774,'site variables'!$A:$A,'site variables'!H:H,0,0)</f>
        <v>low</v>
      </c>
      <c r="T1774" t="str">
        <f>_xlfn.XLOOKUP($A1774,'site variables'!$A:$A,'site variables'!I:I,0,0)</f>
        <v>Vehicle/FootRecreation</v>
      </c>
      <c r="U1774">
        <f>_xlfn.XLOOKUP($D1774,climatevars!$E:$E,climatevars!J:J,0,)</f>
        <v>260.99947799999995</v>
      </c>
      <c r="V1774">
        <f>_xlfn.XLOOKUP($D1774,climatevars!$E:$E,climatevars!K:K,0,)</f>
        <v>539.99891999999988</v>
      </c>
      <c r="W1774">
        <f>_xlfn.XLOOKUP($D1774,climatevars!$E:$E,climatevars!L:L,0,)</f>
        <v>260.99947799999995</v>
      </c>
      <c r="X1774">
        <f>_xlfn.XLOOKUP($G1774,speciesvars!$D:$D,speciesvars!H:H,0,0)</f>
        <v>23.825000166892998</v>
      </c>
      <c r="Y1774">
        <f>_xlfn.XLOOKUP($G1774,speciesvars!$D:$D,speciesvars!I:I,0,0)</f>
        <v>508</v>
      </c>
    </row>
    <row r="1775" spans="1:25" hidden="1" x14ac:dyDescent="0.25">
      <c r="A1775" t="s">
        <v>34</v>
      </c>
      <c r="B1775" t="s">
        <v>32</v>
      </c>
      <c r="C1775">
        <v>29</v>
      </c>
      <c r="D1775" t="str">
        <f t="shared" si="27"/>
        <v>Preservespring 2020</v>
      </c>
      <c r="E1775" t="s">
        <v>75</v>
      </c>
      <c r="F1775" t="s">
        <v>49</v>
      </c>
      <c r="G1775" t="s">
        <v>24</v>
      </c>
      <c r="H1775" t="s">
        <v>11</v>
      </c>
      <c r="I1775" t="s">
        <v>1868</v>
      </c>
      <c r="J1775" t="s">
        <v>60</v>
      </c>
      <c r="K1775">
        <v>1</v>
      </c>
      <c r="L1775">
        <v>20</v>
      </c>
      <c r="N1775">
        <f>_xlfn.XLOOKUP($A1775,'site variables'!$A:$A,'site variables'!C:C,0,0)</f>
        <v>332.63</v>
      </c>
      <c r="O1775">
        <f>_xlfn.XLOOKUP($A1775,'site variables'!$A:$A,'site variables'!D:D,0,0)</f>
        <v>25.8</v>
      </c>
      <c r="P1775">
        <f>_xlfn.XLOOKUP($A1775,'site variables'!$A:$A,'site variables'!E:E,0,0)</f>
        <v>21.2</v>
      </c>
      <c r="Q1775">
        <f>_xlfn.XLOOKUP($A1775,'site variables'!$A:$A,'site variables'!F:F,0,0)</f>
        <v>793</v>
      </c>
      <c r="R1775" t="str">
        <f>_xlfn.XLOOKUP($A1775,'site variables'!$A:$A,'site variables'!G:G,0,0)</f>
        <v>high</v>
      </c>
      <c r="S1775" t="str">
        <f>_xlfn.XLOOKUP($A1775,'site variables'!$A:$A,'site variables'!H:H,0,0)</f>
        <v>low</v>
      </c>
      <c r="T1775" t="str">
        <f>_xlfn.XLOOKUP($A1775,'site variables'!$A:$A,'site variables'!I:I,0,0)</f>
        <v>Vehicle/FootRecreation</v>
      </c>
      <c r="U1775">
        <f>_xlfn.XLOOKUP($D1775,climatevars!$E:$E,climatevars!J:J,0,)</f>
        <v>260.99947799999995</v>
      </c>
      <c r="V1775">
        <f>_xlfn.XLOOKUP($D1775,climatevars!$E:$E,climatevars!K:K,0,)</f>
        <v>539.99891999999988</v>
      </c>
      <c r="W1775">
        <f>_xlfn.XLOOKUP($D1775,climatevars!$E:$E,climatevars!L:L,0,)</f>
        <v>260.99947799999995</v>
      </c>
      <c r="X1775">
        <f>_xlfn.XLOOKUP($G1775,speciesvars!$D:$D,speciesvars!H:H,0,0)</f>
        <v>0</v>
      </c>
      <c r="Y1775">
        <f>_xlfn.XLOOKUP($G1775,speciesvars!$D:$D,speciesvars!I:I,0,0)</f>
        <v>0</v>
      </c>
    </row>
    <row r="1776" spans="1:25" hidden="1" x14ac:dyDescent="0.25">
      <c r="A1776" t="s">
        <v>34</v>
      </c>
      <c r="B1776" t="s">
        <v>32</v>
      </c>
      <c r="C1776">
        <v>29</v>
      </c>
      <c r="D1776" t="str">
        <f t="shared" si="27"/>
        <v>Preservespring 2020</v>
      </c>
      <c r="E1776" t="s">
        <v>75</v>
      </c>
      <c r="F1776" t="s">
        <v>49</v>
      </c>
      <c r="G1776" t="s">
        <v>36</v>
      </c>
      <c r="H1776" t="s">
        <v>11</v>
      </c>
      <c r="I1776" t="s">
        <v>1869</v>
      </c>
      <c r="J1776" t="s">
        <v>72</v>
      </c>
      <c r="K1776">
        <v>4</v>
      </c>
      <c r="L1776">
        <v>40</v>
      </c>
      <c r="N1776">
        <f>_xlfn.XLOOKUP($A1776,'site variables'!$A:$A,'site variables'!C:C,0,0)</f>
        <v>332.63</v>
      </c>
      <c r="O1776">
        <f>_xlfn.XLOOKUP($A1776,'site variables'!$A:$A,'site variables'!D:D,0,0)</f>
        <v>25.8</v>
      </c>
      <c r="P1776">
        <f>_xlfn.XLOOKUP($A1776,'site variables'!$A:$A,'site variables'!E:E,0,0)</f>
        <v>21.2</v>
      </c>
      <c r="Q1776">
        <f>_xlfn.XLOOKUP($A1776,'site variables'!$A:$A,'site variables'!F:F,0,0)</f>
        <v>793</v>
      </c>
      <c r="R1776" t="str">
        <f>_xlfn.XLOOKUP($A1776,'site variables'!$A:$A,'site variables'!G:G,0,0)</f>
        <v>high</v>
      </c>
      <c r="S1776" t="str">
        <f>_xlfn.XLOOKUP($A1776,'site variables'!$A:$A,'site variables'!H:H,0,0)</f>
        <v>low</v>
      </c>
      <c r="T1776" t="str">
        <f>_xlfn.XLOOKUP($A1776,'site variables'!$A:$A,'site variables'!I:I,0,0)</f>
        <v>Vehicle/FootRecreation</v>
      </c>
      <c r="U1776">
        <f>_xlfn.XLOOKUP($D1776,climatevars!$E:$E,climatevars!J:J,0,)</f>
        <v>260.99947799999995</v>
      </c>
      <c r="V1776">
        <f>_xlfn.XLOOKUP($D1776,climatevars!$E:$E,climatevars!K:K,0,)</f>
        <v>539.99891999999988</v>
      </c>
      <c r="W1776">
        <f>_xlfn.XLOOKUP($D1776,climatevars!$E:$E,climatevars!L:L,0,)</f>
        <v>260.99947799999995</v>
      </c>
      <c r="X1776">
        <f>_xlfn.XLOOKUP($G1776,speciesvars!$D:$D,speciesvars!H:H,0,0)</f>
        <v>0</v>
      </c>
      <c r="Y1776">
        <f>_xlfn.XLOOKUP($G1776,speciesvars!$D:$D,speciesvars!I:I,0,0)</f>
        <v>0</v>
      </c>
    </row>
    <row r="1777" spans="1:25" hidden="1" x14ac:dyDescent="0.25">
      <c r="A1777" t="s">
        <v>34</v>
      </c>
      <c r="B1777" t="s">
        <v>32</v>
      </c>
      <c r="C1777">
        <v>29</v>
      </c>
      <c r="D1777" t="str">
        <f t="shared" si="27"/>
        <v>Preservespring 2020</v>
      </c>
      <c r="E1777" t="s">
        <v>75</v>
      </c>
      <c r="F1777" t="s">
        <v>49</v>
      </c>
      <c r="G1777" t="s">
        <v>1437</v>
      </c>
      <c r="H1777" t="s">
        <v>11</v>
      </c>
      <c r="I1777" t="s">
        <v>1870</v>
      </c>
      <c r="J1777" t="s">
        <v>60</v>
      </c>
      <c r="K1777">
        <v>27</v>
      </c>
      <c r="L1777">
        <v>35</v>
      </c>
      <c r="N1777">
        <f>_xlfn.XLOOKUP($A1777,'site variables'!$A:$A,'site variables'!C:C,0,0)</f>
        <v>332.63</v>
      </c>
      <c r="O1777">
        <f>_xlfn.XLOOKUP($A1777,'site variables'!$A:$A,'site variables'!D:D,0,0)</f>
        <v>25.8</v>
      </c>
      <c r="P1777">
        <f>_xlfn.XLOOKUP($A1777,'site variables'!$A:$A,'site variables'!E:E,0,0)</f>
        <v>21.2</v>
      </c>
      <c r="Q1777">
        <f>_xlfn.XLOOKUP($A1777,'site variables'!$A:$A,'site variables'!F:F,0,0)</f>
        <v>793</v>
      </c>
      <c r="R1777" t="str">
        <f>_xlfn.XLOOKUP($A1777,'site variables'!$A:$A,'site variables'!G:G,0,0)</f>
        <v>high</v>
      </c>
      <c r="S1777" t="str">
        <f>_xlfn.XLOOKUP($A1777,'site variables'!$A:$A,'site variables'!H:H,0,0)</f>
        <v>low</v>
      </c>
      <c r="T1777" t="str">
        <f>_xlfn.XLOOKUP($A1777,'site variables'!$A:$A,'site variables'!I:I,0,0)</f>
        <v>Vehicle/FootRecreation</v>
      </c>
      <c r="U1777">
        <f>_xlfn.XLOOKUP($D1777,climatevars!$E:$E,climatevars!J:J,0,)</f>
        <v>260.99947799999995</v>
      </c>
      <c r="V1777">
        <f>_xlfn.XLOOKUP($D1777,climatevars!$E:$E,climatevars!K:K,0,)</f>
        <v>539.99891999999988</v>
      </c>
      <c r="W1777">
        <f>_xlfn.XLOOKUP($D1777,climatevars!$E:$E,climatevars!L:L,0,)</f>
        <v>260.99947799999995</v>
      </c>
      <c r="X1777">
        <f>_xlfn.XLOOKUP($G1777,speciesvars!$D:$D,speciesvars!H:H,0,0)</f>
        <v>0</v>
      </c>
      <c r="Y1777">
        <f>_xlfn.XLOOKUP($G1777,speciesvars!$D:$D,speciesvars!I:I,0,0)</f>
        <v>0</v>
      </c>
    </row>
    <row r="1778" spans="1:25" hidden="1" x14ac:dyDescent="0.25">
      <c r="A1778" t="s">
        <v>34</v>
      </c>
      <c r="B1778" t="s">
        <v>32</v>
      </c>
      <c r="C1778">
        <v>30</v>
      </c>
      <c r="D1778" t="str">
        <f t="shared" si="27"/>
        <v>Preservespring 2020</v>
      </c>
      <c r="E1778" t="s">
        <v>48</v>
      </c>
      <c r="F1778" t="s">
        <v>70</v>
      </c>
      <c r="G1778" t="s">
        <v>77</v>
      </c>
      <c r="H1778" t="s">
        <v>11</v>
      </c>
      <c r="I1778" t="s">
        <v>1871</v>
      </c>
      <c r="J1778" t="s">
        <v>72</v>
      </c>
      <c r="K1778">
        <v>5</v>
      </c>
      <c r="L1778">
        <v>120</v>
      </c>
      <c r="N1778">
        <f>_xlfn.XLOOKUP($A1778,'site variables'!$A:$A,'site variables'!C:C,0,0)</f>
        <v>332.63</v>
      </c>
      <c r="O1778">
        <f>_xlfn.XLOOKUP($A1778,'site variables'!$A:$A,'site variables'!D:D,0,0)</f>
        <v>25.8</v>
      </c>
      <c r="P1778">
        <f>_xlfn.XLOOKUP($A1778,'site variables'!$A:$A,'site variables'!E:E,0,0)</f>
        <v>21.2</v>
      </c>
      <c r="Q1778">
        <f>_xlfn.XLOOKUP($A1778,'site variables'!$A:$A,'site variables'!F:F,0,0)</f>
        <v>793</v>
      </c>
      <c r="R1778" t="str">
        <f>_xlfn.XLOOKUP($A1778,'site variables'!$A:$A,'site variables'!G:G,0,0)</f>
        <v>high</v>
      </c>
      <c r="S1778" t="str">
        <f>_xlfn.XLOOKUP($A1778,'site variables'!$A:$A,'site variables'!H:H,0,0)</f>
        <v>low</v>
      </c>
      <c r="T1778" t="str">
        <f>_xlfn.XLOOKUP($A1778,'site variables'!$A:$A,'site variables'!I:I,0,0)</f>
        <v>Vehicle/FootRecreation</v>
      </c>
      <c r="U1778">
        <f>_xlfn.XLOOKUP($D1778,climatevars!$E:$E,climatevars!J:J,0,)</f>
        <v>260.99947799999995</v>
      </c>
      <c r="V1778">
        <f>_xlfn.XLOOKUP($D1778,climatevars!$E:$E,climatevars!K:K,0,)</f>
        <v>539.99891999999988</v>
      </c>
      <c r="W1778">
        <f>_xlfn.XLOOKUP($D1778,climatevars!$E:$E,climatevars!L:L,0,)</f>
        <v>260.99947799999995</v>
      </c>
      <c r="X1778">
        <f>_xlfn.XLOOKUP($G1778,speciesvars!$D:$D,speciesvars!H:H,0,0)</f>
        <v>0</v>
      </c>
      <c r="Y1778">
        <f>_xlfn.XLOOKUP($G1778,speciesvars!$D:$D,speciesvars!I:I,0,0)</f>
        <v>0</v>
      </c>
    </row>
    <row r="1779" spans="1:25" hidden="1" x14ac:dyDescent="0.25">
      <c r="A1779" t="s">
        <v>34</v>
      </c>
      <c r="B1779" t="s">
        <v>32</v>
      </c>
      <c r="C1779">
        <v>30</v>
      </c>
      <c r="D1779" t="str">
        <f t="shared" si="27"/>
        <v>Preservespring 2020</v>
      </c>
      <c r="E1779" t="s">
        <v>48</v>
      </c>
      <c r="F1779" t="s">
        <v>70</v>
      </c>
      <c r="G1779" t="s">
        <v>44</v>
      </c>
      <c r="H1779" t="s">
        <v>11</v>
      </c>
      <c r="I1779" t="s">
        <v>1872</v>
      </c>
      <c r="J1779" t="s">
        <v>60</v>
      </c>
      <c r="K1779">
        <v>13</v>
      </c>
      <c r="L1779">
        <v>25</v>
      </c>
      <c r="N1779">
        <f>_xlfn.XLOOKUP($A1779,'site variables'!$A:$A,'site variables'!C:C,0,0)</f>
        <v>332.63</v>
      </c>
      <c r="O1779">
        <f>_xlfn.XLOOKUP($A1779,'site variables'!$A:$A,'site variables'!D:D,0,0)</f>
        <v>25.8</v>
      </c>
      <c r="P1779">
        <f>_xlfn.XLOOKUP($A1779,'site variables'!$A:$A,'site variables'!E:E,0,0)</f>
        <v>21.2</v>
      </c>
      <c r="Q1779">
        <f>_xlfn.XLOOKUP($A1779,'site variables'!$A:$A,'site variables'!F:F,0,0)</f>
        <v>793</v>
      </c>
      <c r="R1779" t="str">
        <f>_xlfn.XLOOKUP($A1779,'site variables'!$A:$A,'site variables'!G:G,0,0)</f>
        <v>high</v>
      </c>
      <c r="S1779" t="str">
        <f>_xlfn.XLOOKUP($A1779,'site variables'!$A:$A,'site variables'!H:H,0,0)</f>
        <v>low</v>
      </c>
      <c r="T1779" t="str">
        <f>_xlfn.XLOOKUP($A1779,'site variables'!$A:$A,'site variables'!I:I,0,0)</f>
        <v>Vehicle/FootRecreation</v>
      </c>
      <c r="U1779">
        <f>_xlfn.XLOOKUP($D1779,climatevars!$E:$E,climatevars!J:J,0,)</f>
        <v>260.99947799999995</v>
      </c>
      <c r="V1779">
        <f>_xlfn.XLOOKUP($D1779,climatevars!$E:$E,climatevars!K:K,0,)</f>
        <v>539.99891999999988</v>
      </c>
      <c r="W1779">
        <f>_xlfn.XLOOKUP($D1779,climatevars!$E:$E,climatevars!L:L,0,)</f>
        <v>260.99947799999995</v>
      </c>
      <c r="X1779">
        <f>_xlfn.XLOOKUP($G1779,speciesvars!$D:$D,speciesvars!H:H,0,0)</f>
        <v>0</v>
      </c>
      <c r="Y1779">
        <f>_xlfn.XLOOKUP($G1779,speciesvars!$D:$D,speciesvars!I:I,0,0)</f>
        <v>0</v>
      </c>
    </row>
    <row r="1780" spans="1:25" hidden="1" x14ac:dyDescent="0.25">
      <c r="A1780" t="s">
        <v>34</v>
      </c>
      <c r="B1780" t="s">
        <v>32</v>
      </c>
      <c r="C1780">
        <v>30</v>
      </c>
      <c r="D1780" t="str">
        <f t="shared" si="27"/>
        <v>Preservespring 2020</v>
      </c>
      <c r="E1780" t="s">
        <v>48</v>
      </c>
      <c r="F1780" t="s">
        <v>70</v>
      </c>
      <c r="G1780" t="s">
        <v>33</v>
      </c>
      <c r="H1780" t="s">
        <v>11</v>
      </c>
      <c r="I1780" t="s">
        <v>1873</v>
      </c>
      <c r="J1780" t="s">
        <v>60</v>
      </c>
      <c r="K1780">
        <v>1</v>
      </c>
      <c r="L1780">
        <v>25</v>
      </c>
      <c r="N1780">
        <f>_xlfn.XLOOKUP($A1780,'site variables'!$A:$A,'site variables'!C:C,0,0)</f>
        <v>332.63</v>
      </c>
      <c r="O1780">
        <f>_xlfn.XLOOKUP($A1780,'site variables'!$A:$A,'site variables'!D:D,0,0)</f>
        <v>25.8</v>
      </c>
      <c r="P1780">
        <f>_xlfn.XLOOKUP($A1780,'site variables'!$A:$A,'site variables'!E:E,0,0)</f>
        <v>21.2</v>
      </c>
      <c r="Q1780">
        <f>_xlfn.XLOOKUP($A1780,'site variables'!$A:$A,'site variables'!F:F,0,0)</f>
        <v>793</v>
      </c>
      <c r="R1780" t="str">
        <f>_xlfn.XLOOKUP($A1780,'site variables'!$A:$A,'site variables'!G:G,0,0)</f>
        <v>high</v>
      </c>
      <c r="S1780" t="str">
        <f>_xlfn.XLOOKUP($A1780,'site variables'!$A:$A,'site variables'!H:H,0,0)</f>
        <v>low</v>
      </c>
      <c r="T1780" t="str">
        <f>_xlfn.XLOOKUP($A1780,'site variables'!$A:$A,'site variables'!I:I,0,0)</f>
        <v>Vehicle/FootRecreation</v>
      </c>
      <c r="U1780">
        <f>_xlfn.XLOOKUP($D1780,climatevars!$E:$E,climatevars!J:J,0,)</f>
        <v>260.99947799999995</v>
      </c>
      <c r="V1780">
        <f>_xlfn.XLOOKUP($D1780,climatevars!$E:$E,climatevars!K:K,0,)</f>
        <v>539.99891999999988</v>
      </c>
      <c r="W1780">
        <f>_xlfn.XLOOKUP($D1780,climatevars!$E:$E,climatevars!L:L,0,)</f>
        <v>260.99947799999995</v>
      </c>
      <c r="X1780">
        <f>_xlfn.XLOOKUP($G1780,speciesvars!$D:$D,speciesvars!H:H,0,0)</f>
        <v>0</v>
      </c>
      <c r="Y1780">
        <f>_xlfn.XLOOKUP($G1780,speciesvars!$D:$D,speciesvars!I:I,0,0)</f>
        <v>0</v>
      </c>
    </row>
    <row r="1781" spans="1:25" hidden="1" x14ac:dyDescent="0.25">
      <c r="A1781" t="s">
        <v>34</v>
      </c>
      <c r="B1781" t="s">
        <v>32</v>
      </c>
      <c r="C1781">
        <v>12</v>
      </c>
      <c r="D1781" t="str">
        <f t="shared" si="27"/>
        <v>Preservespring 2020</v>
      </c>
      <c r="E1781" t="s">
        <v>66</v>
      </c>
      <c r="F1781" t="s">
        <v>0</v>
      </c>
      <c r="G1781" t="s">
        <v>13</v>
      </c>
      <c r="H1781" t="s">
        <v>4254</v>
      </c>
      <c r="I1781" t="s">
        <v>1874</v>
      </c>
      <c r="J1781" t="s">
        <v>60</v>
      </c>
      <c r="K1781">
        <v>0</v>
      </c>
      <c r="L1781">
        <v>0</v>
      </c>
      <c r="M1781">
        <v>0</v>
      </c>
      <c r="N1781">
        <f>_xlfn.XLOOKUP($A1781,'site variables'!$A:$A,'site variables'!C:C,0,0)</f>
        <v>332.63</v>
      </c>
      <c r="O1781">
        <f>_xlfn.XLOOKUP($A1781,'site variables'!$A:$A,'site variables'!D:D,0,0)</f>
        <v>25.8</v>
      </c>
      <c r="P1781">
        <f>_xlfn.XLOOKUP($A1781,'site variables'!$A:$A,'site variables'!E:E,0,0)</f>
        <v>21.2</v>
      </c>
      <c r="Q1781">
        <f>_xlfn.XLOOKUP($A1781,'site variables'!$A:$A,'site variables'!F:F,0,0)</f>
        <v>793</v>
      </c>
      <c r="R1781" t="str">
        <f>_xlfn.XLOOKUP($A1781,'site variables'!$A:$A,'site variables'!G:G,0,0)</f>
        <v>high</v>
      </c>
      <c r="S1781" t="str">
        <f>_xlfn.XLOOKUP($A1781,'site variables'!$A:$A,'site variables'!H:H,0,0)</f>
        <v>low</v>
      </c>
      <c r="T1781" t="str">
        <f>_xlfn.XLOOKUP($A1781,'site variables'!$A:$A,'site variables'!I:I,0,0)</f>
        <v>Vehicle/FootRecreation</v>
      </c>
      <c r="U1781">
        <f>_xlfn.XLOOKUP($D1781,climatevars!$E:$E,climatevars!J:J,0,)</f>
        <v>260.99947799999995</v>
      </c>
      <c r="V1781">
        <f>_xlfn.XLOOKUP($D1781,climatevars!$E:$E,climatevars!K:K,0,)</f>
        <v>539.99891999999988</v>
      </c>
      <c r="W1781">
        <f>_xlfn.XLOOKUP($D1781,climatevars!$E:$E,climatevars!L:L,0,)</f>
        <v>260.99947799999995</v>
      </c>
      <c r="X1781">
        <f>_xlfn.XLOOKUP($G1781,speciesvars!$D:$D,speciesvars!H:H,0,0)</f>
        <v>23.462500015894602</v>
      </c>
      <c r="Y1781">
        <f>_xlfn.XLOOKUP($G1781,speciesvars!$D:$D,speciesvars!I:I,0,0)</f>
        <v>846</v>
      </c>
    </row>
    <row r="1782" spans="1:25" hidden="1" x14ac:dyDescent="0.25">
      <c r="A1782" t="s">
        <v>34</v>
      </c>
      <c r="B1782" t="s">
        <v>32</v>
      </c>
      <c r="C1782">
        <v>12</v>
      </c>
      <c r="D1782" t="str">
        <f t="shared" si="27"/>
        <v>Preservespring 2020</v>
      </c>
      <c r="E1782" t="s">
        <v>66</v>
      </c>
      <c r="F1782" t="s">
        <v>0</v>
      </c>
      <c r="G1782" t="s">
        <v>21</v>
      </c>
      <c r="H1782" t="s">
        <v>4254</v>
      </c>
      <c r="I1782" t="s">
        <v>1875</v>
      </c>
      <c r="J1782" t="s">
        <v>60</v>
      </c>
      <c r="K1782">
        <v>0</v>
      </c>
      <c r="L1782">
        <v>0</v>
      </c>
      <c r="M1782">
        <v>0</v>
      </c>
      <c r="N1782">
        <f>_xlfn.XLOOKUP($A1782,'site variables'!$A:$A,'site variables'!C:C,0,0)</f>
        <v>332.63</v>
      </c>
      <c r="O1782">
        <f>_xlfn.XLOOKUP($A1782,'site variables'!$A:$A,'site variables'!D:D,0,0)</f>
        <v>25.8</v>
      </c>
      <c r="P1782">
        <f>_xlfn.XLOOKUP($A1782,'site variables'!$A:$A,'site variables'!E:E,0,0)</f>
        <v>21.2</v>
      </c>
      <c r="Q1782">
        <f>_xlfn.XLOOKUP($A1782,'site variables'!$A:$A,'site variables'!F:F,0,0)</f>
        <v>793</v>
      </c>
      <c r="R1782" t="str">
        <f>_xlfn.XLOOKUP($A1782,'site variables'!$A:$A,'site variables'!G:G,0,0)</f>
        <v>high</v>
      </c>
      <c r="S1782" t="str">
        <f>_xlfn.XLOOKUP($A1782,'site variables'!$A:$A,'site variables'!H:H,0,0)</f>
        <v>low</v>
      </c>
      <c r="T1782" t="str">
        <f>_xlfn.XLOOKUP($A1782,'site variables'!$A:$A,'site variables'!I:I,0,0)</f>
        <v>Vehicle/FootRecreation</v>
      </c>
      <c r="U1782">
        <f>_xlfn.XLOOKUP($D1782,climatevars!$E:$E,climatevars!J:J,0,)</f>
        <v>260.99947799999995</v>
      </c>
      <c r="V1782">
        <f>_xlfn.XLOOKUP($D1782,climatevars!$E:$E,climatevars!K:K,0,)</f>
        <v>539.99891999999988</v>
      </c>
      <c r="W1782">
        <f>_xlfn.XLOOKUP($D1782,climatevars!$E:$E,climatevars!L:L,0,)</f>
        <v>260.99947799999995</v>
      </c>
      <c r="X1782">
        <f>_xlfn.XLOOKUP($G1782,speciesvars!$D:$D,speciesvars!H:H,0,0)</f>
        <v>24.8750001192093</v>
      </c>
      <c r="Y1782">
        <f>_xlfn.XLOOKUP($G1782,speciesvars!$D:$D,speciesvars!I:I,0,0)</f>
        <v>845</v>
      </c>
    </row>
    <row r="1783" spans="1:25" hidden="1" x14ac:dyDescent="0.25">
      <c r="A1783" t="s">
        <v>34</v>
      </c>
      <c r="B1783" t="s">
        <v>32</v>
      </c>
      <c r="C1783">
        <v>12</v>
      </c>
      <c r="D1783" t="str">
        <f t="shared" si="27"/>
        <v>Preservespring 2020</v>
      </c>
      <c r="E1783" t="s">
        <v>66</v>
      </c>
      <c r="F1783" t="s">
        <v>0</v>
      </c>
      <c r="G1783" t="s">
        <v>53</v>
      </c>
      <c r="H1783" t="s">
        <v>4254</v>
      </c>
      <c r="I1783" t="s">
        <v>1876</v>
      </c>
      <c r="J1783" t="s">
        <v>60</v>
      </c>
      <c r="K1783">
        <v>0</v>
      </c>
      <c r="L1783">
        <v>0</v>
      </c>
      <c r="M1783">
        <v>0</v>
      </c>
      <c r="N1783">
        <f>_xlfn.XLOOKUP($A1783,'site variables'!$A:$A,'site variables'!C:C,0,0)</f>
        <v>332.63</v>
      </c>
      <c r="O1783">
        <f>_xlfn.XLOOKUP($A1783,'site variables'!$A:$A,'site variables'!D:D,0,0)</f>
        <v>25.8</v>
      </c>
      <c r="P1783">
        <f>_xlfn.XLOOKUP($A1783,'site variables'!$A:$A,'site variables'!E:E,0,0)</f>
        <v>21.2</v>
      </c>
      <c r="Q1783">
        <f>_xlfn.XLOOKUP($A1783,'site variables'!$A:$A,'site variables'!F:F,0,0)</f>
        <v>793</v>
      </c>
      <c r="R1783" t="str">
        <f>_xlfn.XLOOKUP($A1783,'site variables'!$A:$A,'site variables'!G:G,0,0)</f>
        <v>high</v>
      </c>
      <c r="S1783" t="str">
        <f>_xlfn.XLOOKUP($A1783,'site variables'!$A:$A,'site variables'!H:H,0,0)</f>
        <v>low</v>
      </c>
      <c r="T1783" t="str">
        <f>_xlfn.XLOOKUP($A1783,'site variables'!$A:$A,'site variables'!I:I,0,0)</f>
        <v>Vehicle/FootRecreation</v>
      </c>
      <c r="U1783">
        <f>_xlfn.XLOOKUP($D1783,climatevars!$E:$E,climatevars!J:J,0,)</f>
        <v>260.99947799999995</v>
      </c>
      <c r="V1783">
        <f>_xlfn.XLOOKUP($D1783,climatevars!$E:$E,climatevars!K:K,0,)</f>
        <v>539.99891999999988</v>
      </c>
      <c r="W1783">
        <f>_xlfn.XLOOKUP($D1783,climatevars!$E:$E,climatevars!L:L,0,)</f>
        <v>260.99947799999995</v>
      </c>
      <c r="X1783">
        <f>_xlfn.XLOOKUP($G1783,speciesvars!$D:$D,speciesvars!H:H,0,0)</f>
        <v>24.200000047683702</v>
      </c>
      <c r="Y1783">
        <f>_xlfn.XLOOKUP($G1783,speciesvars!$D:$D,speciesvars!I:I,0,0)</f>
        <v>706</v>
      </c>
    </row>
    <row r="1784" spans="1:25" hidden="1" x14ac:dyDescent="0.25">
      <c r="A1784" t="s">
        <v>34</v>
      </c>
      <c r="B1784" t="s">
        <v>32</v>
      </c>
      <c r="C1784">
        <v>12</v>
      </c>
      <c r="D1784" t="str">
        <f t="shared" si="27"/>
        <v>Preservespring 2020</v>
      </c>
      <c r="E1784" t="s">
        <v>66</v>
      </c>
      <c r="F1784" t="s">
        <v>0</v>
      </c>
      <c r="G1784" t="s">
        <v>35</v>
      </c>
      <c r="H1784" t="s">
        <v>4254</v>
      </c>
      <c r="I1784" t="s">
        <v>1877</v>
      </c>
      <c r="J1784" t="s">
        <v>60</v>
      </c>
      <c r="K1784">
        <v>10</v>
      </c>
      <c r="L1784">
        <v>25</v>
      </c>
      <c r="M1784">
        <v>0.55000000000000004</v>
      </c>
      <c r="N1784">
        <f>_xlfn.XLOOKUP($A1784,'site variables'!$A:$A,'site variables'!C:C,0,0)</f>
        <v>332.63</v>
      </c>
      <c r="O1784">
        <f>_xlfn.XLOOKUP($A1784,'site variables'!$A:$A,'site variables'!D:D,0,0)</f>
        <v>25.8</v>
      </c>
      <c r="P1784">
        <f>_xlfn.XLOOKUP($A1784,'site variables'!$A:$A,'site variables'!E:E,0,0)</f>
        <v>21.2</v>
      </c>
      <c r="Q1784">
        <f>_xlfn.XLOOKUP($A1784,'site variables'!$A:$A,'site variables'!F:F,0,0)</f>
        <v>793</v>
      </c>
      <c r="R1784" t="str">
        <f>_xlfn.XLOOKUP($A1784,'site variables'!$A:$A,'site variables'!G:G,0,0)</f>
        <v>high</v>
      </c>
      <c r="S1784" t="str">
        <f>_xlfn.XLOOKUP($A1784,'site variables'!$A:$A,'site variables'!H:H,0,0)</f>
        <v>low</v>
      </c>
      <c r="T1784" t="str">
        <f>_xlfn.XLOOKUP($A1784,'site variables'!$A:$A,'site variables'!I:I,0,0)</f>
        <v>Vehicle/FootRecreation</v>
      </c>
      <c r="U1784">
        <f>_xlfn.XLOOKUP($D1784,climatevars!$E:$E,climatevars!J:J,0,)</f>
        <v>260.99947799999995</v>
      </c>
      <c r="V1784">
        <f>_xlfn.XLOOKUP($D1784,climatevars!$E:$E,climatevars!K:K,0,)</f>
        <v>539.99891999999988</v>
      </c>
      <c r="W1784">
        <f>_xlfn.XLOOKUP($D1784,climatevars!$E:$E,climatevars!L:L,0,)</f>
        <v>260.99947799999995</v>
      </c>
      <c r="X1784">
        <f>_xlfn.XLOOKUP($G1784,speciesvars!$D:$D,speciesvars!H:H,0,0)</f>
        <v>23.5000000198682</v>
      </c>
      <c r="Y1784">
        <f>_xlfn.XLOOKUP($G1784,speciesvars!$D:$D,speciesvars!I:I,0,0)</f>
        <v>354</v>
      </c>
    </row>
    <row r="1785" spans="1:25" hidden="1" x14ac:dyDescent="0.25">
      <c r="A1785" t="s">
        <v>34</v>
      </c>
      <c r="B1785" t="s">
        <v>32</v>
      </c>
      <c r="C1785">
        <v>12</v>
      </c>
      <c r="D1785" t="str">
        <f t="shared" si="27"/>
        <v>Preservespring 2020</v>
      </c>
      <c r="E1785" t="s">
        <v>66</v>
      </c>
      <c r="F1785" t="s">
        <v>0</v>
      </c>
      <c r="G1785" t="s">
        <v>76</v>
      </c>
      <c r="H1785" t="s">
        <v>4254</v>
      </c>
      <c r="I1785" t="s">
        <v>1878</v>
      </c>
      <c r="J1785" t="s">
        <v>60</v>
      </c>
      <c r="K1785">
        <v>0</v>
      </c>
      <c r="L1785">
        <v>0</v>
      </c>
      <c r="M1785">
        <v>0</v>
      </c>
      <c r="N1785">
        <f>_xlfn.XLOOKUP($A1785,'site variables'!$A:$A,'site variables'!C:C,0,0)</f>
        <v>332.63</v>
      </c>
      <c r="O1785">
        <f>_xlfn.XLOOKUP($A1785,'site variables'!$A:$A,'site variables'!D:D,0,0)</f>
        <v>25.8</v>
      </c>
      <c r="P1785">
        <f>_xlfn.XLOOKUP($A1785,'site variables'!$A:$A,'site variables'!E:E,0,0)</f>
        <v>21.2</v>
      </c>
      <c r="Q1785">
        <f>_xlfn.XLOOKUP($A1785,'site variables'!$A:$A,'site variables'!F:F,0,0)</f>
        <v>793</v>
      </c>
      <c r="R1785" t="str">
        <f>_xlfn.XLOOKUP($A1785,'site variables'!$A:$A,'site variables'!G:G,0,0)</f>
        <v>high</v>
      </c>
      <c r="S1785" t="str">
        <f>_xlfn.XLOOKUP($A1785,'site variables'!$A:$A,'site variables'!H:H,0,0)</f>
        <v>low</v>
      </c>
      <c r="T1785" t="str">
        <f>_xlfn.XLOOKUP($A1785,'site variables'!$A:$A,'site variables'!I:I,0,0)</f>
        <v>Vehicle/FootRecreation</v>
      </c>
      <c r="U1785">
        <f>_xlfn.XLOOKUP($D1785,climatevars!$E:$E,climatevars!J:J,0,)</f>
        <v>260.99947799999995</v>
      </c>
      <c r="V1785">
        <f>_xlfn.XLOOKUP($D1785,climatevars!$E:$E,climatevars!K:K,0,)</f>
        <v>539.99891999999988</v>
      </c>
      <c r="W1785">
        <f>_xlfn.XLOOKUP($D1785,climatevars!$E:$E,climatevars!L:L,0,)</f>
        <v>260.99947799999995</v>
      </c>
      <c r="X1785">
        <f>_xlfn.XLOOKUP($G1785,speciesvars!$D:$D,speciesvars!H:H,0,0)</f>
        <v>23.825000166892998</v>
      </c>
      <c r="Y1785">
        <f>_xlfn.XLOOKUP($G1785,speciesvars!$D:$D,speciesvars!I:I,0,0)</f>
        <v>508</v>
      </c>
    </row>
    <row r="1786" spans="1:25" hidden="1" x14ac:dyDescent="0.25">
      <c r="A1786" t="s">
        <v>34</v>
      </c>
      <c r="B1786" t="s">
        <v>32</v>
      </c>
      <c r="C1786">
        <v>30</v>
      </c>
      <c r="D1786" t="str">
        <f t="shared" si="27"/>
        <v>Preservespring 2020</v>
      </c>
      <c r="E1786" t="s">
        <v>48</v>
      </c>
      <c r="F1786" t="s">
        <v>70</v>
      </c>
      <c r="G1786" t="s">
        <v>395</v>
      </c>
      <c r="H1786" t="s">
        <v>11</v>
      </c>
      <c r="I1786" t="s">
        <v>1879</v>
      </c>
      <c r="J1786" t="s">
        <v>60</v>
      </c>
      <c r="K1786">
        <v>1</v>
      </c>
      <c r="L1786">
        <v>35</v>
      </c>
      <c r="N1786">
        <f>_xlfn.XLOOKUP($A1786,'site variables'!$A:$A,'site variables'!C:C,0,0)</f>
        <v>332.63</v>
      </c>
      <c r="O1786">
        <f>_xlfn.XLOOKUP($A1786,'site variables'!$A:$A,'site variables'!D:D,0,0)</f>
        <v>25.8</v>
      </c>
      <c r="P1786">
        <f>_xlfn.XLOOKUP($A1786,'site variables'!$A:$A,'site variables'!E:E,0,0)</f>
        <v>21.2</v>
      </c>
      <c r="Q1786">
        <f>_xlfn.XLOOKUP($A1786,'site variables'!$A:$A,'site variables'!F:F,0,0)</f>
        <v>793</v>
      </c>
      <c r="R1786" t="str">
        <f>_xlfn.XLOOKUP($A1786,'site variables'!$A:$A,'site variables'!G:G,0,0)</f>
        <v>high</v>
      </c>
      <c r="S1786" t="str">
        <f>_xlfn.XLOOKUP($A1786,'site variables'!$A:$A,'site variables'!H:H,0,0)</f>
        <v>low</v>
      </c>
      <c r="T1786" t="str">
        <f>_xlfn.XLOOKUP($A1786,'site variables'!$A:$A,'site variables'!I:I,0,0)</f>
        <v>Vehicle/FootRecreation</v>
      </c>
      <c r="U1786">
        <f>_xlfn.XLOOKUP($D1786,climatevars!$E:$E,climatevars!J:J,0,)</f>
        <v>260.99947799999995</v>
      </c>
      <c r="V1786">
        <f>_xlfn.XLOOKUP($D1786,climatevars!$E:$E,climatevars!K:K,0,)</f>
        <v>539.99891999999988</v>
      </c>
      <c r="W1786">
        <f>_xlfn.XLOOKUP($D1786,climatevars!$E:$E,climatevars!L:L,0,)</f>
        <v>260.99947799999995</v>
      </c>
      <c r="X1786">
        <f>_xlfn.XLOOKUP($G1786,speciesvars!$D:$D,speciesvars!H:H,0,0)</f>
        <v>0</v>
      </c>
      <c r="Y1786">
        <f>_xlfn.XLOOKUP($G1786,speciesvars!$D:$D,speciesvars!I:I,0,0)</f>
        <v>0</v>
      </c>
    </row>
    <row r="1787" spans="1:25" hidden="1" x14ac:dyDescent="0.25">
      <c r="A1787" t="s">
        <v>34</v>
      </c>
      <c r="B1787" t="s">
        <v>32</v>
      </c>
      <c r="C1787">
        <v>30</v>
      </c>
      <c r="D1787" t="str">
        <f t="shared" si="27"/>
        <v>Preservespring 2020</v>
      </c>
      <c r="E1787" t="s">
        <v>48</v>
      </c>
      <c r="F1787" t="s">
        <v>70</v>
      </c>
      <c r="G1787" t="s">
        <v>1011</v>
      </c>
      <c r="H1787" t="s">
        <v>11</v>
      </c>
      <c r="I1787" t="s">
        <v>1880</v>
      </c>
      <c r="J1787" t="s">
        <v>60</v>
      </c>
      <c r="K1787">
        <v>1</v>
      </c>
      <c r="L1787">
        <v>50</v>
      </c>
      <c r="N1787">
        <f>_xlfn.XLOOKUP($A1787,'site variables'!$A:$A,'site variables'!C:C,0,0)</f>
        <v>332.63</v>
      </c>
      <c r="O1787">
        <f>_xlfn.XLOOKUP($A1787,'site variables'!$A:$A,'site variables'!D:D,0,0)</f>
        <v>25.8</v>
      </c>
      <c r="P1787">
        <f>_xlfn.XLOOKUP($A1787,'site variables'!$A:$A,'site variables'!E:E,0,0)</f>
        <v>21.2</v>
      </c>
      <c r="Q1787">
        <f>_xlfn.XLOOKUP($A1787,'site variables'!$A:$A,'site variables'!F:F,0,0)</f>
        <v>793</v>
      </c>
      <c r="R1787" t="str">
        <f>_xlfn.XLOOKUP($A1787,'site variables'!$A:$A,'site variables'!G:G,0,0)</f>
        <v>high</v>
      </c>
      <c r="S1787" t="str">
        <f>_xlfn.XLOOKUP($A1787,'site variables'!$A:$A,'site variables'!H:H,0,0)</f>
        <v>low</v>
      </c>
      <c r="T1787" t="str">
        <f>_xlfn.XLOOKUP($A1787,'site variables'!$A:$A,'site variables'!I:I,0,0)</f>
        <v>Vehicle/FootRecreation</v>
      </c>
      <c r="U1787">
        <f>_xlfn.XLOOKUP($D1787,climatevars!$E:$E,climatevars!J:J,0,)</f>
        <v>260.99947799999995</v>
      </c>
      <c r="V1787">
        <f>_xlfn.XLOOKUP($D1787,climatevars!$E:$E,climatevars!K:K,0,)</f>
        <v>539.99891999999988</v>
      </c>
      <c r="W1787">
        <f>_xlfn.XLOOKUP($D1787,climatevars!$E:$E,climatevars!L:L,0,)</f>
        <v>260.99947799999995</v>
      </c>
      <c r="X1787">
        <f>_xlfn.XLOOKUP($G1787,speciesvars!$D:$D,speciesvars!H:H,0,0)</f>
        <v>0</v>
      </c>
      <c r="Y1787">
        <f>_xlfn.XLOOKUP($G1787,speciesvars!$D:$D,speciesvars!I:I,0,0)</f>
        <v>0</v>
      </c>
    </row>
    <row r="1788" spans="1:25" hidden="1" x14ac:dyDescent="0.25">
      <c r="A1788" t="s">
        <v>34</v>
      </c>
      <c r="B1788" t="s">
        <v>32</v>
      </c>
      <c r="C1788">
        <v>31</v>
      </c>
      <c r="D1788" t="str">
        <f t="shared" si="27"/>
        <v>Preservespring 2020</v>
      </c>
      <c r="E1788" t="s">
        <v>12</v>
      </c>
      <c r="F1788" t="s">
        <v>70</v>
      </c>
      <c r="G1788" t="s">
        <v>77</v>
      </c>
      <c r="H1788" t="s">
        <v>11</v>
      </c>
      <c r="I1788" t="s">
        <v>1881</v>
      </c>
      <c r="J1788" t="s">
        <v>72</v>
      </c>
      <c r="K1788">
        <v>15</v>
      </c>
      <c r="L1788">
        <v>90</v>
      </c>
      <c r="N1788">
        <f>_xlfn.XLOOKUP($A1788,'site variables'!$A:$A,'site variables'!C:C,0,0)</f>
        <v>332.63</v>
      </c>
      <c r="O1788">
        <f>_xlfn.XLOOKUP($A1788,'site variables'!$A:$A,'site variables'!D:D,0,0)</f>
        <v>25.8</v>
      </c>
      <c r="P1788">
        <f>_xlfn.XLOOKUP($A1788,'site variables'!$A:$A,'site variables'!E:E,0,0)</f>
        <v>21.2</v>
      </c>
      <c r="Q1788">
        <f>_xlfn.XLOOKUP($A1788,'site variables'!$A:$A,'site variables'!F:F,0,0)</f>
        <v>793</v>
      </c>
      <c r="R1788" t="str">
        <f>_xlfn.XLOOKUP($A1788,'site variables'!$A:$A,'site variables'!G:G,0,0)</f>
        <v>high</v>
      </c>
      <c r="S1788" t="str">
        <f>_xlfn.XLOOKUP($A1788,'site variables'!$A:$A,'site variables'!H:H,0,0)</f>
        <v>low</v>
      </c>
      <c r="T1788" t="str">
        <f>_xlfn.XLOOKUP($A1788,'site variables'!$A:$A,'site variables'!I:I,0,0)</f>
        <v>Vehicle/FootRecreation</v>
      </c>
      <c r="U1788">
        <f>_xlfn.XLOOKUP($D1788,climatevars!$E:$E,climatevars!J:J,0,)</f>
        <v>260.99947799999995</v>
      </c>
      <c r="V1788">
        <f>_xlfn.XLOOKUP($D1788,climatevars!$E:$E,climatevars!K:K,0,)</f>
        <v>539.99891999999988</v>
      </c>
      <c r="W1788">
        <f>_xlfn.XLOOKUP($D1788,climatevars!$E:$E,climatevars!L:L,0,)</f>
        <v>260.99947799999995</v>
      </c>
      <c r="X1788">
        <f>_xlfn.XLOOKUP($G1788,speciesvars!$D:$D,speciesvars!H:H,0,0)</f>
        <v>0</v>
      </c>
      <c r="Y1788">
        <f>_xlfn.XLOOKUP($G1788,speciesvars!$D:$D,speciesvars!I:I,0,0)</f>
        <v>0</v>
      </c>
    </row>
    <row r="1789" spans="1:25" hidden="1" x14ac:dyDescent="0.25">
      <c r="A1789" t="s">
        <v>34</v>
      </c>
      <c r="B1789" t="s">
        <v>32</v>
      </c>
      <c r="C1789">
        <v>31</v>
      </c>
      <c r="D1789" t="str">
        <f t="shared" si="27"/>
        <v>Preservespring 2020</v>
      </c>
      <c r="E1789" t="s">
        <v>12</v>
      </c>
      <c r="F1789" t="s">
        <v>70</v>
      </c>
      <c r="G1789" t="s">
        <v>3</v>
      </c>
      <c r="H1789" t="s">
        <v>11</v>
      </c>
      <c r="I1789" t="s">
        <v>1882</v>
      </c>
      <c r="J1789" t="s">
        <v>72</v>
      </c>
      <c r="K1789">
        <v>5</v>
      </c>
      <c r="L1789">
        <v>125</v>
      </c>
      <c r="N1789">
        <f>_xlfn.XLOOKUP($A1789,'site variables'!$A:$A,'site variables'!C:C,0,0)</f>
        <v>332.63</v>
      </c>
      <c r="O1789">
        <f>_xlfn.XLOOKUP($A1789,'site variables'!$A:$A,'site variables'!D:D,0,0)</f>
        <v>25.8</v>
      </c>
      <c r="P1789">
        <f>_xlfn.XLOOKUP($A1789,'site variables'!$A:$A,'site variables'!E:E,0,0)</f>
        <v>21.2</v>
      </c>
      <c r="Q1789">
        <f>_xlfn.XLOOKUP($A1789,'site variables'!$A:$A,'site variables'!F:F,0,0)</f>
        <v>793</v>
      </c>
      <c r="R1789" t="str">
        <f>_xlfn.XLOOKUP($A1789,'site variables'!$A:$A,'site variables'!G:G,0,0)</f>
        <v>high</v>
      </c>
      <c r="S1789" t="str">
        <f>_xlfn.XLOOKUP($A1789,'site variables'!$A:$A,'site variables'!H:H,0,0)</f>
        <v>low</v>
      </c>
      <c r="T1789" t="str">
        <f>_xlfn.XLOOKUP($A1789,'site variables'!$A:$A,'site variables'!I:I,0,0)</f>
        <v>Vehicle/FootRecreation</v>
      </c>
      <c r="U1789">
        <f>_xlfn.XLOOKUP($D1789,climatevars!$E:$E,climatevars!J:J,0,)</f>
        <v>260.99947799999995</v>
      </c>
      <c r="V1789">
        <f>_xlfn.XLOOKUP($D1789,climatevars!$E:$E,climatevars!K:K,0,)</f>
        <v>539.99891999999988</v>
      </c>
      <c r="W1789">
        <f>_xlfn.XLOOKUP($D1789,climatevars!$E:$E,climatevars!L:L,0,)</f>
        <v>260.99947799999995</v>
      </c>
      <c r="X1789">
        <f>_xlfn.XLOOKUP($G1789,speciesvars!$D:$D,speciesvars!H:H,0,0)</f>
        <v>0</v>
      </c>
      <c r="Y1789">
        <f>_xlfn.XLOOKUP($G1789,speciesvars!$D:$D,speciesvars!I:I,0,0)</f>
        <v>0</v>
      </c>
    </row>
    <row r="1790" spans="1:25" hidden="1" x14ac:dyDescent="0.25">
      <c r="A1790" t="s">
        <v>34</v>
      </c>
      <c r="B1790" t="s">
        <v>32</v>
      </c>
      <c r="C1790">
        <v>31</v>
      </c>
      <c r="D1790" t="str">
        <f t="shared" si="27"/>
        <v>Preservespring 2020</v>
      </c>
      <c r="E1790" t="s">
        <v>12</v>
      </c>
      <c r="F1790" t="s">
        <v>70</v>
      </c>
      <c r="G1790" t="s">
        <v>44</v>
      </c>
      <c r="H1790" t="s">
        <v>11</v>
      </c>
      <c r="I1790" t="s">
        <v>1883</v>
      </c>
      <c r="J1790" t="s">
        <v>60</v>
      </c>
      <c r="K1790">
        <v>1</v>
      </c>
      <c r="L1790">
        <v>5</v>
      </c>
      <c r="N1790">
        <f>_xlfn.XLOOKUP($A1790,'site variables'!$A:$A,'site variables'!C:C,0,0)</f>
        <v>332.63</v>
      </c>
      <c r="O1790">
        <f>_xlfn.XLOOKUP($A1790,'site variables'!$A:$A,'site variables'!D:D,0,0)</f>
        <v>25.8</v>
      </c>
      <c r="P1790">
        <f>_xlfn.XLOOKUP($A1790,'site variables'!$A:$A,'site variables'!E:E,0,0)</f>
        <v>21.2</v>
      </c>
      <c r="Q1790">
        <f>_xlfn.XLOOKUP($A1790,'site variables'!$A:$A,'site variables'!F:F,0,0)</f>
        <v>793</v>
      </c>
      <c r="R1790" t="str">
        <f>_xlfn.XLOOKUP($A1790,'site variables'!$A:$A,'site variables'!G:G,0,0)</f>
        <v>high</v>
      </c>
      <c r="S1790" t="str">
        <f>_xlfn.XLOOKUP($A1790,'site variables'!$A:$A,'site variables'!H:H,0,0)</f>
        <v>low</v>
      </c>
      <c r="T1790" t="str">
        <f>_xlfn.XLOOKUP($A1790,'site variables'!$A:$A,'site variables'!I:I,0,0)</f>
        <v>Vehicle/FootRecreation</v>
      </c>
      <c r="U1790">
        <f>_xlfn.XLOOKUP($D1790,climatevars!$E:$E,climatevars!J:J,0,)</f>
        <v>260.99947799999995</v>
      </c>
      <c r="V1790">
        <f>_xlfn.XLOOKUP($D1790,climatevars!$E:$E,climatevars!K:K,0,)</f>
        <v>539.99891999999988</v>
      </c>
      <c r="W1790">
        <f>_xlfn.XLOOKUP($D1790,climatevars!$E:$E,climatevars!L:L,0,)</f>
        <v>260.99947799999995</v>
      </c>
      <c r="X1790">
        <f>_xlfn.XLOOKUP($G1790,speciesvars!$D:$D,speciesvars!H:H,0,0)</f>
        <v>0</v>
      </c>
      <c r="Y1790">
        <f>_xlfn.XLOOKUP($G1790,speciesvars!$D:$D,speciesvars!I:I,0,0)</f>
        <v>0</v>
      </c>
    </row>
    <row r="1791" spans="1:25" hidden="1" x14ac:dyDescent="0.25">
      <c r="A1791" t="s">
        <v>34</v>
      </c>
      <c r="B1791" t="s">
        <v>32</v>
      </c>
      <c r="C1791">
        <v>13</v>
      </c>
      <c r="D1791" t="str">
        <f t="shared" si="27"/>
        <v>Preservespring 2020</v>
      </c>
      <c r="E1791" t="s">
        <v>12</v>
      </c>
      <c r="F1791" t="s">
        <v>70</v>
      </c>
      <c r="G1791" t="s">
        <v>6</v>
      </c>
      <c r="H1791" t="s">
        <v>4256</v>
      </c>
      <c r="I1791" t="s">
        <v>1884</v>
      </c>
      <c r="J1791" t="s">
        <v>60</v>
      </c>
      <c r="K1791">
        <v>0</v>
      </c>
      <c r="L1791">
        <v>0</v>
      </c>
      <c r="M1791">
        <v>0</v>
      </c>
      <c r="N1791">
        <f>_xlfn.XLOOKUP($A1791,'site variables'!$A:$A,'site variables'!C:C,0,0)</f>
        <v>332.63</v>
      </c>
      <c r="O1791">
        <f>_xlfn.XLOOKUP($A1791,'site variables'!$A:$A,'site variables'!D:D,0,0)</f>
        <v>25.8</v>
      </c>
      <c r="P1791">
        <f>_xlfn.XLOOKUP($A1791,'site variables'!$A:$A,'site variables'!E:E,0,0)</f>
        <v>21.2</v>
      </c>
      <c r="Q1791">
        <f>_xlfn.XLOOKUP($A1791,'site variables'!$A:$A,'site variables'!F:F,0,0)</f>
        <v>793</v>
      </c>
      <c r="R1791" t="str">
        <f>_xlfn.XLOOKUP($A1791,'site variables'!$A:$A,'site variables'!G:G,0,0)</f>
        <v>high</v>
      </c>
      <c r="S1791" t="str">
        <f>_xlfn.XLOOKUP($A1791,'site variables'!$A:$A,'site variables'!H:H,0,0)</f>
        <v>low</v>
      </c>
      <c r="T1791" t="str">
        <f>_xlfn.XLOOKUP($A1791,'site variables'!$A:$A,'site variables'!I:I,0,0)</f>
        <v>Vehicle/FootRecreation</v>
      </c>
      <c r="U1791">
        <f>_xlfn.XLOOKUP($D1791,climatevars!$E:$E,climatevars!J:J,0,)</f>
        <v>260.99947799999995</v>
      </c>
      <c r="V1791">
        <f>_xlfn.XLOOKUP($D1791,climatevars!$E:$E,climatevars!K:K,0,)</f>
        <v>539.99891999999988</v>
      </c>
      <c r="W1791">
        <f>_xlfn.XLOOKUP($D1791,climatevars!$E:$E,climatevars!L:L,0,)</f>
        <v>260.99947799999995</v>
      </c>
      <c r="X1791">
        <f>_xlfn.XLOOKUP($G1791,speciesvars!$D:$D,speciesvars!H:H,0,0)</f>
        <v>21.804166575272902</v>
      </c>
      <c r="Y1791">
        <f>_xlfn.XLOOKUP($G1791,speciesvars!$D:$D,speciesvars!I:I,0,0)</f>
        <v>504</v>
      </c>
    </row>
    <row r="1792" spans="1:25" hidden="1" x14ac:dyDescent="0.25">
      <c r="A1792" t="s">
        <v>34</v>
      </c>
      <c r="B1792" t="s">
        <v>32</v>
      </c>
      <c r="C1792">
        <v>31</v>
      </c>
      <c r="D1792" t="str">
        <f t="shared" si="27"/>
        <v>Preservespring 2020</v>
      </c>
      <c r="E1792" t="s">
        <v>12</v>
      </c>
      <c r="F1792" t="s">
        <v>70</v>
      </c>
      <c r="G1792" t="s">
        <v>33</v>
      </c>
      <c r="H1792" t="s">
        <v>11</v>
      </c>
      <c r="I1792" t="s">
        <v>1885</v>
      </c>
      <c r="J1792" t="s">
        <v>60</v>
      </c>
      <c r="K1792">
        <v>1</v>
      </c>
      <c r="L1792">
        <v>15</v>
      </c>
      <c r="N1792">
        <f>_xlfn.XLOOKUP($A1792,'site variables'!$A:$A,'site variables'!C:C,0,0)</f>
        <v>332.63</v>
      </c>
      <c r="O1792">
        <f>_xlfn.XLOOKUP($A1792,'site variables'!$A:$A,'site variables'!D:D,0,0)</f>
        <v>25.8</v>
      </c>
      <c r="P1792">
        <f>_xlfn.XLOOKUP($A1792,'site variables'!$A:$A,'site variables'!E:E,0,0)</f>
        <v>21.2</v>
      </c>
      <c r="Q1792">
        <f>_xlfn.XLOOKUP($A1792,'site variables'!$A:$A,'site variables'!F:F,0,0)</f>
        <v>793</v>
      </c>
      <c r="R1792" t="str">
        <f>_xlfn.XLOOKUP($A1792,'site variables'!$A:$A,'site variables'!G:G,0,0)</f>
        <v>high</v>
      </c>
      <c r="S1792" t="str">
        <f>_xlfn.XLOOKUP($A1792,'site variables'!$A:$A,'site variables'!H:H,0,0)</f>
        <v>low</v>
      </c>
      <c r="T1792" t="str">
        <f>_xlfn.XLOOKUP($A1792,'site variables'!$A:$A,'site variables'!I:I,0,0)</f>
        <v>Vehicle/FootRecreation</v>
      </c>
      <c r="U1792">
        <f>_xlfn.XLOOKUP($D1792,climatevars!$E:$E,climatevars!J:J,0,)</f>
        <v>260.99947799999995</v>
      </c>
      <c r="V1792">
        <f>_xlfn.XLOOKUP($D1792,climatevars!$E:$E,climatevars!K:K,0,)</f>
        <v>539.99891999999988</v>
      </c>
      <c r="W1792">
        <f>_xlfn.XLOOKUP($D1792,climatevars!$E:$E,climatevars!L:L,0,)</f>
        <v>260.99947799999995</v>
      </c>
      <c r="X1792">
        <f>_xlfn.XLOOKUP($G1792,speciesvars!$D:$D,speciesvars!H:H,0,0)</f>
        <v>0</v>
      </c>
      <c r="Y1792">
        <f>_xlfn.XLOOKUP($G1792,speciesvars!$D:$D,speciesvars!I:I,0,0)</f>
        <v>0</v>
      </c>
    </row>
    <row r="1793" spans="1:25" hidden="1" x14ac:dyDescent="0.25">
      <c r="A1793" t="s">
        <v>34</v>
      </c>
      <c r="B1793" t="s">
        <v>32</v>
      </c>
      <c r="C1793">
        <v>31</v>
      </c>
      <c r="D1793" t="str">
        <f t="shared" si="27"/>
        <v>Preservespring 2020</v>
      </c>
      <c r="E1793" t="s">
        <v>12</v>
      </c>
      <c r="F1793" t="s">
        <v>70</v>
      </c>
      <c r="G1793" t="s">
        <v>395</v>
      </c>
      <c r="H1793" t="s">
        <v>11</v>
      </c>
      <c r="I1793" t="s">
        <v>1886</v>
      </c>
      <c r="J1793" t="s">
        <v>60</v>
      </c>
      <c r="K1793">
        <v>2</v>
      </c>
      <c r="L1793">
        <v>30</v>
      </c>
      <c r="N1793">
        <f>_xlfn.XLOOKUP($A1793,'site variables'!$A:$A,'site variables'!C:C,0,0)</f>
        <v>332.63</v>
      </c>
      <c r="O1793">
        <f>_xlfn.XLOOKUP($A1793,'site variables'!$A:$A,'site variables'!D:D,0,0)</f>
        <v>25.8</v>
      </c>
      <c r="P1793">
        <f>_xlfn.XLOOKUP($A1793,'site variables'!$A:$A,'site variables'!E:E,0,0)</f>
        <v>21.2</v>
      </c>
      <c r="Q1793">
        <f>_xlfn.XLOOKUP($A1793,'site variables'!$A:$A,'site variables'!F:F,0,0)</f>
        <v>793</v>
      </c>
      <c r="R1793" t="str">
        <f>_xlfn.XLOOKUP($A1793,'site variables'!$A:$A,'site variables'!G:G,0,0)</f>
        <v>high</v>
      </c>
      <c r="S1793" t="str">
        <f>_xlfn.XLOOKUP($A1793,'site variables'!$A:$A,'site variables'!H:H,0,0)</f>
        <v>low</v>
      </c>
      <c r="T1793" t="str">
        <f>_xlfn.XLOOKUP($A1793,'site variables'!$A:$A,'site variables'!I:I,0,0)</f>
        <v>Vehicle/FootRecreation</v>
      </c>
      <c r="U1793">
        <f>_xlfn.XLOOKUP($D1793,climatevars!$E:$E,climatevars!J:J,0,)</f>
        <v>260.99947799999995</v>
      </c>
      <c r="V1793">
        <f>_xlfn.XLOOKUP($D1793,climatevars!$E:$E,climatevars!K:K,0,)</f>
        <v>539.99891999999988</v>
      </c>
      <c r="W1793">
        <f>_xlfn.XLOOKUP($D1793,climatevars!$E:$E,climatevars!L:L,0,)</f>
        <v>260.99947799999995</v>
      </c>
      <c r="X1793">
        <f>_xlfn.XLOOKUP($G1793,speciesvars!$D:$D,speciesvars!H:H,0,0)</f>
        <v>0</v>
      </c>
      <c r="Y1793">
        <f>_xlfn.XLOOKUP($G1793,speciesvars!$D:$D,speciesvars!I:I,0,0)</f>
        <v>0</v>
      </c>
    </row>
    <row r="1794" spans="1:25" hidden="1" x14ac:dyDescent="0.25">
      <c r="A1794" t="s">
        <v>34</v>
      </c>
      <c r="B1794" t="s">
        <v>32</v>
      </c>
      <c r="C1794">
        <v>13</v>
      </c>
      <c r="D1794" t="str">
        <f t="shared" si="27"/>
        <v>Preservespring 2020</v>
      </c>
      <c r="E1794" t="s">
        <v>12</v>
      </c>
      <c r="F1794" t="s">
        <v>70</v>
      </c>
      <c r="G1794" t="s">
        <v>22</v>
      </c>
      <c r="H1794" t="s">
        <v>4256</v>
      </c>
      <c r="I1794" t="s">
        <v>1887</v>
      </c>
      <c r="J1794" t="s">
        <v>60</v>
      </c>
      <c r="K1794">
        <v>0</v>
      </c>
      <c r="L1794">
        <v>0</v>
      </c>
      <c r="M1794">
        <v>0</v>
      </c>
      <c r="N1794">
        <f>_xlfn.XLOOKUP($A1794,'site variables'!$A:$A,'site variables'!C:C,0,0)</f>
        <v>332.63</v>
      </c>
      <c r="O1794">
        <f>_xlfn.XLOOKUP($A1794,'site variables'!$A:$A,'site variables'!D:D,0,0)</f>
        <v>25.8</v>
      </c>
      <c r="P1794">
        <f>_xlfn.XLOOKUP($A1794,'site variables'!$A:$A,'site variables'!E:E,0,0)</f>
        <v>21.2</v>
      </c>
      <c r="Q1794">
        <f>_xlfn.XLOOKUP($A1794,'site variables'!$A:$A,'site variables'!F:F,0,0)</f>
        <v>793</v>
      </c>
      <c r="R1794" t="str">
        <f>_xlfn.XLOOKUP($A1794,'site variables'!$A:$A,'site variables'!G:G,0,0)</f>
        <v>high</v>
      </c>
      <c r="S1794" t="str">
        <f>_xlfn.XLOOKUP($A1794,'site variables'!$A:$A,'site variables'!H:H,0,0)</f>
        <v>low</v>
      </c>
      <c r="T1794" t="str">
        <f>_xlfn.XLOOKUP($A1794,'site variables'!$A:$A,'site variables'!I:I,0,0)</f>
        <v>Vehicle/FootRecreation</v>
      </c>
      <c r="U1794">
        <f>_xlfn.XLOOKUP($D1794,climatevars!$E:$E,climatevars!J:J,0,)</f>
        <v>260.99947799999995</v>
      </c>
      <c r="V1794">
        <f>_xlfn.XLOOKUP($D1794,climatevars!$E:$E,climatevars!K:K,0,)</f>
        <v>539.99891999999988</v>
      </c>
      <c r="W1794">
        <f>_xlfn.XLOOKUP($D1794,climatevars!$E:$E,climatevars!L:L,0,)</f>
        <v>260.99947799999995</v>
      </c>
      <c r="X1794">
        <f>_xlfn.XLOOKUP($G1794,speciesvars!$D:$D,speciesvars!H:H,0,0)</f>
        <v>22.870833317438802</v>
      </c>
      <c r="Y1794">
        <f>_xlfn.XLOOKUP($G1794,speciesvars!$D:$D,speciesvars!I:I,0,0)</f>
        <v>733</v>
      </c>
    </row>
    <row r="1795" spans="1:25" hidden="1" x14ac:dyDescent="0.25">
      <c r="A1795" t="s">
        <v>34</v>
      </c>
      <c r="B1795" t="s">
        <v>32</v>
      </c>
      <c r="C1795">
        <v>13</v>
      </c>
      <c r="D1795" t="str">
        <f t="shared" ref="D1795:D1858" si="28">_xlfn.CONCAT(A1795,B1795)</f>
        <v>Preservespring 2020</v>
      </c>
      <c r="E1795" t="s">
        <v>12</v>
      </c>
      <c r="F1795" t="s">
        <v>70</v>
      </c>
      <c r="G1795" t="s">
        <v>54</v>
      </c>
      <c r="H1795" t="s">
        <v>4256</v>
      </c>
      <c r="I1795" t="s">
        <v>1888</v>
      </c>
      <c r="J1795" t="s">
        <v>60</v>
      </c>
      <c r="K1795">
        <v>3</v>
      </c>
      <c r="L1795">
        <v>30</v>
      </c>
      <c r="M1795">
        <v>1.5</v>
      </c>
      <c r="N1795">
        <f>_xlfn.XLOOKUP($A1795,'site variables'!$A:$A,'site variables'!C:C,0,0)</f>
        <v>332.63</v>
      </c>
      <c r="O1795">
        <f>_xlfn.XLOOKUP($A1795,'site variables'!$A:$A,'site variables'!D:D,0,0)</f>
        <v>25.8</v>
      </c>
      <c r="P1795">
        <f>_xlfn.XLOOKUP($A1795,'site variables'!$A:$A,'site variables'!E:E,0,0)</f>
        <v>21.2</v>
      </c>
      <c r="Q1795">
        <f>_xlfn.XLOOKUP($A1795,'site variables'!$A:$A,'site variables'!F:F,0,0)</f>
        <v>793</v>
      </c>
      <c r="R1795" t="str">
        <f>_xlfn.XLOOKUP($A1795,'site variables'!$A:$A,'site variables'!G:G,0,0)</f>
        <v>high</v>
      </c>
      <c r="S1795" t="str">
        <f>_xlfn.XLOOKUP($A1795,'site variables'!$A:$A,'site variables'!H:H,0,0)</f>
        <v>low</v>
      </c>
      <c r="T1795" t="str">
        <f>_xlfn.XLOOKUP($A1795,'site variables'!$A:$A,'site variables'!I:I,0,0)</f>
        <v>Vehicle/FootRecreation</v>
      </c>
      <c r="U1795">
        <f>_xlfn.XLOOKUP($D1795,climatevars!$E:$E,climatevars!J:J,0,)</f>
        <v>260.99947799999995</v>
      </c>
      <c r="V1795">
        <f>_xlfn.XLOOKUP($D1795,climatevars!$E:$E,climatevars!K:K,0,)</f>
        <v>539.99891999999988</v>
      </c>
      <c r="W1795">
        <f>_xlfn.XLOOKUP($D1795,climatevars!$E:$E,climatevars!L:L,0,)</f>
        <v>260.99947799999995</v>
      </c>
      <c r="X1795">
        <f>_xlfn.XLOOKUP($G1795,speciesvars!$D:$D,speciesvars!H:H,0,0)</f>
        <v>21.7541668613752</v>
      </c>
      <c r="Y1795">
        <f>_xlfn.XLOOKUP($G1795,speciesvars!$D:$D,speciesvars!I:I,0,0)</f>
        <v>505</v>
      </c>
    </row>
    <row r="1796" spans="1:25" hidden="1" x14ac:dyDescent="0.25">
      <c r="A1796" t="s">
        <v>34</v>
      </c>
      <c r="B1796" t="s">
        <v>32</v>
      </c>
      <c r="C1796">
        <v>13</v>
      </c>
      <c r="D1796" t="str">
        <f t="shared" si="28"/>
        <v>Preservespring 2020</v>
      </c>
      <c r="E1796" t="s">
        <v>12</v>
      </c>
      <c r="F1796" t="s">
        <v>70</v>
      </c>
      <c r="G1796" t="s">
        <v>65</v>
      </c>
      <c r="H1796" t="s">
        <v>4256</v>
      </c>
      <c r="I1796" t="s">
        <v>1889</v>
      </c>
      <c r="J1796" t="s">
        <v>60</v>
      </c>
      <c r="K1796">
        <v>7</v>
      </c>
      <c r="L1796">
        <v>35</v>
      </c>
      <c r="M1796">
        <v>1.5</v>
      </c>
      <c r="N1796">
        <f>_xlfn.XLOOKUP($A1796,'site variables'!$A:$A,'site variables'!C:C,0,0)</f>
        <v>332.63</v>
      </c>
      <c r="O1796">
        <f>_xlfn.XLOOKUP($A1796,'site variables'!$A:$A,'site variables'!D:D,0,0)</f>
        <v>25.8</v>
      </c>
      <c r="P1796">
        <f>_xlfn.XLOOKUP($A1796,'site variables'!$A:$A,'site variables'!E:E,0,0)</f>
        <v>21.2</v>
      </c>
      <c r="Q1796">
        <f>_xlfn.XLOOKUP($A1796,'site variables'!$A:$A,'site variables'!F:F,0,0)</f>
        <v>793</v>
      </c>
      <c r="R1796" t="str">
        <f>_xlfn.XLOOKUP($A1796,'site variables'!$A:$A,'site variables'!G:G,0,0)</f>
        <v>high</v>
      </c>
      <c r="S1796" t="str">
        <f>_xlfn.XLOOKUP($A1796,'site variables'!$A:$A,'site variables'!H:H,0,0)</f>
        <v>low</v>
      </c>
      <c r="T1796" t="str">
        <f>_xlfn.XLOOKUP($A1796,'site variables'!$A:$A,'site variables'!I:I,0,0)</f>
        <v>Vehicle/FootRecreation</v>
      </c>
      <c r="U1796">
        <f>_xlfn.XLOOKUP($D1796,climatevars!$E:$E,climatevars!J:J,0,)</f>
        <v>260.99947799999995</v>
      </c>
      <c r="V1796">
        <f>_xlfn.XLOOKUP($D1796,climatevars!$E:$E,climatevars!K:K,0,)</f>
        <v>539.99891999999988</v>
      </c>
      <c r="W1796">
        <f>_xlfn.XLOOKUP($D1796,climatevars!$E:$E,climatevars!L:L,0,)</f>
        <v>260.99947799999995</v>
      </c>
      <c r="X1796">
        <f>_xlfn.XLOOKUP($G1796,speciesvars!$D:$D,speciesvars!H:H,0,0)</f>
        <v>21.662499884764401</v>
      </c>
      <c r="Y1796">
        <f>_xlfn.XLOOKUP($G1796,speciesvars!$D:$D,speciesvars!I:I,0,0)</f>
        <v>767</v>
      </c>
    </row>
    <row r="1797" spans="1:25" hidden="1" x14ac:dyDescent="0.25">
      <c r="A1797" t="s">
        <v>34</v>
      </c>
      <c r="B1797" t="s">
        <v>32</v>
      </c>
      <c r="C1797">
        <v>13</v>
      </c>
      <c r="D1797" t="str">
        <f t="shared" si="28"/>
        <v>Preservespring 2020</v>
      </c>
      <c r="E1797" t="s">
        <v>12</v>
      </c>
      <c r="F1797" t="s">
        <v>70</v>
      </c>
      <c r="G1797" t="s">
        <v>1</v>
      </c>
      <c r="H1797" t="s">
        <v>4256</v>
      </c>
      <c r="I1797" t="s">
        <v>1890</v>
      </c>
      <c r="J1797" t="s">
        <v>60</v>
      </c>
      <c r="K1797">
        <v>0</v>
      </c>
      <c r="L1797">
        <v>0</v>
      </c>
      <c r="M1797">
        <v>0</v>
      </c>
      <c r="N1797">
        <f>_xlfn.XLOOKUP($A1797,'site variables'!$A:$A,'site variables'!C:C,0,0)</f>
        <v>332.63</v>
      </c>
      <c r="O1797">
        <f>_xlfn.XLOOKUP($A1797,'site variables'!$A:$A,'site variables'!D:D,0,0)</f>
        <v>25.8</v>
      </c>
      <c r="P1797">
        <f>_xlfn.XLOOKUP($A1797,'site variables'!$A:$A,'site variables'!E:E,0,0)</f>
        <v>21.2</v>
      </c>
      <c r="Q1797">
        <f>_xlfn.XLOOKUP($A1797,'site variables'!$A:$A,'site variables'!F:F,0,0)</f>
        <v>793</v>
      </c>
      <c r="R1797" t="str">
        <f>_xlfn.XLOOKUP($A1797,'site variables'!$A:$A,'site variables'!G:G,0,0)</f>
        <v>high</v>
      </c>
      <c r="S1797" t="str">
        <f>_xlfn.XLOOKUP($A1797,'site variables'!$A:$A,'site variables'!H:H,0,0)</f>
        <v>low</v>
      </c>
      <c r="T1797" t="str">
        <f>_xlfn.XLOOKUP($A1797,'site variables'!$A:$A,'site variables'!I:I,0,0)</f>
        <v>Vehicle/FootRecreation</v>
      </c>
      <c r="U1797">
        <f>_xlfn.XLOOKUP($D1797,climatevars!$E:$E,climatevars!J:J,0,)</f>
        <v>260.99947799999995</v>
      </c>
      <c r="V1797">
        <f>_xlfn.XLOOKUP($D1797,climatevars!$E:$E,climatevars!K:K,0,)</f>
        <v>539.99891999999988</v>
      </c>
      <c r="W1797">
        <f>_xlfn.XLOOKUP($D1797,climatevars!$E:$E,climatevars!L:L,0,)</f>
        <v>260.99947799999995</v>
      </c>
      <c r="X1797">
        <f>_xlfn.XLOOKUP($G1797,speciesvars!$D:$D,speciesvars!H:H,0,0)</f>
        <v>22.9416667421659</v>
      </c>
      <c r="Y1797">
        <f>_xlfn.XLOOKUP($G1797,speciesvars!$D:$D,speciesvars!I:I,0,0)</f>
        <v>528</v>
      </c>
    </row>
    <row r="1798" spans="1:25" hidden="1" x14ac:dyDescent="0.25">
      <c r="A1798" t="s">
        <v>34</v>
      </c>
      <c r="B1798" t="s">
        <v>32</v>
      </c>
      <c r="C1798">
        <v>14</v>
      </c>
      <c r="D1798" t="str">
        <f t="shared" si="28"/>
        <v>Preservespring 2020</v>
      </c>
      <c r="E1798" t="s">
        <v>66</v>
      </c>
      <c r="F1798" t="s">
        <v>70</v>
      </c>
      <c r="G1798" t="s">
        <v>6</v>
      </c>
      <c r="H1798" t="s">
        <v>4256</v>
      </c>
      <c r="I1798" t="s">
        <v>1891</v>
      </c>
      <c r="J1798" t="s">
        <v>60</v>
      </c>
      <c r="K1798">
        <v>5</v>
      </c>
      <c r="L1798">
        <v>5</v>
      </c>
      <c r="M1798">
        <v>0.05</v>
      </c>
      <c r="N1798">
        <f>_xlfn.XLOOKUP($A1798,'site variables'!$A:$A,'site variables'!C:C,0,0)</f>
        <v>332.63</v>
      </c>
      <c r="O1798">
        <f>_xlfn.XLOOKUP($A1798,'site variables'!$A:$A,'site variables'!D:D,0,0)</f>
        <v>25.8</v>
      </c>
      <c r="P1798">
        <f>_xlfn.XLOOKUP($A1798,'site variables'!$A:$A,'site variables'!E:E,0,0)</f>
        <v>21.2</v>
      </c>
      <c r="Q1798">
        <f>_xlfn.XLOOKUP($A1798,'site variables'!$A:$A,'site variables'!F:F,0,0)</f>
        <v>793</v>
      </c>
      <c r="R1798" t="str">
        <f>_xlfn.XLOOKUP($A1798,'site variables'!$A:$A,'site variables'!G:G,0,0)</f>
        <v>high</v>
      </c>
      <c r="S1798" t="str">
        <f>_xlfn.XLOOKUP($A1798,'site variables'!$A:$A,'site variables'!H:H,0,0)</f>
        <v>low</v>
      </c>
      <c r="T1798" t="str">
        <f>_xlfn.XLOOKUP($A1798,'site variables'!$A:$A,'site variables'!I:I,0,0)</f>
        <v>Vehicle/FootRecreation</v>
      </c>
      <c r="U1798">
        <f>_xlfn.XLOOKUP($D1798,climatevars!$E:$E,climatevars!J:J,0,)</f>
        <v>260.99947799999995</v>
      </c>
      <c r="V1798">
        <f>_xlfn.XLOOKUP($D1798,climatevars!$E:$E,climatevars!K:K,0,)</f>
        <v>539.99891999999988</v>
      </c>
      <c r="W1798">
        <f>_xlfn.XLOOKUP($D1798,climatevars!$E:$E,climatevars!L:L,0,)</f>
        <v>260.99947799999995</v>
      </c>
      <c r="X1798">
        <f>_xlfn.XLOOKUP($G1798,speciesvars!$D:$D,speciesvars!H:H,0,0)</f>
        <v>21.804166575272902</v>
      </c>
      <c r="Y1798">
        <f>_xlfn.XLOOKUP($G1798,speciesvars!$D:$D,speciesvars!I:I,0,0)</f>
        <v>504</v>
      </c>
    </row>
    <row r="1799" spans="1:25" hidden="1" x14ac:dyDescent="0.25">
      <c r="A1799" t="s">
        <v>34</v>
      </c>
      <c r="B1799" t="s">
        <v>32</v>
      </c>
      <c r="C1799">
        <v>14</v>
      </c>
      <c r="D1799" t="str">
        <f t="shared" si="28"/>
        <v>Preservespring 2020</v>
      </c>
      <c r="E1799" t="s">
        <v>66</v>
      </c>
      <c r="F1799" t="s">
        <v>70</v>
      </c>
      <c r="G1799" t="s">
        <v>22</v>
      </c>
      <c r="H1799" t="s">
        <v>4256</v>
      </c>
      <c r="I1799" t="s">
        <v>1892</v>
      </c>
      <c r="J1799" t="s">
        <v>60</v>
      </c>
      <c r="K1799">
        <v>0</v>
      </c>
      <c r="L1799">
        <v>0</v>
      </c>
      <c r="M1799">
        <v>0</v>
      </c>
      <c r="N1799">
        <f>_xlfn.XLOOKUP($A1799,'site variables'!$A:$A,'site variables'!C:C,0,0)</f>
        <v>332.63</v>
      </c>
      <c r="O1799">
        <f>_xlfn.XLOOKUP($A1799,'site variables'!$A:$A,'site variables'!D:D,0,0)</f>
        <v>25.8</v>
      </c>
      <c r="P1799">
        <f>_xlfn.XLOOKUP($A1799,'site variables'!$A:$A,'site variables'!E:E,0,0)</f>
        <v>21.2</v>
      </c>
      <c r="Q1799">
        <f>_xlfn.XLOOKUP($A1799,'site variables'!$A:$A,'site variables'!F:F,0,0)</f>
        <v>793</v>
      </c>
      <c r="R1799" t="str">
        <f>_xlfn.XLOOKUP($A1799,'site variables'!$A:$A,'site variables'!G:G,0,0)</f>
        <v>high</v>
      </c>
      <c r="S1799" t="str">
        <f>_xlfn.XLOOKUP($A1799,'site variables'!$A:$A,'site variables'!H:H,0,0)</f>
        <v>low</v>
      </c>
      <c r="T1799" t="str">
        <f>_xlfn.XLOOKUP($A1799,'site variables'!$A:$A,'site variables'!I:I,0,0)</f>
        <v>Vehicle/FootRecreation</v>
      </c>
      <c r="U1799">
        <f>_xlfn.XLOOKUP($D1799,climatevars!$E:$E,climatevars!J:J,0,)</f>
        <v>260.99947799999995</v>
      </c>
      <c r="V1799">
        <f>_xlfn.XLOOKUP($D1799,climatevars!$E:$E,climatevars!K:K,0,)</f>
        <v>539.99891999999988</v>
      </c>
      <c r="W1799">
        <f>_xlfn.XLOOKUP($D1799,climatevars!$E:$E,climatevars!L:L,0,)</f>
        <v>260.99947799999995</v>
      </c>
      <c r="X1799">
        <f>_xlfn.XLOOKUP($G1799,speciesvars!$D:$D,speciesvars!H:H,0,0)</f>
        <v>22.870833317438802</v>
      </c>
      <c r="Y1799">
        <f>_xlfn.XLOOKUP($G1799,speciesvars!$D:$D,speciesvars!I:I,0,0)</f>
        <v>733</v>
      </c>
    </row>
    <row r="1800" spans="1:25" hidden="1" x14ac:dyDescent="0.25">
      <c r="A1800" t="s">
        <v>34</v>
      </c>
      <c r="B1800" t="s">
        <v>32</v>
      </c>
      <c r="C1800">
        <v>31</v>
      </c>
      <c r="D1800" t="str">
        <f t="shared" si="28"/>
        <v>Preservespring 2020</v>
      </c>
      <c r="E1800" t="s">
        <v>12</v>
      </c>
      <c r="F1800" t="s">
        <v>70</v>
      </c>
      <c r="G1800" t="s">
        <v>36</v>
      </c>
      <c r="H1800" t="s">
        <v>11</v>
      </c>
      <c r="I1800" t="s">
        <v>1893</v>
      </c>
      <c r="J1800" t="s">
        <v>72</v>
      </c>
      <c r="K1800">
        <v>1</v>
      </c>
      <c r="L1800">
        <v>20</v>
      </c>
      <c r="N1800">
        <f>_xlfn.XLOOKUP($A1800,'site variables'!$A:$A,'site variables'!C:C,0,0)</f>
        <v>332.63</v>
      </c>
      <c r="O1800">
        <f>_xlfn.XLOOKUP($A1800,'site variables'!$A:$A,'site variables'!D:D,0,0)</f>
        <v>25.8</v>
      </c>
      <c r="P1800">
        <f>_xlfn.XLOOKUP($A1800,'site variables'!$A:$A,'site variables'!E:E,0,0)</f>
        <v>21.2</v>
      </c>
      <c r="Q1800">
        <f>_xlfn.XLOOKUP($A1800,'site variables'!$A:$A,'site variables'!F:F,0,0)</f>
        <v>793</v>
      </c>
      <c r="R1800" t="str">
        <f>_xlfn.XLOOKUP($A1800,'site variables'!$A:$A,'site variables'!G:G,0,0)</f>
        <v>high</v>
      </c>
      <c r="S1800" t="str">
        <f>_xlfn.XLOOKUP($A1800,'site variables'!$A:$A,'site variables'!H:H,0,0)</f>
        <v>low</v>
      </c>
      <c r="T1800" t="str">
        <f>_xlfn.XLOOKUP($A1800,'site variables'!$A:$A,'site variables'!I:I,0,0)</f>
        <v>Vehicle/FootRecreation</v>
      </c>
      <c r="U1800">
        <f>_xlfn.XLOOKUP($D1800,climatevars!$E:$E,climatevars!J:J,0,)</f>
        <v>260.99947799999995</v>
      </c>
      <c r="V1800">
        <f>_xlfn.XLOOKUP($D1800,climatevars!$E:$E,climatevars!K:K,0,)</f>
        <v>539.99891999999988</v>
      </c>
      <c r="W1800">
        <f>_xlfn.XLOOKUP($D1800,climatevars!$E:$E,climatevars!L:L,0,)</f>
        <v>260.99947799999995</v>
      </c>
      <c r="X1800">
        <f>_xlfn.XLOOKUP($G1800,speciesvars!$D:$D,speciesvars!H:H,0,0)</f>
        <v>0</v>
      </c>
      <c r="Y1800">
        <f>_xlfn.XLOOKUP($G1800,speciesvars!$D:$D,speciesvars!I:I,0,0)</f>
        <v>0</v>
      </c>
    </row>
    <row r="1801" spans="1:25" hidden="1" x14ac:dyDescent="0.25">
      <c r="A1801" t="s">
        <v>34</v>
      </c>
      <c r="B1801" t="s">
        <v>32</v>
      </c>
      <c r="C1801">
        <v>31</v>
      </c>
      <c r="D1801" t="str">
        <f t="shared" si="28"/>
        <v>Preservespring 2020</v>
      </c>
      <c r="E1801" t="s">
        <v>12</v>
      </c>
      <c r="F1801" t="s">
        <v>70</v>
      </c>
      <c r="G1801" t="s">
        <v>1437</v>
      </c>
      <c r="H1801" t="s">
        <v>11</v>
      </c>
      <c r="I1801" t="s">
        <v>1894</v>
      </c>
      <c r="J1801" t="s">
        <v>60</v>
      </c>
      <c r="K1801">
        <v>10</v>
      </c>
      <c r="L1801">
        <v>40</v>
      </c>
      <c r="N1801">
        <f>_xlfn.XLOOKUP($A1801,'site variables'!$A:$A,'site variables'!C:C,0,0)</f>
        <v>332.63</v>
      </c>
      <c r="O1801">
        <f>_xlfn.XLOOKUP($A1801,'site variables'!$A:$A,'site variables'!D:D,0,0)</f>
        <v>25.8</v>
      </c>
      <c r="P1801">
        <f>_xlfn.XLOOKUP($A1801,'site variables'!$A:$A,'site variables'!E:E,0,0)</f>
        <v>21.2</v>
      </c>
      <c r="Q1801">
        <f>_xlfn.XLOOKUP($A1801,'site variables'!$A:$A,'site variables'!F:F,0,0)</f>
        <v>793</v>
      </c>
      <c r="R1801" t="str">
        <f>_xlfn.XLOOKUP($A1801,'site variables'!$A:$A,'site variables'!G:G,0,0)</f>
        <v>high</v>
      </c>
      <c r="S1801" t="str">
        <f>_xlfn.XLOOKUP($A1801,'site variables'!$A:$A,'site variables'!H:H,0,0)</f>
        <v>low</v>
      </c>
      <c r="T1801" t="str">
        <f>_xlfn.XLOOKUP($A1801,'site variables'!$A:$A,'site variables'!I:I,0,0)</f>
        <v>Vehicle/FootRecreation</v>
      </c>
      <c r="U1801">
        <f>_xlfn.XLOOKUP($D1801,climatevars!$E:$E,climatevars!J:J,0,)</f>
        <v>260.99947799999995</v>
      </c>
      <c r="V1801">
        <f>_xlfn.XLOOKUP($D1801,climatevars!$E:$E,climatevars!K:K,0,)</f>
        <v>539.99891999999988</v>
      </c>
      <c r="W1801">
        <f>_xlfn.XLOOKUP($D1801,climatevars!$E:$E,climatevars!L:L,0,)</f>
        <v>260.99947799999995</v>
      </c>
      <c r="X1801">
        <f>_xlfn.XLOOKUP($G1801,speciesvars!$D:$D,speciesvars!H:H,0,0)</f>
        <v>0</v>
      </c>
      <c r="Y1801">
        <f>_xlfn.XLOOKUP($G1801,speciesvars!$D:$D,speciesvars!I:I,0,0)</f>
        <v>0</v>
      </c>
    </row>
    <row r="1802" spans="1:25" hidden="1" x14ac:dyDescent="0.25">
      <c r="A1802" t="s">
        <v>34</v>
      </c>
      <c r="B1802" t="s">
        <v>32</v>
      </c>
      <c r="C1802">
        <v>14</v>
      </c>
      <c r="D1802" t="str">
        <f t="shared" si="28"/>
        <v>Preservespring 2020</v>
      </c>
      <c r="E1802" t="s">
        <v>66</v>
      </c>
      <c r="F1802" t="s">
        <v>70</v>
      </c>
      <c r="G1802" t="s">
        <v>54</v>
      </c>
      <c r="H1802" t="s">
        <v>4256</v>
      </c>
      <c r="I1802" t="s">
        <v>1895</v>
      </c>
      <c r="J1802" t="s">
        <v>60</v>
      </c>
      <c r="K1802">
        <v>2</v>
      </c>
      <c r="L1802">
        <v>25</v>
      </c>
      <c r="M1802">
        <v>3.5</v>
      </c>
      <c r="N1802">
        <f>_xlfn.XLOOKUP($A1802,'site variables'!$A:$A,'site variables'!C:C,0,0)</f>
        <v>332.63</v>
      </c>
      <c r="O1802">
        <f>_xlfn.XLOOKUP($A1802,'site variables'!$A:$A,'site variables'!D:D,0,0)</f>
        <v>25.8</v>
      </c>
      <c r="P1802">
        <f>_xlfn.XLOOKUP($A1802,'site variables'!$A:$A,'site variables'!E:E,0,0)</f>
        <v>21.2</v>
      </c>
      <c r="Q1802">
        <f>_xlfn.XLOOKUP($A1802,'site variables'!$A:$A,'site variables'!F:F,0,0)</f>
        <v>793</v>
      </c>
      <c r="R1802" t="str">
        <f>_xlfn.XLOOKUP($A1802,'site variables'!$A:$A,'site variables'!G:G,0,0)</f>
        <v>high</v>
      </c>
      <c r="S1802" t="str">
        <f>_xlfn.XLOOKUP($A1802,'site variables'!$A:$A,'site variables'!H:H,0,0)</f>
        <v>low</v>
      </c>
      <c r="T1802" t="str">
        <f>_xlfn.XLOOKUP($A1802,'site variables'!$A:$A,'site variables'!I:I,0,0)</f>
        <v>Vehicle/FootRecreation</v>
      </c>
      <c r="U1802">
        <f>_xlfn.XLOOKUP($D1802,climatevars!$E:$E,climatevars!J:J,0,)</f>
        <v>260.99947799999995</v>
      </c>
      <c r="V1802">
        <f>_xlfn.XLOOKUP($D1802,climatevars!$E:$E,climatevars!K:K,0,)</f>
        <v>539.99891999999988</v>
      </c>
      <c r="W1802">
        <f>_xlfn.XLOOKUP($D1802,climatevars!$E:$E,climatevars!L:L,0,)</f>
        <v>260.99947799999995</v>
      </c>
      <c r="X1802">
        <f>_xlfn.XLOOKUP($G1802,speciesvars!$D:$D,speciesvars!H:H,0,0)</f>
        <v>21.7541668613752</v>
      </c>
      <c r="Y1802">
        <f>_xlfn.XLOOKUP($G1802,speciesvars!$D:$D,speciesvars!I:I,0,0)</f>
        <v>505</v>
      </c>
    </row>
    <row r="1803" spans="1:25" hidden="1" x14ac:dyDescent="0.25">
      <c r="A1803" t="s">
        <v>34</v>
      </c>
      <c r="B1803" t="s">
        <v>32</v>
      </c>
      <c r="C1803">
        <v>14</v>
      </c>
      <c r="D1803" t="str">
        <f t="shared" si="28"/>
        <v>Preservespring 2020</v>
      </c>
      <c r="E1803" t="s">
        <v>66</v>
      </c>
      <c r="F1803" t="s">
        <v>70</v>
      </c>
      <c r="G1803" t="s">
        <v>65</v>
      </c>
      <c r="H1803" t="s">
        <v>4256</v>
      </c>
      <c r="I1803" t="s">
        <v>1896</v>
      </c>
      <c r="J1803" t="s">
        <v>60</v>
      </c>
      <c r="K1803">
        <v>13</v>
      </c>
      <c r="L1803">
        <v>30</v>
      </c>
      <c r="M1803">
        <v>3.5</v>
      </c>
      <c r="N1803">
        <f>_xlfn.XLOOKUP($A1803,'site variables'!$A:$A,'site variables'!C:C,0,0)</f>
        <v>332.63</v>
      </c>
      <c r="O1803">
        <f>_xlfn.XLOOKUP($A1803,'site variables'!$A:$A,'site variables'!D:D,0,0)</f>
        <v>25.8</v>
      </c>
      <c r="P1803">
        <f>_xlfn.XLOOKUP($A1803,'site variables'!$A:$A,'site variables'!E:E,0,0)</f>
        <v>21.2</v>
      </c>
      <c r="Q1803">
        <f>_xlfn.XLOOKUP($A1803,'site variables'!$A:$A,'site variables'!F:F,0,0)</f>
        <v>793</v>
      </c>
      <c r="R1803" t="str">
        <f>_xlfn.XLOOKUP($A1803,'site variables'!$A:$A,'site variables'!G:G,0,0)</f>
        <v>high</v>
      </c>
      <c r="S1803" t="str">
        <f>_xlfn.XLOOKUP($A1803,'site variables'!$A:$A,'site variables'!H:H,0,0)</f>
        <v>low</v>
      </c>
      <c r="T1803" t="str">
        <f>_xlfn.XLOOKUP($A1803,'site variables'!$A:$A,'site variables'!I:I,0,0)</f>
        <v>Vehicle/FootRecreation</v>
      </c>
      <c r="U1803">
        <f>_xlfn.XLOOKUP($D1803,climatevars!$E:$E,climatevars!J:J,0,)</f>
        <v>260.99947799999995</v>
      </c>
      <c r="V1803">
        <f>_xlfn.XLOOKUP($D1803,climatevars!$E:$E,climatevars!K:K,0,)</f>
        <v>539.99891999999988</v>
      </c>
      <c r="W1803">
        <f>_xlfn.XLOOKUP($D1803,climatevars!$E:$E,climatevars!L:L,0,)</f>
        <v>260.99947799999995</v>
      </c>
      <c r="X1803">
        <f>_xlfn.XLOOKUP($G1803,speciesvars!$D:$D,speciesvars!H:H,0,0)</f>
        <v>21.662499884764401</v>
      </c>
      <c r="Y1803">
        <f>_xlfn.XLOOKUP($G1803,speciesvars!$D:$D,speciesvars!I:I,0,0)</f>
        <v>767</v>
      </c>
    </row>
    <row r="1804" spans="1:25" hidden="1" x14ac:dyDescent="0.25">
      <c r="A1804" t="s">
        <v>34</v>
      </c>
      <c r="B1804" t="s">
        <v>32</v>
      </c>
      <c r="C1804">
        <v>14</v>
      </c>
      <c r="D1804" t="str">
        <f t="shared" si="28"/>
        <v>Preservespring 2020</v>
      </c>
      <c r="E1804" t="s">
        <v>66</v>
      </c>
      <c r="F1804" t="s">
        <v>70</v>
      </c>
      <c r="G1804" t="s">
        <v>1</v>
      </c>
      <c r="H1804" t="s">
        <v>4256</v>
      </c>
      <c r="I1804" t="s">
        <v>1897</v>
      </c>
      <c r="J1804" t="s">
        <v>60</v>
      </c>
      <c r="K1804">
        <v>0</v>
      </c>
      <c r="L1804">
        <v>0</v>
      </c>
      <c r="M1804">
        <v>0</v>
      </c>
      <c r="N1804">
        <f>_xlfn.XLOOKUP($A1804,'site variables'!$A:$A,'site variables'!C:C,0,0)</f>
        <v>332.63</v>
      </c>
      <c r="O1804">
        <f>_xlfn.XLOOKUP($A1804,'site variables'!$A:$A,'site variables'!D:D,0,0)</f>
        <v>25.8</v>
      </c>
      <c r="P1804">
        <f>_xlfn.XLOOKUP($A1804,'site variables'!$A:$A,'site variables'!E:E,0,0)</f>
        <v>21.2</v>
      </c>
      <c r="Q1804">
        <f>_xlfn.XLOOKUP($A1804,'site variables'!$A:$A,'site variables'!F:F,0,0)</f>
        <v>793</v>
      </c>
      <c r="R1804" t="str">
        <f>_xlfn.XLOOKUP($A1804,'site variables'!$A:$A,'site variables'!G:G,0,0)</f>
        <v>high</v>
      </c>
      <c r="S1804" t="str">
        <f>_xlfn.XLOOKUP($A1804,'site variables'!$A:$A,'site variables'!H:H,0,0)</f>
        <v>low</v>
      </c>
      <c r="T1804" t="str">
        <f>_xlfn.XLOOKUP($A1804,'site variables'!$A:$A,'site variables'!I:I,0,0)</f>
        <v>Vehicle/FootRecreation</v>
      </c>
      <c r="U1804">
        <f>_xlfn.XLOOKUP($D1804,climatevars!$E:$E,climatevars!J:J,0,)</f>
        <v>260.99947799999995</v>
      </c>
      <c r="V1804">
        <f>_xlfn.XLOOKUP($D1804,climatevars!$E:$E,climatevars!K:K,0,)</f>
        <v>539.99891999999988</v>
      </c>
      <c r="W1804">
        <f>_xlfn.XLOOKUP($D1804,climatevars!$E:$E,climatevars!L:L,0,)</f>
        <v>260.99947799999995</v>
      </c>
      <c r="X1804">
        <f>_xlfn.XLOOKUP($G1804,speciesvars!$D:$D,speciesvars!H:H,0,0)</f>
        <v>22.9416667421659</v>
      </c>
      <c r="Y1804">
        <f>_xlfn.XLOOKUP($G1804,speciesvars!$D:$D,speciesvars!I:I,0,0)</f>
        <v>528</v>
      </c>
    </row>
    <row r="1805" spans="1:25" hidden="1" x14ac:dyDescent="0.25">
      <c r="A1805" t="s">
        <v>34</v>
      </c>
      <c r="B1805" t="s">
        <v>32</v>
      </c>
      <c r="C1805">
        <v>32</v>
      </c>
      <c r="D1805" t="str">
        <f t="shared" si="28"/>
        <v>Preservespring 2020</v>
      </c>
      <c r="E1805" t="s">
        <v>74</v>
      </c>
      <c r="F1805" t="s">
        <v>0</v>
      </c>
      <c r="G1805" t="s">
        <v>77</v>
      </c>
      <c r="H1805" t="s">
        <v>11</v>
      </c>
      <c r="I1805" t="s">
        <v>1898</v>
      </c>
      <c r="J1805" t="s">
        <v>72</v>
      </c>
      <c r="K1805">
        <v>11</v>
      </c>
      <c r="L1805">
        <v>125</v>
      </c>
      <c r="N1805">
        <f>_xlfn.XLOOKUP($A1805,'site variables'!$A:$A,'site variables'!C:C,0,0)</f>
        <v>332.63</v>
      </c>
      <c r="O1805">
        <f>_xlfn.XLOOKUP($A1805,'site variables'!$A:$A,'site variables'!D:D,0,0)</f>
        <v>25.8</v>
      </c>
      <c r="P1805">
        <f>_xlfn.XLOOKUP($A1805,'site variables'!$A:$A,'site variables'!E:E,0,0)</f>
        <v>21.2</v>
      </c>
      <c r="Q1805">
        <f>_xlfn.XLOOKUP($A1805,'site variables'!$A:$A,'site variables'!F:F,0,0)</f>
        <v>793</v>
      </c>
      <c r="R1805" t="str">
        <f>_xlfn.XLOOKUP($A1805,'site variables'!$A:$A,'site variables'!G:G,0,0)</f>
        <v>high</v>
      </c>
      <c r="S1805" t="str">
        <f>_xlfn.XLOOKUP($A1805,'site variables'!$A:$A,'site variables'!H:H,0,0)</f>
        <v>low</v>
      </c>
      <c r="T1805" t="str">
        <f>_xlfn.XLOOKUP($A1805,'site variables'!$A:$A,'site variables'!I:I,0,0)</f>
        <v>Vehicle/FootRecreation</v>
      </c>
      <c r="U1805">
        <f>_xlfn.XLOOKUP($D1805,climatevars!$E:$E,climatevars!J:J,0,)</f>
        <v>260.99947799999995</v>
      </c>
      <c r="V1805">
        <f>_xlfn.XLOOKUP($D1805,climatevars!$E:$E,climatevars!K:K,0,)</f>
        <v>539.99891999999988</v>
      </c>
      <c r="W1805">
        <f>_xlfn.XLOOKUP($D1805,climatevars!$E:$E,climatevars!L:L,0,)</f>
        <v>260.99947799999995</v>
      </c>
      <c r="X1805">
        <f>_xlfn.XLOOKUP($G1805,speciesvars!$D:$D,speciesvars!H:H,0,0)</f>
        <v>0</v>
      </c>
      <c r="Y1805">
        <f>_xlfn.XLOOKUP($G1805,speciesvars!$D:$D,speciesvars!I:I,0,0)</f>
        <v>0</v>
      </c>
    </row>
    <row r="1806" spans="1:25" hidden="1" x14ac:dyDescent="0.25">
      <c r="A1806" t="s">
        <v>34</v>
      </c>
      <c r="B1806" t="s">
        <v>32</v>
      </c>
      <c r="C1806">
        <v>32</v>
      </c>
      <c r="D1806" t="str">
        <f t="shared" si="28"/>
        <v>Preservespring 2020</v>
      </c>
      <c r="E1806" t="s">
        <v>74</v>
      </c>
      <c r="F1806" t="s">
        <v>0</v>
      </c>
      <c r="G1806" t="s">
        <v>3</v>
      </c>
      <c r="H1806" t="s">
        <v>11</v>
      </c>
      <c r="I1806" t="s">
        <v>1899</v>
      </c>
      <c r="J1806" t="s">
        <v>72</v>
      </c>
      <c r="K1806">
        <v>5</v>
      </c>
      <c r="L1806">
        <v>100</v>
      </c>
      <c r="N1806">
        <f>_xlfn.XLOOKUP($A1806,'site variables'!$A:$A,'site variables'!C:C,0,0)</f>
        <v>332.63</v>
      </c>
      <c r="O1806">
        <f>_xlfn.XLOOKUP($A1806,'site variables'!$A:$A,'site variables'!D:D,0,0)</f>
        <v>25.8</v>
      </c>
      <c r="P1806">
        <f>_xlfn.XLOOKUP($A1806,'site variables'!$A:$A,'site variables'!E:E,0,0)</f>
        <v>21.2</v>
      </c>
      <c r="Q1806">
        <f>_xlfn.XLOOKUP($A1806,'site variables'!$A:$A,'site variables'!F:F,0,0)</f>
        <v>793</v>
      </c>
      <c r="R1806" t="str">
        <f>_xlfn.XLOOKUP($A1806,'site variables'!$A:$A,'site variables'!G:G,0,0)</f>
        <v>high</v>
      </c>
      <c r="S1806" t="str">
        <f>_xlfn.XLOOKUP($A1806,'site variables'!$A:$A,'site variables'!H:H,0,0)</f>
        <v>low</v>
      </c>
      <c r="T1806" t="str">
        <f>_xlfn.XLOOKUP($A1806,'site variables'!$A:$A,'site variables'!I:I,0,0)</f>
        <v>Vehicle/FootRecreation</v>
      </c>
      <c r="U1806">
        <f>_xlfn.XLOOKUP($D1806,climatevars!$E:$E,climatevars!J:J,0,)</f>
        <v>260.99947799999995</v>
      </c>
      <c r="V1806">
        <f>_xlfn.XLOOKUP($D1806,climatevars!$E:$E,climatevars!K:K,0,)</f>
        <v>539.99891999999988</v>
      </c>
      <c r="W1806">
        <f>_xlfn.XLOOKUP($D1806,climatevars!$E:$E,climatevars!L:L,0,)</f>
        <v>260.99947799999995</v>
      </c>
      <c r="X1806">
        <f>_xlfn.XLOOKUP($G1806,speciesvars!$D:$D,speciesvars!H:H,0,0)</f>
        <v>0</v>
      </c>
      <c r="Y1806">
        <f>_xlfn.XLOOKUP($G1806,speciesvars!$D:$D,speciesvars!I:I,0,0)</f>
        <v>0</v>
      </c>
    </row>
    <row r="1807" spans="1:25" hidden="1" x14ac:dyDescent="0.25">
      <c r="A1807" t="s">
        <v>34</v>
      </c>
      <c r="B1807" t="s">
        <v>32</v>
      </c>
      <c r="C1807">
        <v>32</v>
      </c>
      <c r="D1807" t="str">
        <f t="shared" si="28"/>
        <v>Preservespring 2020</v>
      </c>
      <c r="E1807" t="s">
        <v>74</v>
      </c>
      <c r="F1807" t="s">
        <v>0</v>
      </c>
      <c r="G1807" t="s">
        <v>44</v>
      </c>
      <c r="H1807" t="s">
        <v>11</v>
      </c>
      <c r="I1807" t="s">
        <v>1900</v>
      </c>
      <c r="J1807" t="s">
        <v>60</v>
      </c>
      <c r="K1807">
        <v>1</v>
      </c>
      <c r="L1807">
        <v>25</v>
      </c>
      <c r="N1807">
        <f>_xlfn.XLOOKUP($A1807,'site variables'!$A:$A,'site variables'!C:C,0,0)</f>
        <v>332.63</v>
      </c>
      <c r="O1807">
        <f>_xlfn.XLOOKUP($A1807,'site variables'!$A:$A,'site variables'!D:D,0,0)</f>
        <v>25.8</v>
      </c>
      <c r="P1807">
        <f>_xlfn.XLOOKUP($A1807,'site variables'!$A:$A,'site variables'!E:E,0,0)</f>
        <v>21.2</v>
      </c>
      <c r="Q1807">
        <f>_xlfn.XLOOKUP($A1807,'site variables'!$A:$A,'site variables'!F:F,0,0)</f>
        <v>793</v>
      </c>
      <c r="R1807" t="str">
        <f>_xlfn.XLOOKUP($A1807,'site variables'!$A:$A,'site variables'!G:G,0,0)</f>
        <v>high</v>
      </c>
      <c r="S1807" t="str">
        <f>_xlfn.XLOOKUP($A1807,'site variables'!$A:$A,'site variables'!H:H,0,0)</f>
        <v>low</v>
      </c>
      <c r="T1807" t="str">
        <f>_xlfn.XLOOKUP($A1807,'site variables'!$A:$A,'site variables'!I:I,0,0)</f>
        <v>Vehicle/FootRecreation</v>
      </c>
      <c r="U1807">
        <f>_xlfn.XLOOKUP($D1807,climatevars!$E:$E,climatevars!J:J,0,)</f>
        <v>260.99947799999995</v>
      </c>
      <c r="V1807">
        <f>_xlfn.XLOOKUP($D1807,climatevars!$E:$E,climatevars!K:K,0,)</f>
        <v>539.99891999999988</v>
      </c>
      <c r="W1807">
        <f>_xlfn.XLOOKUP($D1807,climatevars!$E:$E,climatevars!L:L,0,)</f>
        <v>260.99947799999995</v>
      </c>
      <c r="X1807">
        <f>_xlfn.XLOOKUP($G1807,speciesvars!$D:$D,speciesvars!H:H,0,0)</f>
        <v>0</v>
      </c>
      <c r="Y1807">
        <f>_xlfn.XLOOKUP($G1807,speciesvars!$D:$D,speciesvars!I:I,0,0)</f>
        <v>0</v>
      </c>
    </row>
    <row r="1808" spans="1:25" hidden="1" x14ac:dyDescent="0.25">
      <c r="A1808" t="s">
        <v>34</v>
      </c>
      <c r="B1808" t="s">
        <v>32</v>
      </c>
      <c r="C1808">
        <v>32</v>
      </c>
      <c r="D1808" t="str">
        <f t="shared" si="28"/>
        <v>Preservespring 2020</v>
      </c>
      <c r="E1808" t="s">
        <v>74</v>
      </c>
      <c r="F1808" t="s">
        <v>0</v>
      </c>
      <c r="G1808" t="s">
        <v>33</v>
      </c>
      <c r="H1808" t="s">
        <v>11</v>
      </c>
      <c r="I1808" t="s">
        <v>1901</v>
      </c>
      <c r="J1808" t="s">
        <v>60</v>
      </c>
      <c r="K1808">
        <v>1</v>
      </c>
      <c r="L1808">
        <v>105</v>
      </c>
      <c r="N1808">
        <f>_xlfn.XLOOKUP($A1808,'site variables'!$A:$A,'site variables'!C:C,0,0)</f>
        <v>332.63</v>
      </c>
      <c r="O1808">
        <f>_xlfn.XLOOKUP($A1808,'site variables'!$A:$A,'site variables'!D:D,0,0)</f>
        <v>25.8</v>
      </c>
      <c r="P1808">
        <f>_xlfn.XLOOKUP($A1808,'site variables'!$A:$A,'site variables'!E:E,0,0)</f>
        <v>21.2</v>
      </c>
      <c r="Q1808">
        <f>_xlfn.XLOOKUP($A1808,'site variables'!$A:$A,'site variables'!F:F,0,0)</f>
        <v>793</v>
      </c>
      <c r="R1808" t="str">
        <f>_xlfn.XLOOKUP($A1808,'site variables'!$A:$A,'site variables'!G:G,0,0)</f>
        <v>high</v>
      </c>
      <c r="S1808" t="str">
        <f>_xlfn.XLOOKUP($A1808,'site variables'!$A:$A,'site variables'!H:H,0,0)</f>
        <v>low</v>
      </c>
      <c r="T1808" t="str">
        <f>_xlfn.XLOOKUP($A1808,'site variables'!$A:$A,'site variables'!I:I,0,0)</f>
        <v>Vehicle/FootRecreation</v>
      </c>
      <c r="U1808">
        <f>_xlfn.XLOOKUP($D1808,climatevars!$E:$E,climatevars!J:J,0,)</f>
        <v>260.99947799999995</v>
      </c>
      <c r="V1808">
        <f>_xlfn.XLOOKUP($D1808,climatevars!$E:$E,climatevars!K:K,0,)</f>
        <v>539.99891999999988</v>
      </c>
      <c r="W1808">
        <f>_xlfn.XLOOKUP($D1808,climatevars!$E:$E,climatevars!L:L,0,)</f>
        <v>260.99947799999995</v>
      </c>
      <c r="X1808">
        <f>_xlfn.XLOOKUP($G1808,speciesvars!$D:$D,speciesvars!H:H,0,0)</f>
        <v>0</v>
      </c>
      <c r="Y1808">
        <f>_xlfn.XLOOKUP($G1808,speciesvars!$D:$D,speciesvars!I:I,0,0)</f>
        <v>0</v>
      </c>
    </row>
    <row r="1809" spans="1:25" hidden="1" x14ac:dyDescent="0.25">
      <c r="A1809" t="s">
        <v>34</v>
      </c>
      <c r="B1809" t="s">
        <v>32</v>
      </c>
      <c r="C1809">
        <v>32</v>
      </c>
      <c r="D1809" t="str">
        <f t="shared" si="28"/>
        <v>Preservespring 2020</v>
      </c>
      <c r="E1809" t="s">
        <v>74</v>
      </c>
      <c r="F1809" t="s">
        <v>0</v>
      </c>
      <c r="G1809" t="s">
        <v>36</v>
      </c>
      <c r="H1809" t="s">
        <v>11</v>
      </c>
      <c r="I1809" t="s">
        <v>1902</v>
      </c>
      <c r="J1809" t="s">
        <v>72</v>
      </c>
      <c r="K1809">
        <v>19</v>
      </c>
      <c r="L1809">
        <v>50</v>
      </c>
      <c r="N1809">
        <f>_xlfn.XLOOKUP($A1809,'site variables'!$A:$A,'site variables'!C:C,0,0)</f>
        <v>332.63</v>
      </c>
      <c r="O1809">
        <f>_xlfn.XLOOKUP($A1809,'site variables'!$A:$A,'site variables'!D:D,0,0)</f>
        <v>25.8</v>
      </c>
      <c r="P1809">
        <f>_xlfn.XLOOKUP($A1809,'site variables'!$A:$A,'site variables'!E:E,0,0)</f>
        <v>21.2</v>
      </c>
      <c r="Q1809">
        <f>_xlfn.XLOOKUP($A1809,'site variables'!$A:$A,'site variables'!F:F,0,0)</f>
        <v>793</v>
      </c>
      <c r="R1809" t="str">
        <f>_xlfn.XLOOKUP($A1809,'site variables'!$A:$A,'site variables'!G:G,0,0)</f>
        <v>high</v>
      </c>
      <c r="S1809" t="str">
        <f>_xlfn.XLOOKUP($A1809,'site variables'!$A:$A,'site variables'!H:H,0,0)</f>
        <v>low</v>
      </c>
      <c r="T1809" t="str">
        <f>_xlfn.XLOOKUP($A1809,'site variables'!$A:$A,'site variables'!I:I,0,0)</f>
        <v>Vehicle/FootRecreation</v>
      </c>
      <c r="U1809">
        <f>_xlfn.XLOOKUP($D1809,climatevars!$E:$E,climatevars!J:J,0,)</f>
        <v>260.99947799999995</v>
      </c>
      <c r="V1809">
        <f>_xlfn.XLOOKUP($D1809,climatevars!$E:$E,climatevars!K:K,0,)</f>
        <v>539.99891999999988</v>
      </c>
      <c r="W1809">
        <f>_xlfn.XLOOKUP($D1809,climatevars!$E:$E,climatevars!L:L,0,)</f>
        <v>260.99947799999995</v>
      </c>
      <c r="X1809">
        <f>_xlfn.XLOOKUP($G1809,speciesvars!$D:$D,speciesvars!H:H,0,0)</f>
        <v>0</v>
      </c>
      <c r="Y1809">
        <f>_xlfn.XLOOKUP($G1809,speciesvars!$D:$D,speciesvars!I:I,0,0)</f>
        <v>0</v>
      </c>
    </row>
    <row r="1810" spans="1:25" hidden="1" x14ac:dyDescent="0.25">
      <c r="A1810" t="s">
        <v>34</v>
      </c>
      <c r="B1810" t="s">
        <v>32</v>
      </c>
      <c r="C1810">
        <v>32</v>
      </c>
      <c r="D1810" t="str">
        <f t="shared" si="28"/>
        <v>Preservespring 2020</v>
      </c>
      <c r="E1810" t="s">
        <v>74</v>
      </c>
      <c r="F1810" t="s">
        <v>0</v>
      </c>
      <c r="G1810" t="s">
        <v>1437</v>
      </c>
      <c r="H1810" t="s">
        <v>11</v>
      </c>
      <c r="I1810" t="s">
        <v>1903</v>
      </c>
      <c r="J1810" t="s">
        <v>60</v>
      </c>
      <c r="K1810">
        <v>4</v>
      </c>
      <c r="L1810">
        <v>25</v>
      </c>
      <c r="N1810">
        <f>_xlfn.XLOOKUP($A1810,'site variables'!$A:$A,'site variables'!C:C,0,0)</f>
        <v>332.63</v>
      </c>
      <c r="O1810">
        <f>_xlfn.XLOOKUP($A1810,'site variables'!$A:$A,'site variables'!D:D,0,0)</f>
        <v>25.8</v>
      </c>
      <c r="P1810">
        <f>_xlfn.XLOOKUP($A1810,'site variables'!$A:$A,'site variables'!E:E,0,0)</f>
        <v>21.2</v>
      </c>
      <c r="Q1810">
        <f>_xlfn.XLOOKUP($A1810,'site variables'!$A:$A,'site variables'!F:F,0,0)</f>
        <v>793</v>
      </c>
      <c r="R1810" t="str">
        <f>_xlfn.XLOOKUP($A1810,'site variables'!$A:$A,'site variables'!G:G,0,0)</f>
        <v>high</v>
      </c>
      <c r="S1810" t="str">
        <f>_xlfn.XLOOKUP($A1810,'site variables'!$A:$A,'site variables'!H:H,0,0)</f>
        <v>low</v>
      </c>
      <c r="T1810" t="str">
        <f>_xlfn.XLOOKUP($A1810,'site variables'!$A:$A,'site variables'!I:I,0,0)</f>
        <v>Vehicle/FootRecreation</v>
      </c>
      <c r="U1810">
        <f>_xlfn.XLOOKUP($D1810,climatevars!$E:$E,climatevars!J:J,0,)</f>
        <v>260.99947799999995</v>
      </c>
      <c r="V1810">
        <f>_xlfn.XLOOKUP($D1810,climatevars!$E:$E,climatevars!K:K,0,)</f>
        <v>539.99891999999988</v>
      </c>
      <c r="W1810">
        <f>_xlfn.XLOOKUP($D1810,climatevars!$E:$E,climatevars!L:L,0,)</f>
        <v>260.99947799999995</v>
      </c>
      <c r="X1810">
        <f>_xlfn.XLOOKUP($G1810,speciesvars!$D:$D,speciesvars!H:H,0,0)</f>
        <v>0</v>
      </c>
      <c r="Y1810">
        <f>_xlfn.XLOOKUP($G1810,speciesvars!$D:$D,speciesvars!I:I,0,0)</f>
        <v>0</v>
      </c>
    </row>
    <row r="1811" spans="1:25" hidden="1" x14ac:dyDescent="0.25">
      <c r="A1811" t="s">
        <v>34</v>
      </c>
      <c r="B1811" t="s">
        <v>32</v>
      </c>
      <c r="C1811">
        <v>15</v>
      </c>
      <c r="D1811" t="str">
        <f t="shared" si="28"/>
        <v>Preservespring 2020</v>
      </c>
      <c r="E1811" t="s">
        <v>74</v>
      </c>
      <c r="F1811" t="s">
        <v>70</v>
      </c>
      <c r="G1811" t="s">
        <v>6</v>
      </c>
      <c r="H1811" t="s">
        <v>4256</v>
      </c>
      <c r="I1811" t="s">
        <v>1904</v>
      </c>
      <c r="J1811" t="s">
        <v>60</v>
      </c>
      <c r="K1811">
        <v>0</v>
      </c>
      <c r="L1811">
        <v>0</v>
      </c>
      <c r="M1811">
        <v>0.55000000000000004</v>
      </c>
      <c r="N1811">
        <f>_xlfn.XLOOKUP($A1811,'site variables'!$A:$A,'site variables'!C:C,0,0)</f>
        <v>332.63</v>
      </c>
      <c r="O1811">
        <f>_xlfn.XLOOKUP($A1811,'site variables'!$A:$A,'site variables'!D:D,0,0)</f>
        <v>25.8</v>
      </c>
      <c r="P1811">
        <f>_xlfn.XLOOKUP($A1811,'site variables'!$A:$A,'site variables'!E:E,0,0)</f>
        <v>21.2</v>
      </c>
      <c r="Q1811">
        <f>_xlfn.XLOOKUP($A1811,'site variables'!$A:$A,'site variables'!F:F,0,0)</f>
        <v>793</v>
      </c>
      <c r="R1811" t="str">
        <f>_xlfn.XLOOKUP($A1811,'site variables'!$A:$A,'site variables'!G:G,0,0)</f>
        <v>high</v>
      </c>
      <c r="S1811" t="str">
        <f>_xlfn.XLOOKUP($A1811,'site variables'!$A:$A,'site variables'!H:H,0,0)</f>
        <v>low</v>
      </c>
      <c r="T1811" t="str">
        <f>_xlfn.XLOOKUP($A1811,'site variables'!$A:$A,'site variables'!I:I,0,0)</f>
        <v>Vehicle/FootRecreation</v>
      </c>
      <c r="U1811">
        <f>_xlfn.XLOOKUP($D1811,climatevars!$E:$E,climatevars!J:J,0,)</f>
        <v>260.99947799999995</v>
      </c>
      <c r="V1811">
        <f>_xlfn.XLOOKUP($D1811,climatevars!$E:$E,climatevars!K:K,0,)</f>
        <v>539.99891999999988</v>
      </c>
      <c r="W1811">
        <f>_xlfn.XLOOKUP($D1811,climatevars!$E:$E,climatevars!L:L,0,)</f>
        <v>260.99947799999995</v>
      </c>
      <c r="X1811">
        <f>_xlfn.XLOOKUP($G1811,speciesvars!$D:$D,speciesvars!H:H,0,0)</f>
        <v>21.804166575272902</v>
      </c>
      <c r="Y1811">
        <f>_xlfn.XLOOKUP($G1811,speciesvars!$D:$D,speciesvars!I:I,0,0)</f>
        <v>504</v>
      </c>
    </row>
    <row r="1812" spans="1:25" hidden="1" x14ac:dyDescent="0.25">
      <c r="A1812" t="s">
        <v>34</v>
      </c>
      <c r="B1812" t="s">
        <v>32</v>
      </c>
      <c r="C1812">
        <v>15</v>
      </c>
      <c r="D1812" t="str">
        <f t="shared" si="28"/>
        <v>Preservespring 2020</v>
      </c>
      <c r="E1812" t="s">
        <v>74</v>
      </c>
      <c r="F1812" t="s">
        <v>70</v>
      </c>
      <c r="G1812" t="s">
        <v>22</v>
      </c>
      <c r="H1812" t="s">
        <v>4256</v>
      </c>
      <c r="I1812" t="s">
        <v>1905</v>
      </c>
      <c r="J1812" t="s">
        <v>60</v>
      </c>
      <c r="K1812">
        <v>0</v>
      </c>
      <c r="L1812">
        <v>0</v>
      </c>
      <c r="M1812">
        <v>0</v>
      </c>
      <c r="N1812">
        <f>_xlfn.XLOOKUP($A1812,'site variables'!$A:$A,'site variables'!C:C,0,0)</f>
        <v>332.63</v>
      </c>
      <c r="O1812">
        <f>_xlfn.XLOOKUP($A1812,'site variables'!$A:$A,'site variables'!D:D,0,0)</f>
        <v>25.8</v>
      </c>
      <c r="P1812">
        <f>_xlfn.XLOOKUP($A1812,'site variables'!$A:$A,'site variables'!E:E,0,0)</f>
        <v>21.2</v>
      </c>
      <c r="Q1812">
        <f>_xlfn.XLOOKUP($A1812,'site variables'!$A:$A,'site variables'!F:F,0,0)</f>
        <v>793</v>
      </c>
      <c r="R1812" t="str">
        <f>_xlfn.XLOOKUP($A1812,'site variables'!$A:$A,'site variables'!G:G,0,0)</f>
        <v>high</v>
      </c>
      <c r="S1812" t="str">
        <f>_xlfn.XLOOKUP($A1812,'site variables'!$A:$A,'site variables'!H:H,0,0)</f>
        <v>low</v>
      </c>
      <c r="T1812" t="str">
        <f>_xlfn.XLOOKUP($A1812,'site variables'!$A:$A,'site variables'!I:I,0,0)</f>
        <v>Vehicle/FootRecreation</v>
      </c>
      <c r="U1812">
        <f>_xlfn.XLOOKUP($D1812,climatevars!$E:$E,climatevars!J:J,0,)</f>
        <v>260.99947799999995</v>
      </c>
      <c r="V1812">
        <f>_xlfn.XLOOKUP($D1812,climatevars!$E:$E,climatevars!K:K,0,)</f>
        <v>539.99891999999988</v>
      </c>
      <c r="W1812">
        <f>_xlfn.XLOOKUP($D1812,climatevars!$E:$E,climatevars!L:L,0,)</f>
        <v>260.99947799999995</v>
      </c>
      <c r="X1812">
        <f>_xlfn.XLOOKUP($G1812,speciesvars!$D:$D,speciesvars!H:H,0,0)</f>
        <v>22.870833317438802</v>
      </c>
      <c r="Y1812">
        <f>_xlfn.XLOOKUP($G1812,speciesvars!$D:$D,speciesvars!I:I,0,0)</f>
        <v>733</v>
      </c>
    </row>
    <row r="1813" spans="1:25" hidden="1" x14ac:dyDescent="0.25">
      <c r="A1813" t="s">
        <v>34</v>
      </c>
      <c r="B1813" t="s">
        <v>32</v>
      </c>
      <c r="C1813">
        <v>33</v>
      </c>
      <c r="D1813" t="str">
        <f t="shared" si="28"/>
        <v>Preservespring 2020</v>
      </c>
      <c r="E1813" t="s">
        <v>12</v>
      </c>
      <c r="F1813" t="s">
        <v>0</v>
      </c>
      <c r="G1813" t="s">
        <v>77</v>
      </c>
      <c r="H1813" t="s">
        <v>11</v>
      </c>
      <c r="I1813" t="s">
        <v>1906</v>
      </c>
      <c r="J1813" t="s">
        <v>72</v>
      </c>
      <c r="K1813">
        <v>64</v>
      </c>
      <c r="L1813">
        <v>95</v>
      </c>
      <c r="N1813">
        <f>_xlfn.XLOOKUP($A1813,'site variables'!$A:$A,'site variables'!C:C,0,0)</f>
        <v>332.63</v>
      </c>
      <c r="O1813">
        <f>_xlfn.XLOOKUP($A1813,'site variables'!$A:$A,'site variables'!D:D,0,0)</f>
        <v>25.8</v>
      </c>
      <c r="P1813">
        <f>_xlfn.XLOOKUP($A1813,'site variables'!$A:$A,'site variables'!E:E,0,0)</f>
        <v>21.2</v>
      </c>
      <c r="Q1813">
        <f>_xlfn.XLOOKUP($A1813,'site variables'!$A:$A,'site variables'!F:F,0,0)</f>
        <v>793</v>
      </c>
      <c r="R1813" t="str">
        <f>_xlfn.XLOOKUP($A1813,'site variables'!$A:$A,'site variables'!G:G,0,0)</f>
        <v>high</v>
      </c>
      <c r="S1813" t="str">
        <f>_xlfn.XLOOKUP($A1813,'site variables'!$A:$A,'site variables'!H:H,0,0)</f>
        <v>low</v>
      </c>
      <c r="T1813" t="str">
        <f>_xlfn.XLOOKUP($A1813,'site variables'!$A:$A,'site variables'!I:I,0,0)</f>
        <v>Vehicle/FootRecreation</v>
      </c>
      <c r="U1813">
        <f>_xlfn.XLOOKUP($D1813,climatevars!$E:$E,climatevars!J:J,0,)</f>
        <v>260.99947799999995</v>
      </c>
      <c r="V1813">
        <f>_xlfn.XLOOKUP($D1813,climatevars!$E:$E,climatevars!K:K,0,)</f>
        <v>539.99891999999988</v>
      </c>
      <c r="W1813">
        <f>_xlfn.XLOOKUP($D1813,climatevars!$E:$E,climatevars!L:L,0,)</f>
        <v>260.99947799999995</v>
      </c>
      <c r="X1813">
        <f>_xlfn.XLOOKUP($G1813,speciesvars!$D:$D,speciesvars!H:H,0,0)</f>
        <v>0</v>
      </c>
      <c r="Y1813">
        <f>_xlfn.XLOOKUP($G1813,speciesvars!$D:$D,speciesvars!I:I,0,0)</f>
        <v>0</v>
      </c>
    </row>
    <row r="1814" spans="1:25" hidden="1" x14ac:dyDescent="0.25">
      <c r="A1814" t="s">
        <v>34</v>
      </c>
      <c r="B1814" t="s">
        <v>32</v>
      </c>
      <c r="C1814">
        <v>33</v>
      </c>
      <c r="D1814" t="str">
        <f t="shared" si="28"/>
        <v>Preservespring 2020</v>
      </c>
      <c r="E1814" t="s">
        <v>12</v>
      </c>
      <c r="F1814" t="s">
        <v>0</v>
      </c>
      <c r="G1814" t="s">
        <v>15</v>
      </c>
      <c r="H1814" t="s">
        <v>11</v>
      </c>
      <c r="I1814" t="s">
        <v>1907</v>
      </c>
      <c r="J1814" t="s">
        <v>60</v>
      </c>
      <c r="K1814">
        <v>3</v>
      </c>
      <c r="L1814">
        <v>6</v>
      </c>
      <c r="N1814">
        <f>_xlfn.XLOOKUP($A1814,'site variables'!$A:$A,'site variables'!C:C,0,0)</f>
        <v>332.63</v>
      </c>
      <c r="O1814">
        <f>_xlfn.XLOOKUP($A1814,'site variables'!$A:$A,'site variables'!D:D,0,0)</f>
        <v>25.8</v>
      </c>
      <c r="P1814">
        <f>_xlfn.XLOOKUP($A1814,'site variables'!$A:$A,'site variables'!E:E,0,0)</f>
        <v>21.2</v>
      </c>
      <c r="Q1814">
        <f>_xlfn.XLOOKUP($A1814,'site variables'!$A:$A,'site variables'!F:F,0,0)</f>
        <v>793</v>
      </c>
      <c r="R1814" t="str">
        <f>_xlfn.XLOOKUP($A1814,'site variables'!$A:$A,'site variables'!G:G,0,0)</f>
        <v>high</v>
      </c>
      <c r="S1814" t="str">
        <f>_xlfn.XLOOKUP($A1814,'site variables'!$A:$A,'site variables'!H:H,0,0)</f>
        <v>low</v>
      </c>
      <c r="T1814" t="str">
        <f>_xlfn.XLOOKUP($A1814,'site variables'!$A:$A,'site variables'!I:I,0,0)</f>
        <v>Vehicle/FootRecreation</v>
      </c>
      <c r="U1814">
        <f>_xlfn.XLOOKUP($D1814,climatevars!$E:$E,climatevars!J:J,0,)</f>
        <v>260.99947799999995</v>
      </c>
      <c r="V1814">
        <f>_xlfn.XLOOKUP($D1814,climatevars!$E:$E,climatevars!K:K,0,)</f>
        <v>539.99891999999988</v>
      </c>
      <c r="W1814">
        <f>_xlfn.XLOOKUP($D1814,climatevars!$E:$E,climatevars!L:L,0,)</f>
        <v>260.99947799999995</v>
      </c>
      <c r="X1814">
        <f>_xlfn.XLOOKUP($G1814,speciesvars!$D:$D,speciesvars!H:H,0,0)</f>
        <v>0</v>
      </c>
      <c r="Y1814">
        <f>_xlfn.XLOOKUP($G1814,speciesvars!$D:$D,speciesvars!I:I,0,0)</f>
        <v>0</v>
      </c>
    </row>
    <row r="1815" spans="1:25" hidden="1" x14ac:dyDescent="0.25">
      <c r="A1815" t="s">
        <v>34</v>
      </c>
      <c r="B1815" t="s">
        <v>32</v>
      </c>
      <c r="C1815">
        <v>33</v>
      </c>
      <c r="D1815" t="str">
        <f t="shared" si="28"/>
        <v>Preservespring 2020</v>
      </c>
      <c r="E1815" t="s">
        <v>12</v>
      </c>
      <c r="F1815" t="s">
        <v>0</v>
      </c>
      <c r="G1815" t="s">
        <v>3</v>
      </c>
      <c r="H1815" t="s">
        <v>11</v>
      </c>
      <c r="I1815" t="s">
        <v>1908</v>
      </c>
      <c r="J1815" t="s">
        <v>72</v>
      </c>
      <c r="K1815">
        <v>2</v>
      </c>
      <c r="L1815">
        <v>30</v>
      </c>
      <c r="N1815">
        <f>_xlfn.XLOOKUP($A1815,'site variables'!$A:$A,'site variables'!C:C,0,0)</f>
        <v>332.63</v>
      </c>
      <c r="O1815">
        <f>_xlfn.XLOOKUP($A1815,'site variables'!$A:$A,'site variables'!D:D,0,0)</f>
        <v>25.8</v>
      </c>
      <c r="P1815">
        <f>_xlfn.XLOOKUP($A1815,'site variables'!$A:$A,'site variables'!E:E,0,0)</f>
        <v>21.2</v>
      </c>
      <c r="Q1815">
        <f>_xlfn.XLOOKUP($A1815,'site variables'!$A:$A,'site variables'!F:F,0,0)</f>
        <v>793</v>
      </c>
      <c r="R1815" t="str">
        <f>_xlfn.XLOOKUP($A1815,'site variables'!$A:$A,'site variables'!G:G,0,0)</f>
        <v>high</v>
      </c>
      <c r="S1815" t="str">
        <f>_xlfn.XLOOKUP($A1815,'site variables'!$A:$A,'site variables'!H:H,0,0)</f>
        <v>low</v>
      </c>
      <c r="T1815" t="str">
        <f>_xlfn.XLOOKUP($A1815,'site variables'!$A:$A,'site variables'!I:I,0,0)</f>
        <v>Vehicle/FootRecreation</v>
      </c>
      <c r="U1815">
        <f>_xlfn.XLOOKUP($D1815,climatevars!$E:$E,climatevars!J:J,0,)</f>
        <v>260.99947799999995</v>
      </c>
      <c r="V1815">
        <f>_xlfn.XLOOKUP($D1815,climatevars!$E:$E,climatevars!K:K,0,)</f>
        <v>539.99891999999988</v>
      </c>
      <c r="W1815">
        <f>_xlfn.XLOOKUP($D1815,climatevars!$E:$E,climatevars!L:L,0,)</f>
        <v>260.99947799999995</v>
      </c>
      <c r="X1815">
        <f>_xlfn.XLOOKUP($G1815,speciesvars!$D:$D,speciesvars!H:H,0,0)</f>
        <v>0</v>
      </c>
      <c r="Y1815">
        <f>_xlfn.XLOOKUP($G1815,speciesvars!$D:$D,speciesvars!I:I,0,0)</f>
        <v>0</v>
      </c>
    </row>
    <row r="1816" spans="1:25" hidden="1" x14ac:dyDescent="0.25">
      <c r="A1816" t="s">
        <v>34</v>
      </c>
      <c r="B1816" t="s">
        <v>32</v>
      </c>
      <c r="C1816">
        <v>33</v>
      </c>
      <c r="D1816" t="str">
        <f t="shared" si="28"/>
        <v>Preservespring 2020</v>
      </c>
      <c r="E1816" t="s">
        <v>12</v>
      </c>
      <c r="F1816" t="s">
        <v>0</v>
      </c>
      <c r="G1816" t="s">
        <v>44</v>
      </c>
      <c r="H1816" t="s">
        <v>11</v>
      </c>
      <c r="I1816" t="s">
        <v>1909</v>
      </c>
      <c r="J1816" t="s">
        <v>60</v>
      </c>
      <c r="K1816">
        <v>1</v>
      </c>
      <c r="L1816">
        <v>32</v>
      </c>
      <c r="N1816">
        <f>_xlfn.XLOOKUP($A1816,'site variables'!$A:$A,'site variables'!C:C,0,0)</f>
        <v>332.63</v>
      </c>
      <c r="O1816">
        <f>_xlfn.XLOOKUP($A1816,'site variables'!$A:$A,'site variables'!D:D,0,0)</f>
        <v>25.8</v>
      </c>
      <c r="P1816">
        <f>_xlfn.XLOOKUP($A1816,'site variables'!$A:$A,'site variables'!E:E,0,0)</f>
        <v>21.2</v>
      </c>
      <c r="Q1816">
        <f>_xlfn.XLOOKUP($A1816,'site variables'!$A:$A,'site variables'!F:F,0,0)</f>
        <v>793</v>
      </c>
      <c r="R1816" t="str">
        <f>_xlfn.XLOOKUP($A1816,'site variables'!$A:$A,'site variables'!G:G,0,0)</f>
        <v>high</v>
      </c>
      <c r="S1816" t="str">
        <f>_xlfn.XLOOKUP($A1816,'site variables'!$A:$A,'site variables'!H:H,0,0)</f>
        <v>low</v>
      </c>
      <c r="T1816" t="str">
        <f>_xlfn.XLOOKUP($A1816,'site variables'!$A:$A,'site variables'!I:I,0,0)</f>
        <v>Vehicle/FootRecreation</v>
      </c>
      <c r="U1816">
        <f>_xlfn.XLOOKUP($D1816,climatevars!$E:$E,climatevars!J:J,0,)</f>
        <v>260.99947799999995</v>
      </c>
      <c r="V1816">
        <f>_xlfn.XLOOKUP($D1816,climatevars!$E:$E,climatevars!K:K,0,)</f>
        <v>539.99891999999988</v>
      </c>
      <c r="W1816">
        <f>_xlfn.XLOOKUP($D1816,climatevars!$E:$E,climatevars!L:L,0,)</f>
        <v>260.99947799999995</v>
      </c>
      <c r="X1816">
        <f>_xlfn.XLOOKUP($G1816,speciesvars!$D:$D,speciesvars!H:H,0,0)</f>
        <v>0</v>
      </c>
      <c r="Y1816">
        <f>_xlfn.XLOOKUP($G1816,speciesvars!$D:$D,speciesvars!I:I,0,0)</f>
        <v>0</v>
      </c>
    </row>
    <row r="1817" spans="1:25" hidden="1" x14ac:dyDescent="0.25">
      <c r="A1817" t="s">
        <v>34</v>
      </c>
      <c r="B1817" t="s">
        <v>32</v>
      </c>
      <c r="C1817">
        <v>15</v>
      </c>
      <c r="D1817" t="str">
        <f t="shared" si="28"/>
        <v>Preservespring 2020</v>
      </c>
      <c r="E1817" t="s">
        <v>74</v>
      </c>
      <c r="F1817" t="s">
        <v>70</v>
      </c>
      <c r="G1817" t="s">
        <v>54</v>
      </c>
      <c r="H1817" t="s">
        <v>4256</v>
      </c>
      <c r="I1817" t="s">
        <v>1910</v>
      </c>
      <c r="J1817" t="s">
        <v>60</v>
      </c>
      <c r="K1817">
        <v>0</v>
      </c>
      <c r="L1817">
        <v>0</v>
      </c>
      <c r="M1817">
        <v>3.5</v>
      </c>
      <c r="N1817">
        <f>_xlfn.XLOOKUP($A1817,'site variables'!$A:$A,'site variables'!C:C,0,0)</f>
        <v>332.63</v>
      </c>
      <c r="O1817">
        <f>_xlfn.XLOOKUP($A1817,'site variables'!$A:$A,'site variables'!D:D,0,0)</f>
        <v>25.8</v>
      </c>
      <c r="P1817">
        <f>_xlfn.XLOOKUP($A1817,'site variables'!$A:$A,'site variables'!E:E,0,0)</f>
        <v>21.2</v>
      </c>
      <c r="Q1817">
        <f>_xlfn.XLOOKUP($A1817,'site variables'!$A:$A,'site variables'!F:F,0,0)</f>
        <v>793</v>
      </c>
      <c r="R1817" t="str">
        <f>_xlfn.XLOOKUP($A1817,'site variables'!$A:$A,'site variables'!G:G,0,0)</f>
        <v>high</v>
      </c>
      <c r="S1817" t="str">
        <f>_xlfn.XLOOKUP($A1817,'site variables'!$A:$A,'site variables'!H:H,0,0)</f>
        <v>low</v>
      </c>
      <c r="T1817" t="str">
        <f>_xlfn.XLOOKUP($A1817,'site variables'!$A:$A,'site variables'!I:I,0,0)</f>
        <v>Vehicle/FootRecreation</v>
      </c>
      <c r="U1817">
        <f>_xlfn.XLOOKUP($D1817,climatevars!$E:$E,climatevars!J:J,0,)</f>
        <v>260.99947799999995</v>
      </c>
      <c r="V1817">
        <f>_xlfn.XLOOKUP($D1817,climatevars!$E:$E,climatevars!K:K,0,)</f>
        <v>539.99891999999988</v>
      </c>
      <c r="W1817">
        <f>_xlfn.XLOOKUP($D1817,climatevars!$E:$E,climatevars!L:L,0,)</f>
        <v>260.99947799999995</v>
      </c>
      <c r="X1817">
        <f>_xlfn.XLOOKUP($G1817,speciesvars!$D:$D,speciesvars!H:H,0,0)</f>
        <v>21.7541668613752</v>
      </c>
      <c r="Y1817">
        <f>_xlfn.XLOOKUP($G1817,speciesvars!$D:$D,speciesvars!I:I,0,0)</f>
        <v>505</v>
      </c>
    </row>
    <row r="1818" spans="1:25" hidden="1" x14ac:dyDescent="0.25">
      <c r="A1818" t="s">
        <v>34</v>
      </c>
      <c r="B1818" t="s">
        <v>32</v>
      </c>
      <c r="C1818">
        <v>15</v>
      </c>
      <c r="D1818" t="str">
        <f t="shared" si="28"/>
        <v>Preservespring 2020</v>
      </c>
      <c r="E1818" t="s">
        <v>74</v>
      </c>
      <c r="F1818" t="s">
        <v>70</v>
      </c>
      <c r="G1818" t="s">
        <v>65</v>
      </c>
      <c r="H1818" t="s">
        <v>4256</v>
      </c>
      <c r="I1818" t="s">
        <v>1911</v>
      </c>
      <c r="J1818" t="s">
        <v>60</v>
      </c>
      <c r="K1818">
        <v>6</v>
      </c>
      <c r="L1818">
        <v>45</v>
      </c>
      <c r="M1818">
        <v>7.5</v>
      </c>
      <c r="N1818">
        <f>_xlfn.XLOOKUP($A1818,'site variables'!$A:$A,'site variables'!C:C,0,0)</f>
        <v>332.63</v>
      </c>
      <c r="O1818">
        <f>_xlfn.XLOOKUP($A1818,'site variables'!$A:$A,'site variables'!D:D,0,0)</f>
        <v>25.8</v>
      </c>
      <c r="P1818">
        <f>_xlfn.XLOOKUP($A1818,'site variables'!$A:$A,'site variables'!E:E,0,0)</f>
        <v>21.2</v>
      </c>
      <c r="Q1818">
        <f>_xlfn.XLOOKUP($A1818,'site variables'!$A:$A,'site variables'!F:F,0,0)</f>
        <v>793</v>
      </c>
      <c r="R1818" t="str">
        <f>_xlfn.XLOOKUP($A1818,'site variables'!$A:$A,'site variables'!G:G,0,0)</f>
        <v>high</v>
      </c>
      <c r="S1818" t="str">
        <f>_xlfn.XLOOKUP($A1818,'site variables'!$A:$A,'site variables'!H:H,0,0)</f>
        <v>low</v>
      </c>
      <c r="T1818" t="str">
        <f>_xlfn.XLOOKUP($A1818,'site variables'!$A:$A,'site variables'!I:I,0,0)</f>
        <v>Vehicle/FootRecreation</v>
      </c>
      <c r="U1818">
        <f>_xlfn.XLOOKUP($D1818,climatevars!$E:$E,climatevars!J:J,0,)</f>
        <v>260.99947799999995</v>
      </c>
      <c r="V1818">
        <f>_xlfn.XLOOKUP($D1818,climatevars!$E:$E,climatevars!K:K,0,)</f>
        <v>539.99891999999988</v>
      </c>
      <c r="W1818">
        <f>_xlfn.XLOOKUP($D1818,climatevars!$E:$E,climatevars!L:L,0,)</f>
        <v>260.99947799999995</v>
      </c>
      <c r="X1818">
        <f>_xlfn.XLOOKUP($G1818,speciesvars!$D:$D,speciesvars!H:H,0,0)</f>
        <v>21.662499884764401</v>
      </c>
      <c r="Y1818">
        <f>_xlfn.XLOOKUP($G1818,speciesvars!$D:$D,speciesvars!I:I,0,0)</f>
        <v>767</v>
      </c>
    </row>
    <row r="1819" spans="1:25" hidden="1" x14ac:dyDescent="0.25">
      <c r="A1819" t="s">
        <v>34</v>
      </c>
      <c r="B1819" t="s">
        <v>32</v>
      </c>
      <c r="C1819">
        <v>15</v>
      </c>
      <c r="D1819" t="str">
        <f t="shared" si="28"/>
        <v>Preservespring 2020</v>
      </c>
      <c r="E1819" t="s">
        <v>74</v>
      </c>
      <c r="F1819" t="s">
        <v>70</v>
      </c>
      <c r="G1819" t="s">
        <v>1</v>
      </c>
      <c r="H1819" t="s">
        <v>4256</v>
      </c>
      <c r="I1819" t="s">
        <v>1912</v>
      </c>
      <c r="J1819" t="s">
        <v>60</v>
      </c>
      <c r="K1819">
        <v>0</v>
      </c>
      <c r="L1819">
        <v>0</v>
      </c>
      <c r="M1819">
        <v>0</v>
      </c>
      <c r="N1819">
        <f>_xlfn.XLOOKUP($A1819,'site variables'!$A:$A,'site variables'!C:C,0,0)</f>
        <v>332.63</v>
      </c>
      <c r="O1819">
        <f>_xlfn.XLOOKUP($A1819,'site variables'!$A:$A,'site variables'!D:D,0,0)</f>
        <v>25.8</v>
      </c>
      <c r="P1819">
        <f>_xlfn.XLOOKUP($A1819,'site variables'!$A:$A,'site variables'!E:E,0,0)</f>
        <v>21.2</v>
      </c>
      <c r="Q1819">
        <f>_xlfn.XLOOKUP($A1819,'site variables'!$A:$A,'site variables'!F:F,0,0)</f>
        <v>793</v>
      </c>
      <c r="R1819" t="str">
        <f>_xlfn.XLOOKUP($A1819,'site variables'!$A:$A,'site variables'!G:G,0,0)</f>
        <v>high</v>
      </c>
      <c r="S1819" t="str">
        <f>_xlfn.XLOOKUP($A1819,'site variables'!$A:$A,'site variables'!H:H,0,0)</f>
        <v>low</v>
      </c>
      <c r="T1819" t="str">
        <f>_xlfn.XLOOKUP($A1819,'site variables'!$A:$A,'site variables'!I:I,0,0)</f>
        <v>Vehicle/FootRecreation</v>
      </c>
      <c r="U1819">
        <f>_xlfn.XLOOKUP($D1819,climatevars!$E:$E,climatevars!J:J,0,)</f>
        <v>260.99947799999995</v>
      </c>
      <c r="V1819">
        <f>_xlfn.XLOOKUP($D1819,climatevars!$E:$E,climatevars!K:K,0,)</f>
        <v>539.99891999999988</v>
      </c>
      <c r="W1819">
        <f>_xlfn.XLOOKUP($D1819,climatevars!$E:$E,climatevars!L:L,0,)</f>
        <v>260.99947799999995</v>
      </c>
      <c r="X1819">
        <f>_xlfn.XLOOKUP($G1819,speciesvars!$D:$D,speciesvars!H:H,0,0)</f>
        <v>22.9416667421659</v>
      </c>
      <c r="Y1819">
        <f>_xlfn.XLOOKUP($G1819,speciesvars!$D:$D,speciesvars!I:I,0,0)</f>
        <v>528</v>
      </c>
    </row>
    <row r="1820" spans="1:25" hidden="1" x14ac:dyDescent="0.25">
      <c r="A1820" t="s">
        <v>34</v>
      </c>
      <c r="B1820" t="s">
        <v>32</v>
      </c>
      <c r="C1820">
        <v>16</v>
      </c>
      <c r="D1820" t="str">
        <f t="shared" si="28"/>
        <v>Preservespring 2020</v>
      </c>
      <c r="E1820" t="s">
        <v>48</v>
      </c>
      <c r="F1820" t="s">
        <v>70</v>
      </c>
      <c r="G1820" t="s">
        <v>6</v>
      </c>
      <c r="H1820" t="s">
        <v>4256</v>
      </c>
      <c r="I1820" t="s">
        <v>1913</v>
      </c>
      <c r="J1820" t="s">
        <v>60</v>
      </c>
      <c r="K1820">
        <v>0</v>
      </c>
      <c r="L1820">
        <v>0</v>
      </c>
      <c r="M1820">
        <v>0</v>
      </c>
      <c r="N1820">
        <f>_xlfn.XLOOKUP($A1820,'site variables'!$A:$A,'site variables'!C:C,0,0)</f>
        <v>332.63</v>
      </c>
      <c r="O1820">
        <f>_xlfn.XLOOKUP($A1820,'site variables'!$A:$A,'site variables'!D:D,0,0)</f>
        <v>25.8</v>
      </c>
      <c r="P1820">
        <f>_xlfn.XLOOKUP($A1820,'site variables'!$A:$A,'site variables'!E:E,0,0)</f>
        <v>21.2</v>
      </c>
      <c r="Q1820">
        <f>_xlfn.XLOOKUP($A1820,'site variables'!$A:$A,'site variables'!F:F,0,0)</f>
        <v>793</v>
      </c>
      <c r="R1820" t="str">
        <f>_xlfn.XLOOKUP($A1820,'site variables'!$A:$A,'site variables'!G:G,0,0)</f>
        <v>high</v>
      </c>
      <c r="S1820" t="str">
        <f>_xlfn.XLOOKUP($A1820,'site variables'!$A:$A,'site variables'!H:H,0,0)</f>
        <v>low</v>
      </c>
      <c r="T1820" t="str">
        <f>_xlfn.XLOOKUP($A1820,'site variables'!$A:$A,'site variables'!I:I,0,0)</f>
        <v>Vehicle/FootRecreation</v>
      </c>
      <c r="U1820">
        <f>_xlfn.XLOOKUP($D1820,climatevars!$E:$E,climatevars!J:J,0,)</f>
        <v>260.99947799999995</v>
      </c>
      <c r="V1820">
        <f>_xlfn.XLOOKUP($D1820,climatevars!$E:$E,climatevars!K:K,0,)</f>
        <v>539.99891999999988</v>
      </c>
      <c r="W1820">
        <f>_xlfn.XLOOKUP($D1820,climatevars!$E:$E,climatevars!L:L,0,)</f>
        <v>260.99947799999995</v>
      </c>
      <c r="X1820">
        <f>_xlfn.XLOOKUP($G1820,speciesvars!$D:$D,speciesvars!H:H,0,0)</f>
        <v>21.804166575272902</v>
      </c>
      <c r="Y1820">
        <f>_xlfn.XLOOKUP($G1820,speciesvars!$D:$D,speciesvars!I:I,0,0)</f>
        <v>504</v>
      </c>
    </row>
    <row r="1821" spans="1:25" hidden="1" x14ac:dyDescent="0.25">
      <c r="A1821" t="s">
        <v>34</v>
      </c>
      <c r="B1821" t="s">
        <v>32</v>
      </c>
      <c r="C1821">
        <v>33</v>
      </c>
      <c r="D1821" t="str">
        <f t="shared" si="28"/>
        <v>Preservespring 2020</v>
      </c>
      <c r="E1821" t="s">
        <v>12</v>
      </c>
      <c r="F1821" t="s">
        <v>0</v>
      </c>
      <c r="G1821" t="s">
        <v>33</v>
      </c>
      <c r="H1821" t="s">
        <v>11</v>
      </c>
      <c r="I1821" t="s">
        <v>1914</v>
      </c>
      <c r="J1821" t="s">
        <v>60</v>
      </c>
      <c r="K1821">
        <v>2</v>
      </c>
      <c r="L1821">
        <v>20</v>
      </c>
      <c r="N1821">
        <f>_xlfn.XLOOKUP($A1821,'site variables'!$A:$A,'site variables'!C:C,0,0)</f>
        <v>332.63</v>
      </c>
      <c r="O1821">
        <f>_xlfn.XLOOKUP($A1821,'site variables'!$A:$A,'site variables'!D:D,0,0)</f>
        <v>25.8</v>
      </c>
      <c r="P1821">
        <f>_xlfn.XLOOKUP($A1821,'site variables'!$A:$A,'site variables'!E:E,0,0)</f>
        <v>21.2</v>
      </c>
      <c r="Q1821">
        <f>_xlfn.XLOOKUP($A1821,'site variables'!$A:$A,'site variables'!F:F,0,0)</f>
        <v>793</v>
      </c>
      <c r="R1821" t="str">
        <f>_xlfn.XLOOKUP($A1821,'site variables'!$A:$A,'site variables'!G:G,0,0)</f>
        <v>high</v>
      </c>
      <c r="S1821" t="str">
        <f>_xlfn.XLOOKUP($A1821,'site variables'!$A:$A,'site variables'!H:H,0,0)</f>
        <v>low</v>
      </c>
      <c r="T1821" t="str">
        <f>_xlfn.XLOOKUP($A1821,'site variables'!$A:$A,'site variables'!I:I,0,0)</f>
        <v>Vehicle/FootRecreation</v>
      </c>
      <c r="U1821">
        <f>_xlfn.XLOOKUP($D1821,climatevars!$E:$E,climatevars!J:J,0,)</f>
        <v>260.99947799999995</v>
      </c>
      <c r="V1821">
        <f>_xlfn.XLOOKUP($D1821,climatevars!$E:$E,climatevars!K:K,0,)</f>
        <v>539.99891999999988</v>
      </c>
      <c r="W1821">
        <f>_xlfn.XLOOKUP($D1821,climatevars!$E:$E,climatevars!L:L,0,)</f>
        <v>260.99947799999995</v>
      </c>
      <c r="X1821">
        <f>_xlfn.XLOOKUP($G1821,speciesvars!$D:$D,speciesvars!H:H,0,0)</f>
        <v>0</v>
      </c>
      <c r="Y1821">
        <f>_xlfn.XLOOKUP($G1821,speciesvars!$D:$D,speciesvars!I:I,0,0)</f>
        <v>0</v>
      </c>
    </row>
    <row r="1822" spans="1:25" hidden="1" x14ac:dyDescent="0.25">
      <c r="A1822" t="s">
        <v>34</v>
      </c>
      <c r="B1822" t="s">
        <v>32</v>
      </c>
      <c r="C1822">
        <v>33</v>
      </c>
      <c r="D1822" t="str">
        <f t="shared" si="28"/>
        <v>Preservespring 2020</v>
      </c>
      <c r="E1822" t="s">
        <v>12</v>
      </c>
      <c r="F1822" t="s">
        <v>0</v>
      </c>
      <c r="G1822" t="s">
        <v>1433</v>
      </c>
      <c r="H1822" t="s">
        <v>11</v>
      </c>
      <c r="I1822" t="s">
        <v>1915</v>
      </c>
      <c r="J1822" t="s">
        <v>60</v>
      </c>
      <c r="K1822">
        <v>2</v>
      </c>
      <c r="L1822">
        <v>3</v>
      </c>
      <c r="N1822">
        <f>_xlfn.XLOOKUP($A1822,'site variables'!$A:$A,'site variables'!C:C,0,0)</f>
        <v>332.63</v>
      </c>
      <c r="O1822">
        <f>_xlfn.XLOOKUP($A1822,'site variables'!$A:$A,'site variables'!D:D,0,0)</f>
        <v>25.8</v>
      </c>
      <c r="P1822">
        <f>_xlfn.XLOOKUP($A1822,'site variables'!$A:$A,'site variables'!E:E,0,0)</f>
        <v>21.2</v>
      </c>
      <c r="Q1822">
        <f>_xlfn.XLOOKUP($A1822,'site variables'!$A:$A,'site variables'!F:F,0,0)</f>
        <v>793</v>
      </c>
      <c r="R1822" t="str">
        <f>_xlfn.XLOOKUP($A1822,'site variables'!$A:$A,'site variables'!G:G,0,0)</f>
        <v>high</v>
      </c>
      <c r="S1822" t="str">
        <f>_xlfn.XLOOKUP($A1822,'site variables'!$A:$A,'site variables'!H:H,0,0)</f>
        <v>low</v>
      </c>
      <c r="T1822" t="str">
        <f>_xlfn.XLOOKUP($A1822,'site variables'!$A:$A,'site variables'!I:I,0,0)</f>
        <v>Vehicle/FootRecreation</v>
      </c>
      <c r="U1822">
        <f>_xlfn.XLOOKUP($D1822,climatevars!$E:$E,climatevars!J:J,0,)</f>
        <v>260.99947799999995</v>
      </c>
      <c r="V1822">
        <f>_xlfn.XLOOKUP($D1822,climatevars!$E:$E,climatevars!K:K,0,)</f>
        <v>539.99891999999988</v>
      </c>
      <c r="W1822">
        <f>_xlfn.XLOOKUP($D1822,climatevars!$E:$E,climatevars!L:L,0,)</f>
        <v>260.99947799999995</v>
      </c>
      <c r="X1822">
        <f>_xlfn.XLOOKUP($G1822,speciesvars!$D:$D,speciesvars!H:H,0,0)</f>
        <v>0</v>
      </c>
      <c r="Y1822">
        <f>_xlfn.XLOOKUP($G1822,speciesvars!$D:$D,speciesvars!I:I,0,0)</f>
        <v>0</v>
      </c>
    </row>
    <row r="1823" spans="1:25" hidden="1" x14ac:dyDescent="0.25">
      <c r="A1823" t="s">
        <v>34</v>
      </c>
      <c r="B1823" t="s">
        <v>32</v>
      </c>
      <c r="C1823">
        <v>33</v>
      </c>
      <c r="D1823" t="str">
        <f t="shared" si="28"/>
        <v>Preservespring 2020</v>
      </c>
      <c r="E1823" t="s">
        <v>12</v>
      </c>
      <c r="F1823" t="s">
        <v>0</v>
      </c>
      <c r="G1823" t="s">
        <v>1437</v>
      </c>
      <c r="H1823" t="s">
        <v>11</v>
      </c>
      <c r="I1823" t="s">
        <v>1916</v>
      </c>
      <c r="J1823" t="s">
        <v>60</v>
      </c>
      <c r="K1823">
        <v>6</v>
      </c>
      <c r="L1823">
        <v>40</v>
      </c>
      <c r="N1823">
        <f>_xlfn.XLOOKUP($A1823,'site variables'!$A:$A,'site variables'!C:C,0,0)</f>
        <v>332.63</v>
      </c>
      <c r="O1823">
        <f>_xlfn.XLOOKUP($A1823,'site variables'!$A:$A,'site variables'!D:D,0,0)</f>
        <v>25.8</v>
      </c>
      <c r="P1823">
        <f>_xlfn.XLOOKUP($A1823,'site variables'!$A:$A,'site variables'!E:E,0,0)</f>
        <v>21.2</v>
      </c>
      <c r="Q1823">
        <f>_xlfn.XLOOKUP($A1823,'site variables'!$A:$A,'site variables'!F:F,0,0)</f>
        <v>793</v>
      </c>
      <c r="R1823" t="str">
        <f>_xlfn.XLOOKUP($A1823,'site variables'!$A:$A,'site variables'!G:G,0,0)</f>
        <v>high</v>
      </c>
      <c r="S1823" t="str">
        <f>_xlfn.XLOOKUP($A1823,'site variables'!$A:$A,'site variables'!H:H,0,0)</f>
        <v>low</v>
      </c>
      <c r="T1823" t="str">
        <f>_xlfn.XLOOKUP($A1823,'site variables'!$A:$A,'site variables'!I:I,0,0)</f>
        <v>Vehicle/FootRecreation</v>
      </c>
      <c r="U1823">
        <f>_xlfn.XLOOKUP($D1823,climatevars!$E:$E,climatevars!J:J,0,)</f>
        <v>260.99947799999995</v>
      </c>
      <c r="V1823">
        <f>_xlfn.XLOOKUP($D1823,climatevars!$E:$E,climatevars!K:K,0,)</f>
        <v>539.99891999999988</v>
      </c>
      <c r="W1823">
        <f>_xlfn.XLOOKUP($D1823,climatevars!$E:$E,climatevars!L:L,0,)</f>
        <v>260.99947799999995</v>
      </c>
      <c r="X1823">
        <f>_xlfn.XLOOKUP($G1823,speciesvars!$D:$D,speciesvars!H:H,0,0)</f>
        <v>0</v>
      </c>
      <c r="Y1823">
        <f>_xlfn.XLOOKUP($G1823,speciesvars!$D:$D,speciesvars!I:I,0,0)</f>
        <v>0</v>
      </c>
    </row>
    <row r="1824" spans="1:25" hidden="1" x14ac:dyDescent="0.25">
      <c r="A1824" t="s">
        <v>34</v>
      </c>
      <c r="B1824" t="s">
        <v>32</v>
      </c>
      <c r="C1824">
        <v>16</v>
      </c>
      <c r="D1824" t="str">
        <f t="shared" si="28"/>
        <v>Preservespring 2020</v>
      </c>
      <c r="E1824" t="s">
        <v>48</v>
      </c>
      <c r="F1824" t="s">
        <v>70</v>
      </c>
      <c r="G1824" t="s">
        <v>22</v>
      </c>
      <c r="H1824" t="s">
        <v>4256</v>
      </c>
      <c r="I1824" t="s">
        <v>1917</v>
      </c>
      <c r="J1824" t="s">
        <v>60</v>
      </c>
      <c r="K1824">
        <v>0</v>
      </c>
      <c r="L1824">
        <v>0</v>
      </c>
      <c r="M1824">
        <v>0</v>
      </c>
      <c r="N1824">
        <f>_xlfn.XLOOKUP($A1824,'site variables'!$A:$A,'site variables'!C:C,0,0)</f>
        <v>332.63</v>
      </c>
      <c r="O1824">
        <f>_xlfn.XLOOKUP($A1824,'site variables'!$A:$A,'site variables'!D:D,0,0)</f>
        <v>25.8</v>
      </c>
      <c r="P1824">
        <f>_xlfn.XLOOKUP($A1824,'site variables'!$A:$A,'site variables'!E:E,0,0)</f>
        <v>21.2</v>
      </c>
      <c r="Q1824">
        <f>_xlfn.XLOOKUP($A1824,'site variables'!$A:$A,'site variables'!F:F,0,0)</f>
        <v>793</v>
      </c>
      <c r="R1824" t="str">
        <f>_xlfn.XLOOKUP($A1824,'site variables'!$A:$A,'site variables'!G:G,0,0)</f>
        <v>high</v>
      </c>
      <c r="S1824" t="str">
        <f>_xlfn.XLOOKUP($A1824,'site variables'!$A:$A,'site variables'!H:H,0,0)</f>
        <v>low</v>
      </c>
      <c r="T1824" t="str">
        <f>_xlfn.XLOOKUP($A1824,'site variables'!$A:$A,'site variables'!I:I,0,0)</f>
        <v>Vehicle/FootRecreation</v>
      </c>
      <c r="U1824">
        <f>_xlfn.XLOOKUP($D1824,climatevars!$E:$E,climatevars!J:J,0,)</f>
        <v>260.99947799999995</v>
      </c>
      <c r="V1824">
        <f>_xlfn.XLOOKUP($D1824,climatevars!$E:$E,climatevars!K:K,0,)</f>
        <v>539.99891999999988</v>
      </c>
      <c r="W1824">
        <f>_xlfn.XLOOKUP($D1824,climatevars!$E:$E,climatevars!L:L,0,)</f>
        <v>260.99947799999995</v>
      </c>
      <c r="X1824">
        <f>_xlfn.XLOOKUP($G1824,speciesvars!$D:$D,speciesvars!H:H,0,0)</f>
        <v>22.870833317438802</v>
      </c>
      <c r="Y1824">
        <f>_xlfn.XLOOKUP($G1824,speciesvars!$D:$D,speciesvars!I:I,0,0)</f>
        <v>733</v>
      </c>
    </row>
    <row r="1825" spans="1:25" hidden="1" x14ac:dyDescent="0.25">
      <c r="A1825" t="s">
        <v>34</v>
      </c>
      <c r="B1825" t="s">
        <v>32</v>
      </c>
      <c r="C1825">
        <v>16</v>
      </c>
      <c r="D1825" t="str">
        <f t="shared" si="28"/>
        <v>Preservespring 2020</v>
      </c>
      <c r="E1825" t="s">
        <v>48</v>
      </c>
      <c r="F1825" t="s">
        <v>70</v>
      </c>
      <c r="G1825" t="s">
        <v>54</v>
      </c>
      <c r="H1825" t="s">
        <v>4256</v>
      </c>
      <c r="I1825" t="s">
        <v>1918</v>
      </c>
      <c r="J1825" t="s">
        <v>60</v>
      </c>
      <c r="K1825">
        <v>4</v>
      </c>
      <c r="L1825">
        <v>8</v>
      </c>
      <c r="M1825">
        <v>0.55000000000000004</v>
      </c>
      <c r="N1825">
        <f>_xlfn.XLOOKUP($A1825,'site variables'!$A:$A,'site variables'!C:C,0,0)</f>
        <v>332.63</v>
      </c>
      <c r="O1825">
        <f>_xlfn.XLOOKUP($A1825,'site variables'!$A:$A,'site variables'!D:D,0,0)</f>
        <v>25.8</v>
      </c>
      <c r="P1825">
        <f>_xlfn.XLOOKUP($A1825,'site variables'!$A:$A,'site variables'!E:E,0,0)</f>
        <v>21.2</v>
      </c>
      <c r="Q1825">
        <f>_xlfn.XLOOKUP($A1825,'site variables'!$A:$A,'site variables'!F:F,0,0)</f>
        <v>793</v>
      </c>
      <c r="R1825" t="str">
        <f>_xlfn.XLOOKUP($A1825,'site variables'!$A:$A,'site variables'!G:G,0,0)</f>
        <v>high</v>
      </c>
      <c r="S1825" t="str">
        <f>_xlfn.XLOOKUP($A1825,'site variables'!$A:$A,'site variables'!H:H,0,0)</f>
        <v>low</v>
      </c>
      <c r="T1825" t="str">
        <f>_xlfn.XLOOKUP($A1825,'site variables'!$A:$A,'site variables'!I:I,0,0)</f>
        <v>Vehicle/FootRecreation</v>
      </c>
      <c r="U1825">
        <f>_xlfn.XLOOKUP($D1825,climatevars!$E:$E,climatevars!J:J,0,)</f>
        <v>260.99947799999995</v>
      </c>
      <c r="V1825">
        <f>_xlfn.XLOOKUP($D1825,climatevars!$E:$E,climatevars!K:K,0,)</f>
        <v>539.99891999999988</v>
      </c>
      <c r="W1825">
        <f>_xlfn.XLOOKUP($D1825,climatevars!$E:$E,climatevars!L:L,0,)</f>
        <v>260.99947799999995</v>
      </c>
      <c r="X1825">
        <f>_xlfn.XLOOKUP($G1825,speciesvars!$D:$D,speciesvars!H:H,0,0)</f>
        <v>21.7541668613752</v>
      </c>
      <c r="Y1825">
        <f>_xlfn.XLOOKUP($G1825,speciesvars!$D:$D,speciesvars!I:I,0,0)</f>
        <v>505</v>
      </c>
    </row>
    <row r="1826" spans="1:25" hidden="1" x14ac:dyDescent="0.25">
      <c r="A1826" t="s">
        <v>34</v>
      </c>
      <c r="B1826" t="s">
        <v>32</v>
      </c>
      <c r="C1826">
        <v>16</v>
      </c>
      <c r="D1826" t="str">
        <f t="shared" si="28"/>
        <v>Preservespring 2020</v>
      </c>
      <c r="E1826" t="s">
        <v>48</v>
      </c>
      <c r="F1826" t="s">
        <v>70</v>
      </c>
      <c r="G1826" t="s">
        <v>65</v>
      </c>
      <c r="H1826" t="s">
        <v>4256</v>
      </c>
      <c r="I1826" t="s">
        <v>1919</v>
      </c>
      <c r="J1826" t="s">
        <v>60</v>
      </c>
      <c r="K1826">
        <v>11</v>
      </c>
      <c r="L1826">
        <v>20</v>
      </c>
      <c r="M1826">
        <v>3.5</v>
      </c>
      <c r="N1826">
        <f>_xlfn.XLOOKUP($A1826,'site variables'!$A:$A,'site variables'!C:C,0,0)</f>
        <v>332.63</v>
      </c>
      <c r="O1826">
        <f>_xlfn.XLOOKUP($A1826,'site variables'!$A:$A,'site variables'!D:D,0,0)</f>
        <v>25.8</v>
      </c>
      <c r="P1826">
        <f>_xlfn.XLOOKUP($A1826,'site variables'!$A:$A,'site variables'!E:E,0,0)</f>
        <v>21.2</v>
      </c>
      <c r="Q1826">
        <f>_xlfn.XLOOKUP($A1826,'site variables'!$A:$A,'site variables'!F:F,0,0)</f>
        <v>793</v>
      </c>
      <c r="R1826" t="str">
        <f>_xlfn.XLOOKUP($A1826,'site variables'!$A:$A,'site variables'!G:G,0,0)</f>
        <v>high</v>
      </c>
      <c r="S1826" t="str">
        <f>_xlfn.XLOOKUP($A1826,'site variables'!$A:$A,'site variables'!H:H,0,0)</f>
        <v>low</v>
      </c>
      <c r="T1826" t="str">
        <f>_xlfn.XLOOKUP($A1826,'site variables'!$A:$A,'site variables'!I:I,0,0)</f>
        <v>Vehicle/FootRecreation</v>
      </c>
      <c r="U1826">
        <f>_xlfn.XLOOKUP($D1826,climatevars!$E:$E,climatevars!J:J,0,)</f>
        <v>260.99947799999995</v>
      </c>
      <c r="V1826">
        <f>_xlfn.XLOOKUP($D1826,climatevars!$E:$E,climatevars!K:K,0,)</f>
        <v>539.99891999999988</v>
      </c>
      <c r="W1826">
        <f>_xlfn.XLOOKUP($D1826,climatevars!$E:$E,climatevars!L:L,0,)</f>
        <v>260.99947799999995</v>
      </c>
      <c r="X1826">
        <f>_xlfn.XLOOKUP($G1826,speciesvars!$D:$D,speciesvars!H:H,0,0)</f>
        <v>21.662499884764401</v>
      </c>
      <c r="Y1826">
        <f>_xlfn.XLOOKUP($G1826,speciesvars!$D:$D,speciesvars!I:I,0,0)</f>
        <v>767</v>
      </c>
    </row>
    <row r="1827" spans="1:25" hidden="1" x14ac:dyDescent="0.25">
      <c r="A1827" t="s">
        <v>34</v>
      </c>
      <c r="B1827" t="s">
        <v>32</v>
      </c>
      <c r="C1827">
        <v>16</v>
      </c>
      <c r="D1827" t="str">
        <f t="shared" si="28"/>
        <v>Preservespring 2020</v>
      </c>
      <c r="E1827" t="s">
        <v>48</v>
      </c>
      <c r="F1827" t="s">
        <v>70</v>
      </c>
      <c r="G1827" t="s">
        <v>1</v>
      </c>
      <c r="H1827" t="s">
        <v>4256</v>
      </c>
      <c r="I1827" t="s">
        <v>1920</v>
      </c>
      <c r="J1827" t="s">
        <v>60</v>
      </c>
      <c r="K1827">
        <v>0</v>
      </c>
      <c r="L1827">
        <v>0</v>
      </c>
      <c r="M1827">
        <v>0</v>
      </c>
      <c r="N1827">
        <f>_xlfn.XLOOKUP($A1827,'site variables'!$A:$A,'site variables'!C:C,0,0)</f>
        <v>332.63</v>
      </c>
      <c r="O1827">
        <f>_xlfn.XLOOKUP($A1827,'site variables'!$A:$A,'site variables'!D:D,0,0)</f>
        <v>25.8</v>
      </c>
      <c r="P1827">
        <f>_xlfn.XLOOKUP($A1827,'site variables'!$A:$A,'site variables'!E:E,0,0)</f>
        <v>21.2</v>
      </c>
      <c r="Q1827">
        <f>_xlfn.XLOOKUP($A1827,'site variables'!$A:$A,'site variables'!F:F,0,0)</f>
        <v>793</v>
      </c>
      <c r="R1827" t="str">
        <f>_xlfn.XLOOKUP($A1827,'site variables'!$A:$A,'site variables'!G:G,0,0)</f>
        <v>high</v>
      </c>
      <c r="S1827" t="str">
        <f>_xlfn.XLOOKUP($A1827,'site variables'!$A:$A,'site variables'!H:H,0,0)</f>
        <v>low</v>
      </c>
      <c r="T1827" t="str">
        <f>_xlfn.XLOOKUP($A1827,'site variables'!$A:$A,'site variables'!I:I,0,0)</f>
        <v>Vehicle/FootRecreation</v>
      </c>
      <c r="U1827">
        <f>_xlfn.XLOOKUP($D1827,climatevars!$E:$E,climatevars!J:J,0,)</f>
        <v>260.99947799999995</v>
      </c>
      <c r="V1827">
        <f>_xlfn.XLOOKUP($D1827,climatevars!$E:$E,climatevars!K:K,0,)</f>
        <v>539.99891999999988</v>
      </c>
      <c r="W1827">
        <f>_xlfn.XLOOKUP($D1827,climatevars!$E:$E,climatevars!L:L,0,)</f>
        <v>260.99947799999995</v>
      </c>
      <c r="X1827">
        <f>_xlfn.XLOOKUP($G1827,speciesvars!$D:$D,speciesvars!H:H,0,0)</f>
        <v>22.9416667421659</v>
      </c>
      <c r="Y1827">
        <f>_xlfn.XLOOKUP($G1827,speciesvars!$D:$D,speciesvars!I:I,0,0)</f>
        <v>528</v>
      </c>
    </row>
    <row r="1828" spans="1:25" hidden="1" x14ac:dyDescent="0.25">
      <c r="A1828" t="s">
        <v>34</v>
      </c>
      <c r="B1828" t="s">
        <v>32</v>
      </c>
      <c r="C1828">
        <v>17</v>
      </c>
      <c r="D1828" t="str">
        <f t="shared" si="28"/>
        <v>Preservespring 2020</v>
      </c>
      <c r="E1828" t="s">
        <v>66</v>
      </c>
      <c r="F1828" t="s">
        <v>0</v>
      </c>
      <c r="G1828" t="s">
        <v>13</v>
      </c>
      <c r="H1828" t="s">
        <v>4254</v>
      </c>
      <c r="I1828" t="s">
        <v>1921</v>
      </c>
      <c r="J1828" t="s">
        <v>60</v>
      </c>
      <c r="K1828">
        <v>0</v>
      </c>
      <c r="L1828">
        <v>0</v>
      </c>
      <c r="M1828">
        <v>0</v>
      </c>
      <c r="N1828">
        <f>_xlfn.XLOOKUP($A1828,'site variables'!$A:$A,'site variables'!C:C,0,0)</f>
        <v>332.63</v>
      </c>
      <c r="O1828">
        <f>_xlfn.XLOOKUP($A1828,'site variables'!$A:$A,'site variables'!D:D,0,0)</f>
        <v>25.8</v>
      </c>
      <c r="P1828">
        <f>_xlfn.XLOOKUP($A1828,'site variables'!$A:$A,'site variables'!E:E,0,0)</f>
        <v>21.2</v>
      </c>
      <c r="Q1828">
        <f>_xlfn.XLOOKUP($A1828,'site variables'!$A:$A,'site variables'!F:F,0,0)</f>
        <v>793</v>
      </c>
      <c r="R1828" t="str">
        <f>_xlfn.XLOOKUP($A1828,'site variables'!$A:$A,'site variables'!G:G,0,0)</f>
        <v>high</v>
      </c>
      <c r="S1828" t="str">
        <f>_xlfn.XLOOKUP($A1828,'site variables'!$A:$A,'site variables'!H:H,0,0)</f>
        <v>low</v>
      </c>
      <c r="T1828" t="str">
        <f>_xlfn.XLOOKUP($A1828,'site variables'!$A:$A,'site variables'!I:I,0,0)</f>
        <v>Vehicle/FootRecreation</v>
      </c>
      <c r="U1828">
        <f>_xlfn.XLOOKUP($D1828,climatevars!$E:$E,climatevars!J:J,0,)</f>
        <v>260.99947799999995</v>
      </c>
      <c r="V1828">
        <f>_xlfn.XLOOKUP($D1828,climatevars!$E:$E,climatevars!K:K,0,)</f>
        <v>539.99891999999988</v>
      </c>
      <c r="W1828">
        <f>_xlfn.XLOOKUP($D1828,climatevars!$E:$E,climatevars!L:L,0,)</f>
        <v>260.99947799999995</v>
      </c>
      <c r="X1828">
        <f>_xlfn.XLOOKUP($G1828,speciesvars!$D:$D,speciesvars!H:H,0,0)</f>
        <v>23.462500015894602</v>
      </c>
      <c r="Y1828">
        <f>_xlfn.XLOOKUP($G1828,speciesvars!$D:$D,speciesvars!I:I,0,0)</f>
        <v>846</v>
      </c>
    </row>
    <row r="1829" spans="1:25" hidden="1" x14ac:dyDescent="0.25">
      <c r="A1829" t="s">
        <v>34</v>
      </c>
      <c r="B1829" t="s">
        <v>32</v>
      </c>
      <c r="C1829">
        <v>34</v>
      </c>
      <c r="D1829" t="str">
        <f t="shared" si="28"/>
        <v>Preservespring 2020</v>
      </c>
      <c r="E1829" t="s">
        <v>66</v>
      </c>
      <c r="F1829" t="s">
        <v>0</v>
      </c>
      <c r="G1829" t="s">
        <v>77</v>
      </c>
      <c r="H1829" t="s">
        <v>11</v>
      </c>
      <c r="I1829" t="s">
        <v>1922</v>
      </c>
      <c r="J1829" t="s">
        <v>72</v>
      </c>
      <c r="K1829">
        <v>26</v>
      </c>
      <c r="L1829">
        <v>90</v>
      </c>
      <c r="N1829">
        <f>_xlfn.XLOOKUP($A1829,'site variables'!$A:$A,'site variables'!C:C,0,0)</f>
        <v>332.63</v>
      </c>
      <c r="O1829">
        <f>_xlfn.XLOOKUP($A1829,'site variables'!$A:$A,'site variables'!D:D,0,0)</f>
        <v>25.8</v>
      </c>
      <c r="P1829">
        <f>_xlfn.XLOOKUP($A1829,'site variables'!$A:$A,'site variables'!E:E,0,0)</f>
        <v>21.2</v>
      </c>
      <c r="Q1829">
        <f>_xlfn.XLOOKUP($A1829,'site variables'!$A:$A,'site variables'!F:F,0,0)</f>
        <v>793</v>
      </c>
      <c r="R1829" t="str">
        <f>_xlfn.XLOOKUP($A1829,'site variables'!$A:$A,'site variables'!G:G,0,0)</f>
        <v>high</v>
      </c>
      <c r="S1829" t="str">
        <f>_xlfn.XLOOKUP($A1829,'site variables'!$A:$A,'site variables'!H:H,0,0)</f>
        <v>low</v>
      </c>
      <c r="T1829" t="str">
        <f>_xlfn.XLOOKUP($A1829,'site variables'!$A:$A,'site variables'!I:I,0,0)</f>
        <v>Vehicle/FootRecreation</v>
      </c>
      <c r="U1829">
        <f>_xlfn.XLOOKUP($D1829,climatevars!$E:$E,climatevars!J:J,0,)</f>
        <v>260.99947799999995</v>
      </c>
      <c r="V1829">
        <f>_xlfn.XLOOKUP($D1829,climatevars!$E:$E,climatevars!K:K,0,)</f>
        <v>539.99891999999988</v>
      </c>
      <c r="W1829">
        <f>_xlfn.XLOOKUP($D1829,climatevars!$E:$E,climatevars!L:L,0,)</f>
        <v>260.99947799999995</v>
      </c>
      <c r="X1829">
        <f>_xlfn.XLOOKUP($G1829,speciesvars!$D:$D,speciesvars!H:H,0,0)</f>
        <v>0</v>
      </c>
      <c r="Y1829">
        <f>_xlfn.XLOOKUP($G1829,speciesvars!$D:$D,speciesvars!I:I,0,0)</f>
        <v>0</v>
      </c>
    </row>
    <row r="1830" spans="1:25" hidden="1" x14ac:dyDescent="0.25">
      <c r="A1830" t="s">
        <v>34</v>
      </c>
      <c r="B1830" t="s">
        <v>32</v>
      </c>
      <c r="C1830">
        <v>34</v>
      </c>
      <c r="D1830" t="str">
        <f t="shared" si="28"/>
        <v>Preservespring 2020</v>
      </c>
      <c r="E1830" t="s">
        <v>66</v>
      </c>
      <c r="F1830" t="s">
        <v>0</v>
      </c>
      <c r="G1830" t="s">
        <v>3</v>
      </c>
      <c r="H1830" t="s">
        <v>11</v>
      </c>
      <c r="I1830" t="s">
        <v>1923</v>
      </c>
      <c r="J1830" t="s">
        <v>72</v>
      </c>
      <c r="K1830">
        <v>2</v>
      </c>
      <c r="L1830">
        <v>80</v>
      </c>
      <c r="N1830">
        <f>_xlfn.XLOOKUP($A1830,'site variables'!$A:$A,'site variables'!C:C,0,0)</f>
        <v>332.63</v>
      </c>
      <c r="O1830">
        <f>_xlfn.XLOOKUP($A1830,'site variables'!$A:$A,'site variables'!D:D,0,0)</f>
        <v>25.8</v>
      </c>
      <c r="P1830">
        <f>_xlfn.XLOOKUP($A1830,'site variables'!$A:$A,'site variables'!E:E,0,0)</f>
        <v>21.2</v>
      </c>
      <c r="Q1830">
        <f>_xlfn.XLOOKUP($A1830,'site variables'!$A:$A,'site variables'!F:F,0,0)</f>
        <v>793</v>
      </c>
      <c r="R1830" t="str">
        <f>_xlfn.XLOOKUP($A1830,'site variables'!$A:$A,'site variables'!G:G,0,0)</f>
        <v>high</v>
      </c>
      <c r="S1830" t="str">
        <f>_xlfn.XLOOKUP($A1830,'site variables'!$A:$A,'site variables'!H:H,0,0)</f>
        <v>low</v>
      </c>
      <c r="T1830" t="str">
        <f>_xlfn.XLOOKUP($A1830,'site variables'!$A:$A,'site variables'!I:I,0,0)</f>
        <v>Vehicle/FootRecreation</v>
      </c>
      <c r="U1830">
        <f>_xlfn.XLOOKUP($D1830,climatevars!$E:$E,climatevars!J:J,0,)</f>
        <v>260.99947799999995</v>
      </c>
      <c r="V1830">
        <f>_xlfn.XLOOKUP($D1830,climatevars!$E:$E,climatevars!K:K,0,)</f>
        <v>539.99891999999988</v>
      </c>
      <c r="W1830">
        <f>_xlfn.XLOOKUP($D1830,climatevars!$E:$E,climatevars!L:L,0,)</f>
        <v>260.99947799999995</v>
      </c>
      <c r="X1830">
        <f>_xlfn.XLOOKUP($G1830,speciesvars!$D:$D,speciesvars!H:H,0,0)</f>
        <v>0</v>
      </c>
      <c r="Y1830">
        <f>_xlfn.XLOOKUP($G1830,speciesvars!$D:$D,speciesvars!I:I,0,0)</f>
        <v>0</v>
      </c>
    </row>
    <row r="1831" spans="1:25" hidden="1" x14ac:dyDescent="0.25">
      <c r="A1831" t="s">
        <v>34</v>
      </c>
      <c r="B1831" t="s">
        <v>32</v>
      </c>
      <c r="C1831">
        <v>34</v>
      </c>
      <c r="D1831" t="str">
        <f t="shared" si="28"/>
        <v>Preservespring 2020</v>
      </c>
      <c r="E1831" t="s">
        <v>66</v>
      </c>
      <c r="F1831" t="s">
        <v>0</v>
      </c>
      <c r="G1831" t="s">
        <v>1441</v>
      </c>
      <c r="H1831" t="s">
        <v>11</v>
      </c>
      <c r="I1831" t="s">
        <v>1924</v>
      </c>
      <c r="J1831" t="s">
        <v>60</v>
      </c>
      <c r="K1831">
        <v>1</v>
      </c>
      <c r="L1831">
        <v>50</v>
      </c>
      <c r="N1831">
        <f>_xlfn.XLOOKUP($A1831,'site variables'!$A:$A,'site variables'!C:C,0,0)</f>
        <v>332.63</v>
      </c>
      <c r="O1831">
        <f>_xlfn.XLOOKUP($A1831,'site variables'!$A:$A,'site variables'!D:D,0,0)</f>
        <v>25.8</v>
      </c>
      <c r="P1831">
        <f>_xlfn.XLOOKUP($A1831,'site variables'!$A:$A,'site variables'!E:E,0,0)</f>
        <v>21.2</v>
      </c>
      <c r="Q1831">
        <f>_xlfn.XLOOKUP($A1831,'site variables'!$A:$A,'site variables'!F:F,0,0)</f>
        <v>793</v>
      </c>
      <c r="R1831" t="str">
        <f>_xlfn.XLOOKUP($A1831,'site variables'!$A:$A,'site variables'!G:G,0,0)</f>
        <v>high</v>
      </c>
      <c r="S1831" t="str">
        <f>_xlfn.XLOOKUP($A1831,'site variables'!$A:$A,'site variables'!H:H,0,0)</f>
        <v>low</v>
      </c>
      <c r="T1831" t="str">
        <f>_xlfn.XLOOKUP($A1831,'site variables'!$A:$A,'site variables'!I:I,0,0)</f>
        <v>Vehicle/FootRecreation</v>
      </c>
      <c r="U1831">
        <f>_xlfn.XLOOKUP($D1831,climatevars!$E:$E,climatevars!J:J,0,)</f>
        <v>260.99947799999995</v>
      </c>
      <c r="V1831">
        <f>_xlfn.XLOOKUP($D1831,climatevars!$E:$E,climatevars!K:K,0,)</f>
        <v>539.99891999999988</v>
      </c>
      <c r="W1831">
        <f>_xlfn.XLOOKUP($D1831,climatevars!$E:$E,climatevars!L:L,0,)</f>
        <v>260.99947799999995</v>
      </c>
      <c r="X1831">
        <f>_xlfn.XLOOKUP($G1831,speciesvars!$D:$D,speciesvars!H:H,0,0)</f>
        <v>0</v>
      </c>
      <c r="Y1831">
        <f>_xlfn.XLOOKUP($G1831,speciesvars!$D:$D,speciesvars!I:I,0,0)</f>
        <v>0</v>
      </c>
    </row>
    <row r="1832" spans="1:25" hidden="1" x14ac:dyDescent="0.25">
      <c r="A1832" t="s">
        <v>34</v>
      </c>
      <c r="B1832" t="s">
        <v>32</v>
      </c>
      <c r="C1832">
        <v>17</v>
      </c>
      <c r="D1832" t="str">
        <f t="shared" si="28"/>
        <v>Preservespring 2020</v>
      </c>
      <c r="E1832" t="s">
        <v>66</v>
      </c>
      <c r="F1832" t="s">
        <v>0</v>
      </c>
      <c r="G1832" t="s">
        <v>21</v>
      </c>
      <c r="H1832" t="s">
        <v>4254</v>
      </c>
      <c r="I1832" t="s">
        <v>1925</v>
      </c>
      <c r="J1832" t="s">
        <v>60</v>
      </c>
      <c r="K1832">
        <v>0</v>
      </c>
      <c r="L1832">
        <v>0</v>
      </c>
      <c r="M1832">
        <v>0</v>
      </c>
      <c r="N1832">
        <f>_xlfn.XLOOKUP($A1832,'site variables'!$A:$A,'site variables'!C:C,0,0)</f>
        <v>332.63</v>
      </c>
      <c r="O1832">
        <f>_xlfn.XLOOKUP($A1832,'site variables'!$A:$A,'site variables'!D:D,0,0)</f>
        <v>25.8</v>
      </c>
      <c r="P1832">
        <f>_xlfn.XLOOKUP($A1832,'site variables'!$A:$A,'site variables'!E:E,0,0)</f>
        <v>21.2</v>
      </c>
      <c r="Q1832">
        <f>_xlfn.XLOOKUP($A1832,'site variables'!$A:$A,'site variables'!F:F,0,0)</f>
        <v>793</v>
      </c>
      <c r="R1832" t="str">
        <f>_xlfn.XLOOKUP($A1832,'site variables'!$A:$A,'site variables'!G:G,0,0)</f>
        <v>high</v>
      </c>
      <c r="S1832" t="str">
        <f>_xlfn.XLOOKUP($A1832,'site variables'!$A:$A,'site variables'!H:H,0,0)</f>
        <v>low</v>
      </c>
      <c r="T1832" t="str">
        <f>_xlfn.XLOOKUP($A1832,'site variables'!$A:$A,'site variables'!I:I,0,0)</f>
        <v>Vehicle/FootRecreation</v>
      </c>
      <c r="U1832">
        <f>_xlfn.XLOOKUP($D1832,climatevars!$E:$E,climatevars!J:J,0,)</f>
        <v>260.99947799999995</v>
      </c>
      <c r="V1832">
        <f>_xlfn.XLOOKUP($D1832,climatevars!$E:$E,climatevars!K:K,0,)</f>
        <v>539.99891999999988</v>
      </c>
      <c r="W1832">
        <f>_xlfn.XLOOKUP($D1832,climatevars!$E:$E,climatevars!L:L,0,)</f>
        <v>260.99947799999995</v>
      </c>
      <c r="X1832">
        <f>_xlfn.XLOOKUP($G1832,speciesvars!$D:$D,speciesvars!H:H,0,0)</f>
        <v>24.8750001192093</v>
      </c>
      <c r="Y1832">
        <f>_xlfn.XLOOKUP($G1832,speciesvars!$D:$D,speciesvars!I:I,0,0)</f>
        <v>845</v>
      </c>
    </row>
    <row r="1833" spans="1:25" hidden="1" x14ac:dyDescent="0.25">
      <c r="A1833" t="s">
        <v>34</v>
      </c>
      <c r="B1833" t="s">
        <v>32</v>
      </c>
      <c r="C1833">
        <v>34</v>
      </c>
      <c r="D1833" t="str">
        <f t="shared" si="28"/>
        <v>Preservespring 2020</v>
      </c>
      <c r="E1833" t="s">
        <v>66</v>
      </c>
      <c r="F1833" t="s">
        <v>0</v>
      </c>
      <c r="G1833" t="s">
        <v>44</v>
      </c>
      <c r="H1833" t="s">
        <v>11</v>
      </c>
      <c r="I1833" t="s">
        <v>1926</v>
      </c>
      <c r="J1833" t="s">
        <v>60</v>
      </c>
      <c r="K1833">
        <v>11</v>
      </c>
      <c r="L1833">
        <v>20</v>
      </c>
      <c r="N1833">
        <f>_xlfn.XLOOKUP($A1833,'site variables'!$A:$A,'site variables'!C:C,0,0)</f>
        <v>332.63</v>
      </c>
      <c r="O1833">
        <f>_xlfn.XLOOKUP($A1833,'site variables'!$A:$A,'site variables'!D:D,0,0)</f>
        <v>25.8</v>
      </c>
      <c r="P1833">
        <f>_xlfn.XLOOKUP($A1833,'site variables'!$A:$A,'site variables'!E:E,0,0)</f>
        <v>21.2</v>
      </c>
      <c r="Q1833">
        <f>_xlfn.XLOOKUP($A1833,'site variables'!$A:$A,'site variables'!F:F,0,0)</f>
        <v>793</v>
      </c>
      <c r="R1833" t="str">
        <f>_xlfn.XLOOKUP($A1833,'site variables'!$A:$A,'site variables'!G:G,0,0)</f>
        <v>high</v>
      </c>
      <c r="S1833" t="str">
        <f>_xlfn.XLOOKUP($A1833,'site variables'!$A:$A,'site variables'!H:H,0,0)</f>
        <v>low</v>
      </c>
      <c r="T1833" t="str">
        <f>_xlfn.XLOOKUP($A1833,'site variables'!$A:$A,'site variables'!I:I,0,0)</f>
        <v>Vehicle/FootRecreation</v>
      </c>
      <c r="U1833">
        <f>_xlfn.XLOOKUP($D1833,climatevars!$E:$E,climatevars!J:J,0,)</f>
        <v>260.99947799999995</v>
      </c>
      <c r="V1833">
        <f>_xlfn.XLOOKUP($D1833,climatevars!$E:$E,climatevars!K:K,0,)</f>
        <v>539.99891999999988</v>
      </c>
      <c r="W1833">
        <f>_xlfn.XLOOKUP($D1833,climatevars!$E:$E,climatevars!L:L,0,)</f>
        <v>260.99947799999995</v>
      </c>
      <c r="X1833">
        <f>_xlfn.XLOOKUP($G1833,speciesvars!$D:$D,speciesvars!H:H,0,0)</f>
        <v>0</v>
      </c>
      <c r="Y1833">
        <f>_xlfn.XLOOKUP($G1833,speciesvars!$D:$D,speciesvars!I:I,0,0)</f>
        <v>0</v>
      </c>
    </row>
    <row r="1834" spans="1:25" hidden="1" x14ac:dyDescent="0.25">
      <c r="A1834" t="s">
        <v>34</v>
      </c>
      <c r="B1834" t="s">
        <v>32</v>
      </c>
      <c r="C1834">
        <v>17</v>
      </c>
      <c r="D1834" t="str">
        <f t="shared" si="28"/>
        <v>Preservespring 2020</v>
      </c>
      <c r="E1834" t="s">
        <v>66</v>
      </c>
      <c r="F1834" t="s">
        <v>0</v>
      </c>
      <c r="G1834" t="s">
        <v>53</v>
      </c>
      <c r="H1834" t="s">
        <v>4254</v>
      </c>
      <c r="I1834" t="s">
        <v>1927</v>
      </c>
      <c r="J1834" t="s">
        <v>60</v>
      </c>
      <c r="K1834">
        <v>0</v>
      </c>
      <c r="L1834">
        <v>0</v>
      </c>
      <c r="M1834">
        <v>0</v>
      </c>
      <c r="N1834">
        <f>_xlfn.XLOOKUP($A1834,'site variables'!$A:$A,'site variables'!C:C,0,0)</f>
        <v>332.63</v>
      </c>
      <c r="O1834">
        <f>_xlfn.XLOOKUP($A1834,'site variables'!$A:$A,'site variables'!D:D,0,0)</f>
        <v>25.8</v>
      </c>
      <c r="P1834">
        <f>_xlfn.XLOOKUP($A1834,'site variables'!$A:$A,'site variables'!E:E,0,0)</f>
        <v>21.2</v>
      </c>
      <c r="Q1834">
        <f>_xlfn.XLOOKUP($A1834,'site variables'!$A:$A,'site variables'!F:F,0,0)</f>
        <v>793</v>
      </c>
      <c r="R1834" t="str">
        <f>_xlfn.XLOOKUP($A1834,'site variables'!$A:$A,'site variables'!G:G,0,0)</f>
        <v>high</v>
      </c>
      <c r="S1834" t="str">
        <f>_xlfn.XLOOKUP($A1834,'site variables'!$A:$A,'site variables'!H:H,0,0)</f>
        <v>low</v>
      </c>
      <c r="T1834" t="str">
        <f>_xlfn.XLOOKUP($A1834,'site variables'!$A:$A,'site variables'!I:I,0,0)</f>
        <v>Vehicle/FootRecreation</v>
      </c>
      <c r="U1834">
        <f>_xlfn.XLOOKUP($D1834,climatevars!$E:$E,climatevars!J:J,0,)</f>
        <v>260.99947799999995</v>
      </c>
      <c r="V1834">
        <f>_xlfn.XLOOKUP($D1834,climatevars!$E:$E,climatevars!K:K,0,)</f>
        <v>539.99891999999988</v>
      </c>
      <c r="W1834">
        <f>_xlfn.XLOOKUP($D1834,climatevars!$E:$E,climatevars!L:L,0,)</f>
        <v>260.99947799999995</v>
      </c>
      <c r="X1834">
        <f>_xlfn.XLOOKUP($G1834,speciesvars!$D:$D,speciesvars!H:H,0,0)</f>
        <v>24.200000047683702</v>
      </c>
      <c r="Y1834">
        <f>_xlfn.XLOOKUP($G1834,speciesvars!$D:$D,speciesvars!I:I,0,0)</f>
        <v>706</v>
      </c>
    </row>
    <row r="1835" spans="1:25" hidden="1" x14ac:dyDescent="0.25">
      <c r="A1835" t="s">
        <v>34</v>
      </c>
      <c r="B1835" t="s">
        <v>32</v>
      </c>
      <c r="C1835">
        <v>17</v>
      </c>
      <c r="D1835" t="str">
        <f t="shared" si="28"/>
        <v>Preservespring 2020</v>
      </c>
      <c r="E1835" t="s">
        <v>66</v>
      </c>
      <c r="F1835" t="s">
        <v>0</v>
      </c>
      <c r="G1835" t="s">
        <v>35</v>
      </c>
      <c r="H1835" t="s">
        <v>4254</v>
      </c>
      <c r="I1835" t="s">
        <v>1928</v>
      </c>
      <c r="J1835" t="s">
        <v>60</v>
      </c>
      <c r="K1835">
        <v>3</v>
      </c>
      <c r="L1835">
        <v>45</v>
      </c>
      <c r="M1835">
        <v>0.55000000000000004</v>
      </c>
      <c r="N1835">
        <f>_xlfn.XLOOKUP($A1835,'site variables'!$A:$A,'site variables'!C:C,0,0)</f>
        <v>332.63</v>
      </c>
      <c r="O1835">
        <f>_xlfn.XLOOKUP($A1835,'site variables'!$A:$A,'site variables'!D:D,0,0)</f>
        <v>25.8</v>
      </c>
      <c r="P1835">
        <f>_xlfn.XLOOKUP($A1835,'site variables'!$A:$A,'site variables'!E:E,0,0)</f>
        <v>21.2</v>
      </c>
      <c r="Q1835">
        <f>_xlfn.XLOOKUP($A1835,'site variables'!$A:$A,'site variables'!F:F,0,0)</f>
        <v>793</v>
      </c>
      <c r="R1835" t="str">
        <f>_xlfn.XLOOKUP($A1835,'site variables'!$A:$A,'site variables'!G:G,0,0)</f>
        <v>high</v>
      </c>
      <c r="S1835" t="str">
        <f>_xlfn.XLOOKUP($A1835,'site variables'!$A:$A,'site variables'!H:H,0,0)</f>
        <v>low</v>
      </c>
      <c r="T1835" t="str">
        <f>_xlfn.XLOOKUP($A1835,'site variables'!$A:$A,'site variables'!I:I,0,0)</f>
        <v>Vehicle/FootRecreation</v>
      </c>
      <c r="U1835">
        <f>_xlfn.XLOOKUP($D1835,climatevars!$E:$E,climatevars!J:J,0,)</f>
        <v>260.99947799999995</v>
      </c>
      <c r="V1835">
        <f>_xlfn.XLOOKUP($D1835,climatevars!$E:$E,climatevars!K:K,0,)</f>
        <v>539.99891999999988</v>
      </c>
      <c r="W1835">
        <f>_xlfn.XLOOKUP($D1835,climatevars!$E:$E,climatevars!L:L,0,)</f>
        <v>260.99947799999995</v>
      </c>
      <c r="X1835">
        <f>_xlfn.XLOOKUP($G1835,speciesvars!$D:$D,speciesvars!H:H,0,0)</f>
        <v>23.5000000198682</v>
      </c>
      <c r="Y1835">
        <f>_xlfn.XLOOKUP($G1835,speciesvars!$D:$D,speciesvars!I:I,0,0)</f>
        <v>354</v>
      </c>
    </row>
    <row r="1836" spans="1:25" hidden="1" x14ac:dyDescent="0.25">
      <c r="A1836" t="s">
        <v>34</v>
      </c>
      <c r="B1836" t="s">
        <v>32</v>
      </c>
      <c r="C1836">
        <v>17</v>
      </c>
      <c r="D1836" t="str">
        <f t="shared" si="28"/>
        <v>Preservespring 2020</v>
      </c>
      <c r="E1836" t="s">
        <v>66</v>
      </c>
      <c r="F1836" t="s">
        <v>0</v>
      </c>
      <c r="G1836" t="s">
        <v>76</v>
      </c>
      <c r="H1836" t="s">
        <v>4254</v>
      </c>
      <c r="I1836" t="s">
        <v>1929</v>
      </c>
      <c r="J1836" t="s">
        <v>60</v>
      </c>
      <c r="K1836">
        <v>0</v>
      </c>
      <c r="L1836">
        <v>0</v>
      </c>
      <c r="M1836">
        <v>0</v>
      </c>
      <c r="N1836">
        <f>_xlfn.XLOOKUP($A1836,'site variables'!$A:$A,'site variables'!C:C,0,0)</f>
        <v>332.63</v>
      </c>
      <c r="O1836">
        <f>_xlfn.XLOOKUP($A1836,'site variables'!$A:$A,'site variables'!D:D,0,0)</f>
        <v>25.8</v>
      </c>
      <c r="P1836">
        <f>_xlfn.XLOOKUP($A1836,'site variables'!$A:$A,'site variables'!E:E,0,0)</f>
        <v>21.2</v>
      </c>
      <c r="Q1836">
        <f>_xlfn.XLOOKUP($A1836,'site variables'!$A:$A,'site variables'!F:F,0,0)</f>
        <v>793</v>
      </c>
      <c r="R1836" t="str">
        <f>_xlfn.XLOOKUP($A1836,'site variables'!$A:$A,'site variables'!G:G,0,0)</f>
        <v>high</v>
      </c>
      <c r="S1836" t="str">
        <f>_xlfn.XLOOKUP($A1836,'site variables'!$A:$A,'site variables'!H:H,0,0)</f>
        <v>low</v>
      </c>
      <c r="T1836" t="str">
        <f>_xlfn.XLOOKUP($A1836,'site variables'!$A:$A,'site variables'!I:I,0,0)</f>
        <v>Vehicle/FootRecreation</v>
      </c>
      <c r="U1836">
        <f>_xlfn.XLOOKUP($D1836,climatevars!$E:$E,climatevars!J:J,0,)</f>
        <v>260.99947799999995</v>
      </c>
      <c r="V1836">
        <f>_xlfn.XLOOKUP($D1836,climatevars!$E:$E,climatevars!K:K,0,)</f>
        <v>539.99891999999988</v>
      </c>
      <c r="W1836">
        <f>_xlfn.XLOOKUP($D1836,climatevars!$E:$E,climatevars!L:L,0,)</f>
        <v>260.99947799999995</v>
      </c>
      <c r="X1836">
        <f>_xlfn.XLOOKUP($G1836,speciesvars!$D:$D,speciesvars!H:H,0,0)</f>
        <v>23.825000166892998</v>
      </c>
      <c r="Y1836">
        <f>_xlfn.XLOOKUP($G1836,speciesvars!$D:$D,speciesvars!I:I,0,0)</f>
        <v>508</v>
      </c>
    </row>
    <row r="1837" spans="1:25" hidden="1" x14ac:dyDescent="0.25">
      <c r="A1837" t="s">
        <v>34</v>
      </c>
      <c r="B1837" t="s">
        <v>32</v>
      </c>
      <c r="C1837">
        <v>18</v>
      </c>
      <c r="D1837" t="str">
        <f t="shared" si="28"/>
        <v>Preservespring 2020</v>
      </c>
      <c r="E1837" t="s">
        <v>48</v>
      </c>
      <c r="F1837" t="s">
        <v>0</v>
      </c>
      <c r="G1837" t="s">
        <v>13</v>
      </c>
      <c r="H1837" t="s">
        <v>4254</v>
      </c>
      <c r="I1837" t="s">
        <v>1930</v>
      </c>
      <c r="J1837" t="s">
        <v>60</v>
      </c>
      <c r="K1837">
        <v>0</v>
      </c>
      <c r="L1837">
        <v>0</v>
      </c>
      <c r="M1837">
        <v>0</v>
      </c>
      <c r="N1837">
        <f>_xlfn.XLOOKUP($A1837,'site variables'!$A:$A,'site variables'!C:C,0,0)</f>
        <v>332.63</v>
      </c>
      <c r="O1837">
        <f>_xlfn.XLOOKUP($A1837,'site variables'!$A:$A,'site variables'!D:D,0,0)</f>
        <v>25.8</v>
      </c>
      <c r="P1837">
        <f>_xlfn.XLOOKUP($A1837,'site variables'!$A:$A,'site variables'!E:E,0,0)</f>
        <v>21.2</v>
      </c>
      <c r="Q1837">
        <f>_xlfn.XLOOKUP($A1837,'site variables'!$A:$A,'site variables'!F:F,0,0)</f>
        <v>793</v>
      </c>
      <c r="R1837" t="str">
        <f>_xlfn.XLOOKUP($A1837,'site variables'!$A:$A,'site variables'!G:G,0,0)</f>
        <v>high</v>
      </c>
      <c r="S1837" t="str">
        <f>_xlfn.XLOOKUP($A1837,'site variables'!$A:$A,'site variables'!H:H,0,0)</f>
        <v>low</v>
      </c>
      <c r="T1837" t="str">
        <f>_xlfn.XLOOKUP($A1837,'site variables'!$A:$A,'site variables'!I:I,0,0)</f>
        <v>Vehicle/FootRecreation</v>
      </c>
      <c r="U1837">
        <f>_xlfn.XLOOKUP($D1837,climatevars!$E:$E,climatevars!J:J,0,)</f>
        <v>260.99947799999995</v>
      </c>
      <c r="V1837">
        <f>_xlfn.XLOOKUP($D1837,climatevars!$E:$E,climatevars!K:K,0,)</f>
        <v>539.99891999999988</v>
      </c>
      <c r="W1837">
        <f>_xlfn.XLOOKUP($D1837,climatevars!$E:$E,climatevars!L:L,0,)</f>
        <v>260.99947799999995</v>
      </c>
      <c r="X1837">
        <f>_xlfn.XLOOKUP($G1837,speciesvars!$D:$D,speciesvars!H:H,0,0)</f>
        <v>23.462500015894602</v>
      </c>
      <c r="Y1837">
        <f>_xlfn.XLOOKUP($G1837,speciesvars!$D:$D,speciesvars!I:I,0,0)</f>
        <v>846</v>
      </c>
    </row>
    <row r="1838" spans="1:25" hidden="1" x14ac:dyDescent="0.25">
      <c r="A1838" t="s">
        <v>34</v>
      </c>
      <c r="B1838" t="s">
        <v>32</v>
      </c>
      <c r="C1838">
        <v>18</v>
      </c>
      <c r="D1838" t="str">
        <f t="shared" si="28"/>
        <v>Preservespring 2020</v>
      </c>
      <c r="E1838" t="s">
        <v>48</v>
      </c>
      <c r="F1838" t="s">
        <v>0</v>
      </c>
      <c r="G1838" t="s">
        <v>21</v>
      </c>
      <c r="H1838" t="s">
        <v>4254</v>
      </c>
      <c r="I1838" t="s">
        <v>1931</v>
      </c>
      <c r="J1838" t="s">
        <v>60</v>
      </c>
      <c r="K1838">
        <v>0</v>
      </c>
      <c r="L1838">
        <v>0</v>
      </c>
      <c r="M1838">
        <v>0</v>
      </c>
      <c r="N1838">
        <f>_xlfn.XLOOKUP($A1838,'site variables'!$A:$A,'site variables'!C:C,0,0)</f>
        <v>332.63</v>
      </c>
      <c r="O1838">
        <f>_xlfn.XLOOKUP($A1838,'site variables'!$A:$A,'site variables'!D:D,0,0)</f>
        <v>25.8</v>
      </c>
      <c r="P1838">
        <f>_xlfn.XLOOKUP($A1838,'site variables'!$A:$A,'site variables'!E:E,0,0)</f>
        <v>21.2</v>
      </c>
      <c r="Q1838">
        <f>_xlfn.XLOOKUP($A1838,'site variables'!$A:$A,'site variables'!F:F,0,0)</f>
        <v>793</v>
      </c>
      <c r="R1838" t="str">
        <f>_xlfn.XLOOKUP($A1838,'site variables'!$A:$A,'site variables'!G:G,0,0)</f>
        <v>high</v>
      </c>
      <c r="S1838" t="str">
        <f>_xlfn.XLOOKUP($A1838,'site variables'!$A:$A,'site variables'!H:H,0,0)</f>
        <v>low</v>
      </c>
      <c r="T1838" t="str">
        <f>_xlfn.XLOOKUP($A1838,'site variables'!$A:$A,'site variables'!I:I,0,0)</f>
        <v>Vehicle/FootRecreation</v>
      </c>
      <c r="U1838">
        <f>_xlfn.XLOOKUP($D1838,climatevars!$E:$E,climatevars!J:J,0,)</f>
        <v>260.99947799999995</v>
      </c>
      <c r="V1838">
        <f>_xlfn.XLOOKUP($D1838,climatevars!$E:$E,climatevars!K:K,0,)</f>
        <v>539.99891999999988</v>
      </c>
      <c r="W1838">
        <f>_xlfn.XLOOKUP($D1838,climatevars!$E:$E,climatevars!L:L,0,)</f>
        <v>260.99947799999995</v>
      </c>
      <c r="X1838">
        <f>_xlfn.XLOOKUP($G1838,speciesvars!$D:$D,speciesvars!H:H,0,0)</f>
        <v>24.8750001192093</v>
      </c>
      <c r="Y1838">
        <f>_xlfn.XLOOKUP($G1838,speciesvars!$D:$D,speciesvars!I:I,0,0)</f>
        <v>845</v>
      </c>
    </row>
    <row r="1839" spans="1:25" hidden="1" x14ac:dyDescent="0.25">
      <c r="A1839" t="s">
        <v>34</v>
      </c>
      <c r="B1839" t="s">
        <v>32</v>
      </c>
      <c r="C1839">
        <v>18</v>
      </c>
      <c r="D1839" t="str">
        <f t="shared" si="28"/>
        <v>Preservespring 2020</v>
      </c>
      <c r="E1839" t="s">
        <v>48</v>
      </c>
      <c r="F1839" t="s">
        <v>0</v>
      </c>
      <c r="G1839" t="s">
        <v>53</v>
      </c>
      <c r="H1839" t="s">
        <v>4254</v>
      </c>
      <c r="I1839" t="s">
        <v>1932</v>
      </c>
      <c r="J1839" t="s">
        <v>60</v>
      </c>
      <c r="K1839">
        <v>0</v>
      </c>
      <c r="L1839">
        <v>0</v>
      </c>
      <c r="M1839">
        <v>0</v>
      </c>
      <c r="N1839">
        <f>_xlfn.XLOOKUP($A1839,'site variables'!$A:$A,'site variables'!C:C,0,0)</f>
        <v>332.63</v>
      </c>
      <c r="O1839">
        <f>_xlfn.XLOOKUP($A1839,'site variables'!$A:$A,'site variables'!D:D,0,0)</f>
        <v>25.8</v>
      </c>
      <c r="P1839">
        <f>_xlfn.XLOOKUP($A1839,'site variables'!$A:$A,'site variables'!E:E,0,0)</f>
        <v>21.2</v>
      </c>
      <c r="Q1839">
        <f>_xlfn.XLOOKUP($A1839,'site variables'!$A:$A,'site variables'!F:F,0,0)</f>
        <v>793</v>
      </c>
      <c r="R1839" t="str">
        <f>_xlfn.XLOOKUP($A1839,'site variables'!$A:$A,'site variables'!G:G,0,0)</f>
        <v>high</v>
      </c>
      <c r="S1839" t="str">
        <f>_xlfn.XLOOKUP($A1839,'site variables'!$A:$A,'site variables'!H:H,0,0)</f>
        <v>low</v>
      </c>
      <c r="T1839" t="str">
        <f>_xlfn.XLOOKUP($A1839,'site variables'!$A:$A,'site variables'!I:I,0,0)</f>
        <v>Vehicle/FootRecreation</v>
      </c>
      <c r="U1839">
        <f>_xlfn.XLOOKUP($D1839,climatevars!$E:$E,climatevars!J:J,0,)</f>
        <v>260.99947799999995</v>
      </c>
      <c r="V1839">
        <f>_xlfn.XLOOKUP($D1839,climatevars!$E:$E,climatevars!K:K,0,)</f>
        <v>539.99891999999988</v>
      </c>
      <c r="W1839">
        <f>_xlfn.XLOOKUP($D1839,climatevars!$E:$E,climatevars!L:L,0,)</f>
        <v>260.99947799999995</v>
      </c>
      <c r="X1839">
        <f>_xlfn.XLOOKUP($G1839,speciesvars!$D:$D,speciesvars!H:H,0,0)</f>
        <v>24.200000047683702</v>
      </c>
      <c r="Y1839">
        <f>_xlfn.XLOOKUP($G1839,speciesvars!$D:$D,speciesvars!I:I,0,0)</f>
        <v>706</v>
      </c>
    </row>
    <row r="1840" spans="1:25" hidden="1" x14ac:dyDescent="0.25">
      <c r="A1840" t="s">
        <v>34</v>
      </c>
      <c r="B1840" t="s">
        <v>32</v>
      </c>
      <c r="C1840">
        <v>34</v>
      </c>
      <c r="D1840" t="str">
        <f t="shared" si="28"/>
        <v>Preservespring 2020</v>
      </c>
      <c r="E1840" t="s">
        <v>66</v>
      </c>
      <c r="F1840" t="s">
        <v>0</v>
      </c>
      <c r="G1840" t="s">
        <v>33</v>
      </c>
      <c r="H1840" t="s">
        <v>11</v>
      </c>
      <c r="I1840" t="s">
        <v>1933</v>
      </c>
      <c r="J1840" t="s">
        <v>60</v>
      </c>
      <c r="K1840">
        <v>1</v>
      </c>
      <c r="L1840">
        <v>30</v>
      </c>
      <c r="N1840">
        <f>_xlfn.XLOOKUP($A1840,'site variables'!$A:$A,'site variables'!C:C,0,0)</f>
        <v>332.63</v>
      </c>
      <c r="O1840">
        <f>_xlfn.XLOOKUP($A1840,'site variables'!$A:$A,'site variables'!D:D,0,0)</f>
        <v>25.8</v>
      </c>
      <c r="P1840">
        <f>_xlfn.XLOOKUP($A1840,'site variables'!$A:$A,'site variables'!E:E,0,0)</f>
        <v>21.2</v>
      </c>
      <c r="Q1840">
        <f>_xlfn.XLOOKUP($A1840,'site variables'!$A:$A,'site variables'!F:F,0,0)</f>
        <v>793</v>
      </c>
      <c r="R1840" t="str">
        <f>_xlfn.XLOOKUP($A1840,'site variables'!$A:$A,'site variables'!G:G,0,0)</f>
        <v>high</v>
      </c>
      <c r="S1840" t="str">
        <f>_xlfn.XLOOKUP($A1840,'site variables'!$A:$A,'site variables'!H:H,0,0)</f>
        <v>low</v>
      </c>
      <c r="T1840" t="str">
        <f>_xlfn.XLOOKUP($A1840,'site variables'!$A:$A,'site variables'!I:I,0,0)</f>
        <v>Vehicle/FootRecreation</v>
      </c>
      <c r="U1840">
        <f>_xlfn.XLOOKUP($D1840,climatevars!$E:$E,climatevars!J:J,0,)</f>
        <v>260.99947799999995</v>
      </c>
      <c r="V1840">
        <f>_xlfn.XLOOKUP($D1840,climatevars!$E:$E,climatevars!K:K,0,)</f>
        <v>539.99891999999988</v>
      </c>
      <c r="W1840">
        <f>_xlfn.XLOOKUP($D1840,climatevars!$E:$E,climatevars!L:L,0,)</f>
        <v>260.99947799999995</v>
      </c>
      <c r="X1840">
        <f>_xlfn.XLOOKUP($G1840,speciesvars!$D:$D,speciesvars!H:H,0,0)</f>
        <v>0</v>
      </c>
      <c r="Y1840">
        <f>_xlfn.XLOOKUP($G1840,speciesvars!$D:$D,speciesvars!I:I,0,0)</f>
        <v>0</v>
      </c>
    </row>
    <row r="1841" spans="1:25" hidden="1" x14ac:dyDescent="0.25">
      <c r="A1841" t="s">
        <v>34</v>
      </c>
      <c r="B1841" t="s">
        <v>32</v>
      </c>
      <c r="C1841">
        <v>34</v>
      </c>
      <c r="D1841" t="str">
        <f t="shared" si="28"/>
        <v>Preservespring 2020</v>
      </c>
      <c r="E1841" t="s">
        <v>66</v>
      </c>
      <c r="F1841" t="s">
        <v>0</v>
      </c>
      <c r="G1841" t="s">
        <v>1934</v>
      </c>
      <c r="H1841" t="s">
        <v>11</v>
      </c>
      <c r="I1841" t="s">
        <v>1935</v>
      </c>
      <c r="J1841" t="s">
        <v>60</v>
      </c>
      <c r="K1841">
        <v>1</v>
      </c>
      <c r="L1841">
        <v>4</v>
      </c>
      <c r="N1841">
        <f>_xlfn.XLOOKUP($A1841,'site variables'!$A:$A,'site variables'!C:C,0,0)</f>
        <v>332.63</v>
      </c>
      <c r="O1841">
        <f>_xlfn.XLOOKUP($A1841,'site variables'!$A:$A,'site variables'!D:D,0,0)</f>
        <v>25.8</v>
      </c>
      <c r="P1841">
        <f>_xlfn.XLOOKUP($A1841,'site variables'!$A:$A,'site variables'!E:E,0,0)</f>
        <v>21.2</v>
      </c>
      <c r="Q1841">
        <f>_xlfn.XLOOKUP($A1841,'site variables'!$A:$A,'site variables'!F:F,0,0)</f>
        <v>793</v>
      </c>
      <c r="R1841" t="str">
        <f>_xlfn.XLOOKUP($A1841,'site variables'!$A:$A,'site variables'!G:G,0,0)</f>
        <v>high</v>
      </c>
      <c r="S1841" t="str">
        <f>_xlfn.XLOOKUP($A1841,'site variables'!$A:$A,'site variables'!H:H,0,0)</f>
        <v>low</v>
      </c>
      <c r="T1841" t="str">
        <f>_xlfn.XLOOKUP($A1841,'site variables'!$A:$A,'site variables'!I:I,0,0)</f>
        <v>Vehicle/FootRecreation</v>
      </c>
      <c r="U1841">
        <f>_xlfn.XLOOKUP($D1841,climatevars!$E:$E,climatevars!J:J,0,)</f>
        <v>260.99947799999995</v>
      </c>
      <c r="V1841">
        <f>_xlfn.XLOOKUP($D1841,climatevars!$E:$E,climatevars!K:K,0,)</f>
        <v>539.99891999999988</v>
      </c>
      <c r="W1841">
        <f>_xlfn.XLOOKUP($D1841,climatevars!$E:$E,climatevars!L:L,0,)</f>
        <v>260.99947799999995</v>
      </c>
      <c r="X1841">
        <f>_xlfn.XLOOKUP($G1841,speciesvars!$D:$D,speciesvars!H:H,0,0)</f>
        <v>0</v>
      </c>
      <c r="Y1841">
        <f>_xlfn.XLOOKUP($G1841,speciesvars!$D:$D,speciesvars!I:I,0,0)</f>
        <v>0</v>
      </c>
    </row>
    <row r="1842" spans="1:25" hidden="1" x14ac:dyDescent="0.25">
      <c r="A1842" t="s">
        <v>34</v>
      </c>
      <c r="B1842" t="s">
        <v>32</v>
      </c>
      <c r="C1842">
        <v>34</v>
      </c>
      <c r="D1842" t="str">
        <f t="shared" si="28"/>
        <v>Preservespring 2020</v>
      </c>
      <c r="E1842" t="s">
        <v>66</v>
      </c>
      <c r="F1842" t="s">
        <v>0</v>
      </c>
      <c r="G1842" t="s">
        <v>1011</v>
      </c>
      <c r="H1842" t="s">
        <v>11</v>
      </c>
      <c r="I1842" t="s">
        <v>1936</v>
      </c>
      <c r="J1842" t="s">
        <v>60</v>
      </c>
      <c r="K1842">
        <v>2</v>
      </c>
      <c r="L1842">
        <v>100</v>
      </c>
      <c r="N1842">
        <f>_xlfn.XLOOKUP($A1842,'site variables'!$A:$A,'site variables'!C:C,0,0)</f>
        <v>332.63</v>
      </c>
      <c r="O1842">
        <f>_xlfn.XLOOKUP($A1842,'site variables'!$A:$A,'site variables'!D:D,0,0)</f>
        <v>25.8</v>
      </c>
      <c r="P1842">
        <f>_xlfn.XLOOKUP($A1842,'site variables'!$A:$A,'site variables'!E:E,0,0)</f>
        <v>21.2</v>
      </c>
      <c r="Q1842">
        <f>_xlfn.XLOOKUP($A1842,'site variables'!$A:$A,'site variables'!F:F,0,0)</f>
        <v>793</v>
      </c>
      <c r="R1842" t="str">
        <f>_xlfn.XLOOKUP($A1842,'site variables'!$A:$A,'site variables'!G:G,0,0)</f>
        <v>high</v>
      </c>
      <c r="S1842" t="str">
        <f>_xlfn.XLOOKUP($A1842,'site variables'!$A:$A,'site variables'!H:H,0,0)</f>
        <v>low</v>
      </c>
      <c r="T1842" t="str">
        <f>_xlfn.XLOOKUP($A1842,'site variables'!$A:$A,'site variables'!I:I,0,0)</f>
        <v>Vehicle/FootRecreation</v>
      </c>
      <c r="U1842">
        <f>_xlfn.XLOOKUP($D1842,climatevars!$E:$E,climatevars!J:J,0,)</f>
        <v>260.99947799999995</v>
      </c>
      <c r="V1842">
        <f>_xlfn.XLOOKUP($D1842,climatevars!$E:$E,climatevars!K:K,0,)</f>
        <v>539.99891999999988</v>
      </c>
      <c r="W1842">
        <f>_xlfn.XLOOKUP($D1842,climatevars!$E:$E,climatevars!L:L,0,)</f>
        <v>260.99947799999995</v>
      </c>
      <c r="X1842">
        <f>_xlfn.XLOOKUP($G1842,speciesvars!$D:$D,speciesvars!H:H,0,0)</f>
        <v>0</v>
      </c>
      <c r="Y1842">
        <f>_xlfn.XLOOKUP($G1842,speciesvars!$D:$D,speciesvars!I:I,0,0)</f>
        <v>0</v>
      </c>
    </row>
    <row r="1843" spans="1:25" hidden="1" x14ac:dyDescent="0.25">
      <c r="A1843" t="s">
        <v>34</v>
      </c>
      <c r="B1843" t="s">
        <v>32</v>
      </c>
      <c r="C1843">
        <v>34</v>
      </c>
      <c r="D1843" t="str">
        <f t="shared" si="28"/>
        <v>Preservespring 2020</v>
      </c>
      <c r="E1843" t="s">
        <v>66</v>
      </c>
      <c r="F1843" t="s">
        <v>0</v>
      </c>
      <c r="G1843" t="s">
        <v>1435</v>
      </c>
      <c r="H1843" t="s">
        <v>11</v>
      </c>
      <c r="I1843" t="s">
        <v>1937</v>
      </c>
      <c r="J1843" t="s">
        <v>60</v>
      </c>
      <c r="K1843">
        <v>2</v>
      </c>
      <c r="L1843">
        <v>30</v>
      </c>
      <c r="N1843">
        <f>_xlfn.XLOOKUP($A1843,'site variables'!$A:$A,'site variables'!C:C,0,0)</f>
        <v>332.63</v>
      </c>
      <c r="O1843">
        <f>_xlfn.XLOOKUP($A1843,'site variables'!$A:$A,'site variables'!D:D,0,0)</f>
        <v>25.8</v>
      </c>
      <c r="P1843">
        <f>_xlfn.XLOOKUP($A1843,'site variables'!$A:$A,'site variables'!E:E,0,0)</f>
        <v>21.2</v>
      </c>
      <c r="Q1843">
        <f>_xlfn.XLOOKUP($A1843,'site variables'!$A:$A,'site variables'!F:F,0,0)</f>
        <v>793</v>
      </c>
      <c r="R1843" t="str">
        <f>_xlfn.XLOOKUP($A1843,'site variables'!$A:$A,'site variables'!G:G,0,0)</f>
        <v>high</v>
      </c>
      <c r="S1843" t="str">
        <f>_xlfn.XLOOKUP($A1843,'site variables'!$A:$A,'site variables'!H:H,0,0)</f>
        <v>low</v>
      </c>
      <c r="T1843" t="str">
        <f>_xlfn.XLOOKUP($A1843,'site variables'!$A:$A,'site variables'!I:I,0,0)</f>
        <v>Vehicle/FootRecreation</v>
      </c>
      <c r="U1843">
        <f>_xlfn.XLOOKUP($D1843,climatevars!$E:$E,climatevars!J:J,0,)</f>
        <v>260.99947799999995</v>
      </c>
      <c r="V1843">
        <f>_xlfn.XLOOKUP($D1843,climatevars!$E:$E,climatevars!K:K,0,)</f>
        <v>539.99891999999988</v>
      </c>
      <c r="W1843">
        <f>_xlfn.XLOOKUP($D1843,climatevars!$E:$E,climatevars!L:L,0,)</f>
        <v>260.99947799999995</v>
      </c>
      <c r="X1843">
        <f>_xlfn.XLOOKUP($G1843,speciesvars!$D:$D,speciesvars!H:H,0,0)</f>
        <v>0</v>
      </c>
      <c r="Y1843">
        <f>_xlfn.XLOOKUP($G1843,speciesvars!$D:$D,speciesvars!I:I,0,0)</f>
        <v>0</v>
      </c>
    </row>
    <row r="1844" spans="1:25" hidden="1" x14ac:dyDescent="0.25">
      <c r="A1844" t="s">
        <v>34</v>
      </c>
      <c r="B1844" t="s">
        <v>32</v>
      </c>
      <c r="C1844">
        <v>18</v>
      </c>
      <c r="D1844" t="str">
        <f t="shared" si="28"/>
        <v>Preservespring 2020</v>
      </c>
      <c r="E1844" t="s">
        <v>48</v>
      </c>
      <c r="F1844" t="s">
        <v>0</v>
      </c>
      <c r="G1844" t="s">
        <v>35</v>
      </c>
      <c r="H1844" t="s">
        <v>4254</v>
      </c>
      <c r="I1844" t="s">
        <v>1938</v>
      </c>
      <c r="J1844" t="s">
        <v>60</v>
      </c>
      <c r="K1844">
        <v>9</v>
      </c>
      <c r="L1844">
        <v>40</v>
      </c>
      <c r="M1844">
        <v>3.5</v>
      </c>
      <c r="N1844">
        <f>_xlfn.XLOOKUP($A1844,'site variables'!$A:$A,'site variables'!C:C,0,0)</f>
        <v>332.63</v>
      </c>
      <c r="O1844">
        <f>_xlfn.XLOOKUP($A1844,'site variables'!$A:$A,'site variables'!D:D,0,0)</f>
        <v>25.8</v>
      </c>
      <c r="P1844">
        <f>_xlfn.XLOOKUP($A1844,'site variables'!$A:$A,'site variables'!E:E,0,0)</f>
        <v>21.2</v>
      </c>
      <c r="Q1844">
        <f>_xlfn.XLOOKUP($A1844,'site variables'!$A:$A,'site variables'!F:F,0,0)</f>
        <v>793</v>
      </c>
      <c r="R1844" t="str">
        <f>_xlfn.XLOOKUP($A1844,'site variables'!$A:$A,'site variables'!G:G,0,0)</f>
        <v>high</v>
      </c>
      <c r="S1844" t="str">
        <f>_xlfn.XLOOKUP($A1844,'site variables'!$A:$A,'site variables'!H:H,0,0)</f>
        <v>low</v>
      </c>
      <c r="T1844" t="str">
        <f>_xlfn.XLOOKUP($A1844,'site variables'!$A:$A,'site variables'!I:I,0,0)</f>
        <v>Vehicle/FootRecreation</v>
      </c>
      <c r="U1844">
        <f>_xlfn.XLOOKUP($D1844,climatevars!$E:$E,climatevars!J:J,0,)</f>
        <v>260.99947799999995</v>
      </c>
      <c r="V1844">
        <f>_xlfn.XLOOKUP($D1844,climatevars!$E:$E,climatevars!K:K,0,)</f>
        <v>539.99891999999988</v>
      </c>
      <c r="W1844">
        <f>_xlfn.XLOOKUP($D1844,climatevars!$E:$E,climatevars!L:L,0,)</f>
        <v>260.99947799999995</v>
      </c>
      <c r="X1844">
        <f>_xlfn.XLOOKUP($G1844,speciesvars!$D:$D,speciesvars!H:H,0,0)</f>
        <v>23.5000000198682</v>
      </c>
      <c r="Y1844">
        <f>_xlfn.XLOOKUP($G1844,speciesvars!$D:$D,speciesvars!I:I,0,0)</f>
        <v>354</v>
      </c>
    </row>
    <row r="1845" spans="1:25" hidden="1" x14ac:dyDescent="0.25">
      <c r="A1845" t="s">
        <v>34</v>
      </c>
      <c r="B1845" t="s">
        <v>32</v>
      </c>
      <c r="C1845">
        <v>18</v>
      </c>
      <c r="D1845" t="str">
        <f t="shared" si="28"/>
        <v>Preservespring 2020</v>
      </c>
      <c r="E1845" t="s">
        <v>48</v>
      </c>
      <c r="F1845" t="s">
        <v>0</v>
      </c>
      <c r="G1845" t="s">
        <v>76</v>
      </c>
      <c r="H1845" t="s">
        <v>4254</v>
      </c>
      <c r="I1845" t="s">
        <v>1939</v>
      </c>
      <c r="J1845" t="s">
        <v>60</v>
      </c>
      <c r="K1845">
        <v>0</v>
      </c>
      <c r="L1845">
        <v>0</v>
      </c>
      <c r="M1845">
        <v>0</v>
      </c>
      <c r="N1845">
        <f>_xlfn.XLOOKUP($A1845,'site variables'!$A:$A,'site variables'!C:C,0,0)</f>
        <v>332.63</v>
      </c>
      <c r="O1845">
        <f>_xlfn.XLOOKUP($A1845,'site variables'!$A:$A,'site variables'!D:D,0,0)</f>
        <v>25.8</v>
      </c>
      <c r="P1845">
        <f>_xlfn.XLOOKUP($A1845,'site variables'!$A:$A,'site variables'!E:E,0,0)</f>
        <v>21.2</v>
      </c>
      <c r="Q1845">
        <f>_xlfn.XLOOKUP($A1845,'site variables'!$A:$A,'site variables'!F:F,0,0)</f>
        <v>793</v>
      </c>
      <c r="R1845" t="str">
        <f>_xlfn.XLOOKUP($A1845,'site variables'!$A:$A,'site variables'!G:G,0,0)</f>
        <v>high</v>
      </c>
      <c r="S1845" t="str">
        <f>_xlfn.XLOOKUP($A1845,'site variables'!$A:$A,'site variables'!H:H,0,0)</f>
        <v>low</v>
      </c>
      <c r="T1845" t="str">
        <f>_xlfn.XLOOKUP($A1845,'site variables'!$A:$A,'site variables'!I:I,0,0)</f>
        <v>Vehicle/FootRecreation</v>
      </c>
      <c r="U1845">
        <f>_xlfn.XLOOKUP($D1845,climatevars!$E:$E,climatevars!J:J,0,)</f>
        <v>260.99947799999995</v>
      </c>
      <c r="V1845">
        <f>_xlfn.XLOOKUP($D1845,climatevars!$E:$E,climatevars!K:K,0,)</f>
        <v>539.99891999999988</v>
      </c>
      <c r="W1845">
        <f>_xlfn.XLOOKUP($D1845,climatevars!$E:$E,climatevars!L:L,0,)</f>
        <v>260.99947799999995</v>
      </c>
      <c r="X1845">
        <f>_xlfn.XLOOKUP($G1845,speciesvars!$D:$D,speciesvars!H:H,0,0)</f>
        <v>23.825000166892998</v>
      </c>
      <c r="Y1845">
        <f>_xlfn.XLOOKUP($G1845,speciesvars!$D:$D,speciesvars!I:I,0,0)</f>
        <v>508</v>
      </c>
    </row>
    <row r="1846" spans="1:25" hidden="1" x14ac:dyDescent="0.25">
      <c r="A1846" t="s">
        <v>34</v>
      </c>
      <c r="B1846" t="s">
        <v>32</v>
      </c>
      <c r="C1846">
        <v>19</v>
      </c>
      <c r="D1846" t="str">
        <f t="shared" si="28"/>
        <v>Preservespring 2020</v>
      </c>
      <c r="E1846" t="s">
        <v>12</v>
      </c>
      <c r="F1846" t="s">
        <v>0</v>
      </c>
      <c r="G1846" t="s">
        <v>13</v>
      </c>
      <c r="H1846" t="s">
        <v>4254</v>
      </c>
      <c r="I1846" t="s">
        <v>1940</v>
      </c>
      <c r="J1846" t="s">
        <v>60</v>
      </c>
      <c r="K1846">
        <v>0</v>
      </c>
      <c r="L1846">
        <v>0</v>
      </c>
      <c r="M1846">
        <v>0</v>
      </c>
      <c r="N1846">
        <f>_xlfn.XLOOKUP($A1846,'site variables'!$A:$A,'site variables'!C:C,0,0)</f>
        <v>332.63</v>
      </c>
      <c r="O1846">
        <f>_xlfn.XLOOKUP($A1846,'site variables'!$A:$A,'site variables'!D:D,0,0)</f>
        <v>25.8</v>
      </c>
      <c r="P1846">
        <f>_xlfn.XLOOKUP($A1846,'site variables'!$A:$A,'site variables'!E:E,0,0)</f>
        <v>21.2</v>
      </c>
      <c r="Q1846">
        <f>_xlfn.XLOOKUP($A1846,'site variables'!$A:$A,'site variables'!F:F,0,0)</f>
        <v>793</v>
      </c>
      <c r="R1846" t="str">
        <f>_xlfn.XLOOKUP($A1846,'site variables'!$A:$A,'site variables'!G:G,0,0)</f>
        <v>high</v>
      </c>
      <c r="S1846" t="str">
        <f>_xlfn.XLOOKUP($A1846,'site variables'!$A:$A,'site variables'!H:H,0,0)</f>
        <v>low</v>
      </c>
      <c r="T1846" t="str">
        <f>_xlfn.XLOOKUP($A1846,'site variables'!$A:$A,'site variables'!I:I,0,0)</f>
        <v>Vehicle/FootRecreation</v>
      </c>
      <c r="U1846">
        <f>_xlfn.XLOOKUP($D1846,climatevars!$E:$E,climatevars!J:J,0,)</f>
        <v>260.99947799999995</v>
      </c>
      <c r="V1846">
        <f>_xlfn.XLOOKUP($D1846,climatevars!$E:$E,climatevars!K:K,0,)</f>
        <v>539.99891999999988</v>
      </c>
      <c r="W1846">
        <f>_xlfn.XLOOKUP($D1846,climatevars!$E:$E,climatevars!L:L,0,)</f>
        <v>260.99947799999995</v>
      </c>
      <c r="X1846">
        <f>_xlfn.XLOOKUP($G1846,speciesvars!$D:$D,speciesvars!H:H,0,0)</f>
        <v>23.462500015894602</v>
      </c>
      <c r="Y1846">
        <f>_xlfn.XLOOKUP($G1846,speciesvars!$D:$D,speciesvars!I:I,0,0)</f>
        <v>846</v>
      </c>
    </row>
    <row r="1847" spans="1:25" hidden="1" x14ac:dyDescent="0.25">
      <c r="A1847" t="s">
        <v>34</v>
      </c>
      <c r="B1847" t="s">
        <v>32</v>
      </c>
      <c r="C1847">
        <v>34</v>
      </c>
      <c r="D1847" t="str">
        <f t="shared" si="28"/>
        <v>Preservespring 2020</v>
      </c>
      <c r="E1847" t="s">
        <v>66</v>
      </c>
      <c r="F1847" t="s">
        <v>0</v>
      </c>
      <c r="G1847" t="s">
        <v>1437</v>
      </c>
      <c r="H1847" t="s">
        <v>11</v>
      </c>
      <c r="I1847" t="s">
        <v>1941</v>
      </c>
      <c r="J1847" t="s">
        <v>60</v>
      </c>
      <c r="K1847">
        <v>11</v>
      </c>
      <c r="L1847">
        <v>55</v>
      </c>
      <c r="N1847">
        <f>_xlfn.XLOOKUP($A1847,'site variables'!$A:$A,'site variables'!C:C,0,0)</f>
        <v>332.63</v>
      </c>
      <c r="O1847">
        <f>_xlfn.XLOOKUP($A1847,'site variables'!$A:$A,'site variables'!D:D,0,0)</f>
        <v>25.8</v>
      </c>
      <c r="P1847">
        <f>_xlfn.XLOOKUP($A1847,'site variables'!$A:$A,'site variables'!E:E,0,0)</f>
        <v>21.2</v>
      </c>
      <c r="Q1847">
        <f>_xlfn.XLOOKUP($A1847,'site variables'!$A:$A,'site variables'!F:F,0,0)</f>
        <v>793</v>
      </c>
      <c r="R1847" t="str">
        <f>_xlfn.XLOOKUP($A1847,'site variables'!$A:$A,'site variables'!G:G,0,0)</f>
        <v>high</v>
      </c>
      <c r="S1847" t="str">
        <f>_xlfn.XLOOKUP($A1847,'site variables'!$A:$A,'site variables'!H:H,0,0)</f>
        <v>low</v>
      </c>
      <c r="T1847" t="str">
        <f>_xlfn.XLOOKUP($A1847,'site variables'!$A:$A,'site variables'!I:I,0,0)</f>
        <v>Vehicle/FootRecreation</v>
      </c>
      <c r="U1847">
        <f>_xlfn.XLOOKUP($D1847,climatevars!$E:$E,climatevars!J:J,0,)</f>
        <v>260.99947799999995</v>
      </c>
      <c r="V1847">
        <f>_xlfn.XLOOKUP($D1847,climatevars!$E:$E,climatevars!K:K,0,)</f>
        <v>539.99891999999988</v>
      </c>
      <c r="W1847">
        <f>_xlfn.XLOOKUP($D1847,climatevars!$E:$E,climatevars!L:L,0,)</f>
        <v>260.99947799999995</v>
      </c>
      <c r="X1847">
        <f>_xlfn.XLOOKUP($G1847,speciesvars!$D:$D,speciesvars!H:H,0,0)</f>
        <v>0</v>
      </c>
      <c r="Y1847">
        <f>_xlfn.XLOOKUP($G1847,speciesvars!$D:$D,speciesvars!I:I,0,0)</f>
        <v>0</v>
      </c>
    </row>
    <row r="1848" spans="1:25" hidden="1" x14ac:dyDescent="0.25">
      <c r="A1848" t="s">
        <v>34</v>
      </c>
      <c r="B1848" t="s">
        <v>32</v>
      </c>
      <c r="C1848">
        <v>35</v>
      </c>
      <c r="D1848" t="str">
        <f t="shared" si="28"/>
        <v>Preservespring 2020</v>
      </c>
      <c r="E1848" t="s">
        <v>75</v>
      </c>
      <c r="F1848" t="s">
        <v>49</v>
      </c>
      <c r="G1848" t="s">
        <v>77</v>
      </c>
      <c r="H1848" t="s">
        <v>11</v>
      </c>
      <c r="I1848" t="s">
        <v>1942</v>
      </c>
      <c r="J1848" t="s">
        <v>72</v>
      </c>
      <c r="K1848">
        <v>21</v>
      </c>
      <c r="L1848">
        <v>90</v>
      </c>
      <c r="N1848">
        <f>_xlfn.XLOOKUP($A1848,'site variables'!$A:$A,'site variables'!C:C,0,0)</f>
        <v>332.63</v>
      </c>
      <c r="O1848">
        <f>_xlfn.XLOOKUP($A1848,'site variables'!$A:$A,'site variables'!D:D,0,0)</f>
        <v>25.8</v>
      </c>
      <c r="P1848">
        <f>_xlfn.XLOOKUP($A1848,'site variables'!$A:$A,'site variables'!E:E,0,0)</f>
        <v>21.2</v>
      </c>
      <c r="Q1848">
        <f>_xlfn.XLOOKUP($A1848,'site variables'!$A:$A,'site variables'!F:F,0,0)</f>
        <v>793</v>
      </c>
      <c r="R1848" t="str">
        <f>_xlfn.XLOOKUP($A1848,'site variables'!$A:$A,'site variables'!G:G,0,0)</f>
        <v>high</v>
      </c>
      <c r="S1848" t="str">
        <f>_xlfn.XLOOKUP($A1848,'site variables'!$A:$A,'site variables'!H:H,0,0)</f>
        <v>low</v>
      </c>
      <c r="T1848" t="str">
        <f>_xlfn.XLOOKUP($A1848,'site variables'!$A:$A,'site variables'!I:I,0,0)</f>
        <v>Vehicle/FootRecreation</v>
      </c>
      <c r="U1848">
        <f>_xlfn.XLOOKUP($D1848,climatevars!$E:$E,climatevars!J:J,0,)</f>
        <v>260.99947799999995</v>
      </c>
      <c r="V1848">
        <f>_xlfn.XLOOKUP($D1848,climatevars!$E:$E,climatevars!K:K,0,)</f>
        <v>539.99891999999988</v>
      </c>
      <c r="W1848">
        <f>_xlfn.XLOOKUP($D1848,climatevars!$E:$E,climatevars!L:L,0,)</f>
        <v>260.99947799999995</v>
      </c>
      <c r="X1848">
        <f>_xlfn.XLOOKUP($G1848,speciesvars!$D:$D,speciesvars!H:H,0,0)</f>
        <v>0</v>
      </c>
      <c r="Y1848">
        <f>_xlfn.XLOOKUP($G1848,speciesvars!$D:$D,speciesvars!I:I,0,0)</f>
        <v>0</v>
      </c>
    </row>
    <row r="1849" spans="1:25" hidden="1" x14ac:dyDescent="0.25">
      <c r="A1849" t="s">
        <v>34</v>
      </c>
      <c r="B1849" t="s">
        <v>32</v>
      </c>
      <c r="C1849">
        <v>35</v>
      </c>
      <c r="D1849" t="str">
        <f t="shared" si="28"/>
        <v>Preservespring 2020</v>
      </c>
      <c r="E1849" t="s">
        <v>75</v>
      </c>
      <c r="F1849" t="s">
        <v>49</v>
      </c>
      <c r="G1849" t="s">
        <v>4</v>
      </c>
      <c r="H1849" t="s">
        <v>11</v>
      </c>
      <c r="I1849" t="s">
        <v>1943</v>
      </c>
      <c r="J1849" t="s">
        <v>60</v>
      </c>
      <c r="K1849">
        <v>2</v>
      </c>
      <c r="L1849">
        <v>8</v>
      </c>
      <c r="N1849">
        <f>_xlfn.XLOOKUP($A1849,'site variables'!$A:$A,'site variables'!C:C,0,0)</f>
        <v>332.63</v>
      </c>
      <c r="O1849">
        <f>_xlfn.XLOOKUP($A1849,'site variables'!$A:$A,'site variables'!D:D,0,0)</f>
        <v>25.8</v>
      </c>
      <c r="P1849">
        <f>_xlfn.XLOOKUP($A1849,'site variables'!$A:$A,'site variables'!E:E,0,0)</f>
        <v>21.2</v>
      </c>
      <c r="Q1849">
        <f>_xlfn.XLOOKUP($A1849,'site variables'!$A:$A,'site variables'!F:F,0,0)</f>
        <v>793</v>
      </c>
      <c r="R1849" t="str">
        <f>_xlfn.XLOOKUP($A1849,'site variables'!$A:$A,'site variables'!G:G,0,0)</f>
        <v>high</v>
      </c>
      <c r="S1849" t="str">
        <f>_xlfn.XLOOKUP($A1849,'site variables'!$A:$A,'site variables'!H:H,0,0)</f>
        <v>low</v>
      </c>
      <c r="T1849" t="str">
        <f>_xlfn.XLOOKUP($A1849,'site variables'!$A:$A,'site variables'!I:I,0,0)</f>
        <v>Vehicle/FootRecreation</v>
      </c>
      <c r="U1849">
        <f>_xlfn.XLOOKUP($D1849,climatevars!$E:$E,climatevars!J:J,0,)</f>
        <v>260.99947799999995</v>
      </c>
      <c r="V1849">
        <f>_xlfn.XLOOKUP($D1849,climatevars!$E:$E,climatevars!K:K,0,)</f>
        <v>539.99891999999988</v>
      </c>
      <c r="W1849">
        <f>_xlfn.XLOOKUP($D1849,climatevars!$E:$E,climatevars!L:L,0,)</f>
        <v>260.99947799999995</v>
      </c>
      <c r="X1849">
        <f>_xlfn.XLOOKUP($G1849,speciesvars!$D:$D,speciesvars!H:H,0,0)</f>
        <v>0</v>
      </c>
      <c r="Y1849">
        <f>_xlfn.XLOOKUP($G1849,speciesvars!$D:$D,speciesvars!I:I,0,0)</f>
        <v>0</v>
      </c>
    </row>
    <row r="1850" spans="1:25" hidden="1" x14ac:dyDescent="0.25">
      <c r="A1850" t="s">
        <v>34</v>
      </c>
      <c r="B1850" t="s">
        <v>32</v>
      </c>
      <c r="C1850">
        <v>35</v>
      </c>
      <c r="D1850" t="str">
        <f t="shared" si="28"/>
        <v>Preservespring 2020</v>
      </c>
      <c r="E1850" t="s">
        <v>75</v>
      </c>
      <c r="F1850" t="s">
        <v>49</v>
      </c>
      <c r="G1850" t="s">
        <v>3</v>
      </c>
      <c r="H1850" t="s">
        <v>11</v>
      </c>
      <c r="I1850" t="s">
        <v>1944</v>
      </c>
      <c r="J1850" t="s">
        <v>72</v>
      </c>
      <c r="K1850">
        <v>1</v>
      </c>
      <c r="L1850">
        <v>65</v>
      </c>
      <c r="N1850">
        <f>_xlfn.XLOOKUP($A1850,'site variables'!$A:$A,'site variables'!C:C,0,0)</f>
        <v>332.63</v>
      </c>
      <c r="O1850">
        <f>_xlfn.XLOOKUP($A1850,'site variables'!$A:$A,'site variables'!D:D,0,0)</f>
        <v>25.8</v>
      </c>
      <c r="P1850">
        <f>_xlfn.XLOOKUP($A1850,'site variables'!$A:$A,'site variables'!E:E,0,0)</f>
        <v>21.2</v>
      </c>
      <c r="Q1850">
        <f>_xlfn.XLOOKUP($A1850,'site variables'!$A:$A,'site variables'!F:F,0,0)</f>
        <v>793</v>
      </c>
      <c r="R1850" t="str">
        <f>_xlfn.XLOOKUP($A1850,'site variables'!$A:$A,'site variables'!G:G,0,0)</f>
        <v>high</v>
      </c>
      <c r="S1850" t="str">
        <f>_xlfn.XLOOKUP($A1850,'site variables'!$A:$A,'site variables'!H:H,0,0)</f>
        <v>low</v>
      </c>
      <c r="T1850" t="str">
        <f>_xlfn.XLOOKUP($A1850,'site variables'!$A:$A,'site variables'!I:I,0,0)</f>
        <v>Vehicle/FootRecreation</v>
      </c>
      <c r="U1850">
        <f>_xlfn.XLOOKUP($D1850,climatevars!$E:$E,climatevars!J:J,0,)</f>
        <v>260.99947799999995</v>
      </c>
      <c r="V1850">
        <f>_xlfn.XLOOKUP($D1850,climatevars!$E:$E,climatevars!K:K,0,)</f>
        <v>539.99891999999988</v>
      </c>
      <c r="W1850">
        <f>_xlfn.XLOOKUP($D1850,climatevars!$E:$E,climatevars!L:L,0,)</f>
        <v>260.99947799999995</v>
      </c>
      <c r="X1850">
        <f>_xlfn.XLOOKUP($G1850,speciesvars!$D:$D,speciesvars!H:H,0,0)</f>
        <v>0</v>
      </c>
      <c r="Y1850">
        <f>_xlfn.XLOOKUP($G1850,speciesvars!$D:$D,speciesvars!I:I,0,0)</f>
        <v>0</v>
      </c>
    </row>
    <row r="1851" spans="1:25" hidden="1" x14ac:dyDescent="0.25">
      <c r="A1851" t="s">
        <v>34</v>
      </c>
      <c r="B1851" t="s">
        <v>32</v>
      </c>
      <c r="C1851">
        <v>35</v>
      </c>
      <c r="D1851" t="str">
        <f t="shared" si="28"/>
        <v>Preservespring 2020</v>
      </c>
      <c r="E1851" t="s">
        <v>75</v>
      </c>
      <c r="F1851" t="s">
        <v>49</v>
      </c>
      <c r="G1851" t="s">
        <v>55</v>
      </c>
      <c r="H1851" t="s">
        <v>11</v>
      </c>
      <c r="I1851" t="s">
        <v>1945</v>
      </c>
      <c r="J1851" t="s">
        <v>72</v>
      </c>
      <c r="K1851">
        <v>4</v>
      </c>
      <c r="L1851">
        <v>4</v>
      </c>
      <c r="N1851">
        <f>_xlfn.XLOOKUP($A1851,'site variables'!$A:$A,'site variables'!C:C,0,0)</f>
        <v>332.63</v>
      </c>
      <c r="O1851">
        <f>_xlfn.XLOOKUP($A1851,'site variables'!$A:$A,'site variables'!D:D,0,0)</f>
        <v>25.8</v>
      </c>
      <c r="P1851">
        <f>_xlfn.XLOOKUP($A1851,'site variables'!$A:$A,'site variables'!E:E,0,0)</f>
        <v>21.2</v>
      </c>
      <c r="Q1851">
        <f>_xlfn.XLOOKUP($A1851,'site variables'!$A:$A,'site variables'!F:F,0,0)</f>
        <v>793</v>
      </c>
      <c r="R1851" t="str">
        <f>_xlfn.XLOOKUP($A1851,'site variables'!$A:$A,'site variables'!G:G,0,0)</f>
        <v>high</v>
      </c>
      <c r="S1851" t="str">
        <f>_xlfn.XLOOKUP($A1851,'site variables'!$A:$A,'site variables'!H:H,0,0)</f>
        <v>low</v>
      </c>
      <c r="T1851" t="str">
        <f>_xlfn.XLOOKUP($A1851,'site variables'!$A:$A,'site variables'!I:I,0,0)</f>
        <v>Vehicle/FootRecreation</v>
      </c>
      <c r="U1851">
        <f>_xlfn.XLOOKUP($D1851,climatevars!$E:$E,climatevars!J:J,0,)</f>
        <v>260.99947799999995</v>
      </c>
      <c r="V1851">
        <f>_xlfn.XLOOKUP($D1851,climatevars!$E:$E,climatevars!K:K,0,)</f>
        <v>539.99891999999988</v>
      </c>
      <c r="W1851">
        <f>_xlfn.XLOOKUP($D1851,climatevars!$E:$E,climatevars!L:L,0,)</f>
        <v>260.99947799999995</v>
      </c>
      <c r="X1851">
        <f>_xlfn.XLOOKUP($G1851,speciesvars!$D:$D,speciesvars!H:H,0,0)</f>
        <v>0</v>
      </c>
      <c r="Y1851">
        <f>_xlfn.XLOOKUP($G1851,speciesvars!$D:$D,speciesvars!I:I,0,0)</f>
        <v>0</v>
      </c>
    </row>
    <row r="1852" spans="1:25" hidden="1" x14ac:dyDescent="0.25">
      <c r="A1852" t="s">
        <v>34</v>
      </c>
      <c r="B1852" t="s">
        <v>32</v>
      </c>
      <c r="C1852">
        <v>35</v>
      </c>
      <c r="D1852" t="str">
        <f t="shared" si="28"/>
        <v>Preservespring 2020</v>
      </c>
      <c r="E1852" t="s">
        <v>75</v>
      </c>
      <c r="F1852" t="s">
        <v>49</v>
      </c>
      <c r="G1852" t="s">
        <v>44</v>
      </c>
      <c r="H1852" t="s">
        <v>11</v>
      </c>
      <c r="I1852" t="s">
        <v>1946</v>
      </c>
      <c r="J1852" t="s">
        <v>60</v>
      </c>
      <c r="K1852">
        <v>10</v>
      </c>
      <c r="L1852">
        <v>10</v>
      </c>
      <c r="N1852">
        <f>_xlfn.XLOOKUP($A1852,'site variables'!$A:$A,'site variables'!C:C,0,0)</f>
        <v>332.63</v>
      </c>
      <c r="O1852">
        <f>_xlfn.XLOOKUP($A1852,'site variables'!$A:$A,'site variables'!D:D,0,0)</f>
        <v>25.8</v>
      </c>
      <c r="P1852">
        <f>_xlfn.XLOOKUP($A1852,'site variables'!$A:$A,'site variables'!E:E,0,0)</f>
        <v>21.2</v>
      </c>
      <c r="Q1852">
        <f>_xlfn.XLOOKUP($A1852,'site variables'!$A:$A,'site variables'!F:F,0,0)</f>
        <v>793</v>
      </c>
      <c r="R1852" t="str">
        <f>_xlfn.XLOOKUP($A1852,'site variables'!$A:$A,'site variables'!G:G,0,0)</f>
        <v>high</v>
      </c>
      <c r="S1852" t="str">
        <f>_xlfn.XLOOKUP($A1852,'site variables'!$A:$A,'site variables'!H:H,0,0)</f>
        <v>low</v>
      </c>
      <c r="T1852" t="str">
        <f>_xlfn.XLOOKUP($A1852,'site variables'!$A:$A,'site variables'!I:I,0,0)</f>
        <v>Vehicle/FootRecreation</v>
      </c>
      <c r="U1852">
        <f>_xlfn.XLOOKUP($D1852,climatevars!$E:$E,climatevars!J:J,0,)</f>
        <v>260.99947799999995</v>
      </c>
      <c r="V1852">
        <f>_xlfn.XLOOKUP($D1852,climatevars!$E:$E,climatevars!K:K,0,)</f>
        <v>539.99891999999988</v>
      </c>
      <c r="W1852">
        <f>_xlfn.XLOOKUP($D1852,climatevars!$E:$E,climatevars!L:L,0,)</f>
        <v>260.99947799999995</v>
      </c>
      <c r="X1852">
        <f>_xlfn.XLOOKUP($G1852,speciesvars!$D:$D,speciesvars!H:H,0,0)</f>
        <v>0</v>
      </c>
      <c r="Y1852">
        <f>_xlfn.XLOOKUP($G1852,speciesvars!$D:$D,speciesvars!I:I,0,0)</f>
        <v>0</v>
      </c>
    </row>
    <row r="1853" spans="1:25" hidden="1" x14ac:dyDescent="0.25">
      <c r="A1853" t="s">
        <v>34</v>
      </c>
      <c r="B1853" t="s">
        <v>32</v>
      </c>
      <c r="C1853">
        <v>35</v>
      </c>
      <c r="D1853" t="str">
        <f t="shared" si="28"/>
        <v>Preservespring 2020</v>
      </c>
      <c r="E1853" t="s">
        <v>75</v>
      </c>
      <c r="F1853" t="s">
        <v>49</v>
      </c>
      <c r="G1853" t="s">
        <v>23</v>
      </c>
      <c r="H1853" t="s">
        <v>11</v>
      </c>
      <c r="I1853" t="s">
        <v>1947</v>
      </c>
      <c r="J1853" t="s">
        <v>60</v>
      </c>
      <c r="K1853">
        <v>1</v>
      </c>
      <c r="L1853">
        <v>10</v>
      </c>
      <c r="N1853">
        <f>_xlfn.XLOOKUP($A1853,'site variables'!$A:$A,'site variables'!C:C,0,0)</f>
        <v>332.63</v>
      </c>
      <c r="O1853">
        <f>_xlfn.XLOOKUP($A1853,'site variables'!$A:$A,'site variables'!D:D,0,0)</f>
        <v>25.8</v>
      </c>
      <c r="P1853">
        <f>_xlfn.XLOOKUP($A1853,'site variables'!$A:$A,'site variables'!E:E,0,0)</f>
        <v>21.2</v>
      </c>
      <c r="Q1853">
        <f>_xlfn.XLOOKUP($A1853,'site variables'!$A:$A,'site variables'!F:F,0,0)</f>
        <v>793</v>
      </c>
      <c r="R1853" t="str">
        <f>_xlfn.XLOOKUP($A1853,'site variables'!$A:$A,'site variables'!G:G,0,0)</f>
        <v>high</v>
      </c>
      <c r="S1853" t="str">
        <f>_xlfn.XLOOKUP($A1853,'site variables'!$A:$A,'site variables'!H:H,0,0)</f>
        <v>low</v>
      </c>
      <c r="T1853" t="str">
        <f>_xlfn.XLOOKUP($A1853,'site variables'!$A:$A,'site variables'!I:I,0,0)</f>
        <v>Vehicle/FootRecreation</v>
      </c>
      <c r="U1853">
        <f>_xlfn.XLOOKUP($D1853,climatevars!$E:$E,climatevars!J:J,0,)</f>
        <v>260.99947799999995</v>
      </c>
      <c r="V1853">
        <f>_xlfn.XLOOKUP($D1853,climatevars!$E:$E,climatevars!K:K,0,)</f>
        <v>539.99891999999988</v>
      </c>
      <c r="W1853">
        <f>_xlfn.XLOOKUP($D1853,climatevars!$E:$E,climatevars!L:L,0,)</f>
        <v>260.99947799999995</v>
      </c>
      <c r="X1853">
        <f>_xlfn.XLOOKUP($G1853,speciesvars!$D:$D,speciesvars!H:H,0,0)</f>
        <v>0</v>
      </c>
      <c r="Y1853">
        <f>_xlfn.XLOOKUP($G1853,speciesvars!$D:$D,speciesvars!I:I,0,0)</f>
        <v>0</v>
      </c>
    </row>
    <row r="1854" spans="1:25" hidden="1" x14ac:dyDescent="0.25">
      <c r="A1854" t="s">
        <v>34</v>
      </c>
      <c r="B1854" t="s">
        <v>32</v>
      </c>
      <c r="C1854">
        <v>35</v>
      </c>
      <c r="D1854" t="str">
        <f t="shared" si="28"/>
        <v>Preservespring 2020</v>
      </c>
      <c r="E1854" t="s">
        <v>75</v>
      </c>
      <c r="F1854" t="s">
        <v>49</v>
      </c>
      <c r="G1854" t="s">
        <v>1435</v>
      </c>
      <c r="H1854" t="s">
        <v>11</v>
      </c>
      <c r="I1854" t="s">
        <v>1948</v>
      </c>
      <c r="J1854" t="s">
        <v>60</v>
      </c>
      <c r="K1854">
        <v>2</v>
      </c>
      <c r="L1854">
        <v>20</v>
      </c>
      <c r="N1854">
        <f>_xlfn.XLOOKUP($A1854,'site variables'!$A:$A,'site variables'!C:C,0,0)</f>
        <v>332.63</v>
      </c>
      <c r="O1854">
        <f>_xlfn.XLOOKUP($A1854,'site variables'!$A:$A,'site variables'!D:D,0,0)</f>
        <v>25.8</v>
      </c>
      <c r="P1854">
        <f>_xlfn.XLOOKUP($A1854,'site variables'!$A:$A,'site variables'!E:E,0,0)</f>
        <v>21.2</v>
      </c>
      <c r="Q1854">
        <f>_xlfn.XLOOKUP($A1854,'site variables'!$A:$A,'site variables'!F:F,0,0)</f>
        <v>793</v>
      </c>
      <c r="R1854" t="str">
        <f>_xlfn.XLOOKUP($A1854,'site variables'!$A:$A,'site variables'!G:G,0,0)</f>
        <v>high</v>
      </c>
      <c r="S1854" t="str">
        <f>_xlfn.XLOOKUP($A1854,'site variables'!$A:$A,'site variables'!H:H,0,0)</f>
        <v>low</v>
      </c>
      <c r="T1854" t="str">
        <f>_xlfn.XLOOKUP($A1854,'site variables'!$A:$A,'site variables'!I:I,0,0)</f>
        <v>Vehicle/FootRecreation</v>
      </c>
      <c r="U1854">
        <f>_xlfn.XLOOKUP($D1854,climatevars!$E:$E,climatevars!J:J,0,)</f>
        <v>260.99947799999995</v>
      </c>
      <c r="V1854">
        <f>_xlfn.XLOOKUP($D1854,climatevars!$E:$E,climatevars!K:K,0,)</f>
        <v>539.99891999999988</v>
      </c>
      <c r="W1854">
        <f>_xlfn.XLOOKUP($D1854,climatevars!$E:$E,climatevars!L:L,0,)</f>
        <v>260.99947799999995</v>
      </c>
      <c r="X1854">
        <f>_xlfn.XLOOKUP($G1854,speciesvars!$D:$D,speciesvars!H:H,0,0)</f>
        <v>0</v>
      </c>
      <c r="Y1854">
        <f>_xlfn.XLOOKUP($G1854,speciesvars!$D:$D,speciesvars!I:I,0,0)</f>
        <v>0</v>
      </c>
    </row>
    <row r="1855" spans="1:25" hidden="1" x14ac:dyDescent="0.25">
      <c r="A1855" t="s">
        <v>34</v>
      </c>
      <c r="B1855" t="s">
        <v>32</v>
      </c>
      <c r="C1855">
        <v>19</v>
      </c>
      <c r="D1855" t="str">
        <f t="shared" si="28"/>
        <v>Preservespring 2020</v>
      </c>
      <c r="E1855" t="s">
        <v>12</v>
      </c>
      <c r="F1855" t="s">
        <v>0</v>
      </c>
      <c r="G1855" t="s">
        <v>21</v>
      </c>
      <c r="H1855" t="s">
        <v>4254</v>
      </c>
      <c r="I1855" t="s">
        <v>1949</v>
      </c>
      <c r="J1855" t="s">
        <v>60</v>
      </c>
      <c r="K1855">
        <v>0</v>
      </c>
      <c r="L1855">
        <v>0</v>
      </c>
      <c r="M1855">
        <v>0</v>
      </c>
      <c r="N1855">
        <f>_xlfn.XLOOKUP($A1855,'site variables'!$A:$A,'site variables'!C:C,0,0)</f>
        <v>332.63</v>
      </c>
      <c r="O1855">
        <f>_xlfn.XLOOKUP($A1855,'site variables'!$A:$A,'site variables'!D:D,0,0)</f>
        <v>25.8</v>
      </c>
      <c r="P1855">
        <f>_xlfn.XLOOKUP($A1855,'site variables'!$A:$A,'site variables'!E:E,0,0)</f>
        <v>21.2</v>
      </c>
      <c r="Q1855">
        <f>_xlfn.XLOOKUP($A1855,'site variables'!$A:$A,'site variables'!F:F,0,0)</f>
        <v>793</v>
      </c>
      <c r="R1855" t="str">
        <f>_xlfn.XLOOKUP($A1855,'site variables'!$A:$A,'site variables'!G:G,0,0)</f>
        <v>high</v>
      </c>
      <c r="S1855" t="str">
        <f>_xlfn.XLOOKUP($A1855,'site variables'!$A:$A,'site variables'!H:H,0,0)</f>
        <v>low</v>
      </c>
      <c r="T1855" t="str">
        <f>_xlfn.XLOOKUP($A1855,'site variables'!$A:$A,'site variables'!I:I,0,0)</f>
        <v>Vehicle/FootRecreation</v>
      </c>
      <c r="U1855">
        <f>_xlfn.XLOOKUP($D1855,climatevars!$E:$E,climatevars!J:J,0,)</f>
        <v>260.99947799999995</v>
      </c>
      <c r="V1855">
        <f>_xlfn.XLOOKUP($D1855,climatevars!$E:$E,climatevars!K:K,0,)</f>
        <v>539.99891999999988</v>
      </c>
      <c r="W1855">
        <f>_xlfn.XLOOKUP($D1855,climatevars!$E:$E,climatevars!L:L,0,)</f>
        <v>260.99947799999995</v>
      </c>
      <c r="X1855">
        <f>_xlfn.XLOOKUP($G1855,speciesvars!$D:$D,speciesvars!H:H,0,0)</f>
        <v>24.8750001192093</v>
      </c>
      <c r="Y1855">
        <f>_xlfn.XLOOKUP($G1855,speciesvars!$D:$D,speciesvars!I:I,0,0)</f>
        <v>845</v>
      </c>
    </row>
    <row r="1856" spans="1:25" hidden="1" x14ac:dyDescent="0.25">
      <c r="A1856" t="s">
        <v>34</v>
      </c>
      <c r="B1856" t="s">
        <v>32</v>
      </c>
      <c r="C1856">
        <v>19</v>
      </c>
      <c r="D1856" t="str">
        <f t="shared" si="28"/>
        <v>Preservespring 2020</v>
      </c>
      <c r="E1856" t="s">
        <v>12</v>
      </c>
      <c r="F1856" t="s">
        <v>0</v>
      </c>
      <c r="G1856" t="s">
        <v>53</v>
      </c>
      <c r="H1856" t="s">
        <v>4254</v>
      </c>
      <c r="I1856" t="s">
        <v>1950</v>
      </c>
      <c r="J1856" t="s">
        <v>60</v>
      </c>
      <c r="K1856">
        <v>0</v>
      </c>
      <c r="L1856">
        <v>0</v>
      </c>
      <c r="M1856">
        <v>0</v>
      </c>
      <c r="N1856">
        <f>_xlfn.XLOOKUP($A1856,'site variables'!$A:$A,'site variables'!C:C,0,0)</f>
        <v>332.63</v>
      </c>
      <c r="O1856">
        <f>_xlfn.XLOOKUP($A1856,'site variables'!$A:$A,'site variables'!D:D,0,0)</f>
        <v>25.8</v>
      </c>
      <c r="P1856">
        <f>_xlfn.XLOOKUP($A1856,'site variables'!$A:$A,'site variables'!E:E,0,0)</f>
        <v>21.2</v>
      </c>
      <c r="Q1856">
        <f>_xlfn.XLOOKUP($A1856,'site variables'!$A:$A,'site variables'!F:F,0,0)</f>
        <v>793</v>
      </c>
      <c r="R1856" t="str">
        <f>_xlfn.XLOOKUP($A1856,'site variables'!$A:$A,'site variables'!G:G,0,0)</f>
        <v>high</v>
      </c>
      <c r="S1856" t="str">
        <f>_xlfn.XLOOKUP($A1856,'site variables'!$A:$A,'site variables'!H:H,0,0)</f>
        <v>low</v>
      </c>
      <c r="T1856" t="str">
        <f>_xlfn.XLOOKUP($A1856,'site variables'!$A:$A,'site variables'!I:I,0,0)</f>
        <v>Vehicle/FootRecreation</v>
      </c>
      <c r="U1856">
        <f>_xlfn.XLOOKUP($D1856,climatevars!$E:$E,climatevars!J:J,0,)</f>
        <v>260.99947799999995</v>
      </c>
      <c r="V1856">
        <f>_xlfn.XLOOKUP($D1856,climatevars!$E:$E,climatevars!K:K,0,)</f>
        <v>539.99891999999988</v>
      </c>
      <c r="W1856">
        <f>_xlfn.XLOOKUP($D1856,climatevars!$E:$E,climatevars!L:L,0,)</f>
        <v>260.99947799999995</v>
      </c>
      <c r="X1856">
        <f>_xlfn.XLOOKUP($G1856,speciesvars!$D:$D,speciesvars!H:H,0,0)</f>
        <v>24.200000047683702</v>
      </c>
      <c r="Y1856">
        <f>_xlfn.XLOOKUP($G1856,speciesvars!$D:$D,speciesvars!I:I,0,0)</f>
        <v>706</v>
      </c>
    </row>
    <row r="1857" spans="1:25" hidden="1" x14ac:dyDescent="0.25">
      <c r="A1857" t="s">
        <v>34</v>
      </c>
      <c r="B1857" t="s">
        <v>32</v>
      </c>
      <c r="C1857">
        <v>35</v>
      </c>
      <c r="D1857" t="str">
        <f t="shared" si="28"/>
        <v>Preservespring 2020</v>
      </c>
      <c r="E1857" t="s">
        <v>75</v>
      </c>
      <c r="F1857" t="s">
        <v>49</v>
      </c>
      <c r="G1857" t="s">
        <v>1437</v>
      </c>
      <c r="H1857" t="s">
        <v>11</v>
      </c>
      <c r="I1857" t="s">
        <v>1951</v>
      </c>
      <c r="J1857" t="s">
        <v>60</v>
      </c>
      <c r="K1857">
        <v>25</v>
      </c>
      <c r="L1857">
        <v>25</v>
      </c>
      <c r="N1857">
        <f>_xlfn.XLOOKUP($A1857,'site variables'!$A:$A,'site variables'!C:C,0,0)</f>
        <v>332.63</v>
      </c>
      <c r="O1857">
        <f>_xlfn.XLOOKUP($A1857,'site variables'!$A:$A,'site variables'!D:D,0,0)</f>
        <v>25.8</v>
      </c>
      <c r="P1857">
        <f>_xlfn.XLOOKUP($A1857,'site variables'!$A:$A,'site variables'!E:E,0,0)</f>
        <v>21.2</v>
      </c>
      <c r="Q1857">
        <f>_xlfn.XLOOKUP($A1857,'site variables'!$A:$A,'site variables'!F:F,0,0)</f>
        <v>793</v>
      </c>
      <c r="R1857" t="str">
        <f>_xlfn.XLOOKUP($A1857,'site variables'!$A:$A,'site variables'!G:G,0,0)</f>
        <v>high</v>
      </c>
      <c r="S1857" t="str">
        <f>_xlfn.XLOOKUP($A1857,'site variables'!$A:$A,'site variables'!H:H,0,0)</f>
        <v>low</v>
      </c>
      <c r="T1857" t="str">
        <f>_xlfn.XLOOKUP($A1857,'site variables'!$A:$A,'site variables'!I:I,0,0)</f>
        <v>Vehicle/FootRecreation</v>
      </c>
      <c r="U1857">
        <f>_xlfn.XLOOKUP($D1857,climatevars!$E:$E,climatevars!J:J,0,)</f>
        <v>260.99947799999995</v>
      </c>
      <c r="V1857">
        <f>_xlfn.XLOOKUP($D1857,climatevars!$E:$E,climatevars!K:K,0,)</f>
        <v>539.99891999999988</v>
      </c>
      <c r="W1857">
        <f>_xlfn.XLOOKUP($D1857,climatevars!$E:$E,climatevars!L:L,0,)</f>
        <v>260.99947799999995</v>
      </c>
      <c r="X1857">
        <f>_xlfn.XLOOKUP($G1857,speciesvars!$D:$D,speciesvars!H:H,0,0)</f>
        <v>0</v>
      </c>
      <c r="Y1857">
        <f>_xlfn.XLOOKUP($G1857,speciesvars!$D:$D,speciesvars!I:I,0,0)</f>
        <v>0</v>
      </c>
    </row>
    <row r="1858" spans="1:25" hidden="1" x14ac:dyDescent="0.25">
      <c r="A1858" t="s">
        <v>34</v>
      </c>
      <c r="B1858" t="s">
        <v>32</v>
      </c>
      <c r="C1858">
        <v>36</v>
      </c>
      <c r="D1858" t="str">
        <f t="shared" si="28"/>
        <v>Preservespring 2020</v>
      </c>
      <c r="E1858" t="s">
        <v>48</v>
      </c>
      <c r="F1858" t="s">
        <v>0</v>
      </c>
      <c r="G1858" t="s">
        <v>77</v>
      </c>
      <c r="H1858" t="s">
        <v>11</v>
      </c>
      <c r="I1858" t="s">
        <v>1952</v>
      </c>
      <c r="J1858" t="s">
        <v>72</v>
      </c>
      <c r="K1858">
        <v>13</v>
      </c>
      <c r="L1858">
        <v>110</v>
      </c>
      <c r="N1858">
        <f>_xlfn.XLOOKUP($A1858,'site variables'!$A:$A,'site variables'!C:C,0,0)</f>
        <v>332.63</v>
      </c>
      <c r="O1858">
        <f>_xlfn.XLOOKUP($A1858,'site variables'!$A:$A,'site variables'!D:D,0,0)</f>
        <v>25.8</v>
      </c>
      <c r="P1858">
        <f>_xlfn.XLOOKUP($A1858,'site variables'!$A:$A,'site variables'!E:E,0,0)</f>
        <v>21.2</v>
      </c>
      <c r="Q1858">
        <f>_xlfn.XLOOKUP($A1858,'site variables'!$A:$A,'site variables'!F:F,0,0)</f>
        <v>793</v>
      </c>
      <c r="R1858" t="str">
        <f>_xlfn.XLOOKUP($A1858,'site variables'!$A:$A,'site variables'!G:G,0,0)</f>
        <v>high</v>
      </c>
      <c r="S1858" t="str">
        <f>_xlfn.XLOOKUP($A1858,'site variables'!$A:$A,'site variables'!H:H,0,0)</f>
        <v>low</v>
      </c>
      <c r="T1858" t="str">
        <f>_xlfn.XLOOKUP($A1858,'site variables'!$A:$A,'site variables'!I:I,0,0)</f>
        <v>Vehicle/FootRecreation</v>
      </c>
      <c r="U1858">
        <f>_xlfn.XLOOKUP($D1858,climatevars!$E:$E,climatevars!J:J,0,)</f>
        <v>260.99947799999995</v>
      </c>
      <c r="V1858">
        <f>_xlfn.XLOOKUP($D1858,climatevars!$E:$E,climatevars!K:K,0,)</f>
        <v>539.99891999999988</v>
      </c>
      <c r="W1858">
        <f>_xlfn.XLOOKUP($D1858,climatevars!$E:$E,climatevars!L:L,0,)</f>
        <v>260.99947799999995</v>
      </c>
      <c r="X1858">
        <f>_xlfn.XLOOKUP($G1858,speciesvars!$D:$D,speciesvars!H:H,0,0)</f>
        <v>0</v>
      </c>
      <c r="Y1858">
        <f>_xlfn.XLOOKUP($G1858,speciesvars!$D:$D,speciesvars!I:I,0,0)</f>
        <v>0</v>
      </c>
    </row>
    <row r="1859" spans="1:25" hidden="1" x14ac:dyDescent="0.25">
      <c r="A1859" t="s">
        <v>34</v>
      </c>
      <c r="B1859" t="s">
        <v>32</v>
      </c>
      <c r="C1859">
        <v>19</v>
      </c>
      <c r="D1859" t="str">
        <f t="shared" ref="D1859:D1922" si="29">_xlfn.CONCAT(A1859,B1859)</f>
        <v>Preservespring 2020</v>
      </c>
      <c r="E1859" t="s">
        <v>12</v>
      </c>
      <c r="F1859" t="s">
        <v>0</v>
      </c>
      <c r="G1859" t="s">
        <v>35</v>
      </c>
      <c r="H1859" t="s">
        <v>4254</v>
      </c>
      <c r="I1859" t="s">
        <v>1953</v>
      </c>
      <c r="J1859" t="s">
        <v>60</v>
      </c>
      <c r="K1859">
        <v>5</v>
      </c>
      <c r="L1859">
        <v>40</v>
      </c>
      <c r="M1859">
        <v>0.55000000000000004</v>
      </c>
      <c r="N1859">
        <f>_xlfn.XLOOKUP($A1859,'site variables'!$A:$A,'site variables'!C:C,0,0)</f>
        <v>332.63</v>
      </c>
      <c r="O1859">
        <f>_xlfn.XLOOKUP($A1859,'site variables'!$A:$A,'site variables'!D:D,0,0)</f>
        <v>25.8</v>
      </c>
      <c r="P1859">
        <f>_xlfn.XLOOKUP($A1859,'site variables'!$A:$A,'site variables'!E:E,0,0)</f>
        <v>21.2</v>
      </c>
      <c r="Q1859">
        <f>_xlfn.XLOOKUP($A1859,'site variables'!$A:$A,'site variables'!F:F,0,0)</f>
        <v>793</v>
      </c>
      <c r="R1859" t="str">
        <f>_xlfn.XLOOKUP($A1859,'site variables'!$A:$A,'site variables'!G:G,0,0)</f>
        <v>high</v>
      </c>
      <c r="S1859" t="str">
        <f>_xlfn.XLOOKUP($A1859,'site variables'!$A:$A,'site variables'!H:H,0,0)</f>
        <v>low</v>
      </c>
      <c r="T1859" t="str">
        <f>_xlfn.XLOOKUP($A1859,'site variables'!$A:$A,'site variables'!I:I,0,0)</f>
        <v>Vehicle/FootRecreation</v>
      </c>
      <c r="U1859">
        <f>_xlfn.XLOOKUP($D1859,climatevars!$E:$E,climatevars!J:J,0,)</f>
        <v>260.99947799999995</v>
      </c>
      <c r="V1859">
        <f>_xlfn.XLOOKUP($D1859,climatevars!$E:$E,climatevars!K:K,0,)</f>
        <v>539.99891999999988</v>
      </c>
      <c r="W1859">
        <f>_xlfn.XLOOKUP($D1859,climatevars!$E:$E,climatevars!L:L,0,)</f>
        <v>260.99947799999995</v>
      </c>
      <c r="X1859">
        <f>_xlfn.XLOOKUP($G1859,speciesvars!$D:$D,speciesvars!H:H,0,0)</f>
        <v>23.5000000198682</v>
      </c>
      <c r="Y1859">
        <f>_xlfn.XLOOKUP($G1859,speciesvars!$D:$D,speciesvars!I:I,0,0)</f>
        <v>354</v>
      </c>
    </row>
    <row r="1860" spans="1:25" hidden="1" x14ac:dyDescent="0.25">
      <c r="A1860" t="s">
        <v>34</v>
      </c>
      <c r="B1860" t="s">
        <v>32</v>
      </c>
      <c r="C1860">
        <v>19</v>
      </c>
      <c r="D1860" t="str">
        <f t="shared" si="29"/>
        <v>Preservespring 2020</v>
      </c>
      <c r="E1860" t="s">
        <v>12</v>
      </c>
      <c r="F1860" t="s">
        <v>0</v>
      </c>
      <c r="G1860" t="s">
        <v>76</v>
      </c>
      <c r="H1860" t="s">
        <v>4254</v>
      </c>
      <c r="I1860" t="s">
        <v>1954</v>
      </c>
      <c r="J1860" t="s">
        <v>60</v>
      </c>
      <c r="K1860">
        <v>0</v>
      </c>
      <c r="L1860">
        <v>0</v>
      </c>
      <c r="M1860">
        <v>0</v>
      </c>
      <c r="N1860">
        <f>_xlfn.XLOOKUP($A1860,'site variables'!$A:$A,'site variables'!C:C,0,0)</f>
        <v>332.63</v>
      </c>
      <c r="O1860">
        <f>_xlfn.XLOOKUP($A1860,'site variables'!$A:$A,'site variables'!D:D,0,0)</f>
        <v>25.8</v>
      </c>
      <c r="P1860">
        <f>_xlfn.XLOOKUP($A1860,'site variables'!$A:$A,'site variables'!E:E,0,0)</f>
        <v>21.2</v>
      </c>
      <c r="Q1860">
        <f>_xlfn.XLOOKUP($A1860,'site variables'!$A:$A,'site variables'!F:F,0,0)</f>
        <v>793</v>
      </c>
      <c r="R1860" t="str">
        <f>_xlfn.XLOOKUP($A1860,'site variables'!$A:$A,'site variables'!G:G,0,0)</f>
        <v>high</v>
      </c>
      <c r="S1860" t="str">
        <f>_xlfn.XLOOKUP($A1860,'site variables'!$A:$A,'site variables'!H:H,0,0)</f>
        <v>low</v>
      </c>
      <c r="T1860" t="str">
        <f>_xlfn.XLOOKUP($A1860,'site variables'!$A:$A,'site variables'!I:I,0,0)</f>
        <v>Vehicle/FootRecreation</v>
      </c>
      <c r="U1860">
        <f>_xlfn.XLOOKUP($D1860,climatevars!$E:$E,climatevars!J:J,0,)</f>
        <v>260.99947799999995</v>
      </c>
      <c r="V1860">
        <f>_xlfn.XLOOKUP($D1860,climatevars!$E:$E,climatevars!K:K,0,)</f>
        <v>539.99891999999988</v>
      </c>
      <c r="W1860">
        <f>_xlfn.XLOOKUP($D1860,climatevars!$E:$E,climatevars!L:L,0,)</f>
        <v>260.99947799999995</v>
      </c>
      <c r="X1860">
        <f>_xlfn.XLOOKUP($G1860,speciesvars!$D:$D,speciesvars!H:H,0,0)</f>
        <v>23.825000166892998</v>
      </c>
      <c r="Y1860">
        <f>_xlfn.XLOOKUP($G1860,speciesvars!$D:$D,speciesvars!I:I,0,0)</f>
        <v>508</v>
      </c>
    </row>
    <row r="1861" spans="1:25" hidden="1" x14ac:dyDescent="0.25">
      <c r="A1861" t="s">
        <v>34</v>
      </c>
      <c r="B1861" t="s">
        <v>32</v>
      </c>
      <c r="C1861">
        <v>20</v>
      </c>
      <c r="D1861" t="str">
        <f t="shared" si="29"/>
        <v>Preservespring 2020</v>
      </c>
      <c r="E1861" t="s">
        <v>66</v>
      </c>
      <c r="F1861" t="s">
        <v>70</v>
      </c>
      <c r="G1861" t="s">
        <v>6</v>
      </c>
      <c r="H1861" t="s">
        <v>4256</v>
      </c>
      <c r="I1861" t="s">
        <v>1955</v>
      </c>
      <c r="J1861" t="s">
        <v>60</v>
      </c>
      <c r="K1861">
        <v>0</v>
      </c>
      <c r="L1861">
        <v>0</v>
      </c>
      <c r="M1861">
        <v>0</v>
      </c>
      <c r="N1861">
        <f>_xlfn.XLOOKUP($A1861,'site variables'!$A:$A,'site variables'!C:C,0,0)</f>
        <v>332.63</v>
      </c>
      <c r="O1861">
        <f>_xlfn.XLOOKUP($A1861,'site variables'!$A:$A,'site variables'!D:D,0,0)</f>
        <v>25.8</v>
      </c>
      <c r="P1861">
        <f>_xlfn.XLOOKUP($A1861,'site variables'!$A:$A,'site variables'!E:E,0,0)</f>
        <v>21.2</v>
      </c>
      <c r="Q1861">
        <f>_xlfn.XLOOKUP($A1861,'site variables'!$A:$A,'site variables'!F:F,0,0)</f>
        <v>793</v>
      </c>
      <c r="R1861" t="str">
        <f>_xlfn.XLOOKUP($A1861,'site variables'!$A:$A,'site variables'!G:G,0,0)</f>
        <v>high</v>
      </c>
      <c r="S1861" t="str">
        <f>_xlfn.XLOOKUP($A1861,'site variables'!$A:$A,'site variables'!H:H,0,0)</f>
        <v>low</v>
      </c>
      <c r="T1861" t="str">
        <f>_xlfn.XLOOKUP($A1861,'site variables'!$A:$A,'site variables'!I:I,0,0)</f>
        <v>Vehicle/FootRecreation</v>
      </c>
      <c r="U1861">
        <f>_xlfn.XLOOKUP($D1861,climatevars!$E:$E,climatevars!J:J,0,)</f>
        <v>260.99947799999995</v>
      </c>
      <c r="V1861">
        <f>_xlfn.XLOOKUP($D1861,climatevars!$E:$E,climatevars!K:K,0,)</f>
        <v>539.99891999999988</v>
      </c>
      <c r="W1861">
        <f>_xlfn.XLOOKUP($D1861,climatevars!$E:$E,climatevars!L:L,0,)</f>
        <v>260.99947799999995</v>
      </c>
      <c r="X1861">
        <f>_xlfn.XLOOKUP($G1861,speciesvars!$D:$D,speciesvars!H:H,0,0)</f>
        <v>21.804166575272902</v>
      </c>
      <c r="Y1861">
        <f>_xlfn.XLOOKUP($G1861,speciesvars!$D:$D,speciesvars!I:I,0,0)</f>
        <v>504</v>
      </c>
    </row>
    <row r="1862" spans="1:25" hidden="1" x14ac:dyDescent="0.25">
      <c r="A1862" t="s">
        <v>34</v>
      </c>
      <c r="B1862" t="s">
        <v>32</v>
      </c>
      <c r="C1862">
        <v>20</v>
      </c>
      <c r="D1862" t="str">
        <f t="shared" si="29"/>
        <v>Preservespring 2020</v>
      </c>
      <c r="E1862" t="s">
        <v>66</v>
      </c>
      <c r="F1862" t="s">
        <v>70</v>
      </c>
      <c r="G1862" t="s">
        <v>22</v>
      </c>
      <c r="H1862" t="s">
        <v>4256</v>
      </c>
      <c r="I1862" t="s">
        <v>1956</v>
      </c>
      <c r="J1862" t="s">
        <v>60</v>
      </c>
      <c r="K1862">
        <v>0</v>
      </c>
      <c r="L1862">
        <v>0</v>
      </c>
      <c r="M1862">
        <v>0</v>
      </c>
      <c r="N1862">
        <f>_xlfn.XLOOKUP($A1862,'site variables'!$A:$A,'site variables'!C:C,0,0)</f>
        <v>332.63</v>
      </c>
      <c r="O1862">
        <f>_xlfn.XLOOKUP($A1862,'site variables'!$A:$A,'site variables'!D:D,0,0)</f>
        <v>25.8</v>
      </c>
      <c r="P1862">
        <f>_xlfn.XLOOKUP($A1862,'site variables'!$A:$A,'site variables'!E:E,0,0)</f>
        <v>21.2</v>
      </c>
      <c r="Q1862">
        <f>_xlfn.XLOOKUP($A1862,'site variables'!$A:$A,'site variables'!F:F,0,0)</f>
        <v>793</v>
      </c>
      <c r="R1862" t="str">
        <f>_xlfn.XLOOKUP($A1862,'site variables'!$A:$A,'site variables'!G:G,0,0)</f>
        <v>high</v>
      </c>
      <c r="S1862" t="str">
        <f>_xlfn.XLOOKUP($A1862,'site variables'!$A:$A,'site variables'!H:H,0,0)</f>
        <v>low</v>
      </c>
      <c r="T1862" t="str">
        <f>_xlfn.XLOOKUP($A1862,'site variables'!$A:$A,'site variables'!I:I,0,0)</f>
        <v>Vehicle/FootRecreation</v>
      </c>
      <c r="U1862">
        <f>_xlfn.XLOOKUP($D1862,climatevars!$E:$E,climatevars!J:J,0,)</f>
        <v>260.99947799999995</v>
      </c>
      <c r="V1862">
        <f>_xlfn.XLOOKUP($D1862,climatevars!$E:$E,climatevars!K:K,0,)</f>
        <v>539.99891999999988</v>
      </c>
      <c r="W1862">
        <f>_xlfn.XLOOKUP($D1862,climatevars!$E:$E,climatevars!L:L,0,)</f>
        <v>260.99947799999995</v>
      </c>
      <c r="X1862">
        <f>_xlfn.XLOOKUP($G1862,speciesvars!$D:$D,speciesvars!H:H,0,0)</f>
        <v>22.870833317438802</v>
      </c>
      <c r="Y1862">
        <f>_xlfn.XLOOKUP($G1862,speciesvars!$D:$D,speciesvars!I:I,0,0)</f>
        <v>733</v>
      </c>
    </row>
    <row r="1863" spans="1:25" hidden="1" x14ac:dyDescent="0.25">
      <c r="A1863" t="s">
        <v>34</v>
      </c>
      <c r="B1863" t="s">
        <v>32</v>
      </c>
      <c r="C1863">
        <v>36</v>
      </c>
      <c r="D1863" t="str">
        <f t="shared" si="29"/>
        <v>Preservespring 2020</v>
      </c>
      <c r="E1863" t="s">
        <v>48</v>
      </c>
      <c r="F1863" t="s">
        <v>0</v>
      </c>
      <c r="G1863" t="s">
        <v>44</v>
      </c>
      <c r="H1863" t="s">
        <v>11</v>
      </c>
      <c r="I1863" t="s">
        <v>1957</v>
      </c>
      <c r="J1863" t="s">
        <v>60</v>
      </c>
      <c r="K1863">
        <v>6</v>
      </c>
      <c r="L1863">
        <v>25</v>
      </c>
      <c r="N1863">
        <f>_xlfn.XLOOKUP($A1863,'site variables'!$A:$A,'site variables'!C:C,0,0)</f>
        <v>332.63</v>
      </c>
      <c r="O1863">
        <f>_xlfn.XLOOKUP($A1863,'site variables'!$A:$A,'site variables'!D:D,0,0)</f>
        <v>25.8</v>
      </c>
      <c r="P1863">
        <f>_xlfn.XLOOKUP($A1863,'site variables'!$A:$A,'site variables'!E:E,0,0)</f>
        <v>21.2</v>
      </c>
      <c r="Q1863">
        <f>_xlfn.XLOOKUP($A1863,'site variables'!$A:$A,'site variables'!F:F,0,0)</f>
        <v>793</v>
      </c>
      <c r="R1863" t="str">
        <f>_xlfn.XLOOKUP($A1863,'site variables'!$A:$A,'site variables'!G:G,0,0)</f>
        <v>high</v>
      </c>
      <c r="S1863" t="str">
        <f>_xlfn.XLOOKUP($A1863,'site variables'!$A:$A,'site variables'!H:H,0,0)</f>
        <v>low</v>
      </c>
      <c r="T1863" t="str">
        <f>_xlfn.XLOOKUP($A1863,'site variables'!$A:$A,'site variables'!I:I,0,0)</f>
        <v>Vehicle/FootRecreation</v>
      </c>
      <c r="U1863">
        <f>_xlfn.XLOOKUP($D1863,climatevars!$E:$E,climatevars!J:J,0,)</f>
        <v>260.99947799999995</v>
      </c>
      <c r="V1863">
        <f>_xlfn.XLOOKUP($D1863,climatevars!$E:$E,climatevars!K:K,0,)</f>
        <v>539.99891999999988</v>
      </c>
      <c r="W1863">
        <f>_xlfn.XLOOKUP($D1863,climatevars!$E:$E,climatevars!L:L,0,)</f>
        <v>260.99947799999995</v>
      </c>
      <c r="X1863">
        <f>_xlfn.XLOOKUP($G1863,speciesvars!$D:$D,speciesvars!H:H,0,0)</f>
        <v>0</v>
      </c>
      <c r="Y1863">
        <f>_xlfn.XLOOKUP($G1863,speciesvars!$D:$D,speciesvars!I:I,0,0)</f>
        <v>0</v>
      </c>
    </row>
    <row r="1864" spans="1:25" hidden="1" x14ac:dyDescent="0.25">
      <c r="A1864" t="s">
        <v>34</v>
      </c>
      <c r="B1864" t="s">
        <v>52</v>
      </c>
      <c r="C1864">
        <v>1</v>
      </c>
      <c r="D1864" t="str">
        <f t="shared" si="29"/>
        <v>Preservespring 2021</v>
      </c>
      <c r="E1864" t="s">
        <v>12</v>
      </c>
      <c r="F1864" t="s">
        <v>70</v>
      </c>
      <c r="G1864" t="s">
        <v>3</v>
      </c>
      <c r="H1864" t="s">
        <v>11</v>
      </c>
      <c r="I1864" t="s">
        <v>1958</v>
      </c>
      <c r="J1864" t="s">
        <v>72</v>
      </c>
      <c r="K1864">
        <v>31</v>
      </c>
      <c r="L1864">
        <v>23</v>
      </c>
      <c r="N1864">
        <f>_xlfn.XLOOKUP($A1864,'site variables'!$A:$A,'site variables'!C:C,0,0)</f>
        <v>332.63</v>
      </c>
      <c r="O1864">
        <f>_xlfn.XLOOKUP($A1864,'site variables'!$A:$A,'site variables'!D:D,0,0)</f>
        <v>25.8</v>
      </c>
      <c r="P1864">
        <f>_xlfn.XLOOKUP($A1864,'site variables'!$A:$A,'site variables'!E:E,0,0)</f>
        <v>21.2</v>
      </c>
      <c r="Q1864">
        <f>_xlfn.XLOOKUP($A1864,'site variables'!$A:$A,'site variables'!F:F,0,0)</f>
        <v>793</v>
      </c>
      <c r="R1864" t="str">
        <f>_xlfn.XLOOKUP($A1864,'site variables'!$A:$A,'site variables'!G:G,0,0)</f>
        <v>high</v>
      </c>
      <c r="S1864" t="str">
        <f>_xlfn.XLOOKUP($A1864,'site variables'!$A:$A,'site variables'!H:H,0,0)</f>
        <v>low</v>
      </c>
      <c r="T1864" t="str">
        <f>_xlfn.XLOOKUP($A1864,'site variables'!$A:$A,'site variables'!I:I,0,0)</f>
        <v>Vehicle/FootRecreation</v>
      </c>
      <c r="U1864">
        <f>_xlfn.XLOOKUP($D1864,climatevars!$E:$E,climatevars!J:J,0,)</f>
        <v>84.999829999999989</v>
      </c>
      <c r="V1864">
        <f>_xlfn.XLOOKUP($D1864,climatevars!$E:$E,climatevars!K:K,0,)</f>
        <v>539.99891999999988</v>
      </c>
      <c r="W1864">
        <f>_xlfn.XLOOKUP($D1864,climatevars!$E:$E,climatevars!L:L,0,)</f>
        <v>367.99926399999993</v>
      </c>
      <c r="X1864">
        <f>_xlfn.XLOOKUP($G1864,speciesvars!$D:$D,speciesvars!H:H,0,0)</f>
        <v>0</v>
      </c>
      <c r="Y1864">
        <f>_xlfn.XLOOKUP($G1864,speciesvars!$D:$D,speciesvars!I:I,0,0)</f>
        <v>0</v>
      </c>
    </row>
    <row r="1865" spans="1:25" hidden="1" x14ac:dyDescent="0.25">
      <c r="A1865" t="s">
        <v>34</v>
      </c>
      <c r="B1865" t="s">
        <v>52</v>
      </c>
      <c r="C1865">
        <v>1</v>
      </c>
      <c r="D1865" t="str">
        <f t="shared" si="29"/>
        <v>Preservespring 2021</v>
      </c>
      <c r="E1865" t="s">
        <v>12</v>
      </c>
      <c r="F1865" t="s">
        <v>70</v>
      </c>
      <c r="G1865" t="s">
        <v>16</v>
      </c>
      <c r="H1865" t="s">
        <v>11</v>
      </c>
      <c r="I1865" t="s">
        <v>1959</v>
      </c>
      <c r="J1865" t="s">
        <v>60</v>
      </c>
      <c r="K1865">
        <v>3</v>
      </c>
      <c r="L1865">
        <v>25</v>
      </c>
      <c r="N1865">
        <f>_xlfn.XLOOKUP($A1865,'site variables'!$A:$A,'site variables'!C:C,0,0)</f>
        <v>332.63</v>
      </c>
      <c r="O1865">
        <f>_xlfn.XLOOKUP($A1865,'site variables'!$A:$A,'site variables'!D:D,0,0)</f>
        <v>25.8</v>
      </c>
      <c r="P1865">
        <f>_xlfn.XLOOKUP($A1865,'site variables'!$A:$A,'site variables'!E:E,0,0)</f>
        <v>21.2</v>
      </c>
      <c r="Q1865">
        <f>_xlfn.XLOOKUP($A1865,'site variables'!$A:$A,'site variables'!F:F,0,0)</f>
        <v>793</v>
      </c>
      <c r="R1865" t="str">
        <f>_xlfn.XLOOKUP($A1865,'site variables'!$A:$A,'site variables'!G:G,0,0)</f>
        <v>high</v>
      </c>
      <c r="S1865" t="str">
        <f>_xlfn.XLOOKUP($A1865,'site variables'!$A:$A,'site variables'!H:H,0,0)</f>
        <v>low</v>
      </c>
      <c r="T1865" t="str">
        <f>_xlfn.XLOOKUP($A1865,'site variables'!$A:$A,'site variables'!I:I,0,0)</f>
        <v>Vehicle/FootRecreation</v>
      </c>
      <c r="U1865">
        <f>_xlfn.XLOOKUP($D1865,climatevars!$E:$E,climatevars!J:J,0,)</f>
        <v>84.999829999999989</v>
      </c>
      <c r="V1865">
        <f>_xlfn.XLOOKUP($D1865,climatevars!$E:$E,climatevars!K:K,0,)</f>
        <v>539.99891999999988</v>
      </c>
      <c r="W1865">
        <f>_xlfn.XLOOKUP($D1865,climatevars!$E:$E,climatevars!L:L,0,)</f>
        <v>367.99926399999993</v>
      </c>
      <c r="X1865">
        <f>_xlfn.XLOOKUP($G1865,speciesvars!$D:$D,speciesvars!H:H,0,0)</f>
        <v>0</v>
      </c>
      <c r="Y1865">
        <f>_xlfn.XLOOKUP($G1865,speciesvars!$D:$D,speciesvars!I:I,0,0)</f>
        <v>0</v>
      </c>
    </row>
    <row r="1866" spans="1:25" hidden="1" x14ac:dyDescent="0.25">
      <c r="A1866" t="s">
        <v>34</v>
      </c>
      <c r="B1866" t="s">
        <v>52</v>
      </c>
      <c r="C1866">
        <v>2</v>
      </c>
      <c r="D1866" t="str">
        <f t="shared" si="29"/>
        <v>Preservespring 2021</v>
      </c>
      <c r="E1866" t="s">
        <v>74</v>
      </c>
      <c r="F1866" t="s">
        <v>70</v>
      </c>
      <c r="G1866" t="s">
        <v>3</v>
      </c>
      <c r="H1866" t="s">
        <v>11</v>
      </c>
      <c r="I1866" t="s">
        <v>1960</v>
      </c>
      <c r="J1866" t="s">
        <v>72</v>
      </c>
      <c r="K1866">
        <v>25</v>
      </c>
      <c r="L1866">
        <v>30</v>
      </c>
      <c r="N1866">
        <f>_xlfn.XLOOKUP($A1866,'site variables'!$A:$A,'site variables'!C:C,0,0)</f>
        <v>332.63</v>
      </c>
      <c r="O1866">
        <f>_xlfn.XLOOKUP($A1866,'site variables'!$A:$A,'site variables'!D:D,0,0)</f>
        <v>25.8</v>
      </c>
      <c r="P1866">
        <f>_xlfn.XLOOKUP($A1866,'site variables'!$A:$A,'site variables'!E:E,0,0)</f>
        <v>21.2</v>
      </c>
      <c r="Q1866">
        <f>_xlfn.XLOOKUP($A1866,'site variables'!$A:$A,'site variables'!F:F,0,0)</f>
        <v>793</v>
      </c>
      <c r="R1866" t="str">
        <f>_xlfn.XLOOKUP($A1866,'site variables'!$A:$A,'site variables'!G:G,0,0)</f>
        <v>high</v>
      </c>
      <c r="S1866" t="str">
        <f>_xlfn.XLOOKUP($A1866,'site variables'!$A:$A,'site variables'!H:H,0,0)</f>
        <v>low</v>
      </c>
      <c r="T1866" t="str">
        <f>_xlfn.XLOOKUP($A1866,'site variables'!$A:$A,'site variables'!I:I,0,0)</f>
        <v>Vehicle/FootRecreation</v>
      </c>
      <c r="U1866">
        <f>_xlfn.XLOOKUP($D1866,climatevars!$E:$E,climatevars!J:J,0,)</f>
        <v>84.999829999999989</v>
      </c>
      <c r="V1866">
        <f>_xlfn.XLOOKUP($D1866,climatevars!$E:$E,climatevars!K:K,0,)</f>
        <v>539.99891999999988</v>
      </c>
      <c r="W1866">
        <f>_xlfn.XLOOKUP($D1866,climatevars!$E:$E,climatevars!L:L,0,)</f>
        <v>367.99926399999993</v>
      </c>
      <c r="X1866">
        <f>_xlfn.XLOOKUP($G1866,speciesvars!$D:$D,speciesvars!H:H,0,0)</f>
        <v>0</v>
      </c>
      <c r="Y1866">
        <f>_xlfn.XLOOKUP($G1866,speciesvars!$D:$D,speciesvars!I:I,0,0)</f>
        <v>0</v>
      </c>
    </row>
    <row r="1867" spans="1:25" hidden="1" x14ac:dyDescent="0.25">
      <c r="A1867" t="s">
        <v>34</v>
      </c>
      <c r="B1867" t="s">
        <v>52</v>
      </c>
      <c r="C1867">
        <v>2</v>
      </c>
      <c r="D1867" t="str">
        <f t="shared" si="29"/>
        <v>Preservespring 2021</v>
      </c>
      <c r="E1867" t="s">
        <v>74</v>
      </c>
      <c r="F1867" t="s">
        <v>70</v>
      </c>
      <c r="G1867" t="s">
        <v>56</v>
      </c>
      <c r="H1867" t="s">
        <v>11</v>
      </c>
      <c r="I1867" t="s">
        <v>1961</v>
      </c>
      <c r="J1867" t="s">
        <v>60</v>
      </c>
      <c r="K1867">
        <v>1</v>
      </c>
      <c r="L1867">
        <v>20</v>
      </c>
      <c r="N1867">
        <f>_xlfn.XLOOKUP($A1867,'site variables'!$A:$A,'site variables'!C:C,0,0)</f>
        <v>332.63</v>
      </c>
      <c r="O1867">
        <f>_xlfn.XLOOKUP($A1867,'site variables'!$A:$A,'site variables'!D:D,0,0)</f>
        <v>25.8</v>
      </c>
      <c r="P1867">
        <f>_xlfn.XLOOKUP($A1867,'site variables'!$A:$A,'site variables'!E:E,0,0)</f>
        <v>21.2</v>
      </c>
      <c r="Q1867">
        <f>_xlfn.XLOOKUP($A1867,'site variables'!$A:$A,'site variables'!F:F,0,0)</f>
        <v>793</v>
      </c>
      <c r="R1867" t="str">
        <f>_xlfn.XLOOKUP($A1867,'site variables'!$A:$A,'site variables'!G:G,0,0)</f>
        <v>high</v>
      </c>
      <c r="S1867" t="str">
        <f>_xlfn.XLOOKUP($A1867,'site variables'!$A:$A,'site variables'!H:H,0,0)</f>
        <v>low</v>
      </c>
      <c r="T1867" t="str">
        <f>_xlfn.XLOOKUP($A1867,'site variables'!$A:$A,'site variables'!I:I,0,0)</f>
        <v>Vehicle/FootRecreation</v>
      </c>
      <c r="U1867">
        <f>_xlfn.XLOOKUP($D1867,climatevars!$E:$E,climatevars!J:J,0,)</f>
        <v>84.999829999999989</v>
      </c>
      <c r="V1867">
        <f>_xlfn.XLOOKUP($D1867,climatevars!$E:$E,climatevars!K:K,0,)</f>
        <v>539.99891999999988</v>
      </c>
      <c r="W1867">
        <f>_xlfn.XLOOKUP($D1867,climatevars!$E:$E,climatevars!L:L,0,)</f>
        <v>367.99926399999993</v>
      </c>
      <c r="X1867">
        <f>_xlfn.XLOOKUP($G1867,speciesvars!$D:$D,speciesvars!H:H,0,0)</f>
        <v>0</v>
      </c>
      <c r="Y1867">
        <f>_xlfn.XLOOKUP($G1867,speciesvars!$D:$D,speciesvars!I:I,0,0)</f>
        <v>0</v>
      </c>
    </row>
    <row r="1868" spans="1:25" hidden="1" x14ac:dyDescent="0.25">
      <c r="A1868" t="s">
        <v>34</v>
      </c>
      <c r="B1868" t="s">
        <v>52</v>
      </c>
      <c r="C1868">
        <v>2</v>
      </c>
      <c r="D1868" t="str">
        <f t="shared" si="29"/>
        <v>Preservespring 2021</v>
      </c>
      <c r="E1868" t="s">
        <v>74</v>
      </c>
      <c r="F1868" t="s">
        <v>70</v>
      </c>
      <c r="G1868" t="s">
        <v>16</v>
      </c>
      <c r="H1868" t="s">
        <v>11</v>
      </c>
      <c r="I1868" t="s">
        <v>1962</v>
      </c>
      <c r="J1868" t="s">
        <v>60</v>
      </c>
      <c r="K1868">
        <v>3</v>
      </c>
      <c r="L1868">
        <v>35</v>
      </c>
      <c r="N1868">
        <f>_xlfn.XLOOKUP($A1868,'site variables'!$A:$A,'site variables'!C:C,0,0)</f>
        <v>332.63</v>
      </c>
      <c r="O1868">
        <f>_xlfn.XLOOKUP($A1868,'site variables'!$A:$A,'site variables'!D:D,0,0)</f>
        <v>25.8</v>
      </c>
      <c r="P1868">
        <f>_xlfn.XLOOKUP($A1868,'site variables'!$A:$A,'site variables'!E:E,0,0)</f>
        <v>21.2</v>
      </c>
      <c r="Q1868">
        <f>_xlfn.XLOOKUP($A1868,'site variables'!$A:$A,'site variables'!F:F,0,0)</f>
        <v>793</v>
      </c>
      <c r="R1868" t="str">
        <f>_xlfn.XLOOKUP($A1868,'site variables'!$A:$A,'site variables'!G:G,0,0)</f>
        <v>high</v>
      </c>
      <c r="S1868" t="str">
        <f>_xlfn.XLOOKUP($A1868,'site variables'!$A:$A,'site variables'!H:H,0,0)</f>
        <v>low</v>
      </c>
      <c r="T1868" t="str">
        <f>_xlfn.XLOOKUP($A1868,'site variables'!$A:$A,'site variables'!I:I,0,0)</f>
        <v>Vehicle/FootRecreation</v>
      </c>
      <c r="U1868">
        <f>_xlfn.XLOOKUP($D1868,climatevars!$E:$E,climatevars!J:J,0,)</f>
        <v>84.999829999999989</v>
      </c>
      <c r="V1868">
        <f>_xlfn.XLOOKUP($D1868,climatevars!$E:$E,climatevars!K:K,0,)</f>
        <v>539.99891999999988</v>
      </c>
      <c r="W1868">
        <f>_xlfn.XLOOKUP($D1868,climatevars!$E:$E,climatevars!L:L,0,)</f>
        <v>367.99926399999993</v>
      </c>
      <c r="X1868">
        <f>_xlfn.XLOOKUP($G1868,speciesvars!$D:$D,speciesvars!H:H,0,0)</f>
        <v>0</v>
      </c>
      <c r="Y1868">
        <f>_xlfn.XLOOKUP($G1868,speciesvars!$D:$D,speciesvars!I:I,0,0)</f>
        <v>0</v>
      </c>
    </row>
    <row r="1869" spans="1:25" hidden="1" x14ac:dyDescent="0.25">
      <c r="A1869" t="s">
        <v>34</v>
      </c>
      <c r="B1869" t="s">
        <v>32</v>
      </c>
      <c r="C1869">
        <v>20</v>
      </c>
      <c r="D1869" t="str">
        <f t="shared" si="29"/>
        <v>Preservespring 2020</v>
      </c>
      <c r="E1869" t="s">
        <v>66</v>
      </c>
      <c r="F1869" t="s">
        <v>70</v>
      </c>
      <c r="G1869" t="s">
        <v>54</v>
      </c>
      <c r="H1869" t="s">
        <v>4256</v>
      </c>
      <c r="I1869" t="s">
        <v>1963</v>
      </c>
      <c r="J1869" t="s">
        <v>60</v>
      </c>
      <c r="K1869">
        <v>1</v>
      </c>
      <c r="L1869">
        <v>35</v>
      </c>
      <c r="M1869">
        <v>1.5</v>
      </c>
      <c r="N1869">
        <f>_xlfn.XLOOKUP($A1869,'site variables'!$A:$A,'site variables'!C:C,0,0)</f>
        <v>332.63</v>
      </c>
      <c r="O1869">
        <f>_xlfn.XLOOKUP($A1869,'site variables'!$A:$A,'site variables'!D:D,0,0)</f>
        <v>25.8</v>
      </c>
      <c r="P1869">
        <f>_xlfn.XLOOKUP($A1869,'site variables'!$A:$A,'site variables'!E:E,0,0)</f>
        <v>21.2</v>
      </c>
      <c r="Q1869">
        <f>_xlfn.XLOOKUP($A1869,'site variables'!$A:$A,'site variables'!F:F,0,0)</f>
        <v>793</v>
      </c>
      <c r="R1869" t="str">
        <f>_xlfn.XLOOKUP($A1869,'site variables'!$A:$A,'site variables'!G:G,0,0)</f>
        <v>high</v>
      </c>
      <c r="S1869" t="str">
        <f>_xlfn.XLOOKUP($A1869,'site variables'!$A:$A,'site variables'!H:H,0,0)</f>
        <v>low</v>
      </c>
      <c r="T1869" t="str">
        <f>_xlfn.XLOOKUP($A1869,'site variables'!$A:$A,'site variables'!I:I,0,0)</f>
        <v>Vehicle/FootRecreation</v>
      </c>
      <c r="U1869">
        <f>_xlfn.XLOOKUP($D1869,climatevars!$E:$E,climatevars!J:J,0,)</f>
        <v>260.99947799999995</v>
      </c>
      <c r="V1869">
        <f>_xlfn.XLOOKUP($D1869,climatevars!$E:$E,climatevars!K:K,0,)</f>
        <v>539.99891999999988</v>
      </c>
      <c r="W1869">
        <f>_xlfn.XLOOKUP($D1869,climatevars!$E:$E,climatevars!L:L,0,)</f>
        <v>260.99947799999995</v>
      </c>
      <c r="X1869">
        <f>_xlfn.XLOOKUP($G1869,speciesvars!$D:$D,speciesvars!H:H,0,0)</f>
        <v>21.7541668613752</v>
      </c>
      <c r="Y1869">
        <f>_xlfn.XLOOKUP($G1869,speciesvars!$D:$D,speciesvars!I:I,0,0)</f>
        <v>505</v>
      </c>
    </row>
    <row r="1870" spans="1:25" hidden="1" x14ac:dyDescent="0.25">
      <c r="A1870" t="s">
        <v>34</v>
      </c>
      <c r="B1870" t="s">
        <v>32</v>
      </c>
      <c r="C1870">
        <v>20</v>
      </c>
      <c r="D1870" t="str">
        <f t="shared" si="29"/>
        <v>Preservespring 2020</v>
      </c>
      <c r="E1870" t="s">
        <v>66</v>
      </c>
      <c r="F1870" t="s">
        <v>70</v>
      </c>
      <c r="G1870" t="s">
        <v>65</v>
      </c>
      <c r="H1870" t="s">
        <v>4256</v>
      </c>
      <c r="I1870" t="s">
        <v>1964</v>
      </c>
      <c r="J1870" t="s">
        <v>60</v>
      </c>
      <c r="K1870">
        <v>3</v>
      </c>
      <c r="L1870">
        <v>45</v>
      </c>
      <c r="M1870">
        <v>7.5</v>
      </c>
      <c r="N1870">
        <f>_xlfn.XLOOKUP($A1870,'site variables'!$A:$A,'site variables'!C:C,0,0)</f>
        <v>332.63</v>
      </c>
      <c r="O1870">
        <f>_xlfn.XLOOKUP($A1870,'site variables'!$A:$A,'site variables'!D:D,0,0)</f>
        <v>25.8</v>
      </c>
      <c r="P1870">
        <f>_xlfn.XLOOKUP($A1870,'site variables'!$A:$A,'site variables'!E:E,0,0)</f>
        <v>21.2</v>
      </c>
      <c r="Q1870">
        <f>_xlfn.XLOOKUP($A1870,'site variables'!$A:$A,'site variables'!F:F,0,0)</f>
        <v>793</v>
      </c>
      <c r="R1870" t="str">
        <f>_xlfn.XLOOKUP($A1870,'site variables'!$A:$A,'site variables'!G:G,0,0)</f>
        <v>high</v>
      </c>
      <c r="S1870" t="str">
        <f>_xlfn.XLOOKUP($A1870,'site variables'!$A:$A,'site variables'!H:H,0,0)</f>
        <v>low</v>
      </c>
      <c r="T1870" t="str">
        <f>_xlfn.XLOOKUP($A1870,'site variables'!$A:$A,'site variables'!I:I,0,0)</f>
        <v>Vehicle/FootRecreation</v>
      </c>
      <c r="U1870">
        <f>_xlfn.XLOOKUP($D1870,climatevars!$E:$E,climatevars!J:J,0,)</f>
        <v>260.99947799999995</v>
      </c>
      <c r="V1870">
        <f>_xlfn.XLOOKUP($D1870,climatevars!$E:$E,climatevars!K:K,0,)</f>
        <v>539.99891999999988</v>
      </c>
      <c r="W1870">
        <f>_xlfn.XLOOKUP($D1870,climatevars!$E:$E,climatevars!L:L,0,)</f>
        <v>260.99947799999995</v>
      </c>
      <c r="X1870">
        <f>_xlfn.XLOOKUP($G1870,speciesvars!$D:$D,speciesvars!H:H,0,0)</f>
        <v>21.662499884764401</v>
      </c>
      <c r="Y1870">
        <f>_xlfn.XLOOKUP($G1870,speciesvars!$D:$D,speciesvars!I:I,0,0)</f>
        <v>767</v>
      </c>
    </row>
    <row r="1871" spans="1:25" hidden="1" x14ac:dyDescent="0.25">
      <c r="A1871" t="s">
        <v>34</v>
      </c>
      <c r="B1871" t="s">
        <v>32</v>
      </c>
      <c r="C1871">
        <v>20</v>
      </c>
      <c r="D1871" t="str">
        <f t="shared" si="29"/>
        <v>Preservespring 2020</v>
      </c>
      <c r="E1871" t="s">
        <v>66</v>
      </c>
      <c r="F1871" t="s">
        <v>70</v>
      </c>
      <c r="G1871" t="s">
        <v>1</v>
      </c>
      <c r="H1871" t="s">
        <v>4256</v>
      </c>
      <c r="I1871" t="s">
        <v>1965</v>
      </c>
      <c r="J1871" t="s">
        <v>60</v>
      </c>
      <c r="K1871">
        <v>0</v>
      </c>
      <c r="L1871">
        <v>0</v>
      </c>
      <c r="M1871">
        <v>0</v>
      </c>
      <c r="N1871">
        <f>_xlfn.XLOOKUP($A1871,'site variables'!$A:$A,'site variables'!C:C,0,0)</f>
        <v>332.63</v>
      </c>
      <c r="O1871">
        <f>_xlfn.XLOOKUP($A1871,'site variables'!$A:$A,'site variables'!D:D,0,0)</f>
        <v>25.8</v>
      </c>
      <c r="P1871">
        <f>_xlfn.XLOOKUP($A1871,'site variables'!$A:$A,'site variables'!E:E,0,0)</f>
        <v>21.2</v>
      </c>
      <c r="Q1871">
        <f>_xlfn.XLOOKUP($A1871,'site variables'!$A:$A,'site variables'!F:F,0,0)</f>
        <v>793</v>
      </c>
      <c r="R1871" t="str">
        <f>_xlfn.XLOOKUP($A1871,'site variables'!$A:$A,'site variables'!G:G,0,0)</f>
        <v>high</v>
      </c>
      <c r="S1871" t="str">
        <f>_xlfn.XLOOKUP($A1871,'site variables'!$A:$A,'site variables'!H:H,0,0)</f>
        <v>low</v>
      </c>
      <c r="T1871" t="str">
        <f>_xlfn.XLOOKUP($A1871,'site variables'!$A:$A,'site variables'!I:I,0,0)</f>
        <v>Vehicle/FootRecreation</v>
      </c>
      <c r="U1871">
        <f>_xlfn.XLOOKUP($D1871,climatevars!$E:$E,climatevars!J:J,0,)</f>
        <v>260.99947799999995</v>
      </c>
      <c r="V1871">
        <f>_xlfn.XLOOKUP($D1871,climatevars!$E:$E,climatevars!K:K,0,)</f>
        <v>539.99891999999988</v>
      </c>
      <c r="W1871">
        <f>_xlfn.XLOOKUP($D1871,climatevars!$E:$E,climatevars!L:L,0,)</f>
        <v>260.99947799999995</v>
      </c>
      <c r="X1871">
        <f>_xlfn.XLOOKUP($G1871,speciesvars!$D:$D,speciesvars!H:H,0,0)</f>
        <v>22.9416667421659</v>
      </c>
      <c r="Y1871">
        <f>_xlfn.XLOOKUP($G1871,speciesvars!$D:$D,speciesvars!I:I,0,0)</f>
        <v>528</v>
      </c>
    </row>
    <row r="1872" spans="1:25" hidden="1" x14ac:dyDescent="0.25">
      <c r="A1872" t="s">
        <v>34</v>
      </c>
      <c r="B1872" t="s">
        <v>52</v>
      </c>
      <c r="C1872">
        <v>2</v>
      </c>
      <c r="D1872" t="str">
        <f t="shared" si="29"/>
        <v>Preservespring 2021</v>
      </c>
      <c r="E1872" t="s">
        <v>74</v>
      </c>
      <c r="F1872" t="s">
        <v>70</v>
      </c>
      <c r="G1872" t="s">
        <v>44</v>
      </c>
      <c r="H1872" t="s">
        <v>11</v>
      </c>
      <c r="I1872" t="s">
        <v>1966</v>
      </c>
      <c r="J1872" t="s">
        <v>60</v>
      </c>
      <c r="K1872">
        <v>1</v>
      </c>
      <c r="L1872">
        <v>8</v>
      </c>
      <c r="N1872">
        <f>_xlfn.XLOOKUP($A1872,'site variables'!$A:$A,'site variables'!C:C,0,0)</f>
        <v>332.63</v>
      </c>
      <c r="O1872">
        <f>_xlfn.XLOOKUP($A1872,'site variables'!$A:$A,'site variables'!D:D,0,0)</f>
        <v>25.8</v>
      </c>
      <c r="P1872">
        <f>_xlfn.XLOOKUP($A1872,'site variables'!$A:$A,'site variables'!E:E,0,0)</f>
        <v>21.2</v>
      </c>
      <c r="Q1872">
        <f>_xlfn.XLOOKUP($A1872,'site variables'!$A:$A,'site variables'!F:F,0,0)</f>
        <v>793</v>
      </c>
      <c r="R1872" t="str">
        <f>_xlfn.XLOOKUP($A1872,'site variables'!$A:$A,'site variables'!G:G,0,0)</f>
        <v>high</v>
      </c>
      <c r="S1872" t="str">
        <f>_xlfn.XLOOKUP($A1872,'site variables'!$A:$A,'site variables'!H:H,0,0)</f>
        <v>low</v>
      </c>
      <c r="T1872" t="str">
        <f>_xlfn.XLOOKUP($A1872,'site variables'!$A:$A,'site variables'!I:I,0,0)</f>
        <v>Vehicle/FootRecreation</v>
      </c>
      <c r="U1872">
        <f>_xlfn.XLOOKUP($D1872,climatevars!$E:$E,climatevars!J:J,0,)</f>
        <v>84.999829999999989</v>
      </c>
      <c r="V1872">
        <f>_xlfn.XLOOKUP($D1872,climatevars!$E:$E,climatevars!K:K,0,)</f>
        <v>539.99891999999988</v>
      </c>
      <c r="W1872">
        <f>_xlfn.XLOOKUP($D1872,climatevars!$E:$E,climatevars!L:L,0,)</f>
        <v>367.99926399999993</v>
      </c>
      <c r="X1872">
        <f>_xlfn.XLOOKUP($G1872,speciesvars!$D:$D,speciesvars!H:H,0,0)</f>
        <v>0</v>
      </c>
      <c r="Y1872">
        <f>_xlfn.XLOOKUP($G1872,speciesvars!$D:$D,speciesvars!I:I,0,0)</f>
        <v>0</v>
      </c>
    </row>
    <row r="1873" spans="1:25" hidden="1" x14ac:dyDescent="0.25">
      <c r="A1873" t="s">
        <v>34</v>
      </c>
      <c r="B1873" t="s">
        <v>32</v>
      </c>
      <c r="C1873">
        <v>21</v>
      </c>
      <c r="D1873" t="str">
        <f t="shared" si="29"/>
        <v>Preservespring 2020</v>
      </c>
      <c r="E1873" t="s">
        <v>74</v>
      </c>
      <c r="F1873" t="s">
        <v>0</v>
      </c>
      <c r="G1873" t="s">
        <v>13</v>
      </c>
      <c r="H1873" t="s">
        <v>4254</v>
      </c>
      <c r="I1873" t="s">
        <v>1967</v>
      </c>
      <c r="J1873" t="s">
        <v>60</v>
      </c>
      <c r="K1873">
        <v>0</v>
      </c>
      <c r="L1873">
        <v>0</v>
      </c>
      <c r="M1873">
        <v>0</v>
      </c>
      <c r="N1873">
        <f>_xlfn.XLOOKUP($A1873,'site variables'!$A:$A,'site variables'!C:C,0,0)</f>
        <v>332.63</v>
      </c>
      <c r="O1873">
        <f>_xlfn.XLOOKUP($A1873,'site variables'!$A:$A,'site variables'!D:D,0,0)</f>
        <v>25.8</v>
      </c>
      <c r="P1873">
        <f>_xlfn.XLOOKUP($A1873,'site variables'!$A:$A,'site variables'!E:E,0,0)</f>
        <v>21.2</v>
      </c>
      <c r="Q1873">
        <f>_xlfn.XLOOKUP($A1873,'site variables'!$A:$A,'site variables'!F:F,0,0)</f>
        <v>793</v>
      </c>
      <c r="R1873" t="str">
        <f>_xlfn.XLOOKUP($A1873,'site variables'!$A:$A,'site variables'!G:G,0,0)</f>
        <v>high</v>
      </c>
      <c r="S1873" t="str">
        <f>_xlfn.XLOOKUP($A1873,'site variables'!$A:$A,'site variables'!H:H,0,0)</f>
        <v>low</v>
      </c>
      <c r="T1873" t="str">
        <f>_xlfn.XLOOKUP($A1873,'site variables'!$A:$A,'site variables'!I:I,0,0)</f>
        <v>Vehicle/FootRecreation</v>
      </c>
      <c r="U1873">
        <f>_xlfn.XLOOKUP($D1873,climatevars!$E:$E,climatevars!J:J,0,)</f>
        <v>260.99947799999995</v>
      </c>
      <c r="V1873">
        <f>_xlfn.XLOOKUP($D1873,climatevars!$E:$E,climatevars!K:K,0,)</f>
        <v>539.99891999999988</v>
      </c>
      <c r="W1873">
        <f>_xlfn.XLOOKUP($D1873,climatevars!$E:$E,climatevars!L:L,0,)</f>
        <v>260.99947799999995</v>
      </c>
      <c r="X1873">
        <f>_xlfn.XLOOKUP($G1873,speciesvars!$D:$D,speciesvars!H:H,0,0)</f>
        <v>23.462500015894602</v>
      </c>
      <c r="Y1873">
        <f>_xlfn.XLOOKUP($G1873,speciesvars!$D:$D,speciesvars!I:I,0,0)</f>
        <v>846</v>
      </c>
    </row>
    <row r="1874" spans="1:25" hidden="1" x14ac:dyDescent="0.25">
      <c r="A1874" t="s">
        <v>34</v>
      </c>
      <c r="B1874" t="s">
        <v>52</v>
      </c>
      <c r="C1874">
        <v>2</v>
      </c>
      <c r="D1874" t="str">
        <f t="shared" si="29"/>
        <v>Preservespring 2021</v>
      </c>
      <c r="E1874" t="s">
        <v>74</v>
      </c>
      <c r="F1874" t="s">
        <v>70</v>
      </c>
      <c r="G1874" t="s">
        <v>33</v>
      </c>
      <c r="H1874" t="s">
        <v>11</v>
      </c>
      <c r="I1874" t="s">
        <v>1968</v>
      </c>
      <c r="J1874" t="s">
        <v>60</v>
      </c>
      <c r="K1874">
        <v>1</v>
      </c>
      <c r="L1874">
        <v>11</v>
      </c>
      <c r="N1874">
        <f>_xlfn.XLOOKUP($A1874,'site variables'!$A:$A,'site variables'!C:C,0,0)</f>
        <v>332.63</v>
      </c>
      <c r="O1874">
        <f>_xlfn.XLOOKUP($A1874,'site variables'!$A:$A,'site variables'!D:D,0,0)</f>
        <v>25.8</v>
      </c>
      <c r="P1874">
        <f>_xlfn.XLOOKUP($A1874,'site variables'!$A:$A,'site variables'!E:E,0,0)</f>
        <v>21.2</v>
      </c>
      <c r="Q1874">
        <f>_xlfn.XLOOKUP($A1874,'site variables'!$A:$A,'site variables'!F:F,0,0)</f>
        <v>793</v>
      </c>
      <c r="R1874" t="str">
        <f>_xlfn.XLOOKUP($A1874,'site variables'!$A:$A,'site variables'!G:G,0,0)</f>
        <v>high</v>
      </c>
      <c r="S1874" t="str">
        <f>_xlfn.XLOOKUP($A1874,'site variables'!$A:$A,'site variables'!H:H,0,0)</f>
        <v>low</v>
      </c>
      <c r="T1874" t="str">
        <f>_xlfn.XLOOKUP($A1874,'site variables'!$A:$A,'site variables'!I:I,0,0)</f>
        <v>Vehicle/FootRecreation</v>
      </c>
      <c r="U1874">
        <f>_xlfn.XLOOKUP($D1874,climatevars!$E:$E,climatevars!J:J,0,)</f>
        <v>84.999829999999989</v>
      </c>
      <c r="V1874">
        <f>_xlfn.XLOOKUP($D1874,climatevars!$E:$E,climatevars!K:K,0,)</f>
        <v>539.99891999999988</v>
      </c>
      <c r="W1874">
        <f>_xlfn.XLOOKUP($D1874,climatevars!$E:$E,climatevars!L:L,0,)</f>
        <v>367.99926399999993</v>
      </c>
      <c r="X1874">
        <f>_xlfn.XLOOKUP($G1874,speciesvars!$D:$D,speciesvars!H:H,0,0)</f>
        <v>0</v>
      </c>
      <c r="Y1874">
        <f>_xlfn.XLOOKUP($G1874,speciesvars!$D:$D,speciesvars!I:I,0,0)</f>
        <v>0</v>
      </c>
    </row>
    <row r="1875" spans="1:25" hidden="1" x14ac:dyDescent="0.25">
      <c r="A1875" t="s">
        <v>34</v>
      </c>
      <c r="B1875" t="s">
        <v>32</v>
      </c>
      <c r="C1875">
        <v>21</v>
      </c>
      <c r="D1875" t="str">
        <f t="shared" si="29"/>
        <v>Preservespring 2020</v>
      </c>
      <c r="E1875" t="s">
        <v>74</v>
      </c>
      <c r="F1875" t="s">
        <v>0</v>
      </c>
      <c r="G1875" t="s">
        <v>21</v>
      </c>
      <c r="H1875" t="s">
        <v>4254</v>
      </c>
      <c r="I1875" t="s">
        <v>1969</v>
      </c>
      <c r="J1875" t="s">
        <v>60</v>
      </c>
      <c r="K1875">
        <v>0</v>
      </c>
      <c r="L1875">
        <v>0</v>
      </c>
      <c r="M1875">
        <v>0</v>
      </c>
      <c r="N1875">
        <f>_xlfn.XLOOKUP($A1875,'site variables'!$A:$A,'site variables'!C:C,0,0)</f>
        <v>332.63</v>
      </c>
      <c r="O1875">
        <f>_xlfn.XLOOKUP($A1875,'site variables'!$A:$A,'site variables'!D:D,0,0)</f>
        <v>25.8</v>
      </c>
      <c r="P1875">
        <f>_xlfn.XLOOKUP($A1875,'site variables'!$A:$A,'site variables'!E:E,0,0)</f>
        <v>21.2</v>
      </c>
      <c r="Q1875">
        <f>_xlfn.XLOOKUP($A1875,'site variables'!$A:$A,'site variables'!F:F,0,0)</f>
        <v>793</v>
      </c>
      <c r="R1875" t="str">
        <f>_xlfn.XLOOKUP($A1875,'site variables'!$A:$A,'site variables'!G:G,0,0)</f>
        <v>high</v>
      </c>
      <c r="S1875" t="str">
        <f>_xlfn.XLOOKUP($A1875,'site variables'!$A:$A,'site variables'!H:H,0,0)</f>
        <v>low</v>
      </c>
      <c r="T1875" t="str">
        <f>_xlfn.XLOOKUP($A1875,'site variables'!$A:$A,'site variables'!I:I,0,0)</f>
        <v>Vehicle/FootRecreation</v>
      </c>
      <c r="U1875">
        <f>_xlfn.XLOOKUP($D1875,climatevars!$E:$E,climatevars!J:J,0,)</f>
        <v>260.99947799999995</v>
      </c>
      <c r="V1875">
        <f>_xlfn.XLOOKUP($D1875,climatevars!$E:$E,climatevars!K:K,0,)</f>
        <v>539.99891999999988</v>
      </c>
      <c r="W1875">
        <f>_xlfn.XLOOKUP($D1875,climatevars!$E:$E,climatevars!L:L,0,)</f>
        <v>260.99947799999995</v>
      </c>
      <c r="X1875">
        <f>_xlfn.XLOOKUP($G1875,speciesvars!$D:$D,speciesvars!H:H,0,0)</f>
        <v>24.8750001192093</v>
      </c>
      <c r="Y1875">
        <f>_xlfn.XLOOKUP($G1875,speciesvars!$D:$D,speciesvars!I:I,0,0)</f>
        <v>845</v>
      </c>
    </row>
    <row r="1876" spans="1:25" hidden="1" x14ac:dyDescent="0.25">
      <c r="A1876" t="s">
        <v>34</v>
      </c>
      <c r="B1876" t="s">
        <v>52</v>
      </c>
      <c r="C1876">
        <v>2</v>
      </c>
      <c r="D1876" t="str">
        <f t="shared" si="29"/>
        <v>Preservespring 2021</v>
      </c>
      <c r="E1876" t="s">
        <v>74</v>
      </c>
      <c r="F1876" t="s">
        <v>70</v>
      </c>
      <c r="G1876" t="s">
        <v>24</v>
      </c>
      <c r="H1876" t="s">
        <v>11</v>
      </c>
      <c r="I1876" t="s">
        <v>1970</v>
      </c>
      <c r="J1876" t="s">
        <v>60</v>
      </c>
      <c r="K1876">
        <v>1</v>
      </c>
      <c r="L1876">
        <v>28</v>
      </c>
      <c r="N1876">
        <f>_xlfn.XLOOKUP($A1876,'site variables'!$A:$A,'site variables'!C:C,0,0)</f>
        <v>332.63</v>
      </c>
      <c r="O1876">
        <f>_xlfn.XLOOKUP($A1876,'site variables'!$A:$A,'site variables'!D:D,0,0)</f>
        <v>25.8</v>
      </c>
      <c r="P1876">
        <f>_xlfn.XLOOKUP($A1876,'site variables'!$A:$A,'site variables'!E:E,0,0)</f>
        <v>21.2</v>
      </c>
      <c r="Q1876">
        <f>_xlfn.XLOOKUP($A1876,'site variables'!$A:$A,'site variables'!F:F,0,0)</f>
        <v>793</v>
      </c>
      <c r="R1876" t="str">
        <f>_xlfn.XLOOKUP($A1876,'site variables'!$A:$A,'site variables'!G:G,0,0)</f>
        <v>high</v>
      </c>
      <c r="S1876" t="str">
        <f>_xlfn.XLOOKUP($A1876,'site variables'!$A:$A,'site variables'!H:H,0,0)</f>
        <v>low</v>
      </c>
      <c r="T1876" t="str">
        <f>_xlfn.XLOOKUP($A1876,'site variables'!$A:$A,'site variables'!I:I,0,0)</f>
        <v>Vehicle/FootRecreation</v>
      </c>
      <c r="U1876">
        <f>_xlfn.XLOOKUP($D1876,climatevars!$E:$E,climatevars!J:J,0,)</f>
        <v>84.999829999999989</v>
      </c>
      <c r="V1876">
        <f>_xlfn.XLOOKUP($D1876,climatevars!$E:$E,climatevars!K:K,0,)</f>
        <v>539.99891999999988</v>
      </c>
      <c r="W1876">
        <f>_xlfn.XLOOKUP($D1876,climatevars!$E:$E,climatevars!L:L,0,)</f>
        <v>367.99926399999993</v>
      </c>
      <c r="X1876">
        <f>_xlfn.XLOOKUP($G1876,speciesvars!$D:$D,speciesvars!H:H,0,0)</f>
        <v>0</v>
      </c>
      <c r="Y1876">
        <f>_xlfn.XLOOKUP($G1876,speciesvars!$D:$D,speciesvars!I:I,0,0)</f>
        <v>0</v>
      </c>
    </row>
    <row r="1877" spans="1:25" hidden="1" x14ac:dyDescent="0.25">
      <c r="A1877" t="s">
        <v>34</v>
      </c>
      <c r="B1877" t="s">
        <v>52</v>
      </c>
      <c r="C1877">
        <v>3</v>
      </c>
      <c r="D1877" t="str">
        <f t="shared" si="29"/>
        <v>Preservespring 2021</v>
      </c>
      <c r="E1877" t="s">
        <v>48</v>
      </c>
      <c r="F1877" t="s">
        <v>70</v>
      </c>
      <c r="G1877" t="s">
        <v>77</v>
      </c>
      <c r="H1877" t="s">
        <v>11</v>
      </c>
      <c r="I1877" t="s">
        <v>1971</v>
      </c>
      <c r="J1877" t="s">
        <v>72</v>
      </c>
      <c r="K1877">
        <v>31</v>
      </c>
      <c r="L1877">
        <v>30</v>
      </c>
      <c r="N1877">
        <f>_xlfn.XLOOKUP($A1877,'site variables'!$A:$A,'site variables'!C:C,0,0)</f>
        <v>332.63</v>
      </c>
      <c r="O1877">
        <f>_xlfn.XLOOKUP($A1877,'site variables'!$A:$A,'site variables'!D:D,0,0)</f>
        <v>25.8</v>
      </c>
      <c r="P1877">
        <f>_xlfn.XLOOKUP($A1877,'site variables'!$A:$A,'site variables'!E:E,0,0)</f>
        <v>21.2</v>
      </c>
      <c r="Q1877">
        <f>_xlfn.XLOOKUP($A1877,'site variables'!$A:$A,'site variables'!F:F,0,0)</f>
        <v>793</v>
      </c>
      <c r="R1877" t="str">
        <f>_xlfn.XLOOKUP($A1877,'site variables'!$A:$A,'site variables'!G:G,0,0)</f>
        <v>high</v>
      </c>
      <c r="S1877" t="str">
        <f>_xlfn.XLOOKUP($A1877,'site variables'!$A:$A,'site variables'!H:H,0,0)</f>
        <v>low</v>
      </c>
      <c r="T1877" t="str">
        <f>_xlfn.XLOOKUP($A1877,'site variables'!$A:$A,'site variables'!I:I,0,0)</f>
        <v>Vehicle/FootRecreation</v>
      </c>
      <c r="U1877">
        <f>_xlfn.XLOOKUP($D1877,climatevars!$E:$E,climatevars!J:J,0,)</f>
        <v>84.999829999999989</v>
      </c>
      <c r="V1877">
        <f>_xlfn.XLOOKUP($D1877,climatevars!$E:$E,climatevars!K:K,0,)</f>
        <v>539.99891999999988</v>
      </c>
      <c r="W1877">
        <f>_xlfn.XLOOKUP($D1877,climatevars!$E:$E,climatevars!L:L,0,)</f>
        <v>367.99926399999993</v>
      </c>
      <c r="X1877">
        <f>_xlfn.XLOOKUP($G1877,speciesvars!$D:$D,speciesvars!H:H,0,0)</f>
        <v>0</v>
      </c>
      <c r="Y1877">
        <f>_xlfn.XLOOKUP($G1877,speciesvars!$D:$D,speciesvars!I:I,0,0)</f>
        <v>0</v>
      </c>
    </row>
    <row r="1878" spans="1:25" hidden="1" x14ac:dyDescent="0.25">
      <c r="A1878" t="s">
        <v>34</v>
      </c>
      <c r="B1878" t="s">
        <v>52</v>
      </c>
      <c r="C1878">
        <v>3</v>
      </c>
      <c r="D1878" t="str">
        <f t="shared" si="29"/>
        <v>Preservespring 2021</v>
      </c>
      <c r="E1878" t="s">
        <v>48</v>
      </c>
      <c r="F1878" t="s">
        <v>70</v>
      </c>
      <c r="G1878" t="s">
        <v>3</v>
      </c>
      <c r="H1878" t="s">
        <v>11</v>
      </c>
      <c r="I1878" t="s">
        <v>1972</v>
      </c>
      <c r="J1878" t="s">
        <v>72</v>
      </c>
      <c r="K1878">
        <v>14</v>
      </c>
      <c r="L1878">
        <v>20</v>
      </c>
      <c r="N1878">
        <f>_xlfn.XLOOKUP($A1878,'site variables'!$A:$A,'site variables'!C:C,0,0)</f>
        <v>332.63</v>
      </c>
      <c r="O1878">
        <f>_xlfn.XLOOKUP($A1878,'site variables'!$A:$A,'site variables'!D:D,0,0)</f>
        <v>25.8</v>
      </c>
      <c r="P1878">
        <f>_xlfn.XLOOKUP($A1878,'site variables'!$A:$A,'site variables'!E:E,0,0)</f>
        <v>21.2</v>
      </c>
      <c r="Q1878">
        <f>_xlfn.XLOOKUP($A1878,'site variables'!$A:$A,'site variables'!F:F,0,0)</f>
        <v>793</v>
      </c>
      <c r="R1878" t="str">
        <f>_xlfn.XLOOKUP($A1878,'site variables'!$A:$A,'site variables'!G:G,0,0)</f>
        <v>high</v>
      </c>
      <c r="S1878" t="str">
        <f>_xlfn.XLOOKUP($A1878,'site variables'!$A:$A,'site variables'!H:H,0,0)</f>
        <v>low</v>
      </c>
      <c r="T1878" t="str">
        <f>_xlfn.XLOOKUP($A1878,'site variables'!$A:$A,'site variables'!I:I,0,0)</f>
        <v>Vehicle/FootRecreation</v>
      </c>
      <c r="U1878">
        <f>_xlfn.XLOOKUP($D1878,climatevars!$E:$E,climatevars!J:J,0,)</f>
        <v>84.999829999999989</v>
      </c>
      <c r="V1878">
        <f>_xlfn.XLOOKUP($D1878,climatevars!$E:$E,climatevars!K:K,0,)</f>
        <v>539.99891999999988</v>
      </c>
      <c r="W1878">
        <f>_xlfn.XLOOKUP($D1878,climatevars!$E:$E,climatevars!L:L,0,)</f>
        <v>367.99926399999993</v>
      </c>
      <c r="X1878">
        <f>_xlfn.XLOOKUP($G1878,speciesvars!$D:$D,speciesvars!H:H,0,0)</f>
        <v>0</v>
      </c>
      <c r="Y1878">
        <f>_xlfn.XLOOKUP($G1878,speciesvars!$D:$D,speciesvars!I:I,0,0)</f>
        <v>0</v>
      </c>
    </row>
    <row r="1879" spans="1:25" hidden="1" x14ac:dyDescent="0.25">
      <c r="A1879" t="s">
        <v>34</v>
      </c>
      <c r="B1879" t="s">
        <v>52</v>
      </c>
      <c r="C1879">
        <v>3</v>
      </c>
      <c r="D1879" t="str">
        <f t="shared" si="29"/>
        <v>Preservespring 2021</v>
      </c>
      <c r="E1879" t="s">
        <v>48</v>
      </c>
      <c r="F1879" t="s">
        <v>70</v>
      </c>
      <c r="G1879" t="s">
        <v>16</v>
      </c>
      <c r="H1879" t="s">
        <v>11</v>
      </c>
      <c r="I1879" t="s">
        <v>1973</v>
      </c>
      <c r="J1879" t="s">
        <v>60</v>
      </c>
      <c r="K1879">
        <v>1</v>
      </c>
      <c r="L1879">
        <v>40</v>
      </c>
      <c r="N1879">
        <f>_xlfn.XLOOKUP($A1879,'site variables'!$A:$A,'site variables'!C:C,0,0)</f>
        <v>332.63</v>
      </c>
      <c r="O1879">
        <f>_xlfn.XLOOKUP($A1879,'site variables'!$A:$A,'site variables'!D:D,0,0)</f>
        <v>25.8</v>
      </c>
      <c r="P1879">
        <f>_xlfn.XLOOKUP($A1879,'site variables'!$A:$A,'site variables'!E:E,0,0)</f>
        <v>21.2</v>
      </c>
      <c r="Q1879">
        <f>_xlfn.XLOOKUP($A1879,'site variables'!$A:$A,'site variables'!F:F,0,0)</f>
        <v>793</v>
      </c>
      <c r="R1879" t="str">
        <f>_xlfn.XLOOKUP($A1879,'site variables'!$A:$A,'site variables'!G:G,0,0)</f>
        <v>high</v>
      </c>
      <c r="S1879" t="str">
        <f>_xlfn.XLOOKUP($A1879,'site variables'!$A:$A,'site variables'!H:H,0,0)</f>
        <v>low</v>
      </c>
      <c r="T1879" t="str">
        <f>_xlfn.XLOOKUP($A1879,'site variables'!$A:$A,'site variables'!I:I,0,0)</f>
        <v>Vehicle/FootRecreation</v>
      </c>
      <c r="U1879">
        <f>_xlfn.XLOOKUP($D1879,climatevars!$E:$E,climatevars!J:J,0,)</f>
        <v>84.999829999999989</v>
      </c>
      <c r="V1879">
        <f>_xlfn.XLOOKUP($D1879,climatevars!$E:$E,climatevars!K:K,0,)</f>
        <v>539.99891999999988</v>
      </c>
      <c r="W1879">
        <f>_xlfn.XLOOKUP($D1879,climatevars!$E:$E,climatevars!L:L,0,)</f>
        <v>367.99926399999993</v>
      </c>
      <c r="X1879">
        <f>_xlfn.XLOOKUP($G1879,speciesvars!$D:$D,speciesvars!H:H,0,0)</f>
        <v>0</v>
      </c>
      <c r="Y1879">
        <f>_xlfn.XLOOKUP($G1879,speciesvars!$D:$D,speciesvars!I:I,0,0)</f>
        <v>0</v>
      </c>
    </row>
    <row r="1880" spans="1:25" hidden="1" x14ac:dyDescent="0.25">
      <c r="A1880" t="s">
        <v>34</v>
      </c>
      <c r="B1880" t="s">
        <v>52</v>
      </c>
      <c r="C1880">
        <v>3</v>
      </c>
      <c r="D1880" t="str">
        <f t="shared" si="29"/>
        <v>Preservespring 2021</v>
      </c>
      <c r="E1880" t="s">
        <v>48</v>
      </c>
      <c r="F1880" t="s">
        <v>70</v>
      </c>
      <c r="G1880" t="s">
        <v>44</v>
      </c>
      <c r="H1880" t="s">
        <v>11</v>
      </c>
      <c r="I1880" t="s">
        <v>1974</v>
      </c>
      <c r="J1880" t="s">
        <v>60</v>
      </c>
      <c r="K1880">
        <v>7</v>
      </c>
      <c r="L1880">
        <v>12</v>
      </c>
      <c r="N1880">
        <f>_xlfn.XLOOKUP($A1880,'site variables'!$A:$A,'site variables'!C:C,0,0)</f>
        <v>332.63</v>
      </c>
      <c r="O1880">
        <f>_xlfn.XLOOKUP($A1880,'site variables'!$A:$A,'site variables'!D:D,0,0)</f>
        <v>25.8</v>
      </c>
      <c r="P1880">
        <f>_xlfn.XLOOKUP($A1880,'site variables'!$A:$A,'site variables'!E:E,0,0)</f>
        <v>21.2</v>
      </c>
      <c r="Q1880">
        <f>_xlfn.XLOOKUP($A1880,'site variables'!$A:$A,'site variables'!F:F,0,0)</f>
        <v>793</v>
      </c>
      <c r="R1880" t="str">
        <f>_xlfn.XLOOKUP($A1880,'site variables'!$A:$A,'site variables'!G:G,0,0)</f>
        <v>high</v>
      </c>
      <c r="S1880" t="str">
        <f>_xlfn.XLOOKUP($A1880,'site variables'!$A:$A,'site variables'!H:H,0,0)</f>
        <v>low</v>
      </c>
      <c r="T1880" t="str">
        <f>_xlfn.XLOOKUP($A1880,'site variables'!$A:$A,'site variables'!I:I,0,0)</f>
        <v>Vehicle/FootRecreation</v>
      </c>
      <c r="U1880">
        <f>_xlfn.XLOOKUP($D1880,climatevars!$E:$E,climatevars!J:J,0,)</f>
        <v>84.999829999999989</v>
      </c>
      <c r="V1880">
        <f>_xlfn.XLOOKUP($D1880,climatevars!$E:$E,climatevars!K:K,0,)</f>
        <v>539.99891999999988</v>
      </c>
      <c r="W1880">
        <f>_xlfn.XLOOKUP($D1880,climatevars!$E:$E,climatevars!L:L,0,)</f>
        <v>367.99926399999993</v>
      </c>
      <c r="X1880">
        <f>_xlfn.XLOOKUP($G1880,speciesvars!$D:$D,speciesvars!H:H,0,0)</f>
        <v>0</v>
      </c>
      <c r="Y1880">
        <f>_xlfn.XLOOKUP($G1880,speciesvars!$D:$D,speciesvars!I:I,0,0)</f>
        <v>0</v>
      </c>
    </row>
    <row r="1881" spans="1:25" hidden="1" x14ac:dyDescent="0.25">
      <c r="A1881" t="s">
        <v>34</v>
      </c>
      <c r="B1881" t="s">
        <v>32</v>
      </c>
      <c r="C1881">
        <v>21</v>
      </c>
      <c r="D1881" t="str">
        <f t="shared" si="29"/>
        <v>Preservespring 2020</v>
      </c>
      <c r="E1881" t="s">
        <v>74</v>
      </c>
      <c r="F1881" t="s">
        <v>0</v>
      </c>
      <c r="G1881" t="s">
        <v>53</v>
      </c>
      <c r="H1881" t="s">
        <v>4254</v>
      </c>
      <c r="I1881" t="s">
        <v>1975</v>
      </c>
      <c r="J1881" t="s">
        <v>60</v>
      </c>
      <c r="K1881">
        <v>0</v>
      </c>
      <c r="L1881">
        <v>0</v>
      </c>
      <c r="M1881">
        <v>0</v>
      </c>
      <c r="N1881">
        <f>_xlfn.XLOOKUP($A1881,'site variables'!$A:$A,'site variables'!C:C,0,0)</f>
        <v>332.63</v>
      </c>
      <c r="O1881">
        <f>_xlfn.XLOOKUP($A1881,'site variables'!$A:$A,'site variables'!D:D,0,0)</f>
        <v>25.8</v>
      </c>
      <c r="P1881">
        <f>_xlfn.XLOOKUP($A1881,'site variables'!$A:$A,'site variables'!E:E,0,0)</f>
        <v>21.2</v>
      </c>
      <c r="Q1881">
        <f>_xlfn.XLOOKUP($A1881,'site variables'!$A:$A,'site variables'!F:F,0,0)</f>
        <v>793</v>
      </c>
      <c r="R1881" t="str">
        <f>_xlfn.XLOOKUP($A1881,'site variables'!$A:$A,'site variables'!G:G,0,0)</f>
        <v>high</v>
      </c>
      <c r="S1881" t="str">
        <f>_xlfn.XLOOKUP($A1881,'site variables'!$A:$A,'site variables'!H:H,0,0)</f>
        <v>low</v>
      </c>
      <c r="T1881" t="str">
        <f>_xlfn.XLOOKUP($A1881,'site variables'!$A:$A,'site variables'!I:I,0,0)</f>
        <v>Vehicle/FootRecreation</v>
      </c>
      <c r="U1881">
        <f>_xlfn.XLOOKUP($D1881,climatevars!$E:$E,climatevars!J:J,0,)</f>
        <v>260.99947799999995</v>
      </c>
      <c r="V1881">
        <f>_xlfn.XLOOKUP($D1881,climatevars!$E:$E,climatevars!K:K,0,)</f>
        <v>539.99891999999988</v>
      </c>
      <c r="W1881">
        <f>_xlfn.XLOOKUP($D1881,climatevars!$E:$E,climatevars!L:L,0,)</f>
        <v>260.99947799999995</v>
      </c>
      <c r="X1881">
        <f>_xlfn.XLOOKUP($G1881,speciesvars!$D:$D,speciesvars!H:H,0,0)</f>
        <v>24.200000047683702</v>
      </c>
      <c r="Y1881">
        <f>_xlfn.XLOOKUP($G1881,speciesvars!$D:$D,speciesvars!I:I,0,0)</f>
        <v>706</v>
      </c>
    </row>
    <row r="1882" spans="1:25" hidden="1" x14ac:dyDescent="0.25">
      <c r="A1882" t="s">
        <v>34</v>
      </c>
      <c r="B1882" t="s">
        <v>52</v>
      </c>
      <c r="C1882">
        <v>4</v>
      </c>
      <c r="D1882" t="str">
        <f t="shared" si="29"/>
        <v>Preservespring 2021</v>
      </c>
      <c r="E1882" t="s">
        <v>66</v>
      </c>
      <c r="F1882" t="s">
        <v>70</v>
      </c>
      <c r="G1882" t="s">
        <v>77</v>
      </c>
      <c r="H1882" t="s">
        <v>11</v>
      </c>
      <c r="I1882" t="s">
        <v>1976</v>
      </c>
      <c r="J1882" t="s">
        <v>72</v>
      </c>
      <c r="K1882">
        <v>4</v>
      </c>
      <c r="L1882">
        <v>50</v>
      </c>
      <c r="N1882">
        <f>_xlfn.XLOOKUP($A1882,'site variables'!$A:$A,'site variables'!C:C,0,0)</f>
        <v>332.63</v>
      </c>
      <c r="O1882">
        <f>_xlfn.XLOOKUP($A1882,'site variables'!$A:$A,'site variables'!D:D,0,0)</f>
        <v>25.8</v>
      </c>
      <c r="P1882">
        <f>_xlfn.XLOOKUP($A1882,'site variables'!$A:$A,'site variables'!E:E,0,0)</f>
        <v>21.2</v>
      </c>
      <c r="Q1882">
        <f>_xlfn.XLOOKUP($A1882,'site variables'!$A:$A,'site variables'!F:F,0,0)</f>
        <v>793</v>
      </c>
      <c r="R1882" t="str">
        <f>_xlfn.XLOOKUP($A1882,'site variables'!$A:$A,'site variables'!G:G,0,0)</f>
        <v>high</v>
      </c>
      <c r="S1882" t="str">
        <f>_xlfn.XLOOKUP($A1882,'site variables'!$A:$A,'site variables'!H:H,0,0)</f>
        <v>low</v>
      </c>
      <c r="T1882" t="str">
        <f>_xlfn.XLOOKUP($A1882,'site variables'!$A:$A,'site variables'!I:I,0,0)</f>
        <v>Vehicle/FootRecreation</v>
      </c>
      <c r="U1882">
        <f>_xlfn.XLOOKUP($D1882,climatevars!$E:$E,climatevars!J:J,0,)</f>
        <v>84.999829999999989</v>
      </c>
      <c r="V1882">
        <f>_xlfn.XLOOKUP($D1882,climatevars!$E:$E,climatevars!K:K,0,)</f>
        <v>539.99891999999988</v>
      </c>
      <c r="W1882">
        <f>_xlfn.XLOOKUP($D1882,climatevars!$E:$E,climatevars!L:L,0,)</f>
        <v>367.99926399999993</v>
      </c>
      <c r="X1882">
        <f>_xlfn.XLOOKUP($G1882,speciesvars!$D:$D,speciesvars!H:H,0,0)</f>
        <v>0</v>
      </c>
      <c r="Y1882">
        <f>_xlfn.XLOOKUP($G1882,speciesvars!$D:$D,speciesvars!I:I,0,0)</f>
        <v>0</v>
      </c>
    </row>
    <row r="1883" spans="1:25" hidden="1" x14ac:dyDescent="0.25">
      <c r="A1883" t="s">
        <v>34</v>
      </c>
      <c r="B1883" t="s">
        <v>32</v>
      </c>
      <c r="C1883">
        <v>21</v>
      </c>
      <c r="D1883" t="str">
        <f t="shared" si="29"/>
        <v>Preservespring 2020</v>
      </c>
      <c r="E1883" t="s">
        <v>74</v>
      </c>
      <c r="F1883" t="s">
        <v>0</v>
      </c>
      <c r="G1883" t="s">
        <v>35</v>
      </c>
      <c r="H1883" t="s">
        <v>4254</v>
      </c>
      <c r="I1883" t="s">
        <v>1977</v>
      </c>
      <c r="J1883" t="s">
        <v>60</v>
      </c>
      <c r="K1883">
        <v>2</v>
      </c>
      <c r="L1883">
        <v>50</v>
      </c>
      <c r="M1883">
        <v>0.55000000000000004</v>
      </c>
      <c r="N1883">
        <f>_xlfn.XLOOKUP($A1883,'site variables'!$A:$A,'site variables'!C:C,0,0)</f>
        <v>332.63</v>
      </c>
      <c r="O1883">
        <f>_xlfn.XLOOKUP($A1883,'site variables'!$A:$A,'site variables'!D:D,0,0)</f>
        <v>25.8</v>
      </c>
      <c r="P1883">
        <f>_xlfn.XLOOKUP($A1883,'site variables'!$A:$A,'site variables'!E:E,0,0)</f>
        <v>21.2</v>
      </c>
      <c r="Q1883">
        <f>_xlfn.XLOOKUP($A1883,'site variables'!$A:$A,'site variables'!F:F,0,0)</f>
        <v>793</v>
      </c>
      <c r="R1883" t="str">
        <f>_xlfn.XLOOKUP($A1883,'site variables'!$A:$A,'site variables'!G:G,0,0)</f>
        <v>high</v>
      </c>
      <c r="S1883" t="str">
        <f>_xlfn.XLOOKUP($A1883,'site variables'!$A:$A,'site variables'!H:H,0,0)</f>
        <v>low</v>
      </c>
      <c r="T1883" t="str">
        <f>_xlfn.XLOOKUP($A1883,'site variables'!$A:$A,'site variables'!I:I,0,0)</f>
        <v>Vehicle/FootRecreation</v>
      </c>
      <c r="U1883">
        <f>_xlfn.XLOOKUP($D1883,climatevars!$E:$E,climatevars!J:J,0,)</f>
        <v>260.99947799999995</v>
      </c>
      <c r="V1883">
        <f>_xlfn.XLOOKUP($D1883,climatevars!$E:$E,climatevars!K:K,0,)</f>
        <v>539.99891999999988</v>
      </c>
      <c r="W1883">
        <f>_xlfn.XLOOKUP($D1883,climatevars!$E:$E,climatevars!L:L,0,)</f>
        <v>260.99947799999995</v>
      </c>
      <c r="X1883">
        <f>_xlfn.XLOOKUP($G1883,speciesvars!$D:$D,speciesvars!H:H,0,0)</f>
        <v>23.5000000198682</v>
      </c>
      <c r="Y1883">
        <f>_xlfn.XLOOKUP($G1883,speciesvars!$D:$D,speciesvars!I:I,0,0)</f>
        <v>354</v>
      </c>
    </row>
    <row r="1884" spans="1:25" hidden="1" x14ac:dyDescent="0.25">
      <c r="A1884" t="s">
        <v>34</v>
      </c>
      <c r="B1884" t="s">
        <v>32</v>
      </c>
      <c r="C1884">
        <v>21</v>
      </c>
      <c r="D1884" t="str">
        <f t="shared" si="29"/>
        <v>Preservespring 2020</v>
      </c>
      <c r="E1884" t="s">
        <v>74</v>
      </c>
      <c r="F1884" t="s">
        <v>0</v>
      </c>
      <c r="G1884" t="s">
        <v>76</v>
      </c>
      <c r="H1884" t="s">
        <v>4254</v>
      </c>
      <c r="I1884" t="s">
        <v>1978</v>
      </c>
      <c r="J1884" t="s">
        <v>60</v>
      </c>
      <c r="K1884">
        <v>0</v>
      </c>
      <c r="L1884">
        <v>0</v>
      </c>
      <c r="M1884">
        <v>0</v>
      </c>
      <c r="N1884">
        <f>_xlfn.XLOOKUP($A1884,'site variables'!$A:$A,'site variables'!C:C,0,0)</f>
        <v>332.63</v>
      </c>
      <c r="O1884">
        <f>_xlfn.XLOOKUP($A1884,'site variables'!$A:$A,'site variables'!D:D,0,0)</f>
        <v>25.8</v>
      </c>
      <c r="P1884">
        <f>_xlfn.XLOOKUP($A1884,'site variables'!$A:$A,'site variables'!E:E,0,0)</f>
        <v>21.2</v>
      </c>
      <c r="Q1884">
        <f>_xlfn.XLOOKUP($A1884,'site variables'!$A:$A,'site variables'!F:F,0,0)</f>
        <v>793</v>
      </c>
      <c r="R1884" t="str">
        <f>_xlfn.XLOOKUP($A1884,'site variables'!$A:$A,'site variables'!G:G,0,0)</f>
        <v>high</v>
      </c>
      <c r="S1884" t="str">
        <f>_xlfn.XLOOKUP($A1884,'site variables'!$A:$A,'site variables'!H:H,0,0)</f>
        <v>low</v>
      </c>
      <c r="T1884" t="str">
        <f>_xlfn.XLOOKUP($A1884,'site variables'!$A:$A,'site variables'!I:I,0,0)</f>
        <v>Vehicle/FootRecreation</v>
      </c>
      <c r="U1884">
        <f>_xlfn.XLOOKUP($D1884,climatevars!$E:$E,climatevars!J:J,0,)</f>
        <v>260.99947799999995</v>
      </c>
      <c r="V1884">
        <f>_xlfn.XLOOKUP($D1884,climatevars!$E:$E,climatevars!K:K,0,)</f>
        <v>539.99891999999988</v>
      </c>
      <c r="W1884">
        <f>_xlfn.XLOOKUP($D1884,climatevars!$E:$E,climatevars!L:L,0,)</f>
        <v>260.99947799999995</v>
      </c>
      <c r="X1884">
        <f>_xlfn.XLOOKUP($G1884,speciesvars!$D:$D,speciesvars!H:H,0,0)</f>
        <v>23.825000166892998</v>
      </c>
      <c r="Y1884">
        <f>_xlfn.XLOOKUP($G1884,speciesvars!$D:$D,speciesvars!I:I,0,0)</f>
        <v>508</v>
      </c>
    </row>
    <row r="1885" spans="1:25" hidden="1" x14ac:dyDescent="0.25">
      <c r="A1885" t="s">
        <v>34</v>
      </c>
      <c r="B1885" t="s">
        <v>32</v>
      </c>
      <c r="C1885">
        <v>22</v>
      </c>
      <c r="D1885" t="str">
        <f t="shared" si="29"/>
        <v>Preservespring 2020</v>
      </c>
      <c r="E1885" t="s">
        <v>48</v>
      </c>
      <c r="F1885" t="s">
        <v>70</v>
      </c>
      <c r="G1885" t="s">
        <v>6</v>
      </c>
      <c r="H1885" t="s">
        <v>4256</v>
      </c>
      <c r="I1885" t="s">
        <v>1979</v>
      </c>
      <c r="J1885" t="s">
        <v>60</v>
      </c>
      <c r="K1885">
        <v>0</v>
      </c>
      <c r="L1885">
        <v>0</v>
      </c>
      <c r="M1885">
        <v>0.05</v>
      </c>
      <c r="N1885">
        <f>_xlfn.XLOOKUP($A1885,'site variables'!$A:$A,'site variables'!C:C,0,0)</f>
        <v>332.63</v>
      </c>
      <c r="O1885">
        <f>_xlfn.XLOOKUP($A1885,'site variables'!$A:$A,'site variables'!D:D,0,0)</f>
        <v>25.8</v>
      </c>
      <c r="P1885">
        <f>_xlfn.XLOOKUP($A1885,'site variables'!$A:$A,'site variables'!E:E,0,0)</f>
        <v>21.2</v>
      </c>
      <c r="Q1885">
        <f>_xlfn.XLOOKUP($A1885,'site variables'!$A:$A,'site variables'!F:F,0,0)</f>
        <v>793</v>
      </c>
      <c r="R1885" t="str">
        <f>_xlfn.XLOOKUP($A1885,'site variables'!$A:$A,'site variables'!G:G,0,0)</f>
        <v>high</v>
      </c>
      <c r="S1885" t="str">
        <f>_xlfn.XLOOKUP($A1885,'site variables'!$A:$A,'site variables'!H:H,0,0)</f>
        <v>low</v>
      </c>
      <c r="T1885" t="str">
        <f>_xlfn.XLOOKUP($A1885,'site variables'!$A:$A,'site variables'!I:I,0,0)</f>
        <v>Vehicle/FootRecreation</v>
      </c>
      <c r="U1885">
        <f>_xlfn.XLOOKUP($D1885,climatevars!$E:$E,climatevars!J:J,0,)</f>
        <v>260.99947799999995</v>
      </c>
      <c r="V1885">
        <f>_xlfn.XLOOKUP($D1885,climatevars!$E:$E,climatevars!K:K,0,)</f>
        <v>539.99891999999988</v>
      </c>
      <c r="W1885">
        <f>_xlfn.XLOOKUP($D1885,climatevars!$E:$E,climatevars!L:L,0,)</f>
        <v>260.99947799999995</v>
      </c>
      <c r="X1885">
        <f>_xlfn.XLOOKUP($G1885,speciesvars!$D:$D,speciesvars!H:H,0,0)</f>
        <v>21.804166575272902</v>
      </c>
      <c r="Y1885">
        <f>_xlfn.XLOOKUP($G1885,speciesvars!$D:$D,speciesvars!I:I,0,0)</f>
        <v>504</v>
      </c>
    </row>
    <row r="1886" spans="1:25" hidden="1" x14ac:dyDescent="0.25">
      <c r="A1886" t="s">
        <v>34</v>
      </c>
      <c r="B1886" t="s">
        <v>32</v>
      </c>
      <c r="C1886">
        <v>22</v>
      </c>
      <c r="D1886" t="str">
        <f t="shared" si="29"/>
        <v>Preservespring 2020</v>
      </c>
      <c r="E1886" t="s">
        <v>48</v>
      </c>
      <c r="F1886" t="s">
        <v>70</v>
      </c>
      <c r="G1886" t="s">
        <v>22</v>
      </c>
      <c r="H1886" t="s">
        <v>4256</v>
      </c>
      <c r="I1886" t="s">
        <v>1980</v>
      </c>
      <c r="J1886" t="s">
        <v>60</v>
      </c>
      <c r="K1886">
        <v>0</v>
      </c>
      <c r="L1886">
        <v>0</v>
      </c>
      <c r="M1886">
        <v>0</v>
      </c>
      <c r="N1886">
        <f>_xlfn.XLOOKUP($A1886,'site variables'!$A:$A,'site variables'!C:C,0,0)</f>
        <v>332.63</v>
      </c>
      <c r="O1886">
        <f>_xlfn.XLOOKUP($A1886,'site variables'!$A:$A,'site variables'!D:D,0,0)</f>
        <v>25.8</v>
      </c>
      <c r="P1886">
        <f>_xlfn.XLOOKUP($A1886,'site variables'!$A:$A,'site variables'!E:E,0,0)</f>
        <v>21.2</v>
      </c>
      <c r="Q1886">
        <f>_xlfn.XLOOKUP($A1886,'site variables'!$A:$A,'site variables'!F:F,0,0)</f>
        <v>793</v>
      </c>
      <c r="R1886" t="str">
        <f>_xlfn.XLOOKUP($A1886,'site variables'!$A:$A,'site variables'!G:G,0,0)</f>
        <v>high</v>
      </c>
      <c r="S1886" t="str">
        <f>_xlfn.XLOOKUP($A1886,'site variables'!$A:$A,'site variables'!H:H,0,0)</f>
        <v>low</v>
      </c>
      <c r="T1886" t="str">
        <f>_xlfn.XLOOKUP($A1886,'site variables'!$A:$A,'site variables'!I:I,0,0)</f>
        <v>Vehicle/FootRecreation</v>
      </c>
      <c r="U1886">
        <f>_xlfn.XLOOKUP($D1886,climatevars!$E:$E,climatevars!J:J,0,)</f>
        <v>260.99947799999995</v>
      </c>
      <c r="V1886">
        <f>_xlfn.XLOOKUP($D1886,climatevars!$E:$E,climatevars!K:K,0,)</f>
        <v>539.99891999999988</v>
      </c>
      <c r="W1886">
        <f>_xlfn.XLOOKUP($D1886,climatevars!$E:$E,climatevars!L:L,0,)</f>
        <v>260.99947799999995</v>
      </c>
      <c r="X1886">
        <f>_xlfn.XLOOKUP($G1886,speciesvars!$D:$D,speciesvars!H:H,0,0)</f>
        <v>22.870833317438802</v>
      </c>
      <c r="Y1886">
        <f>_xlfn.XLOOKUP($G1886,speciesvars!$D:$D,speciesvars!I:I,0,0)</f>
        <v>733</v>
      </c>
    </row>
    <row r="1887" spans="1:25" hidden="1" x14ac:dyDescent="0.25">
      <c r="A1887" t="s">
        <v>34</v>
      </c>
      <c r="B1887" t="s">
        <v>32</v>
      </c>
      <c r="C1887">
        <v>22</v>
      </c>
      <c r="D1887" t="str">
        <f t="shared" si="29"/>
        <v>Preservespring 2020</v>
      </c>
      <c r="E1887" t="s">
        <v>48</v>
      </c>
      <c r="F1887" t="s">
        <v>70</v>
      </c>
      <c r="G1887" t="s">
        <v>54</v>
      </c>
      <c r="H1887" t="s">
        <v>4256</v>
      </c>
      <c r="I1887" t="s">
        <v>1981</v>
      </c>
      <c r="J1887" t="s">
        <v>60</v>
      </c>
      <c r="K1887">
        <v>5</v>
      </c>
      <c r="L1887">
        <v>25</v>
      </c>
      <c r="M1887">
        <v>0.55000000000000004</v>
      </c>
      <c r="N1887">
        <f>_xlfn.XLOOKUP($A1887,'site variables'!$A:$A,'site variables'!C:C,0,0)</f>
        <v>332.63</v>
      </c>
      <c r="O1887">
        <f>_xlfn.XLOOKUP($A1887,'site variables'!$A:$A,'site variables'!D:D,0,0)</f>
        <v>25.8</v>
      </c>
      <c r="P1887">
        <f>_xlfn.XLOOKUP($A1887,'site variables'!$A:$A,'site variables'!E:E,0,0)</f>
        <v>21.2</v>
      </c>
      <c r="Q1887">
        <f>_xlfn.XLOOKUP($A1887,'site variables'!$A:$A,'site variables'!F:F,0,0)</f>
        <v>793</v>
      </c>
      <c r="R1887" t="str">
        <f>_xlfn.XLOOKUP($A1887,'site variables'!$A:$A,'site variables'!G:G,0,0)</f>
        <v>high</v>
      </c>
      <c r="S1887" t="str">
        <f>_xlfn.XLOOKUP($A1887,'site variables'!$A:$A,'site variables'!H:H,0,0)</f>
        <v>low</v>
      </c>
      <c r="T1887" t="str">
        <f>_xlfn.XLOOKUP($A1887,'site variables'!$A:$A,'site variables'!I:I,0,0)</f>
        <v>Vehicle/FootRecreation</v>
      </c>
      <c r="U1887">
        <f>_xlfn.XLOOKUP($D1887,climatevars!$E:$E,climatevars!J:J,0,)</f>
        <v>260.99947799999995</v>
      </c>
      <c r="V1887">
        <f>_xlfn.XLOOKUP($D1887,climatevars!$E:$E,climatevars!K:K,0,)</f>
        <v>539.99891999999988</v>
      </c>
      <c r="W1887">
        <f>_xlfn.XLOOKUP($D1887,climatevars!$E:$E,climatevars!L:L,0,)</f>
        <v>260.99947799999995</v>
      </c>
      <c r="X1887">
        <f>_xlfn.XLOOKUP($G1887,speciesvars!$D:$D,speciesvars!H:H,0,0)</f>
        <v>21.7541668613752</v>
      </c>
      <c r="Y1887">
        <f>_xlfn.XLOOKUP($G1887,speciesvars!$D:$D,speciesvars!I:I,0,0)</f>
        <v>505</v>
      </c>
    </row>
    <row r="1888" spans="1:25" hidden="1" x14ac:dyDescent="0.25">
      <c r="A1888" t="s">
        <v>34</v>
      </c>
      <c r="B1888" t="s">
        <v>32</v>
      </c>
      <c r="C1888">
        <v>22</v>
      </c>
      <c r="D1888" t="str">
        <f t="shared" si="29"/>
        <v>Preservespring 2020</v>
      </c>
      <c r="E1888" t="s">
        <v>48</v>
      </c>
      <c r="F1888" t="s">
        <v>70</v>
      </c>
      <c r="G1888" t="s">
        <v>65</v>
      </c>
      <c r="H1888" t="s">
        <v>4256</v>
      </c>
      <c r="I1888" t="s">
        <v>1982</v>
      </c>
      <c r="J1888" t="s">
        <v>60</v>
      </c>
      <c r="K1888">
        <v>9</v>
      </c>
      <c r="L1888">
        <v>35</v>
      </c>
      <c r="M1888">
        <v>3.5</v>
      </c>
      <c r="N1888">
        <f>_xlfn.XLOOKUP($A1888,'site variables'!$A:$A,'site variables'!C:C,0,0)</f>
        <v>332.63</v>
      </c>
      <c r="O1888">
        <f>_xlfn.XLOOKUP($A1888,'site variables'!$A:$A,'site variables'!D:D,0,0)</f>
        <v>25.8</v>
      </c>
      <c r="P1888">
        <f>_xlfn.XLOOKUP($A1888,'site variables'!$A:$A,'site variables'!E:E,0,0)</f>
        <v>21.2</v>
      </c>
      <c r="Q1888">
        <f>_xlfn.XLOOKUP($A1888,'site variables'!$A:$A,'site variables'!F:F,0,0)</f>
        <v>793</v>
      </c>
      <c r="R1888" t="str">
        <f>_xlfn.XLOOKUP($A1888,'site variables'!$A:$A,'site variables'!G:G,0,0)</f>
        <v>high</v>
      </c>
      <c r="S1888" t="str">
        <f>_xlfn.XLOOKUP($A1888,'site variables'!$A:$A,'site variables'!H:H,0,0)</f>
        <v>low</v>
      </c>
      <c r="T1888" t="str">
        <f>_xlfn.XLOOKUP($A1888,'site variables'!$A:$A,'site variables'!I:I,0,0)</f>
        <v>Vehicle/FootRecreation</v>
      </c>
      <c r="U1888">
        <f>_xlfn.XLOOKUP($D1888,climatevars!$E:$E,climatevars!J:J,0,)</f>
        <v>260.99947799999995</v>
      </c>
      <c r="V1888">
        <f>_xlfn.XLOOKUP($D1888,climatevars!$E:$E,climatevars!K:K,0,)</f>
        <v>539.99891999999988</v>
      </c>
      <c r="W1888">
        <f>_xlfn.XLOOKUP($D1888,climatevars!$E:$E,climatevars!L:L,0,)</f>
        <v>260.99947799999995</v>
      </c>
      <c r="X1888">
        <f>_xlfn.XLOOKUP($G1888,speciesvars!$D:$D,speciesvars!H:H,0,0)</f>
        <v>21.662499884764401</v>
      </c>
      <c r="Y1888">
        <f>_xlfn.XLOOKUP($G1888,speciesvars!$D:$D,speciesvars!I:I,0,0)</f>
        <v>767</v>
      </c>
    </row>
    <row r="1889" spans="1:25" hidden="1" x14ac:dyDescent="0.25">
      <c r="A1889" t="s">
        <v>34</v>
      </c>
      <c r="B1889" t="s">
        <v>52</v>
      </c>
      <c r="C1889">
        <v>4</v>
      </c>
      <c r="D1889" t="str">
        <f t="shared" si="29"/>
        <v>Preservespring 2021</v>
      </c>
      <c r="E1889" t="s">
        <v>66</v>
      </c>
      <c r="F1889" t="s">
        <v>70</v>
      </c>
      <c r="G1889" t="s">
        <v>3</v>
      </c>
      <c r="H1889" t="s">
        <v>11</v>
      </c>
      <c r="I1889" t="s">
        <v>1983</v>
      </c>
      <c r="J1889" t="s">
        <v>72</v>
      </c>
      <c r="K1889">
        <v>22</v>
      </c>
      <c r="L1889">
        <v>35</v>
      </c>
      <c r="N1889">
        <f>_xlfn.XLOOKUP($A1889,'site variables'!$A:$A,'site variables'!C:C,0,0)</f>
        <v>332.63</v>
      </c>
      <c r="O1889">
        <f>_xlfn.XLOOKUP($A1889,'site variables'!$A:$A,'site variables'!D:D,0,0)</f>
        <v>25.8</v>
      </c>
      <c r="P1889">
        <f>_xlfn.XLOOKUP($A1889,'site variables'!$A:$A,'site variables'!E:E,0,0)</f>
        <v>21.2</v>
      </c>
      <c r="Q1889">
        <f>_xlfn.XLOOKUP($A1889,'site variables'!$A:$A,'site variables'!F:F,0,0)</f>
        <v>793</v>
      </c>
      <c r="R1889" t="str">
        <f>_xlfn.XLOOKUP($A1889,'site variables'!$A:$A,'site variables'!G:G,0,0)</f>
        <v>high</v>
      </c>
      <c r="S1889" t="str">
        <f>_xlfn.XLOOKUP($A1889,'site variables'!$A:$A,'site variables'!H:H,0,0)</f>
        <v>low</v>
      </c>
      <c r="T1889" t="str">
        <f>_xlfn.XLOOKUP($A1889,'site variables'!$A:$A,'site variables'!I:I,0,0)</f>
        <v>Vehicle/FootRecreation</v>
      </c>
      <c r="U1889">
        <f>_xlfn.XLOOKUP($D1889,climatevars!$E:$E,climatevars!J:J,0,)</f>
        <v>84.999829999999989</v>
      </c>
      <c r="V1889">
        <f>_xlfn.XLOOKUP($D1889,climatevars!$E:$E,climatevars!K:K,0,)</f>
        <v>539.99891999999988</v>
      </c>
      <c r="W1889">
        <f>_xlfn.XLOOKUP($D1889,climatevars!$E:$E,climatevars!L:L,0,)</f>
        <v>367.99926399999993</v>
      </c>
      <c r="X1889">
        <f>_xlfn.XLOOKUP($G1889,speciesvars!$D:$D,speciesvars!H:H,0,0)</f>
        <v>0</v>
      </c>
      <c r="Y1889">
        <f>_xlfn.XLOOKUP($G1889,speciesvars!$D:$D,speciesvars!I:I,0,0)</f>
        <v>0</v>
      </c>
    </row>
    <row r="1890" spans="1:25" hidden="1" x14ac:dyDescent="0.25">
      <c r="A1890" t="s">
        <v>34</v>
      </c>
      <c r="B1890" t="s">
        <v>32</v>
      </c>
      <c r="C1890">
        <v>22</v>
      </c>
      <c r="D1890" t="str">
        <f t="shared" si="29"/>
        <v>Preservespring 2020</v>
      </c>
      <c r="E1890" t="s">
        <v>48</v>
      </c>
      <c r="F1890" t="s">
        <v>70</v>
      </c>
      <c r="G1890" t="s">
        <v>1</v>
      </c>
      <c r="H1890" t="s">
        <v>4256</v>
      </c>
      <c r="I1890" t="s">
        <v>1984</v>
      </c>
      <c r="J1890" t="s">
        <v>60</v>
      </c>
      <c r="K1890">
        <v>0</v>
      </c>
      <c r="L1890">
        <v>0</v>
      </c>
      <c r="M1890">
        <v>0</v>
      </c>
      <c r="N1890">
        <f>_xlfn.XLOOKUP($A1890,'site variables'!$A:$A,'site variables'!C:C,0,0)</f>
        <v>332.63</v>
      </c>
      <c r="O1890">
        <f>_xlfn.XLOOKUP($A1890,'site variables'!$A:$A,'site variables'!D:D,0,0)</f>
        <v>25.8</v>
      </c>
      <c r="P1890">
        <f>_xlfn.XLOOKUP($A1890,'site variables'!$A:$A,'site variables'!E:E,0,0)</f>
        <v>21.2</v>
      </c>
      <c r="Q1890">
        <f>_xlfn.XLOOKUP($A1890,'site variables'!$A:$A,'site variables'!F:F,0,0)</f>
        <v>793</v>
      </c>
      <c r="R1890" t="str">
        <f>_xlfn.XLOOKUP($A1890,'site variables'!$A:$A,'site variables'!G:G,0,0)</f>
        <v>high</v>
      </c>
      <c r="S1890" t="str">
        <f>_xlfn.XLOOKUP($A1890,'site variables'!$A:$A,'site variables'!H:H,0,0)</f>
        <v>low</v>
      </c>
      <c r="T1890" t="str">
        <f>_xlfn.XLOOKUP($A1890,'site variables'!$A:$A,'site variables'!I:I,0,0)</f>
        <v>Vehicle/FootRecreation</v>
      </c>
      <c r="U1890">
        <f>_xlfn.XLOOKUP($D1890,climatevars!$E:$E,climatevars!J:J,0,)</f>
        <v>260.99947799999995</v>
      </c>
      <c r="V1890">
        <f>_xlfn.XLOOKUP($D1890,climatevars!$E:$E,climatevars!K:K,0,)</f>
        <v>539.99891999999988</v>
      </c>
      <c r="W1890">
        <f>_xlfn.XLOOKUP($D1890,climatevars!$E:$E,climatevars!L:L,0,)</f>
        <v>260.99947799999995</v>
      </c>
      <c r="X1890">
        <f>_xlfn.XLOOKUP($G1890,speciesvars!$D:$D,speciesvars!H:H,0,0)</f>
        <v>22.9416667421659</v>
      </c>
      <c r="Y1890">
        <f>_xlfn.XLOOKUP($G1890,speciesvars!$D:$D,speciesvars!I:I,0,0)</f>
        <v>528</v>
      </c>
    </row>
    <row r="1891" spans="1:25" hidden="1" x14ac:dyDescent="0.25">
      <c r="A1891" t="s">
        <v>34</v>
      </c>
      <c r="B1891" t="s">
        <v>32</v>
      </c>
      <c r="C1891">
        <v>23</v>
      </c>
      <c r="D1891" t="str">
        <f t="shared" si="29"/>
        <v>Preservespring 2020</v>
      </c>
      <c r="E1891" t="s">
        <v>74</v>
      </c>
      <c r="F1891" t="s">
        <v>70</v>
      </c>
      <c r="G1891" t="s">
        <v>6</v>
      </c>
      <c r="H1891" t="s">
        <v>4256</v>
      </c>
      <c r="I1891" t="s">
        <v>1985</v>
      </c>
      <c r="J1891" t="s">
        <v>60</v>
      </c>
      <c r="K1891">
        <v>2</v>
      </c>
      <c r="L1891">
        <v>3</v>
      </c>
      <c r="M1891">
        <v>0.05</v>
      </c>
      <c r="N1891">
        <f>_xlfn.XLOOKUP($A1891,'site variables'!$A:$A,'site variables'!C:C,0,0)</f>
        <v>332.63</v>
      </c>
      <c r="O1891">
        <f>_xlfn.XLOOKUP($A1891,'site variables'!$A:$A,'site variables'!D:D,0,0)</f>
        <v>25.8</v>
      </c>
      <c r="P1891">
        <f>_xlfn.XLOOKUP($A1891,'site variables'!$A:$A,'site variables'!E:E,0,0)</f>
        <v>21.2</v>
      </c>
      <c r="Q1891">
        <f>_xlfn.XLOOKUP($A1891,'site variables'!$A:$A,'site variables'!F:F,0,0)</f>
        <v>793</v>
      </c>
      <c r="R1891" t="str">
        <f>_xlfn.XLOOKUP($A1891,'site variables'!$A:$A,'site variables'!G:G,0,0)</f>
        <v>high</v>
      </c>
      <c r="S1891" t="str">
        <f>_xlfn.XLOOKUP($A1891,'site variables'!$A:$A,'site variables'!H:H,0,0)</f>
        <v>low</v>
      </c>
      <c r="T1891" t="str">
        <f>_xlfn.XLOOKUP($A1891,'site variables'!$A:$A,'site variables'!I:I,0,0)</f>
        <v>Vehicle/FootRecreation</v>
      </c>
      <c r="U1891">
        <f>_xlfn.XLOOKUP($D1891,climatevars!$E:$E,climatevars!J:J,0,)</f>
        <v>260.99947799999995</v>
      </c>
      <c r="V1891">
        <f>_xlfn.XLOOKUP($D1891,climatevars!$E:$E,climatevars!K:K,0,)</f>
        <v>539.99891999999988</v>
      </c>
      <c r="W1891">
        <f>_xlfn.XLOOKUP($D1891,climatevars!$E:$E,climatevars!L:L,0,)</f>
        <v>260.99947799999995</v>
      </c>
      <c r="X1891">
        <f>_xlfn.XLOOKUP($G1891,speciesvars!$D:$D,speciesvars!H:H,0,0)</f>
        <v>21.804166575272902</v>
      </c>
      <c r="Y1891">
        <f>_xlfn.XLOOKUP($G1891,speciesvars!$D:$D,speciesvars!I:I,0,0)</f>
        <v>504</v>
      </c>
    </row>
    <row r="1892" spans="1:25" hidden="1" x14ac:dyDescent="0.25">
      <c r="A1892" t="s">
        <v>34</v>
      </c>
      <c r="B1892" t="s">
        <v>32</v>
      </c>
      <c r="C1892">
        <v>23</v>
      </c>
      <c r="D1892" t="str">
        <f t="shared" si="29"/>
        <v>Preservespring 2020</v>
      </c>
      <c r="E1892" t="s">
        <v>74</v>
      </c>
      <c r="F1892" t="s">
        <v>70</v>
      </c>
      <c r="G1892" t="s">
        <v>22</v>
      </c>
      <c r="H1892" t="s">
        <v>4256</v>
      </c>
      <c r="I1892" t="s">
        <v>1986</v>
      </c>
      <c r="J1892" t="s">
        <v>60</v>
      </c>
      <c r="K1892">
        <v>0</v>
      </c>
      <c r="L1892">
        <v>0</v>
      </c>
      <c r="M1892">
        <v>0</v>
      </c>
      <c r="N1892">
        <f>_xlfn.XLOOKUP($A1892,'site variables'!$A:$A,'site variables'!C:C,0,0)</f>
        <v>332.63</v>
      </c>
      <c r="O1892">
        <f>_xlfn.XLOOKUP($A1892,'site variables'!$A:$A,'site variables'!D:D,0,0)</f>
        <v>25.8</v>
      </c>
      <c r="P1892">
        <f>_xlfn.XLOOKUP($A1892,'site variables'!$A:$A,'site variables'!E:E,0,0)</f>
        <v>21.2</v>
      </c>
      <c r="Q1892">
        <f>_xlfn.XLOOKUP($A1892,'site variables'!$A:$A,'site variables'!F:F,0,0)</f>
        <v>793</v>
      </c>
      <c r="R1892" t="str">
        <f>_xlfn.XLOOKUP($A1892,'site variables'!$A:$A,'site variables'!G:G,0,0)</f>
        <v>high</v>
      </c>
      <c r="S1892" t="str">
        <f>_xlfn.XLOOKUP($A1892,'site variables'!$A:$A,'site variables'!H:H,0,0)</f>
        <v>low</v>
      </c>
      <c r="T1892" t="str">
        <f>_xlfn.XLOOKUP($A1892,'site variables'!$A:$A,'site variables'!I:I,0,0)</f>
        <v>Vehicle/FootRecreation</v>
      </c>
      <c r="U1892">
        <f>_xlfn.XLOOKUP($D1892,climatevars!$E:$E,climatevars!J:J,0,)</f>
        <v>260.99947799999995</v>
      </c>
      <c r="V1892">
        <f>_xlfn.XLOOKUP($D1892,climatevars!$E:$E,climatevars!K:K,0,)</f>
        <v>539.99891999999988</v>
      </c>
      <c r="W1892">
        <f>_xlfn.XLOOKUP($D1892,climatevars!$E:$E,climatevars!L:L,0,)</f>
        <v>260.99947799999995</v>
      </c>
      <c r="X1892">
        <f>_xlfn.XLOOKUP($G1892,speciesvars!$D:$D,speciesvars!H:H,0,0)</f>
        <v>22.870833317438802</v>
      </c>
      <c r="Y1892">
        <f>_xlfn.XLOOKUP($G1892,speciesvars!$D:$D,speciesvars!I:I,0,0)</f>
        <v>733</v>
      </c>
    </row>
    <row r="1893" spans="1:25" hidden="1" x14ac:dyDescent="0.25">
      <c r="A1893" t="s">
        <v>34</v>
      </c>
      <c r="B1893" t="s">
        <v>32</v>
      </c>
      <c r="C1893">
        <v>23</v>
      </c>
      <c r="D1893" t="str">
        <f t="shared" si="29"/>
        <v>Preservespring 2020</v>
      </c>
      <c r="E1893" t="s">
        <v>74</v>
      </c>
      <c r="F1893" t="s">
        <v>70</v>
      </c>
      <c r="G1893" t="s">
        <v>54</v>
      </c>
      <c r="H1893" t="s">
        <v>4256</v>
      </c>
      <c r="I1893" t="s">
        <v>1987</v>
      </c>
      <c r="J1893" t="s">
        <v>60</v>
      </c>
      <c r="K1893">
        <v>3</v>
      </c>
      <c r="L1893">
        <v>30</v>
      </c>
      <c r="M1893">
        <v>3.5</v>
      </c>
      <c r="N1893">
        <f>_xlfn.XLOOKUP($A1893,'site variables'!$A:$A,'site variables'!C:C,0,0)</f>
        <v>332.63</v>
      </c>
      <c r="O1893">
        <f>_xlfn.XLOOKUP($A1893,'site variables'!$A:$A,'site variables'!D:D,0,0)</f>
        <v>25.8</v>
      </c>
      <c r="P1893">
        <f>_xlfn.XLOOKUP($A1893,'site variables'!$A:$A,'site variables'!E:E,0,0)</f>
        <v>21.2</v>
      </c>
      <c r="Q1893">
        <f>_xlfn.XLOOKUP($A1893,'site variables'!$A:$A,'site variables'!F:F,0,0)</f>
        <v>793</v>
      </c>
      <c r="R1893" t="str">
        <f>_xlfn.XLOOKUP($A1893,'site variables'!$A:$A,'site variables'!G:G,0,0)</f>
        <v>high</v>
      </c>
      <c r="S1893" t="str">
        <f>_xlfn.XLOOKUP($A1893,'site variables'!$A:$A,'site variables'!H:H,0,0)</f>
        <v>low</v>
      </c>
      <c r="T1893" t="str">
        <f>_xlfn.XLOOKUP($A1893,'site variables'!$A:$A,'site variables'!I:I,0,0)</f>
        <v>Vehicle/FootRecreation</v>
      </c>
      <c r="U1893">
        <f>_xlfn.XLOOKUP($D1893,climatevars!$E:$E,climatevars!J:J,0,)</f>
        <v>260.99947799999995</v>
      </c>
      <c r="V1893">
        <f>_xlfn.XLOOKUP($D1893,climatevars!$E:$E,climatevars!K:K,0,)</f>
        <v>539.99891999999988</v>
      </c>
      <c r="W1893">
        <f>_xlfn.XLOOKUP($D1893,climatevars!$E:$E,climatevars!L:L,0,)</f>
        <v>260.99947799999995</v>
      </c>
      <c r="X1893">
        <f>_xlfn.XLOOKUP($G1893,speciesvars!$D:$D,speciesvars!H:H,0,0)</f>
        <v>21.7541668613752</v>
      </c>
      <c r="Y1893">
        <f>_xlfn.XLOOKUP($G1893,speciesvars!$D:$D,speciesvars!I:I,0,0)</f>
        <v>505</v>
      </c>
    </row>
    <row r="1894" spans="1:25" hidden="1" x14ac:dyDescent="0.25">
      <c r="A1894" t="s">
        <v>34</v>
      </c>
      <c r="B1894" t="s">
        <v>32</v>
      </c>
      <c r="C1894">
        <v>23</v>
      </c>
      <c r="D1894" t="str">
        <f t="shared" si="29"/>
        <v>Preservespring 2020</v>
      </c>
      <c r="E1894" t="s">
        <v>74</v>
      </c>
      <c r="F1894" t="s">
        <v>70</v>
      </c>
      <c r="G1894" t="s">
        <v>65</v>
      </c>
      <c r="H1894" t="s">
        <v>4256</v>
      </c>
      <c r="I1894" t="s">
        <v>1988</v>
      </c>
      <c r="J1894" t="s">
        <v>60</v>
      </c>
      <c r="K1894">
        <v>10</v>
      </c>
      <c r="L1894">
        <v>20</v>
      </c>
      <c r="M1894">
        <v>0.55000000000000004</v>
      </c>
      <c r="N1894">
        <f>_xlfn.XLOOKUP($A1894,'site variables'!$A:$A,'site variables'!C:C,0,0)</f>
        <v>332.63</v>
      </c>
      <c r="O1894">
        <f>_xlfn.XLOOKUP($A1894,'site variables'!$A:$A,'site variables'!D:D,0,0)</f>
        <v>25.8</v>
      </c>
      <c r="P1894">
        <f>_xlfn.XLOOKUP($A1894,'site variables'!$A:$A,'site variables'!E:E,0,0)</f>
        <v>21.2</v>
      </c>
      <c r="Q1894">
        <f>_xlfn.XLOOKUP($A1894,'site variables'!$A:$A,'site variables'!F:F,0,0)</f>
        <v>793</v>
      </c>
      <c r="R1894" t="str">
        <f>_xlfn.XLOOKUP($A1894,'site variables'!$A:$A,'site variables'!G:G,0,0)</f>
        <v>high</v>
      </c>
      <c r="S1894" t="str">
        <f>_xlfn.XLOOKUP($A1894,'site variables'!$A:$A,'site variables'!H:H,0,0)</f>
        <v>low</v>
      </c>
      <c r="T1894" t="str">
        <f>_xlfn.XLOOKUP($A1894,'site variables'!$A:$A,'site variables'!I:I,0,0)</f>
        <v>Vehicle/FootRecreation</v>
      </c>
      <c r="U1894">
        <f>_xlfn.XLOOKUP($D1894,climatevars!$E:$E,climatevars!J:J,0,)</f>
        <v>260.99947799999995</v>
      </c>
      <c r="V1894">
        <f>_xlfn.XLOOKUP($D1894,climatevars!$E:$E,climatevars!K:K,0,)</f>
        <v>539.99891999999988</v>
      </c>
      <c r="W1894">
        <f>_xlfn.XLOOKUP($D1894,climatevars!$E:$E,climatevars!L:L,0,)</f>
        <v>260.99947799999995</v>
      </c>
      <c r="X1894">
        <f>_xlfn.XLOOKUP($G1894,speciesvars!$D:$D,speciesvars!H:H,0,0)</f>
        <v>21.662499884764401</v>
      </c>
      <c r="Y1894">
        <f>_xlfn.XLOOKUP($G1894,speciesvars!$D:$D,speciesvars!I:I,0,0)</f>
        <v>767</v>
      </c>
    </row>
    <row r="1895" spans="1:25" hidden="1" x14ac:dyDescent="0.25">
      <c r="A1895" t="s">
        <v>34</v>
      </c>
      <c r="B1895" t="s">
        <v>52</v>
      </c>
      <c r="C1895">
        <v>4</v>
      </c>
      <c r="D1895" t="str">
        <f t="shared" si="29"/>
        <v>Preservespring 2021</v>
      </c>
      <c r="E1895" t="s">
        <v>66</v>
      </c>
      <c r="F1895" t="s">
        <v>70</v>
      </c>
      <c r="G1895" t="s">
        <v>16</v>
      </c>
      <c r="H1895" t="s">
        <v>11</v>
      </c>
      <c r="I1895" t="s">
        <v>1989</v>
      </c>
      <c r="J1895" t="s">
        <v>60</v>
      </c>
      <c r="K1895">
        <v>4</v>
      </c>
      <c r="L1895">
        <v>40</v>
      </c>
      <c r="N1895">
        <f>_xlfn.XLOOKUP($A1895,'site variables'!$A:$A,'site variables'!C:C,0,0)</f>
        <v>332.63</v>
      </c>
      <c r="O1895">
        <f>_xlfn.XLOOKUP($A1895,'site variables'!$A:$A,'site variables'!D:D,0,0)</f>
        <v>25.8</v>
      </c>
      <c r="P1895">
        <f>_xlfn.XLOOKUP($A1895,'site variables'!$A:$A,'site variables'!E:E,0,0)</f>
        <v>21.2</v>
      </c>
      <c r="Q1895">
        <f>_xlfn.XLOOKUP($A1895,'site variables'!$A:$A,'site variables'!F:F,0,0)</f>
        <v>793</v>
      </c>
      <c r="R1895" t="str">
        <f>_xlfn.XLOOKUP($A1895,'site variables'!$A:$A,'site variables'!G:G,0,0)</f>
        <v>high</v>
      </c>
      <c r="S1895" t="str">
        <f>_xlfn.XLOOKUP($A1895,'site variables'!$A:$A,'site variables'!H:H,0,0)</f>
        <v>low</v>
      </c>
      <c r="T1895" t="str">
        <f>_xlfn.XLOOKUP($A1895,'site variables'!$A:$A,'site variables'!I:I,0,0)</f>
        <v>Vehicle/FootRecreation</v>
      </c>
      <c r="U1895">
        <f>_xlfn.XLOOKUP($D1895,climatevars!$E:$E,climatevars!J:J,0,)</f>
        <v>84.999829999999989</v>
      </c>
      <c r="V1895">
        <f>_xlfn.XLOOKUP($D1895,climatevars!$E:$E,climatevars!K:K,0,)</f>
        <v>539.99891999999988</v>
      </c>
      <c r="W1895">
        <f>_xlfn.XLOOKUP($D1895,climatevars!$E:$E,climatevars!L:L,0,)</f>
        <v>367.99926399999993</v>
      </c>
      <c r="X1895">
        <f>_xlfn.XLOOKUP($G1895,speciesvars!$D:$D,speciesvars!H:H,0,0)</f>
        <v>0</v>
      </c>
      <c r="Y1895">
        <f>_xlfn.XLOOKUP($G1895,speciesvars!$D:$D,speciesvars!I:I,0,0)</f>
        <v>0</v>
      </c>
    </row>
    <row r="1896" spans="1:25" hidden="1" x14ac:dyDescent="0.25">
      <c r="A1896" t="s">
        <v>34</v>
      </c>
      <c r="B1896" t="s">
        <v>52</v>
      </c>
      <c r="C1896">
        <v>4</v>
      </c>
      <c r="D1896" t="str">
        <f t="shared" si="29"/>
        <v>Preservespring 2021</v>
      </c>
      <c r="E1896" t="s">
        <v>66</v>
      </c>
      <c r="F1896" t="s">
        <v>70</v>
      </c>
      <c r="G1896" t="s">
        <v>44</v>
      </c>
      <c r="H1896" t="s">
        <v>11</v>
      </c>
      <c r="I1896" t="s">
        <v>1990</v>
      </c>
      <c r="J1896" t="s">
        <v>60</v>
      </c>
      <c r="K1896">
        <v>1</v>
      </c>
      <c r="L1896">
        <v>5</v>
      </c>
      <c r="N1896">
        <f>_xlfn.XLOOKUP($A1896,'site variables'!$A:$A,'site variables'!C:C,0,0)</f>
        <v>332.63</v>
      </c>
      <c r="O1896">
        <f>_xlfn.XLOOKUP($A1896,'site variables'!$A:$A,'site variables'!D:D,0,0)</f>
        <v>25.8</v>
      </c>
      <c r="P1896">
        <f>_xlfn.XLOOKUP($A1896,'site variables'!$A:$A,'site variables'!E:E,0,0)</f>
        <v>21.2</v>
      </c>
      <c r="Q1896">
        <f>_xlfn.XLOOKUP($A1896,'site variables'!$A:$A,'site variables'!F:F,0,0)</f>
        <v>793</v>
      </c>
      <c r="R1896" t="str">
        <f>_xlfn.XLOOKUP($A1896,'site variables'!$A:$A,'site variables'!G:G,0,0)</f>
        <v>high</v>
      </c>
      <c r="S1896" t="str">
        <f>_xlfn.XLOOKUP($A1896,'site variables'!$A:$A,'site variables'!H:H,0,0)</f>
        <v>low</v>
      </c>
      <c r="T1896" t="str">
        <f>_xlfn.XLOOKUP($A1896,'site variables'!$A:$A,'site variables'!I:I,0,0)</f>
        <v>Vehicle/FootRecreation</v>
      </c>
      <c r="U1896">
        <f>_xlfn.XLOOKUP($D1896,climatevars!$E:$E,climatevars!J:J,0,)</f>
        <v>84.999829999999989</v>
      </c>
      <c r="V1896">
        <f>_xlfn.XLOOKUP($D1896,climatevars!$E:$E,climatevars!K:K,0,)</f>
        <v>539.99891999999988</v>
      </c>
      <c r="W1896">
        <f>_xlfn.XLOOKUP($D1896,climatevars!$E:$E,climatevars!L:L,0,)</f>
        <v>367.99926399999993</v>
      </c>
      <c r="X1896">
        <f>_xlfn.XLOOKUP($G1896,speciesvars!$D:$D,speciesvars!H:H,0,0)</f>
        <v>0</v>
      </c>
      <c r="Y1896">
        <f>_xlfn.XLOOKUP($G1896,speciesvars!$D:$D,speciesvars!I:I,0,0)</f>
        <v>0</v>
      </c>
    </row>
    <row r="1897" spans="1:25" hidden="1" x14ac:dyDescent="0.25">
      <c r="A1897" t="s">
        <v>34</v>
      </c>
      <c r="B1897" t="s">
        <v>32</v>
      </c>
      <c r="C1897">
        <v>23</v>
      </c>
      <c r="D1897" t="str">
        <f t="shared" si="29"/>
        <v>Preservespring 2020</v>
      </c>
      <c r="E1897" t="s">
        <v>74</v>
      </c>
      <c r="F1897" t="s">
        <v>70</v>
      </c>
      <c r="G1897" t="s">
        <v>1</v>
      </c>
      <c r="H1897" t="s">
        <v>4256</v>
      </c>
      <c r="I1897" t="s">
        <v>1991</v>
      </c>
      <c r="J1897" t="s">
        <v>60</v>
      </c>
      <c r="K1897">
        <v>0</v>
      </c>
      <c r="L1897">
        <v>0</v>
      </c>
      <c r="M1897">
        <v>0</v>
      </c>
      <c r="N1897">
        <f>_xlfn.XLOOKUP($A1897,'site variables'!$A:$A,'site variables'!C:C,0,0)</f>
        <v>332.63</v>
      </c>
      <c r="O1897">
        <f>_xlfn.XLOOKUP($A1897,'site variables'!$A:$A,'site variables'!D:D,0,0)</f>
        <v>25.8</v>
      </c>
      <c r="P1897">
        <f>_xlfn.XLOOKUP($A1897,'site variables'!$A:$A,'site variables'!E:E,0,0)</f>
        <v>21.2</v>
      </c>
      <c r="Q1897">
        <f>_xlfn.XLOOKUP($A1897,'site variables'!$A:$A,'site variables'!F:F,0,0)</f>
        <v>793</v>
      </c>
      <c r="R1897" t="str">
        <f>_xlfn.XLOOKUP($A1897,'site variables'!$A:$A,'site variables'!G:G,0,0)</f>
        <v>high</v>
      </c>
      <c r="S1897" t="str">
        <f>_xlfn.XLOOKUP($A1897,'site variables'!$A:$A,'site variables'!H:H,0,0)</f>
        <v>low</v>
      </c>
      <c r="T1897" t="str">
        <f>_xlfn.XLOOKUP($A1897,'site variables'!$A:$A,'site variables'!I:I,0,0)</f>
        <v>Vehicle/FootRecreation</v>
      </c>
      <c r="U1897">
        <f>_xlfn.XLOOKUP($D1897,climatevars!$E:$E,climatevars!J:J,0,)</f>
        <v>260.99947799999995</v>
      </c>
      <c r="V1897">
        <f>_xlfn.XLOOKUP($D1897,climatevars!$E:$E,climatevars!K:K,0,)</f>
        <v>539.99891999999988</v>
      </c>
      <c r="W1897">
        <f>_xlfn.XLOOKUP($D1897,climatevars!$E:$E,climatevars!L:L,0,)</f>
        <v>260.99947799999995</v>
      </c>
      <c r="X1897">
        <f>_xlfn.XLOOKUP($G1897,speciesvars!$D:$D,speciesvars!H:H,0,0)</f>
        <v>22.9416667421659</v>
      </c>
      <c r="Y1897">
        <f>_xlfn.XLOOKUP($G1897,speciesvars!$D:$D,speciesvars!I:I,0,0)</f>
        <v>528</v>
      </c>
    </row>
    <row r="1898" spans="1:25" hidden="1" x14ac:dyDescent="0.25">
      <c r="A1898" t="s">
        <v>34</v>
      </c>
      <c r="B1898" t="s">
        <v>52</v>
      </c>
      <c r="C1898">
        <v>4</v>
      </c>
      <c r="D1898" t="str">
        <f t="shared" si="29"/>
        <v>Preservespring 2021</v>
      </c>
      <c r="E1898" t="s">
        <v>66</v>
      </c>
      <c r="F1898" t="s">
        <v>70</v>
      </c>
      <c r="G1898" t="s">
        <v>24</v>
      </c>
      <c r="H1898" t="s">
        <v>11</v>
      </c>
      <c r="I1898" t="s">
        <v>1992</v>
      </c>
      <c r="J1898" t="s">
        <v>60</v>
      </c>
      <c r="K1898">
        <v>1</v>
      </c>
      <c r="L1898">
        <v>15</v>
      </c>
      <c r="N1898">
        <f>_xlfn.XLOOKUP($A1898,'site variables'!$A:$A,'site variables'!C:C,0,0)</f>
        <v>332.63</v>
      </c>
      <c r="O1898">
        <f>_xlfn.XLOOKUP($A1898,'site variables'!$A:$A,'site variables'!D:D,0,0)</f>
        <v>25.8</v>
      </c>
      <c r="P1898">
        <f>_xlfn.XLOOKUP($A1898,'site variables'!$A:$A,'site variables'!E:E,0,0)</f>
        <v>21.2</v>
      </c>
      <c r="Q1898">
        <f>_xlfn.XLOOKUP($A1898,'site variables'!$A:$A,'site variables'!F:F,0,0)</f>
        <v>793</v>
      </c>
      <c r="R1898" t="str">
        <f>_xlfn.XLOOKUP($A1898,'site variables'!$A:$A,'site variables'!G:G,0,0)</f>
        <v>high</v>
      </c>
      <c r="S1898" t="str">
        <f>_xlfn.XLOOKUP($A1898,'site variables'!$A:$A,'site variables'!H:H,0,0)</f>
        <v>low</v>
      </c>
      <c r="T1898" t="str">
        <f>_xlfn.XLOOKUP($A1898,'site variables'!$A:$A,'site variables'!I:I,0,0)</f>
        <v>Vehicle/FootRecreation</v>
      </c>
      <c r="U1898">
        <f>_xlfn.XLOOKUP($D1898,climatevars!$E:$E,climatevars!J:J,0,)</f>
        <v>84.999829999999989</v>
      </c>
      <c r="V1898">
        <f>_xlfn.XLOOKUP($D1898,climatevars!$E:$E,climatevars!K:K,0,)</f>
        <v>539.99891999999988</v>
      </c>
      <c r="W1898">
        <f>_xlfn.XLOOKUP($D1898,climatevars!$E:$E,climatevars!L:L,0,)</f>
        <v>367.99926399999993</v>
      </c>
      <c r="X1898">
        <f>_xlfn.XLOOKUP($G1898,speciesvars!$D:$D,speciesvars!H:H,0,0)</f>
        <v>0</v>
      </c>
      <c r="Y1898">
        <f>_xlfn.XLOOKUP($G1898,speciesvars!$D:$D,speciesvars!I:I,0,0)</f>
        <v>0</v>
      </c>
    </row>
    <row r="1899" spans="1:25" hidden="1" x14ac:dyDescent="0.25">
      <c r="A1899" t="s">
        <v>34</v>
      </c>
      <c r="B1899" t="s">
        <v>52</v>
      </c>
      <c r="C1899">
        <v>4</v>
      </c>
      <c r="D1899" t="str">
        <f t="shared" si="29"/>
        <v>Preservespring 2021</v>
      </c>
      <c r="E1899" t="s">
        <v>66</v>
      </c>
      <c r="F1899" t="s">
        <v>70</v>
      </c>
      <c r="G1899" t="s">
        <v>1011</v>
      </c>
      <c r="H1899" t="s">
        <v>11</v>
      </c>
      <c r="I1899" t="s">
        <v>1993</v>
      </c>
      <c r="J1899" t="s">
        <v>60</v>
      </c>
      <c r="K1899">
        <v>1</v>
      </c>
      <c r="L1899">
        <v>28</v>
      </c>
      <c r="N1899">
        <f>_xlfn.XLOOKUP($A1899,'site variables'!$A:$A,'site variables'!C:C,0,0)</f>
        <v>332.63</v>
      </c>
      <c r="O1899">
        <f>_xlfn.XLOOKUP($A1899,'site variables'!$A:$A,'site variables'!D:D,0,0)</f>
        <v>25.8</v>
      </c>
      <c r="P1899">
        <f>_xlfn.XLOOKUP($A1899,'site variables'!$A:$A,'site variables'!E:E,0,0)</f>
        <v>21.2</v>
      </c>
      <c r="Q1899">
        <f>_xlfn.XLOOKUP($A1899,'site variables'!$A:$A,'site variables'!F:F,0,0)</f>
        <v>793</v>
      </c>
      <c r="R1899" t="str">
        <f>_xlfn.XLOOKUP($A1899,'site variables'!$A:$A,'site variables'!G:G,0,0)</f>
        <v>high</v>
      </c>
      <c r="S1899" t="str">
        <f>_xlfn.XLOOKUP($A1899,'site variables'!$A:$A,'site variables'!H:H,0,0)</f>
        <v>low</v>
      </c>
      <c r="T1899" t="str">
        <f>_xlfn.XLOOKUP($A1899,'site variables'!$A:$A,'site variables'!I:I,0,0)</f>
        <v>Vehicle/FootRecreation</v>
      </c>
      <c r="U1899">
        <f>_xlfn.XLOOKUP($D1899,climatevars!$E:$E,climatevars!J:J,0,)</f>
        <v>84.999829999999989</v>
      </c>
      <c r="V1899">
        <f>_xlfn.XLOOKUP($D1899,climatevars!$E:$E,climatevars!K:K,0,)</f>
        <v>539.99891999999988</v>
      </c>
      <c r="W1899">
        <f>_xlfn.XLOOKUP($D1899,climatevars!$E:$E,climatevars!L:L,0,)</f>
        <v>367.99926399999993</v>
      </c>
      <c r="X1899">
        <f>_xlfn.XLOOKUP($G1899,speciesvars!$D:$D,speciesvars!H:H,0,0)</f>
        <v>0</v>
      </c>
      <c r="Y1899">
        <f>_xlfn.XLOOKUP($G1899,speciesvars!$D:$D,speciesvars!I:I,0,0)</f>
        <v>0</v>
      </c>
    </row>
    <row r="1900" spans="1:25" hidden="1" x14ac:dyDescent="0.25">
      <c r="A1900" t="s">
        <v>34</v>
      </c>
      <c r="B1900" t="s">
        <v>32</v>
      </c>
      <c r="C1900">
        <v>24</v>
      </c>
      <c r="D1900" t="str">
        <f t="shared" si="29"/>
        <v>Preservespring 2020</v>
      </c>
      <c r="E1900" t="s">
        <v>66</v>
      </c>
      <c r="F1900" t="s">
        <v>0</v>
      </c>
      <c r="G1900" t="s">
        <v>13</v>
      </c>
      <c r="H1900" t="s">
        <v>4254</v>
      </c>
      <c r="I1900" t="s">
        <v>1994</v>
      </c>
      <c r="J1900" t="s">
        <v>60</v>
      </c>
      <c r="K1900">
        <v>0</v>
      </c>
      <c r="L1900">
        <v>0</v>
      </c>
      <c r="M1900">
        <v>0</v>
      </c>
      <c r="N1900">
        <f>_xlfn.XLOOKUP($A1900,'site variables'!$A:$A,'site variables'!C:C,0,0)</f>
        <v>332.63</v>
      </c>
      <c r="O1900">
        <f>_xlfn.XLOOKUP($A1900,'site variables'!$A:$A,'site variables'!D:D,0,0)</f>
        <v>25.8</v>
      </c>
      <c r="P1900">
        <f>_xlfn.XLOOKUP($A1900,'site variables'!$A:$A,'site variables'!E:E,0,0)</f>
        <v>21.2</v>
      </c>
      <c r="Q1900">
        <f>_xlfn.XLOOKUP($A1900,'site variables'!$A:$A,'site variables'!F:F,0,0)</f>
        <v>793</v>
      </c>
      <c r="R1900" t="str">
        <f>_xlfn.XLOOKUP($A1900,'site variables'!$A:$A,'site variables'!G:G,0,0)</f>
        <v>high</v>
      </c>
      <c r="S1900" t="str">
        <f>_xlfn.XLOOKUP($A1900,'site variables'!$A:$A,'site variables'!H:H,0,0)</f>
        <v>low</v>
      </c>
      <c r="T1900" t="str">
        <f>_xlfn.XLOOKUP($A1900,'site variables'!$A:$A,'site variables'!I:I,0,0)</f>
        <v>Vehicle/FootRecreation</v>
      </c>
      <c r="U1900">
        <f>_xlfn.XLOOKUP($D1900,climatevars!$E:$E,climatevars!J:J,0,)</f>
        <v>260.99947799999995</v>
      </c>
      <c r="V1900">
        <f>_xlfn.XLOOKUP($D1900,climatevars!$E:$E,climatevars!K:K,0,)</f>
        <v>539.99891999999988</v>
      </c>
      <c r="W1900">
        <f>_xlfn.XLOOKUP($D1900,climatevars!$E:$E,climatevars!L:L,0,)</f>
        <v>260.99947799999995</v>
      </c>
      <c r="X1900">
        <f>_xlfn.XLOOKUP($G1900,speciesvars!$D:$D,speciesvars!H:H,0,0)</f>
        <v>23.462500015894602</v>
      </c>
      <c r="Y1900">
        <f>_xlfn.XLOOKUP($G1900,speciesvars!$D:$D,speciesvars!I:I,0,0)</f>
        <v>846</v>
      </c>
    </row>
    <row r="1901" spans="1:25" hidden="1" x14ac:dyDescent="0.25">
      <c r="A1901" t="s">
        <v>34</v>
      </c>
      <c r="B1901" t="s">
        <v>52</v>
      </c>
      <c r="C1901">
        <v>5</v>
      </c>
      <c r="D1901" t="str">
        <f t="shared" si="29"/>
        <v>Preservespring 2021</v>
      </c>
      <c r="E1901" t="s">
        <v>75</v>
      </c>
      <c r="F1901" t="s">
        <v>49</v>
      </c>
      <c r="G1901" t="s">
        <v>77</v>
      </c>
      <c r="H1901" t="s">
        <v>11</v>
      </c>
      <c r="I1901" t="s">
        <v>1995</v>
      </c>
      <c r="J1901" t="s">
        <v>72</v>
      </c>
      <c r="K1901">
        <v>5</v>
      </c>
      <c r="L1901">
        <v>25</v>
      </c>
      <c r="N1901">
        <f>_xlfn.XLOOKUP($A1901,'site variables'!$A:$A,'site variables'!C:C,0,0)</f>
        <v>332.63</v>
      </c>
      <c r="O1901">
        <f>_xlfn.XLOOKUP($A1901,'site variables'!$A:$A,'site variables'!D:D,0,0)</f>
        <v>25.8</v>
      </c>
      <c r="P1901">
        <f>_xlfn.XLOOKUP($A1901,'site variables'!$A:$A,'site variables'!E:E,0,0)</f>
        <v>21.2</v>
      </c>
      <c r="Q1901">
        <f>_xlfn.XLOOKUP($A1901,'site variables'!$A:$A,'site variables'!F:F,0,0)</f>
        <v>793</v>
      </c>
      <c r="R1901" t="str">
        <f>_xlfn.XLOOKUP($A1901,'site variables'!$A:$A,'site variables'!G:G,0,0)</f>
        <v>high</v>
      </c>
      <c r="S1901" t="str">
        <f>_xlfn.XLOOKUP($A1901,'site variables'!$A:$A,'site variables'!H:H,0,0)</f>
        <v>low</v>
      </c>
      <c r="T1901" t="str">
        <f>_xlfn.XLOOKUP($A1901,'site variables'!$A:$A,'site variables'!I:I,0,0)</f>
        <v>Vehicle/FootRecreation</v>
      </c>
      <c r="U1901">
        <f>_xlfn.XLOOKUP($D1901,climatevars!$E:$E,climatevars!J:J,0,)</f>
        <v>84.999829999999989</v>
      </c>
      <c r="V1901">
        <f>_xlfn.XLOOKUP($D1901,climatevars!$E:$E,climatevars!K:K,0,)</f>
        <v>539.99891999999988</v>
      </c>
      <c r="W1901">
        <f>_xlfn.XLOOKUP($D1901,climatevars!$E:$E,climatevars!L:L,0,)</f>
        <v>367.99926399999993</v>
      </c>
      <c r="X1901">
        <f>_xlfn.XLOOKUP($G1901,speciesvars!$D:$D,speciesvars!H:H,0,0)</f>
        <v>0</v>
      </c>
      <c r="Y1901">
        <f>_xlfn.XLOOKUP($G1901,speciesvars!$D:$D,speciesvars!I:I,0,0)</f>
        <v>0</v>
      </c>
    </row>
    <row r="1902" spans="1:25" hidden="1" x14ac:dyDescent="0.25">
      <c r="A1902" t="s">
        <v>34</v>
      </c>
      <c r="B1902" t="s">
        <v>52</v>
      </c>
      <c r="C1902">
        <v>5</v>
      </c>
      <c r="D1902" t="str">
        <f t="shared" si="29"/>
        <v>Preservespring 2021</v>
      </c>
      <c r="E1902" t="s">
        <v>75</v>
      </c>
      <c r="F1902" t="s">
        <v>49</v>
      </c>
      <c r="G1902" t="s">
        <v>3</v>
      </c>
      <c r="H1902" t="s">
        <v>11</v>
      </c>
      <c r="I1902" t="s">
        <v>1996</v>
      </c>
      <c r="J1902" t="s">
        <v>72</v>
      </c>
      <c r="K1902">
        <v>14</v>
      </c>
      <c r="L1902">
        <v>25</v>
      </c>
      <c r="N1902">
        <f>_xlfn.XLOOKUP($A1902,'site variables'!$A:$A,'site variables'!C:C,0,0)</f>
        <v>332.63</v>
      </c>
      <c r="O1902">
        <f>_xlfn.XLOOKUP($A1902,'site variables'!$A:$A,'site variables'!D:D,0,0)</f>
        <v>25.8</v>
      </c>
      <c r="P1902">
        <f>_xlfn.XLOOKUP($A1902,'site variables'!$A:$A,'site variables'!E:E,0,0)</f>
        <v>21.2</v>
      </c>
      <c r="Q1902">
        <f>_xlfn.XLOOKUP($A1902,'site variables'!$A:$A,'site variables'!F:F,0,0)</f>
        <v>793</v>
      </c>
      <c r="R1902" t="str">
        <f>_xlfn.XLOOKUP($A1902,'site variables'!$A:$A,'site variables'!G:G,0,0)</f>
        <v>high</v>
      </c>
      <c r="S1902" t="str">
        <f>_xlfn.XLOOKUP($A1902,'site variables'!$A:$A,'site variables'!H:H,0,0)</f>
        <v>low</v>
      </c>
      <c r="T1902" t="str">
        <f>_xlfn.XLOOKUP($A1902,'site variables'!$A:$A,'site variables'!I:I,0,0)</f>
        <v>Vehicle/FootRecreation</v>
      </c>
      <c r="U1902">
        <f>_xlfn.XLOOKUP($D1902,climatevars!$E:$E,climatevars!J:J,0,)</f>
        <v>84.999829999999989</v>
      </c>
      <c r="V1902">
        <f>_xlfn.XLOOKUP($D1902,climatevars!$E:$E,climatevars!K:K,0,)</f>
        <v>539.99891999999988</v>
      </c>
      <c r="W1902">
        <f>_xlfn.XLOOKUP($D1902,climatevars!$E:$E,climatevars!L:L,0,)</f>
        <v>367.99926399999993</v>
      </c>
      <c r="X1902">
        <f>_xlfn.XLOOKUP($G1902,speciesvars!$D:$D,speciesvars!H:H,0,0)</f>
        <v>0</v>
      </c>
      <c r="Y1902">
        <f>_xlfn.XLOOKUP($G1902,speciesvars!$D:$D,speciesvars!I:I,0,0)</f>
        <v>0</v>
      </c>
    </row>
    <row r="1903" spans="1:25" hidden="1" x14ac:dyDescent="0.25">
      <c r="A1903" t="s">
        <v>34</v>
      </c>
      <c r="B1903" t="s">
        <v>32</v>
      </c>
      <c r="C1903">
        <v>24</v>
      </c>
      <c r="D1903" t="str">
        <f t="shared" si="29"/>
        <v>Preservespring 2020</v>
      </c>
      <c r="E1903" t="s">
        <v>66</v>
      </c>
      <c r="F1903" t="s">
        <v>0</v>
      </c>
      <c r="G1903" t="s">
        <v>21</v>
      </c>
      <c r="H1903" t="s">
        <v>4254</v>
      </c>
      <c r="I1903" t="s">
        <v>1997</v>
      </c>
      <c r="J1903" t="s">
        <v>60</v>
      </c>
      <c r="K1903">
        <v>0</v>
      </c>
      <c r="L1903">
        <v>0</v>
      </c>
      <c r="M1903">
        <v>0</v>
      </c>
      <c r="N1903">
        <f>_xlfn.XLOOKUP($A1903,'site variables'!$A:$A,'site variables'!C:C,0,0)</f>
        <v>332.63</v>
      </c>
      <c r="O1903">
        <f>_xlfn.XLOOKUP($A1903,'site variables'!$A:$A,'site variables'!D:D,0,0)</f>
        <v>25.8</v>
      </c>
      <c r="P1903">
        <f>_xlfn.XLOOKUP($A1903,'site variables'!$A:$A,'site variables'!E:E,0,0)</f>
        <v>21.2</v>
      </c>
      <c r="Q1903">
        <f>_xlfn.XLOOKUP($A1903,'site variables'!$A:$A,'site variables'!F:F,0,0)</f>
        <v>793</v>
      </c>
      <c r="R1903" t="str">
        <f>_xlfn.XLOOKUP($A1903,'site variables'!$A:$A,'site variables'!G:G,0,0)</f>
        <v>high</v>
      </c>
      <c r="S1903" t="str">
        <f>_xlfn.XLOOKUP($A1903,'site variables'!$A:$A,'site variables'!H:H,0,0)</f>
        <v>low</v>
      </c>
      <c r="T1903" t="str">
        <f>_xlfn.XLOOKUP($A1903,'site variables'!$A:$A,'site variables'!I:I,0,0)</f>
        <v>Vehicle/FootRecreation</v>
      </c>
      <c r="U1903">
        <f>_xlfn.XLOOKUP($D1903,climatevars!$E:$E,climatevars!J:J,0,)</f>
        <v>260.99947799999995</v>
      </c>
      <c r="V1903">
        <f>_xlfn.XLOOKUP($D1903,climatevars!$E:$E,climatevars!K:K,0,)</f>
        <v>539.99891999999988</v>
      </c>
      <c r="W1903">
        <f>_xlfn.XLOOKUP($D1903,climatevars!$E:$E,climatevars!L:L,0,)</f>
        <v>260.99947799999995</v>
      </c>
      <c r="X1903">
        <f>_xlfn.XLOOKUP($G1903,speciesvars!$D:$D,speciesvars!H:H,0,0)</f>
        <v>24.8750001192093</v>
      </c>
      <c r="Y1903">
        <f>_xlfn.XLOOKUP($G1903,speciesvars!$D:$D,speciesvars!I:I,0,0)</f>
        <v>845</v>
      </c>
    </row>
    <row r="1904" spans="1:25" hidden="1" x14ac:dyDescent="0.25">
      <c r="A1904" t="s">
        <v>34</v>
      </c>
      <c r="B1904" t="s">
        <v>32</v>
      </c>
      <c r="C1904">
        <v>24</v>
      </c>
      <c r="D1904" t="str">
        <f t="shared" si="29"/>
        <v>Preservespring 2020</v>
      </c>
      <c r="E1904" t="s">
        <v>66</v>
      </c>
      <c r="F1904" t="s">
        <v>0</v>
      </c>
      <c r="G1904" t="s">
        <v>53</v>
      </c>
      <c r="H1904" t="s">
        <v>4254</v>
      </c>
      <c r="I1904" t="s">
        <v>1998</v>
      </c>
      <c r="J1904" t="s">
        <v>60</v>
      </c>
      <c r="K1904">
        <v>0</v>
      </c>
      <c r="L1904">
        <v>0</v>
      </c>
      <c r="M1904">
        <v>0</v>
      </c>
      <c r="N1904">
        <f>_xlfn.XLOOKUP($A1904,'site variables'!$A:$A,'site variables'!C:C,0,0)</f>
        <v>332.63</v>
      </c>
      <c r="O1904">
        <f>_xlfn.XLOOKUP($A1904,'site variables'!$A:$A,'site variables'!D:D,0,0)</f>
        <v>25.8</v>
      </c>
      <c r="P1904">
        <f>_xlfn.XLOOKUP($A1904,'site variables'!$A:$A,'site variables'!E:E,0,0)</f>
        <v>21.2</v>
      </c>
      <c r="Q1904">
        <f>_xlfn.XLOOKUP($A1904,'site variables'!$A:$A,'site variables'!F:F,0,0)</f>
        <v>793</v>
      </c>
      <c r="R1904" t="str">
        <f>_xlfn.XLOOKUP($A1904,'site variables'!$A:$A,'site variables'!G:G,0,0)</f>
        <v>high</v>
      </c>
      <c r="S1904" t="str">
        <f>_xlfn.XLOOKUP($A1904,'site variables'!$A:$A,'site variables'!H:H,0,0)</f>
        <v>low</v>
      </c>
      <c r="T1904" t="str">
        <f>_xlfn.XLOOKUP($A1904,'site variables'!$A:$A,'site variables'!I:I,0,0)</f>
        <v>Vehicle/FootRecreation</v>
      </c>
      <c r="U1904">
        <f>_xlfn.XLOOKUP($D1904,climatevars!$E:$E,climatevars!J:J,0,)</f>
        <v>260.99947799999995</v>
      </c>
      <c r="V1904">
        <f>_xlfn.XLOOKUP($D1904,climatevars!$E:$E,climatevars!K:K,0,)</f>
        <v>539.99891999999988</v>
      </c>
      <c r="W1904">
        <f>_xlfn.XLOOKUP($D1904,climatevars!$E:$E,climatevars!L:L,0,)</f>
        <v>260.99947799999995</v>
      </c>
      <c r="X1904">
        <f>_xlfn.XLOOKUP($G1904,speciesvars!$D:$D,speciesvars!H:H,0,0)</f>
        <v>24.200000047683702</v>
      </c>
      <c r="Y1904">
        <f>_xlfn.XLOOKUP($G1904,speciesvars!$D:$D,speciesvars!I:I,0,0)</f>
        <v>706</v>
      </c>
    </row>
    <row r="1905" spans="1:25" hidden="1" x14ac:dyDescent="0.25">
      <c r="A1905" t="s">
        <v>34</v>
      </c>
      <c r="B1905" t="s">
        <v>32</v>
      </c>
      <c r="C1905">
        <v>24</v>
      </c>
      <c r="D1905" t="str">
        <f t="shared" si="29"/>
        <v>Preservespring 2020</v>
      </c>
      <c r="E1905" t="s">
        <v>66</v>
      </c>
      <c r="F1905" t="s">
        <v>0</v>
      </c>
      <c r="G1905" t="s">
        <v>35</v>
      </c>
      <c r="H1905" t="s">
        <v>4254</v>
      </c>
      <c r="I1905" t="s">
        <v>1999</v>
      </c>
      <c r="J1905" t="s">
        <v>60</v>
      </c>
      <c r="K1905">
        <v>1</v>
      </c>
      <c r="L1905">
        <v>50</v>
      </c>
      <c r="M1905">
        <v>0.55000000000000004</v>
      </c>
      <c r="N1905">
        <f>_xlfn.XLOOKUP($A1905,'site variables'!$A:$A,'site variables'!C:C,0,0)</f>
        <v>332.63</v>
      </c>
      <c r="O1905">
        <f>_xlfn.XLOOKUP($A1905,'site variables'!$A:$A,'site variables'!D:D,0,0)</f>
        <v>25.8</v>
      </c>
      <c r="P1905">
        <f>_xlfn.XLOOKUP($A1905,'site variables'!$A:$A,'site variables'!E:E,0,0)</f>
        <v>21.2</v>
      </c>
      <c r="Q1905">
        <f>_xlfn.XLOOKUP($A1905,'site variables'!$A:$A,'site variables'!F:F,0,0)</f>
        <v>793</v>
      </c>
      <c r="R1905" t="str">
        <f>_xlfn.XLOOKUP($A1905,'site variables'!$A:$A,'site variables'!G:G,0,0)</f>
        <v>high</v>
      </c>
      <c r="S1905" t="str">
        <f>_xlfn.XLOOKUP($A1905,'site variables'!$A:$A,'site variables'!H:H,0,0)</f>
        <v>low</v>
      </c>
      <c r="T1905" t="str">
        <f>_xlfn.XLOOKUP($A1905,'site variables'!$A:$A,'site variables'!I:I,0,0)</f>
        <v>Vehicle/FootRecreation</v>
      </c>
      <c r="U1905">
        <f>_xlfn.XLOOKUP($D1905,climatevars!$E:$E,climatevars!J:J,0,)</f>
        <v>260.99947799999995</v>
      </c>
      <c r="V1905">
        <f>_xlfn.XLOOKUP($D1905,climatevars!$E:$E,climatevars!K:K,0,)</f>
        <v>539.99891999999988</v>
      </c>
      <c r="W1905">
        <f>_xlfn.XLOOKUP($D1905,climatevars!$E:$E,climatevars!L:L,0,)</f>
        <v>260.99947799999995</v>
      </c>
      <c r="X1905">
        <f>_xlfn.XLOOKUP($G1905,speciesvars!$D:$D,speciesvars!H:H,0,0)</f>
        <v>23.5000000198682</v>
      </c>
      <c r="Y1905">
        <f>_xlfn.XLOOKUP($G1905,speciesvars!$D:$D,speciesvars!I:I,0,0)</f>
        <v>354</v>
      </c>
    </row>
    <row r="1906" spans="1:25" hidden="1" x14ac:dyDescent="0.25">
      <c r="A1906" t="s">
        <v>34</v>
      </c>
      <c r="B1906" t="s">
        <v>32</v>
      </c>
      <c r="C1906">
        <v>24</v>
      </c>
      <c r="D1906" t="str">
        <f t="shared" si="29"/>
        <v>Preservespring 2020</v>
      </c>
      <c r="E1906" t="s">
        <v>66</v>
      </c>
      <c r="F1906" t="s">
        <v>0</v>
      </c>
      <c r="G1906" t="s">
        <v>76</v>
      </c>
      <c r="H1906" t="s">
        <v>4254</v>
      </c>
      <c r="I1906" t="s">
        <v>2000</v>
      </c>
      <c r="J1906" t="s">
        <v>60</v>
      </c>
      <c r="K1906">
        <v>1</v>
      </c>
      <c r="L1906">
        <v>5</v>
      </c>
      <c r="M1906">
        <v>0.05</v>
      </c>
      <c r="N1906">
        <f>_xlfn.XLOOKUP($A1906,'site variables'!$A:$A,'site variables'!C:C,0,0)</f>
        <v>332.63</v>
      </c>
      <c r="O1906">
        <f>_xlfn.XLOOKUP($A1906,'site variables'!$A:$A,'site variables'!D:D,0,0)</f>
        <v>25.8</v>
      </c>
      <c r="P1906">
        <f>_xlfn.XLOOKUP($A1906,'site variables'!$A:$A,'site variables'!E:E,0,0)</f>
        <v>21.2</v>
      </c>
      <c r="Q1906">
        <f>_xlfn.XLOOKUP($A1906,'site variables'!$A:$A,'site variables'!F:F,0,0)</f>
        <v>793</v>
      </c>
      <c r="R1906" t="str">
        <f>_xlfn.XLOOKUP($A1906,'site variables'!$A:$A,'site variables'!G:G,0,0)</f>
        <v>high</v>
      </c>
      <c r="S1906" t="str">
        <f>_xlfn.XLOOKUP($A1906,'site variables'!$A:$A,'site variables'!H:H,0,0)</f>
        <v>low</v>
      </c>
      <c r="T1906" t="str">
        <f>_xlfn.XLOOKUP($A1906,'site variables'!$A:$A,'site variables'!I:I,0,0)</f>
        <v>Vehicle/FootRecreation</v>
      </c>
      <c r="U1906">
        <f>_xlfn.XLOOKUP($D1906,climatevars!$E:$E,climatevars!J:J,0,)</f>
        <v>260.99947799999995</v>
      </c>
      <c r="V1906">
        <f>_xlfn.XLOOKUP($D1906,climatevars!$E:$E,climatevars!K:K,0,)</f>
        <v>539.99891999999988</v>
      </c>
      <c r="W1906">
        <f>_xlfn.XLOOKUP($D1906,climatevars!$E:$E,climatevars!L:L,0,)</f>
        <v>260.99947799999995</v>
      </c>
      <c r="X1906">
        <f>_xlfn.XLOOKUP($G1906,speciesvars!$D:$D,speciesvars!H:H,0,0)</f>
        <v>23.825000166892998</v>
      </c>
      <c r="Y1906">
        <f>_xlfn.XLOOKUP($G1906,speciesvars!$D:$D,speciesvars!I:I,0,0)</f>
        <v>508</v>
      </c>
    </row>
    <row r="1907" spans="1:25" hidden="1" x14ac:dyDescent="0.25">
      <c r="A1907" t="s">
        <v>34</v>
      </c>
      <c r="B1907" t="s">
        <v>32</v>
      </c>
      <c r="C1907">
        <v>25</v>
      </c>
      <c r="D1907" t="str">
        <f t="shared" si="29"/>
        <v>Preservespring 2020</v>
      </c>
      <c r="E1907" t="s">
        <v>12</v>
      </c>
      <c r="F1907" t="s">
        <v>70</v>
      </c>
      <c r="G1907" t="s">
        <v>6</v>
      </c>
      <c r="H1907" t="s">
        <v>4256</v>
      </c>
      <c r="I1907" t="s">
        <v>2001</v>
      </c>
      <c r="J1907" t="s">
        <v>60</v>
      </c>
      <c r="K1907">
        <v>5</v>
      </c>
      <c r="L1907">
        <v>3</v>
      </c>
      <c r="M1907">
        <v>0.05</v>
      </c>
      <c r="N1907">
        <f>_xlfn.XLOOKUP($A1907,'site variables'!$A:$A,'site variables'!C:C,0,0)</f>
        <v>332.63</v>
      </c>
      <c r="O1907">
        <f>_xlfn.XLOOKUP($A1907,'site variables'!$A:$A,'site variables'!D:D,0,0)</f>
        <v>25.8</v>
      </c>
      <c r="P1907">
        <f>_xlfn.XLOOKUP($A1907,'site variables'!$A:$A,'site variables'!E:E,0,0)</f>
        <v>21.2</v>
      </c>
      <c r="Q1907">
        <f>_xlfn.XLOOKUP($A1907,'site variables'!$A:$A,'site variables'!F:F,0,0)</f>
        <v>793</v>
      </c>
      <c r="R1907" t="str">
        <f>_xlfn.XLOOKUP($A1907,'site variables'!$A:$A,'site variables'!G:G,0,0)</f>
        <v>high</v>
      </c>
      <c r="S1907" t="str">
        <f>_xlfn.XLOOKUP($A1907,'site variables'!$A:$A,'site variables'!H:H,0,0)</f>
        <v>low</v>
      </c>
      <c r="T1907" t="str">
        <f>_xlfn.XLOOKUP($A1907,'site variables'!$A:$A,'site variables'!I:I,0,0)</f>
        <v>Vehicle/FootRecreation</v>
      </c>
      <c r="U1907">
        <f>_xlfn.XLOOKUP($D1907,climatevars!$E:$E,climatevars!J:J,0,)</f>
        <v>260.99947799999995</v>
      </c>
      <c r="V1907">
        <f>_xlfn.XLOOKUP($D1907,climatevars!$E:$E,climatevars!K:K,0,)</f>
        <v>539.99891999999988</v>
      </c>
      <c r="W1907">
        <f>_xlfn.XLOOKUP($D1907,climatevars!$E:$E,climatevars!L:L,0,)</f>
        <v>260.99947799999995</v>
      </c>
      <c r="X1907">
        <f>_xlfn.XLOOKUP($G1907,speciesvars!$D:$D,speciesvars!H:H,0,0)</f>
        <v>21.804166575272902</v>
      </c>
      <c r="Y1907">
        <f>_xlfn.XLOOKUP($G1907,speciesvars!$D:$D,speciesvars!I:I,0,0)</f>
        <v>504</v>
      </c>
    </row>
    <row r="1908" spans="1:25" hidden="1" x14ac:dyDescent="0.25">
      <c r="A1908" t="s">
        <v>34</v>
      </c>
      <c r="B1908" t="s">
        <v>52</v>
      </c>
      <c r="C1908">
        <v>5</v>
      </c>
      <c r="D1908" t="str">
        <f t="shared" si="29"/>
        <v>Preservespring 2021</v>
      </c>
      <c r="E1908" t="s">
        <v>75</v>
      </c>
      <c r="F1908" t="s">
        <v>49</v>
      </c>
      <c r="G1908" t="s">
        <v>44</v>
      </c>
      <c r="H1908" t="s">
        <v>11</v>
      </c>
      <c r="I1908" t="s">
        <v>2002</v>
      </c>
      <c r="J1908" t="s">
        <v>60</v>
      </c>
      <c r="K1908">
        <v>5</v>
      </c>
      <c r="L1908">
        <v>5</v>
      </c>
      <c r="N1908">
        <f>_xlfn.XLOOKUP($A1908,'site variables'!$A:$A,'site variables'!C:C,0,0)</f>
        <v>332.63</v>
      </c>
      <c r="O1908">
        <f>_xlfn.XLOOKUP($A1908,'site variables'!$A:$A,'site variables'!D:D,0,0)</f>
        <v>25.8</v>
      </c>
      <c r="P1908">
        <f>_xlfn.XLOOKUP($A1908,'site variables'!$A:$A,'site variables'!E:E,0,0)</f>
        <v>21.2</v>
      </c>
      <c r="Q1908">
        <f>_xlfn.XLOOKUP($A1908,'site variables'!$A:$A,'site variables'!F:F,0,0)</f>
        <v>793</v>
      </c>
      <c r="R1908" t="str">
        <f>_xlfn.XLOOKUP($A1908,'site variables'!$A:$A,'site variables'!G:G,0,0)</f>
        <v>high</v>
      </c>
      <c r="S1908" t="str">
        <f>_xlfn.XLOOKUP($A1908,'site variables'!$A:$A,'site variables'!H:H,0,0)</f>
        <v>low</v>
      </c>
      <c r="T1908" t="str">
        <f>_xlfn.XLOOKUP($A1908,'site variables'!$A:$A,'site variables'!I:I,0,0)</f>
        <v>Vehicle/FootRecreation</v>
      </c>
      <c r="U1908">
        <f>_xlfn.XLOOKUP($D1908,climatevars!$E:$E,climatevars!J:J,0,)</f>
        <v>84.999829999999989</v>
      </c>
      <c r="V1908">
        <f>_xlfn.XLOOKUP($D1908,climatevars!$E:$E,climatevars!K:K,0,)</f>
        <v>539.99891999999988</v>
      </c>
      <c r="W1908">
        <f>_xlfn.XLOOKUP($D1908,climatevars!$E:$E,climatevars!L:L,0,)</f>
        <v>367.99926399999993</v>
      </c>
      <c r="X1908">
        <f>_xlfn.XLOOKUP($G1908,speciesvars!$D:$D,speciesvars!H:H,0,0)</f>
        <v>0</v>
      </c>
      <c r="Y1908">
        <f>_xlfn.XLOOKUP($G1908,speciesvars!$D:$D,speciesvars!I:I,0,0)</f>
        <v>0</v>
      </c>
    </row>
    <row r="1909" spans="1:25" hidden="1" x14ac:dyDescent="0.25">
      <c r="A1909" t="s">
        <v>34</v>
      </c>
      <c r="B1909" t="s">
        <v>52</v>
      </c>
      <c r="C1909">
        <v>5</v>
      </c>
      <c r="D1909" t="str">
        <f t="shared" si="29"/>
        <v>Preservespring 2021</v>
      </c>
      <c r="E1909" t="s">
        <v>75</v>
      </c>
      <c r="F1909" t="s">
        <v>49</v>
      </c>
      <c r="G1909" t="s">
        <v>24</v>
      </c>
      <c r="H1909" t="s">
        <v>11</v>
      </c>
      <c r="I1909" t="s">
        <v>2003</v>
      </c>
      <c r="J1909" t="s">
        <v>60</v>
      </c>
      <c r="K1909">
        <v>1</v>
      </c>
      <c r="L1909">
        <v>40</v>
      </c>
      <c r="N1909">
        <f>_xlfn.XLOOKUP($A1909,'site variables'!$A:$A,'site variables'!C:C,0,0)</f>
        <v>332.63</v>
      </c>
      <c r="O1909">
        <f>_xlfn.XLOOKUP($A1909,'site variables'!$A:$A,'site variables'!D:D,0,0)</f>
        <v>25.8</v>
      </c>
      <c r="P1909">
        <f>_xlfn.XLOOKUP($A1909,'site variables'!$A:$A,'site variables'!E:E,0,0)</f>
        <v>21.2</v>
      </c>
      <c r="Q1909">
        <f>_xlfn.XLOOKUP($A1909,'site variables'!$A:$A,'site variables'!F:F,0,0)</f>
        <v>793</v>
      </c>
      <c r="R1909" t="str">
        <f>_xlfn.XLOOKUP($A1909,'site variables'!$A:$A,'site variables'!G:G,0,0)</f>
        <v>high</v>
      </c>
      <c r="S1909" t="str">
        <f>_xlfn.XLOOKUP($A1909,'site variables'!$A:$A,'site variables'!H:H,0,0)</f>
        <v>low</v>
      </c>
      <c r="T1909" t="str">
        <f>_xlfn.XLOOKUP($A1909,'site variables'!$A:$A,'site variables'!I:I,0,0)</f>
        <v>Vehicle/FootRecreation</v>
      </c>
      <c r="U1909">
        <f>_xlfn.XLOOKUP($D1909,climatevars!$E:$E,climatevars!J:J,0,)</f>
        <v>84.999829999999989</v>
      </c>
      <c r="V1909">
        <f>_xlfn.XLOOKUP($D1909,climatevars!$E:$E,climatevars!K:K,0,)</f>
        <v>539.99891999999988</v>
      </c>
      <c r="W1909">
        <f>_xlfn.XLOOKUP($D1909,climatevars!$E:$E,climatevars!L:L,0,)</f>
        <v>367.99926399999993</v>
      </c>
      <c r="X1909">
        <f>_xlfn.XLOOKUP($G1909,speciesvars!$D:$D,speciesvars!H:H,0,0)</f>
        <v>0</v>
      </c>
      <c r="Y1909">
        <f>_xlfn.XLOOKUP($G1909,speciesvars!$D:$D,speciesvars!I:I,0,0)</f>
        <v>0</v>
      </c>
    </row>
    <row r="1910" spans="1:25" hidden="1" x14ac:dyDescent="0.25">
      <c r="A1910" t="s">
        <v>34</v>
      </c>
      <c r="B1910" t="s">
        <v>32</v>
      </c>
      <c r="C1910">
        <v>25</v>
      </c>
      <c r="D1910" t="str">
        <f t="shared" si="29"/>
        <v>Preservespring 2020</v>
      </c>
      <c r="E1910" t="s">
        <v>12</v>
      </c>
      <c r="F1910" t="s">
        <v>70</v>
      </c>
      <c r="G1910" t="s">
        <v>22</v>
      </c>
      <c r="H1910" t="s">
        <v>4256</v>
      </c>
      <c r="I1910" t="s">
        <v>2004</v>
      </c>
      <c r="J1910" t="s">
        <v>60</v>
      </c>
      <c r="K1910">
        <v>0</v>
      </c>
      <c r="L1910">
        <v>0</v>
      </c>
      <c r="M1910">
        <v>0</v>
      </c>
      <c r="N1910">
        <f>_xlfn.XLOOKUP($A1910,'site variables'!$A:$A,'site variables'!C:C,0,0)</f>
        <v>332.63</v>
      </c>
      <c r="O1910">
        <f>_xlfn.XLOOKUP($A1910,'site variables'!$A:$A,'site variables'!D:D,0,0)</f>
        <v>25.8</v>
      </c>
      <c r="P1910">
        <f>_xlfn.XLOOKUP($A1910,'site variables'!$A:$A,'site variables'!E:E,0,0)</f>
        <v>21.2</v>
      </c>
      <c r="Q1910">
        <f>_xlfn.XLOOKUP($A1910,'site variables'!$A:$A,'site variables'!F:F,0,0)</f>
        <v>793</v>
      </c>
      <c r="R1910" t="str">
        <f>_xlfn.XLOOKUP($A1910,'site variables'!$A:$A,'site variables'!G:G,0,0)</f>
        <v>high</v>
      </c>
      <c r="S1910" t="str">
        <f>_xlfn.XLOOKUP($A1910,'site variables'!$A:$A,'site variables'!H:H,0,0)</f>
        <v>low</v>
      </c>
      <c r="T1910" t="str">
        <f>_xlfn.XLOOKUP($A1910,'site variables'!$A:$A,'site variables'!I:I,0,0)</f>
        <v>Vehicle/FootRecreation</v>
      </c>
      <c r="U1910">
        <f>_xlfn.XLOOKUP($D1910,climatevars!$E:$E,climatevars!J:J,0,)</f>
        <v>260.99947799999995</v>
      </c>
      <c r="V1910">
        <f>_xlfn.XLOOKUP($D1910,climatevars!$E:$E,climatevars!K:K,0,)</f>
        <v>539.99891999999988</v>
      </c>
      <c r="W1910">
        <f>_xlfn.XLOOKUP($D1910,climatevars!$E:$E,climatevars!L:L,0,)</f>
        <v>260.99947799999995</v>
      </c>
      <c r="X1910">
        <f>_xlfn.XLOOKUP($G1910,speciesvars!$D:$D,speciesvars!H:H,0,0)</f>
        <v>22.870833317438802</v>
      </c>
      <c r="Y1910">
        <f>_xlfn.XLOOKUP($G1910,speciesvars!$D:$D,speciesvars!I:I,0,0)</f>
        <v>733</v>
      </c>
    </row>
    <row r="1911" spans="1:25" hidden="1" x14ac:dyDescent="0.25">
      <c r="A1911" t="s">
        <v>34</v>
      </c>
      <c r="B1911" t="s">
        <v>32</v>
      </c>
      <c r="C1911">
        <v>25</v>
      </c>
      <c r="D1911" t="str">
        <f t="shared" si="29"/>
        <v>Preservespring 2020</v>
      </c>
      <c r="E1911" t="s">
        <v>12</v>
      </c>
      <c r="F1911" t="s">
        <v>70</v>
      </c>
      <c r="G1911" t="s">
        <v>54</v>
      </c>
      <c r="H1911" t="s">
        <v>4256</v>
      </c>
      <c r="I1911" t="s">
        <v>2005</v>
      </c>
      <c r="J1911" t="s">
        <v>60</v>
      </c>
      <c r="K1911">
        <v>2</v>
      </c>
      <c r="L1911">
        <v>35</v>
      </c>
      <c r="M1911">
        <v>0.55000000000000004</v>
      </c>
      <c r="N1911">
        <f>_xlfn.XLOOKUP($A1911,'site variables'!$A:$A,'site variables'!C:C,0,0)</f>
        <v>332.63</v>
      </c>
      <c r="O1911">
        <f>_xlfn.XLOOKUP($A1911,'site variables'!$A:$A,'site variables'!D:D,0,0)</f>
        <v>25.8</v>
      </c>
      <c r="P1911">
        <f>_xlfn.XLOOKUP($A1911,'site variables'!$A:$A,'site variables'!E:E,0,0)</f>
        <v>21.2</v>
      </c>
      <c r="Q1911">
        <f>_xlfn.XLOOKUP($A1911,'site variables'!$A:$A,'site variables'!F:F,0,0)</f>
        <v>793</v>
      </c>
      <c r="R1911" t="str">
        <f>_xlfn.XLOOKUP($A1911,'site variables'!$A:$A,'site variables'!G:G,0,0)</f>
        <v>high</v>
      </c>
      <c r="S1911" t="str">
        <f>_xlfn.XLOOKUP($A1911,'site variables'!$A:$A,'site variables'!H:H,0,0)</f>
        <v>low</v>
      </c>
      <c r="T1911" t="str">
        <f>_xlfn.XLOOKUP($A1911,'site variables'!$A:$A,'site variables'!I:I,0,0)</f>
        <v>Vehicle/FootRecreation</v>
      </c>
      <c r="U1911">
        <f>_xlfn.XLOOKUP($D1911,climatevars!$E:$E,climatevars!J:J,0,)</f>
        <v>260.99947799999995</v>
      </c>
      <c r="V1911">
        <f>_xlfn.XLOOKUP($D1911,climatevars!$E:$E,climatevars!K:K,0,)</f>
        <v>539.99891999999988</v>
      </c>
      <c r="W1911">
        <f>_xlfn.XLOOKUP($D1911,climatevars!$E:$E,climatevars!L:L,0,)</f>
        <v>260.99947799999995</v>
      </c>
      <c r="X1911">
        <f>_xlfn.XLOOKUP($G1911,speciesvars!$D:$D,speciesvars!H:H,0,0)</f>
        <v>21.7541668613752</v>
      </c>
      <c r="Y1911">
        <f>_xlfn.XLOOKUP($G1911,speciesvars!$D:$D,speciesvars!I:I,0,0)</f>
        <v>505</v>
      </c>
    </row>
    <row r="1912" spans="1:25" hidden="1" x14ac:dyDescent="0.25">
      <c r="A1912" t="s">
        <v>34</v>
      </c>
      <c r="B1912" t="s">
        <v>52</v>
      </c>
      <c r="C1912">
        <v>6</v>
      </c>
      <c r="D1912" t="str">
        <f t="shared" si="29"/>
        <v>Preservespring 2021</v>
      </c>
      <c r="E1912" t="s">
        <v>74</v>
      </c>
      <c r="F1912" t="s">
        <v>0</v>
      </c>
      <c r="G1912" t="s">
        <v>77</v>
      </c>
      <c r="H1912" t="s">
        <v>11</v>
      </c>
      <c r="I1912" t="s">
        <v>2006</v>
      </c>
      <c r="J1912" t="s">
        <v>72</v>
      </c>
      <c r="K1912">
        <v>2</v>
      </c>
      <c r="L1912">
        <v>15</v>
      </c>
      <c r="N1912">
        <f>_xlfn.XLOOKUP($A1912,'site variables'!$A:$A,'site variables'!C:C,0,0)</f>
        <v>332.63</v>
      </c>
      <c r="O1912">
        <f>_xlfn.XLOOKUP($A1912,'site variables'!$A:$A,'site variables'!D:D,0,0)</f>
        <v>25.8</v>
      </c>
      <c r="P1912">
        <f>_xlfn.XLOOKUP($A1912,'site variables'!$A:$A,'site variables'!E:E,0,0)</f>
        <v>21.2</v>
      </c>
      <c r="Q1912">
        <f>_xlfn.XLOOKUP($A1912,'site variables'!$A:$A,'site variables'!F:F,0,0)</f>
        <v>793</v>
      </c>
      <c r="R1912" t="str">
        <f>_xlfn.XLOOKUP($A1912,'site variables'!$A:$A,'site variables'!G:G,0,0)</f>
        <v>high</v>
      </c>
      <c r="S1912" t="str">
        <f>_xlfn.XLOOKUP($A1912,'site variables'!$A:$A,'site variables'!H:H,0,0)</f>
        <v>low</v>
      </c>
      <c r="T1912" t="str">
        <f>_xlfn.XLOOKUP($A1912,'site variables'!$A:$A,'site variables'!I:I,0,0)</f>
        <v>Vehicle/FootRecreation</v>
      </c>
      <c r="U1912">
        <f>_xlfn.XLOOKUP($D1912,climatevars!$E:$E,climatevars!J:J,0,)</f>
        <v>84.999829999999989</v>
      </c>
      <c r="V1912">
        <f>_xlfn.XLOOKUP($D1912,climatevars!$E:$E,climatevars!K:K,0,)</f>
        <v>539.99891999999988</v>
      </c>
      <c r="W1912">
        <f>_xlfn.XLOOKUP($D1912,climatevars!$E:$E,climatevars!L:L,0,)</f>
        <v>367.99926399999993</v>
      </c>
      <c r="X1912">
        <f>_xlfn.XLOOKUP($G1912,speciesvars!$D:$D,speciesvars!H:H,0,0)</f>
        <v>0</v>
      </c>
      <c r="Y1912">
        <f>_xlfn.XLOOKUP($G1912,speciesvars!$D:$D,speciesvars!I:I,0,0)</f>
        <v>0</v>
      </c>
    </row>
    <row r="1913" spans="1:25" hidden="1" x14ac:dyDescent="0.25">
      <c r="A1913" t="s">
        <v>34</v>
      </c>
      <c r="B1913" t="s">
        <v>52</v>
      </c>
      <c r="C1913">
        <v>6</v>
      </c>
      <c r="D1913" t="str">
        <f t="shared" si="29"/>
        <v>Preservespring 2021</v>
      </c>
      <c r="E1913" t="s">
        <v>74</v>
      </c>
      <c r="F1913" t="s">
        <v>0</v>
      </c>
      <c r="G1913" t="s">
        <v>3</v>
      </c>
      <c r="H1913" t="s">
        <v>11</v>
      </c>
      <c r="I1913" t="s">
        <v>2007</v>
      </c>
      <c r="J1913" t="s">
        <v>72</v>
      </c>
      <c r="K1913">
        <v>10</v>
      </c>
      <c r="L1913">
        <v>25</v>
      </c>
      <c r="N1913">
        <f>_xlfn.XLOOKUP($A1913,'site variables'!$A:$A,'site variables'!C:C,0,0)</f>
        <v>332.63</v>
      </c>
      <c r="O1913">
        <f>_xlfn.XLOOKUP($A1913,'site variables'!$A:$A,'site variables'!D:D,0,0)</f>
        <v>25.8</v>
      </c>
      <c r="P1913">
        <f>_xlfn.XLOOKUP($A1913,'site variables'!$A:$A,'site variables'!E:E,0,0)</f>
        <v>21.2</v>
      </c>
      <c r="Q1913">
        <f>_xlfn.XLOOKUP($A1913,'site variables'!$A:$A,'site variables'!F:F,0,0)</f>
        <v>793</v>
      </c>
      <c r="R1913" t="str">
        <f>_xlfn.XLOOKUP($A1913,'site variables'!$A:$A,'site variables'!G:G,0,0)</f>
        <v>high</v>
      </c>
      <c r="S1913" t="str">
        <f>_xlfn.XLOOKUP($A1913,'site variables'!$A:$A,'site variables'!H:H,0,0)</f>
        <v>low</v>
      </c>
      <c r="T1913" t="str">
        <f>_xlfn.XLOOKUP($A1913,'site variables'!$A:$A,'site variables'!I:I,0,0)</f>
        <v>Vehicle/FootRecreation</v>
      </c>
      <c r="U1913">
        <f>_xlfn.XLOOKUP($D1913,climatevars!$E:$E,climatevars!J:J,0,)</f>
        <v>84.999829999999989</v>
      </c>
      <c r="V1913">
        <f>_xlfn.XLOOKUP($D1913,climatevars!$E:$E,climatevars!K:K,0,)</f>
        <v>539.99891999999988</v>
      </c>
      <c r="W1913">
        <f>_xlfn.XLOOKUP($D1913,climatevars!$E:$E,climatevars!L:L,0,)</f>
        <v>367.99926399999993</v>
      </c>
      <c r="X1913">
        <f>_xlfn.XLOOKUP($G1913,speciesvars!$D:$D,speciesvars!H:H,0,0)</f>
        <v>0</v>
      </c>
      <c r="Y1913">
        <f>_xlfn.XLOOKUP($G1913,speciesvars!$D:$D,speciesvars!I:I,0,0)</f>
        <v>0</v>
      </c>
    </row>
    <row r="1914" spans="1:25" hidden="1" x14ac:dyDescent="0.25">
      <c r="A1914" t="s">
        <v>34</v>
      </c>
      <c r="B1914" t="s">
        <v>52</v>
      </c>
      <c r="C1914">
        <v>6</v>
      </c>
      <c r="D1914" t="str">
        <f t="shared" si="29"/>
        <v>Preservespring 2021</v>
      </c>
      <c r="E1914" t="s">
        <v>74</v>
      </c>
      <c r="F1914" t="s">
        <v>0</v>
      </c>
      <c r="G1914" t="s">
        <v>56</v>
      </c>
      <c r="H1914" t="s">
        <v>11</v>
      </c>
      <c r="I1914" t="s">
        <v>2008</v>
      </c>
      <c r="J1914" t="s">
        <v>60</v>
      </c>
      <c r="K1914">
        <v>1</v>
      </c>
      <c r="L1914">
        <v>8</v>
      </c>
      <c r="N1914">
        <f>_xlfn.XLOOKUP($A1914,'site variables'!$A:$A,'site variables'!C:C,0,0)</f>
        <v>332.63</v>
      </c>
      <c r="O1914">
        <f>_xlfn.XLOOKUP($A1914,'site variables'!$A:$A,'site variables'!D:D,0,0)</f>
        <v>25.8</v>
      </c>
      <c r="P1914">
        <f>_xlfn.XLOOKUP($A1914,'site variables'!$A:$A,'site variables'!E:E,0,0)</f>
        <v>21.2</v>
      </c>
      <c r="Q1914">
        <f>_xlfn.XLOOKUP($A1914,'site variables'!$A:$A,'site variables'!F:F,0,0)</f>
        <v>793</v>
      </c>
      <c r="R1914" t="str">
        <f>_xlfn.XLOOKUP($A1914,'site variables'!$A:$A,'site variables'!G:G,0,0)</f>
        <v>high</v>
      </c>
      <c r="S1914" t="str">
        <f>_xlfn.XLOOKUP($A1914,'site variables'!$A:$A,'site variables'!H:H,0,0)</f>
        <v>low</v>
      </c>
      <c r="T1914" t="str">
        <f>_xlfn.XLOOKUP($A1914,'site variables'!$A:$A,'site variables'!I:I,0,0)</f>
        <v>Vehicle/FootRecreation</v>
      </c>
      <c r="U1914">
        <f>_xlfn.XLOOKUP($D1914,climatevars!$E:$E,climatevars!J:J,0,)</f>
        <v>84.999829999999989</v>
      </c>
      <c r="V1914">
        <f>_xlfn.XLOOKUP($D1914,climatevars!$E:$E,climatevars!K:K,0,)</f>
        <v>539.99891999999988</v>
      </c>
      <c r="W1914">
        <f>_xlfn.XLOOKUP($D1914,climatevars!$E:$E,climatevars!L:L,0,)</f>
        <v>367.99926399999993</v>
      </c>
      <c r="X1914">
        <f>_xlfn.XLOOKUP($G1914,speciesvars!$D:$D,speciesvars!H:H,0,0)</f>
        <v>0</v>
      </c>
      <c r="Y1914">
        <f>_xlfn.XLOOKUP($G1914,speciesvars!$D:$D,speciesvars!I:I,0,0)</f>
        <v>0</v>
      </c>
    </row>
    <row r="1915" spans="1:25" hidden="1" x14ac:dyDescent="0.25">
      <c r="A1915" t="s">
        <v>34</v>
      </c>
      <c r="B1915" t="s">
        <v>32</v>
      </c>
      <c r="C1915">
        <v>25</v>
      </c>
      <c r="D1915" t="str">
        <f t="shared" si="29"/>
        <v>Preservespring 2020</v>
      </c>
      <c r="E1915" t="s">
        <v>12</v>
      </c>
      <c r="F1915" t="s">
        <v>70</v>
      </c>
      <c r="G1915" t="s">
        <v>65</v>
      </c>
      <c r="H1915" t="s">
        <v>4256</v>
      </c>
      <c r="I1915" t="s">
        <v>2009</v>
      </c>
      <c r="J1915" t="s">
        <v>60</v>
      </c>
      <c r="K1915">
        <v>10</v>
      </c>
      <c r="L1915">
        <v>30</v>
      </c>
      <c r="M1915">
        <v>0.55000000000000004</v>
      </c>
      <c r="N1915">
        <f>_xlfn.XLOOKUP($A1915,'site variables'!$A:$A,'site variables'!C:C,0,0)</f>
        <v>332.63</v>
      </c>
      <c r="O1915">
        <f>_xlfn.XLOOKUP($A1915,'site variables'!$A:$A,'site variables'!D:D,0,0)</f>
        <v>25.8</v>
      </c>
      <c r="P1915">
        <f>_xlfn.XLOOKUP($A1915,'site variables'!$A:$A,'site variables'!E:E,0,0)</f>
        <v>21.2</v>
      </c>
      <c r="Q1915">
        <f>_xlfn.XLOOKUP($A1915,'site variables'!$A:$A,'site variables'!F:F,0,0)</f>
        <v>793</v>
      </c>
      <c r="R1915" t="str">
        <f>_xlfn.XLOOKUP($A1915,'site variables'!$A:$A,'site variables'!G:G,0,0)</f>
        <v>high</v>
      </c>
      <c r="S1915" t="str">
        <f>_xlfn.XLOOKUP($A1915,'site variables'!$A:$A,'site variables'!H:H,0,0)</f>
        <v>low</v>
      </c>
      <c r="T1915" t="str">
        <f>_xlfn.XLOOKUP($A1915,'site variables'!$A:$A,'site variables'!I:I,0,0)</f>
        <v>Vehicle/FootRecreation</v>
      </c>
      <c r="U1915">
        <f>_xlfn.XLOOKUP($D1915,climatevars!$E:$E,climatevars!J:J,0,)</f>
        <v>260.99947799999995</v>
      </c>
      <c r="V1915">
        <f>_xlfn.XLOOKUP($D1915,climatevars!$E:$E,climatevars!K:K,0,)</f>
        <v>539.99891999999988</v>
      </c>
      <c r="W1915">
        <f>_xlfn.XLOOKUP($D1915,climatevars!$E:$E,climatevars!L:L,0,)</f>
        <v>260.99947799999995</v>
      </c>
      <c r="X1915">
        <f>_xlfn.XLOOKUP($G1915,speciesvars!$D:$D,speciesvars!H:H,0,0)</f>
        <v>21.662499884764401</v>
      </c>
      <c r="Y1915">
        <f>_xlfn.XLOOKUP($G1915,speciesvars!$D:$D,speciesvars!I:I,0,0)</f>
        <v>767</v>
      </c>
    </row>
    <row r="1916" spans="1:25" hidden="1" x14ac:dyDescent="0.25">
      <c r="A1916" t="s">
        <v>34</v>
      </c>
      <c r="B1916" t="s">
        <v>52</v>
      </c>
      <c r="C1916">
        <v>6</v>
      </c>
      <c r="D1916" t="str">
        <f t="shared" si="29"/>
        <v>Preservespring 2021</v>
      </c>
      <c r="E1916" t="s">
        <v>74</v>
      </c>
      <c r="F1916" t="s">
        <v>0</v>
      </c>
      <c r="G1916" t="s">
        <v>44</v>
      </c>
      <c r="H1916" t="s">
        <v>11</v>
      </c>
      <c r="I1916" t="s">
        <v>2010</v>
      </c>
      <c r="J1916" t="s">
        <v>60</v>
      </c>
      <c r="K1916">
        <v>2</v>
      </c>
      <c r="L1916">
        <v>8</v>
      </c>
      <c r="N1916">
        <f>_xlfn.XLOOKUP($A1916,'site variables'!$A:$A,'site variables'!C:C,0,0)</f>
        <v>332.63</v>
      </c>
      <c r="O1916">
        <f>_xlfn.XLOOKUP($A1916,'site variables'!$A:$A,'site variables'!D:D,0,0)</f>
        <v>25.8</v>
      </c>
      <c r="P1916">
        <f>_xlfn.XLOOKUP($A1916,'site variables'!$A:$A,'site variables'!E:E,0,0)</f>
        <v>21.2</v>
      </c>
      <c r="Q1916">
        <f>_xlfn.XLOOKUP($A1916,'site variables'!$A:$A,'site variables'!F:F,0,0)</f>
        <v>793</v>
      </c>
      <c r="R1916" t="str">
        <f>_xlfn.XLOOKUP($A1916,'site variables'!$A:$A,'site variables'!G:G,0,0)</f>
        <v>high</v>
      </c>
      <c r="S1916" t="str">
        <f>_xlfn.XLOOKUP($A1916,'site variables'!$A:$A,'site variables'!H:H,0,0)</f>
        <v>low</v>
      </c>
      <c r="T1916" t="str">
        <f>_xlfn.XLOOKUP($A1916,'site variables'!$A:$A,'site variables'!I:I,0,0)</f>
        <v>Vehicle/FootRecreation</v>
      </c>
      <c r="U1916">
        <f>_xlfn.XLOOKUP($D1916,climatevars!$E:$E,climatevars!J:J,0,)</f>
        <v>84.999829999999989</v>
      </c>
      <c r="V1916">
        <f>_xlfn.XLOOKUP($D1916,climatevars!$E:$E,climatevars!K:K,0,)</f>
        <v>539.99891999999988</v>
      </c>
      <c r="W1916">
        <f>_xlfn.XLOOKUP($D1916,climatevars!$E:$E,climatevars!L:L,0,)</f>
        <v>367.99926399999993</v>
      </c>
      <c r="X1916">
        <f>_xlfn.XLOOKUP($G1916,speciesvars!$D:$D,speciesvars!H:H,0,0)</f>
        <v>0</v>
      </c>
      <c r="Y1916">
        <f>_xlfn.XLOOKUP($G1916,speciesvars!$D:$D,speciesvars!I:I,0,0)</f>
        <v>0</v>
      </c>
    </row>
    <row r="1917" spans="1:25" hidden="1" x14ac:dyDescent="0.25">
      <c r="A1917" t="s">
        <v>34</v>
      </c>
      <c r="B1917" t="s">
        <v>52</v>
      </c>
      <c r="C1917">
        <v>6</v>
      </c>
      <c r="D1917" t="str">
        <f t="shared" si="29"/>
        <v>Preservespring 2021</v>
      </c>
      <c r="E1917" t="s">
        <v>74</v>
      </c>
      <c r="F1917" t="s">
        <v>0</v>
      </c>
      <c r="G1917" t="s">
        <v>24</v>
      </c>
      <c r="H1917" t="s">
        <v>11</v>
      </c>
      <c r="I1917" t="s">
        <v>2011</v>
      </c>
      <c r="J1917" t="s">
        <v>60</v>
      </c>
      <c r="K1917">
        <v>1</v>
      </c>
      <c r="L1917">
        <v>10</v>
      </c>
      <c r="N1917">
        <f>_xlfn.XLOOKUP($A1917,'site variables'!$A:$A,'site variables'!C:C,0,0)</f>
        <v>332.63</v>
      </c>
      <c r="O1917">
        <f>_xlfn.XLOOKUP($A1917,'site variables'!$A:$A,'site variables'!D:D,0,0)</f>
        <v>25.8</v>
      </c>
      <c r="P1917">
        <f>_xlfn.XLOOKUP($A1917,'site variables'!$A:$A,'site variables'!E:E,0,0)</f>
        <v>21.2</v>
      </c>
      <c r="Q1917">
        <f>_xlfn.XLOOKUP($A1917,'site variables'!$A:$A,'site variables'!F:F,0,0)</f>
        <v>793</v>
      </c>
      <c r="R1917" t="str">
        <f>_xlfn.XLOOKUP($A1917,'site variables'!$A:$A,'site variables'!G:G,0,0)</f>
        <v>high</v>
      </c>
      <c r="S1917" t="str">
        <f>_xlfn.XLOOKUP($A1917,'site variables'!$A:$A,'site variables'!H:H,0,0)</f>
        <v>low</v>
      </c>
      <c r="T1917" t="str">
        <f>_xlfn.XLOOKUP($A1917,'site variables'!$A:$A,'site variables'!I:I,0,0)</f>
        <v>Vehicle/FootRecreation</v>
      </c>
      <c r="U1917">
        <f>_xlfn.XLOOKUP($D1917,climatevars!$E:$E,climatevars!J:J,0,)</f>
        <v>84.999829999999989</v>
      </c>
      <c r="V1917">
        <f>_xlfn.XLOOKUP($D1917,climatevars!$E:$E,climatevars!K:K,0,)</f>
        <v>539.99891999999988</v>
      </c>
      <c r="W1917">
        <f>_xlfn.XLOOKUP($D1917,climatevars!$E:$E,climatevars!L:L,0,)</f>
        <v>367.99926399999993</v>
      </c>
      <c r="X1917">
        <f>_xlfn.XLOOKUP($G1917,speciesvars!$D:$D,speciesvars!H:H,0,0)</f>
        <v>0</v>
      </c>
      <c r="Y1917">
        <f>_xlfn.XLOOKUP($G1917,speciesvars!$D:$D,speciesvars!I:I,0,0)</f>
        <v>0</v>
      </c>
    </row>
    <row r="1918" spans="1:25" hidden="1" x14ac:dyDescent="0.25">
      <c r="A1918" t="s">
        <v>34</v>
      </c>
      <c r="B1918" t="s">
        <v>32</v>
      </c>
      <c r="C1918">
        <v>25</v>
      </c>
      <c r="D1918" t="str">
        <f t="shared" si="29"/>
        <v>Preservespring 2020</v>
      </c>
      <c r="E1918" t="s">
        <v>12</v>
      </c>
      <c r="F1918" t="s">
        <v>70</v>
      </c>
      <c r="G1918" t="s">
        <v>1</v>
      </c>
      <c r="H1918" t="s">
        <v>4256</v>
      </c>
      <c r="I1918" t="s">
        <v>2012</v>
      </c>
      <c r="J1918" t="s">
        <v>60</v>
      </c>
      <c r="K1918">
        <v>0</v>
      </c>
      <c r="L1918">
        <v>0</v>
      </c>
      <c r="M1918">
        <v>0</v>
      </c>
      <c r="N1918">
        <f>_xlfn.XLOOKUP($A1918,'site variables'!$A:$A,'site variables'!C:C,0,0)</f>
        <v>332.63</v>
      </c>
      <c r="O1918">
        <f>_xlfn.XLOOKUP($A1918,'site variables'!$A:$A,'site variables'!D:D,0,0)</f>
        <v>25.8</v>
      </c>
      <c r="P1918">
        <f>_xlfn.XLOOKUP($A1918,'site variables'!$A:$A,'site variables'!E:E,0,0)</f>
        <v>21.2</v>
      </c>
      <c r="Q1918">
        <f>_xlfn.XLOOKUP($A1918,'site variables'!$A:$A,'site variables'!F:F,0,0)</f>
        <v>793</v>
      </c>
      <c r="R1918" t="str">
        <f>_xlfn.XLOOKUP($A1918,'site variables'!$A:$A,'site variables'!G:G,0,0)</f>
        <v>high</v>
      </c>
      <c r="S1918" t="str">
        <f>_xlfn.XLOOKUP($A1918,'site variables'!$A:$A,'site variables'!H:H,0,0)</f>
        <v>low</v>
      </c>
      <c r="T1918" t="str">
        <f>_xlfn.XLOOKUP($A1918,'site variables'!$A:$A,'site variables'!I:I,0,0)</f>
        <v>Vehicle/FootRecreation</v>
      </c>
      <c r="U1918">
        <f>_xlfn.XLOOKUP($D1918,climatevars!$E:$E,climatevars!J:J,0,)</f>
        <v>260.99947799999995</v>
      </c>
      <c r="V1918">
        <f>_xlfn.XLOOKUP($D1918,climatevars!$E:$E,climatevars!K:K,0,)</f>
        <v>539.99891999999988</v>
      </c>
      <c r="W1918">
        <f>_xlfn.XLOOKUP($D1918,climatevars!$E:$E,climatevars!L:L,0,)</f>
        <v>260.99947799999995</v>
      </c>
      <c r="X1918">
        <f>_xlfn.XLOOKUP($G1918,speciesvars!$D:$D,speciesvars!H:H,0,0)</f>
        <v>22.9416667421659</v>
      </c>
      <c r="Y1918">
        <f>_xlfn.XLOOKUP($G1918,speciesvars!$D:$D,speciesvars!I:I,0,0)</f>
        <v>528</v>
      </c>
    </row>
    <row r="1919" spans="1:25" hidden="1" x14ac:dyDescent="0.25">
      <c r="A1919" t="s">
        <v>34</v>
      </c>
      <c r="B1919" t="s">
        <v>32</v>
      </c>
      <c r="C1919">
        <v>26</v>
      </c>
      <c r="D1919" t="str">
        <f t="shared" si="29"/>
        <v>Preservespring 2020</v>
      </c>
      <c r="E1919" t="s">
        <v>66</v>
      </c>
      <c r="F1919" t="s">
        <v>70</v>
      </c>
      <c r="G1919" t="s">
        <v>6</v>
      </c>
      <c r="H1919" t="s">
        <v>4256</v>
      </c>
      <c r="I1919" t="s">
        <v>2013</v>
      </c>
      <c r="J1919" t="s">
        <v>60</v>
      </c>
      <c r="K1919">
        <v>3</v>
      </c>
      <c r="L1919">
        <v>4</v>
      </c>
      <c r="M1919">
        <v>0.55000000000000004</v>
      </c>
      <c r="N1919">
        <f>_xlfn.XLOOKUP($A1919,'site variables'!$A:$A,'site variables'!C:C,0,0)</f>
        <v>332.63</v>
      </c>
      <c r="O1919">
        <f>_xlfn.XLOOKUP($A1919,'site variables'!$A:$A,'site variables'!D:D,0,0)</f>
        <v>25.8</v>
      </c>
      <c r="P1919">
        <f>_xlfn.XLOOKUP($A1919,'site variables'!$A:$A,'site variables'!E:E,0,0)</f>
        <v>21.2</v>
      </c>
      <c r="Q1919">
        <f>_xlfn.XLOOKUP($A1919,'site variables'!$A:$A,'site variables'!F:F,0,0)</f>
        <v>793</v>
      </c>
      <c r="R1919" t="str">
        <f>_xlfn.XLOOKUP($A1919,'site variables'!$A:$A,'site variables'!G:G,0,0)</f>
        <v>high</v>
      </c>
      <c r="S1919" t="str">
        <f>_xlfn.XLOOKUP($A1919,'site variables'!$A:$A,'site variables'!H:H,0,0)</f>
        <v>low</v>
      </c>
      <c r="T1919" t="str">
        <f>_xlfn.XLOOKUP($A1919,'site variables'!$A:$A,'site variables'!I:I,0,0)</f>
        <v>Vehicle/FootRecreation</v>
      </c>
      <c r="U1919">
        <f>_xlfn.XLOOKUP($D1919,climatevars!$E:$E,climatevars!J:J,0,)</f>
        <v>260.99947799999995</v>
      </c>
      <c r="V1919">
        <f>_xlfn.XLOOKUP($D1919,climatevars!$E:$E,climatevars!K:K,0,)</f>
        <v>539.99891999999988</v>
      </c>
      <c r="W1919">
        <f>_xlfn.XLOOKUP($D1919,climatevars!$E:$E,climatevars!L:L,0,)</f>
        <v>260.99947799999995</v>
      </c>
      <c r="X1919">
        <f>_xlfn.XLOOKUP($G1919,speciesvars!$D:$D,speciesvars!H:H,0,0)</f>
        <v>21.804166575272902</v>
      </c>
      <c r="Y1919">
        <f>_xlfn.XLOOKUP($G1919,speciesvars!$D:$D,speciesvars!I:I,0,0)</f>
        <v>504</v>
      </c>
    </row>
    <row r="1920" spans="1:25" hidden="1" x14ac:dyDescent="0.25">
      <c r="A1920" t="s">
        <v>34</v>
      </c>
      <c r="B1920" t="s">
        <v>52</v>
      </c>
      <c r="C1920">
        <v>6</v>
      </c>
      <c r="D1920" t="str">
        <f t="shared" si="29"/>
        <v>Preservespring 2021</v>
      </c>
      <c r="E1920" t="s">
        <v>74</v>
      </c>
      <c r="F1920" t="s">
        <v>0</v>
      </c>
      <c r="G1920" t="s">
        <v>36</v>
      </c>
      <c r="H1920" t="s">
        <v>11</v>
      </c>
      <c r="I1920" t="s">
        <v>2014</v>
      </c>
      <c r="J1920" t="s">
        <v>72</v>
      </c>
      <c r="K1920">
        <v>2</v>
      </c>
      <c r="L1920">
        <v>20</v>
      </c>
      <c r="N1920">
        <f>_xlfn.XLOOKUP($A1920,'site variables'!$A:$A,'site variables'!C:C,0,0)</f>
        <v>332.63</v>
      </c>
      <c r="O1920">
        <f>_xlfn.XLOOKUP($A1920,'site variables'!$A:$A,'site variables'!D:D,0,0)</f>
        <v>25.8</v>
      </c>
      <c r="P1920">
        <f>_xlfn.XLOOKUP($A1920,'site variables'!$A:$A,'site variables'!E:E,0,0)</f>
        <v>21.2</v>
      </c>
      <c r="Q1920">
        <f>_xlfn.XLOOKUP($A1920,'site variables'!$A:$A,'site variables'!F:F,0,0)</f>
        <v>793</v>
      </c>
      <c r="R1920" t="str">
        <f>_xlfn.XLOOKUP($A1920,'site variables'!$A:$A,'site variables'!G:G,0,0)</f>
        <v>high</v>
      </c>
      <c r="S1920" t="str">
        <f>_xlfn.XLOOKUP($A1920,'site variables'!$A:$A,'site variables'!H:H,0,0)</f>
        <v>low</v>
      </c>
      <c r="T1920" t="str">
        <f>_xlfn.XLOOKUP($A1920,'site variables'!$A:$A,'site variables'!I:I,0,0)</f>
        <v>Vehicle/FootRecreation</v>
      </c>
      <c r="U1920">
        <f>_xlfn.XLOOKUP($D1920,climatevars!$E:$E,climatevars!J:J,0,)</f>
        <v>84.999829999999989</v>
      </c>
      <c r="V1920">
        <f>_xlfn.XLOOKUP($D1920,climatevars!$E:$E,climatevars!K:K,0,)</f>
        <v>539.99891999999988</v>
      </c>
      <c r="W1920">
        <f>_xlfn.XLOOKUP($D1920,climatevars!$E:$E,climatevars!L:L,0,)</f>
        <v>367.99926399999993</v>
      </c>
      <c r="X1920">
        <f>_xlfn.XLOOKUP($G1920,speciesvars!$D:$D,speciesvars!H:H,0,0)</f>
        <v>0</v>
      </c>
      <c r="Y1920">
        <f>_xlfn.XLOOKUP($G1920,speciesvars!$D:$D,speciesvars!I:I,0,0)</f>
        <v>0</v>
      </c>
    </row>
    <row r="1921" spans="1:25" hidden="1" x14ac:dyDescent="0.25">
      <c r="A1921" t="s">
        <v>34</v>
      </c>
      <c r="B1921" t="s">
        <v>32</v>
      </c>
      <c r="C1921">
        <v>26</v>
      </c>
      <c r="D1921" t="str">
        <f t="shared" si="29"/>
        <v>Preservespring 2020</v>
      </c>
      <c r="E1921" t="s">
        <v>66</v>
      </c>
      <c r="F1921" t="s">
        <v>70</v>
      </c>
      <c r="G1921" t="s">
        <v>22</v>
      </c>
      <c r="H1921" t="s">
        <v>4256</v>
      </c>
      <c r="I1921" t="s">
        <v>2015</v>
      </c>
      <c r="J1921" t="s">
        <v>60</v>
      </c>
      <c r="K1921">
        <v>0</v>
      </c>
      <c r="L1921">
        <v>0</v>
      </c>
      <c r="M1921">
        <v>0</v>
      </c>
      <c r="N1921">
        <f>_xlfn.XLOOKUP($A1921,'site variables'!$A:$A,'site variables'!C:C,0,0)</f>
        <v>332.63</v>
      </c>
      <c r="O1921">
        <f>_xlfn.XLOOKUP($A1921,'site variables'!$A:$A,'site variables'!D:D,0,0)</f>
        <v>25.8</v>
      </c>
      <c r="P1921">
        <f>_xlfn.XLOOKUP($A1921,'site variables'!$A:$A,'site variables'!E:E,0,0)</f>
        <v>21.2</v>
      </c>
      <c r="Q1921">
        <f>_xlfn.XLOOKUP($A1921,'site variables'!$A:$A,'site variables'!F:F,0,0)</f>
        <v>793</v>
      </c>
      <c r="R1921" t="str">
        <f>_xlfn.XLOOKUP($A1921,'site variables'!$A:$A,'site variables'!G:G,0,0)</f>
        <v>high</v>
      </c>
      <c r="S1921" t="str">
        <f>_xlfn.XLOOKUP($A1921,'site variables'!$A:$A,'site variables'!H:H,0,0)</f>
        <v>low</v>
      </c>
      <c r="T1921" t="str">
        <f>_xlfn.XLOOKUP($A1921,'site variables'!$A:$A,'site variables'!I:I,0,0)</f>
        <v>Vehicle/FootRecreation</v>
      </c>
      <c r="U1921">
        <f>_xlfn.XLOOKUP($D1921,climatevars!$E:$E,climatevars!J:J,0,)</f>
        <v>260.99947799999995</v>
      </c>
      <c r="V1921">
        <f>_xlfn.XLOOKUP($D1921,climatevars!$E:$E,climatevars!K:K,0,)</f>
        <v>539.99891999999988</v>
      </c>
      <c r="W1921">
        <f>_xlfn.XLOOKUP($D1921,climatevars!$E:$E,climatevars!L:L,0,)</f>
        <v>260.99947799999995</v>
      </c>
      <c r="X1921">
        <f>_xlfn.XLOOKUP($G1921,speciesvars!$D:$D,speciesvars!H:H,0,0)</f>
        <v>22.870833317438802</v>
      </c>
      <c r="Y1921">
        <f>_xlfn.XLOOKUP($G1921,speciesvars!$D:$D,speciesvars!I:I,0,0)</f>
        <v>733</v>
      </c>
    </row>
    <row r="1922" spans="1:25" hidden="1" x14ac:dyDescent="0.25">
      <c r="A1922" t="s">
        <v>34</v>
      </c>
      <c r="B1922" t="s">
        <v>32</v>
      </c>
      <c r="C1922">
        <v>26</v>
      </c>
      <c r="D1922" t="str">
        <f t="shared" si="29"/>
        <v>Preservespring 2020</v>
      </c>
      <c r="E1922" t="s">
        <v>66</v>
      </c>
      <c r="F1922" t="s">
        <v>70</v>
      </c>
      <c r="G1922" t="s">
        <v>54</v>
      </c>
      <c r="H1922" t="s">
        <v>4256</v>
      </c>
      <c r="I1922" t="s">
        <v>2016</v>
      </c>
      <c r="J1922" t="s">
        <v>60</v>
      </c>
      <c r="K1922">
        <v>2</v>
      </c>
      <c r="L1922">
        <v>75</v>
      </c>
      <c r="M1922">
        <v>3.5</v>
      </c>
      <c r="N1922">
        <f>_xlfn.XLOOKUP($A1922,'site variables'!$A:$A,'site variables'!C:C,0,0)</f>
        <v>332.63</v>
      </c>
      <c r="O1922">
        <f>_xlfn.XLOOKUP($A1922,'site variables'!$A:$A,'site variables'!D:D,0,0)</f>
        <v>25.8</v>
      </c>
      <c r="P1922">
        <f>_xlfn.XLOOKUP($A1922,'site variables'!$A:$A,'site variables'!E:E,0,0)</f>
        <v>21.2</v>
      </c>
      <c r="Q1922">
        <f>_xlfn.XLOOKUP($A1922,'site variables'!$A:$A,'site variables'!F:F,0,0)</f>
        <v>793</v>
      </c>
      <c r="R1922" t="str">
        <f>_xlfn.XLOOKUP($A1922,'site variables'!$A:$A,'site variables'!G:G,0,0)</f>
        <v>high</v>
      </c>
      <c r="S1922" t="str">
        <f>_xlfn.XLOOKUP($A1922,'site variables'!$A:$A,'site variables'!H:H,0,0)</f>
        <v>low</v>
      </c>
      <c r="T1922" t="str">
        <f>_xlfn.XLOOKUP($A1922,'site variables'!$A:$A,'site variables'!I:I,0,0)</f>
        <v>Vehicle/FootRecreation</v>
      </c>
      <c r="U1922">
        <f>_xlfn.XLOOKUP($D1922,climatevars!$E:$E,climatevars!J:J,0,)</f>
        <v>260.99947799999995</v>
      </c>
      <c r="V1922">
        <f>_xlfn.XLOOKUP($D1922,climatevars!$E:$E,climatevars!K:K,0,)</f>
        <v>539.99891999999988</v>
      </c>
      <c r="W1922">
        <f>_xlfn.XLOOKUP($D1922,climatevars!$E:$E,climatevars!L:L,0,)</f>
        <v>260.99947799999995</v>
      </c>
      <c r="X1922">
        <f>_xlfn.XLOOKUP($G1922,speciesvars!$D:$D,speciesvars!H:H,0,0)</f>
        <v>21.7541668613752</v>
      </c>
      <c r="Y1922">
        <f>_xlfn.XLOOKUP($G1922,speciesvars!$D:$D,speciesvars!I:I,0,0)</f>
        <v>505</v>
      </c>
    </row>
    <row r="1923" spans="1:25" hidden="1" x14ac:dyDescent="0.25">
      <c r="A1923" t="s">
        <v>34</v>
      </c>
      <c r="B1923" t="s">
        <v>32</v>
      </c>
      <c r="C1923">
        <v>26</v>
      </c>
      <c r="D1923" t="str">
        <f t="shared" ref="D1923:D1986" si="30">_xlfn.CONCAT(A1923,B1923)</f>
        <v>Preservespring 2020</v>
      </c>
      <c r="E1923" t="s">
        <v>66</v>
      </c>
      <c r="F1923" t="s">
        <v>70</v>
      </c>
      <c r="G1923" t="s">
        <v>65</v>
      </c>
      <c r="H1923" t="s">
        <v>4256</v>
      </c>
      <c r="I1923" t="s">
        <v>2017</v>
      </c>
      <c r="J1923" t="s">
        <v>60</v>
      </c>
      <c r="K1923">
        <v>15</v>
      </c>
      <c r="L1923">
        <v>35</v>
      </c>
      <c r="M1923">
        <v>3.5</v>
      </c>
      <c r="N1923">
        <f>_xlfn.XLOOKUP($A1923,'site variables'!$A:$A,'site variables'!C:C,0,0)</f>
        <v>332.63</v>
      </c>
      <c r="O1923">
        <f>_xlfn.XLOOKUP($A1923,'site variables'!$A:$A,'site variables'!D:D,0,0)</f>
        <v>25.8</v>
      </c>
      <c r="P1923">
        <f>_xlfn.XLOOKUP($A1923,'site variables'!$A:$A,'site variables'!E:E,0,0)</f>
        <v>21.2</v>
      </c>
      <c r="Q1923">
        <f>_xlfn.XLOOKUP($A1923,'site variables'!$A:$A,'site variables'!F:F,0,0)</f>
        <v>793</v>
      </c>
      <c r="R1923" t="str">
        <f>_xlfn.XLOOKUP($A1923,'site variables'!$A:$A,'site variables'!G:G,0,0)</f>
        <v>high</v>
      </c>
      <c r="S1923" t="str">
        <f>_xlfn.XLOOKUP($A1923,'site variables'!$A:$A,'site variables'!H:H,0,0)</f>
        <v>low</v>
      </c>
      <c r="T1923" t="str">
        <f>_xlfn.XLOOKUP($A1923,'site variables'!$A:$A,'site variables'!I:I,0,0)</f>
        <v>Vehicle/FootRecreation</v>
      </c>
      <c r="U1923">
        <f>_xlfn.XLOOKUP($D1923,climatevars!$E:$E,climatevars!J:J,0,)</f>
        <v>260.99947799999995</v>
      </c>
      <c r="V1923">
        <f>_xlfn.XLOOKUP($D1923,climatevars!$E:$E,climatevars!K:K,0,)</f>
        <v>539.99891999999988</v>
      </c>
      <c r="W1923">
        <f>_xlfn.XLOOKUP($D1923,climatevars!$E:$E,climatevars!L:L,0,)</f>
        <v>260.99947799999995</v>
      </c>
      <c r="X1923">
        <f>_xlfn.XLOOKUP($G1923,speciesvars!$D:$D,speciesvars!H:H,0,0)</f>
        <v>21.662499884764401</v>
      </c>
      <c r="Y1923">
        <f>_xlfn.XLOOKUP($G1923,speciesvars!$D:$D,speciesvars!I:I,0,0)</f>
        <v>767</v>
      </c>
    </row>
    <row r="1924" spans="1:25" hidden="1" x14ac:dyDescent="0.25">
      <c r="A1924" t="s">
        <v>34</v>
      </c>
      <c r="B1924" t="s">
        <v>32</v>
      </c>
      <c r="C1924">
        <v>26</v>
      </c>
      <c r="D1924" t="str">
        <f t="shared" si="30"/>
        <v>Preservespring 2020</v>
      </c>
      <c r="E1924" t="s">
        <v>66</v>
      </c>
      <c r="F1924" t="s">
        <v>70</v>
      </c>
      <c r="G1924" t="s">
        <v>1</v>
      </c>
      <c r="H1924" t="s">
        <v>4256</v>
      </c>
      <c r="I1924" t="s">
        <v>2018</v>
      </c>
      <c r="J1924" t="s">
        <v>60</v>
      </c>
      <c r="K1924">
        <v>0</v>
      </c>
      <c r="L1924">
        <v>0</v>
      </c>
      <c r="M1924">
        <v>0.05</v>
      </c>
      <c r="N1924">
        <f>_xlfn.XLOOKUP($A1924,'site variables'!$A:$A,'site variables'!C:C,0,0)</f>
        <v>332.63</v>
      </c>
      <c r="O1924">
        <f>_xlfn.XLOOKUP($A1924,'site variables'!$A:$A,'site variables'!D:D,0,0)</f>
        <v>25.8</v>
      </c>
      <c r="P1924">
        <f>_xlfn.XLOOKUP($A1924,'site variables'!$A:$A,'site variables'!E:E,0,0)</f>
        <v>21.2</v>
      </c>
      <c r="Q1924">
        <f>_xlfn.XLOOKUP($A1924,'site variables'!$A:$A,'site variables'!F:F,0,0)</f>
        <v>793</v>
      </c>
      <c r="R1924" t="str">
        <f>_xlfn.XLOOKUP($A1924,'site variables'!$A:$A,'site variables'!G:G,0,0)</f>
        <v>high</v>
      </c>
      <c r="S1924" t="str">
        <f>_xlfn.XLOOKUP($A1924,'site variables'!$A:$A,'site variables'!H:H,0,0)</f>
        <v>low</v>
      </c>
      <c r="T1924" t="str">
        <f>_xlfn.XLOOKUP($A1924,'site variables'!$A:$A,'site variables'!I:I,0,0)</f>
        <v>Vehicle/FootRecreation</v>
      </c>
      <c r="U1924">
        <f>_xlfn.XLOOKUP($D1924,climatevars!$E:$E,climatevars!J:J,0,)</f>
        <v>260.99947799999995</v>
      </c>
      <c r="V1924">
        <f>_xlfn.XLOOKUP($D1924,climatevars!$E:$E,climatevars!K:K,0,)</f>
        <v>539.99891999999988</v>
      </c>
      <c r="W1924">
        <f>_xlfn.XLOOKUP($D1924,climatevars!$E:$E,climatevars!L:L,0,)</f>
        <v>260.99947799999995</v>
      </c>
      <c r="X1924">
        <f>_xlfn.XLOOKUP($G1924,speciesvars!$D:$D,speciesvars!H:H,0,0)</f>
        <v>22.9416667421659</v>
      </c>
      <c r="Y1924">
        <f>_xlfn.XLOOKUP($G1924,speciesvars!$D:$D,speciesvars!I:I,0,0)</f>
        <v>528</v>
      </c>
    </row>
    <row r="1925" spans="1:25" hidden="1" x14ac:dyDescent="0.25">
      <c r="A1925" t="s">
        <v>34</v>
      </c>
      <c r="B1925" t="s">
        <v>52</v>
      </c>
      <c r="C1925">
        <v>7</v>
      </c>
      <c r="D1925" t="str">
        <f t="shared" si="30"/>
        <v>Preservespring 2021</v>
      </c>
      <c r="E1925" t="s">
        <v>48</v>
      </c>
      <c r="F1925" t="s">
        <v>0</v>
      </c>
      <c r="G1925" t="s">
        <v>77</v>
      </c>
      <c r="H1925" t="s">
        <v>11</v>
      </c>
      <c r="I1925" t="s">
        <v>2019</v>
      </c>
      <c r="J1925" t="s">
        <v>72</v>
      </c>
      <c r="K1925">
        <v>3</v>
      </c>
      <c r="L1925">
        <v>20</v>
      </c>
      <c r="N1925">
        <f>_xlfn.XLOOKUP($A1925,'site variables'!$A:$A,'site variables'!C:C,0,0)</f>
        <v>332.63</v>
      </c>
      <c r="O1925">
        <f>_xlfn.XLOOKUP($A1925,'site variables'!$A:$A,'site variables'!D:D,0,0)</f>
        <v>25.8</v>
      </c>
      <c r="P1925">
        <f>_xlfn.XLOOKUP($A1925,'site variables'!$A:$A,'site variables'!E:E,0,0)</f>
        <v>21.2</v>
      </c>
      <c r="Q1925">
        <f>_xlfn.XLOOKUP($A1925,'site variables'!$A:$A,'site variables'!F:F,0,0)</f>
        <v>793</v>
      </c>
      <c r="R1925" t="str">
        <f>_xlfn.XLOOKUP($A1925,'site variables'!$A:$A,'site variables'!G:G,0,0)</f>
        <v>high</v>
      </c>
      <c r="S1925" t="str">
        <f>_xlfn.XLOOKUP($A1925,'site variables'!$A:$A,'site variables'!H:H,0,0)</f>
        <v>low</v>
      </c>
      <c r="T1925" t="str">
        <f>_xlfn.XLOOKUP($A1925,'site variables'!$A:$A,'site variables'!I:I,0,0)</f>
        <v>Vehicle/FootRecreation</v>
      </c>
      <c r="U1925">
        <f>_xlfn.XLOOKUP($D1925,climatevars!$E:$E,climatevars!J:J,0,)</f>
        <v>84.999829999999989</v>
      </c>
      <c r="V1925">
        <f>_xlfn.XLOOKUP($D1925,climatevars!$E:$E,climatevars!K:K,0,)</f>
        <v>539.99891999999988</v>
      </c>
      <c r="W1925">
        <f>_xlfn.XLOOKUP($D1925,climatevars!$E:$E,climatevars!L:L,0,)</f>
        <v>367.99926399999993</v>
      </c>
      <c r="X1925">
        <f>_xlfn.XLOOKUP($G1925,speciesvars!$D:$D,speciesvars!H:H,0,0)</f>
        <v>0</v>
      </c>
      <c r="Y1925">
        <f>_xlfn.XLOOKUP($G1925,speciesvars!$D:$D,speciesvars!I:I,0,0)</f>
        <v>0</v>
      </c>
    </row>
    <row r="1926" spans="1:25" hidden="1" x14ac:dyDescent="0.25">
      <c r="A1926" t="s">
        <v>34</v>
      </c>
      <c r="B1926" t="s">
        <v>32</v>
      </c>
      <c r="C1926">
        <v>27</v>
      </c>
      <c r="D1926" t="str">
        <f t="shared" si="30"/>
        <v>Preservespring 2020</v>
      </c>
      <c r="E1926" t="s">
        <v>48</v>
      </c>
      <c r="F1926" t="s">
        <v>0</v>
      </c>
      <c r="G1926" t="s">
        <v>13</v>
      </c>
      <c r="H1926" t="s">
        <v>4254</v>
      </c>
      <c r="I1926" t="s">
        <v>2020</v>
      </c>
      <c r="J1926" t="s">
        <v>60</v>
      </c>
      <c r="K1926">
        <v>0</v>
      </c>
      <c r="L1926">
        <v>0</v>
      </c>
      <c r="M1926">
        <v>0</v>
      </c>
      <c r="N1926">
        <f>_xlfn.XLOOKUP($A1926,'site variables'!$A:$A,'site variables'!C:C,0,0)</f>
        <v>332.63</v>
      </c>
      <c r="O1926">
        <f>_xlfn.XLOOKUP($A1926,'site variables'!$A:$A,'site variables'!D:D,0,0)</f>
        <v>25.8</v>
      </c>
      <c r="P1926">
        <f>_xlfn.XLOOKUP($A1926,'site variables'!$A:$A,'site variables'!E:E,0,0)</f>
        <v>21.2</v>
      </c>
      <c r="Q1926">
        <f>_xlfn.XLOOKUP($A1926,'site variables'!$A:$A,'site variables'!F:F,0,0)</f>
        <v>793</v>
      </c>
      <c r="R1926" t="str">
        <f>_xlfn.XLOOKUP($A1926,'site variables'!$A:$A,'site variables'!G:G,0,0)</f>
        <v>high</v>
      </c>
      <c r="S1926" t="str">
        <f>_xlfn.XLOOKUP($A1926,'site variables'!$A:$A,'site variables'!H:H,0,0)</f>
        <v>low</v>
      </c>
      <c r="T1926" t="str">
        <f>_xlfn.XLOOKUP($A1926,'site variables'!$A:$A,'site variables'!I:I,0,0)</f>
        <v>Vehicle/FootRecreation</v>
      </c>
      <c r="U1926">
        <f>_xlfn.XLOOKUP($D1926,climatevars!$E:$E,climatevars!J:J,0,)</f>
        <v>260.99947799999995</v>
      </c>
      <c r="V1926">
        <f>_xlfn.XLOOKUP($D1926,climatevars!$E:$E,climatevars!K:K,0,)</f>
        <v>539.99891999999988</v>
      </c>
      <c r="W1926">
        <f>_xlfn.XLOOKUP($D1926,climatevars!$E:$E,climatevars!L:L,0,)</f>
        <v>260.99947799999995</v>
      </c>
      <c r="X1926">
        <f>_xlfn.XLOOKUP($G1926,speciesvars!$D:$D,speciesvars!H:H,0,0)</f>
        <v>23.462500015894602</v>
      </c>
      <c r="Y1926">
        <f>_xlfn.XLOOKUP($G1926,speciesvars!$D:$D,speciesvars!I:I,0,0)</f>
        <v>846</v>
      </c>
    </row>
    <row r="1927" spans="1:25" hidden="1" x14ac:dyDescent="0.25">
      <c r="A1927" t="s">
        <v>34</v>
      </c>
      <c r="B1927" t="s">
        <v>52</v>
      </c>
      <c r="C1927">
        <v>7</v>
      </c>
      <c r="D1927" t="str">
        <f t="shared" si="30"/>
        <v>Preservespring 2021</v>
      </c>
      <c r="E1927" t="s">
        <v>48</v>
      </c>
      <c r="F1927" t="s">
        <v>0</v>
      </c>
      <c r="G1927" t="s">
        <v>3</v>
      </c>
      <c r="H1927" t="s">
        <v>11</v>
      </c>
      <c r="I1927" t="s">
        <v>2021</v>
      </c>
      <c r="J1927" t="s">
        <v>72</v>
      </c>
      <c r="K1927">
        <v>17</v>
      </c>
      <c r="L1927">
        <v>20</v>
      </c>
      <c r="N1927">
        <f>_xlfn.XLOOKUP($A1927,'site variables'!$A:$A,'site variables'!C:C,0,0)</f>
        <v>332.63</v>
      </c>
      <c r="O1927">
        <f>_xlfn.XLOOKUP($A1927,'site variables'!$A:$A,'site variables'!D:D,0,0)</f>
        <v>25.8</v>
      </c>
      <c r="P1927">
        <f>_xlfn.XLOOKUP($A1927,'site variables'!$A:$A,'site variables'!E:E,0,0)</f>
        <v>21.2</v>
      </c>
      <c r="Q1927">
        <f>_xlfn.XLOOKUP($A1927,'site variables'!$A:$A,'site variables'!F:F,0,0)</f>
        <v>793</v>
      </c>
      <c r="R1927" t="str">
        <f>_xlfn.XLOOKUP($A1927,'site variables'!$A:$A,'site variables'!G:G,0,0)</f>
        <v>high</v>
      </c>
      <c r="S1927" t="str">
        <f>_xlfn.XLOOKUP($A1927,'site variables'!$A:$A,'site variables'!H:H,0,0)</f>
        <v>low</v>
      </c>
      <c r="T1927" t="str">
        <f>_xlfn.XLOOKUP($A1927,'site variables'!$A:$A,'site variables'!I:I,0,0)</f>
        <v>Vehicle/FootRecreation</v>
      </c>
      <c r="U1927">
        <f>_xlfn.XLOOKUP($D1927,climatevars!$E:$E,climatevars!J:J,0,)</f>
        <v>84.999829999999989</v>
      </c>
      <c r="V1927">
        <f>_xlfn.XLOOKUP($D1927,climatevars!$E:$E,climatevars!K:K,0,)</f>
        <v>539.99891999999988</v>
      </c>
      <c r="W1927">
        <f>_xlfn.XLOOKUP($D1927,climatevars!$E:$E,climatevars!L:L,0,)</f>
        <v>367.99926399999993</v>
      </c>
      <c r="X1927">
        <f>_xlfn.XLOOKUP($G1927,speciesvars!$D:$D,speciesvars!H:H,0,0)</f>
        <v>0</v>
      </c>
      <c r="Y1927">
        <f>_xlfn.XLOOKUP($G1927,speciesvars!$D:$D,speciesvars!I:I,0,0)</f>
        <v>0</v>
      </c>
    </row>
    <row r="1928" spans="1:25" hidden="1" x14ac:dyDescent="0.25">
      <c r="A1928" t="s">
        <v>34</v>
      </c>
      <c r="B1928" t="s">
        <v>52</v>
      </c>
      <c r="C1928">
        <v>7</v>
      </c>
      <c r="D1928" t="str">
        <f t="shared" si="30"/>
        <v>Preservespring 2021</v>
      </c>
      <c r="E1928" t="s">
        <v>48</v>
      </c>
      <c r="F1928" t="s">
        <v>0</v>
      </c>
      <c r="G1928" t="s">
        <v>56</v>
      </c>
      <c r="H1928" t="s">
        <v>11</v>
      </c>
      <c r="I1928" t="s">
        <v>2022</v>
      </c>
      <c r="J1928" t="s">
        <v>60</v>
      </c>
      <c r="K1928">
        <v>3</v>
      </c>
      <c r="L1928">
        <v>8</v>
      </c>
      <c r="N1928">
        <f>_xlfn.XLOOKUP($A1928,'site variables'!$A:$A,'site variables'!C:C,0,0)</f>
        <v>332.63</v>
      </c>
      <c r="O1928">
        <f>_xlfn.XLOOKUP($A1928,'site variables'!$A:$A,'site variables'!D:D,0,0)</f>
        <v>25.8</v>
      </c>
      <c r="P1928">
        <f>_xlfn.XLOOKUP($A1928,'site variables'!$A:$A,'site variables'!E:E,0,0)</f>
        <v>21.2</v>
      </c>
      <c r="Q1928">
        <f>_xlfn.XLOOKUP($A1928,'site variables'!$A:$A,'site variables'!F:F,0,0)</f>
        <v>793</v>
      </c>
      <c r="R1928" t="str">
        <f>_xlfn.XLOOKUP($A1928,'site variables'!$A:$A,'site variables'!G:G,0,0)</f>
        <v>high</v>
      </c>
      <c r="S1928" t="str">
        <f>_xlfn.XLOOKUP($A1928,'site variables'!$A:$A,'site variables'!H:H,0,0)</f>
        <v>low</v>
      </c>
      <c r="T1928" t="str">
        <f>_xlfn.XLOOKUP($A1928,'site variables'!$A:$A,'site variables'!I:I,0,0)</f>
        <v>Vehicle/FootRecreation</v>
      </c>
      <c r="U1928">
        <f>_xlfn.XLOOKUP($D1928,climatevars!$E:$E,climatevars!J:J,0,)</f>
        <v>84.999829999999989</v>
      </c>
      <c r="V1928">
        <f>_xlfn.XLOOKUP($D1928,climatevars!$E:$E,climatevars!K:K,0,)</f>
        <v>539.99891999999988</v>
      </c>
      <c r="W1928">
        <f>_xlfn.XLOOKUP($D1928,climatevars!$E:$E,climatevars!L:L,0,)</f>
        <v>367.99926399999993</v>
      </c>
      <c r="X1928">
        <f>_xlfn.XLOOKUP($G1928,speciesvars!$D:$D,speciesvars!H:H,0,0)</f>
        <v>0</v>
      </c>
      <c r="Y1928">
        <f>_xlfn.XLOOKUP($G1928,speciesvars!$D:$D,speciesvars!I:I,0,0)</f>
        <v>0</v>
      </c>
    </row>
    <row r="1929" spans="1:25" hidden="1" x14ac:dyDescent="0.25">
      <c r="A1929" t="s">
        <v>34</v>
      </c>
      <c r="B1929" t="s">
        <v>32</v>
      </c>
      <c r="C1929">
        <v>27</v>
      </c>
      <c r="D1929" t="str">
        <f t="shared" si="30"/>
        <v>Preservespring 2020</v>
      </c>
      <c r="E1929" t="s">
        <v>48</v>
      </c>
      <c r="F1929" t="s">
        <v>0</v>
      </c>
      <c r="G1929" t="s">
        <v>21</v>
      </c>
      <c r="H1929" t="s">
        <v>4254</v>
      </c>
      <c r="I1929" t="s">
        <v>2023</v>
      </c>
      <c r="J1929" t="s">
        <v>60</v>
      </c>
      <c r="K1929">
        <v>0</v>
      </c>
      <c r="L1929">
        <v>0</v>
      </c>
      <c r="M1929">
        <v>0</v>
      </c>
      <c r="N1929">
        <f>_xlfn.XLOOKUP($A1929,'site variables'!$A:$A,'site variables'!C:C,0,0)</f>
        <v>332.63</v>
      </c>
      <c r="O1929">
        <f>_xlfn.XLOOKUP($A1929,'site variables'!$A:$A,'site variables'!D:D,0,0)</f>
        <v>25.8</v>
      </c>
      <c r="P1929">
        <f>_xlfn.XLOOKUP($A1929,'site variables'!$A:$A,'site variables'!E:E,0,0)</f>
        <v>21.2</v>
      </c>
      <c r="Q1929">
        <f>_xlfn.XLOOKUP($A1929,'site variables'!$A:$A,'site variables'!F:F,0,0)</f>
        <v>793</v>
      </c>
      <c r="R1929" t="str">
        <f>_xlfn.XLOOKUP($A1929,'site variables'!$A:$A,'site variables'!G:G,0,0)</f>
        <v>high</v>
      </c>
      <c r="S1929" t="str">
        <f>_xlfn.XLOOKUP($A1929,'site variables'!$A:$A,'site variables'!H:H,0,0)</f>
        <v>low</v>
      </c>
      <c r="T1929" t="str">
        <f>_xlfn.XLOOKUP($A1929,'site variables'!$A:$A,'site variables'!I:I,0,0)</f>
        <v>Vehicle/FootRecreation</v>
      </c>
      <c r="U1929">
        <f>_xlfn.XLOOKUP($D1929,climatevars!$E:$E,climatevars!J:J,0,)</f>
        <v>260.99947799999995</v>
      </c>
      <c r="V1929">
        <f>_xlfn.XLOOKUP($D1929,climatevars!$E:$E,climatevars!K:K,0,)</f>
        <v>539.99891999999988</v>
      </c>
      <c r="W1929">
        <f>_xlfn.XLOOKUP($D1929,climatevars!$E:$E,climatevars!L:L,0,)</f>
        <v>260.99947799999995</v>
      </c>
      <c r="X1929">
        <f>_xlfn.XLOOKUP($G1929,speciesvars!$D:$D,speciesvars!H:H,0,0)</f>
        <v>24.8750001192093</v>
      </c>
      <c r="Y1929">
        <f>_xlfn.XLOOKUP($G1929,speciesvars!$D:$D,speciesvars!I:I,0,0)</f>
        <v>845</v>
      </c>
    </row>
    <row r="1930" spans="1:25" hidden="1" x14ac:dyDescent="0.25">
      <c r="A1930" t="s">
        <v>34</v>
      </c>
      <c r="B1930" t="s">
        <v>32</v>
      </c>
      <c r="C1930">
        <v>27</v>
      </c>
      <c r="D1930" t="str">
        <f t="shared" si="30"/>
        <v>Preservespring 2020</v>
      </c>
      <c r="E1930" t="s">
        <v>48</v>
      </c>
      <c r="F1930" t="s">
        <v>0</v>
      </c>
      <c r="G1930" t="s">
        <v>53</v>
      </c>
      <c r="H1930" t="s">
        <v>4254</v>
      </c>
      <c r="I1930" t="s">
        <v>2024</v>
      </c>
      <c r="J1930" t="s">
        <v>60</v>
      </c>
      <c r="K1930">
        <v>0</v>
      </c>
      <c r="L1930">
        <v>0</v>
      </c>
      <c r="M1930">
        <v>0</v>
      </c>
      <c r="N1930">
        <f>_xlfn.XLOOKUP($A1930,'site variables'!$A:$A,'site variables'!C:C,0,0)</f>
        <v>332.63</v>
      </c>
      <c r="O1930">
        <f>_xlfn.XLOOKUP($A1930,'site variables'!$A:$A,'site variables'!D:D,0,0)</f>
        <v>25.8</v>
      </c>
      <c r="P1930">
        <f>_xlfn.XLOOKUP($A1930,'site variables'!$A:$A,'site variables'!E:E,0,0)</f>
        <v>21.2</v>
      </c>
      <c r="Q1930">
        <f>_xlfn.XLOOKUP($A1930,'site variables'!$A:$A,'site variables'!F:F,0,0)</f>
        <v>793</v>
      </c>
      <c r="R1930" t="str">
        <f>_xlfn.XLOOKUP($A1930,'site variables'!$A:$A,'site variables'!G:G,0,0)</f>
        <v>high</v>
      </c>
      <c r="S1930" t="str">
        <f>_xlfn.XLOOKUP($A1930,'site variables'!$A:$A,'site variables'!H:H,0,0)</f>
        <v>low</v>
      </c>
      <c r="T1930" t="str">
        <f>_xlfn.XLOOKUP($A1930,'site variables'!$A:$A,'site variables'!I:I,0,0)</f>
        <v>Vehicle/FootRecreation</v>
      </c>
      <c r="U1930">
        <f>_xlfn.XLOOKUP($D1930,climatevars!$E:$E,climatevars!J:J,0,)</f>
        <v>260.99947799999995</v>
      </c>
      <c r="V1930">
        <f>_xlfn.XLOOKUP($D1930,climatevars!$E:$E,climatevars!K:K,0,)</f>
        <v>539.99891999999988</v>
      </c>
      <c r="W1930">
        <f>_xlfn.XLOOKUP($D1930,climatevars!$E:$E,climatevars!L:L,0,)</f>
        <v>260.99947799999995</v>
      </c>
      <c r="X1930">
        <f>_xlfn.XLOOKUP($G1930,speciesvars!$D:$D,speciesvars!H:H,0,0)</f>
        <v>24.200000047683702</v>
      </c>
      <c r="Y1930">
        <f>_xlfn.XLOOKUP($G1930,speciesvars!$D:$D,speciesvars!I:I,0,0)</f>
        <v>706</v>
      </c>
    </row>
    <row r="1931" spans="1:25" hidden="1" x14ac:dyDescent="0.25">
      <c r="A1931" t="s">
        <v>34</v>
      </c>
      <c r="B1931" t="s">
        <v>32</v>
      </c>
      <c r="C1931">
        <v>27</v>
      </c>
      <c r="D1931" t="str">
        <f t="shared" si="30"/>
        <v>Preservespring 2020</v>
      </c>
      <c r="E1931" t="s">
        <v>48</v>
      </c>
      <c r="F1931" t="s">
        <v>0</v>
      </c>
      <c r="G1931" t="s">
        <v>35</v>
      </c>
      <c r="H1931" t="s">
        <v>4254</v>
      </c>
      <c r="I1931" t="s">
        <v>2025</v>
      </c>
      <c r="J1931" t="s">
        <v>60</v>
      </c>
      <c r="K1931">
        <v>14</v>
      </c>
      <c r="L1931">
        <v>25</v>
      </c>
      <c r="M1931">
        <v>3.5</v>
      </c>
      <c r="N1931">
        <f>_xlfn.XLOOKUP($A1931,'site variables'!$A:$A,'site variables'!C:C,0,0)</f>
        <v>332.63</v>
      </c>
      <c r="O1931">
        <f>_xlfn.XLOOKUP($A1931,'site variables'!$A:$A,'site variables'!D:D,0,0)</f>
        <v>25.8</v>
      </c>
      <c r="P1931">
        <f>_xlfn.XLOOKUP($A1931,'site variables'!$A:$A,'site variables'!E:E,0,0)</f>
        <v>21.2</v>
      </c>
      <c r="Q1931">
        <f>_xlfn.XLOOKUP($A1931,'site variables'!$A:$A,'site variables'!F:F,0,0)</f>
        <v>793</v>
      </c>
      <c r="R1931" t="str">
        <f>_xlfn.XLOOKUP($A1931,'site variables'!$A:$A,'site variables'!G:G,0,0)</f>
        <v>high</v>
      </c>
      <c r="S1931" t="str">
        <f>_xlfn.XLOOKUP($A1931,'site variables'!$A:$A,'site variables'!H:H,0,0)</f>
        <v>low</v>
      </c>
      <c r="T1931" t="str">
        <f>_xlfn.XLOOKUP($A1931,'site variables'!$A:$A,'site variables'!I:I,0,0)</f>
        <v>Vehicle/FootRecreation</v>
      </c>
      <c r="U1931">
        <f>_xlfn.XLOOKUP($D1931,climatevars!$E:$E,climatevars!J:J,0,)</f>
        <v>260.99947799999995</v>
      </c>
      <c r="V1931">
        <f>_xlfn.XLOOKUP($D1931,climatevars!$E:$E,climatevars!K:K,0,)</f>
        <v>539.99891999999988</v>
      </c>
      <c r="W1931">
        <f>_xlfn.XLOOKUP($D1931,climatevars!$E:$E,climatevars!L:L,0,)</f>
        <v>260.99947799999995</v>
      </c>
      <c r="X1931">
        <f>_xlfn.XLOOKUP($G1931,speciesvars!$D:$D,speciesvars!H:H,0,0)</f>
        <v>23.5000000198682</v>
      </c>
      <c r="Y1931">
        <f>_xlfn.XLOOKUP($G1931,speciesvars!$D:$D,speciesvars!I:I,0,0)</f>
        <v>354</v>
      </c>
    </row>
    <row r="1932" spans="1:25" hidden="1" x14ac:dyDescent="0.25">
      <c r="A1932" t="s">
        <v>34</v>
      </c>
      <c r="B1932" t="s">
        <v>32</v>
      </c>
      <c r="C1932">
        <v>27</v>
      </c>
      <c r="D1932" t="str">
        <f t="shared" si="30"/>
        <v>Preservespring 2020</v>
      </c>
      <c r="E1932" t="s">
        <v>48</v>
      </c>
      <c r="F1932" t="s">
        <v>0</v>
      </c>
      <c r="G1932" t="s">
        <v>76</v>
      </c>
      <c r="H1932" t="s">
        <v>4254</v>
      </c>
      <c r="I1932" t="s">
        <v>2026</v>
      </c>
      <c r="J1932" t="s">
        <v>60</v>
      </c>
      <c r="K1932">
        <v>0</v>
      </c>
      <c r="L1932">
        <v>0</v>
      </c>
      <c r="M1932">
        <v>0</v>
      </c>
      <c r="N1932">
        <f>_xlfn.XLOOKUP($A1932,'site variables'!$A:$A,'site variables'!C:C,0,0)</f>
        <v>332.63</v>
      </c>
      <c r="O1932">
        <f>_xlfn.XLOOKUP($A1932,'site variables'!$A:$A,'site variables'!D:D,0,0)</f>
        <v>25.8</v>
      </c>
      <c r="P1932">
        <f>_xlfn.XLOOKUP($A1932,'site variables'!$A:$A,'site variables'!E:E,0,0)</f>
        <v>21.2</v>
      </c>
      <c r="Q1932">
        <f>_xlfn.XLOOKUP($A1932,'site variables'!$A:$A,'site variables'!F:F,0,0)</f>
        <v>793</v>
      </c>
      <c r="R1932" t="str">
        <f>_xlfn.XLOOKUP($A1932,'site variables'!$A:$A,'site variables'!G:G,0,0)</f>
        <v>high</v>
      </c>
      <c r="S1932" t="str">
        <f>_xlfn.XLOOKUP($A1932,'site variables'!$A:$A,'site variables'!H:H,0,0)</f>
        <v>low</v>
      </c>
      <c r="T1932" t="str">
        <f>_xlfn.XLOOKUP($A1932,'site variables'!$A:$A,'site variables'!I:I,0,0)</f>
        <v>Vehicle/FootRecreation</v>
      </c>
      <c r="U1932">
        <f>_xlfn.XLOOKUP($D1932,climatevars!$E:$E,climatevars!J:J,0,)</f>
        <v>260.99947799999995</v>
      </c>
      <c r="V1932">
        <f>_xlfn.XLOOKUP($D1932,climatevars!$E:$E,climatevars!K:K,0,)</f>
        <v>539.99891999999988</v>
      </c>
      <c r="W1932">
        <f>_xlfn.XLOOKUP($D1932,climatevars!$E:$E,climatevars!L:L,0,)</f>
        <v>260.99947799999995</v>
      </c>
      <c r="X1932">
        <f>_xlfn.XLOOKUP($G1932,speciesvars!$D:$D,speciesvars!H:H,0,0)</f>
        <v>23.825000166892998</v>
      </c>
      <c r="Y1932">
        <f>_xlfn.XLOOKUP($G1932,speciesvars!$D:$D,speciesvars!I:I,0,0)</f>
        <v>508</v>
      </c>
    </row>
    <row r="1933" spans="1:25" hidden="1" x14ac:dyDescent="0.25">
      <c r="A1933" t="s">
        <v>34</v>
      </c>
      <c r="B1933" t="s">
        <v>52</v>
      </c>
      <c r="C1933">
        <v>7</v>
      </c>
      <c r="D1933" t="str">
        <f t="shared" si="30"/>
        <v>Preservespring 2021</v>
      </c>
      <c r="E1933" t="s">
        <v>48</v>
      </c>
      <c r="F1933" t="s">
        <v>0</v>
      </c>
      <c r="G1933" t="s">
        <v>2027</v>
      </c>
      <c r="H1933" t="s">
        <v>11</v>
      </c>
      <c r="I1933" t="s">
        <v>2028</v>
      </c>
      <c r="J1933" t="s">
        <v>60</v>
      </c>
      <c r="K1933">
        <v>1</v>
      </c>
      <c r="L1933">
        <v>50</v>
      </c>
      <c r="N1933">
        <f>_xlfn.XLOOKUP($A1933,'site variables'!$A:$A,'site variables'!C:C,0,0)</f>
        <v>332.63</v>
      </c>
      <c r="O1933">
        <f>_xlfn.XLOOKUP($A1933,'site variables'!$A:$A,'site variables'!D:D,0,0)</f>
        <v>25.8</v>
      </c>
      <c r="P1933">
        <f>_xlfn.XLOOKUP($A1933,'site variables'!$A:$A,'site variables'!E:E,0,0)</f>
        <v>21.2</v>
      </c>
      <c r="Q1933">
        <f>_xlfn.XLOOKUP($A1933,'site variables'!$A:$A,'site variables'!F:F,0,0)</f>
        <v>793</v>
      </c>
      <c r="R1933" t="str">
        <f>_xlfn.XLOOKUP($A1933,'site variables'!$A:$A,'site variables'!G:G,0,0)</f>
        <v>high</v>
      </c>
      <c r="S1933" t="str">
        <f>_xlfn.XLOOKUP($A1933,'site variables'!$A:$A,'site variables'!H:H,0,0)</f>
        <v>low</v>
      </c>
      <c r="T1933" t="str">
        <f>_xlfn.XLOOKUP($A1933,'site variables'!$A:$A,'site variables'!I:I,0,0)</f>
        <v>Vehicle/FootRecreation</v>
      </c>
      <c r="U1933">
        <f>_xlfn.XLOOKUP($D1933,climatevars!$E:$E,climatevars!J:J,0,)</f>
        <v>84.999829999999989</v>
      </c>
      <c r="V1933">
        <f>_xlfn.XLOOKUP($D1933,climatevars!$E:$E,climatevars!K:K,0,)</f>
        <v>539.99891999999988</v>
      </c>
      <c r="W1933">
        <f>_xlfn.XLOOKUP($D1933,climatevars!$E:$E,climatevars!L:L,0,)</f>
        <v>367.99926399999993</v>
      </c>
      <c r="X1933">
        <f>_xlfn.XLOOKUP($G1933,speciesvars!$D:$D,speciesvars!H:H,0,0)</f>
        <v>0</v>
      </c>
      <c r="Y1933">
        <f>_xlfn.XLOOKUP($G1933,speciesvars!$D:$D,speciesvars!I:I,0,0)</f>
        <v>0</v>
      </c>
    </row>
    <row r="1934" spans="1:25" hidden="1" x14ac:dyDescent="0.25">
      <c r="A1934" t="s">
        <v>34</v>
      </c>
      <c r="B1934" t="s">
        <v>52</v>
      </c>
      <c r="C1934">
        <v>7</v>
      </c>
      <c r="D1934" t="str">
        <f t="shared" si="30"/>
        <v>Preservespring 2021</v>
      </c>
      <c r="E1934" t="s">
        <v>48</v>
      </c>
      <c r="F1934" t="s">
        <v>0</v>
      </c>
      <c r="G1934" t="s">
        <v>299</v>
      </c>
      <c r="H1934" t="s">
        <v>11</v>
      </c>
      <c r="I1934" t="s">
        <v>2029</v>
      </c>
      <c r="J1934" t="s">
        <v>60</v>
      </c>
      <c r="K1934">
        <v>1</v>
      </c>
      <c r="L1934">
        <v>12</v>
      </c>
      <c r="N1934">
        <f>_xlfn.XLOOKUP($A1934,'site variables'!$A:$A,'site variables'!C:C,0,0)</f>
        <v>332.63</v>
      </c>
      <c r="O1934">
        <f>_xlfn.XLOOKUP($A1934,'site variables'!$A:$A,'site variables'!D:D,0,0)</f>
        <v>25.8</v>
      </c>
      <c r="P1934">
        <f>_xlfn.XLOOKUP($A1934,'site variables'!$A:$A,'site variables'!E:E,0,0)</f>
        <v>21.2</v>
      </c>
      <c r="Q1934">
        <f>_xlfn.XLOOKUP($A1934,'site variables'!$A:$A,'site variables'!F:F,0,0)</f>
        <v>793</v>
      </c>
      <c r="R1934" t="str">
        <f>_xlfn.XLOOKUP($A1934,'site variables'!$A:$A,'site variables'!G:G,0,0)</f>
        <v>high</v>
      </c>
      <c r="S1934" t="str">
        <f>_xlfn.XLOOKUP($A1934,'site variables'!$A:$A,'site variables'!H:H,0,0)</f>
        <v>low</v>
      </c>
      <c r="T1934" t="str">
        <f>_xlfn.XLOOKUP($A1934,'site variables'!$A:$A,'site variables'!I:I,0,0)</f>
        <v>Vehicle/FootRecreation</v>
      </c>
      <c r="U1934">
        <f>_xlfn.XLOOKUP($D1934,climatevars!$E:$E,climatevars!J:J,0,)</f>
        <v>84.999829999999989</v>
      </c>
      <c r="V1934">
        <f>_xlfn.XLOOKUP($D1934,climatevars!$E:$E,climatevars!K:K,0,)</f>
        <v>539.99891999999988</v>
      </c>
      <c r="W1934">
        <f>_xlfn.XLOOKUP($D1934,climatevars!$E:$E,climatevars!L:L,0,)</f>
        <v>367.99926399999993</v>
      </c>
      <c r="X1934">
        <f>_xlfn.XLOOKUP($G1934,speciesvars!$D:$D,speciesvars!H:H,0,0)</f>
        <v>0</v>
      </c>
      <c r="Y1934">
        <f>_xlfn.XLOOKUP($G1934,speciesvars!$D:$D,speciesvars!I:I,0,0)</f>
        <v>0</v>
      </c>
    </row>
    <row r="1935" spans="1:25" hidden="1" x14ac:dyDescent="0.25">
      <c r="A1935" t="s">
        <v>34</v>
      </c>
      <c r="B1935" t="s">
        <v>52</v>
      </c>
      <c r="C1935">
        <v>7</v>
      </c>
      <c r="D1935" t="str">
        <f t="shared" si="30"/>
        <v>Preservespring 2021</v>
      </c>
      <c r="E1935" t="s">
        <v>48</v>
      </c>
      <c r="F1935" t="s">
        <v>0</v>
      </c>
      <c r="G1935" t="s">
        <v>44</v>
      </c>
      <c r="H1935" t="s">
        <v>11</v>
      </c>
      <c r="I1935" t="s">
        <v>2030</v>
      </c>
      <c r="J1935" t="s">
        <v>60</v>
      </c>
      <c r="K1935">
        <v>2</v>
      </c>
      <c r="L1935">
        <v>8</v>
      </c>
      <c r="N1935">
        <f>_xlfn.XLOOKUP($A1935,'site variables'!$A:$A,'site variables'!C:C,0,0)</f>
        <v>332.63</v>
      </c>
      <c r="O1935">
        <f>_xlfn.XLOOKUP($A1935,'site variables'!$A:$A,'site variables'!D:D,0,0)</f>
        <v>25.8</v>
      </c>
      <c r="P1935">
        <f>_xlfn.XLOOKUP($A1935,'site variables'!$A:$A,'site variables'!E:E,0,0)</f>
        <v>21.2</v>
      </c>
      <c r="Q1935">
        <f>_xlfn.XLOOKUP($A1935,'site variables'!$A:$A,'site variables'!F:F,0,0)</f>
        <v>793</v>
      </c>
      <c r="R1935" t="str">
        <f>_xlfn.XLOOKUP($A1935,'site variables'!$A:$A,'site variables'!G:G,0,0)</f>
        <v>high</v>
      </c>
      <c r="S1935" t="str">
        <f>_xlfn.XLOOKUP($A1935,'site variables'!$A:$A,'site variables'!H:H,0,0)</f>
        <v>low</v>
      </c>
      <c r="T1935" t="str">
        <f>_xlfn.XLOOKUP($A1935,'site variables'!$A:$A,'site variables'!I:I,0,0)</f>
        <v>Vehicle/FootRecreation</v>
      </c>
      <c r="U1935">
        <f>_xlfn.XLOOKUP($D1935,climatevars!$E:$E,climatevars!J:J,0,)</f>
        <v>84.999829999999989</v>
      </c>
      <c r="V1935">
        <f>_xlfn.XLOOKUP($D1935,climatevars!$E:$E,climatevars!K:K,0,)</f>
        <v>539.99891999999988</v>
      </c>
      <c r="W1935">
        <f>_xlfn.XLOOKUP($D1935,climatevars!$E:$E,climatevars!L:L,0,)</f>
        <v>367.99926399999993</v>
      </c>
      <c r="X1935">
        <f>_xlfn.XLOOKUP($G1935,speciesvars!$D:$D,speciesvars!H:H,0,0)</f>
        <v>0</v>
      </c>
      <c r="Y1935">
        <f>_xlfn.XLOOKUP($G1935,speciesvars!$D:$D,speciesvars!I:I,0,0)</f>
        <v>0</v>
      </c>
    </row>
    <row r="1936" spans="1:25" hidden="1" x14ac:dyDescent="0.25">
      <c r="A1936" t="s">
        <v>34</v>
      </c>
      <c r="B1936" t="s">
        <v>52</v>
      </c>
      <c r="C1936">
        <v>7</v>
      </c>
      <c r="D1936" t="str">
        <f t="shared" si="30"/>
        <v>Preservespring 2021</v>
      </c>
      <c r="E1936" t="s">
        <v>48</v>
      </c>
      <c r="F1936" t="s">
        <v>0</v>
      </c>
      <c r="G1936" t="s">
        <v>36</v>
      </c>
      <c r="H1936" t="s">
        <v>11</v>
      </c>
      <c r="I1936" t="s">
        <v>2031</v>
      </c>
      <c r="J1936" t="s">
        <v>72</v>
      </c>
      <c r="K1936">
        <v>2</v>
      </c>
      <c r="L1936">
        <v>25</v>
      </c>
      <c r="N1936">
        <f>_xlfn.XLOOKUP($A1936,'site variables'!$A:$A,'site variables'!C:C,0,0)</f>
        <v>332.63</v>
      </c>
      <c r="O1936">
        <f>_xlfn.XLOOKUP($A1936,'site variables'!$A:$A,'site variables'!D:D,0,0)</f>
        <v>25.8</v>
      </c>
      <c r="P1936">
        <f>_xlfn.XLOOKUP($A1936,'site variables'!$A:$A,'site variables'!E:E,0,0)</f>
        <v>21.2</v>
      </c>
      <c r="Q1936">
        <f>_xlfn.XLOOKUP($A1936,'site variables'!$A:$A,'site variables'!F:F,0,0)</f>
        <v>793</v>
      </c>
      <c r="R1936" t="str">
        <f>_xlfn.XLOOKUP($A1936,'site variables'!$A:$A,'site variables'!G:G,0,0)</f>
        <v>high</v>
      </c>
      <c r="S1936" t="str">
        <f>_xlfn.XLOOKUP($A1936,'site variables'!$A:$A,'site variables'!H:H,0,0)</f>
        <v>low</v>
      </c>
      <c r="T1936" t="str">
        <f>_xlfn.XLOOKUP($A1936,'site variables'!$A:$A,'site variables'!I:I,0,0)</f>
        <v>Vehicle/FootRecreation</v>
      </c>
      <c r="U1936">
        <f>_xlfn.XLOOKUP($D1936,climatevars!$E:$E,climatevars!J:J,0,)</f>
        <v>84.999829999999989</v>
      </c>
      <c r="V1936">
        <f>_xlfn.XLOOKUP($D1936,climatevars!$E:$E,climatevars!K:K,0,)</f>
        <v>539.99891999999988</v>
      </c>
      <c r="W1936">
        <f>_xlfn.XLOOKUP($D1936,climatevars!$E:$E,climatevars!L:L,0,)</f>
        <v>367.99926399999993</v>
      </c>
      <c r="X1936">
        <f>_xlfn.XLOOKUP($G1936,speciesvars!$D:$D,speciesvars!H:H,0,0)</f>
        <v>0</v>
      </c>
      <c r="Y1936">
        <f>_xlfn.XLOOKUP($G1936,speciesvars!$D:$D,speciesvars!I:I,0,0)</f>
        <v>0</v>
      </c>
    </row>
    <row r="1937" spans="1:25" hidden="1" x14ac:dyDescent="0.25">
      <c r="A1937" t="s">
        <v>34</v>
      </c>
      <c r="B1937" t="s">
        <v>52</v>
      </c>
      <c r="C1937">
        <v>8</v>
      </c>
      <c r="D1937" t="str">
        <f t="shared" si="30"/>
        <v>Preservespring 2021</v>
      </c>
      <c r="E1937" t="s">
        <v>75</v>
      </c>
      <c r="F1937" t="s">
        <v>49</v>
      </c>
      <c r="G1937" t="s">
        <v>77</v>
      </c>
      <c r="H1937" t="s">
        <v>11</v>
      </c>
      <c r="I1937" t="s">
        <v>2032</v>
      </c>
      <c r="J1937" t="s">
        <v>72</v>
      </c>
      <c r="K1937">
        <v>1</v>
      </c>
      <c r="L1937">
        <v>30</v>
      </c>
      <c r="N1937">
        <f>_xlfn.XLOOKUP($A1937,'site variables'!$A:$A,'site variables'!C:C,0,0)</f>
        <v>332.63</v>
      </c>
      <c r="O1937">
        <f>_xlfn.XLOOKUP($A1937,'site variables'!$A:$A,'site variables'!D:D,0,0)</f>
        <v>25.8</v>
      </c>
      <c r="P1937">
        <f>_xlfn.XLOOKUP($A1937,'site variables'!$A:$A,'site variables'!E:E,0,0)</f>
        <v>21.2</v>
      </c>
      <c r="Q1937">
        <f>_xlfn.XLOOKUP($A1937,'site variables'!$A:$A,'site variables'!F:F,0,0)</f>
        <v>793</v>
      </c>
      <c r="R1937" t="str">
        <f>_xlfn.XLOOKUP($A1937,'site variables'!$A:$A,'site variables'!G:G,0,0)</f>
        <v>high</v>
      </c>
      <c r="S1937" t="str">
        <f>_xlfn.XLOOKUP($A1937,'site variables'!$A:$A,'site variables'!H:H,0,0)</f>
        <v>low</v>
      </c>
      <c r="T1937" t="str">
        <f>_xlfn.XLOOKUP($A1937,'site variables'!$A:$A,'site variables'!I:I,0,0)</f>
        <v>Vehicle/FootRecreation</v>
      </c>
      <c r="U1937">
        <f>_xlfn.XLOOKUP($D1937,climatevars!$E:$E,climatevars!J:J,0,)</f>
        <v>84.999829999999989</v>
      </c>
      <c r="V1937">
        <f>_xlfn.XLOOKUP($D1937,climatevars!$E:$E,climatevars!K:K,0,)</f>
        <v>539.99891999999988</v>
      </c>
      <c r="W1937">
        <f>_xlfn.XLOOKUP($D1937,climatevars!$E:$E,climatevars!L:L,0,)</f>
        <v>367.99926399999993</v>
      </c>
      <c r="X1937">
        <f>_xlfn.XLOOKUP($G1937,speciesvars!$D:$D,speciesvars!H:H,0,0)</f>
        <v>0</v>
      </c>
      <c r="Y1937">
        <f>_xlfn.XLOOKUP($G1937,speciesvars!$D:$D,speciesvars!I:I,0,0)</f>
        <v>0</v>
      </c>
    </row>
    <row r="1938" spans="1:25" hidden="1" x14ac:dyDescent="0.25">
      <c r="A1938" t="s">
        <v>34</v>
      </c>
      <c r="B1938" t="s">
        <v>32</v>
      </c>
      <c r="C1938">
        <v>28</v>
      </c>
      <c r="D1938" t="str">
        <f t="shared" si="30"/>
        <v>Preservespring 2020</v>
      </c>
      <c r="E1938" t="s">
        <v>12</v>
      </c>
      <c r="F1938" t="s">
        <v>0</v>
      </c>
      <c r="G1938" t="s">
        <v>13</v>
      </c>
      <c r="H1938" t="s">
        <v>4254</v>
      </c>
      <c r="I1938" t="s">
        <v>2033</v>
      </c>
      <c r="J1938" t="s">
        <v>60</v>
      </c>
      <c r="K1938">
        <v>0</v>
      </c>
      <c r="L1938">
        <v>0</v>
      </c>
      <c r="M1938">
        <v>0</v>
      </c>
      <c r="N1938">
        <f>_xlfn.XLOOKUP($A1938,'site variables'!$A:$A,'site variables'!C:C,0,0)</f>
        <v>332.63</v>
      </c>
      <c r="O1938">
        <f>_xlfn.XLOOKUP($A1938,'site variables'!$A:$A,'site variables'!D:D,0,0)</f>
        <v>25.8</v>
      </c>
      <c r="P1938">
        <f>_xlfn.XLOOKUP($A1938,'site variables'!$A:$A,'site variables'!E:E,0,0)</f>
        <v>21.2</v>
      </c>
      <c r="Q1938">
        <f>_xlfn.XLOOKUP($A1938,'site variables'!$A:$A,'site variables'!F:F,0,0)</f>
        <v>793</v>
      </c>
      <c r="R1938" t="str">
        <f>_xlfn.XLOOKUP($A1938,'site variables'!$A:$A,'site variables'!G:G,0,0)</f>
        <v>high</v>
      </c>
      <c r="S1938" t="str">
        <f>_xlfn.XLOOKUP($A1938,'site variables'!$A:$A,'site variables'!H:H,0,0)</f>
        <v>low</v>
      </c>
      <c r="T1938" t="str">
        <f>_xlfn.XLOOKUP($A1938,'site variables'!$A:$A,'site variables'!I:I,0,0)</f>
        <v>Vehicle/FootRecreation</v>
      </c>
      <c r="U1938">
        <f>_xlfn.XLOOKUP($D1938,climatevars!$E:$E,climatevars!J:J,0,)</f>
        <v>260.99947799999995</v>
      </c>
      <c r="V1938">
        <f>_xlfn.XLOOKUP($D1938,climatevars!$E:$E,climatevars!K:K,0,)</f>
        <v>539.99891999999988</v>
      </c>
      <c r="W1938">
        <f>_xlfn.XLOOKUP($D1938,climatevars!$E:$E,climatevars!L:L,0,)</f>
        <v>260.99947799999995</v>
      </c>
      <c r="X1938">
        <f>_xlfn.XLOOKUP($G1938,speciesvars!$D:$D,speciesvars!H:H,0,0)</f>
        <v>23.462500015894602</v>
      </c>
      <c r="Y1938">
        <f>_xlfn.XLOOKUP($G1938,speciesvars!$D:$D,speciesvars!I:I,0,0)</f>
        <v>846</v>
      </c>
    </row>
    <row r="1939" spans="1:25" hidden="1" x14ac:dyDescent="0.25">
      <c r="A1939" t="s">
        <v>34</v>
      </c>
      <c r="B1939" t="s">
        <v>32</v>
      </c>
      <c r="C1939">
        <v>28</v>
      </c>
      <c r="D1939" t="str">
        <f t="shared" si="30"/>
        <v>Preservespring 2020</v>
      </c>
      <c r="E1939" t="s">
        <v>12</v>
      </c>
      <c r="F1939" t="s">
        <v>0</v>
      </c>
      <c r="G1939" t="s">
        <v>21</v>
      </c>
      <c r="H1939" t="s">
        <v>4254</v>
      </c>
      <c r="I1939" t="s">
        <v>2034</v>
      </c>
      <c r="J1939" t="s">
        <v>60</v>
      </c>
      <c r="K1939">
        <v>0</v>
      </c>
      <c r="L1939">
        <v>0</v>
      </c>
      <c r="M1939">
        <v>0</v>
      </c>
      <c r="N1939">
        <f>_xlfn.XLOOKUP($A1939,'site variables'!$A:$A,'site variables'!C:C,0,0)</f>
        <v>332.63</v>
      </c>
      <c r="O1939">
        <f>_xlfn.XLOOKUP($A1939,'site variables'!$A:$A,'site variables'!D:D,0,0)</f>
        <v>25.8</v>
      </c>
      <c r="P1939">
        <f>_xlfn.XLOOKUP($A1939,'site variables'!$A:$A,'site variables'!E:E,0,0)</f>
        <v>21.2</v>
      </c>
      <c r="Q1939">
        <f>_xlfn.XLOOKUP($A1939,'site variables'!$A:$A,'site variables'!F:F,0,0)</f>
        <v>793</v>
      </c>
      <c r="R1939" t="str">
        <f>_xlfn.XLOOKUP($A1939,'site variables'!$A:$A,'site variables'!G:G,0,0)</f>
        <v>high</v>
      </c>
      <c r="S1939" t="str">
        <f>_xlfn.XLOOKUP($A1939,'site variables'!$A:$A,'site variables'!H:H,0,0)</f>
        <v>low</v>
      </c>
      <c r="T1939" t="str">
        <f>_xlfn.XLOOKUP($A1939,'site variables'!$A:$A,'site variables'!I:I,0,0)</f>
        <v>Vehicle/FootRecreation</v>
      </c>
      <c r="U1939">
        <f>_xlfn.XLOOKUP($D1939,climatevars!$E:$E,climatevars!J:J,0,)</f>
        <v>260.99947799999995</v>
      </c>
      <c r="V1939">
        <f>_xlfn.XLOOKUP($D1939,climatevars!$E:$E,climatevars!K:K,0,)</f>
        <v>539.99891999999988</v>
      </c>
      <c r="W1939">
        <f>_xlfn.XLOOKUP($D1939,climatevars!$E:$E,climatevars!L:L,0,)</f>
        <v>260.99947799999995</v>
      </c>
      <c r="X1939">
        <f>_xlfn.XLOOKUP($G1939,speciesvars!$D:$D,speciesvars!H:H,0,0)</f>
        <v>24.8750001192093</v>
      </c>
      <c r="Y1939">
        <f>_xlfn.XLOOKUP($G1939,speciesvars!$D:$D,speciesvars!I:I,0,0)</f>
        <v>845</v>
      </c>
    </row>
    <row r="1940" spans="1:25" hidden="1" x14ac:dyDescent="0.25">
      <c r="A1940" t="s">
        <v>34</v>
      </c>
      <c r="B1940" t="s">
        <v>52</v>
      </c>
      <c r="C1940">
        <v>8</v>
      </c>
      <c r="D1940" t="str">
        <f t="shared" si="30"/>
        <v>Preservespring 2021</v>
      </c>
      <c r="E1940" t="s">
        <v>75</v>
      </c>
      <c r="F1940" t="s">
        <v>49</v>
      </c>
      <c r="G1940" t="s">
        <v>3</v>
      </c>
      <c r="H1940" t="s">
        <v>11</v>
      </c>
      <c r="I1940" t="s">
        <v>2035</v>
      </c>
      <c r="J1940" t="s">
        <v>72</v>
      </c>
      <c r="K1940">
        <v>16</v>
      </c>
      <c r="L1940">
        <v>30</v>
      </c>
      <c r="N1940">
        <f>_xlfn.XLOOKUP($A1940,'site variables'!$A:$A,'site variables'!C:C,0,0)</f>
        <v>332.63</v>
      </c>
      <c r="O1940">
        <f>_xlfn.XLOOKUP($A1940,'site variables'!$A:$A,'site variables'!D:D,0,0)</f>
        <v>25.8</v>
      </c>
      <c r="P1940">
        <f>_xlfn.XLOOKUP($A1940,'site variables'!$A:$A,'site variables'!E:E,0,0)</f>
        <v>21.2</v>
      </c>
      <c r="Q1940">
        <f>_xlfn.XLOOKUP($A1940,'site variables'!$A:$A,'site variables'!F:F,0,0)</f>
        <v>793</v>
      </c>
      <c r="R1940" t="str">
        <f>_xlfn.XLOOKUP($A1940,'site variables'!$A:$A,'site variables'!G:G,0,0)</f>
        <v>high</v>
      </c>
      <c r="S1940" t="str">
        <f>_xlfn.XLOOKUP($A1940,'site variables'!$A:$A,'site variables'!H:H,0,0)</f>
        <v>low</v>
      </c>
      <c r="T1940" t="str">
        <f>_xlfn.XLOOKUP($A1940,'site variables'!$A:$A,'site variables'!I:I,0,0)</f>
        <v>Vehicle/FootRecreation</v>
      </c>
      <c r="U1940">
        <f>_xlfn.XLOOKUP($D1940,climatevars!$E:$E,climatevars!J:J,0,)</f>
        <v>84.999829999999989</v>
      </c>
      <c r="V1940">
        <f>_xlfn.XLOOKUP($D1940,climatevars!$E:$E,climatevars!K:K,0,)</f>
        <v>539.99891999999988</v>
      </c>
      <c r="W1940">
        <f>_xlfn.XLOOKUP($D1940,climatevars!$E:$E,climatevars!L:L,0,)</f>
        <v>367.99926399999993</v>
      </c>
      <c r="X1940">
        <f>_xlfn.XLOOKUP($G1940,speciesvars!$D:$D,speciesvars!H:H,0,0)</f>
        <v>0</v>
      </c>
      <c r="Y1940">
        <f>_xlfn.XLOOKUP($G1940,speciesvars!$D:$D,speciesvars!I:I,0,0)</f>
        <v>0</v>
      </c>
    </row>
    <row r="1941" spans="1:25" hidden="1" x14ac:dyDescent="0.25">
      <c r="A1941" t="s">
        <v>34</v>
      </c>
      <c r="B1941" t="s">
        <v>52</v>
      </c>
      <c r="C1941">
        <v>8</v>
      </c>
      <c r="D1941" t="str">
        <f t="shared" si="30"/>
        <v>Preservespring 2021</v>
      </c>
      <c r="E1941" t="s">
        <v>75</v>
      </c>
      <c r="F1941" t="s">
        <v>49</v>
      </c>
      <c r="G1941" t="s">
        <v>56</v>
      </c>
      <c r="H1941" t="s">
        <v>11</v>
      </c>
      <c r="I1941" t="s">
        <v>2036</v>
      </c>
      <c r="J1941" t="s">
        <v>60</v>
      </c>
      <c r="K1941">
        <v>1</v>
      </c>
      <c r="L1941">
        <v>10</v>
      </c>
      <c r="N1941">
        <f>_xlfn.XLOOKUP($A1941,'site variables'!$A:$A,'site variables'!C:C,0,0)</f>
        <v>332.63</v>
      </c>
      <c r="O1941">
        <f>_xlfn.XLOOKUP($A1941,'site variables'!$A:$A,'site variables'!D:D,0,0)</f>
        <v>25.8</v>
      </c>
      <c r="P1941">
        <f>_xlfn.XLOOKUP($A1941,'site variables'!$A:$A,'site variables'!E:E,0,0)</f>
        <v>21.2</v>
      </c>
      <c r="Q1941">
        <f>_xlfn.XLOOKUP($A1941,'site variables'!$A:$A,'site variables'!F:F,0,0)</f>
        <v>793</v>
      </c>
      <c r="R1941" t="str">
        <f>_xlfn.XLOOKUP($A1941,'site variables'!$A:$A,'site variables'!G:G,0,0)</f>
        <v>high</v>
      </c>
      <c r="S1941" t="str">
        <f>_xlfn.XLOOKUP($A1941,'site variables'!$A:$A,'site variables'!H:H,0,0)</f>
        <v>low</v>
      </c>
      <c r="T1941" t="str">
        <f>_xlfn.XLOOKUP($A1941,'site variables'!$A:$A,'site variables'!I:I,0,0)</f>
        <v>Vehicle/FootRecreation</v>
      </c>
      <c r="U1941">
        <f>_xlfn.XLOOKUP($D1941,climatevars!$E:$E,climatevars!J:J,0,)</f>
        <v>84.999829999999989</v>
      </c>
      <c r="V1941">
        <f>_xlfn.XLOOKUP($D1941,climatevars!$E:$E,climatevars!K:K,0,)</f>
        <v>539.99891999999988</v>
      </c>
      <c r="W1941">
        <f>_xlfn.XLOOKUP($D1941,climatevars!$E:$E,climatevars!L:L,0,)</f>
        <v>367.99926399999993</v>
      </c>
      <c r="X1941">
        <f>_xlfn.XLOOKUP($G1941,speciesvars!$D:$D,speciesvars!H:H,0,0)</f>
        <v>0</v>
      </c>
      <c r="Y1941">
        <f>_xlfn.XLOOKUP($G1941,speciesvars!$D:$D,speciesvars!I:I,0,0)</f>
        <v>0</v>
      </c>
    </row>
    <row r="1942" spans="1:25" hidden="1" x14ac:dyDescent="0.25">
      <c r="A1942" t="s">
        <v>34</v>
      </c>
      <c r="B1942" t="s">
        <v>32</v>
      </c>
      <c r="C1942">
        <v>28</v>
      </c>
      <c r="D1942" t="str">
        <f t="shared" si="30"/>
        <v>Preservespring 2020</v>
      </c>
      <c r="E1942" t="s">
        <v>12</v>
      </c>
      <c r="F1942" t="s">
        <v>0</v>
      </c>
      <c r="G1942" t="s">
        <v>53</v>
      </c>
      <c r="H1942" t="s">
        <v>4254</v>
      </c>
      <c r="I1942" t="s">
        <v>2037</v>
      </c>
      <c r="J1942" t="s">
        <v>60</v>
      </c>
      <c r="K1942">
        <v>0</v>
      </c>
      <c r="L1942">
        <v>0</v>
      </c>
      <c r="M1942">
        <v>0</v>
      </c>
      <c r="N1942">
        <f>_xlfn.XLOOKUP($A1942,'site variables'!$A:$A,'site variables'!C:C,0,0)</f>
        <v>332.63</v>
      </c>
      <c r="O1942">
        <f>_xlfn.XLOOKUP($A1942,'site variables'!$A:$A,'site variables'!D:D,0,0)</f>
        <v>25.8</v>
      </c>
      <c r="P1942">
        <f>_xlfn.XLOOKUP($A1942,'site variables'!$A:$A,'site variables'!E:E,0,0)</f>
        <v>21.2</v>
      </c>
      <c r="Q1942">
        <f>_xlfn.XLOOKUP($A1942,'site variables'!$A:$A,'site variables'!F:F,0,0)</f>
        <v>793</v>
      </c>
      <c r="R1942" t="str">
        <f>_xlfn.XLOOKUP($A1942,'site variables'!$A:$A,'site variables'!G:G,0,0)</f>
        <v>high</v>
      </c>
      <c r="S1942" t="str">
        <f>_xlfn.XLOOKUP($A1942,'site variables'!$A:$A,'site variables'!H:H,0,0)</f>
        <v>low</v>
      </c>
      <c r="T1942" t="str">
        <f>_xlfn.XLOOKUP($A1942,'site variables'!$A:$A,'site variables'!I:I,0,0)</f>
        <v>Vehicle/FootRecreation</v>
      </c>
      <c r="U1942">
        <f>_xlfn.XLOOKUP($D1942,climatevars!$E:$E,climatevars!J:J,0,)</f>
        <v>260.99947799999995</v>
      </c>
      <c r="V1942">
        <f>_xlfn.XLOOKUP($D1942,climatevars!$E:$E,climatevars!K:K,0,)</f>
        <v>539.99891999999988</v>
      </c>
      <c r="W1942">
        <f>_xlfn.XLOOKUP($D1942,climatevars!$E:$E,climatevars!L:L,0,)</f>
        <v>260.99947799999995</v>
      </c>
      <c r="X1942">
        <f>_xlfn.XLOOKUP($G1942,speciesvars!$D:$D,speciesvars!H:H,0,0)</f>
        <v>24.200000047683702</v>
      </c>
      <c r="Y1942">
        <f>_xlfn.XLOOKUP($G1942,speciesvars!$D:$D,speciesvars!I:I,0,0)</f>
        <v>706</v>
      </c>
    </row>
    <row r="1943" spans="1:25" hidden="1" x14ac:dyDescent="0.25">
      <c r="A1943" t="s">
        <v>34</v>
      </c>
      <c r="B1943" t="s">
        <v>32</v>
      </c>
      <c r="C1943">
        <v>28</v>
      </c>
      <c r="D1943" t="str">
        <f t="shared" si="30"/>
        <v>Preservespring 2020</v>
      </c>
      <c r="E1943" t="s">
        <v>12</v>
      </c>
      <c r="F1943" t="s">
        <v>0</v>
      </c>
      <c r="G1943" t="s">
        <v>35</v>
      </c>
      <c r="H1943" t="s">
        <v>4254</v>
      </c>
      <c r="I1943" t="s">
        <v>2038</v>
      </c>
      <c r="J1943" t="s">
        <v>60</v>
      </c>
      <c r="K1943">
        <v>4</v>
      </c>
      <c r="L1943">
        <v>50</v>
      </c>
      <c r="M1943">
        <v>0.55000000000000004</v>
      </c>
      <c r="N1943">
        <f>_xlfn.XLOOKUP($A1943,'site variables'!$A:$A,'site variables'!C:C,0,0)</f>
        <v>332.63</v>
      </c>
      <c r="O1943">
        <f>_xlfn.XLOOKUP($A1943,'site variables'!$A:$A,'site variables'!D:D,0,0)</f>
        <v>25.8</v>
      </c>
      <c r="P1943">
        <f>_xlfn.XLOOKUP($A1943,'site variables'!$A:$A,'site variables'!E:E,0,0)</f>
        <v>21.2</v>
      </c>
      <c r="Q1943">
        <f>_xlfn.XLOOKUP($A1943,'site variables'!$A:$A,'site variables'!F:F,0,0)</f>
        <v>793</v>
      </c>
      <c r="R1943" t="str">
        <f>_xlfn.XLOOKUP($A1943,'site variables'!$A:$A,'site variables'!G:G,0,0)</f>
        <v>high</v>
      </c>
      <c r="S1943" t="str">
        <f>_xlfn.XLOOKUP($A1943,'site variables'!$A:$A,'site variables'!H:H,0,0)</f>
        <v>low</v>
      </c>
      <c r="T1943" t="str">
        <f>_xlfn.XLOOKUP($A1943,'site variables'!$A:$A,'site variables'!I:I,0,0)</f>
        <v>Vehicle/FootRecreation</v>
      </c>
      <c r="U1943">
        <f>_xlfn.XLOOKUP($D1943,climatevars!$E:$E,climatevars!J:J,0,)</f>
        <v>260.99947799999995</v>
      </c>
      <c r="V1943">
        <f>_xlfn.XLOOKUP($D1943,climatevars!$E:$E,climatevars!K:K,0,)</f>
        <v>539.99891999999988</v>
      </c>
      <c r="W1943">
        <f>_xlfn.XLOOKUP($D1943,climatevars!$E:$E,climatevars!L:L,0,)</f>
        <v>260.99947799999995</v>
      </c>
      <c r="X1943">
        <f>_xlfn.XLOOKUP($G1943,speciesvars!$D:$D,speciesvars!H:H,0,0)</f>
        <v>23.5000000198682</v>
      </c>
      <c r="Y1943">
        <f>_xlfn.XLOOKUP($G1943,speciesvars!$D:$D,speciesvars!I:I,0,0)</f>
        <v>354</v>
      </c>
    </row>
    <row r="1944" spans="1:25" hidden="1" x14ac:dyDescent="0.25">
      <c r="A1944" t="s">
        <v>34</v>
      </c>
      <c r="B1944" t="s">
        <v>32</v>
      </c>
      <c r="C1944">
        <v>28</v>
      </c>
      <c r="D1944" t="str">
        <f t="shared" si="30"/>
        <v>Preservespring 2020</v>
      </c>
      <c r="E1944" t="s">
        <v>12</v>
      </c>
      <c r="F1944" t="s">
        <v>0</v>
      </c>
      <c r="G1944" t="s">
        <v>76</v>
      </c>
      <c r="H1944" t="s">
        <v>4254</v>
      </c>
      <c r="I1944" t="s">
        <v>2039</v>
      </c>
      <c r="J1944" t="s">
        <v>60</v>
      </c>
      <c r="K1944">
        <v>0</v>
      </c>
      <c r="L1944">
        <v>0</v>
      </c>
      <c r="M1944">
        <v>0</v>
      </c>
      <c r="N1944">
        <f>_xlfn.XLOOKUP($A1944,'site variables'!$A:$A,'site variables'!C:C,0,0)</f>
        <v>332.63</v>
      </c>
      <c r="O1944">
        <f>_xlfn.XLOOKUP($A1944,'site variables'!$A:$A,'site variables'!D:D,0,0)</f>
        <v>25.8</v>
      </c>
      <c r="P1944">
        <f>_xlfn.XLOOKUP($A1944,'site variables'!$A:$A,'site variables'!E:E,0,0)</f>
        <v>21.2</v>
      </c>
      <c r="Q1944">
        <f>_xlfn.XLOOKUP($A1944,'site variables'!$A:$A,'site variables'!F:F,0,0)</f>
        <v>793</v>
      </c>
      <c r="R1944" t="str">
        <f>_xlfn.XLOOKUP($A1944,'site variables'!$A:$A,'site variables'!G:G,0,0)</f>
        <v>high</v>
      </c>
      <c r="S1944" t="str">
        <f>_xlfn.XLOOKUP($A1944,'site variables'!$A:$A,'site variables'!H:H,0,0)</f>
        <v>low</v>
      </c>
      <c r="T1944" t="str">
        <f>_xlfn.XLOOKUP($A1944,'site variables'!$A:$A,'site variables'!I:I,0,0)</f>
        <v>Vehicle/FootRecreation</v>
      </c>
      <c r="U1944">
        <f>_xlfn.XLOOKUP($D1944,climatevars!$E:$E,climatevars!J:J,0,)</f>
        <v>260.99947799999995</v>
      </c>
      <c r="V1944">
        <f>_xlfn.XLOOKUP($D1944,climatevars!$E:$E,climatevars!K:K,0,)</f>
        <v>539.99891999999988</v>
      </c>
      <c r="W1944">
        <f>_xlfn.XLOOKUP($D1944,climatevars!$E:$E,climatevars!L:L,0,)</f>
        <v>260.99947799999995</v>
      </c>
      <c r="X1944">
        <f>_xlfn.XLOOKUP($G1944,speciesvars!$D:$D,speciesvars!H:H,0,0)</f>
        <v>23.825000166892998</v>
      </c>
      <c r="Y1944">
        <f>_xlfn.XLOOKUP($G1944,speciesvars!$D:$D,speciesvars!I:I,0,0)</f>
        <v>508</v>
      </c>
    </row>
    <row r="1945" spans="1:25" hidden="1" x14ac:dyDescent="0.25">
      <c r="A1945" t="s">
        <v>34</v>
      </c>
      <c r="B1945" t="s">
        <v>52</v>
      </c>
      <c r="C1945">
        <v>8</v>
      </c>
      <c r="D1945" t="str">
        <f t="shared" si="30"/>
        <v>Preservespring 2021</v>
      </c>
      <c r="E1945" t="s">
        <v>75</v>
      </c>
      <c r="F1945" t="s">
        <v>49</v>
      </c>
      <c r="G1945" t="s">
        <v>80</v>
      </c>
      <c r="H1945" t="s">
        <v>11</v>
      </c>
      <c r="I1945" t="s">
        <v>2040</v>
      </c>
      <c r="J1945" t="s">
        <v>60</v>
      </c>
      <c r="K1945">
        <v>1</v>
      </c>
      <c r="L1945">
        <v>20</v>
      </c>
      <c r="N1945">
        <f>_xlfn.XLOOKUP($A1945,'site variables'!$A:$A,'site variables'!C:C,0,0)</f>
        <v>332.63</v>
      </c>
      <c r="O1945">
        <f>_xlfn.XLOOKUP($A1945,'site variables'!$A:$A,'site variables'!D:D,0,0)</f>
        <v>25.8</v>
      </c>
      <c r="P1945">
        <f>_xlfn.XLOOKUP($A1945,'site variables'!$A:$A,'site variables'!E:E,0,0)</f>
        <v>21.2</v>
      </c>
      <c r="Q1945">
        <f>_xlfn.XLOOKUP($A1945,'site variables'!$A:$A,'site variables'!F:F,0,0)</f>
        <v>793</v>
      </c>
      <c r="R1945" t="str">
        <f>_xlfn.XLOOKUP($A1945,'site variables'!$A:$A,'site variables'!G:G,0,0)</f>
        <v>high</v>
      </c>
      <c r="S1945" t="str">
        <f>_xlfn.XLOOKUP($A1945,'site variables'!$A:$A,'site variables'!H:H,0,0)</f>
        <v>low</v>
      </c>
      <c r="T1945" t="str">
        <f>_xlfn.XLOOKUP($A1945,'site variables'!$A:$A,'site variables'!I:I,0,0)</f>
        <v>Vehicle/FootRecreation</v>
      </c>
      <c r="U1945">
        <f>_xlfn.XLOOKUP($D1945,climatevars!$E:$E,climatevars!J:J,0,)</f>
        <v>84.999829999999989</v>
      </c>
      <c r="V1945">
        <f>_xlfn.XLOOKUP($D1945,climatevars!$E:$E,climatevars!K:K,0,)</f>
        <v>539.99891999999988</v>
      </c>
      <c r="W1945">
        <f>_xlfn.XLOOKUP($D1945,climatevars!$E:$E,climatevars!L:L,0,)</f>
        <v>367.99926399999993</v>
      </c>
      <c r="X1945">
        <f>_xlfn.XLOOKUP($G1945,speciesvars!$D:$D,speciesvars!H:H,0,0)</f>
        <v>0</v>
      </c>
      <c r="Y1945">
        <f>_xlfn.XLOOKUP($G1945,speciesvars!$D:$D,speciesvars!I:I,0,0)</f>
        <v>0</v>
      </c>
    </row>
    <row r="1946" spans="1:25" hidden="1" x14ac:dyDescent="0.25">
      <c r="A1946" t="s">
        <v>34</v>
      </c>
      <c r="B1946" t="s">
        <v>52</v>
      </c>
      <c r="C1946">
        <v>8</v>
      </c>
      <c r="D1946" t="str">
        <f t="shared" si="30"/>
        <v>Preservespring 2021</v>
      </c>
      <c r="E1946" t="s">
        <v>75</v>
      </c>
      <c r="F1946" t="s">
        <v>49</v>
      </c>
      <c r="G1946" t="s">
        <v>24</v>
      </c>
      <c r="H1946" t="s">
        <v>11</v>
      </c>
      <c r="I1946" t="s">
        <v>2041</v>
      </c>
      <c r="J1946" t="s">
        <v>60</v>
      </c>
      <c r="K1946">
        <v>1</v>
      </c>
      <c r="L1946">
        <v>25</v>
      </c>
      <c r="N1946">
        <f>_xlfn.XLOOKUP($A1946,'site variables'!$A:$A,'site variables'!C:C,0,0)</f>
        <v>332.63</v>
      </c>
      <c r="O1946">
        <f>_xlfn.XLOOKUP($A1946,'site variables'!$A:$A,'site variables'!D:D,0,0)</f>
        <v>25.8</v>
      </c>
      <c r="P1946">
        <f>_xlfn.XLOOKUP($A1946,'site variables'!$A:$A,'site variables'!E:E,0,0)</f>
        <v>21.2</v>
      </c>
      <c r="Q1946">
        <f>_xlfn.XLOOKUP($A1946,'site variables'!$A:$A,'site variables'!F:F,0,0)</f>
        <v>793</v>
      </c>
      <c r="R1946" t="str">
        <f>_xlfn.XLOOKUP($A1946,'site variables'!$A:$A,'site variables'!G:G,0,0)</f>
        <v>high</v>
      </c>
      <c r="S1946" t="str">
        <f>_xlfn.XLOOKUP($A1946,'site variables'!$A:$A,'site variables'!H:H,0,0)</f>
        <v>low</v>
      </c>
      <c r="T1946" t="str">
        <f>_xlfn.XLOOKUP($A1946,'site variables'!$A:$A,'site variables'!I:I,0,0)</f>
        <v>Vehicle/FootRecreation</v>
      </c>
      <c r="U1946">
        <f>_xlfn.XLOOKUP($D1946,climatevars!$E:$E,climatevars!J:J,0,)</f>
        <v>84.999829999999989</v>
      </c>
      <c r="V1946">
        <f>_xlfn.XLOOKUP($D1946,climatevars!$E:$E,climatevars!K:K,0,)</f>
        <v>539.99891999999988</v>
      </c>
      <c r="W1946">
        <f>_xlfn.XLOOKUP($D1946,climatevars!$E:$E,climatevars!L:L,0,)</f>
        <v>367.99926399999993</v>
      </c>
      <c r="X1946">
        <f>_xlfn.XLOOKUP($G1946,speciesvars!$D:$D,speciesvars!H:H,0,0)</f>
        <v>0</v>
      </c>
      <c r="Y1946">
        <f>_xlfn.XLOOKUP($G1946,speciesvars!$D:$D,speciesvars!I:I,0,0)</f>
        <v>0</v>
      </c>
    </row>
    <row r="1947" spans="1:25" hidden="1" x14ac:dyDescent="0.25">
      <c r="A1947" t="s">
        <v>34</v>
      </c>
      <c r="B1947" t="s">
        <v>52</v>
      </c>
      <c r="C1947">
        <v>8</v>
      </c>
      <c r="D1947" t="str">
        <f t="shared" si="30"/>
        <v>Preservespring 2021</v>
      </c>
      <c r="E1947" t="s">
        <v>75</v>
      </c>
      <c r="F1947" t="s">
        <v>49</v>
      </c>
      <c r="G1947" t="s">
        <v>8</v>
      </c>
      <c r="H1947" t="s">
        <v>11</v>
      </c>
      <c r="I1947" t="s">
        <v>2042</v>
      </c>
      <c r="J1947" t="s">
        <v>60</v>
      </c>
      <c r="K1947">
        <v>1</v>
      </c>
      <c r="L1947">
        <v>20</v>
      </c>
      <c r="N1947">
        <f>_xlfn.XLOOKUP($A1947,'site variables'!$A:$A,'site variables'!C:C,0,0)</f>
        <v>332.63</v>
      </c>
      <c r="O1947">
        <f>_xlfn.XLOOKUP($A1947,'site variables'!$A:$A,'site variables'!D:D,0,0)</f>
        <v>25.8</v>
      </c>
      <c r="P1947">
        <f>_xlfn.XLOOKUP($A1947,'site variables'!$A:$A,'site variables'!E:E,0,0)</f>
        <v>21.2</v>
      </c>
      <c r="Q1947">
        <f>_xlfn.XLOOKUP($A1947,'site variables'!$A:$A,'site variables'!F:F,0,0)</f>
        <v>793</v>
      </c>
      <c r="R1947" t="str">
        <f>_xlfn.XLOOKUP($A1947,'site variables'!$A:$A,'site variables'!G:G,0,0)</f>
        <v>high</v>
      </c>
      <c r="S1947" t="str">
        <f>_xlfn.XLOOKUP($A1947,'site variables'!$A:$A,'site variables'!H:H,0,0)</f>
        <v>low</v>
      </c>
      <c r="T1947" t="str">
        <f>_xlfn.XLOOKUP($A1947,'site variables'!$A:$A,'site variables'!I:I,0,0)</f>
        <v>Vehicle/FootRecreation</v>
      </c>
      <c r="U1947">
        <f>_xlfn.XLOOKUP($D1947,climatevars!$E:$E,climatevars!J:J,0,)</f>
        <v>84.999829999999989</v>
      </c>
      <c r="V1947">
        <f>_xlfn.XLOOKUP($D1947,climatevars!$E:$E,climatevars!K:K,0,)</f>
        <v>539.99891999999988</v>
      </c>
      <c r="W1947">
        <f>_xlfn.XLOOKUP($D1947,climatevars!$E:$E,climatevars!L:L,0,)</f>
        <v>367.99926399999993</v>
      </c>
      <c r="X1947">
        <f>_xlfn.XLOOKUP($G1947,speciesvars!$D:$D,speciesvars!H:H,0,0)</f>
        <v>0</v>
      </c>
      <c r="Y1947">
        <f>_xlfn.XLOOKUP($G1947,speciesvars!$D:$D,speciesvars!I:I,0,0)</f>
        <v>0</v>
      </c>
    </row>
    <row r="1948" spans="1:25" hidden="1" x14ac:dyDescent="0.25">
      <c r="A1948" t="s">
        <v>34</v>
      </c>
      <c r="B1948" t="s">
        <v>52</v>
      </c>
      <c r="C1948">
        <v>8</v>
      </c>
      <c r="D1948" t="str">
        <f t="shared" si="30"/>
        <v>Preservespring 2021</v>
      </c>
      <c r="E1948" t="s">
        <v>75</v>
      </c>
      <c r="F1948" t="s">
        <v>49</v>
      </c>
      <c r="G1948" t="s">
        <v>36</v>
      </c>
      <c r="H1948" t="s">
        <v>11</v>
      </c>
      <c r="I1948" t="s">
        <v>2043</v>
      </c>
      <c r="J1948" t="s">
        <v>72</v>
      </c>
      <c r="K1948">
        <v>2</v>
      </c>
      <c r="L1948">
        <v>25</v>
      </c>
      <c r="N1948">
        <f>_xlfn.XLOOKUP($A1948,'site variables'!$A:$A,'site variables'!C:C,0,0)</f>
        <v>332.63</v>
      </c>
      <c r="O1948">
        <f>_xlfn.XLOOKUP($A1948,'site variables'!$A:$A,'site variables'!D:D,0,0)</f>
        <v>25.8</v>
      </c>
      <c r="P1948">
        <f>_xlfn.XLOOKUP($A1948,'site variables'!$A:$A,'site variables'!E:E,0,0)</f>
        <v>21.2</v>
      </c>
      <c r="Q1948">
        <f>_xlfn.XLOOKUP($A1948,'site variables'!$A:$A,'site variables'!F:F,0,0)</f>
        <v>793</v>
      </c>
      <c r="R1948" t="str">
        <f>_xlfn.XLOOKUP($A1948,'site variables'!$A:$A,'site variables'!G:G,0,0)</f>
        <v>high</v>
      </c>
      <c r="S1948" t="str">
        <f>_xlfn.XLOOKUP($A1948,'site variables'!$A:$A,'site variables'!H:H,0,0)</f>
        <v>low</v>
      </c>
      <c r="T1948" t="str">
        <f>_xlfn.XLOOKUP($A1948,'site variables'!$A:$A,'site variables'!I:I,0,0)</f>
        <v>Vehicle/FootRecreation</v>
      </c>
      <c r="U1948">
        <f>_xlfn.XLOOKUP($D1948,climatevars!$E:$E,climatevars!J:J,0,)</f>
        <v>84.999829999999989</v>
      </c>
      <c r="V1948">
        <f>_xlfn.XLOOKUP($D1948,climatevars!$E:$E,climatevars!K:K,0,)</f>
        <v>539.99891999999988</v>
      </c>
      <c r="W1948">
        <f>_xlfn.XLOOKUP($D1948,climatevars!$E:$E,climatevars!L:L,0,)</f>
        <v>367.99926399999993</v>
      </c>
      <c r="X1948">
        <f>_xlfn.XLOOKUP($G1948,speciesvars!$D:$D,speciesvars!H:H,0,0)</f>
        <v>0</v>
      </c>
      <c r="Y1948">
        <f>_xlfn.XLOOKUP($G1948,speciesvars!$D:$D,speciesvars!I:I,0,0)</f>
        <v>0</v>
      </c>
    </row>
    <row r="1949" spans="1:25" hidden="1" x14ac:dyDescent="0.25">
      <c r="A1949" t="s">
        <v>34</v>
      </c>
      <c r="B1949" t="s">
        <v>52</v>
      </c>
      <c r="C1949">
        <v>9</v>
      </c>
      <c r="D1949" t="str">
        <f t="shared" si="30"/>
        <v>Preservespring 2021</v>
      </c>
      <c r="E1949" t="s">
        <v>12</v>
      </c>
      <c r="F1949" t="s">
        <v>0</v>
      </c>
      <c r="G1949" t="s">
        <v>77</v>
      </c>
      <c r="H1949" t="s">
        <v>11</v>
      </c>
      <c r="I1949" t="s">
        <v>2044</v>
      </c>
      <c r="J1949" t="s">
        <v>72</v>
      </c>
      <c r="K1949">
        <v>1</v>
      </c>
      <c r="L1949">
        <v>35</v>
      </c>
      <c r="N1949">
        <f>_xlfn.XLOOKUP($A1949,'site variables'!$A:$A,'site variables'!C:C,0,0)</f>
        <v>332.63</v>
      </c>
      <c r="O1949">
        <f>_xlfn.XLOOKUP($A1949,'site variables'!$A:$A,'site variables'!D:D,0,0)</f>
        <v>25.8</v>
      </c>
      <c r="P1949">
        <f>_xlfn.XLOOKUP($A1949,'site variables'!$A:$A,'site variables'!E:E,0,0)</f>
        <v>21.2</v>
      </c>
      <c r="Q1949">
        <f>_xlfn.XLOOKUP($A1949,'site variables'!$A:$A,'site variables'!F:F,0,0)</f>
        <v>793</v>
      </c>
      <c r="R1949" t="str">
        <f>_xlfn.XLOOKUP($A1949,'site variables'!$A:$A,'site variables'!G:G,0,0)</f>
        <v>high</v>
      </c>
      <c r="S1949" t="str">
        <f>_xlfn.XLOOKUP($A1949,'site variables'!$A:$A,'site variables'!H:H,0,0)</f>
        <v>low</v>
      </c>
      <c r="T1949" t="str">
        <f>_xlfn.XLOOKUP($A1949,'site variables'!$A:$A,'site variables'!I:I,0,0)</f>
        <v>Vehicle/FootRecreation</v>
      </c>
      <c r="U1949">
        <f>_xlfn.XLOOKUP($D1949,climatevars!$E:$E,climatevars!J:J,0,)</f>
        <v>84.999829999999989</v>
      </c>
      <c r="V1949">
        <f>_xlfn.XLOOKUP($D1949,climatevars!$E:$E,climatevars!K:K,0,)</f>
        <v>539.99891999999988</v>
      </c>
      <c r="W1949">
        <f>_xlfn.XLOOKUP($D1949,climatevars!$E:$E,climatevars!L:L,0,)</f>
        <v>367.99926399999993</v>
      </c>
      <c r="X1949">
        <f>_xlfn.XLOOKUP($G1949,speciesvars!$D:$D,speciesvars!H:H,0,0)</f>
        <v>0</v>
      </c>
      <c r="Y1949">
        <f>_xlfn.XLOOKUP($G1949,speciesvars!$D:$D,speciesvars!I:I,0,0)</f>
        <v>0</v>
      </c>
    </row>
    <row r="1950" spans="1:25" hidden="1" x14ac:dyDescent="0.25">
      <c r="A1950" t="s">
        <v>34</v>
      </c>
      <c r="B1950" t="s">
        <v>32</v>
      </c>
      <c r="C1950">
        <v>29</v>
      </c>
      <c r="D1950" t="str">
        <f t="shared" si="30"/>
        <v>Preservespring 2020</v>
      </c>
      <c r="E1950" t="s">
        <v>75</v>
      </c>
      <c r="F1950" t="s">
        <v>49</v>
      </c>
      <c r="G1950" t="s">
        <v>13</v>
      </c>
      <c r="H1950" t="s">
        <v>4255</v>
      </c>
      <c r="I1950" t="s">
        <v>2045</v>
      </c>
      <c r="J1950" t="s">
        <v>60</v>
      </c>
      <c r="K1950">
        <v>0</v>
      </c>
      <c r="L1950">
        <v>0</v>
      </c>
      <c r="M1950">
        <v>0</v>
      </c>
      <c r="N1950">
        <f>_xlfn.XLOOKUP($A1950,'site variables'!$A:$A,'site variables'!C:C,0,0)</f>
        <v>332.63</v>
      </c>
      <c r="O1950">
        <f>_xlfn.XLOOKUP($A1950,'site variables'!$A:$A,'site variables'!D:D,0,0)</f>
        <v>25.8</v>
      </c>
      <c r="P1950">
        <f>_xlfn.XLOOKUP($A1950,'site variables'!$A:$A,'site variables'!E:E,0,0)</f>
        <v>21.2</v>
      </c>
      <c r="Q1950">
        <f>_xlfn.XLOOKUP($A1950,'site variables'!$A:$A,'site variables'!F:F,0,0)</f>
        <v>793</v>
      </c>
      <c r="R1950" t="str">
        <f>_xlfn.XLOOKUP($A1950,'site variables'!$A:$A,'site variables'!G:G,0,0)</f>
        <v>high</v>
      </c>
      <c r="S1950" t="str">
        <f>_xlfn.XLOOKUP($A1950,'site variables'!$A:$A,'site variables'!H:H,0,0)</f>
        <v>low</v>
      </c>
      <c r="T1950" t="str">
        <f>_xlfn.XLOOKUP($A1950,'site variables'!$A:$A,'site variables'!I:I,0,0)</f>
        <v>Vehicle/FootRecreation</v>
      </c>
      <c r="U1950">
        <f>_xlfn.XLOOKUP($D1950,climatevars!$E:$E,climatevars!J:J,0,)</f>
        <v>260.99947799999995</v>
      </c>
      <c r="V1950">
        <f>_xlfn.XLOOKUP($D1950,climatevars!$E:$E,climatevars!K:K,0,)</f>
        <v>539.99891999999988</v>
      </c>
      <c r="W1950">
        <f>_xlfn.XLOOKUP($D1950,climatevars!$E:$E,climatevars!L:L,0,)</f>
        <v>260.99947799999995</v>
      </c>
      <c r="X1950">
        <f>_xlfn.XLOOKUP($G1950,speciesvars!$D:$D,speciesvars!H:H,0,0)</f>
        <v>23.462500015894602</v>
      </c>
      <c r="Y1950">
        <f>_xlfn.XLOOKUP($G1950,speciesvars!$D:$D,speciesvars!I:I,0,0)</f>
        <v>846</v>
      </c>
    </row>
    <row r="1951" spans="1:25" hidden="1" x14ac:dyDescent="0.25">
      <c r="A1951" t="s">
        <v>34</v>
      </c>
      <c r="B1951" t="s">
        <v>52</v>
      </c>
      <c r="C1951">
        <v>9</v>
      </c>
      <c r="D1951" t="str">
        <f t="shared" si="30"/>
        <v>Preservespring 2021</v>
      </c>
      <c r="E1951" t="s">
        <v>12</v>
      </c>
      <c r="F1951" t="s">
        <v>0</v>
      </c>
      <c r="G1951" t="s">
        <v>2046</v>
      </c>
      <c r="H1951" t="s">
        <v>11</v>
      </c>
      <c r="I1951" t="s">
        <v>2047</v>
      </c>
      <c r="J1951" t="s">
        <v>60</v>
      </c>
      <c r="K1951">
        <v>1</v>
      </c>
      <c r="L1951">
        <v>30</v>
      </c>
      <c r="N1951">
        <f>_xlfn.XLOOKUP($A1951,'site variables'!$A:$A,'site variables'!C:C,0,0)</f>
        <v>332.63</v>
      </c>
      <c r="O1951">
        <f>_xlfn.XLOOKUP($A1951,'site variables'!$A:$A,'site variables'!D:D,0,0)</f>
        <v>25.8</v>
      </c>
      <c r="P1951">
        <f>_xlfn.XLOOKUP($A1951,'site variables'!$A:$A,'site variables'!E:E,0,0)</f>
        <v>21.2</v>
      </c>
      <c r="Q1951">
        <f>_xlfn.XLOOKUP($A1951,'site variables'!$A:$A,'site variables'!F:F,0,0)</f>
        <v>793</v>
      </c>
      <c r="R1951" t="str">
        <f>_xlfn.XLOOKUP($A1951,'site variables'!$A:$A,'site variables'!G:G,0,0)</f>
        <v>high</v>
      </c>
      <c r="S1951" t="str">
        <f>_xlfn.XLOOKUP($A1951,'site variables'!$A:$A,'site variables'!H:H,0,0)</f>
        <v>low</v>
      </c>
      <c r="T1951" t="str">
        <f>_xlfn.XLOOKUP($A1951,'site variables'!$A:$A,'site variables'!I:I,0,0)</f>
        <v>Vehicle/FootRecreation</v>
      </c>
      <c r="U1951">
        <f>_xlfn.XLOOKUP($D1951,climatevars!$E:$E,climatevars!J:J,0,)</f>
        <v>84.999829999999989</v>
      </c>
      <c r="V1951">
        <f>_xlfn.XLOOKUP($D1951,climatevars!$E:$E,climatevars!K:K,0,)</f>
        <v>539.99891999999988</v>
      </c>
      <c r="W1951">
        <f>_xlfn.XLOOKUP($D1951,climatevars!$E:$E,climatevars!L:L,0,)</f>
        <v>367.99926399999993</v>
      </c>
      <c r="X1951">
        <f>_xlfn.XLOOKUP($G1951,speciesvars!$D:$D,speciesvars!H:H,0,0)</f>
        <v>0</v>
      </c>
      <c r="Y1951">
        <f>_xlfn.XLOOKUP($G1951,speciesvars!$D:$D,speciesvars!I:I,0,0)</f>
        <v>0</v>
      </c>
    </row>
    <row r="1952" spans="1:25" hidden="1" x14ac:dyDescent="0.25">
      <c r="A1952" t="s">
        <v>34</v>
      </c>
      <c r="B1952" t="s">
        <v>32</v>
      </c>
      <c r="C1952">
        <v>29</v>
      </c>
      <c r="D1952" t="str">
        <f t="shared" si="30"/>
        <v>Preservespring 2020</v>
      </c>
      <c r="E1952" t="s">
        <v>75</v>
      </c>
      <c r="F1952" t="s">
        <v>49</v>
      </c>
      <c r="G1952" t="s">
        <v>6</v>
      </c>
      <c r="H1952" t="s">
        <v>4255</v>
      </c>
      <c r="I1952" t="s">
        <v>2048</v>
      </c>
      <c r="J1952" t="s">
        <v>60</v>
      </c>
      <c r="K1952">
        <v>0</v>
      </c>
      <c r="L1952">
        <v>0</v>
      </c>
      <c r="M1952">
        <v>0</v>
      </c>
      <c r="N1952">
        <f>_xlfn.XLOOKUP($A1952,'site variables'!$A:$A,'site variables'!C:C,0,0)</f>
        <v>332.63</v>
      </c>
      <c r="O1952">
        <f>_xlfn.XLOOKUP($A1952,'site variables'!$A:$A,'site variables'!D:D,0,0)</f>
        <v>25.8</v>
      </c>
      <c r="P1952">
        <f>_xlfn.XLOOKUP($A1952,'site variables'!$A:$A,'site variables'!E:E,0,0)</f>
        <v>21.2</v>
      </c>
      <c r="Q1952">
        <f>_xlfn.XLOOKUP($A1952,'site variables'!$A:$A,'site variables'!F:F,0,0)</f>
        <v>793</v>
      </c>
      <c r="R1952" t="str">
        <f>_xlfn.XLOOKUP($A1952,'site variables'!$A:$A,'site variables'!G:G,0,0)</f>
        <v>high</v>
      </c>
      <c r="S1952" t="str">
        <f>_xlfn.XLOOKUP($A1952,'site variables'!$A:$A,'site variables'!H:H,0,0)</f>
        <v>low</v>
      </c>
      <c r="T1952" t="str">
        <f>_xlfn.XLOOKUP($A1952,'site variables'!$A:$A,'site variables'!I:I,0,0)</f>
        <v>Vehicle/FootRecreation</v>
      </c>
      <c r="U1952">
        <f>_xlfn.XLOOKUP($D1952,climatevars!$E:$E,climatevars!J:J,0,)</f>
        <v>260.99947799999995</v>
      </c>
      <c r="V1952">
        <f>_xlfn.XLOOKUP($D1952,climatevars!$E:$E,climatevars!K:K,0,)</f>
        <v>539.99891999999988</v>
      </c>
      <c r="W1952">
        <f>_xlfn.XLOOKUP($D1952,climatevars!$E:$E,climatevars!L:L,0,)</f>
        <v>260.99947799999995</v>
      </c>
      <c r="X1952">
        <f>_xlfn.XLOOKUP($G1952,speciesvars!$D:$D,speciesvars!H:H,0,0)</f>
        <v>21.804166575272902</v>
      </c>
      <c r="Y1952">
        <f>_xlfn.XLOOKUP($G1952,speciesvars!$D:$D,speciesvars!I:I,0,0)</f>
        <v>504</v>
      </c>
    </row>
    <row r="1953" spans="1:25" hidden="1" x14ac:dyDescent="0.25">
      <c r="A1953" t="s">
        <v>34</v>
      </c>
      <c r="B1953" t="s">
        <v>32</v>
      </c>
      <c r="C1953">
        <v>29</v>
      </c>
      <c r="D1953" t="str">
        <f t="shared" si="30"/>
        <v>Preservespring 2020</v>
      </c>
      <c r="E1953" t="s">
        <v>75</v>
      </c>
      <c r="F1953" t="s">
        <v>49</v>
      </c>
      <c r="G1953" t="s">
        <v>21</v>
      </c>
      <c r="H1953" t="s">
        <v>4255</v>
      </c>
      <c r="I1953" t="s">
        <v>2049</v>
      </c>
      <c r="J1953" t="s">
        <v>60</v>
      </c>
      <c r="K1953">
        <v>0</v>
      </c>
      <c r="L1953">
        <v>0</v>
      </c>
      <c r="M1953">
        <v>0</v>
      </c>
      <c r="N1953">
        <f>_xlfn.XLOOKUP($A1953,'site variables'!$A:$A,'site variables'!C:C,0,0)</f>
        <v>332.63</v>
      </c>
      <c r="O1953">
        <f>_xlfn.XLOOKUP($A1953,'site variables'!$A:$A,'site variables'!D:D,0,0)</f>
        <v>25.8</v>
      </c>
      <c r="P1953">
        <f>_xlfn.XLOOKUP($A1953,'site variables'!$A:$A,'site variables'!E:E,0,0)</f>
        <v>21.2</v>
      </c>
      <c r="Q1953">
        <f>_xlfn.XLOOKUP($A1953,'site variables'!$A:$A,'site variables'!F:F,0,0)</f>
        <v>793</v>
      </c>
      <c r="R1953" t="str">
        <f>_xlfn.XLOOKUP($A1953,'site variables'!$A:$A,'site variables'!G:G,0,0)</f>
        <v>high</v>
      </c>
      <c r="S1953" t="str">
        <f>_xlfn.XLOOKUP($A1953,'site variables'!$A:$A,'site variables'!H:H,0,0)</f>
        <v>low</v>
      </c>
      <c r="T1953" t="str">
        <f>_xlfn.XLOOKUP($A1953,'site variables'!$A:$A,'site variables'!I:I,0,0)</f>
        <v>Vehicle/FootRecreation</v>
      </c>
      <c r="U1953">
        <f>_xlfn.XLOOKUP($D1953,climatevars!$E:$E,climatevars!J:J,0,)</f>
        <v>260.99947799999995</v>
      </c>
      <c r="V1953">
        <f>_xlfn.XLOOKUP($D1953,climatevars!$E:$E,climatevars!K:K,0,)</f>
        <v>539.99891999999988</v>
      </c>
      <c r="W1953">
        <f>_xlfn.XLOOKUP($D1953,climatevars!$E:$E,climatevars!L:L,0,)</f>
        <v>260.99947799999995</v>
      </c>
      <c r="X1953">
        <f>_xlfn.XLOOKUP($G1953,speciesvars!$D:$D,speciesvars!H:H,0,0)</f>
        <v>24.8750001192093</v>
      </c>
      <c r="Y1953">
        <f>_xlfn.XLOOKUP($G1953,speciesvars!$D:$D,speciesvars!I:I,0,0)</f>
        <v>845</v>
      </c>
    </row>
    <row r="1954" spans="1:25" hidden="1" x14ac:dyDescent="0.25">
      <c r="A1954" t="s">
        <v>34</v>
      </c>
      <c r="B1954" t="s">
        <v>52</v>
      </c>
      <c r="C1954">
        <v>9</v>
      </c>
      <c r="D1954" t="str">
        <f t="shared" si="30"/>
        <v>Preservespring 2021</v>
      </c>
      <c r="E1954" t="s">
        <v>12</v>
      </c>
      <c r="F1954" t="s">
        <v>0</v>
      </c>
      <c r="G1954" t="s">
        <v>3</v>
      </c>
      <c r="H1954" t="s">
        <v>11</v>
      </c>
      <c r="I1954" t="s">
        <v>2050</v>
      </c>
      <c r="J1954" t="s">
        <v>72</v>
      </c>
      <c r="K1954">
        <v>22</v>
      </c>
      <c r="L1954">
        <v>30</v>
      </c>
      <c r="N1954">
        <f>_xlfn.XLOOKUP($A1954,'site variables'!$A:$A,'site variables'!C:C,0,0)</f>
        <v>332.63</v>
      </c>
      <c r="O1954">
        <f>_xlfn.XLOOKUP($A1954,'site variables'!$A:$A,'site variables'!D:D,0,0)</f>
        <v>25.8</v>
      </c>
      <c r="P1954">
        <f>_xlfn.XLOOKUP($A1954,'site variables'!$A:$A,'site variables'!E:E,0,0)</f>
        <v>21.2</v>
      </c>
      <c r="Q1954">
        <f>_xlfn.XLOOKUP($A1954,'site variables'!$A:$A,'site variables'!F:F,0,0)</f>
        <v>793</v>
      </c>
      <c r="R1954" t="str">
        <f>_xlfn.XLOOKUP($A1954,'site variables'!$A:$A,'site variables'!G:G,0,0)</f>
        <v>high</v>
      </c>
      <c r="S1954" t="str">
        <f>_xlfn.XLOOKUP($A1954,'site variables'!$A:$A,'site variables'!H:H,0,0)</f>
        <v>low</v>
      </c>
      <c r="T1954" t="str">
        <f>_xlfn.XLOOKUP($A1954,'site variables'!$A:$A,'site variables'!I:I,0,0)</f>
        <v>Vehicle/FootRecreation</v>
      </c>
      <c r="U1954">
        <f>_xlfn.XLOOKUP($D1954,climatevars!$E:$E,climatevars!J:J,0,)</f>
        <v>84.999829999999989</v>
      </c>
      <c r="V1954">
        <f>_xlfn.XLOOKUP($D1954,climatevars!$E:$E,climatevars!K:K,0,)</f>
        <v>539.99891999999988</v>
      </c>
      <c r="W1954">
        <f>_xlfn.XLOOKUP($D1954,climatevars!$E:$E,climatevars!L:L,0,)</f>
        <v>367.99926399999993</v>
      </c>
      <c r="X1954">
        <f>_xlfn.XLOOKUP($G1954,speciesvars!$D:$D,speciesvars!H:H,0,0)</f>
        <v>0</v>
      </c>
      <c r="Y1954">
        <f>_xlfn.XLOOKUP($G1954,speciesvars!$D:$D,speciesvars!I:I,0,0)</f>
        <v>0</v>
      </c>
    </row>
    <row r="1955" spans="1:25" hidden="1" x14ac:dyDescent="0.25">
      <c r="A1955" t="s">
        <v>34</v>
      </c>
      <c r="B1955" t="s">
        <v>32</v>
      </c>
      <c r="C1955">
        <v>29</v>
      </c>
      <c r="D1955" t="str">
        <f t="shared" si="30"/>
        <v>Preservespring 2020</v>
      </c>
      <c r="E1955" t="s">
        <v>75</v>
      </c>
      <c r="F1955" t="s">
        <v>49</v>
      </c>
      <c r="G1955" t="s">
        <v>53</v>
      </c>
      <c r="H1955" t="s">
        <v>4255</v>
      </c>
      <c r="I1955" t="s">
        <v>2051</v>
      </c>
      <c r="J1955" t="s">
        <v>60</v>
      </c>
      <c r="K1955">
        <v>0</v>
      </c>
      <c r="L1955">
        <v>0</v>
      </c>
      <c r="M1955">
        <v>0</v>
      </c>
      <c r="N1955">
        <f>_xlfn.XLOOKUP($A1955,'site variables'!$A:$A,'site variables'!C:C,0,0)</f>
        <v>332.63</v>
      </c>
      <c r="O1955">
        <f>_xlfn.XLOOKUP($A1955,'site variables'!$A:$A,'site variables'!D:D,0,0)</f>
        <v>25.8</v>
      </c>
      <c r="P1955">
        <f>_xlfn.XLOOKUP($A1955,'site variables'!$A:$A,'site variables'!E:E,0,0)</f>
        <v>21.2</v>
      </c>
      <c r="Q1955">
        <f>_xlfn.XLOOKUP($A1955,'site variables'!$A:$A,'site variables'!F:F,0,0)</f>
        <v>793</v>
      </c>
      <c r="R1955" t="str">
        <f>_xlfn.XLOOKUP($A1955,'site variables'!$A:$A,'site variables'!G:G,0,0)</f>
        <v>high</v>
      </c>
      <c r="S1955" t="str">
        <f>_xlfn.XLOOKUP($A1955,'site variables'!$A:$A,'site variables'!H:H,0,0)</f>
        <v>low</v>
      </c>
      <c r="T1955" t="str">
        <f>_xlfn.XLOOKUP($A1955,'site variables'!$A:$A,'site variables'!I:I,0,0)</f>
        <v>Vehicle/FootRecreation</v>
      </c>
      <c r="U1955">
        <f>_xlfn.XLOOKUP($D1955,climatevars!$E:$E,climatevars!J:J,0,)</f>
        <v>260.99947799999995</v>
      </c>
      <c r="V1955">
        <f>_xlfn.XLOOKUP($D1955,climatevars!$E:$E,climatevars!K:K,0,)</f>
        <v>539.99891999999988</v>
      </c>
      <c r="W1955">
        <f>_xlfn.XLOOKUP($D1955,climatevars!$E:$E,climatevars!L:L,0,)</f>
        <v>260.99947799999995</v>
      </c>
      <c r="X1955">
        <f>_xlfn.XLOOKUP($G1955,speciesvars!$D:$D,speciesvars!H:H,0,0)</f>
        <v>24.200000047683702</v>
      </c>
      <c r="Y1955">
        <f>_xlfn.XLOOKUP($G1955,speciesvars!$D:$D,speciesvars!I:I,0,0)</f>
        <v>706</v>
      </c>
    </row>
    <row r="1956" spans="1:25" hidden="1" x14ac:dyDescent="0.25">
      <c r="A1956" t="s">
        <v>34</v>
      </c>
      <c r="B1956" t="s">
        <v>52</v>
      </c>
      <c r="C1956">
        <v>9</v>
      </c>
      <c r="D1956" t="str">
        <f t="shared" si="30"/>
        <v>Preservespring 2021</v>
      </c>
      <c r="E1956" t="s">
        <v>12</v>
      </c>
      <c r="F1956" t="s">
        <v>0</v>
      </c>
      <c r="G1956" t="s">
        <v>16</v>
      </c>
      <c r="H1956" t="s">
        <v>11</v>
      </c>
      <c r="I1956" t="s">
        <v>2052</v>
      </c>
      <c r="J1956" t="s">
        <v>60</v>
      </c>
      <c r="K1956">
        <v>2</v>
      </c>
      <c r="L1956">
        <v>60</v>
      </c>
      <c r="N1956">
        <f>_xlfn.XLOOKUP($A1956,'site variables'!$A:$A,'site variables'!C:C,0,0)</f>
        <v>332.63</v>
      </c>
      <c r="O1956">
        <f>_xlfn.XLOOKUP($A1956,'site variables'!$A:$A,'site variables'!D:D,0,0)</f>
        <v>25.8</v>
      </c>
      <c r="P1956">
        <f>_xlfn.XLOOKUP($A1956,'site variables'!$A:$A,'site variables'!E:E,0,0)</f>
        <v>21.2</v>
      </c>
      <c r="Q1956">
        <f>_xlfn.XLOOKUP($A1956,'site variables'!$A:$A,'site variables'!F:F,0,0)</f>
        <v>793</v>
      </c>
      <c r="R1956" t="str">
        <f>_xlfn.XLOOKUP($A1956,'site variables'!$A:$A,'site variables'!G:G,0,0)</f>
        <v>high</v>
      </c>
      <c r="S1956" t="str">
        <f>_xlfn.XLOOKUP($A1956,'site variables'!$A:$A,'site variables'!H:H,0,0)</f>
        <v>low</v>
      </c>
      <c r="T1956" t="str">
        <f>_xlfn.XLOOKUP($A1956,'site variables'!$A:$A,'site variables'!I:I,0,0)</f>
        <v>Vehicle/FootRecreation</v>
      </c>
      <c r="U1956">
        <f>_xlfn.XLOOKUP($D1956,climatevars!$E:$E,climatevars!J:J,0,)</f>
        <v>84.999829999999989</v>
      </c>
      <c r="V1956">
        <f>_xlfn.XLOOKUP($D1956,climatevars!$E:$E,climatevars!K:K,0,)</f>
        <v>539.99891999999988</v>
      </c>
      <c r="W1956">
        <f>_xlfn.XLOOKUP($D1956,climatevars!$E:$E,climatevars!L:L,0,)</f>
        <v>367.99926399999993</v>
      </c>
      <c r="X1956">
        <f>_xlfn.XLOOKUP($G1956,speciesvars!$D:$D,speciesvars!H:H,0,0)</f>
        <v>0</v>
      </c>
      <c r="Y1956">
        <f>_xlfn.XLOOKUP($G1956,speciesvars!$D:$D,speciesvars!I:I,0,0)</f>
        <v>0</v>
      </c>
    </row>
    <row r="1957" spans="1:25" hidden="1" x14ac:dyDescent="0.25">
      <c r="A1957" t="s">
        <v>34</v>
      </c>
      <c r="B1957" t="s">
        <v>52</v>
      </c>
      <c r="C1957">
        <v>9</v>
      </c>
      <c r="D1957" t="str">
        <f t="shared" si="30"/>
        <v>Preservespring 2021</v>
      </c>
      <c r="E1957" t="s">
        <v>12</v>
      </c>
      <c r="F1957" t="s">
        <v>0</v>
      </c>
      <c r="G1957" t="s">
        <v>33</v>
      </c>
      <c r="H1957" t="s">
        <v>11</v>
      </c>
      <c r="I1957" t="s">
        <v>2053</v>
      </c>
      <c r="J1957" t="s">
        <v>60</v>
      </c>
      <c r="K1957">
        <v>2</v>
      </c>
      <c r="L1957">
        <v>15</v>
      </c>
      <c r="N1957">
        <f>_xlfn.XLOOKUP($A1957,'site variables'!$A:$A,'site variables'!C:C,0,0)</f>
        <v>332.63</v>
      </c>
      <c r="O1957">
        <f>_xlfn.XLOOKUP($A1957,'site variables'!$A:$A,'site variables'!D:D,0,0)</f>
        <v>25.8</v>
      </c>
      <c r="P1957">
        <f>_xlfn.XLOOKUP($A1957,'site variables'!$A:$A,'site variables'!E:E,0,0)</f>
        <v>21.2</v>
      </c>
      <c r="Q1957">
        <f>_xlfn.XLOOKUP($A1957,'site variables'!$A:$A,'site variables'!F:F,0,0)</f>
        <v>793</v>
      </c>
      <c r="R1957" t="str">
        <f>_xlfn.XLOOKUP($A1957,'site variables'!$A:$A,'site variables'!G:G,0,0)</f>
        <v>high</v>
      </c>
      <c r="S1957" t="str">
        <f>_xlfn.XLOOKUP($A1957,'site variables'!$A:$A,'site variables'!H:H,0,0)</f>
        <v>low</v>
      </c>
      <c r="T1957" t="str">
        <f>_xlfn.XLOOKUP($A1957,'site variables'!$A:$A,'site variables'!I:I,0,0)</f>
        <v>Vehicle/FootRecreation</v>
      </c>
      <c r="U1957">
        <f>_xlfn.XLOOKUP($D1957,climatevars!$E:$E,climatevars!J:J,0,)</f>
        <v>84.999829999999989</v>
      </c>
      <c r="V1957">
        <f>_xlfn.XLOOKUP($D1957,climatevars!$E:$E,climatevars!K:K,0,)</f>
        <v>539.99891999999988</v>
      </c>
      <c r="W1957">
        <f>_xlfn.XLOOKUP($D1957,climatevars!$E:$E,climatevars!L:L,0,)</f>
        <v>367.99926399999993</v>
      </c>
      <c r="X1957">
        <f>_xlfn.XLOOKUP($G1957,speciesvars!$D:$D,speciesvars!H:H,0,0)</f>
        <v>0</v>
      </c>
      <c r="Y1957">
        <f>_xlfn.XLOOKUP($G1957,speciesvars!$D:$D,speciesvars!I:I,0,0)</f>
        <v>0</v>
      </c>
    </row>
    <row r="1958" spans="1:25" hidden="1" x14ac:dyDescent="0.25">
      <c r="A1958" t="s">
        <v>34</v>
      </c>
      <c r="B1958" t="s">
        <v>52</v>
      </c>
      <c r="C1958">
        <v>10</v>
      </c>
      <c r="D1958" t="str">
        <f t="shared" si="30"/>
        <v>Preservespring 2021</v>
      </c>
      <c r="E1958" t="s">
        <v>74</v>
      </c>
      <c r="F1958" t="s">
        <v>70</v>
      </c>
      <c r="G1958" t="s">
        <v>77</v>
      </c>
      <c r="H1958" t="s">
        <v>11</v>
      </c>
      <c r="I1958" t="s">
        <v>2054</v>
      </c>
      <c r="J1958" t="s">
        <v>72</v>
      </c>
      <c r="K1958">
        <v>4</v>
      </c>
      <c r="L1958">
        <v>25</v>
      </c>
      <c r="N1958">
        <f>_xlfn.XLOOKUP($A1958,'site variables'!$A:$A,'site variables'!C:C,0,0)</f>
        <v>332.63</v>
      </c>
      <c r="O1958">
        <f>_xlfn.XLOOKUP($A1958,'site variables'!$A:$A,'site variables'!D:D,0,0)</f>
        <v>25.8</v>
      </c>
      <c r="P1958">
        <f>_xlfn.XLOOKUP($A1958,'site variables'!$A:$A,'site variables'!E:E,0,0)</f>
        <v>21.2</v>
      </c>
      <c r="Q1958">
        <f>_xlfn.XLOOKUP($A1958,'site variables'!$A:$A,'site variables'!F:F,0,0)</f>
        <v>793</v>
      </c>
      <c r="R1958" t="str">
        <f>_xlfn.XLOOKUP($A1958,'site variables'!$A:$A,'site variables'!G:G,0,0)</f>
        <v>high</v>
      </c>
      <c r="S1958" t="str">
        <f>_xlfn.XLOOKUP($A1958,'site variables'!$A:$A,'site variables'!H:H,0,0)</f>
        <v>low</v>
      </c>
      <c r="T1958" t="str">
        <f>_xlfn.XLOOKUP($A1958,'site variables'!$A:$A,'site variables'!I:I,0,0)</f>
        <v>Vehicle/FootRecreation</v>
      </c>
      <c r="U1958">
        <f>_xlfn.XLOOKUP($D1958,climatevars!$E:$E,climatevars!J:J,0,)</f>
        <v>84.999829999999989</v>
      </c>
      <c r="V1958">
        <f>_xlfn.XLOOKUP($D1958,climatevars!$E:$E,climatevars!K:K,0,)</f>
        <v>539.99891999999988</v>
      </c>
      <c r="W1958">
        <f>_xlfn.XLOOKUP($D1958,climatevars!$E:$E,climatevars!L:L,0,)</f>
        <v>367.99926399999993</v>
      </c>
      <c r="X1958">
        <f>_xlfn.XLOOKUP($G1958,speciesvars!$D:$D,speciesvars!H:H,0,0)</f>
        <v>0</v>
      </c>
      <c r="Y1958">
        <f>_xlfn.XLOOKUP($G1958,speciesvars!$D:$D,speciesvars!I:I,0,0)</f>
        <v>0</v>
      </c>
    </row>
    <row r="1959" spans="1:25" hidden="1" x14ac:dyDescent="0.25">
      <c r="A1959" t="s">
        <v>34</v>
      </c>
      <c r="B1959" t="s">
        <v>32</v>
      </c>
      <c r="C1959">
        <v>29</v>
      </c>
      <c r="D1959" t="str">
        <f t="shared" si="30"/>
        <v>Preservespring 2020</v>
      </c>
      <c r="E1959" t="s">
        <v>75</v>
      </c>
      <c r="F1959" t="s">
        <v>49</v>
      </c>
      <c r="G1959" t="s">
        <v>22</v>
      </c>
      <c r="H1959" t="s">
        <v>4255</v>
      </c>
      <c r="I1959" t="s">
        <v>2055</v>
      </c>
      <c r="J1959" t="s">
        <v>60</v>
      </c>
      <c r="K1959">
        <v>0</v>
      </c>
      <c r="L1959">
        <v>0</v>
      </c>
      <c r="M1959">
        <v>0</v>
      </c>
      <c r="N1959">
        <f>_xlfn.XLOOKUP($A1959,'site variables'!$A:$A,'site variables'!C:C,0,0)</f>
        <v>332.63</v>
      </c>
      <c r="O1959">
        <f>_xlfn.XLOOKUP($A1959,'site variables'!$A:$A,'site variables'!D:D,0,0)</f>
        <v>25.8</v>
      </c>
      <c r="P1959">
        <f>_xlfn.XLOOKUP($A1959,'site variables'!$A:$A,'site variables'!E:E,0,0)</f>
        <v>21.2</v>
      </c>
      <c r="Q1959">
        <f>_xlfn.XLOOKUP($A1959,'site variables'!$A:$A,'site variables'!F:F,0,0)</f>
        <v>793</v>
      </c>
      <c r="R1959" t="str">
        <f>_xlfn.XLOOKUP($A1959,'site variables'!$A:$A,'site variables'!G:G,0,0)</f>
        <v>high</v>
      </c>
      <c r="S1959" t="str">
        <f>_xlfn.XLOOKUP($A1959,'site variables'!$A:$A,'site variables'!H:H,0,0)</f>
        <v>low</v>
      </c>
      <c r="T1959" t="str">
        <f>_xlfn.XLOOKUP($A1959,'site variables'!$A:$A,'site variables'!I:I,0,0)</f>
        <v>Vehicle/FootRecreation</v>
      </c>
      <c r="U1959">
        <f>_xlfn.XLOOKUP($D1959,climatevars!$E:$E,climatevars!J:J,0,)</f>
        <v>260.99947799999995</v>
      </c>
      <c r="V1959">
        <f>_xlfn.XLOOKUP($D1959,climatevars!$E:$E,climatevars!K:K,0,)</f>
        <v>539.99891999999988</v>
      </c>
      <c r="W1959">
        <f>_xlfn.XLOOKUP($D1959,climatevars!$E:$E,climatevars!L:L,0,)</f>
        <v>260.99947799999995</v>
      </c>
      <c r="X1959">
        <f>_xlfn.XLOOKUP($G1959,speciesvars!$D:$D,speciesvars!H:H,0,0)</f>
        <v>22.870833317438802</v>
      </c>
      <c r="Y1959">
        <f>_xlfn.XLOOKUP($G1959,speciesvars!$D:$D,speciesvars!I:I,0,0)</f>
        <v>733</v>
      </c>
    </row>
    <row r="1960" spans="1:25" hidden="1" x14ac:dyDescent="0.25">
      <c r="A1960" t="s">
        <v>34</v>
      </c>
      <c r="B1960" t="s">
        <v>52</v>
      </c>
      <c r="C1960">
        <v>10</v>
      </c>
      <c r="D1960" t="str">
        <f t="shared" si="30"/>
        <v>Preservespring 2021</v>
      </c>
      <c r="E1960" t="s">
        <v>74</v>
      </c>
      <c r="F1960" t="s">
        <v>70</v>
      </c>
      <c r="G1960" t="s">
        <v>3</v>
      </c>
      <c r="H1960" t="s">
        <v>11</v>
      </c>
      <c r="I1960" t="s">
        <v>2056</v>
      </c>
      <c r="J1960" t="s">
        <v>72</v>
      </c>
      <c r="K1960">
        <v>30</v>
      </c>
      <c r="L1960">
        <v>20</v>
      </c>
      <c r="N1960">
        <f>_xlfn.XLOOKUP($A1960,'site variables'!$A:$A,'site variables'!C:C,0,0)</f>
        <v>332.63</v>
      </c>
      <c r="O1960">
        <f>_xlfn.XLOOKUP($A1960,'site variables'!$A:$A,'site variables'!D:D,0,0)</f>
        <v>25.8</v>
      </c>
      <c r="P1960">
        <f>_xlfn.XLOOKUP($A1960,'site variables'!$A:$A,'site variables'!E:E,0,0)</f>
        <v>21.2</v>
      </c>
      <c r="Q1960">
        <f>_xlfn.XLOOKUP($A1960,'site variables'!$A:$A,'site variables'!F:F,0,0)</f>
        <v>793</v>
      </c>
      <c r="R1960" t="str">
        <f>_xlfn.XLOOKUP($A1960,'site variables'!$A:$A,'site variables'!G:G,0,0)</f>
        <v>high</v>
      </c>
      <c r="S1960" t="str">
        <f>_xlfn.XLOOKUP($A1960,'site variables'!$A:$A,'site variables'!H:H,0,0)</f>
        <v>low</v>
      </c>
      <c r="T1960" t="str">
        <f>_xlfn.XLOOKUP($A1960,'site variables'!$A:$A,'site variables'!I:I,0,0)</f>
        <v>Vehicle/FootRecreation</v>
      </c>
      <c r="U1960">
        <f>_xlfn.XLOOKUP($D1960,climatevars!$E:$E,climatevars!J:J,0,)</f>
        <v>84.999829999999989</v>
      </c>
      <c r="V1960">
        <f>_xlfn.XLOOKUP($D1960,climatevars!$E:$E,climatevars!K:K,0,)</f>
        <v>539.99891999999988</v>
      </c>
      <c r="W1960">
        <f>_xlfn.XLOOKUP($D1960,climatevars!$E:$E,climatevars!L:L,0,)</f>
        <v>367.99926399999993</v>
      </c>
      <c r="X1960">
        <f>_xlfn.XLOOKUP($G1960,speciesvars!$D:$D,speciesvars!H:H,0,0)</f>
        <v>0</v>
      </c>
      <c r="Y1960">
        <f>_xlfn.XLOOKUP($G1960,speciesvars!$D:$D,speciesvars!I:I,0,0)</f>
        <v>0</v>
      </c>
    </row>
    <row r="1961" spans="1:25" hidden="1" x14ac:dyDescent="0.25">
      <c r="A1961" t="s">
        <v>34</v>
      </c>
      <c r="B1961" t="s">
        <v>52</v>
      </c>
      <c r="C1961">
        <v>10</v>
      </c>
      <c r="D1961" t="str">
        <f t="shared" si="30"/>
        <v>Preservespring 2021</v>
      </c>
      <c r="E1961" t="s">
        <v>74</v>
      </c>
      <c r="F1961" t="s">
        <v>70</v>
      </c>
      <c r="G1961" t="s">
        <v>16</v>
      </c>
      <c r="H1961" t="s">
        <v>11</v>
      </c>
      <c r="I1961" t="s">
        <v>2057</v>
      </c>
      <c r="J1961" t="s">
        <v>60</v>
      </c>
      <c r="K1961">
        <v>1</v>
      </c>
      <c r="L1961">
        <v>44</v>
      </c>
      <c r="N1961">
        <f>_xlfn.XLOOKUP($A1961,'site variables'!$A:$A,'site variables'!C:C,0,0)</f>
        <v>332.63</v>
      </c>
      <c r="O1961">
        <f>_xlfn.XLOOKUP($A1961,'site variables'!$A:$A,'site variables'!D:D,0,0)</f>
        <v>25.8</v>
      </c>
      <c r="P1961">
        <f>_xlfn.XLOOKUP($A1961,'site variables'!$A:$A,'site variables'!E:E,0,0)</f>
        <v>21.2</v>
      </c>
      <c r="Q1961">
        <f>_xlfn.XLOOKUP($A1961,'site variables'!$A:$A,'site variables'!F:F,0,0)</f>
        <v>793</v>
      </c>
      <c r="R1961" t="str">
        <f>_xlfn.XLOOKUP($A1961,'site variables'!$A:$A,'site variables'!G:G,0,0)</f>
        <v>high</v>
      </c>
      <c r="S1961" t="str">
        <f>_xlfn.XLOOKUP($A1961,'site variables'!$A:$A,'site variables'!H:H,0,0)</f>
        <v>low</v>
      </c>
      <c r="T1961" t="str">
        <f>_xlfn.XLOOKUP($A1961,'site variables'!$A:$A,'site variables'!I:I,0,0)</f>
        <v>Vehicle/FootRecreation</v>
      </c>
      <c r="U1961">
        <f>_xlfn.XLOOKUP($D1961,climatevars!$E:$E,climatevars!J:J,0,)</f>
        <v>84.999829999999989</v>
      </c>
      <c r="V1961">
        <f>_xlfn.XLOOKUP($D1961,climatevars!$E:$E,climatevars!K:K,0,)</f>
        <v>539.99891999999988</v>
      </c>
      <c r="W1961">
        <f>_xlfn.XLOOKUP($D1961,climatevars!$E:$E,climatevars!L:L,0,)</f>
        <v>367.99926399999993</v>
      </c>
      <c r="X1961">
        <f>_xlfn.XLOOKUP($G1961,speciesvars!$D:$D,speciesvars!H:H,0,0)</f>
        <v>0</v>
      </c>
      <c r="Y1961">
        <f>_xlfn.XLOOKUP($G1961,speciesvars!$D:$D,speciesvars!I:I,0,0)</f>
        <v>0</v>
      </c>
    </row>
    <row r="1962" spans="1:25" hidden="1" x14ac:dyDescent="0.25">
      <c r="A1962" t="s">
        <v>34</v>
      </c>
      <c r="B1962" t="s">
        <v>32</v>
      </c>
      <c r="C1962">
        <v>29</v>
      </c>
      <c r="D1962" t="str">
        <f t="shared" si="30"/>
        <v>Preservespring 2020</v>
      </c>
      <c r="E1962" t="s">
        <v>75</v>
      </c>
      <c r="F1962" t="s">
        <v>49</v>
      </c>
      <c r="G1962" t="s">
        <v>54</v>
      </c>
      <c r="H1962" t="s">
        <v>4255</v>
      </c>
      <c r="I1962" t="s">
        <v>2058</v>
      </c>
      <c r="J1962" t="s">
        <v>60</v>
      </c>
      <c r="K1962">
        <v>0</v>
      </c>
      <c r="L1962">
        <v>0</v>
      </c>
      <c r="M1962">
        <v>0</v>
      </c>
      <c r="N1962">
        <f>_xlfn.XLOOKUP($A1962,'site variables'!$A:$A,'site variables'!C:C,0,0)</f>
        <v>332.63</v>
      </c>
      <c r="O1962">
        <f>_xlfn.XLOOKUP($A1962,'site variables'!$A:$A,'site variables'!D:D,0,0)</f>
        <v>25.8</v>
      </c>
      <c r="P1962">
        <f>_xlfn.XLOOKUP($A1962,'site variables'!$A:$A,'site variables'!E:E,0,0)</f>
        <v>21.2</v>
      </c>
      <c r="Q1962">
        <f>_xlfn.XLOOKUP($A1962,'site variables'!$A:$A,'site variables'!F:F,0,0)</f>
        <v>793</v>
      </c>
      <c r="R1962" t="str">
        <f>_xlfn.XLOOKUP($A1962,'site variables'!$A:$A,'site variables'!G:G,0,0)</f>
        <v>high</v>
      </c>
      <c r="S1962" t="str">
        <f>_xlfn.XLOOKUP($A1962,'site variables'!$A:$A,'site variables'!H:H,0,0)</f>
        <v>low</v>
      </c>
      <c r="T1962" t="str">
        <f>_xlfn.XLOOKUP($A1962,'site variables'!$A:$A,'site variables'!I:I,0,0)</f>
        <v>Vehicle/FootRecreation</v>
      </c>
      <c r="U1962">
        <f>_xlfn.XLOOKUP($D1962,climatevars!$E:$E,climatevars!J:J,0,)</f>
        <v>260.99947799999995</v>
      </c>
      <c r="V1962">
        <f>_xlfn.XLOOKUP($D1962,climatevars!$E:$E,climatevars!K:K,0,)</f>
        <v>539.99891999999988</v>
      </c>
      <c r="W1962">
        <f>_xlfn.XLOOKUP($D1962,climatevars!$E:$E,climatevars!L:L,0,)</f>
        <v>260.99947799999995</v>
      </c>
      <c r="X1962">
        <f>_xlfn.XLOOKUP($G1962,speciesvars!$D:$D,speciesvars!H:H,0,0)</f>
        <v>21.7541668613752</v>
      </c>
      <c r="Y1962">
        <f>_xlfn.XLOOKUP($G1962,speciesvars!$D:$D,speciesvars!I:I,0,0)</f>
        <v>505</v>
      </c>
    </row>
    <row r="1963" spans="1:25" hidden="1" x14ac:dyDescent="0.25">
      <c r="A1963" t="s">
        <v>34</v>
      </c>
      <c r="B1963" t="s">
        <v>32</v>
      </c>
      <c r="C1963">
        <v>29</v>
      </c>
      <c r="D1963" t="str">
        <f t="shared" si="30"/>
        <v>Preservespring 2020</v>
      </c>
      <c r="E1963" t="s">
        <v>75</v>
      </c>
      <c r="F1963" t="s">
        <v>49</v>
      </c>
      <c r="G1963" t="s">
        <v>35</v>
      </c>
      <c r="H1963" t="s">
        <v>4255</v>
      </c>
      <c r="I1963" t="s">
        <v>2059</v>
      </c>
      <c r="J1963" t="s">
        <v>60</v>
      </c>
      <c r="K1963">
        <v>0</v>
      </c>
      <c r="L1963">
        <v>0</v>
      </c>
      <c r="M1963">
        <v>0</v>
      </c>
      <c r="N1963">
        <f>_xlfn.XLOOKUP($A1963,'site variables'!$A:$A,'site variables'!C:C,0,0)</f>
        <v>332.63</v>
      </c>
      <c r="O1963">
        <f>_xlfn.XLOOKUP($A1963,'site variables'!$A:$A,'site variables'!D:D,0,0)</f>
        <v>25.8</v>
      </c>
      <c r="P1963">
        <f>_xlfn.XLOOKUP($A1963,'site variables'!$A:$A,'site variables'!E:E,0,0)</f>
        <v>21.2</v>
      </c>
      <c r="Q1963">
        <f>_xlfn.XLOOKUP($A1963,'site variables'!$A:$A,'site variables'!F:F,0,0)</f>
        <v>793</v>
      </c>
      <c r="R1963" t="str">
        <f>_xlfn.XLOOKUP($A1963,'site variables'!$A:$A,'site variables'!G:G,0,0)</f>
        <v>high</v>
      </c>
      <c r="S1963" t="str">
        <f>_xlfn.XLOOKUP($A1963,'site variables'!$A:$A,'site variables'!H:H,0,0)</f>
        <v>low</v>
      </c>
      <c r="T1963" t="str">
        <f>_xlfn.XLOOKUP($A1963,'site variables'!$A:$A,'site variables'!I:I,0,0)</f>
        <v>Vehicle/FootRecreation</v>
      </c>
      <c r="U1963">
        <f>_xlfn.XLOOKUP($D1963,climatevars!$E:$E,climatevars!J:J,0,)</f>
        <v>260.99947799999995</v>
      </c>
      <c r="V1963">
        <f>_xlfn.XLOOKUP($D1963,climatevars!$E:$E,climatevars!K:K,0,)</f>
        <v>539.99891999999988</v>
      </c>
      <c r="W1963">
        <f>_xlfn.XLOOKUP($D1963,climatevars!$E:$E,climatevars!L:L,0,)</f>
        <v>260.99947799999995</v>
      </c>
      <c r="X1963">
        <f>_xlfn.XLOOKUP($G1963,speciesvars!$D:$D,speciesvars!H:H,0,0)</f>
        <v>23.5000000198682</v>
      </c>
      <c r="Y1963">
        <f>_xlfn.XLOOKUP($G1963,speciesvars!$D:$D,speciesvars!I:I,0,0)</f>
        <v>354</v>
      </c>
    </row>
    <row r="1964" spans="1:25" hidden="1" x14ac:dyDescent="0.25">
      <c r="A1964" t="s">
        <v>34</v>
      </c>
      <c r="B1964" t="s">
        <v>32</v>
      </c>
      <c r="C1964">
        <v>29</v>
      </c>
      <c r="D1964" t="str">
        <f t="shared" si="30"/>
        <v>Preservespring 2020</v>
      </c>
      <c r="E1964" t="s">
        <v>75</v>
      </c>
      <c r="F1964" t="s">
        <v>49</v>
      </c>
      <c r="G1964" t="s">
        <v>65</v>
      </c>
      <c r="H1964" t="s">
        <v>4255</v>
      </c>
      <c r="I1964" t="s">
        <v>2060</v>
      </c>
      <c r="J1964" t="s">
        <v>60</v>
      </c>
      <c r="K1964">
        <v>0</v>
      </c>
      <c r="L1964">
        <v>0</v>
      </c>
      <c r="M1964">
        <v>0</v>
      </c>
      <c r="N1964">
        <f>_xlfn.XLOOKUP($A1964,'site variables'!$A:$A,'site variables'!C:C,0,0)</f>
        <v>332.63</v>
      </c>
      <c r="O1964">
        <f>_xlfn.XLOOKUP($A1964,'site variables'!$A:$A,'site variables'!D:D,0,0)</f>
        <v>25.8</v>
      </c>
      <c r="P1964">
        <f>_xlfn.XLOOKUP($A1964,'site variables'!$A:$A,'site variables'!E:E,0,0)</f>
        <v>21.2</v>
      </c>
      <c r="Q1964">
        <f>_xlfn.XLOOKUP($A1964,'site variables'!$A:$A,'site variables'!F:F,0,0)</f>
        <v>793</v>
      </c>
      <c r="R1964" t="str">
        <f>_xlfn.XLOOKUP($A1964,'site variables'!$A:$A,'site variables'!G:G,0,0)</f>
        <v>high</v>
      </c>
      <c r="S1964" t="str">
        <f>_xlfn.XLOOKUP($A1964,'site variables'!$A:$A,'site variables'!H:H,0,0)</f>
        <v>low</v>
      </c>
      <c r="T1964" t="str">
        <f>_xlfn.XLOOKUP($A1964,'site variables'!$A:$A,'site variables'!I:I,0,0)</f>
        <v>Vehicle/FootRecreation</v>
      </c>
      <c r="U1964">
        <f>_xlfn.XLOOKUP($D1964,climatevars!$E:$E,climatevars!J:J,0,)</f>
        <v>260.99947799999995</v>
      </c>
      <c r="V1964">
        <f>_xlfn.XLOOKUP($D1964,climatevars!$E:$E,climatevars!K:K,0,)</f>
        <v>539.99891999999988</v>
      </c>
      <c r="W1964">
        <f>_xlfn.XLOOKUP($D1964,climatevars!$E:$E,climatevars!L:L,0,)</f>
        <v>260.99947799999995</v>
      </c>
      <c r="X1964">
        <f>_xlfn.XLOOKUP($G1964,speciesvars!$D:$D,speciesvars!H:H,0,0)</f>
        <v>21.662499884764401</v>
      </c>
      <c r="Y1964">
        <f>_xlfn.XLOOKUP($G1964,speciesvars!$D:$D,speciesvars!I:I,0,0)</f>
        <v>767</v>
      </c>
    </row>
    <row r="1965" spans="1:25" hidden="1" x14ac:dyDescent="0.25">
      <c r="A1965" t="s">
        <v>34</v>
      </c>
      <c r="B1965" t="s">
        <v>32</v>
      </c>
      <c r="C1965">
        <v>29</v>
      </c>
      <c r="D1965" t="str">
        <f t="shared" si="30"/>
        <v>Preservespring 2020</v>
      </c>
      <c r="E1965" t="s">
        <v>75</v>
      </c>
      <c r="F1965" t="s">
        <v>49</v>
      </c>
      <c r="G1965" t="s">
        <v>76</v>
      </c>
      <c r="H1965" t="s">
        <v>4255</v>
      </c>
      <c r="I1965" t="s">
        <v>2061</v>
      </c>
      <c r="J1965" t="s">
        <v>60</v>
      </c>
      <c r="K1965">
        <v>0</v>
      </c>
      <c r="L1965">
        <v>0</v>
      </c>
      <c r="M1965">
        <v>0</v>
      </c>
      <c r="N1965">
        <f>_xlfn.XLOOKUP($A1965,'site variables'!$A:$A,'site variables'!C:C,0,0)</f>
        <v>332.63</v>
      </c>
      <c r="O1965">
        <f>_xlfn.XLOOKUP($A1965,'site variables'!$A:$A,'site variables'!D:D,0,0)</f>
        <v>25.8</v>
      </c>
      <c r="P1965">
        <f>_xlfn.XLOOKUP($A1965,'site variables'!$A:$A,'site variables'!E:E,0,0)</f>
        <v>21.2</v>
      </c>
      <c r="Q1965">
        <f>_xlfn.XLOOKUP($A1965,'site variables'!$A:$A,'site variables'!F:F,0,0)</f>
        <v>793</v>
      </c>
      <c r="R1965" t="str">
        <f>_xlfn.XLOOKUP($A1965,'site variables'!$A:$A,'site variables'!G:G,0,0)</f>
        <v>high</v>
      </c>
      <c r="S1965" t="str">
        <f>_xlfn.XLOOKUP($A1965,'site variables'!$A:$A,'site variables'!H:H,0,0)</f>
        <v>low</v>
      </c>
      <c r="T1965" t="str">
        <f>_xlfn.XLOOKUP($A1965,'site variables'!$A:$A,'site variables'!I:I,0,0)</f>
        <v>Vehicle/FootRecreation</v>
      </c>
      <c r="U1965">
        <f>_xlfn.XLOOKUP($D1965,climatevars!$E:$E,climatevars!J:J,0,)</f>
        <v>260.99947799999995</v>
      </c>
      <c r="V1965">
        <f>_xlfn.XLOOKUP($D1965,climatevars!$E:$E,climatevars!K:K,0,)</f>
        <v>539.99891999999988</v>
      </c>
      <c r="W1965">
        <f>_xlfn.XLOOKUP($D1965,climatevars!$E:$E,climatevars!L:L,0,)</f>
        <v>260.99947799999995</v>
      </c>
      <c r="X1965">
        <f>_xlfn.XLOOKUP($G1965,speciesvars!$D:$D,speciesvars!H:H,0,0)</f>
        <v>23.825000166892998</v>
      </c>
      <c r="Y1965">
        <f>_xlfn.XLOOKUP($G1965,speciesvars!$D:$D,speciesvars!I:I,0,0)</f>
        <v>508</v>
      </c>
    </row>
    <row r="1966" spans="1:25" hidden="1" x14ac:dyDescent="0.25">
      <c r="A1966" t="s">
        <v>34</v>
      </c>
      <c r="B1966" t="s">
        <v>32</v>
      </c>
      <c r="C1966">
        <v>29</v>
      </c>
      <c r="D1966" t="str">
        <f t="shared" si="30"/>
        <v>Preservespring 2020</v>
      </c>
      <c r="E1966" t="s">
        <v>75</v>
      </c>
      <c r="F1966" t="s">
        <v>49</v>
      </c>
      <c r="G1966" t="s">
        <v>1</v>
      </c>
      <c r="H1966" t="s">
        <v>4255</v>
      </c>
      <c r="I1966" t="s">
        <v>2062</v>
      </c>
      <c r="J1966" t="s">
        <v>60</v>
      </c>
      <c r="K1966">
        <v>0</v>
      </c>
      <c r="L1966">
        <v>0</v>
      </c>
      <c r="M1966">
        <v>0</v>
      </c>
      <c r="N1966">
        <f>_xlfn.XLOOKUP($A1966,'site variables'!$A:$A,'site variables'!C:C,0,0)</f>
        <v>332.63</v>
      </c>
      <c r="O1966">
        <f>_xlfn.XLOOKUP($A1966,'site variables'!$A:$A,'site variables'!D:D,0,0)</f>
        <v>25.8</v>
      </c>
      <c r="P1966">
        <f>_xlfn.XLOOKUP($A1966,'site variables'!$A:$A,'site variables'!E:E,0,0)</f>
        <v>21.2</v>
      </c>
      <c r="Q1966">
        <f>_xlfn.XLOOKUP($A1966,'site variables'!$A:$A,'site variables'!F:F,0,0)</f>
        <v>793</v>
      </c>
      <c r="R1966" t="str">
        <f>_xlfn.XLOOKUP($A1966,'site variables'!$A:$A,'site variables'!G:G,0,0)</f>
        <v>high</v>
      </c>
      <c r="S1966" t="str">
        <f>_xlfn.XLOOKUP($A1966,'site variables'!$A:$A,'site variables'!H:H,0,0)</f>
        <v>low</v>
      </c>
      <c r="T1966" t="str">
        <f>_xlfn.XLOOKUP($A1966,'site variables'!$A:$A,'site variables'!I:I,0,0)</f>
        <v>Vehicle/FootRecreation</v>
      </c>
      <c r="U1966">
        <f>_xlfn.XLOOKUP($D1966,climatevars!$E:$E,climatevars!J:J,0,)</f>
        <v>260.99947799999995</v>
      </c>
      <c r="V1966">
        <f>_xlfn.XLOOKUP($D1966,climatevars!$E:$E,climatevars!K:K,0,)</f>
        <v>539.99891999999988</v>
      </c>
      <c r="W1966">
        <f>_xlfn.XLOOKUP($D1966,climatevars!$E:$E,climatevars!L:L,0,)</f>
        <v>260.99947799999995</v>
      </c>
      <c r="X1966">
        <f>_xlfn.XLOOKUP($G1966,speciesvars!$D:$D,speciesvars!H:H,0,0)</f>
        <v>22.9416667421659</v>
      </c>
      <c r="Y1966">
        <f>_xlfn.XLOOKUP($G1966,speciesvars!$D:$D,speciesvars!I:I,0,0)</f>
        <v>528</v>
      </c>
    </row>
    <row r="1967" spans="1:25" hidden="1" x14ac:dyDescent="0.25">
      <c r="A1967" t="s">
        <v>34</v>
      </c>
      <c r="B1967" t="s">
        <v>32</v>
      </c>
      <c r="C1967">
        <v>30</v>
      </c>
      <c r="D1967" t="str">
        <f t="shared" si="30"/>
        <v>Preservespring 2020</v>
      </c>
      <c r="E1967" t="s">
        <v>48</v>
      </c>
      <c r="F1967" t="s">
        <v>70</v>
      </c>
      <c r="G1967" t="s">
        <v>6</v>
      </c>
      <c r="H1967" t="s">
        <v>4256</v>
      </c>
      <c r="I1967" t="s">
        <v>2063</v>
      </c>
      <c r="J1967" t="s">
        <v>60</v>
      </c>
      <c r="K1967">
        <v>0</v>
      </c>
      <c r="L1967">
        <v>0</v>
      </c>
      <c r="M1967">
        <v>0.05</v>
      </c>
      <c r="N1967">
        <f>_xlfn.XLOOKUP($A1967,'site variables'!$A:$A,'site variables'!C:C,0,0)</f>
        <v>332.63</v>
      </c>
      <c r="O1967">
        <f>_xlfn.XLOOKUP($A1967,'site variables'!$A:$A,'site variables'!D:D,0,0)</f>
        <v>25.8</v>
      </c>
      <c r="P1967">
        <f>_xlfn.XLOOKUP($A1967,'site variables'!$A:$A,'site variables'!E:E,0,0)</f>
        <v>21.2</v>
      </c>
      <c r="Q1967">
        <f>_xlfn.XLOOKUP($A1967,'site variables'!$A:$A,'site variables'!F:F,0,0)</f>
        <v>793</v>
      </c>
      <c r="R1967" t="str">
        <f>_xlfn.XLOOKUP($A1967,'site variables'!$A:$A,'site variables'!G:G,0,0)</f>
        <v>high</v>
      </c>
      <c r="S1967" t="str">
        <f>_xlfn.XLOOKUP($A1967,'site variables'!$A:$A,'site variables'!H:H,0,0)</f>
        <v>low</v>
      </c>
      <c r="T1967" t="str">
        <f>_xlfn.XLOOKUP($A1967,'site variables'!$A:$A,'site variables'!I:I,0,0)</f>
        <v>Vehicle/FootRecreation</v>
      </c>
      <c r="U1967">
        <f>_xlfn.XLOOKUP($D1967,climatevars!$E:$E,climatevars!J:J,0,)</f>
        <v>260.99947799999995</v>
      </c>
      <c r="V1967">
        <f>_xlfn.XLOOKUP($D1967,climatevars!$E:$E,climatevars!K:K,0,)</f>
        <v>539.99891999999988</v>
      </c>
      <c r="W1967">
        <f>_xlfn.XLOOKUP($D1967,climatevars!$E:$E,climatevars!L:L,0,)</f>
        <v>260.99947799999995</v>
      </c>
      <c r="X1967">
        <f>_xlfn.XLOOKUP($G1967,speciesvars!$D:$D,speciesvars!H:H,0,0)</f>
        <v>21.804166575272902</v>
      </c>
      <c r="Y1967">
        <f>_xlfn.XLOOKUP($G1967,speciesvars!$D:$D,speciesvars!I:I,0,0)</f>
        <v>504</v>
      </c>
    </row>
    <row r="1968" spans="1:25" hidden="1" x14ac:dyDescent="0.25">
      <c r="A1968" t="s">
        <v>34</v>
      </c>
      <c r="B1968" t="s">
        <v>32</v>
      </c>
      <c r="C1968">
        <v>30</v>
      </c>
      <c r="D1968" t="str">
        <f t="shared" si="30"/>
        <v>Preservespring 2020</v>
      </c>
      <c r="E1968" t="s">
        <v>48</v>
      </c>
      <c r="F1968" t="s">
        <v>70</v>
      </c>
      <c r="G1968" t="s">
        <v>22</v>
      </c>
      <c r="H1968" t="s">
        <v>4256</v>
      </c>
      <c r="I1968" t="s">
        <v>2064</v>
      </c>
      <c r="J1968" t="s">
        <v>60</v>
      </c>
      <c r="K1968">
        <v>0</v>
      </c>
      <c r="L1968">
        <v>0</v>
      </c>
      <c r="M1968">
        <v>0</v>
      </c>
      <c r="N1968">
        <f>_xlfn.XLOOKUP($A1968,'site variables'!$A:$A,'site variables'!C:C,0,0)</f>
        <v>332.63</v>
      </c>
      <c r="O1968">
        <f>_xlfn.XLOOKUP($A1968,'site variables'!$A:$A,'site variables'!D:D,0,0)</f>
        <v>25.8</v>
      </c>
      <c r="P1968">
        <f>_xlfn.XLOOKUP($A1968,'site variables'!$A:$A,'site variables'!E:E,0,0)</f>
        <v>21.2</v>
      </c>
      <c r="Q1968">
        <f>_xlfn.XLOOKUP($A1968,'site variables'!$A:$A,'site variables'!F:F,0,0)</f>
        <v>793</v>
      </c>
      <c r="R1968" t="str">
        <f>_xlfn.XLOOKUP($A1968,'site variables'!$A:$A,'site variables'!G:G,0,0)</f>
        <v>high</v>
      </c>
      <c r="S1968" t="str">
        <f>_xlfn.XLOOKUP($A1968,'site variables'!$A:$A,'site variables'!H:H,0,0)</f>
        <v>low</v>
      </c>
      <c r="T1968" t="str">
        <f>_xlfn.XLOOKUP($A1968,'site variables'!$A:$A,'site variables'!I:I,0,0)</f>
        <v>Vehicle/FootRecreation</v>
      </c>
      <c r="U1968">
        <f>_xlfn.XLOOKUP($D1968,climatevars!$E:$E,climatevars!J:J,0,)</f>
        <v>260.99947799999995</v>
      </c>
      <c r="V1968">
        <f>_xlfn.XLOOKUP($D1968,climatevars!$E:$E,climatevars!K:K,0,)</f>
        <v>539.99891999999988</v>
      </c>
      <c r="W1968">
        <f>_xlfn.XLOOKUP($D1968,climatevars!$E:$E,climatevars!L:L,0,)</f>
        <v>260.99947799999995</v>
      </c>
      <c r="X1968">
        <f>_xlfn.XLOOKUP($G1968,speciesvars!$D:$D,speciesvars!H:H,0,0)</f>
        <v>22.870833317438802</v>
      </c>
      <c r="Y1968">
        <f>_xlfn.XLOOKUP($G1968,speciesvars!$D:$D,speciesvars!I:I,0,0)</f>
        <v>733</v>
      </c>
    </row>
    <row r="1969" spans="1:25" hidden="1" x14ac:dyDescent="0.25">
      <c r="A1969" t="s">
        <v>34</v>
      </c>
      <c r="B1969" t="s">
        <v>52</v>
      </c>
      <c r="C1969">
        <v>10</v>
      </c>
      <c r="D1969" t="str">
        <f t="shared" si="30"/>
        <v>Preservespring 2021</v>
      </c>
      <c r="E1969" t="s">
        <v>74</v>
      </c>
      <c r="F1969" t="s">
        <v>70</v>
      </c>
      <c r="G1969" t="s">
        <v>44</v>
      </c>
      <c r="H1969" t="s">
        <v>11</v>
      </c>
      <c r="I1969" t="s">
        <v>2065</v>
      </c>
      <c r="J1969" t="s">
        <v>60</v>
      </c>
      <c r="K1969">
        <v>1</v>
      </c>
      <c r="L1969">
        <v>8</v>
      </c>
      <c r="N1969">
        <f>_xlfn.XLOOKUP($A1969,'site variables'!$A:$A,'site variables'!C:C,0,0)</f>
        <v>332.63</v>
      </c>
      <c r="O1969">
        <f>_xlfn.XLOOKUP($A1969,'site variables'!$A:$A,'site variables'!D:D,0,0)</f>
        <v>25.8</v>
      </c>
      <c r="P1969">
        <f>_xlfn.XLOOKUP($A1969,'site variables'!$A:$A,'site variables'!E:E,0,0)</f>
        <v>21.2</v>
      </c>
      <c r="Q1969">
        <f>_xlfn.XLOOKUP($A1969,'site variables'!$A:$A,'site variables'!F:F,0,0)</f>
        <v>793</v>
      </c>
      <c r="R1969" t="str">
        <f>_xlfn.XLOOKUP($A1969,'site variables'!$A:$A,'site variables'!G:G,0,0)</f>
        <v>high</v>
      </c>
      <c r="S1969" t="str">
        <f>_xlfn.XLOOKUP($A1969,'site variables'!$A:$A,'site variables'!H:H,0,0)</f>
        <v>low</v>
      </c>
      <c r="T1969" t="str">
        <f>_xlfn.XLOOKUP($A1969,'site variables'!$A:$A,'site variables'!I:I,0,0)</f>
        <v>Vehicle/FootRecreation</v>
      </c>
      <c r="U1969">
        <f>_xlfn.XLOOKUP($D1969,climatevars!$E:$E,climatevars!J:J,0,)</f>
        <v>84.999829999999989</v>
      </c>
      <c r="V1969">
        <f>_xlfn.XLOOKUP($D1969,climatevars!$E:$E,climatevars!K:K,0,)</f>
        <v>539.99891999999988</v>
      </c>
      <c r="W1969">
        <f>_xlfn.XLOOKUP($D1969,climatevars!$E:$E,climatevars!L:L,0,)</f>
        <v>367.99926399999993</v>
      </c>
      <c r="X1969">
        <f>_xlfn.XLOOKUP($G1969,speciesvars!$D:$D,speciesvars!H:H,0,0)</f>
        <v>0</v>
      </c>
      <c r="Y1969">
        <f>_xlfn.XLOOKUP($G1969,speciesvars!$D:$D,speciesvars!I:I,0,0)</f>
        <v>0</v>
      </c>
    </row>
    <row r="1970" spans="1:25" hidden="1" x14ac:dyDescent="0.25">
      <c r="A1970" t="s">
        <v>34</v>
      </c>
      <c r="B1970" t="s">
        <v>32</v>
      </c>
      <c r="C1970">
        <v>30</v>
      </c>
      <c r="D1970" t="str">
        <f t="shared" si="30"/>
        <v>Preservespring 2020</v>
      </c>
      <c r="E1970" t="s">
        <v>48</v>
      </c>
      <c r="F1970" t="s">
        <v>70</v>
      </c>
      <c r="G1970" t="s">
        <v>54</v>
      </c>
      <c r="H1970" t="s">
        <v>4256</v>
      </c>
      <c r="I1970" t="s">
        <v>2066</v>
      </c>
      <c r="J1970" t="s">
        <v>60</v>
      </c>
      <c r="K1970">
        <v>4</v>
      </c>
      <c r="L1970">
        <v>25</v>
      </c>
      <c r="M1970">
        <v>0.55000000000000004</v>
      </c>
      <c r="N1970">
        <f>_xlfn.XLOOKUP($A1970,'site variables'!$A:$A,'site variables'!C:C,0,0)</f>
        <v>332.63</v>
      </c>
      <c r="O1970">
        <f>_xlfn.XLOOKUP($A1970,'site variables'!$A:$A,'site variables'!D:D,0,0)</f>
        <v>25.8</v>
      </c>
      <c r="P1970">
        <f>_xlfn.XLOOKUP($A1970,'site variables'!$A:$A,'site variables'!E:E,0,0)</f>
        <v>21.2</v>
      </c>
      <c r="Q1970">
        <f>_xlfn.XLOOKUP($A1970,'site variables'!$A:$A,'site variables'!F:F,0,0)</f>
        <v>793</v>
      </c>
      <c r="R1970" t="str">
        <f>_xlfn.XLOOKUP($A1970,'site variables'!$A:$A,'site variables'!G:G,0,0)</f>
        <v>high</v>
      </c>
      <c r="S1970" t="str">
        <f>_xlfn.XLOOKUP($A1970,'site variables'!$A:$A,'site variables'!H:H,0,0)</f>
        <v>low</v>
      </c>
      <c r="T1970" t="str">
        <f>_xlfn.XLOOKUP($A1970,'site variables'!$A:$A,'site variables'!I:I,0,0)</f>
        <v>Vehicle/FootRecreation</v>
      </c>
      <c r="U1970">
        <f>_xlfn.XLOOKUP($D1970,climatevars!$E:$E,climatevars!J:J,0,)</f>
        <v>260.99947799999995</v>
      </c>
      <c r="V1970">
        <f>_xlfn.XLOOKUP($D1970,climatevars!$E:$E,climatevars!K:K,0,)</f>
        <v>539.99891999999988</v>
      </c>
      <c r="W1970">
        <f>_xlfn.XLOOKUP($D1970,climatevars!$E:$E,climatevars!L:L,0,)</f>
        <v>260.99947799999995</v>
      </c>
      <c r="X1970">
        <f>_xlfn.XLOOKUP($G1970,speciesvars!$D:$D,speciesvars!H:H,0,0)</f>
        <v>21.7541668613752</v>
      </c>
      <c r="Y1970">
        <f>_xlfn.XLOOKUP($G1970,speciesvars!$D:$D,speciesvars!I:I,0,0)</f>
        <v>505</v>
      </c>
    </row>
    <row r="1971" spans="1:25" hidden="1" x14ac:dyDescent="0.25">
      <c r="A1971" t="s">
        <v>34</v>
      </c>
      <c r="B1971" t="s">
        <v>32</v>
      </c>
      <c r="C1971">
        <v>30</v>
      </c>
      <c r="D1971" t="str">
        <f t="shared" si="30"/>
        <v>Preservespring 2020</v>
      </c>
      <c r="E1971" t="s">
        <v>48</v>
      </c>
      <c r="F1971" t="s">
        <v>70</v>
      </c>
      <c r="G1971" t="s">
        <v>65</v>
      </c>
      <c r="H1971" t="s">
        <v>4256</v>
      </c>
      <c r="I1971" t="s">
        <v>2067</v>
      </c>
      <c r="J1971" t="s">
        <v>60</v>
      </c>
      <c r="K1971">
        <v>7</v>
      </c>
      <c r="L1971">
        <v>90</v>
      </c>
      <c r="M1971">
        <v>3.5</v>
      </c>
      <c r="N1971">
        <f>_xlfn.XLOOKUP($A1971,'site variables'!$A:$A,'site variables'!C:C,0,0)</f>
        <v>332.63</v>
      </c>
      <c r="O1971">
        <f>_xlfn.XLOOKUP($A1971,'site variables'!$A:$A,'site variables'!D:D,0,0)</f>
        <v>25.8</v>
      </c>
      <c r="P1971">
        <f>_xlfn.XLOOKUP($A1971,'site variables'!$A:$A,'site variables'!E:E,0,0)</f>
        <v>21.2</v>
      </c>
      <c r="Q1971">
        <f>_xlfn.XLOOKUP($A1971,'site variables'!$A:$A,'site variables'!F:F,0,0)</f>
        <v>793</v>
      </c>
      <c r="R1971" t="str">
        <f>_xlfn.XLOOKUP($A1971,'site variables'!$A:$A,'site variables'!G:G,0,0)</f>
        <v>high</v>
      </c>
      <c r="S1971" t="str">
        <f>_xlfn.XLOOKUP($A1971,'site variables'!$A:$A,'site variables'!H:H,0,0)</f>
        <v>low</v>
      </c>
      <c r="T1971" t="str">
        <f>_xlfn.XLOOKUP($A1971,'site variables'!$A:$A,'site variables'!I:I,0,0)</f>
        <v>Vehicle/FootRecreation</v>
      </c>
      <c r="U1971">
        <f>_xlfn.XLOOKUP($D1971,climatevars!$E:$E,climatevars!J:J,0,)</f>
        <v>260.99947799999995</v>
      </c>
      <c r="V1971">
        <f>_xlfn.XLOOKUP($D1971,climatevars!$E:$E,climatevars!K:K,0,)</f>
        <v>539.99891999999988</v>
      </c>
      <c r="W1971">
        <f>_xlfn.XLOOKUP($D1971,climatevars!$E:$E,climatevars!L:L,0,)</f>
        <v>260.99947799999995</v>
      </c>
      <c r="X1971">
        <f>_xlfn.XLOOKUP($G1971,speciesvars!$D:$D,speciesvars!H:H,0,0)</f>
        <v>21.662499884764401</v>
      </c>
      <c r="Y1971">
        <f>_xlfn.XLOOKUP($G1971,speciesvars!$D:$D,speciesvars!I:I,0,0)</f>
        <v>767</v>
      </c>
    </row>
    <row r="1972" spans="1:25" hidden="1" x14ac:dyDescent="0.25">
      <c r="A1972" t="s">
        <v>34</v>
      </c>
      <c r="B1972" t="s">
        <v>32</v>
      </c>
      <c r="C1972">
        <v>30</v>
      </c>
      <c r="D1972" t="str">
        <f t="shared" si="30"/>
        <v>Preservespring 2020</v>
      </c>
      <c r="E1972" t="s">
        <v>48</v>
      </c>
      <c r="F1972" t="s">
        <v>70</v>
      </c>
      <c r="G1972" t="s">
        <v>1</v>
      </c>
      <c r="H1972" t="s">
        <v>4256</v>
      </c>
      <c r="I1972" t="s">
        <v>2068</v>
      </c>
      <c r="J1972" t="s">
        <v>60</v>
      </c>
      <c r="K1972">
        <v>0</v>
      </c>
      <c r="L1972">
        <v>0</v>
      </c>
      <c r="M1972">
        <v>0</v>
      </c>
      <c r="N1972">
        <f>_xlfn.XLOOKUP($A1972,'site variables'!$A:$A,'site variables'!C:C,0,0)</f>
        <v>332.63</v>
      </c>
      <c r="O1972">
        <f>_xlfn.XLOOKUP($A1972,'site variables'!$A:$A,'site variables'!D:D,0,0)</f>
        <v>25.8</v>
      </c>
      <c r="P1972">
        <f>_xlfn.XLOOKUP($A1972,'site variables'!$A:$A,'site variables'!E:E,0,0)</f>
        <v>21.2</v>
      </c>
      <c r="Q1972">
        <f>_xlfn.XLOOKUP($A1972,'site variables'!$A:$A,'site variables'!F:F,0,0)</f>
        <v>793</v>
      </c>
      <c r="R1972" t="str">
        <f>_xlfn.XLOOKUP($A1972,'site variables'!$A:$A,'site variables'!G:G,0,0)</f>
        <v>high</v>
      </c>
      <c r="S1972" t="str">
        <f>_xlfn.XLOOKUP($A1972,'site variables'!$A:$A,'site variables'!H:H,0,0)</f>
        <v>low</v>
      </c>
      <c r="T1972" t="str">
        <f>_xlfn.XLOOKUP($A1972,'site variables'!$A:$A,'site variables'!I:I,0,0)</f>
        <v>Vehicle/FootRecreation</v>
      </c>
      <c r="U1972">
        <f>_xlfn.XLOOKUP($D1972,climatevars!$E:$E,climatevars!J:J,0,)</f>
        <v>260.99947799999995</v>
      </c>
      <c r="V1972">
        <f>_xlfn.XLOOKUP($D1972,climatevars!$E:$E,climatevars!K:K,0,)</f>
        <v>539.99891999999988</v>
      </c>
      <c r="W1972">
        <f>_xlfn.XLOOKUP($D1972,climatevars!$E:$E,climatevars!L:L,0,)</f>
        <v>260.99947799999995</v>
      </c>
      <c r="X1972">
        <f>_xlfn.XLOOKUP($G1972,speciesvars!$D:$D,speciesvars!H:H,0,0)</f>
        <v>22.9416667421659</v>
      </c>
      <c r="Y1972">
        <f>_xlfn.XLOOKUP($G1972,speciesvars!$D:$D,speciesvars!I:I,0,0)</f>
        <v>528</v>
      </c>
    </row>
    <row r="1973" spans="1:25" hidden="1" x14ac:dyDescent="0.25">
      <c r="A1973" t="s">
        <v>34</v>
      </c>
      <c r="B1973" t="s">
        <v>32</v>
      </c>
      <c r="C1973">
        <v>31</v>
      </c>
      <c r="D1973" t="str">
        <f t="shared" si="30"/>
        <v>Preservespring 2020</v>
      </c>
      <c r="E1973" t="s">
        <v>12</v>
      </c>
      <c r="F1973" t="s">
        <v>70</v>
      </c>
      <c r="G1973" t="s">
        <v>6</v>
      </c>
      <c r="H1973" t="s">
        <v>4256</v>
      </c>
      <c r="I1973" t="s">
        <v>2069</v>
      </c>
      <c r="J1973" t="s">
        <v>60</v>
      </c>
      <c r="K1973">
        <v>1</v>
      </c>
      <c r="L1973">
        <v>3</v>
      </c>
      <c r="M1973">
        <v>0.05</v>
      </c>
      <c r="N1973">
        <f>_xlfn.XLOOKUP($A1973,'site variables'!$A:$A,'site variables'!C:C,0,0)</f>
        <v>332.63</v>
      </c>
      <c r="O1973">
        <f>_xlfn.XLOOKUP($A1973,'site variables'!$A:$A,'site variables'!D:D,0,0)</f>
        <v>25.8</v>
      </c>
      <c r="P1973">
        <f>_xlfn.XLOOKUP($A1973,'site variables'!$A:$A,'site variables'!E:E,0,0)</f>
        <v>21.2</v>
      </c>
      <c r="Q1973">
        <f>_xlfn.XLOOKUP($A1973,'site variables'!$A:$A,'site variables'!F:F,0,0)</f>
        <v>793</v>
      </c>
      <c r="R1973" t="str">
        <f>_xlfn.XLOOKUP($A1973,'site variables'!$A:$A,'site variables'!G:G,0,0)</f>
        <v>high</v>
      </c>
      <c r="S1973" t="str">
        <f>_xlfn.XLOOKUP($A1973,'site variables'!$A:$A,'site variables'!H:H,0,0)</f>
        <v>low</v>
      </c>
      <c r="T1973" t="str">
        <f>_xlfn.XLOOKUP($A1973,'site variables'!$A:$A,'site variables'!I:I,0,0)</f>
        <v>Vehicle/FootRecreation</v>
      </c>
      <c r="U1973">
        <f>_xlfn.XLOOKUP($D1973,climatevars!$E:$E,climatevars!J:J,0,)</f>
        <v>260.99947799999995</v>
      </c>
      <c r="V1973">
        <f>_xlfn.XLOOKUP($D1973,climatevars!$E:$E,climatevars!K:K,0,)</f>
        <v>539.99891999999988</v>
      </c>
      <c r="W1973">
        <f>_xlfn.XLOOKUP($D1973,climatevars!$E:$E,climatevars!L:L,0,)</f>
        <v>260.99947799999995</v>
      </c>
      <c r="X1973">
        <f>_xlfn.XLOOKUP($G1973,speciesvars!$D:$D,speciesvars!H:H,0,0)</f>
        <v>21.804166575272902</v>
      </c>
      <c r="Y1973">
        <f>_xlfn.XLOOKUP($G1973,speciesvars!$D:$D,speciesvars!I:I,0,0)</f>
        <v>504</v>
      </c>
    </row>
    <row r="1974" spans="1:25" hidden="1" x14ac:dyDescent="0.25">
      <c r="A1974" t="s">
        <v>34</v>
      </c>
      <c r="B1974" t="s">
        <v>32</v>
      </c>
      <c r="C1974">
        <v>31</v>
      </c>
      <c r="D1974" t="str">
        <f t="shared" si="30"/>
        <v>Preservespring 2020</v>
      </c>
      <c r="E1974" t="s">
        <v>12</v>
      </c>
      <c r="F1974" t="s">
        <v>70</v>
      </c>
      <c r="G1974" t="s">
        <v>22</v>
      </c>
      <c r="H1974" t="s">
        <v>4256</v>
      </c>
      <c r="I1974" t="s">
        <v>2070</v>
      </c>
      <c r="J1974" t="s">
        <v>60</v>
      </c>
      <c r="K1974">
        <v>0</v>
      </c>
      <c r="L1974">
        <v>0</v>
      </c>
      <c r="M1974">
        <v>0</v>
      </c>
      <c r="N1974">
        <f>_xlfn.XLOOKUP($A1974,'site variables'!$A:$A,'site variables'!C:C,0,0)</f>
        <v>332.63</v>
      </c>
      <c r="O1974">
        <f>_xlfn.XLOOKUP($A1974,'site variables'!$A:$A,'site variables'!D:D,0,0)</f>
        <v>25.8</v>
      </c>
      <c r="P1974">
        <f>_xlfn.XLOOKUP($A1974,'site variables'!$A:$A,'site variables'!E:E,0,0)</f>
        <v>21.2</v>
      </c>
      <c r="Q1974">
        <f>_xlfn.XLOOKUP($A1974,'site variables'!$A:$A,'site variables'!F:F,0,0)</f>
        <v>793</v>
      </c>
      <c r="R1974" t="str">
        <f>_xlfn.XLOOKUP($A1974,'site variables'!$A:$A,'site variables'!G:G,0,0)</f>
        <v>high</v>
      </c>
      <c r="S1974" t="str">
        <f>_xlfn.XLOOKUP($A1974,'site variables'!$A:$A,'site variables'!H:H,0,0)</f>
        <v>low</v>
      </c>
      <c r="T1974" t="str">
        <f>_xlfn.XLOOKUP($A1974,'site variables'!$A:$A,'site variables'!I:I,0,0)</f>
        <v>Vehicle/FootRecreation</v>
      </c>
      <c r="U1974">
        <f>_xlfn.XLOOKUP($D1974,climatevars!$E:$E,climatevars!J:J,0,)</f>
        <v>260.99947799999995</v>
      </c>
      <c r="V1974">
        <f>_xlfn.XLOOKUP($D1974,climatevars!$E:$E,climatevars!K:K,0,)</f>
        <v>539.99891999999988</v>
      </c>
      <c r="W1974">
        <f>_xlfn.XLOOKUP($D1974,climatevars!$E:$E,climatevars!L:L,0,)</f>
        <v>260.99947799999995</v>
      </c>
      <c r="X1974">
        <f>_xlfn.XLOOKUP($G1974,speciesvars!$D:$D,speciesvars!H:H,0,0)</f>
        <v>22.870833317438802</v>
      </c>
      <c r="Y1974">
        <f>_xlfn.XLOOKUP($G1974,speciesvars!$D:$D,speciesvars!I:I,0,0)</f>
        <v>733</v>
      </c>
    </row>
    <row r="1975" spans="1:25" hidden="1" x14ac:dyDescent="0.25">
      <c r="A1975" t="s">
        <v>34</v>
      </c>
      <c r="B1975" t="s">
        <v>52</v>
      </c>
      <c r="C1975">
        <v>10</v>
      </c>
      <c r="D1975" t="str">
        <f t="shared" si="30"/>
        <v>Preservespring 2021</v>
      </c>
      <c r="E1975" t="s">
        <v>74</v>
      </c>
      <c r="F1975" t="s">
        <v>70</v>
      </c>
      <c r="G1975" t="s">
        <v>33</v>
      </c>
      <c r="H1975" t="s">
        <v>11</v>
      </c>
      <c r="I1975" t="s">
        <v>2071</v>
      </c>
      <c r="J1975" t="s">
        <v>60</v>
      </c>
      <c r="K1975">
        <v>1</v>
      </c>
      <c r="L1975">
        <v>10</v>
      </c>
      <c r="N1975">
        <f>_xlfn.XLOOKUP($A1975,'site variables'!$A:$A,'site variables'!C:C,0,0)</f>
        <v>332.63</v>
      </c>
      <c r="O1975">
        <f>_xlfn.XLOOKUP($A1975,'site variables'!$A:$A,'site variables'!D:D,0,0)</f>
        <v>25.8</v>
      </c>
      <c r="P1975">
        <f>_xlfn.XLOOKUP($A1975,'site variables'!$A:$A,'site variables'!E:E,0,0)</f>
        <v>21.2</v>
      </c>
      <c r="Q1975">
        <f>_xlfn.XLOOKUP($A1975,'site variables'!$A:$A,'site variables'!F:F,0,0)</f>
        <v>793</v>
      </c>
      <c r="R1975" t="str">
        <f>_xlfn.XLOOKUP($A1975,'site variables'!$A:$A,'site variables'!G:G,0,0)</f>
        <v>high</v>
      </c>
      <c r="S1975" t="str">
        <f>_xlfn.XLOOKUP($A1975,'site variables'!$A:$A,'site variables'!H:H,0,0)</f>
        <v>low</v>
      </c>
      <c r="T1975" t="str">
        <f>_xlfn.XLOOKUP($A1975,'site variables'!$A:$A,'site variables'!I:I,0,0)</f>
        <v>Vehicle/FootRecreation</v>
      </c>
      <c r="U1975">
        <f>_xlfn.XLOOKUP($D1975,climatevars!$E:$E,climatevars!J:J,0,)</f>
        <v>84.999829999999989</v>
      </c>
      <c r="V1975">
        <f>_xlfn.XLOOKUP($D1975,climatevars!$E:$E,climatevars!K:K,0,)</f>
        <v>539.99891999999988</v>
      </c>
      <c r="W1975">
        <f>_xlfn.XLOOKUP($D1975,climatevars!$E:$E,climatevars!L:L,0,)</f>
        <v>367.99926399999993</v>
      </c>
      <c r="X1975">
        <f>_xlfn.XLOOKUP($G1975,speciesvars!$D:$D,speciesvars!H:H,0,0)</f>
        <v>0</v>
      </c>
      <c r="Y1975">
        <f>_xlfn.XLOOKUP($G1975,speciesvars!$D:$D,speciesvars!I:I,0,0)</f>
        <v>0</v>
      </c>
    </row>
    <row r="1976" spans="1:25" hidden="1" x14ac:dyDescent="0.25">
      <c r="A1976" t="s">
        <v>34</v>
      </c>
      <c r="B1976" t="s">
        <v>52</v>
      </c>
      <c r="C1976">
        <v>10</v>
      </c>
      <c r="D1976" t="str">
        <f t="shared" si="30"/>
        <v>Preservespring 2021</v>
      </c>
      <c r="E1976" t="s">
        <v>74</v>
      </c>
      <c r="F1976" t="s">
        <v>70</v>
      </c>
      <c r="G1976" t="s">
        <v>8</v>
      </c>
      <c r="H1976" t="s">
        <v>11</v>
      </c>
      <c r="I1976" t="s">
        <v>2072</v>
      </c>
      <c r="J1976" t="s">
        <v>60</v>
      </c>
      <c r="K1976">
        <v>1</v>
      </c>
      <c r="L1976">
        <v>8</v>
      </c>
      <c r="N1976">
        <f>_xlfn.XLOOKUP($A1976,'site variables'!$A:$A,'site variables'!C:C,0,0)</f>
        <v>332.63</v>
      </c>
      <c r="O1976">
        <f>_xlfn.XLOOKUP($A1976,'site variables'!$A:$A,'site variables'!D:D,0,0)</f>
        <v>25.8</v>
      </c>
      <c r="P1976">
        <f>_xlfn.XLOOKUP($A1976,'site variables'!$A:$A,'site variables'!E:E,0,0)</f>
        <v>21.2</v>
      </c>
      <c r="Q1976">
        <f>_xlfn.XLOOKUP($A1976,'site variables'!$A:$A,'site variables'!F:F,0,0)</f>
        <v>793</v>
      </c>
      <c r="R1976" t="str">
        <f>_xlfn.XLOOKUP($A1976,'site variables'!$A:$A,'site variables'!G:G,0,0)</f>
        <v>high</v>
      </c>
      <c r="S1976" t="str">
        <f>_xlfn.XLOOKUP($A1976,'site variables'!$A:$A,'site variables'!H:H,0,0)</f>
        <v>low</v>
      </c>
      <c r="T1976" t="str">
        <f>_xlfn.XLOOKUP($A1976,'site variables'!$A:$A,'site variables'!I:I,0,0)</f>
        <v>Vehicle/FootRecreation</v>
      </c>
      <c r="U1976">
        <f>_xlfn.XLOOKUP($D1976,climatevars!$E:$E,climatevars!J:J,0,)</f>
        <v>84.999829999999989</v>
      </c>
      <c r="V1976">
        <f>_xlfn.XLOOKUP($D1976,climatevars!$E:$E,climatevars!K:K,0,)</f>
        <v>539.99891999999988</v>
      </c>
      <c r="W1976">
        <f>_xlfn.XLOOKUP($D1976,climatevars!$E:$E,climatevars!L:L,0,)</f>
        <v>367.99926399999993</v>
      </c>
      <c r="X1976">
        <f>_xlfn.XLOOKUP($G1976,speciesvars!$D:$D,speciesvars!H:H,0,0)</f>
        <v>0</v>
      </c>
      <c r="Y1976">
        <f>_xlfn.XLOOKUP($G1976,speciesvars!$D:$D,speciesvars!I:I,0,0)</f>
        <v>0</v>
      </c>
    </row>
    <row r="1977" spans="1:25" hidden="1" x14ac:dyDescent="0.25">
      <c r="A1977" t="s">
        <v>34</v>
      </c>
      <c r="B1977" t="s">
        <v>52</v>
      </c>
      <c r="C1977">
        <v>10</v>
      </c>
      <c r="D1977" t="str">
        <f t="shared" si="30"/>
        <v>Preservespring 2021</v>
      </c>
      <c r="E1977" t="s">
        <v>74</v>
      </c>
      <c r="F1977" t="s">
        <v>70</v>
      </c>
      <c r="G1977" t="s">
        <v>395</v>
      </c>
      <c r="H1977" t="s">
        <v>11</v>
      </c>
      <c r="I1977" t="s">
        <v>2073</v>
      </c>
      <c r="J1977" t="s">
        <v>60</v>
      </c>
      <c r="K1977">
        <v>2</v>
      </c>
      <c r="L1977">
        <v>45</v>
      </c>
      <c r="N1977">
        <f>_xlfn.XLOOKUP($A1977,'site variables'!$A:$A,'site variables'!C:C,0,0)</f>
        <v>332.63</v>
      </c>
      <c r="O1977">
        <f>_xlfn.XLOOKUP($A1977,'site variables'!$A:$A,'site variables'!D:D,0,0)</f>
        <v>25.8</v>
      </c>
      <c r="P1977">
        <f>_xlfn.XLOOKUP($A1977,'site variables'!$A:$A,'site variables'!E:E,0,0)</f>
        <v>21.2</v>
      </c>
      <c r="Q1977">
        <f>_xlfn.XLOOKUP($A1977,'site variables'!$A:$A,'site variables'!F:F,0,0)</f>
        <v>793</v>
      </c>
      <c r="R1977" t="str">
        <f>_xlfn.XLOOKUP($A1977,'site variables'!$A:$A,'site variables'!G:G,0,0)</f>
        <v>high</v>
      </c>
      <c r="S1977" t="str">
        <f>_xlfn.XLOOKUP($A1977,'site variables'!$A:$A,'site variables'!H:H,0,0)</f>
        <v>low</v>
      </c>
      <c r="T1977" t="str">
        <f>_xlfn.XLOOKUP($A1977,'site variables'!$A:$A,'site variables'!I:I,0,0)</f>
        <v>Vehicle/FootRecreation</v>
      </c>
      <c r="U1977">
        <f>_xlfn.XLOOKUP($D1977,climatevars!$E:$E,climatevars!J:J,0,)</f>
        <v>84.999829999999989</v>
      </c>
      <c r="V1977">
        <f>_xlfn.XLOOKUP($D1977,climatevars!$E:$E,climatevars!K:K,0,)</f>
        <v>539.99891999999988</v>
      </c>
      <c r="W1977">
        <f>_xlfn.XLOOKUP($D1977,climatevars!$E:$E,climatevars!L:L,0,)</f>
        <v>367.99926399999993</v>
      </c>
      <c r="X1977">
        <f>_xlfn.XLOOKUP($G1977,speciesvars!$D:$D,speciesvars!H:H,0,0)</f>
        <v>0</v>
      </c>
      <c r="Y1977">
        <f>_xlfn.XLOOKUP($G1977,speciesvars!$D:$D,speciesvars!I:I,0,0)</f>
        <v>0</v>
      </c>
    </row>
    <row r="1978" spans="1:25" hidden="1" x14ac:dyDescent="0.25">
      <c r="A1978" t="s">
        <v>34</v>
      </c>
      <c r="B1978" t="s">
        <v>52</v>
      </c>
      <c r="C1978">
        <v>11</v>
      </c>
      <c r="D1978" t="str">
        <f t="shared" si="30"/>
        <v>Preservespring 2021</v>
      </c>
      <c r="E1978" t="s">
        <v>74</v>
      </c>
      <c r="F1978" t="s">
        <v>0</v>
      </c>
      <c r="G1978" t="s">
        <v>77</v>
      </c>
      <c r="H1978" t="s">
        <v>11</v>
      </c>
      <c r="I1978" t="s">
        <v>2074</v>
      </c>
      <c r="J1978" t="s">
        <v>72</v>
      </c>
      <c r="K1978">
        <v>13</v>
      </c>
      <c r="L1978">
        <v>20</v>
      </c>
      <c r="N1978">
        <f>_xlfn.XLOOKUP($A1978,'site variables'!$A:$A,'site variables'!C:C,0,0)</f>
        <v>332.63</v>
      </c>
      <c r="O1978">
        <f>_xlfn.XLOOKUP($A1978,'site variables'!$A:$A,'site variables'!D:D,0,0)</f>
        <v>25.8</v>
      </c>
      <c r="P1978">
        <f>_xlfn.XLOOKUP($A1978,'site variables'!$A:$A,'site variables'!E:E,0,0)</f>
        <v>21.2</v>
      </c>
      <c r="Q1978">
        <f>_xlfn.XLOOKUP($A1978,'site variables'!$A:$A,'site variables'!F:F,0,0)</f>
        <v>793</v>
      </c>
      <c r="R1978" t="str">
        <f>_xlfn.XLOOKUP($A1978,'site variables'!$A:$A,'site variables'!G:G,0,0)</f>
        <v>high</v>
      </c>
      <c r="S1978" t="str">
        <f>_xlfn.XLOOKUP($A1978,'site variables'!$A:$A,'site variables'!H:H,0,0)</f>
        <v>low</v>
      </c>
      <c r="T1978" t="str">
        <f>_xlfn.XLOOKUP($A1978,'site variables'!$A:$A,'site variables'!I:I,0,0)</f>
        <v>Vehicle/FootRecreation</v>
      </c>
      <c r="U1978">
        <f>_xlfn.XLOOKUP($D1978,climatevars!$E:$E,climatevars!J:J,0,)</f>
        <v>84.999829999999989</v>
      </c>
      <c r="V1978">
        <f>_xlfn.XLOOKUP($D1978,climatevars!$E:$E,climatevars!K:K,0,)</f>
        <v>539.99891999999988</v>
      </c>
      <c r="W1978">
        <f>_xlfn.XLOOKUP($D1978,climatevars!$E:$E,climatevars!L:L,0,)</f>
        <v>367.99926399999993</v>
      </c>
      <c r="X1978">
        <f>_xlfn.XLOOKUP($G1978,speciesvars!$D:$D,speciesvars!H:H,0,0)</f>
        <v>0</v>
      </c>
      <c r="Y1978">
        <f>_xlfn.XLOOKUP($G1978,speciesvars!$D:$D,speciesvars!I:I,0,0)</f>
        <v>0</v>
      </c>
    </row>
    <row r="1979" spans="1:25" hidden="1" x14ac:dyDescent="0.25">
      <c r="A1979" t="s">
        <v>34</v>
      </c>
      <c r="B1979" t="s">
        <v>52</v>
      </c>
      <c r="C1979">
        <v>11</v>
      </c>
      <c r="D1979" t="str">
        <f t="shared" si="30"/>
        <v>Preservespring 2021</v>
      </c>
      <c r="E1979" t="s">
        <v>74</v>
      </c>
      <c r="F1979" t="s">
        <v>0</v>
      </c>
      <c r="G1979" t="s">
        <v>40</v>
      </c>
      <c r="H1979" t="s">
        <v>11</v>
      </c>
      <c r="I1979" t="s">
        <v>2075</v>
      </c>
      <c r="J1979" t="s">
        <v>60</v>
      </c>
      <c r="K1979">
        <v>1</v>
      </c>
      <c r="L1979">
        <v>8</v>
      </c>
      <c r="N1979">
        <f>_xlfn.XLOOKUP($A1979,'site variables'!$A:$A,'site variables'!C:C,0,0)</f>
        <v>332.63</v>
      </c>
      <c r="O1979">
        <f>_xlfn.XLOOKUP($A1979,'site variables'!$A:$A,'site variables'!D:D,0,0)</f>
        <v>25.8</v>
      </c>
      <c r="P1979">
        <f>_xlfn.XLOOKUP($A1979,'site variables'!$A:$A,'site variables'!E:E,0,0)</f>
        <v>21.2</v>
      </c>
      <c r="Q1979">
        <f>_xlfn.XLOOKUP($A1979,'site variables'!$A:$A,'site variables'!F:F,0,0)</f>
        <v>793</v>
      </c>
      <c r="R1979" t="str">
        <f>_xlfn.XLOOKUP($A1979,'site variables'!$A:$A,'site variables'!G:G,0,0)</f>
        <v>high</v>
      </c>
      <c r="S1979" t="str">
        <f>_xlfn.XLOOKUP($A1979,'site variables'!$A:$A,'site variables'!H:H,0,0)</f>
        <v>low</v>
      </c>
      <c r="T1979" t="str">
        <f>_xlfn.XLOOKUP($A1979,'site variables'!$A:$A,'site variables'!I:I,0,0)</f>
        <v>Vehicle/FootRecreation</v>
      </c>
      <c r="U1979">
        <f>_xlfn.XLOOKUP($D1979,climatevars!$E:$E,climatevars!J:J,0,)</f>
        <v>84.999829999999989</v>
      </c>
      <c r="V1979">
        <f>_xlfn.XLOOKUP($D1979,climatevars!$E:$E,climatevars!K:K,0,)</f>
        <v>539.99891999999988</v>
      </c>
      <c r="W1979">
        <f>_xlfn.XLOOKUP($D1979,climatevars!$E:$E,climatevars!L:L,0,)</f>
        <v>367.99926399999993</v>
      </c>
      <c r="X1979">
        <f>_xlfn.XLOOKUP($G1979,speciesvars!$D:$D,speciesvars!H:H,0,0)</f>
        <v>0</v>
      </c>
      <c r="Y1979">
        <f>_xlfn.XLOOKUP($G1979,speciesvars!$D:$D,speciesvars!I:I,0,0)</f>
        <v>0</v>
      </c>
    </row>
    <row r="1980" spans="1:25" hidden="1" x14ac:dyDescent="0.25">
      <c r="A1980" t="s">
        <v>34</v>
      </c>
      <c r="B1980" t="s">
        <v>52</v>
      </c>
      <c r="C1980">
        <v>11</v>
      </c>
      <c r="D1980" t="str">
        <f t="shared" si="30"/>
        <v>Preservespring 2021</v>
      </c>
      <c r="E1980" t="s">
        <v>74</v>
      </c>
      <c r="F1980" t="s">
        <v>0</v>
      </c>
      <c r="G1980" t="s">
        <v>3</v>
      </c>
      <c r="H1980" t="s">
        <v>11</v>
      </c>
      <c r="I1980" t="s">
        <v>2076</v>
      </c>
      <c r="J1980" t="s">
        <v>72</v>
      </c>
      <c r="K1980">
        <v>2</v>
      </c>
      <c r="L1980">
        <v>8</v>
      </c>
      <c r="N1980">
        <f>_xlfn.XLOOKUP($A1980,'site variables'!$A:$A,'site variables'!C:C,0,0)</f>
        <v>332.63</v>
      </c>
      <c r="O1980">
        <f>_xlfn.XLOOKUP($A1980,'site variables'!$A:$A,'site variables'!D:D,0,0)</f>
        <v>25.8</v>
      </c>
      <c r="P1980">
        <f>_xlfn.XLOOKUP($A1980,'site variables'!$A:$A,'site variables'!E:E,0,0)</f>
        <v>21.2</v>
      </c>
      <c r="Q1980">
        <f>_xlfn.XLOOKUP($A1980,'site variables'!$A:$A,'site variables'!F:F,0,0)</f>
        <v>793</v>
      </c>
      <c r="R1980" t="str">
        <f>_xlfn.XLOOKUP($A1980,'site variables'!$A:$A,'site variables'!G:G,0,0)</f>
        <v>high</v>
      </c>
      <c r="S1980" t="str">
        <f>_xlfn.XLOOKUP($A1980,'site variables'!$A:$A,'site variables'!H:H,0,0)</f>
        <v>low</v>
      </c>
      <c r="T1980" t="str">
        <f>_xlfn.XLOOKUP($A1980,'site variables'!$A:$A,'site variables'!I:I,0,0)</f>
        <v>Vehicle/FootRecreation</v>
      </c>
      <c r="U1980">
        <f>_xlfn.XLOOKUP($D1980,climatevars!$E:$E,climatevars!J:J,0,)</f>
        <v>84.999829999999989</v>
      </c>
      <c r="V1980">
        <f>_xlfn.XLOOKUP($D1980,climatevars!$E:$E,climatevars!K:K,0,)</f>
        <v>539.99891999999988</v>
      </c>
      <c r="W1980">
        <f>_xlfn.XLOOKUP($D1980,climatevars!$E:$E,climatevars!L:L,0,)</f>
        <v>367.99926399999993</v>
      </c>
      <c r="X1980">
        <f>_xlfn.XLOOKUP($G1980,speciesvars!$D:$D,speciesvars!H:H,0,0)</f>
        <v>0</v>
      </c>
      <c r="Y1980">
        <f>_xlfn.XLOOKUP($G1980,speciesvars!$D:$D,speciesvars!I:I,0,0)</f>
        <v>0</v>
      </c>
    </row>
    <row r="1981" spans="1:25" hidden="1" x14ac:dyDescent="0.25">
      <c r="A1981" t="s">
        <v>34</v>
      </c>
      <c r="B1981" t="s">
        <v>32</v>
      </c>
      <c r="C1981">
        <v>31</v>
      </c>
      <c r="D1981" t="str">
        <f t="shared" si="30"/>
        <v>Preservespring 2020</v>
      </c>
      <c r="E1981" t="s">
        <v>12</v>
      </c>
      <c r="F1981" t="s">
        <v>70</v>
      </c>
      <c r="G1981" t="s">
        <v>54</v>
      </c>
      <c r="H1981" t="s">
        <v>4256</v>
      </c>
      <c r="I1981" t="s">
        <v>2077</v>
      </c>
      <c r="J1981" t="s">
        <v>60</v>
      </c>
      <c r="K1981">
        <v>8</v>
      </c>
      <c r="L1981">
        <v>25</v>
      </c>
      <c r="M1981">
        <v>3.5</v>
      </c>
      <c r="N1981">
        <f>_xlfn.XLOOKUP($A1981,'site variables'!$A:$A,'site variables'!C:C,0,0)</f>
        <v>332.63</v>
      </c>
      <c r="O1981">
        <f>_xlfn.XLOOKUP($A1981,'site variables'!$A:$A,'site variables'!D:D,0,0)</f>
        <v>25.8</v>
      </c>
      <c r="P1981">
        <f>_xlfn.XLOOKUP($A1981,'site variables'!$A:$A,'site variables'!E:E,0,0)</f>
        <v>21.2</v>
      </c>
      <c r="Q1981">
        <f>_xlfn.XLOOKUP($A1981,'site variables'!$A:$A,'site variables'!F:F,0,0)</f>
        <v>793</v>
      </c>
      <c r="R1981" t="str">
        <f>_xlfn.XLOOKUP($A1981,'site variables'!$A:$A,'site variables'!G:G,0,0)</f>
        <v>high</v>
      </c>
      <c r="S1981" t="str">
        <f>_xlfn.XLOOKUP($A1981,'site variables'!$A:$A,'site variables'!H:H,0,0)</f>
        <v>low</v>
      </c>
      <c r="T1981" t="str">
        <f>_xlfn.XLOOKUP($A1981,'site variables'!$A:$A,'site variables'!I:I,0,0)</f>
        <v>Vehicle/FootRecreation</v>
      </c>
      <c r="U1981">
        <f>_xlfn.XLOOKUP($D1981,climatevars!$E:$E,climatevars!J:J,0,)</f>
        <v>260.99947799999995</v>
      </c>
      <c r="V1981">
        <f>_xlfn.XLOOKUP($D1981,climatevars!$E:$E,climatevars!K:K,0,)</f>
        <v>539.99891999999988</v>
      </c>
      <c r="W1981">
        <f>_xlfn.XLOOKUP($D1981,climatevars!$E:$E,climatevars!L:L,0,)</f>
        <v>260.99947799999995</v>
      </c>
      <c r="X1981">
        <f>_xlfn.XLOOKUP($G1981,speciesvars!$D:$D,speciesvars!H:H,0,0)</f>
        <v>21.7541668613752</v>
      </c>
      <c r="Y1981">
        <f>_xlfn.XLOOKUP($G1981,speciesvars!$D:$D,speciesvars!I:I,0,0)</f>
        <v>505</v>
      </c>
    </row>
    <row r="1982" spans="1:25" hidden="1" x14ac:dyDescent="0.25">
      <c r="A1982" t="s">
        <v>34</v>
      </c>
      <c r="B1982" t="s">
        <v>52</v>
      </c>
      <c r="C1982">
        <v>11</v>
      </c>
      <c r="D1982" t="str">
        <f t="shared" si="30"/>
        <v>Preservespring 2021</v>
      </c>
      <c r="E1982" t="s">
        <v>74</v>
      </c>
      <c r="F1982" t="s">
        <v>0</v>
      </c>
      <c r="G1982" t="s">
        <v>33</v>
      </c>
      <c r="H1982" t="s">
        <v>11</v>
      </c>
      <c r="I1982" t="s">
        <v>2078</v>
      </c>
      <c r="J1982" t="s">
        <v>60</v>
      </c>
      <c r="K1982">
        <v>1</v>
      </c>
      <c r="L1982">
        <v>6</v>
      </c>
      <c r="N1982">
        <f>_xlfn.XLOOKUP($A1982,'site variables'!$A:$A,'site variables'!C:C,0,0)</f>
        <v>332.63</v>
      </c>
      <c r="O1982">
        <f>_xlfn.XLOOKUP($A1982,'site variables'!$A:$A,'site variables'!D:D,0,0)</f>
        <v>25.8</v>
      </c>
      <c r="P1982">
        <f>_xlfn.XLOOKUP($A1982,'site variables'!$A:$A,'site variables'!E:E,0,0)</f>
        <v>21.2</v>
      </c>
      <c r="Q1982">
        <f>_xlfn.XLOOKUP($A1982,'site variables'!$A:$A,'site variables'!F:F,0,0)</f>
        <v>793</v>
      </c>
      <c r="R1982" t="str">
        <f>_xlfn.XLOOKUP($A1982,'site variables'!$A:$A,'site variables'!G:G,0,0)</f>
        <v>high</v>
      </c>
      <c r="S1982" t="str">
        <f>_xlfn.XLOOKUP($A1982,'site variables'!$A:$A,'site variables'!H:H,0,0)</f>
        <v>low</v>
      </c>
      <c r="T1982" t="str">
        <f>_xlfn.XLOOKUP($A1982,'site variables'!$A:$A,'site variables'!I:I,0,0)</f>
        <v>Vehicle/FootRecreation</v>
      </c>
      <c r="U1982">
        <f>_xlfn.XLOOKUP($D1982,climatevars!$E:$E,climatevars!J:J,0,)</f>
        <v>84.999829999999989</v>
      </c>
      <c r="V1982">
        <f>_xlfn.XLOOKUP($D1982,climatevars!$E:$E,climatevars!K:K,0,)</f>
        <v>539.99891999999988</v>
      </c>
      <c r="W1982">
        <f>_xlfn.XLOOKUP($D1982,climatevars!$E:$E,climatevars!L:L,0,)</f>
        <v>367.99926399999993</v>
      </c>
      <c r="X1982">
        <f>_xlfn.XLOOKUP($G1982,speciesvars!$D:$D,speciesvars!H:H,0,0)</f>
        <v>0</v>
      </c>
      <c r="Y1982">
        <f>_xlfn.XLOOKUP($G1982,speciesvars!$D:$D,speciesvars!I:I,0,0)</f>
        <v>0</v>
      </c>
    </row>
    <row r="1983" spans="1:25" hidden="1" x14ac:dyDescent="0.25">
      <c r="A1983" t="s">
        <v>34</v>
      </c>
      <c r="B1983" t="s">
        <v>32</v>
      </c>
      <c r="C1983">
        <v>31</v>
      </c>
      <c r="D1983" t="str">
        <f t="shared" si="30"/>
        <v>Preservespring 2020</v>
      </c>
      <c r="E1983" t="s">
        <v>12</v>
      </c>
      <c r="F1983" t="s">
        <v>70</v>
      </c>
      <c r="G1983" t="s">
        <v>65</v>
      </c>
      <c r="H1983" t="s">
        <v>4256</v>
      </c>
      <c r="I1983" t="s">
        <v>2079</v>
      </c>
      <c r="J1983" t="s">
        <v>60</v>
      </c>
      <c r="K1983">
        <v>13</v>
      </c>
      <c r="L1983">
        <v>40</v>
      </c>
      <c r="M1983">
        <v>0.55000000000000004</v>
      </c>
      <c r="N1983">
        <f>_xlfn.XLOOKUP($A1983,'site variables'!$A:$A,'site variables'!C:C,0,0)</f>
        <v>332.63</v>
      </c>
      <c r="O1983">
        <f>_xlfn.XLOOKUP($A1983,'site variables'!$A:$A,'site variables'!D:D,0,0)</f>
        <v>25.8</v>
      </c>
      <c r="P1983">
        <f>_xlfn.XLOOKUP($A1983,'site variables'!$A:$A,'site variables'!E:E,0,0)</f>
        <v>21.2</v>
      </c>
      <c r="Q1983">
        <f>_xlfn.XLOOKUP($A1983,'site variables'!$A:$A,'site variables'!F:F,0,0)</f>
        <v>793</v>
      </c>
      <c r="R1983" t="str">
        <f>_xlfn.XLOOKUP($A1983,'site variables'!$A:$A,'site variables'!G:G,0,0)</f>
        <v>high</v>
      </c>
      <c r="S1983" t="str">
        <f>_xlfn.XLOOKUP($A1983,'site variables'!$A:$A,'site variables'!H:H,0,0)</f>
        <v>low</v>
      </c>
      <c r="T1983" t="str">
        <f>_xlfn.XLOOKUP($A1983,'site variables'!$A:$A,'site variables'!I:I,0,0)</f>
        <v>Vehicle/FootRecreation</v>
      </c>
      <c r="U1983">
        <f>_xlfn.XLOOKUP($D1983,climatevars!$E:$E,climatevars!J:J,0,)</f>
        <v>260.99947799999995</v>
      </c>
      <c r="V1983">
        <f>_xlfn.XLOOKUP($D1983,climatevars!$E:$E,climatevars!K:K,0,)</f>
        <v>539.99891999999988</v>
      </c>
      <c r="W1983">
        <f>_xlfn.XLOOKUP($D1983,climatevars!$E:$E,climatevars!L:L,0,)</f>
        <v>260.99947799999995</v>
      </c>
      <c r="X1983">
        <f>_xlfn.XLOOKUP($G1983,speciesvars!$D:$D,speciesvars!H:H,0,0)</f>
        <v>21.662499884764401</v>
      </c>
      <c r="Y1983">
        <f>_xlfn.XLOOKUP($G1983,speciesvars!$D:$D,speciesvars!I:I,0,0)</f>
        <v>767</v>
      </c>
    </row>
    <row r="1984" spans="1:25" hidden="1" x14ac:dyDescent="0.25">
      <c r="A1984" t="s">
        <v>34</v>
      </c>
      <c r="B1984" t="s">
        <v>32</v>
      </c>
      <c r="C1984">
        <v>31</v>
      </c>
      <c r="D1984" t="str">
        <f t="shared" si="30"/>
        <v>Preservespring 2020</v>
      </c>
      <c r="E1984" t="s">
        <v>12</v>
      </c>
      <c r="F1984" t="s">
        <v>70</v>
      </c>
      <c r="G1984" t="s">
        <v>1</v>
      </c>
      <c r="H1984" t="s">
        <v>4256</v>
      </c>
      <c r="I1984" t="s">
        <v>2080</v>
      </c>
      <c r="J1984" t="s">
        <v>60</v>
      </c>
      <c r="K1984">
        <v>0</v>
      </c>
      <c r="L1984">
        <v>0</v>
      </c>
      <c r="M1984">
        <v>0</v>
      </c>
      <c r="N1984">
        <f>_xlfn.XLOOKUP($A1984,'site variables'!$A:$A,'site variables'!C:C,0,0)</f>
        <v>332.63</v>
      </c>
      <c r="O1984">
        <f>_xlfn.XLOOKUP($A1984,'site variables'!$A:$A,'site variables'!D:D,0,0)</f>
        <v>25.8</v>
      </c>
      <c r="P1984">
        <f>_xlfn.XLOOKUP($A1984,'site variables'!$A:$A,'site variables'!E:E,0,0)</f>
        <v>21.2</v>
      </c>
      <c r="Q1984">
        <f>_xlfn.XLOOKUP($A1984,'site variables'!$A:$A,'site variables'!F:F,0,0)</f>
        <v>793</v>
      </c>
      <c r="R1984" t="str">
        <f>_xlfn.XLOOKUP($A1984,'site variables'!$A:$A,'site variables'!G:G,0,0)</f>
        <v>high</v>
      </c>
      <c r="S1984" t="str">
        <f>_xlfn.XLOOKUP($A1984,'site variables'!$A:$A,'site variables'!H:H,0,0)</f>
        <v>low</v>
      </c>
      <c r="T1984" t="str">
        <f>_xlfn.XLOOKUP($A1984,'site variables'!$A:$A,'site variables'!I:I,0,0)</f>
        <v>Vehicle/FootRecreation</v>
      </c>
      <c r="U1984">
        <f>_xlfn.XLOOKUP($D1984,climatevars!$E:$E,climatevars!J:J,0,)</f>
        <v>260.99947799999995</v>
      </c>
      <c r="V1984">
        <f>_xlfn.XLOOKUP($D1984,climatevars!$E:$E,climatevars!K:K,0,)</f>
        <v>539.99891999999988</v>
      </c>
      <c r="W1984">
        <f>_xlfn.XLOOKUP($D1984,climatevars!$E:$E,climatevars!L:L,0,)</f>
        <v>260.99947799999995</v>
      </c>
      <c r="X1984">
        <f>_xlfn.XLOOKUP($G1984,speciesvars!$D:$D,speciesvars!H:H,0,0)</f>
        <v>22.9416667421659</v>
      </c>
      <c r="Y1984">
        <f>_xlfn.XLOOKUP($G1984,speciesvars!$D:$D,speciesvars!I:I,0,0)</f>
        <v>528</v>
      </c>
    </row>
    <row r="1985" spans="1:25" hidden="1" x14ac:dyDescent="0.25">
      <c r="A1985" t="s">
        <v>34</v>
      </c>
      <c r="B1985" t="s">
        <v>32</v>
      </c>
      <c r="C1985">
        <v>32</v>
      </c>
      <c r="D1985" t="str">
        <f t="shared" si="30"/>
        <v>Preservespring 2020</v>
      </c>
      <c r="E1985" t="s">
        <v>74</v>
      </c>
      <c r="F1985" t="s">
        <v>0</v>
      </c>
      <c r="G1985" t="s">
        <v>13</v>
      </c>
      <c r="H1985" t="s">
        <v>4254</v>
      </c>
      <c r="I1985" t="s">
        <v>2081</v>
      </c>
      <c r="J1985" t="s">
        <v>60</v>
      </c>
      <c r="K1985">
        <v>0</v>
      </c>
      <c r="L1985">
        <v>0</v>
      </c>
      <c r="M1985">
        <v>0</v>
      </c>
      <c r="N1985">
        <f>_xlfn.XLOOKUP($A1985,'site variables'!$A:$A,'site variables'!C:C,0,0)</f>
        <v>332.63</v>
      </c>
      <c r="O1985">
        <f>_xlfn.XLOOKUP($A1985,'site variables'!$A:$A,'site variables'!D:D,0,0)</f>
        <v>25.8</v>
      </c>
      <c r="P1985">
        <f>_xlfn.XLOOKUP($A1985,'site variables'!$A:$A,'site variables'!E:E,0,0)</f>
        <v>21.2</v>
      </c>
      <c r="Q1985">
        <f>_xlfn.XLOOKUP($A1985,'site variables'!$A:$A,'site variables'!F:F,0,0)</f>
        <v>793</v>
      </c>
      <c r="R1985" t="str">
        <f>_xlfn.XLOOKUP($A1985,'site variables'!$A:$A,'site variables'!G:G,0,0)</f>
        <v>high</v>
      </c>
      <c r="S1985" t="str">
        <f>_xlfn.XLOOKUP($A1985,'site variables'!$A:$A,'site variables'!H:H,0,0)</f>
        <v>low</v>
      </c>
      <c r="T1985" t="str">
        <f>_xlfn.XLOOKUP($A1985,'site variables'!$A:$A,'site variables'!I:I,0,0)</f>
        <v>Vehicle/FootRecreation</v>
      </c>
      <c r="U1985">
        <f>_xlfn.XLOOKUP($D1985,climatevars!$E:$E,climatevars!J:J,0,)</f>
        <v>260.99947799999995</v>
      </c>
      <c r="V1985">
        <f>_xlfn.XLOOKUP($D1985,climatevars!$E:$E,climatevars!K:K,0,)</f>
        <v>539.99891999999988</v>
      </c>
      <c r="W1985">
        <f>_xlfn.XLOOKUP($D1985,climatevars!$E:$E,climatevars!L:L,0,)</f>
        <v>260.99947799999995</v>
      </c>
      <c r="X1985">
        <f>_xlfn.XLOOKUP($G1985,speciesvars!$D:$D,speciesvars!H:H,0,0)</f>
        <v>23.462500015894602</v>
      </c>
      <c r="Y1985">
        <f>_xlfn.XLOOKUP($G1985,speciesvars!$D:$D,speciesvars!I:I,0,0)</f>
        <v>846</v>
      </c>
    </row>
    <row r="1986" spans="1:25" hidden="1" x14ac:dyDescent="0.25">
      <c r="A1986" t="s">
        <v>34</v>
      </c>
      <c r="B1986" t="s">
        <v>32</v>
      </c>
      <c r="C1986">
        <v>32</v>
      </c>
      <c r="D1986" t="str">
        <f t="shared" si="30"/>
        <v>Preservespring 2020</v>
      </c>
      <c r="E1986" t="s">
        <v>74</v>
      </c>
      <c r="F1986" t="s">
        <v>0</v>
      </c>
      <c r="G1986" t="s">
        <v>21</v>
      </c>
      <c r="H1986" t="s">
        <v>4254</v>
      </c>
      <c r="I1986" t="s">
        <v>2082</v>
      </c>
      <c r="J1986" t="s">
        <v>60</v>
      </c>
      <c r="K1986">
        <v>0</v>
      </c>
      <c r="L1986">
        <v>0</v>
      </c>
      <c r="M1986">
        <v>0</v>
      </c>
      <c r="N1986">
        <f>_xlfn.XLOOKUP($A1986,'site variables'!$A:$A,'site variables'!C:C,0,0)</f>
        <v>332.63</v>
      </c>
      <c r="O1986">
        <f>_xlfn.XLOOKUP($A1986,'site variables'!$A:$A,'site variables'!D:D,0,0)</f>
        <v>25.8</v>
      </c>
      <c r="P1986">
        <f>_xlfn.XLOOKUP($A1986,'site variables'!$A:$A,'site variables'!E:E,0,0)</f>
        <v>21.2</v>
      </c>
      <c r="Q1986">
        <f>_xlfn.XLOOKUP($A1986,'site variables'!$A:$A,'site variables'!F:F,0,0)</f>
        <v>793</v>
      </c>
      <c r="R1986" t="str">
        <f>_xlfn.XLOOKUP($A1986,'site variables'!$A:$A,'site variables'!G:G,0,0)</f>
        <v>high</v>
      </c>
      <c r="S1986" t="str">
        <f>_xlfn.XLOOKUP($A1986,'site variables'!$A:$A,'site variables'!H:H,0,0)</f>
        <v>low</v>
      </c>
      <c r="T1986" t="str">
        <f>_xlfn.XLOOKUP($A1986,'site variables'!$A:$A,'site variables'!I:I,0,0)</f>
        <v>Vehicle/FootRecreation</v>
      </c>
      <c r="U1986">
        <f>_xlfn.XLOOKUP($D1986,climatevars!$E:$E,climatevars!J:J,0,)</f>
        <v>260.99947799999995</v>
      </c>
      <c r="V1986">
        <f>_xlfn.XLOOKUP($D1986,climatevars!$E:$E,climatevars!K:K,0,)</f>
        <v>539.99891999999988</v>
      </c>
      <c r="W1986">
        <f>_xlfn.XLOOKUP($D1986,climatevars!$E:$E,climatevars!L:L,0,)</f>
        <v>260.99947799999995</v>
      </c>
      <c r="X1986">
        <f>_xlfn.XLOOKUP($G1986,speciesvars!$D:$D,speciesvars!H:H,0,0)</f>
        <v>24.8750001192093</v>
      </c>
      <c r="Y1986">
        <f>_xlfn.XLOOKUP($G1986,speciesvars!$D:$D,speciesvars!I:I,0,0)</f>
        <v>845</v>
      </c>
    </row>
    <row r="1987" spans="1:25" hidden="1" x14ac:dyDescent="0.25">
      <c r="A1987" t="s">
        <v>34</v>
      </c>
      <c r="B1987" t="s">
        <v>32</v>
      </c>
      <c r="C1987">
        <v>32</v>
      </c>
      <c r="D1987" t="str">
        <f t="shared" ref="D1987:D2050" si="31">_xlfn.CONCAT(A1987,B1987)</f>
        <v>Preservespring 2020</v>
      </c>
      <c r="E1987" t="s">
        <v>74</v>
      </c>
      <c r="F1987" t="s">
        <v>0</v>
      </c>
      <c r="G1987" t="s">
        <v>53</v>
      </c>
      <c r="H1987" t="s">
        <v>4254</v>
      </c>
      <c r="I1987" t="s">
        <v>2083</v>
      </c>
      <c r="J1987" t="s">
        <v>60</v>
      </c>
      <c r="K1987">
        <v>0</v>
      </c>
      <c r="L1987">
        <v>0</v>
      </c>
      <c r="M1987">
        <v>0</v>
      </c>
      <c r="N1987">
        <f>_xlfn.XLOOKUP($A1987,'site variables'!$A:$A,'site variables'!C:C,0,0)</f>
        <v>332.63</v>
      </c>
      <c r="O1987">
        <f>_xlfn.XLOOKUP($A1987,'site variables'!$A:$A,'site variables'!D:D,0,0)</f>
        <v>25.8</v>
      </c>
      <c r="P1987">
        <f>_xlfn.XLOOKUP($A1987,'site variables'!$A:$A,'site variables'!E:E,0,0)</f>
        <v>21.2</v>
      </c>
      <c r="Q1987">
        <f>_xlfn.XLOOKUP($A1987,'site variables'!$A:$A,'site variables'!F:F,0,0)</f>
        <v>793</v>
      </c>
      <c r="R1987" t="str">
        <f>_xlfn.XLOOKUP($A1987,'site variables'!$A:$A,'site variables'!G:G,0,0)</f>
        <v>high</v>
      </c>
      <c r="S1987" t="str">
        <f>_xlfn.XLOOKUP($A1987,'site variables'!$A:$A,'site variables'!H:H,0,0)</f>
        <v>low</v>
      </c>
      <c r="T1987" t="str">
        <f>_xlfn.XLOOKUP($A1987,'site variables'!$A:$A,'site variables'!I:I,0,0)</f>
        <v>Vehicle/FootRecreation</v>
      </c>
      <c r="U1987">
        <f>_xlfn.XLOOKUP($D1987,climatevars!$E:$E,climatevars!J:J,0,)</f>
        <v>260.99947799999995</v>
      </c>
      <c r="V1987">
        <f>_xlfn.XLOOKUP($D1987,climatevars!$E:$E,climatevars!K:K,0,)</f>
        <v>539.99891999999988</v>
      </c>
      <c r="W1987">
        <f>_xlfn.XLOOKUP($D1987,climatevars!$E:$E,climatevars!L:L,0,)</f>
        <v>260.99947799999995</v>
      </c>
      <c r="X1987">
        <f>_xlfn.XLOOKUP($G1987,speciesvars!$D:$D,speciesvars!H:H,0,0)</f>
        <v>24.200000047683702</v>
      </c>
      <c r="Y1987">
        <f>_xlfn.XLOOKUP($G1987,speciesvars!$D:$D,speciesvars!I:I,0,0)</f>
        <v>706</v>
      </c>
    </row>
    <row r="1988" spans="1:25" hidden="1" x14ac:dyDescent="0.25">
      <c r="A1988" t="s">
        <v>34</v>
      </c>
      <c r="B1988" t="s">
        <v>52</v>
      </c>
      <c r="C1988">
        <v>11</v>
      </c>
      <c r="D1988" t="str">
        <f t="shared" si="31"/>
        <v>Preservespring 2021</v>
      </c>
      <c r="E1988" t="s">
        <v>74</v>
      </c>
      <c r="F1988" t="s">
        <v>0</v>
      </c>
      <c r="G1988" t="s">
        <v>36</v>
      </c>
      <c r="H1988" t="s">
        <v>11</v>
      </c>
      <c r="I1988" t="s">
        <v>2084</v>
      </c>
      <c r="J1988" t="s">
        <v>72</v>
      </c>
      <c r="K1988">
        <v>7</v>
      </c>
      <c r="L1988">
        <v>15</v>
      </c>
      <c r="N1988">
        <f>_xlfn.XLOOKUP($A1988,'site variables'!$A:$A,'site variables'!C:C,0,0)</f>
        <v>332.63</v>
      </c>
      <c r="O1988">
        <f>_xlfn.XLOOKUP($A1988,'site variables'!$A:$A,'site variables'!D:D,0,0)</f>
        <v>25.8</v>
      </c>
      <c r="P1988">
        <f>_xlfn.XLOOKUP($A1988,'site variables'!$A:$A,'site variables'!E:E,0,0)</f>
        <v>21.2</v>
      </c>
      <c r="Q1988">
        <f>_xlfn.XLOOKUP($A1988,'site variables'!$A:$A,'site variables'!F:F,0,0)</f>
        <v>793</v>
      </c>
      <c r="R1988" t="str">
        <f>_xlfn.XLOOKUP($A1988,'site variables'!$A:$A,'site variables'!G:G,0,0)</f>
        <v>high</v>
      </c>
      <c r="S1988" t="str">
        <f>_xlfn.XLOOKUP($A1988,'site variables'!$A:$A,'site variables'!H:H,0,0)</f>
        <v>low</v>
      </c>
      <c r="T1988" t="str">
        <f>_xlfn.XLOOKUP($A1988,'site variables'!$A:$A,'site variables'!I:I,0,0)</f>
        <v>Vehicle/FootRecreation</v>
      </c>
      <c r="U1988">
        <f>_xlfn.XLOOKUP($D1988,climatevars!$E:$E,climatevars!J:J,0,)</f>
        <v>84.999829999999989</v>
      </c>
      <c r="V1988">
        <f>_xlfn.XLOOKUP($D1988,climatevars!$E:$E,climatevars!K:K,0,)</f>
        <v>539.99891999999988</v>
      </c>
      <c r="W1988">
        <f>_xlfn.XLOOKUP($D1988,climatevars!$E:$E,climatevars!L:L,0,)</f>
        <v>367.99926399999993</v>
      </c>
      <c r="X1988">
        <f>_xlfn.XLOOKUP($G1988,speciesvars!$D:$D,speciesvars!H:H,0,0)</f>
        <v>0</v>
      </c>
      <c r="Y1988">
        <f>_xlfn.XLOOKUP($G1988,speciesvars!$D:$D,speciesvars!I:I,0,0)</f>
        <v>0</v>
      </c>
    </row>
    <row r="1989" spans="1:25" hidden="1" x14ac:dyDescent="0.25">
      <c r="A1989" t="s">
        <v>34</v>
      </c>
      <c r="B1989" t="s">
        <v>52</v>
      </c>
      <c r="C1989">
        <v>12</v>
      </c>
      <c r="D1989" t="str">
        <f t="shared" si="31"/>
        <v>Preservespring 2021</v>
      </c>
      <c r="E1989" t="s">
        <v>66</v>
      </c>
      <c r="F1989" t="s">
        <v>0</v>
      </c>
      <c r="G1989" t="s">
        <v>77</v>
      </c>
      <c r="H1989" t="s">
        <v>11</v>
      </c>
      <c r="I1989" t="s">
        <v>2085</v>
      </c>
      <c r="J1989" t="s">
        <v>72</v>
      </c>
      <c r="K1989">
        <v>8</v>
      </c>
      <c r="L1989">
        <v>20</v>
      </c>
      <c r="N1989">
        <f>_xlfn.XLOOKUP($A1989,'site variables'!$A:$A,'site variables'!C:C,0,0)</f>
        <v>332.63</v>
      </c>
      <c r="O1989">
        <f>_xlfn.XLOOKUP($A1989,'site variables'!$A:$A,'site variables'!D:D,0,0)</f>
        <v>25.8</v>
      </c>
      <c r="P1989">
        <f>_xlfn.XLOOKUP($A1989,'site variables'!$A:$A,'site variables'!E:E,0,0)</f>
        <v>21.2</v>
      </c>
      <c r="Q1989">
        <f>_xlfn.XLOOKUP($A1989,'site variables'!$A:$A,'site variables'!F:F,0,0)</f>
        <v>793</v>
      </c>
      <c r="R1989" t="str">
        <f>_xlfn.XLOOKUP($A1989,'site variables'!$A:$A,'site variables'!G:G,0,0)</f>
        <v>high</v>
      </c>
      <c r="S1989" t="str">
        <f>_xlfn.XLOOKUP($A1989,'site variables'!$A:$A,'site variables'!H:H,0,0)</f>
        <v>low</v>
      </c>
      <c r="T1989" t="str">
        <f>_xlfn.XLOOKUP($A1989,'site variables'!$A:$A,'site variables'!I:I,0,0)</f>
        <v>Vehicle/FootRecreation</v>
      </c>
      <c r="U1989">
        <f>_xlfn.XLOOKUP($D1989,climatevars!$E:$E,climatevars!J:J,0,)</f>
        <v>84.999829999999989</v>
      </c>
      <c r="V1989">
        <f>_xlfn.XLOOKUP($D1989,climatevars!$E:$E,climatevars!K:K,0,)</f>
        <v>539.99891999999988</v>
      </c>
      <c r="W1989">
        <f>_xlfn.XLOOKUP($D1989,climatevars!$E:$E,climatevars!L:L,0,)</f>
        <v>367.99926399999993</v>
      </c>
      <c r="X1989">
        <f>_xlfn.XLOOKUP($G1989,speciesvars!$D:$D,speciesvars!H:H,0,0)</f>
        <v>0</v>
      </c>
      <c r="Y1989">
        <f>_xlfn.XLOOKUP($G1989,speciesvars!$D:$D,speciesvars!I:I,0,0)</f>
        <v>0</v>
      </c>
    </row>
    <row r="1990" spans="1:25" hidden="1" x14ac:dyDescent="0.25">
      <c r="A1990" t="s">
        <v>34</v>
      </c>
      <c r="B1990" t="s">
        <v>52</v>
      </c>
      <c r="C1990">
        <v>12</v>
      </c>
      <c r="D1990" t="str">
        <f t="shared" si="31"/>
        <v>Preservespring 2021</v>
      </c>
      <c r="E1990" t="s">
        <v>66</v>
      </c>
      <c r="F1990" t="s">
        <v>0</v>
      </c>
      <c r="G1990" t="s">
        <v>3</v>
      </c>
      <c r="H1990" t="s">
        <v>11</v>
      </c>
      <c r="I1990" t="s">
        <v>2086</v>
      </c>
      <c r="J1990" t="s">
        <v>72</v>
      </c>
      <c r="K1990">
        <v>25</v>
      </c>
      <c r="L1990">
        <v>10</v>
      </c>
      <c r="N1990">
        <f>_xlfn.XLOOKUP($A1990,'site variables'!$A:$A,'site variables'!C:C,0,0)</f>
        <v>332.63</v>
      </c>
      <c r="O1990">
        <f>_xlfn.XLOOKUP($A1990,'site variables'!$A:$A,'site variables'!D:D,0,0)</f>
        <v>25.8</v>
      </c>
      <c r="P1990">
        <f>_xlfn.XLOOKUP($A1990,'site variables'!$A:$A,'site variables'!E:E,0,0)</f>
        <v>21.2</v>
      </c>
      <c r="Q1990">
        <f>_xlfn.XLOOKUP($A1990,'site variables'!$A:$A,'site variables'!F:F,0,0)</f>
        <v>793</v>
      </c>
      <c r="R1990" t="str">
        <f>_xlfn.XLOOKUP($A1990,'site variables'!$A:$A,'site variables'!G:G,0,0)</f>
        <v>high</v>
      </c>
      <c r="S1990" t="str">
        <f>_xlfn.XLOOKUP($A1990,'site variables'!$A:$A,'site variables'!H:H,0,0)</f>
        <v>low</v>
      </c>
      <c r="T1990" t="str">
        <f>_xlfn.XLOOKUP($A1990,'site variables'!$A:$A,'site variables'!I:I,0,0)</f>
        <v>Vehicle/FootRecreation</v>
      </c>
      <c r="U1990">
        <f>_xlfn.XLOOKUP($D1990,climatevars!$E:$E,climatevars!J:J,0,)</f>
        <v>84.999829999999989</v>
      </c>
      <c r="V1990">
        <f>_xlfn.XLOOKUP($D1990,climatevars!$E:$E,climatevars!K:K,0,)</f>
        <v>539.99891999999988</v>
      </c>
      <c r="W1990">
        <f>_xlfn.XLOOKUP($D1990,climatevars!$E:$E,climatevars!L:L,0,)</f>
        <v>367.99926399999993</v>
      </c>
      <c r="X1990">
        <f>_xlfn.XLOOKUP($G1990,speciesvars!$D:$D,speciesvars!H:H,0,0)</f>
        <v>0</v>
      </c>
      <c r="Y1990">
        <f>_xlfn.XLOOKUP($G1990,speciesvars!$D:$D,speciesvars!I:I,0,0)</f>
        <v>0</v>
      </c>
    </row>
    <row r="1991" spans="1:25" hidden="1" x14ac:dyDescent="0.25">
      <c r="A1991" t="s">
        <v>34</v>
      </c>
      <c r="B1991" t="s">
        <v>52</v>
      </c>
      <c r="C1991">
        <v>12</v>
      </c>
      <c r="D1991" t="str">
        <f t="shared" si="31"/>
        <v>Preservespring 2021</v>
      </c>
      <c r="E1991" t="s">
        <v>66</v>
      </c>
      <c r="F1991" t="s">
        <v>0</v>
      </c>
      <c r="G1991" t="s">
        <v>56</v>
      </c>
      <c r="H1991" t="s">
        <v>11</v>
      </c>
      <c r="I1991" t="s">
        <v>2087</v>
      </c>
      <c r="J1991" t="s">
        <v>60</v>
      </c>
      <c r="K1991">
        <v>1</v>
      </c>
      <c r="L1991">
        <v>10</v>
      </c>
      <c r="N1991">
        <f>_xlfn.XLOOKUP($A1991,'site variables'!$A:$A,'site variables'!C:C,0,0)</f>
        <v>332.63</v>
      </c>
      <c r="O1991">
        <f>_xlfn.XLOOKUP($A1991,'site variables'!$A:$A,'site variables'!D:D,0,0)</f>
        <v>25.8</v>
      </c>
      <c r="P1991">
        <f>_xlfn.XLOOKUP($A1991,'site variables'!$A:$A,'site variables'!E:E,0,0)</f>
        <v>21.2</v>
      </c>
      <c r="Q1991">
        <f>_xlfn.XLOOKUP($A1991,'site variables'!$A:$A,'site variables'!F:F,0,0)</f>
        <v>793</v>
      </c>
      <c r="R1991" t="str">
        <f>_xlfn.XLOOKUP($A1991,'site variables'!$A:$A,'site variables'!G:G,0,0)</f>
        <v>high</v>
      </c>
      <c r="S1991" t="str">
        <f>_xlfn.XLOOKUP($A1991,'site variables'!$A:$A,'site variables'!H:H,0,0)</f>
        <v>low</v>
      </c>
      <c r="T1991" t="str">
        <f>_xlfn.XLOOKUP($A1991,'site variables'!$A:$A,'site variables'!I:I,0,0)</f>
        <v>Vehicle/FootRecreation</v>
      </c>
      <c r="U1991">
        <f>_xlfn.XLOOKUP($D1991,climatevars!$E:$E,climatevars!J:J,0,)</f>
        <v>84.999829999999989</v>
      </c>
      <c r="V1991">
        <f>_xlfn.XLOOKUP($D1991,climatevars!$E:$E,climatevars!K:K,0,)</f>
        <v>539.99891999999988</v>
      </c>
      <c r="W1991">
        <f>_xlfn.XLOOKUP($D1991,climatevars!$E:$E,climatevars!L:L,0,)</f>
        <v>367.99926399999993</v>
      </c>
      <c r="X1991">
        <f>_xlfn.XLOOKUP($G1991,speciesvars!$D:$D,speciesvars!H:H,0,0)</f>
        <v>0</v>
      </c>
      <c r="Y1991">
        <f>_xlfn.XLOOKUP($G1991,speciesvars!$D:$D,speciesvars!I:I,0,0)</f>
        <v>0</v>
      </c>
    </row>
    <row r="1992" spans="1:25" hidden="1" x14ac:dyDescent="0.25">
      <c r="A1992" t="s">
        <v>34</v>
      </c>
      <c r="B1992" t="s">
        <v>52</v>
      </c>
      <c r="C1992">
        <v>12</v>
      </c>
      <c r="D1992" t="str">
        <f t="shared" si="31"/>
        <v>Preservespring 2021</v>
      </c>
      <c r="E1992" t="s">
        <v>66</v>
      </c>
      <c r="F1992" t="s">
        <v>0</v>
      </c>
      <c r="G1992" t="s">
        <v>44</v>
      </c>
      <c r="H1992" t="s">
        <v>11</v>
      </c>
      <c r="I1992" t="s">
        <v>2088</v>
      </c>
      <c r="J1992" t="s">
        <v>60</v>
      </c>
      <c r="K1992">
        <v>2</v>
      </c>
      <c r="L1992">
        <v>6</v>
      </c>
      <c r="N1992">
        <f>_xlfn.XLOOKUP($A1992,'site variables'!$A:$A,'site variables'!C:C,0,0)</f>
        <v>332.63</v>
      </c>
      <c r="O1992">
        <f>_xlfn.XLOOKUP($A1992,'site variables'!$A:$A,'site variables'!D:D,0,0)</f>
        <v>25.8</v>
      </c>
      <c r="P1992">
        <f>_xlfn.XLOOKUP($A1992,'site variables'!$A:$A,'site variables'!E:E,0,0)</f>
        <v>21.2</v>
      </c>
      <c r="Q1992">
        <f>_xlfn.XLOOKUP($A1992,'site variables'!$A:$A,'site variables'!F:F,0,0)</f>
        <v>793</v>
      </c>
      <c r="R1992" t="str">
        <f>_xlfn.XLOOKUP($A1992,'site variables'!$A:$A,'site variables'!G:G,0,0)</f>
        <v>high</v>
      </c>
      <c r="S1992" t="str">
        <f>_xlfn.XLOOKUP($A1992,'site variables'!$A:$A,'site variables'!H:H,0,0)</f>
        <v>low</v>
      </c>
      <c r="T1992" t="str">
        <f>_xlfn.XLOOKUP($A1992,'site variables'!$A:$A,'site variables'!I:I,0,0)</f>
        <v>Vehicle/FootRecreation</v>
      </c>
      <c r="U1992">
        <f>_xlfn.XLOOKUP($D1992,climatevars!$E:$E,climatevars!J:J,0,)</f>
        <v>84.999829999999989</v>
      </c>
      <c r="V1992">
        <f>_xlfn.XLOOKUP($D1992,climatevars!$E:$E,climatevars!K:K,0,)</f>
        <v>539.99891999999988</v>
      </c>
      <c r="W1992">
        <f>_xlfn.XLOOKUP($D1992,climatevars!$E:$E,climatevars!L:L,0,)</f>
        <v>367.99926399999993</v>
      </c>
      <c r="X1992">
        <f>_xlfn.XLOOKUP($G1992,speciesvars!$D:$D,speciesvars!H:H,0,0)</f>
        <v>0</v>
      </c>
      <c r="Y1992">
        <f>_xlfn.XLOOKUP($G1992,speciesvars!$D:$D,speciesvars!I:I,0,0)</f>
        <v>0</v>
      </c>
    </row>
    <row r="1993" spans="1:25" hidden="1" x14ac:dyDescent="0.25">
      <c r="A1993" t="s">
        <v>34</v>
      </c>
      <c r="B1993" t="s">
        <v>32</v>
      </c>
      <c r="C1993">
        <v>32</v>
      </c>
      <c r="D1993" t="str">
        <f t="shared" si="31"/>
        <v>Preservespring 2020</v>
      </c>
      <c r="E1993" t="s">
        <v>74</v>
      </c>
      <c r="F1993" t="s">
        <v>0</v>
      </c>
      <c r="G1993" t="s">
        <v>35</v>
      </c>
      <c r="H1993" t="s">
        <v>4254</v>
      </c>
      <c r="I1993" t="s">
        <v>2089</v>
      </c>
      <c r="J1993" t="s">
        <v>60</v>
      </c>
      <c r="K1993">
        <v>0</v>
      </c>
      <c r="L1993">
        <v>0</v>
      </c>
      <c r="M1993">
        <v>0</v>
      </c>
      <c r="N1993">
        <f>_xlfn.XLOOKUP($A1993,'site variables'!$A:$A,'site variables'!C:C,0,0)</f>
        <v>332.63</v>
      </c>
      <c r="O1993">
        <f>_xlfn.XLOOKUP($A1993,'site variables'!$A:$A,'site variables'!D:D,0,0)</f>
        <v>25.8</v>
      </c>
      <c r="P1993">
        <f>_xlfn.XLOOKUP($A1993,'site variables'!$A:$A,'site variables'!E:E,0,0)</f>
        <v>21.2</v>
      </c>
      <c r="Q1993">
        <f>_xlfn.XLOOKUP($A1993,'site variables'!$A:$A,'site variables'!F:F,0,0)</f>
        <v>793</v>
      </c>
      <c r="R1993" t="str">
        <f>_xlfn.XLOOKUP($A1993,'site variables'!$A:$A,'site variables'!G:G,0,0)</f>
        <v>high</v>
      </c>
      <c r="S1993" t="str">
        <f>_xlfn.XLOOKUP($A1993,'site variables'!$A:$A,'site variables'!H:H,0,0)</f>
        <v>low</v>
      </c>
      <c r="T1993" t="str">
        <f>_xlfn.XLOOKUP($A1993,'site variables'!$A:$A,'site variables'!I:I,0,0)</f>
        <v>Vehicle/FootRecreation</v>
      </c>
      <c r="U1993">
        <f>_xlfn.XLOOKUP($D1993,climatevars!$E:$E,climatevars!J:J,0,)</f>
        <v>260.99947799999995</v>
      </c>
      <c r="V1993">
        <f>_xlfn.XLOOKUP($D1993,climatevars!$E:$E,climatevars!K:K,0,)</f>
        <v>539.99891999999988</v>
      </c>
      <c r="W1993">
        <f>_xlfn.XLOOKUP($D1993,climatevars!$E:$E,climatevars!L:L,0,)</f>
        <v>260.99947799999995</v>
      </c>
      <c r="X1993">
        <f>_xlfn.XLOOKUP($G1993,speciesvars!$D:$D,speciesvars!H:H,0,0)</f>
        <v>23.5000000198682</v>
      </c>
      <c r="Y1993">
        <f>_xlfn.XLOOKUP($G1993,speciesvars!$D:$D,speciesvars!I:I,0,0)</f>
        <v>354</v>
      </c>
    </row>
    <row r="1994" spans="1:25" hidden="1" x14ac:dyDescent="0.25">
      <c r="A1994" t="s">
        <v>34</v>
      </c>
      <c r="B1994" t="s">
        <v>32</v>
      </c>
      <c r="C1994">
        <v>32</v>
      </c>
      <c r="D1994" t="str">
        <f t="shared" si="31"/>
        <v>Preservespring 2020</v>
      </c>
      <c r="E1994" t="s">
        <v>74</v>
      </c>
      <c r="F1994" t="s">
        <v>0</v>
      </c>
      <c r="G1994" t="s">
        <v>76</v>
      </c>
      <c r="H1994" t="s">
        <v>4254</v>
      </c>
      <c r="I1994" t="s">
        <v>2090</v>
      </c>
      <c r="J1994" t="s">
        <v>60</v>
      </c>
      <c r="K1994">
        <v>0</v>
      </c>
      <c r="L1994">
        <v>0</v>
      </c>
      <c r="M1994">
        <v>0</v>
      </c>
      <c r="N1994">
        <f>_xlfn.XLOOKUP($A1994,'site variables'!$A:$A,'site variables'!C:C,0,0)</f>
        <v>332.63</v>
      </c>
      <c r="O1994">
        <f>_xlfn.XLOOKUP($A1994,'site variables'!$A:$A,'site variables'!D:D,0,0)</f>
        <v>25.8</v>
      </c>
      <c r="P1994">
        <f>_xlfn.XLOOKUP($A1994,'site variables'!$A:$A,'site variables'!E:E,0,0)</f>
        <v>21.2</v>
      </c>
      <c r="Q1994">
        <f>_xlfn.XLOOKUP($A1994,'site variables'!$A:$A,'site variables'!F:F,0,0)</f>
        <v>793</v>
      </c>
      <c r="R1994" t="str">
        <f>_xlfn.XLOOKUP($A1994,'site variables'!$A:$A,'site variables'!G:G,0,0)</f>
        <v>high</v>
      </c>
      <c r="S1994" t="str">
        <f>_xlfn.XLOOKUP($A1994,'site variables'!$A:$A,'site variables'!H:H,0,0)</f>
        <v>low</v>
      </c>
      <c r="T1994" t="str">
        <f>_xlfn.XLOOKUP($A1994,'site variables'!$A:$A,'site variables'!I:I,0,0)</f>
        <v>Vehicle/FootRecreation</v>
      </c>
      <c r="U1994">
        <f>_xlfn.XLOOKUP($D1994,climatevars!$E:$E,climatevars!J:J,0,)</f>
        <v>260.99947799999995</v>
      </c>
      <c r="V1994">
        <f>_xlfn.XLOOKUP($D1994,climatevars!$E:$E,climatevars!K:K,0,)</f>
        <v>539.99891999999988</v>
      </c>
      <c r="W1994">
        <f>_xlfn.XLOOKUP($D1994,climatevars!$E:$E,climatevars!L:L,0,)</f>
        <v>260.99947799999995</v>
      </c>
      <c r="X1994">
        <f>_xlfn.XLOOKUP($G1994,speciesvars!$D:$D,speciesvars!H:H,0,0)</f>
        <v>23.825000166892998</v>
      </c>
      <c r="Y1994">
        <f>_xlfn.XLOOKUP($G1994,speciesvars!$D:$D,speciesvars!I:I,0,0)</f>
        <v>508</v>
      </c>
    </row>
    <row r="1995" spans="1:25" hidden="1" x14ac:dyDescent="0.25">
      <c r="A1995" t="s">
        <v>34</v>
      </c>
      <c r="B1995" t="s">
        <v>32</v>
      </c>
      <c r="C1995">
        <v>33</v>
      </c>
      <c r="D1995" t="str">
        <f t="shared" si="31"/>
        <v>Preservespring 2020</v>
      </c>
      <c r="E1995" t="s">
        <v>12</v>
      </c>
      <c r="F1995" t="s">
        <v>0</v>
      </c>
      <c r="G1995" t="s">
        <v>13</v>
      </c>
      <c r="H1995" t="s">
        <v>4254</v>
      </c>
      <c r="I1995" t="s">
        <v>2091</v>
      </c>
      <c r="J1995" t="s">
        <v>60</v>
      </c>
      <c r="K1995">
        <v>0</v>
      </c>
      <c r="L1995">
        <v>0</v>
      </c>
      <c r="M1995">
        <v>0</v>
      </c>
      <c r="N1995">
        <f>_xlfn.XLOOKUP($A1995,'site variables'!$A:$A,'site variables'!C:C,0,0)</f>
        <v>332.63</v>
      </c>
      <c r="O1995">
        <f>_xlfn.XLOOKUP($A1995,'site variables'!$A:$A,'site variables'!D:D,0,0)</f>
        <v>25.8</v>
      </c>
      <c r="P1995">
        <f>_xlfn.XLOOKUP($A1995,'site variables'!$A:$A,'site variables'!E:E,0,0)</f>
        <v>21.2</v>
      </c>
      <c r="Q1995">
        <f>_xlfn.XLOOKUP($A1995,'site variables'!$A:$A,'site variables'!F:F,0,0)</f>
        <v>793</v>
      </c>
      <c r="R1995" t="str">
        <f>_xlfn.XLOOKUP($A1995,'site variables'!$A:$A,'site variables'!G:G,0,0)</f>
        <v>high</v>
      </c>
      <c r="S1995" t="str">
        <f>_xlfn.XLOOKUP($A1995,'site variables'!$A:$A,'site variables'!H:H,0,0)</f>
        <v>low</v>
      </c>
      <c r="T1995" t="str">
        <f>_xlfn.XLOOKUP($A1995,'site variables'!$A:$A,'site variables'!I:I,0,0)</f>
        <v>Vehicle/FootRecreation</v>
      </c>
      <c r="U1995">
        <f>_xlfn.XLOOKUP($D1995,climatevars!$E:$E,climatevars!J:J,0,)</f>
        <v>260.99947799999995</v>
      </c>
      <c r="V1995">
        <f>_xlfn.XLOOKUP($D1995,climatevars!$E:$E,climatevars!K:K,0,)</f>
        <v>539.99891999999988</v>
      </c>
      <c r="W1995">
        <f>_xlfn.XLOOKUP($D1995,climatevars!$E:$E,climatevars!L:L,0,)</f>
        <v>260.99947799999995</v>
      </c>
      <c r="X1995">
        <f>_xlfn.XLOOKUP($G1995,speciesvars!$D:$D,speciesvars!H:H,0,0)</f>
        <v>23.462500015894602</v>
      </c>
      <c r="Y1995">
        <f>_xlfn.XLOOKUP($G1995,speciesvars!$D:$D,speciesvars!I:I,0,0)</f>
        <v>846</v>
      </c>
    </row>
    <row r="1996" spans="1:25" hidden="1" x14ac:dyDescent="0.25">
      <c r="A1996" t="s">
        <v>34</v>
      </c>
      <c r="B1996" t="s">
        <v>32</v>
      </c>
      <c r="C1996">
        <v>33</v>
      </c>
      <c r="D1996" t="str">
        <f t="shared" si="31"/>
        <v>Preservespring 2020</v>
      </c>
      <c r="E1996" t="s">
        <v>12</v>
      </c>
      <c r="F1996" t="s">
        <v>0</v>
      </c>
      <c r="G1996" t="s">
        <v>21</v>
      </c>
      <c r="H1996" t="s">
        <v>4254</v>
      </c>
      <c r="I1996" t="s">
        <v>2092</v>
      </c>
      <c r="J1996" t="s">
        <v>60</v>
      </c>
      <c r="K1996">
        <v>0</v>
      </c>
      <c r="L1996">
        <v>0</v>
      </c>
      <c r="M1996">
        <v>0</v>
      </c>
      <c r="N1996">
        <f>_xlfn.XLOOKUP($A1996,'site variables'!$A:$A,'site variables'!C:C,0,0)</f>
        <v>332.63</v>
      </c>
      <c r="O1996">
        <f>_xlfn.XLOOKUP($A1996,'site variables'!$A:$A,'site variables'!D:D,0,0)</f>
        <v>25.8</v>
      </c>
      <c r="P1996">
        <f>_xlfn.XLOOKUP($A1996,'site variables'!$A:$A,'site variables'!E:E,0,0)</f>
        <v>21.2</v>
      </c>
      <c r="Q1996">
        <f>_xlfn.XLOOKUP($A1996,'site variables'!$A:$A,'site variables'!F:F,0,0)</f>
        <v>793</v>
      </c>
      <c r="R1996" t="str">
        <f>_xlfn.XLOOKUP($A1996,'site variables'!$A:$A,'site variables'!G:G,0,0)</f>
        <v>high</v>
      </c>
      <c r="S1996" t="str">
        <f>_xlfn.XLOOKUP($A1996,'site variables'!$A:$A,'site variables'!H:H,0,0)</f>
        <v>low</v>
      </c>
      <c r="T1996" t="str">
        <f>_xlfn.XLOOKUP($A1996,'site variables'!$A:$A,'site variables'!I:I,0,0)</f>
        <v>Vehicle/FootRecreation</v>
      </c>
      <c r="U1996">
        <f>_xlfn.XLOOKUP($D1996,climatevars!$E:$E,climatevars!J:J,0,)</f>
        <v>260.99947799999995</v>
      </c>
      <c r="V1996">
        <f>_xlfn.XLOOKUP($D1996,climatevars!$E:$E,climatevars!K:K,0,)</f>
        <v>539.99891999999988</v>
      </c>
      <c r="W1996">
        <f>_xlfn.XLOOKUP($D1996,climatevars!$E:$E,climatevars!L:L,0,)</f>
        <v>260.99947799999995</v>
      </c>
      <c r="X1996">
        <f>_xlfn.XLOOKUP($G1996,speciesvars!$D:$D,speciesvars!H:H,0,0)</f>
        <v>24.8750001192093</v>
      </c>
      <c r="Y1996">
        <f>_xlfn.XLOOKUP($G1996,speciesvars!$D:$D,speciesvars!I:I,0,0)</f>
        <v>845</v>
      </c>
    </row>
    <row r="1997" spans="1:25" hidden="1" x14ac:dyDescent="0.25">
      <c r="A1997" t="s">
        <v>34</v>
      </c>
      <c r="B1997" t="s">
        <v>52</v>
      </c>
      <c r="C1997">
        <v>12</v>
      </c>
      <c r="D1997" t="str">
        <f t="shared" si="31"/>
        <v>Preservespring 2021</v>
      </c>
      <c r="E1997" t="s">
        <v>66</v>
      </c>
      <c r="F1997" t="s">
        <v>0</v>
      </c>
      <c r="G1997" t="s">
        <v>33</v>
      </c>
      <c r="H1997" t="s">
        <v>11</v>
      </c>
      <c r="I1997" t="s">
        <v>2093</v>
      </c>
      <c r="J1997" t="s">
        <v>60</v>
      </c>
      <c r="K1997">
        <v>5</v>
      </c>
      <c r="L1997">
        <v>10</v>
      </c>
      <c r="N1997">
        <f>_xlfn.XLOOKUP($A1997,'site variables'!$A:$A,'site variables'!C:C,0,0)</f>
        <v>332.63</v>
      </c>
      <c r="O1997">
        <f>_xlfn.XLOOKUP($A1997,'site variables'!$A:$A,'site variables'!D:D,0,0)</f>
        <v>25.8</v>
      </c>
      <c r="P1997">
        <f>_xlfn.XLOOKUP($A1997,'site variables'!$A:$A,'site variables'!E:E,0,0)</f>
        <v>21.2</v>
      </c>
      <c r="Q1997">
        <f>_xlfn.XLOOKUP($A1997,'site variables'!$A:$A,'site variables'!F:F,0,0)</f>
        <v>793</v>
      </c>
      <c r="R1997" t="str">
        <f>_xlfn.XLOOKUP($A1997,'site variables'!$A:$A,'site variables'!G:G,0,0)</f>
        <v>high</v>
      </c>
      <c r="S1997" t="str">
        <f>_xlfn.XLOOKUP($A1997,'site variables'!$A:$A,'site variables'!H:H,0,0)</f>
        <v>low</v>
      </c>
      <c r="T1997" t="str">
        <f>_xlfn.XLOOKUP($A1997,'site variables'!$A:$A,'site variables'!I:I,0,0)</f>
        <v>Vehicle/FootRecreation</v>
      </c>
      <c r="U1997">
        <f>_xlfn.XLOOKUP($D1997,climatevars!$E:$E,climatevars!J:J,0,)</f>
        <v>84.999829999999989</v>
      </c>
      <c r="V1997">
        <f>_xlfn.XLOOKUP($D1997,climatevars!$E:$E,climatevars!K:K,0,)</f>
        <v>539.99891999999988</v>
      </c>
      <c r="W1997">
        <f>_xlfn.XLOOKUP($D1997,climatevars!$E:$E,climatevars!L:L,0,)</f>
        <v>367.99926399999993</v>
      </c>
      <c r="X1997">
        <f>_xlfn.XLOOKUP($G1997,speciesvars!$D:$D,speciesvars!H:H,0,0)</f>
        <v>0</v>
      </c>
      <c r="Y1997">
        <f>_xlfn.XLOOKUP($G1997,speciesvars!$D:$D,speciesvars!I:I,0,0)</f>
        <v>0</v>
      </c>
    </row>
    <row r="1998" spans="1:25" hidden="1" x14ac:dyDescent="0.25">
      <c r="A1998" t="s">
        <v>34</v>
      </c>
      <c r="B1998" t="s">
        <v>52</v>
      </c>
      <c r="C1998">
        <v>12</v>
      </c>
      <c r="D1998" t="str">
        <f t="shared" si="31"/>
        <v>Preservespring 2021</v>
      </c>
      <c r="E1998" t="s">
        <v>66</v>
      </c>
      <c r="F1998" t="s">
        <v>0</v>
      </c>
      <c r="G1998" t="s">
        <v>566</v>
      </c>
      <c r="H1998" t="s">
        <v>11</v>
      </c>
      <c r="I1998" t="s">
        <v>2094</v>
      </c>
      <c r="J1998" t="s">
        <v>60</v>
      </c>
      <c r="K1998">
        <v>2</v>
      </c>
      <c r="L1998">
        <v>10</v>
      </c>
      <c r="N1998">
        <f>_xlfn.XLOOKUP($A1998,'site variables'!$A:$A,'site variables'!C:C,0,0)</f>
        <v>332.63</v>
      </c>
      <c r="O1998">
        <f>_xlfn.XLOOKUP($A1998,'site variables'!$A:$A,'site variables'!D:D,0,0)</f>
        <v>25.8</v>
      </c>
      <c r="P1998">
        <f>_xlfn.XLOOKUP($A1998,'site variables'!$A:$A,'site variables'!E:E,0,0)</f>
        <v>21.2</v>
      </c>
      <c r="Q1998">
        <f>_xlfn.XLOOKUP($A1998,'site variables'!$A:$A,'site variables'!F:F,0,0)</f>
        <v>793</v>
      </c>
      <c r="R1998" t="str">
        <f>_xlfn.XLOOKUP($A1998,'site variables'!$A:$A,'site variables'!G:G,0,0)</f>
        <v>high</v>
      </c>
      <c r="S1998" t="str">
        <f>_xlfn.XLOOKUP($A1998,'site variables'!$A:$A,'site variables'!H:H,0,0)</f>
        <v>low</v>
      </c>
      <c r="T1998" t="str">
        <f>_xlfn.XLOOKUP($A1998,'site variables'!$A:$A,'site variables'!I:I,0,0)</f>
        <v>Vehicle/FootRecreation</v>
      </c>
      <c r="U1998">
        <f>_xlfn.XLOOKUP($D1998,climatevars!$E:$E,climatevars!J:J,0,)</f>
        <v>84.999829999999989</v>
      </c>
      <c r="V1998">
        <f>_xlfn.XLOOKUP($D1998,climatevars!$E:$E,climatevars!K:K,0,)</f>
        <v>539.99891999999988</v>
      </c>
      <c r="W1998">
        <f>_xlfn.XLOOKUP($D1998,climatevars!$E:$E,climatevars!L:L,0,)</f>
        <v>367.99926399999993</v>
      </c>
      <c r="X1998">
        <f>_xlfn.XLOOKUP($G1998,speciesvars!$D:$D,speciesvars!H:H,0,0)</f>
        <v>0</v>
      </c>
      <c r="Y1998">
        <f>_xlfn.XLOOKUP($G1998,speciesvars!$D:$D,speciesvars!I:I,0,0)</f>
        <v>0</v>
      </c>
    </row>
    <row r="1999" spans="1:25" hidden="1" x14ac:dyDescent="0.25">
      <c r="A1999" t="s">
        <v>34</v>
      </c>
      <c r="B1999" t="s">
        <v>52</v>
      </c>
      <c r="C1999">
        <v>13</v>
      </c>
      <c r="D1999" t="str">
        <f t="shared" si="31"/>
        <v>Preservespring 2021</v>
      </c>
      <c r="E1999" t="s">
        <v>12</v>
      </c>
      <c r="F1999" t="s">
        <v>70</v>
      </c>
      <c r="G1999" t="s">
        <v>77</v>
      </c>
      <c r="H1999" t="s">
        <v>11</v>
      </c>
      <c r="I1999" t="s">
        <v>2095</v>
      </c>
      <c r="J1999" t="s">
        <v>72</v>
      </c>
      <c r="K1999">
        <v>16</v>
      </c>
      <c r="L1999">
        <v>15</v>
      </c>
      <c r="N1999">
        <f>_xlfn.XLOOKUP($A1999,'site variables'!$A:$A,'site variables'!C:C,0,0)</f>
        <v>332.63</v>
      </c>
      <c r="O1999">
        <f>_xlfn.XLOOKUP($A1999,'site variables'!$A:$A,'site variables'!D:D,0,0)</f>
        <v>25.8</v>
      </c>
      <c r="P1999">
        <f>_xlfn.XLOOKUP($A1999,'site variables'!$A:$A,'site variables'!E:E,0,0)</f>
        <v>21.2</v>
      </c>
      <c r="Q1999">
        <f>_xlfn.XLOOKUP($A1999,'site variables'!$A:$A,'site variables'!F:F,0,0)</f>
        <v>793</v>
      </c>
      <c r="R1999" t="str">
        <f>_xlfn.XLOOKUP($A1999,'site variables'!$A:$A,'site variables'!G:G,0,0)</f>
        <v>high</v>
      </c>
      <c r="S1999" t="str">
        <f>_xlfn.XLOOKUP($A1999,'site variables'!$A:$A,'site variables'!H:H,0,0)</f>
        <v>low</v>
      </c>
      <c r="T1999" t="str">
        <f>_xlfn.XLOOKUP($A1999,'site variables'!$A:$A,'site variables'!I:I,0,0)</f>
        <v>Vehicle/FootRecreation</v>
      </c>
      <c r="U1999">
        <f>_xlfn.XLOOKUP($D1999,climatevars!$E:$E,climatevars!J:J,0,)</f>
        <v>84.999829999999989</v>
      </c>
      <c r="V1999">
        <f>_xlfn.XLOOKUP($D1999,climatevars!$E:$E,climatevars!K:K,0,)</f>
        <v>539.99891999999988</v>
      </c>
      <c r="W1999">
        <f>_xlfn.XLOOKUP($D1999,climatevars!$E:$E,climatevars!L:L,0,)</f>
        <v>367.99926399999993</v>
      </c>
      <c r="X1999">
        <f>_xlfn.XLOOKUP($G1999,speciesvars!$D:$D,speciesvars!H:H,0,0)</f>
        <v>0</v>
      </c>
      <c r="Y1999">
        <f>_xlfn.XLOOKUP($G1999,speciesvars!$D:$D,speciesvars!I:I,0,0)</f>
        <v>0</v>
      </c>
    </row>
    <row r="2000" spans="1:25" hidden="1" x14ac:dyDescent="0.25">
      <c r="A2000" t="s">
        <v>34</v>
      </c>
      <c r="B2000" t="s">
        <v>32</v>
      </c>
      <c r="C2000">
        <v>33</v>
      </c>
      <c r="D2000" t="str">
        <f t="shared" si="31"/>
        <v>Preservespring 2020</v>
      </c>
      <c r="E2000" t="s">
        <v>12</v>
      </c>
      <c r="F2000" t="s">
        <v>0</v>
      </c>
      <c r="G2000" t="s">
        <v>53</v>
      </c>
      <c r="H2000" t="s">
        <v>4254</v>
      </c>
      <c r="I2000" t="s">
        <v>2096</v>
      </c>
      <c r="J2000" t="s">
        <v>60</v>
      </c>
      <c r="K2000">
        <v>0</v>
      </c>
      <c r="L2000">
        <v>0</v>
      </c>
      <c r="M2000">
        <v>0</v>
      </c>
      <c r="N2000">
        <f>_xlfn.XLOOKUP($A2000,'site variables'!$A:$A,'site variables'!C:C,0,0)</f>
        <v>332.63</v>
      </c>
      <c r="O2000">
        <f>_xlfn.XLOOKUP($A2000,'site variables'!$A:$A,'site variables'!D:D,0,0)</f>
        <v>25.8</v>
      </c>
      <c r="P2000">
        <f>_xlfn.XLOOKUP($A2000,'site variables'!$A:$A,'site variables'!E:E,0,0)</f>
        <v>21.2</v>
      </c>
      <c r="Q2000">
        <f>_xlfn.XLOOKUP($A2000,'site variables'!$A:$A,'site variables'!F:F,0,0)</f>
        <v>793</v>
      </c>
      <c r="R2000" t="str">
        <f>_xlfn.XLOOKUP($A2000,'site variables'!$A:$A,'site variables'!G:G,0,0)</f>
        <v>high</v>
      </c>
      <c r="S2000" t="str">
        <f>_xlfn.XLOOKUP($A2000,'site variables'!$A:$A,'site variables'!H:H,0,0)</f>
        <v>low</v>
      </c>
      <c r="T2000" t="str">
        <f>_xlfn.XLOOKUP($A2000,'site variables'!$A:$A,'site variables'!I:I,0,0)</f>
        <v>Vehicle/FootRecreation</v>
      </c>
      <c r="U2000">
        <f>_xlfn.XLOOKUP($D2000,climatevars!$E:$E,climatevars!J:J,0,)</f>
        <v>260.99947799999995</v>
      </c>
      <c r="V2000">
        <f>_xlfn.XLOOKUP($D2000,climatevars!$E:$E,climatevars!K:K,0,)</f>
        <v>539.99891999999988</v>
      </c>
      <c r="W2000">
        <f>_xlfn.XLOOKUP($D2000,climatevars!$E:$E,climatevars!L:L,0,)</f>
        <v>260.99947799999995</v>
      </c>
      <c r="X2000">
        <f>_xlfn.XLOOKUP($G2000,speciesvars!$D:$D,speciesvars!H:H,0,0)</f>
        <v>24.200000047683702</v>
      </c>
      <c r="Y2000">
        <f>_xlfn.XLOOKUP($G2000,speciesvars!$D:$D,speciesvars!I:I,0,0)</f>
        <v>706</v>
      </c>
    </row>
    <row r="2001" spans="1:25" hidden="1" x14ac:dyDescent="0.25">
      <c r="A2001" t="s">
        <v>34</v>
      </c>
      <c r="B2001" t="s">
        <v>32</v>
      </c>
      <c r="C2001">
        <v>33</v>
      </c>
      <c r="D2001" t="str">
        <f t="shared" si="31"/>
        <v>Preservespring 2020</v>
      </c>
      <c r="E2001" t="s">
        <v>12</v>
      </c>
      <c r="F2001" t="s">
        <v>0</v>
      </c>
      <c r="G2001" t="s">
        <v>35</v>
      </c>
      <c r="H2001" t="s">
        <v>4254</v>
      </c>
      <c r="I2001" t="s">
        <v>2097</v>
      </c>
      <c r="J2001" t="s">
        <v>60</v>
      </c>
      <c r="K2001">
        <v>0</v>
      </c>
      <c r="L2001">
        <v>0</v>
      </c>
      <c r="M2001">
        <v>0.05</v>
      </c>
      <c r="N2001">
        <f>_xlfn.XLOOKUP($A2001,'site variables'!$A:$A,'site variables'!C:C,0,0)</f>
        <v>332.63</v>
      </c>
      <c r="O2001">
        <f>_xlfn.XLOOKUP($A2001,'site variables'!$A:$A,'site variables'!D:D,0,0)</f>
        <v>25.8</v>
      </c>
      <c r="P2001">
        <f>_xlfn.XLOOKUP($A2001,'site variables'!$A:$A,'site variables'!E:E,0,0)</f>
        <v>21.2</v>
      </c>
      <c r="Q2001">
        <f>_xlfn.XLOOKUP($A2001,'site variables'!$A:$A,'site variables'!F:F,0,0)</f>
        <v>793</v>
      </c>
      <c r="R2001" t="str">
        <f>_xlfn.XLOOKUP($A2001,'site variables'!$A:$A,'site variables'!G:G,0,0)</f>
        <v>high</v>
      </c>
      <c r="S2001" t="str">
        <f>_xlfn.XLOOKUP($A2001,'site variables'!$A:$A,'site variables'!H:H,0,0)</f>
        <v>low</v>
      </c>
      <c r="T2001" t="str">
        <f>_xlfn.XLOOKUP($A2001,'site variables'!$A:$A,'site variables'!I:I,0,0)</f>
        <v>Vehicle/FootRecreation</v>
      </c>
      <c r="U2001">
        <f>_xlfn.XLOOKUP($D2001,climatevars!$E:$E,climatevars!J:J,0,)</f>
        <v>260.99947799999995</v>
      </c>
      <c r="V2001">
        <f>_xlfn.XLOOKUP($D2001,climatevars!$E:$E,climatevars!K:K,0,)</f>
        <v>539.99891999999988</v>
      </c>
      <c r="W2001">
        <f>_xlfn.XLOOKUP($D2001,climatevars!$E:$E,climatevars!L:L,0,)</f>
        <v>260.99947799999995</v>
      </c>
      <c r="X2001">
        <f>_xlfn.XLOOKUP($G2001,speciesvars!$D:$D,speciesvars!H:H,0,0)</f>
        <v>23.5000000198682</v>
      </c>
      <c r="Y2001">
        <f>_xlfn.XLOOKUP($G2001,speciesvars!$D:$D,speciesvars!I:I,0,0)</f>
        <v>354</v>
      </c>
    </row>
    <row r="2002" spans="1:25" hidden="1" x14ac:dyDescent="0.25">
      <c r="A2002" t="s">
        <v>34</v>
      </c>
      <c r="B2002" t="s">
        <v>52</v>
      </c>
      <c r="C2002">
        <v>13</v>
      </c>
      <c r="D2002" t="str">
        <f t="shared" si="31"/>
        <v>Preservespring 2021</v>
      </c>
      <c r="E2002" t="s">
        <v>12</v>
      </c>
      <c r="F2002" t="s">
        <v>70</v>
      </c>
      <c r="G2002" t="s">
        <v>3</v>
      </c>
      <c r="H2002" t="s">
        <v>11</v>
      </c>
      <c r="I2002" t="s">
        <v>2098</v>
      </c>
      <c r="J2002" t="s">
        <v>72</v>
      </c>
      <c r="K2002">
        <v>29</v>
      </c>
      <c r="L2002">
        <v>20</v>
      </c>
      <c r="N2002">
        <f>_xlfn.XLOOKUP($A2002,'site variables'!$A:$A,'site variables'!C:C,0,0)</f>
        <v>332.63</v>
      </c>
      <c r="O2002">
        <f>_xlfn.XLOOKUP($A2002,'site variables'!$A:$A,'site variables'!D:D,0,0)</f>
        <v>25.8</v>
      </c>
      <c r="P2002">
        <f>_xlfn.XLOOKUP($A2002,'site variables'!$A:$A,'site variables'!E:E,0,0)</f>
        <v>21.2</v>
      </c>
      <c r="Q2002">
        <f>_xlfn.XLOOKUP($A2002,'site variables'!$A:$A,'site variables'!F:F,0,0)</f>
        <v>793</v>
      </c>
      <c r="R2002" t="str">
        <f>_xlfn.XLOOKUP($A2002,'site variables'!$A:$A,'site variables'!G:G,0,0)</f>
        <v>high</v>
      </c>
      <c r="S2002" t="str">
        <f>_xlfn.XLOOKUP($A2002,'site variables'!$A:$A,'site variables'!H:H,0,0)</f>
        <v>low</v>
      </c>
      <c r="T2002" t="str">
        <f>_xlfn.XLOOKUP($A2002,'site variables'!$A:$A,'site variables'!I:I,0,0)</f>
        <v>Vehicle/FootRecreation</v>
      </c>
      <c r="U2002">
        <f>_xlfn.XLOOKUP($D2002,climatevars!$E:$E,climatevars!J:J,0,)</f>
        <v>84.999829999999989</v>
      </c>
      <c r="V2002">
        <f>_xlfn.XLOOKUP($D2002,climatevars!$E:$E,climatevars!K:K,0,)</f>
        <v>539.99891999999988</v>
      </c>
      <c r="W2002">
        <f>_xlfn.XLOOKUP($D2002,climatevars!$E:$E,climatevars!L:L,0,)</f>
        <v>367.99926399999993</v>
      </c>
      <c r="X2002">
        <f>_xlfn.XLOOKUP($G2002,speciesvars!$D:$D,speciesvars!H:H,0,0)</f>
        <v>0</v>
      </c>
      <c r="Y2002">
        <f>_xlfn.XLOOKUP($G2002,speciesvars!$D:$D,speciesvars!I:I,0,0)</f>
        <v>0</v>
      </c>
    </row>
    <row r="2003" spans="1:25" hidden="1" x14ac:dyDescent="0.25">
      <c r="A2003" t="s">
        <v>34</v>
      </c>
      <c r="B2003" t="s">
        <v>32</v>
      </c>
      <c r="C2003">
        <v>33</v>
      </c>
      <c r="D2003" t="str">
        <f t="shared" si="31"/>
        <v>Preservespring 2020</v>
      </c>
      <c r="E2003" t="s">
        <v>12</v>
      </c>
      <c r="F2003" t="s">
        <v>0</v>
      </c>
      <c r="G2003" t="s">
        <v>76</v>
      </c>
      <c r="H2003" t="s">
        <v>4254</v>
      </c>
      <c r="I2003" t="s">
        <v>2099</v>
      </c>
      <c r="J2003" t="s">
        <v>60</v>
      </c>
      <c r="K2003">
        <v>1</v>
      </c>
      <c r="L2003">
        <v>3</v>
      </c>
      <c r="M2003">
        <v>0.05</v>
      </c>
      <c r="N2003">
        <f>_xlfn.XLOOKUP($A2003,'site variables'!$A:$A,'site variables'!C:C,0,0)</f>
        <v>332.63</v>
      </c>
      <c r="O2003">
        <f>_xlfn.XLOOKUP($A2003,'site variables'!$A:$A,'site variables'!D:D,0,0)</f>
        <v>25.8</v>
      </c>
      <c r="P2003">
        <f>_xlfn.XLOOKUP($A2003,'site variables'!$A:$A,'site variables'!E:E,0,0)</f>
        <v>21.2</v>
      </c>
      <c r="Q2003">
        <f>_xlfn.XLOOKUP($A2003,'site variables'!$A:$A,'site variables'!F:F,0,0)</f>
        <v>793</v>
      </c>
      <c r="R2003" t="str">
        <f>_xlfn.XLOOKUP($A2003,'site variables'!$A:$A,'site variables'!G:G,0,0)</f>
        <v>high</v>
      </c>
      <c r="S2003" t="str">
        <f>_xlfn.XLOOKUP($A2003,'site variables'!$A:$A,'site variables'!H:H,0,0)</f>
        <v>low</v>
      </c>
      <c r="T2003" t="str">
        <f>_xlfn.XLOOKUP($A2003,'site variables'!$A:$A,'site variables'!I:I,0,0)</f>
        <v>Vehicle/FootRecreation</v>
      </c>
      <c r="U2003">
        <f>_xlfn.XLOOKUP($D2003,climatevars!$E:$E,climatevars!J:J,0,)</f>
        <v>260.99947799999995</v>
      </c>
      <c r="V2003">
        <f>_xlfn.XLOOKUP($D2003,climatevars!$E:$E,climatevars!K:K,0,)</f>
        <v>539.99891999999988</v>
      </c>
      <c r="W2003">
        <f>_xlfn.XLOOKUP($D2003,climatevars!$E:$E,climatevars!L:L,0,)</f>
        <v>260.99947799999995</v>
      </c>
      <c r="X2003">
        <f>_xlfn.XLOOKUP($G2003,speciesvars!$D:$D,speciesvars!H:H,0,0)</f>
        <v>23.825000166892998</v>
      </c>
      <c r="Y2003">
        <f>_xlfn.XLOOKUP($G2003,speciesvars!$D:$D,speciesvars!I:I,0,0)</f>
        <v>508</v>
      </c>
    </row>
    <row r="2004" spans="1:25" hidden="1" x14ac:dyDescent="0.25">
      <c r="A2004" t="s">
        <v>34</v>
      </c>
      <c r="B2004" t="s">
        <v>32</v>
      </c>
      <c r="C2004">
        <v>34</v>
      </c>
      <c r="D2004" t="str">
        <f t="shared" si="31"/>
        <v>Preservespring 2020</v>
      </c>
      <c r="E2004" t="s">
        <v>66</v>
      </c>
      <c r="F2004" t="s">
        <v>0</v>
      </c>
      <c r="G2004" t="s">
        <v>13</v>
      </c>
      <c r="H2004" t="s">
        <v>4254</v>
      </c>
      <c r="I2004" t="s">
        <v>2100</v>
      </c>
      <c r="J2004" t="s">
        <v>60</v>
      </c>
      <c r="K2004">
        <v>0</v>
      </c>
      <c r="L2004">
        <v>0</v>
      </c>
      <c r="M2004">
        <v>0</v>
      </c>
      <c r="N2004">
        <f>_xlfn.XLOOKUP($A2004,'site variables'!$A:$A,'site variables'!C:C,0,0)</f>
        <v>332.63</v>
      </c>
      <c r="O2004">
        <f>_xlfn.XLOOKUP($A2004,'site variables'!$A:$A,'site variables'!D:D,0,0)</f>
        <v>25.8</v>
      </c>
      <c r="P2004">
        <f>_xlfn.XLOOKUP($A2004,'site variables'!$A:$A,'site variables'!E:E,0,0)</f>
        <v>21.2</v>
      </c>
      <c r="Q2004">
        <f>_xlfn.XLOOKUP($A2004,'site variables'!$A:$A,'site variables'!F:F,0,0)</f>
        <v>793</v>
      </c>
      <c r="R2004" t="str">
        <f>_xlfn.XLOOKUP($A2004,'site variables'!$A:$A,'site variables'!G:G,0,0)</f>
        <v>high</v>
      </c>
      <c r="S2004" t="str">
        <f>_xlfn.XLOOKUP($A2004,'site variables'!$A:$A,'site variables'!H:H,0,0)</f>
        <v>low</v>
      </c>
      <c r="T2004" t="str">
        <f>_xlfn.XLOOKUP($A2004,'site variables'!$A:$A,'site variables'!I:I,0,0)</f>
        <v>Vehicle/FootRecreation</v>
      </c>
      <c r="U2004">
        <f>_xlfn.XLOOKUP($D2004,climatevars!$E:$E,climatevars!J:J,0,)</f>
        <v>260.99947799999995</v>
      </c>
      <c r="V2004">
        <f>_xlfn.XLOOKUP($D2004,climatevars!$E:$E,climatevars!K:K,0,)</f>
        <v>539.99891999999988</v>
      </c>
      <c r="W2004">
        <f>_xlfn.XLOOKUP($D2004,climatevars!$E:$E,climatevars!L:L,0,)</f>
        <v>260.99947799999995</v>
      </c>
      <c r="X2004">
        <f>_xlfn.XLOOKUP($G2004,speciesvars!$D:$D,speciesvars!H:H,0,0)</f>
        <v>23.462500015894602</v>
      </c>
      <c r="Y2004">
        <f>_xlfn.XLOOKUP($G2004,speciesvars!$D:$D,speciesvars!I:I,0,0)</f>
        <v>846</v>
      </c>
    </row>
    <row r="2005" spans="1:25" hidden="1" x14ac:dyDescent="0.25">
      <c r="A2005" t="s">
        <v>34</v>
      </c>
      <c r="B2005" t="s">
        <v>32</v>
      </c>
      <c r="C2005">
        <v>34</v>
      </c>
      <c r="D2005" t="str">
        <f t="shared" si="31"/>
        <v>Preservespring 2020</v>
      </c>
      <c r="E2005" t="s">
        <v>66</v>
      </c>
      <c r="F2005" t="s">
        <v>0</v>
      </c>
      <c r="G2005" t="s">
        <v>21</v>
      </c>
      <c r="H2005" t="s">
        <v>4254</v>
      </c>
      <c r="I2005" t="s">
        <v>2101</v>
      </c>
      <c r="J2005" t="s">
        <v>60</v>
      </c>
      <c r="K2005">
        <v>0</v>
      </c>
      <c r="L2005">
        <v>0</v>
      </c>
      <c r="M2005">
        <v>0</v>
      </c>
      <c r="N2005">
        <f>_xlfn.XLOOKUP($A2005,'site variables'!$A:$A,'site variables'!C:C,0,0)</f>
        <v>332.63</v>
      </c>
      <c r="O2005">
        <f>_xlfn.XLOOKUP($A2005,'site variables'!$A:$A,'site variables'!D:D,0,0)</f>
        <v>25.8</v>
      </c>
      <c r="P2005">
        <f>_xlfn.XLOOKUP($A2005,'site variables'!$A:$A,'site variables'!E:E,0,0)</f>
        <v>21.2</v>
      </c>
      <c r="Q2005">
        <f>_xlfn.XLOOKUP($A2005,'site variables'!$A:$A,'site variables'!F:F,0,0)</f>
        <v>793</v>
      </c>
      <c r="R2005" t="str">
        <f>_xlfn.XLOOKUP($A2005,'site variables'!$A:$A,'site variables'!G:G,0,0)</f>
        <v>high</v>
      </c>
      <c r="S2005" t="str">
        <f>_xlfn.XLOOKUP($A2005,'site variables'!$A:$A,'site variables'!H:H,0,0)</f>
        <v>low</v>
      </c>
      <c r="T2005" t="str">
        <f>_xlfn.XLOOKUP($A2005,'site variables'!$A:$A,'site variables'!I:I,0,0)</f>
        <v>Vehicle/FootRecreation</v>
      </c>
      <c r="U2005">
        <f>_xlfn.XLOOKUP($D2005,climatevars!$E:$E,climatevars!J:J,0,)</f>
        <v>260.99947799999995</v>
      </c>
      <c r="V2005">
        <f>_xlfn.XLOOKUP($D2005,climatevars!$E:$E,climatevars!K:K,0,)</f>
        <v>539.99891999999988</v>
      </c>
      <c r="W2005">
        <f>_xlfn.XLOOKUP($D2005,climatevars!$E:$E,climatevars!L:L,0,)</f>
        <v>260.99947799999995</v>
      </c>
      <c r="X2005">
        <f>_xlfn.XLOOKUP($G2005,speciesvars!$D:$D,speciesvars!H:H,0,0)</f>
        <v>24.8750001192093</v>
      </c>
      <c r="Y2005">
        <f>_xlfn.XLOOKUP($G2005,speciesvars!$D:$D,speciesvars!I:I,0,0)</f>
        <v>845</v>
      </c>
    </row>
    <row r="2006" spans="1:25" hidden="1" x14ac:dyDescent="0.25">
      <c r="A2006" t="s">
        <v>34</v>
      </c>
      <c r="B2006" t="s">
        <v>32</v>
      </c>
      <c r="C2006">
        <v>34</v>
      </c>
      <c r="D2006" t="str">
        <f t="shared" si="31"/>
        <v>Preservespring 2020</v>
      </c>
      <c r="E2006" t="s">
        <v>66</v>
      </c>
      <c r="F2006" t="s">
        <v>0</v>
      </c>
      <c r="G2006" t="s">
        <v>53</v>
      </c>
      <c r="H2006" t="s">
        <v>4254</v>
      </c>
      <c r="I2006" t="s">
        <v>2102</v>
      </c>
      <c r="J2006" t="s">
        <v>60</v>
      </c>
      <c r="K2006">
        <v>0</v>
      </c>
      <c r="L2006">
        <v>0</v>
      </c>
      <c r="M2006">
        <v>0</v>
      </c>
      <c r="N2006">
        <f>_xlfn.XLOOKUP($A2006,'site variables'!$A:$A,'site variables'!C:C,0,0)</f>
        <v>332.63</v>
      </c>
      <c r="O2006">
        <f>_xlfn.XLOOKUP($A2006,'site variables'!$A:$A,'site variables'!D:D,0,0)</f>
        <v>25.8</v>
      </c>
      <c r="P2006">
        <f>_xlfn.XLOOKUP($A2006,'site variables'!$A:$A,'site variables'!E:E,0,0)</f>
        <v>21.2</v>
      </c>
      <c r="Q2006">
        <f>_xlfn.XLOOKUP($A2006,'site variables'!$A:$A,'site variables'!F:F,0,0)</f>
        <v>793</v>
      </c>
      <c r="R2006" t="str">
        <f>_xlfn.XLOOKUP($A2006,'site variables'!$A:$A,'site variables'!G:G,0,0)</f>
        <v>high</v>
      </c>
      <c r="S2006" t="str">
        <f>_xlfn.XLOOKUP($A2006,'site variables'!$A:$A,'site variables'!H:H,0,0)</f>
        <v>low</v>
      </c>
      <c r="T2006" t="str">
        <f>_xlfn.XLOOKUP($A2006,'site variables'!$A:$A,'site variables'!I:I,0,0)</f>
        <v>Vehicle/FootRecreation</v>
      </c>
      <c r="U2006">
        <f>_xlfn.XLOOKUP($D2006,climatevars!$E:$E,climatevars!J:J,0,)</f>
        <v>260.99947799999995</v>
      </c>
      <c r="V2006">
        <f>_xlfn.XLOOKUP($D2006,climatevars!$E:$E,climatevars!K:K,0,)</f>
        <v>539.99891999999988</v>
      </c>
      <c r="W2006">
        <f>_xlfn.XLOOKUP($D2006,climatevars!$E:$E,climatevars!L:L,0,)</f>
        <v>260.99947799999995</v>
      </c>
      <c r="X2006">
        <f>_xlfn.XLOOKUP($G2006,speciesvars!$D:$D,speciesvars!H:H,0,0)</f>
        <v>24.200000047683702</v>
      </c>
      <c r="Y2006">
        <f>_xlfn.XLOOKUP($G2006,speciesvars!$D:$D,speciesvars!I:I,0,0)</f>
        <v>706</v>
      </c>
    </row>
    <row r="2007" spans="1:25" hidden="1" x14ac:dyDescent="0.25">
      <c r="A2007" t="s">
        <v>34</v>
      </c>
      <c r="B2007" t="s">
        <v>52</v>
      </c>
      <c r="C2007">
        <v>13</v>
      </c>
      <c r="D2007" t="str">
        <f t="shared" si="31"/>
        <v>Preservespring 2021</v>
      </c>
      <c r="E2007" t="s">
        <v>12</v>
      </c>
      <c r="F2007" t="s">
        <v>70</v>
      </c>
      <c r="G2007" t="s">
        <v>33</v>
      </c>
      <c r="H2007" t="s">
        <v>11</v>
      </c>
      <c r="I2007" t="s">
        <v>2103</v>
      </c>
      <c r="J2007" t="s">
        <v>60</v>
      </c>
      <c r="K2007">
        <v>3</v>
      </c>
      <c r="L2007">
        <v>5</v>
      </c>
      <c r="N2007">
        <f>_xlfn.XLOOKUP($A2007,'site variables'!$A:$A,'site variables'!C:C,0,0)</f>
        <v>332.63</v>
      </c>
      <c r="O2007">
        <f>_xlfn.XLOOKUP($A2007,'site variables'!$A:$A,'site variables'!D:D,0,0)</f>
        <v>25.8</v>
      </c>
      <c r="P2007">
        <f>_xlfn.XLOOKUP($A2007,'site variables'!$A:$A,'site variables'!E:E,0,0)</f>
        <v>21.2</v>
      </c>
      <c r="Q2007">
        <f>_xlfn.XLOOKUP($A2007,'site variables'!$A:$A,'site variables'!F:F,0,0)</f>
        <v>793</v>
      </c>
      <c r="R2007" t="str">
        <f>_xlfn.XLOOKUP($A2007,'site variables'!$A:$A,'site variables'!G:G,0,0)</f>
        <v>high</v>
      </c>
      <c r="S2007" t="str">
        <f>_xlfn.XLOOKUP($A2007,'site variables'!$A:$A,'site variables'!H:H,0,0)</f>
        <v>low</v>
      </c>
      <c r="T2007" t="str">
        <f>_xlfn.XLOOKUP($A2007,'site variables'!$A:$A,'site variables'!I:I,0,0)</f>
        <v>Vehicle/FootRecreation</v>
      </c>
      <c r="U2007">
        <f>_xlfn.XLOOKUP($D2007,climatevars!$E:$E,climatevars!J:J,0,)</f>
        <v>84.999829999999989</v>
      </c>
      <c r="V2007">
        <f>_xlfn.XLOOKUP($D2007,climatevars!$E:$E,climatevars!K:K,0,)</f>
        <v>539.99891999999988</v>
      </c>
      <c r="W2007">
        <f>_xlfn.XLOOKUP($D2007,climatevars!$E:$E,climatevars!L:L,0,)</f>
        <v>367.99926399999993</v>
      </c>
      <c r="X2007">
        <f>_xlfn.XLOOKUP($G2007,speciesvars!$D:$D,speciesvars!H:H,0,0)</f>
        <v>0</v>
      </c>
      <c r="Y2007">
        <f>_xlfn.XLOOKUP($G2007,speciesvars!$D:$D,speciesvars!I:I,0,0)</f>
        <v>0</v>
      </c>
    </row>
    <row r="2008" spans="1:25" hidden="1" x14ac:dyDescent="0.25">
      <c r="A2008" t="s">
        <v>34</v>
      </c>
      <c r="B2008" t="s">
        <v>32</v>
      </c>
      <c r="C2008">
        <v>34</v>
      </c>
      <c r="D2008" t="str">
        <f t="shared" si="31"/>
        <v>Preservespring 2020</v>
      </c>
      <c r="E2008" t="s">
        <v>66</v>
      </c>
      <c r="F2008" t="s">
        <v>0</v>
      </c>
      <c r="G2008" t="s">
        <v>35</v>
      </c>
      <c r="H2008" t="s">
        <v>4254</v>
      </c>
      <c r="I2008" t="s">
        <v>2104</v>
      </c>
      <c r="J2008" t="s">
        <v>60</v>
      </c>
      <c r="K2008">
        <v>0</v>
      </c>
      <c r="L2008">
        <v>0</v>
      </c>
      <c r="M2008">
        <v>0</v>
      </c>
      <c r="N2008">
        <f>_xlfn.XLOOKUP($A2008,'site variables'!$A:$A,'site variables'!C:C,0,0)</f>
        <v>332.63</v>
      </c>
      <c r="O2008">
        <f>_xlfn.XLOOKUP($A2008,'site variables'!$A:$A,'site variables'!D:D,0,0)</f>
        <v>25.8</v>
      </c>
      <c r="P2008">
        <f>_xlfn.XLOOKUP($A2008,'site variables'!$A:$A,'site variables'!E:E,0,0)</f>
        <v>21.2</v>
      </c>
      <c r="Q2008">
        <f>_xlfn.XLOOKUP($A2008,'site variables'!$A:$A,'site variables'!F:F,0,0)</f>
        <v>793</v>
      </c>
      <c r="R2008" t="str">
        <f>_xlfn.XLOOKUP($A2008,'site variables'!$A:$A,'site variables'!G:G,0,0)</f>
        <v>high</v>
      </c>
      <c r="S2008" t="str">
        <f>_xlfn.XLOOKUP($A2008,'site variables'!$A:$A,'site variables'!H:H,0,0)</f>
        <v>low</v>
      </c>
      <c r="T2008" t="str">
        <f>_xlfn.XLOOKUP($A2008,'site variables'!$A:$A,'site variables'!I:I,0,0)</f>
        <v>Vehicle/FootRecreation</v>
      </c>
      <c r="U2008">
        <f>_xlfn.XLOOKUP($D2008,climatevars!$E:$E,climatevars!J:J,0,)</f>
        <v>260.99947799999995</v>
      </c>
      <c r="V2008">
        <f>_xlfn.XLOOKUP($D2008,climatevars!$E:$E,climatevars!K:K,0,)</f>
        <v>539.99891999999988</v>
      </c>
      <c r="W2008">
        <f>_xlfn.XLOOKUP($D2008,climatevars!$E:$E,climatevars!L:L,0,)</f>
        <v>260.99947799999995</v>
      </c>
      <c r="X2008">
        <f>_xlfn.XLOOKUP($G2008,speciesvars!$D:$D,speciesvars!H:H,0,0)</f>
        <v>23.5000000198682</v>
      </c>
      <c r="Y2008">
        <f>_xlfn.XLOOKUP($G2008,speciesvars!$D:$D,speciesvars!I:I,0,0)</f>
        <v>354</v>
      </c>
    </row>
    <row r="2009" spans="1:25" hidden="1" x14ac:dyDescent="0.25">
      <c r="A2009" t="s">
        <v>34</v>
      </c>
      <c r="B2009" t="s">
        <v>32</v>
      </c>
      <c r="C2009">
        <v>34</v>
      </c>
      <c r="D2009" t="str">
        <f t="shared" si="31"/>
        <v>Preservespring 2020</v>
      </c>
      <c r="E2009" t="s">
        <v>66</v>
      </c>
      <c r="F2009" t="s">
        <v>0</v>
      </c>
      <c r="G2009" t="s">
        <v>76</v>
      </c>
      <c r="H2009" t="s">
        <v>4254</v>
      </c>
      <c r="I2009" t="s">
        <v>2105</v>
      </c>
      <c r="J2009" t="s">
        <v>60</v>
      </c>
      <c r="K2009">
        <v>2</v>
      </c>
      <c r="L2009">
        <v>3</v>
      </c>
      <c r="M2009">
        <v>0.05</v>
      </c>
      <c r="N2009">
        <f>_xlfn.XLOOKUP($A2009,'site variables'!$A:$A,'site variables'!C:C,0,0)</f>
        <v>332.63</v>
      </c>
      <c r="O2009">
        <f>_xlfn.XLOOKUP($A2009,'site variables'!$A:$A,'site variables'!D:D,0,0)</f>
        <v>25.8</v>
      </c>
      <c r="P2009">
        <f>_xlfn.XLOOKUP($A2009,'site variables'!$A:$A,'site variables'!E:E,0,0)</f>
        <v>21.2</v>
      </c>
      <c r="Q2009">
        <f>_xlfn.XLOOKUP($A2009,'site variables'!$A:$A,'site variables'!F:F,0,0)</f>
        <v>793</v>
      </c>
      <c r="R2009" t="str">
        <f>_xlfn.XLOOKUP($A2009,'site variables'!$A:$A,'site variables'!G:G,0,0)</f>
        <v>high</v>
      </c>
      <c r="S2009" t="str">
        <f>_xlfn.XLOOKUP($A2009,'site variables'!$A:$A,'site variables'!H:H,0,0)</f>
        <v>low</v>
      </c>
      <c r="T2009" t="str">
        <f>_xlfn.XLOOKUP($A2009,'site variables'!$A:$A,'site variables'!I:I,0,0)</f>
        <v>Vehicle/FootRecreation</v>
      </c>
      <c r="U2009">
        <f>_xlfn.XLOOKUP($D2009,climatevars!$E:$E,climatevars!J:J,0,)</f>
        <v>260.99947799999995</v>
      </c>
      <c r="V2009">
        <f>_xlfn.XLOOKUP($D2009,climatevars!$E:$E,climatevars!K:K,0,)</f>
        <v>539.99891999999988</v>
      </c>
      <c r="W2009">
        <f>_xlfn.XLOOKUP($D2009,climatevars!$E:$E,climatevars!L:L,0,)</f>
        <v>260.99947799999995</v>
      </c>
      <c r="X2009">
        <f>_xlfn.XLOOKUP($G2009,speciesvars!$D:$D,speciesvars!H:H,0,0)</f>
        <v>23.825000166892998</v>
      </c>
      <c r="Y2009">
        <f>_xlfn.XLOOKUP($G2009,speciesvars!$D:$D,speciesvars!I:I,0,0)</f>
        <v>508</v>
      </c>
    </row>
    <row r="2010" spans="1:25" hidden="1" x14ac:dyDescent="0.25">
      <c r="A2010" t="s">
        <v>34</v>
      </c>
      <c r="B2010" t="s">
        <v>32</v>
      </c>
      <c r="C2010">
        <v>35</v>
      </c>
      <c r="D2010" t="str">
        <f t="shared" si="31"/>
        <v>Preservespring 2020</v>
      </c>
      <c r="E2010" t="s">
        <v>75</v>
      </c>
      <c r="F2010" t="s">
        <v>49</v>
      </c>
      <c r="G2010" t="s">
        <v>13</v>
      </c>
      <c r="H2010" t="s">
        <v>4255</v>
      </c>
      <c r="I2010" t="s">
        <v>2106</v>
      </c>
      <c r="J2010" t="s">
        <v>60</v>
      </c>
      <c r="K2010">
        <v>0</v>
      </c>
      <c r="L2010">
        <v>0</v>
      </c>
      <c r="M2010">
        <v>0</v>
      </c>
      <c r="N2010">
        <f>_xlfn.XLOOKUP($A2010,'site variables'!$A:$A,'site variables'!C:C,0,0)</f>
        <v>332.63</v>
      </c>
      <c r="O2010">
        <f>_xlfn.XLOOKUP($A2010,'site variables'!$A:$A,'site variables'!D:D,0,0)</f>
        <v>25.8</v>
      </c>
      <c r="P2010">
        <f>_xlfn.XLOOKUP($A2010,'site variables'!$A:$A,'site variables'!E:E,0,0)</f>
        <v>21.2</v>
      </c>
      <c r="Q2010">
        <f>_xlfn.XLOOKUP($A2010,'site variables'!$A:$A,'site variables'!F:F,0,0)</f>
        <v>793</v>
      </c>
      <c r="R2010" t="str">
        <f>_xlfn.XLOOKUP($A2010,'site variables'!$A:$A,'site variables'!G:G,0,0)</f>
        <v>high</v>
      </c>
      <c r="S2010" t="str">
        <f>_xlfn.XLOOKUP($A2010,'site variables'!$A:$A,'site variables'!H:H,0,0)</f>
        <v>low</v>
      </c>
      <c r="T2010" t="str">
        <f>_xlfn.XLOOKUP($A2010,'site variables'!$A:$A,'site variables'!I:I,0,0)</f>
        <v>Vehicle/FootRecreation</v>
      </c>
      <c r="U2010">
        <f>_xlfn.XLOOKUP($D2010,climatevars!$E:$E,climatevars!J:J,0,)</f>
        <v>260.99947799999995</v>
      </c>
      <c r="V2010">
        <f>_xlfn.XLOOKUP($D2010,climatevars!$E:$E,climatevars!K:K,0,)</f>
        <v>539.99891999999988</v>
      </c>
      <c r="W2010">
        <f>_xlfn.XLOOKUP($D2010,climatevars!$E:$E,climatevars!L:L,0,)</f>
        <v>260.99947799999995</v>
      </c>
      <c r="X2010">
        <f>_xlfn.XLOOKUP($G2010,speciesvars!$D:$D,speciesvars!H:H,0,0)</f>
        <v>23.462500015894602</v>
      </c>
      <c r="Y2010">
        <f>_xlfn.XLOOKUP($G2010,speciesvars!$D:$D,speciesvars!I:I,0,0)</f>
        <v>846</v>
      </c>
    </row>
    <row r="2011" spans="1:25" hidden="1" x14ac:dyDescent="0.25">
      <c r="A2011" t="s">
        <v>34</v>
      </c>
      <c r="B2011" t="s">
        <v>32</v>
      </c>
      <c r="C2011">
        <v>35</v>
      </c>
      <c r="D2011" t="str">
        <f t="shared" si="31"/>
        <v>Preservespring 2020</v>
      </c>
      <c r="E2011" t="s">
        <v>75</v>
      </c>
      <c r="F2011" t="s">
        <v>49</v>
      </c>
      <c r="G2011" t="s">
        <v>6</v>
      </c>
      <c r="H2011" t="s">
        <v>4255</v>
      </c>
      <c r="I2011" t="s">
        <v>2107</v>
      </c>
      <c r="J2011" t="s">
        <v>60</v>
      </c>
      <c r="K2011">
        <v>0</v>
      </c>
      <c r="L2011">
        <v>0</v>
      </c>
      <c r="M2011">
        <v>0</v>
      </c>
      <c r="N2011">
        <f>_xlfn.XLOOKUP($A2011,'site variables'!$A:$A,'site variables'!C:C,0,0)</f>
        <v>332.63</v>
      </c>
      <c r="O2011">
        <f>_xlfn.XLOOKUP($A2011,'site variables'!$A:$A,'site variables'!D:D,0,0)</f>
        <v>25.8</v>
      </c>
      <c r="P2011">
        <f>_xlfn.XLOOKUP($A2011,'site variables'!$A:$A,'site variables'!E:E,0,0)</f>
        <v>21.2</v>
      </c>
      <c r="Q2011">
        <f>_xlfn.XLOOKUP($A2011,'site variables'!$A:$A,'site variables'!F:F,0,0)</f>
        <v>793</v>
      </c>
      <c r="R2011" t="str">
        <f>_xlfn.XLOOKUP($A2011,'site variables'!$A:$A,'site variables'!G:G,0,0)</f>
        <v>high</v>
      </c>
      <c r="S2011" t="str">
        <f>_xlfn.XLOOKUP($A2011,'site variables'!$A:$A,'site variables'!H:H,0,0)</f>
        <v>low</v>
      </c>
      <c r="T2011" t="str">
        <f>_xlfn.XLOOKUP($A2011,'site variables'!$A:$A,'site variables'!I:I,0,0)</f>
        <v>Vehicle/FootRecreation</v>
      </c>
      <c r="U2011">
        <f>_xlfn.XLOOKUP($D2011,climatevars!$E:$E,climatevars!J:J,0,)</f>
        <v>260.99947799999995</v>
      </c>
      <c r="V2011">
        <f>_xlfn.XLOOKUP($D2011,climatevars!$E:$E,climatevars!K:K,0,)</f>
        <v>539.99891999999988</v>
      </c>
      <c r="W2011">
        <f>_xlfn.XLOOKUP($D2011,climatevars!$E:$E,climatevars!L:L,0,)</f>
        <v>260.99947799999995</v>
      </c>
      <c r="X2011">
        <f>_xlfn.XLOOKUP($G2011,speciesvars!$D:$D,speciesvars!H:H,0,0)</f>
        <v>21.804166575272902</v>
      </c>
      <c r="Y2011">
        <f>_xlfn.XLOOKUP($G2011,speciesvars!$D:$D,speciesvars!I:I,0,0)</f>
        <v>504</v>
      </c>
    </row>
    <row r="2012" spans="1:25" hidden="1" x14ac:dyDescent="0.25">
      <c r="A2012" t="s">
        <v>34</v>
      </c>
      <c r="B2012" t="s">
        <v>32</v>
      </c>
      <c r="C2012">
        <v>35</v>
      </c>
      <c r="D2012" t="str">
        <f t="shared" si="31"/>
        <v>Preservespring 2020</v>
      </c>
      <c r="E2012" t="s">
        <v>75</v>
      </c>
      <c r="F2012" t="s">
        <v>49</v>
      </c>
      <c r="G2012" t="s">
        <v>21</v>
      </c>
      <c r="H2012" t="s">
        <v>4255</v>
      </c>
      <c r="I2012" t="s">
        <v>2108</v>
      </c>
      <c r="J2012" t="s">
        <v>60</v>
      </c>
      <c r="K2012">
        <v>0</v>
      </c>
      <c r="L2012">
        <v>0</v>
      </c>
      <c r="M2012">
        <v>0</v>
      </c>
      <c r="N2012">
        <f>_xlfn.XLOOKUP($A2012,'site variables'!$A:$A,'site variables'!C:C,0,0)</f>
        <v>332.63</v>
      </c>
      <c r="O2012">
        <f>_xlfn.XLOOKUP($A2012,'site variables'!$A:$A,'site variables'!D:D,0,0)</f>
        <v>25.8</v>
      </c>
      <c r="P2012">
        <f>_xlfn.XLOOKUP($A2012,'site variables'!$A:$A,'site variables'!E:E,0,0)</f>
        <v>21.2</v>
      </c>
      <c r="Q2012">
        <f>_xlfn.XLOOKUP($A2012,'site variables'!$A:$A,'site variables'!F:F,0,0)</f>
        <v>793</v>
      </c>
      <c r="R2012" t="str">
        <f>_xlfn.XLOOKUP($A2012,'site variables'!$A:$A,'site variables'!G:G,0,0)</f>
        <v>high</v>
      </c>
      <c r="S2012" t="str">
        <f>_xlfn.XLOOKUP($A2012,'site variables'!$A:$A,'site variables'!H:H,0,0)</f>
        <v>low</v>
      </c>
      <c r="T2012" t="str">
        <f>_xlfn.XLOOKUP($A2012,'site variables'!$A:$A,'site variables'!I:I,0,0)</f>
        <v>Vehicle/FootRecreation</v>
      </c>
      <c r="U2012">
        <f>_xlfn.XLOOKUP($D2012,climatevars!$E:$E,climatevars!J:J,0,)</f>
        <v>260.99947799999995</v>
      </c>
      <c r="V2012">
        <f>_xlfn.XLOOKUP($D2012,climatevars!$E:$E,climatevars!K:K,0,)</f>
        <v>539.99891999999988</v>
      </c>
      <c r="W2012">
        <f>_xlfn.XLOOKUP($D2012,climatevars!$E:$E,climatevars!L:L,0,)</f>
        <v>260.99947799999995</v>
      </c>
      <c r="X2012">
        <f>_xlfn.XLOOKUP($G2012,speciesvars!$D:$D,speciesvars!H:H,0,0)</f>
        <v>24.8750001192093</v>
      </c>
      <c r="Y2012">
        <f>_xlfn.XLOOKUP($G2012,speciesvars!$D:$D,speciesvars!I:I,0,0)</f>
        <v>845</v>
      </c>
    </row>
    <row r="2013" spans="1:25" hidden="1" x14ac:dyDescent="0.25">
      <c r="A2013" t="s">
        <v>34</v>
      </c>
      <c r="B2013" t="s">
        <v>52</v>
      </c>
      <c r="C2013">
        <v>14</v>
      </c>
      <c r="D2013" t="str">
        <f t="shared" si="31"/>
        <v>Preservespring 2021</v>
      </c>
      <c r="E2013" t="s">
        <v>66</v>
      </c>
      <c r="F2013" t="s">
        <v>70</v>
      </c>
      <c r="G2013" t="s">
        <v>77</v>
      </c>
      <c r="H2013" t="s">
        <v>11</v>
      </c>
      <c r="I2013" t="s">
        <v>2109</v>
      </c>
      <c r="J2013" t="s">
        <v>72</v>
      </c>
      <c r="K2013">
        <v>7</v>
      </c>
      <c r="L2013">
        <v>20</v>
      </c>
      <c r="N2013">
        <f>_xlfn.XLOOKUP($A2013,'site variables'!$A:$A,'site variables'!C:C,0,0)</f>
        <v>332.63</v>
      </c>
      <c r="O2013">
        <f>_xlfn.XLOOKUP($A2013,'site variables'!$A:$A,'site variables'!D:D,0,0)</f>
        <v>25.8</v>
      </c>
      <c r="P2013">
        <f>_xlfn.XLOOKUP($A2013,'site variables'!$A:$A,'site variables'!E:E,0,0)</f>
        <v>21.2</v>
      </c>
      <c r="Q2013">
        <f>_xlfn.XLOOKUP($A2013,'site variables'!$A:$A,'site variables'!F:F,0,0)</f>
        <v>793</v>
      </c>
      <c r="R2013" t="str">
        <f>_xlfn.XLOOKUP($A2013,'site variables'!$A:$A,'site variables'!G:G,0,0)</f>
        <v>high</v>
      </c>
      <c r="S2013" t="str">
        <f>_xlfn.XLOOKUP($A2013,'site variables'!$A:$A,'site variables'!H:H,0,0)</f>
        <v>low</v>
      </c>
      <c r="T2013" t="str">
        <f>_xlfn.XLOOKUP($A2013,'site variables'!$A:$A,'site variables'!I:I,0,0)</f>
        <v>Vehicle/FootRecreation</v>
      </c>
      <c r="U2013">
        <f>_xlfn.XLOOKUP($D2013,climatevars!$E:$E,climatevars!J:J,0,)</f>
        <v>84.999829999999989</v>
      </c>
      <c r="V2013">
        <f>_xlfn.XLOOKUP($D2013,climatevars!$E:$E,climatevars!K:K,0,)</f>
        <v>539.99891999999988</v>
      </c>
      <c r="W2013">
        <f>_xlfn.XLOOKUP($D2013,climatevars!$E:$E,climatevars!L:L,0,)</f>
        <v>367.99926399999993</v>
      </c>
      <c r="X2013">
        <f>_xlfn.XLOOKUP($G2013,speciesvars!$D:$D,speciesvars!H:H,0,0)</f>
        <v>0</v>
      </c>
      <c r="Y2013">
        <f>_xlfn.XLOOKUP($G2013,speciesvars!$D:$D,speciesvars!I:I,0,0)</f>
        <v>0</v>
      </c>
    </row>
    <row r="2014" spans="1:25" hidden="1" x14ac:dyDescent="0.25">
      <c r="A2014" t="s">
        <v>34</v>
      </c>
      <c r="B2014" t="s">
        <v>52</v>
      </c>
      <c r="C2014">
        <v>14</v>
      </c>
      <c r="D2014" t="str">
        <f t="shared" si="31"/>
        <v>Preservespring 2021</v>
      </c>
      <c r="E2014" t="s">
        <v>66</v>
      </c>
      <c r="F2014" t="s">
        <v>70</v>
      </c>
      <c r="G2014" t="s">
        <v>3</v>
      </c>
      <c r="H2014" t="s">
        <v>11</v>
      </c>
      <c r="I2014" t="s">
        <v>2110</v>
      </c>
      <c r="J2014" t="s">
        <v>72</v>
      </c>
      <c r="K2014">
        <v>13</v>
      </c>
      <c r="L2014">
        <v>25</v>
      </c>
      <c r="N2014">
        <f>_xlfn.XLOOKUP($A2014,'site variables'!$A:$A,'site variables'!C:C,0,0)</f>
        <v>332.63</v>
      </c>
      <c r="O2014">
        <f>_xlfn.XLOOKUP($A2014,'site variables'!$A:$A,'site variables'!D:D,0,0)</f>
        <v>25.8</v>
      </c>
      <c r="P2014">
        <f>_xlfn.XLOOKUP($A2014,'site variables'!$A:$A,'site variables'!E:E,0,0)</f>
        <v>21.2</v>
      </c>
      <c r="Q2014">
        <f>_xlfn.XLOOKUP($A2014,'site variables'!$A:$A,'site variables'!F:F,0,0)</f>
        <v>793</v>
      </c>
      <c r="R2014" t="str">
        <f>_xlfn.XLOOKUP($A2014,'site variables'!$A:$A,'site variables'!G:G,0,0)</f>
        <v>high</v>
      </c>
      <c r="S2014" t="str">
        <f>_xlfn.XLOOKUP($A2014,'site variables'!$A:$A,'site variables'!H:H,0,0)</f>
        <v>low</v>
      </c>
      <c r="T2014" t="str">
        <f>_xlfn.XLOOKUP($A2014,'site variables'!$A:$A,'site variables'!I:I,0,0)</f>
        <v>Vehicle/FootRecreation</v>
      </c>
      <c r="U2014">
        <f>_xlfn.XLOOKUP($D2014,climatevars!$E:$E,climatevars!J:J,0,)</f>
        <v>84.999829999999989</v>
      </c>
      <c r="V2014">
        <f>_xlfn.XLOOKUP($D2014,climatevars!$E:$E,climatevars!K:K,0,)</f>
        <v>539.99891999999988</v>
      </c>
      <c r="W2014">
        <f>_xlfn.XLOOKUP($D2014,climatevars!$E:$E,climatevars!L:L,0,)</f>
        <v>367.99926399999993</v>
      </c>
      <c r="X2014">
        <f>_xlfn.XLOOKUP($G2014,speciesvars!$D:$D,speciesvars!H:H,0,0)</f>
        <v>0</v>
      </c>
      <c r="Y2014">
        <f>_xlfn.XLOOKUP($G2014,speciesvars!$D:$D,speciesvars!I:I,0,0)</f>
        <v>0</v>
      </c>
    </row>
    <row r="2015" spans="1:25" hidden="1" x14ac:dyDescent="0.25">
      <c r="A2015" t="s">
        <v>34</v>
      </c>
      <c r="B2015" t="s">
        <v>32</v>
      </c>
      <c r="C2015">
        <v>35</v>
      </c>
      <c r="D2015" t="str">
        <f t="shared" si="31"/>
        <v>Preservespring 2020</v>
      </c>
      <c r="E2015" t="s">
        <v>75</v>
      </c>
      <c r="F2015" t="s">
        <v>49</v>
      </c>
      <c r="G2015" t="s">
        <v>53</v>
      </c>
      <c r="H2015" t="s">
        <v>4255</v>
      </c>
      <c r="I2015" t="s">
        <v>2111</v>
      </c>
      <c r="J2015" t="s">
        <v>60</v>
      </c>
      <c r="K2015">
        <v>0</v>
      </c>
      <c r="L2015">
        <v>0</v>
      </c>
      <c r="M2015">
        <v>0</v>
      </c>
      <c r="N2015">
        <f>_xlfn.XLOOKUP($A2015,'site variables'!$A:$A,'site variables'!C:C,0,0)</f>
        <v>332.63</v>
      </c>
      <c r="O2015">
        <f>_xlfn.XLOOKUP($A2015,'site variables'!$A:$A,'site variables'!D:D,0,0)</f>
        <v>25.8</v>
      </c>
      <c r="P2015">
        <f>_xlfn.XLOOKUP($A2015,'site variables'!$A:$A,'site variables'!E:E,0,0)</f>
        <v>21.2</v>
      </c>
      <c r="Q2015">
        <f>_xlfn.XLOOKUP($A2015,'site variables'!$A:$A,'site variables'!F:F,0,0)</f>
        <v>793</v>
      </c>
      <c r="R2015" t="str">
        <f>_xlfn.XLOOKUP($A2015,'site variables'!$A:$A,'site variables'!G:G,0,0)</f>
        <v>high</v>
      </c>
      <c r="S2015" t="str">
        <f>_xlfn.XLOOKUP($A2015,'site variables'!$A:$A,'site variables'!H:H,0,0)</f>
        <v>low</v>
      </c>
      <c r="T2015" t="str">
        <f>_xlfn.XLOOKUP($A2015,'site variables'!$A:$A,'site variables'!I:I,0,0)</f>
        <v>Vehicle/FootRecreation</v>
      </c>
      <c r="U2015">
        <f>_xlfn.XLOOKUP($D2015,climatevars!$E:$E,climatevars!J:J,0,)</f>
        <v>260.99947799999995</v>
      </c>
      <c r="V2015">
        <f>_xlfn.XLOOKUP($D2015,climatevars!$E:$E,climatevars!K:K,0,)</f>
        <v>539.99891999999988</v>
      </c>
      <c r="W2015">
        <f>_xlfn.XLOOKUP($D2015,climatevars!$E:$E,climatevars!L:L,0,)</f>
        <v>260.99947799999995</v>
      </c>
      <c r="X2015">
        <f>_xlfn.XLOOKUP($G2015,speciesvars!$D:$D,speciesvars!H:H,0,0)</f>
        <v>24.200000047683702</v>
      </c>
      <c r="Y2015">
        <f>_xlfn.XLOOKUP($G2015,speciesvars!$D:$D,speciesvars!I:I,0,0)</f>
        <v>706</v>
      </c>
    </row>
    <row r="2016" spans="1:25" hidden="1" x14ac:dyDescent="0.25">
      <c r="A2016" t="s">
        <v>34</v>
      </c>
      <c r="B2016" t="s">
        <v>52</v>
      </c>
      <c r="C2016">
        <v>14</v>
      </c>
      <c r="D2016" t="str">
        <f t="shared" si="31"/>
        <v>Preservespring 2021</v>
      </c>
      <c r="E2016" t="s">
        <v>66</v>
      </c>
      <c r="F2016" t="s">
        <v>70</v>
      </c>
      <c r="G2016" t="s">
        <v>56</v>
      </c>
      <c r="H2016" t="s">
        <v>11</v>
      </c>
      <c r="I2016" t="s">
        <v>2112</v>
      </c>
      <c r="J2016" t="s">
        <v>60</v>
      </c>
      <c r="K2016">
        <v>4</v>
      </c>
      <c r="L2016">
        <v>15</v>
      </c>
      <c r="N2016">
        <f>_xlfn.XLOOKUP($A2016,'site variables'!$A:$A,'site variables'!C:C,0,0)</f>
        <v>332.63</v>
      </c>
      <c r="O2016">
        <f>_xlfn.XLOOKUP($A2016,'site variables'!$A:$A,'site variables'!D:D,0,0)</f>
        <v>25.8</v>
      </c>
      <c r="P2016">
        <f>_xlfn.XLOOKUP($A2016,'site variables'!$A:$A,'site variables'!E:E,0,0)</f>
        <v>21.2</v>
      </c>
      <c r="Q2016">
        <f>_xlfn.XLOOKUP($A2016,'site variables'!$A:$A,'site variables'!F:F,0,0)</f>
        <v>793</v>
      </c>
      <c r="R2016" t="str">
        <f>_xlfn.XLOOKUP($A2016,'site variables'!$A:$A,'site variables'!G:G,0,0)</f>
        <v>high</v>
      </c>
      <c r="S2016" t="str">
        <f>_xlfn.XLOOKUP($A2016,'site variables'!$A:$A,'site variables'!H:H,0,0)</f>
        <v>low</v>
      </c>
      <c r="T2016" t="str">
        <f>_xlfn.XLOOKUP($A2016,'site variables'!$A:$A,'site variables'!I:I,0,0)</f>
        <v>Vehicle/FootRecreation</v>
      </c>
      <c r="U2016">
        <f>_xlfn.XLOOKUP($D2016,climatevars!$E:$E,climatevars!J:J,0,)</f>
        <v>84.999829999999989</v>
      </c>
      <c r="V2016">
        <f>_xlfn.XLOOKUP($D2016,climatevars!$E:$E,climatevars!K:K,0,)</f>
        <v>539.99891999999988</v>
      </c>
      <c r="W2016">
        <f>_xlfn.XLOOKUP($D2016,climatevars!$E:$E,climatevars!L:L,0,)</f>
        <v>367.99926399999993</v>
      </c>
      <c r="X2016">
        <f>_xlfn.XLOOKUP($G2016,speciesvars!$D:$D,speciesvars!H:H,0,0)</f>
        <v>0</v>
      </c>
      <c r="Y2016">
        <f>_xlfn.XLOOKUP($G2016,speciesvars!$D:$D,speciesvars!I:I,0,0)</f>
        <v>0</v>
      </c>
    </row>
    <row r="2017" spans="1:25" hidden="1" x14ac:dyDescent="0.25">
      <c r="A2017" t="s">
        <v>34</v>
      </c>
      <c r="B2017" t="s">
        <v>52</v>
      </c>
      <c r="C2017">
        <v>14</v>
      </c>
      <c r="D2017" t="str">
        <f t="shared" si="31"/>
        <v>Preservespring 2021</v>
      </c>
      <c r="E2017" t="s">
        <v>66</v>
      </c>
      <c r="F2017" t="s">
        <v>70</v>
      </c>
      <c r="G2017" t="s">
        <v>44</v>
      </c>
      <c r="H2017" t="s">
        <v>11</v>
      </c>
      <c r="I2017" t="s">
        <v>2113</v>
      </c>
      <c r="J2017" t="s">
        <v>60</v>
      </c>
      <c r="K2017">
        <v>1</v>
      </c>
      <c r="L2017">
        <v>15</v>
      </c>
      <c r="N2017">
        <f>_xlfn.XLOOKUP($A2017,'site variables'!$A:$A,'site variables'!C:C,0,0)</f>
        <v>332.63</v>
      </c>
      <c r="O2017">
        <f>_xlfn.XLOOKUP($A2017,'site variables'!$A:$A,'site variables'!D:D,0,0)</f>
        <v>25.8</v>
      </c>
      <c r="P2017">
        <f>_xlfn.XLOOKUP($A2017,'site variables'!$A:$A,'site variables'!E:E,0,0)</f>
        <v>21.2</v>
      </c>
      <c r="Q2017">
        <f>_xlfn.XLOOKUP($A2017,'site variables'!$A:$A,'site variables'!F:F,0,0)</f>
        <v>793</v>
      </c>
      <c r="R2017" t="str">
        <f>_xlfn.XLOOKUP($A2017,'site variables'!$A:$A,'site variables'!G:G,0,0)</f>
        <v>high</v>
      </c>
      <c r="S2017" t="str">
        <f>_xlfn.XLOOKUP($A2017,'site variables'!$A:$A,'site variables'!H:H,0,0)</f>
        <v>low</v>
      </c>
      <c r="T2017" t="str">
        <f>_xlfn.XLOOKUP($A2017,'site variables'!$A:$A,'site variables'!I:I,0,0)</f>
        <v>Vehicle/FootRecreation</v>
      </c>
      <c r="U2017">
        <f>_xlfn.XLOOKUP($D2017,climatevars!$E:$E,climatevars!J:J,0,)</f>
        <v>84.999829999999989</v>
      </c>
      <c r="V2017">
        <f>_xlfn.XLOOKUP($D2017,climatevars!$E:$E,climatevars!K:K,0,)</f>
        <v>539.99891999999988</v>
      </c>
      <c r="W2017">
        <f>_xlfn.XLOOKUP($D2017,climatevars!$E:$E,climatevars!L:L,0,)</f>
        <v>367.99926399999993</v>
      </c>
      <c r="X2017">
        <f>_xlfn.XLOOKUP($G2017,speciesvars!$D:$D,speciesvars!H:H,0,0)</f>
        <v>0</v>
      </c>
      <c r="Y2017">
        <f>_xlfn.XLOOKUP($G2017,speciesvars!$D:$D,speciesvars!I:I,0,0)</f>
        <v>0</v>
      </c>
    </row>
    <row r="2018" spans="1:25" hidden="1" x14ac:dyDescent="0.25">
      <c r="A2018" t="s">
        <v>34</v>
      </c>
      <c r="B2018" t="s">
        <v>32</v>
      </c>
      <c r="C2018">
        <v>35</v>
      </c>
      <c r="D2018" t="str">
        <f t="shared" si="31"/>
        <v>Preservespring 2020</v>
      </c>
      <c r="E2018" t="s">
        <v>75</v>
      </c>
      <c r="F2018" t="s">
        <v>49</v>
      </c>
      <c r="G2018" t="s">
        <v>22</v>
      </c>
      <c r="H2018" t="s">
        <v>4255</v>
      </c>
      <c r="I2018" t="s">
        <v>2114</v>
      </c>
      <c r="J2018" t="s">
        <v>60</v>
      </c>
      <c r="K2018">
        <v>0</v>
      </c>
      <c r="L2018">
        <v>0</v>
      </c>
      <c r="M2018">
        <v>0</v>
      </c>
      <c r="N2018">
        <f>_xlfn.XLOOKUP($A2018,'site variables'!$A:$A,'site variables'!C:C,0,0)</f>
        <v>332.63</v>
      </c>
      <c r="O2018">
        <f>_xlfn.XLOOKUP($A2018,'site variables'!$A:$A,'site variables'!D:D,0,0)</f>
        <v>25.8</v>
      </c>
      <c r="P2018">
        <f>_xlfn.XLOOKUP($A2018,'site variables'!$A:$A,'site variables'!E:E,0,0)</f>
        <v>21.2</v>
      </c>
      <c r="Q2018">
        <f>_xlfn.XLOOKUP($A2018,'site variables'!$A:$A,'site variables'!F:F,0,0)</f>
        <v>793</v>
      </c>
      <c r="R2018" t="str">
        <f>_xlfn.XLOOKUP($A2018,'site variables'!$A:$A,'site variables'!G:G,0,0)</f>
        <v>high</v>
      </c>
      <c r="S2018" t="str">
        <f>_xlfn.XLOOKUP($A2018,'site variables'!$A:$A,'site variables'!H:H,0,0)</f>
        <v>low</v>
      </c>
      <c r="T2018" t="str">
        <f>_xlfn.XLOOKUP($A2018,'site variables'!$A:$A,'site variables'!I:I,0,0)</f>
        <v>Vehicle/FootRecreation</v>
      </c>
      <c r="U2018">
        <f>_xlfn.XLOOKUP($D2018,climatevars!$E:$E,climatevars!J:J,0,)</f>
        <v>260.99947799999995</v>
      </c>
      <c r="V2018">
        <f>_xlfn.XLOOKUP($D2018,climatevars!$E:$E,climatevars!K:K,0,)</f>
        <v>539.99891999999988</v>
      </c>
      <c r="W2018">
        <f>_xlfn.XLOOKUP($D2018,climatevars!$E:$E,climatevars!L:L,0,)</f>
        <v>260.99947799999995</v>
      </c>
      <c r="X2018">
        <f>_xlfn.XLOOKUP($G2018,speciesvars!$D:$D,speciesvars!H:H,0,0)</f>
        <v>22.870833317438802</v>
      </c>
      <c r="Y2018">
        <f>_xlfn.XLOOKUP($G2018,speciesvars!$D:$D,speciesvars!I:I,0,0)</f>
        <v>733</v>
      </c>
    </row>
    <row r="2019" spans="1:25" hidden="1" x14ac:dyDescent="0.25">
      <c r="A2019" t="s">
        <v>34</v>
      </c>
      <c r="B2019" t="s">
        <v>32</v>
      </c>
      <c r="C2019">
        <v>35</v>
      </c>
      <c r="D2019" t="str">
        <f t="shared" si="31"/>
        <v>Preservespring 2020</v>
      </c>
      <c r="E2019" t="s">
        <v>75</v>
      </c>
      <c r="F2019" t="s">
        <v>49</v>
      </c>
      <c r="G2019" t="s">
        <v>54</v>
      </c>
      <c r="H2019" t="s">
        <v>4255</v>
      </c>
      <c r="I2019" t="s">
        <v>2115</v>
      </c>
      <c r="J2019" t="s">
        <v>60</v>
      </c>
      <c r="K2019">
        <v>0</v>
      </c>
      <c r="L2019">
        <v>0</v>
      </c>
      <c r="M2019">
        <v>0</v>
      </c>
      <c r="N2019">
        <f>_xlfn.XLOOKUP($A2019,'site variables'!$A:$A,'site variables'!C:C,0,0)</f>
        <v>332.63</v>
      </c>
      <c r="O2019">
        <f>_xlfn.XLOOKUP($A2019,'site variables'!$A:$A,'site variables'!D:D,0,0)</f>
        <v>25.8</v>
      </c>
      <c r="P2019">
        <f>_xlfn.XLOOKUP($A2019,'site variables'!$A:$A,'site variables'!E:E,0,0)</f>
        <v>21.2</v>
      </c>
      <c r="Q2019">
        <f>_xlfn.XLOOKUP($A2019,'site variables'!$A:$A,'site variables'!F:F,0,0)</f>
        <v>793</v>
      </c>
      <c r="R2019" t="str">
        <f>_xlfn.XLOOKUP($A2019,'site variables'!$A:$A,'site variables'!G:G,0,0)</f>
        <v>high</v>
      </c>
      <c r="S2019" t="str">
        <f>_xlfn.XLOOKUP($A2019,'site variables'!$A:$A,'site variables'!H:H,0,0)</f>
        <v>low</v>
      </c>
      <c r="T2019" t="str">
        <f>_xlfn.XLOOKUP($A2019,'site variables'!$A:$A,'site variables'!I:I,0,0)</f>
        <v>Vehicle/FootRecreation</v>
      </c>
      <c r="U2019">
        <f>_xlfn.XLOOKUP($D2019,climatevars!$E:$E,climatevars!J:J,0,)</f>
        <v>260.99947799999995</v>
      </c>
      <c r="V2019">
        <f>_xlfn.XLOOKUP($D2019,climatevars!$E:$E,climatevars!K:K,0,)</f>
        <v>539.99891999999988</v>
      </c>
      <c r="W2019">
        <f>_xlfn.XLOOKUP($D2019,climatevars!$E:$E,climatevars!L:L,0,)</f>
        <v>260.99947799999995</v>
      </c>
      <c r="X2019">
        <f>_xlfn.XLOOKUP($G2019,speciesvars!$D:$D,speciesvars!H:H,0,0)</f>
        <v>21.7541668613752</v>
      </c>
      <c r="Y2019">
        <f>_xlfn.XLOOKUP($G2019,speciesvars!$D:$D,speciesvars!I:I,0,0)</f>
        <v>505</v>
      </c>
    </row>
    <row r="2020" spans="1:25" hidden="1" x14ac:dyDescent="0.25">
      <c r="A2020" t="s">
        <v>34</v>
      </c>
      <c r="B2020" t="s">
        <v>32</v>
      </c>
      <c r="C2020">
        <v>35</v>
      </c>
      <c r="D2020" t="str">
        <f t="shared" si="31"/>
        <v>Preservespring 2020</v>
      </c>
      <c r="E2020" t="s">
        <v>75</v>
      </c>
      <c r="F2020" t="s">
        <v>49</v>
      </c>
      <c r="G2020" t="s">
        <v>35</v>
      </c>
      <c r="H2020" t="s">
        <v>4255</v>
      </c>
      <c r="I2020" t="s">
        <v>2116</v>
      </c>
      <c r="J2020" t="s">
        <v>60</v>
      </c>
      <c r="K2020">
        <v>0</v>
      </c>
      <c r="L2020">
        <v>0</v>
      </c>
      <c r="M2020">
        <v>0</v>
      </c>
      <c r="N2020">
        <f>_xlfn.XLOOKUP($A2020,'site variables'!$A:$A,'site variables'!C:C,0,0)</f>
        <v>332.63</v>
      </c>
      <c r="O2020">
        <f>_xlfn.XLOOKUP($A2020,'site variables'!$A:$A,'site variables'!D:D,0,0)</f>
        <v>25.8</v>
      </c>
      <c r="P2020">
        <f>_xlfn.XLOOKUP($A2020,'site variables'!$A:$A,'site variables'!E:E,0,0)</f>
        <v>21.2</v>
      </c>
      <c r="Q2020">
        <f>_xlfn.XLOOKUP($A2020,'site variables'!$A:$A,'site variables'!F:F,0,0)</f>
        <v>793</v>
      </c>
      <c r="R2020" t="str">
        <f>_xlfn.XLOOKUP($A2020,'site variables'!$A:$A,'site variables'!G:G,0,0)</f>
        <v>high</v>
      </c>
      <c r="S2020" t="str">
        <f>_xlfn.XLOOKUP($A2020,'site variables'!$A:$A,'site variables'!H:H,0,0)</f>
        <v>low</v>
      </c>
      <c r="T2020" t="str">
        <f>_xlfn.XLOOKUP($A2020,'site variables'!$A:$A,'site variables'!I:I,0,0)</f>
        <v>Vehicle/FootRecreation</v>
      </c>
      <c r="U2020">
        <f>_xlfn.XLOOKUP($D2020,climatevars!$E:$E,climatevars!J:J,0,)</f>
        <v>260.99947799999995</v>
      </c>
      <c r="V2020">
        <f>_xlfn.XLOOKUP($D2020,climatevars!$E:$E,climatevars!K:K,0,)</f>
        <v>539.99891999999988</v>
      </c>
      <c r="W2020">
        <f>_xlfn.XLOOKUP($D2020,climatevars!$E:$E,climatevars!L:L,0,)</f>
        <v>260.99947799999995</v>
      </c>
      <c r="X2020">
        <f>_xlfn.XLOOKUP($G2020,speciesvars!$D:$D,speciesvars!H:H,0,0)</f>
        <v>23.5000000198682</v>
      </c>
      <c r="Y2020">
        <f>_xlfn.XLOOKUP($G2020,speciesvars!$D:$D,speciesvars!I:I,0,0)</f>
        <v>354</v>
      </c>
    </row>
    <row r="2021" spans="1:25" hidden="1" x14ac:dyDescent="0.25">
      <c r="A2021" t="s">
        <v>34</v>
      </c>
      <c r="B2021" t="s">
        <v>32</v>
      </c>
      <c r="C2021">
        <v>35</v>
      </c>
      <c r="D2021" t="str">
        <f t="shared" si="31"/>
        <v>Preservespring 2020</v>
      </c>
      <c r="E2021" t="s">
        <v>75</v>
      </c>
      <c r="F2021" t="s">
        <v>49</v>
      </c>
      <c r="G2021" t="s">
        <v>65</v>
      </c>
      <c r="H2021" t="s">
        <v>4255</v>
      </c>
      <c r="I2021" t="s">
        <v>2117</v>
      </c>
      <c r="J2021" t="s">
        <v>60</v>
      </c>
      <c r="K2021">
        <v>0</v>
      </c>
      <c r="L2021">
        <v>0</v>
      </c>
      <c r="M2021">
        <v>0</v>
      </c>
      <c r="N2021">
        <f>_xlfn.XLOOKUP($A2021,'site variables'!$A:$A,'site variables'!C:C,0,0)</f>
        <v>332.63</v>
      </c>
      <c r="O2021">
        <f>_xlfn.XLOOKUP($A2021,'site variables'!$A:$A,'site variables'!D:D,0,0)</f>
        <v>25.8</v>
      </c>
      <c r="P2021">
        <f>_xlfn.XLOOKUP($A2021,'site variables'!$A:$A,'site variables'!E:E,0,0)</f>
        <v>21.2</v>
      </c>
      <c r="Q2021">
        <f>_xlfn.XLOOKUP($A2021,'site variables'!$A:$A,'site variables'!F:F,0,0)</f>
        <v>793</v>
      </c>
      <c r="R2021" t="str">
        <f>_xlfn.XLOOKUP($A2021,'site variables'!$A:$A,'site variables'!G:G,0,0)</f>
        <v>high</v>
      </c>
      <c r="S2021" t="str">
        <f>_xlfn.XLOOKUP($A2021,'site variables'!$A:$A,'site variables'!H:H,0,0)</f>
        <v>low</v>
      </c>
      <c r="T2021" t="str">
        <f>_xlfn.XLOOKUP($A2021,'site variables'!$A:$A,'site variables'!I:I,0,0)</f>
        <v>Vehicle/FootRecreation</v>
      </c>
      <c r="U2021">
        <f>_xlfn.XLOOKUP($D2021,climatevars!$E:$E,climatevars!J:J,0,)</f>
        <v>260.99947799999995</v>
      </c>
      <c r="V2021">
        <f>_xlfn.XLOOKUP($D2021,climatevars!$E:$E,climatevars!K:K,0,)</f>
        <v>539.99891999999988</v>
      </c>
      <c r="W2021">
        <f>_xlfn.XLOOKUP($D2021,climatevars!$E:$E,climatevars!L:L,0,)</f>
        <v>260.99947799999995</v>
      </c>
      <c r="X2021">
        <f>_xlfn.XLOOKUP($G2021,speciesvars!$D:$D,speciesvars!H:H,0,0)</f>
        <v>21.662499884764401</v>
      </c>
      <c r="Y2021">
        <f>_xlfn.XLOOKUP($G2021,speciesvars!$D:$D,speciesvars!I:I,0,0)</f>
        <v>767</v>
      </c>
    </row>
    <row r="2022" spans="1:25" hidden="1" x14ac:dyDescent="0.25">
      <c r="A2022" t="s">
        <v>34</v>
      </c>
      <c r="B2022" t="s">
        <v>52</v>
      </c>
      <c r="C2022">
        <v>14</v>
      </c>
      <c r="D2022" t="str">
        <f t="shared" si="31"/>
        <v>Preservespring 2021</v>
      </c>
      <c r="E2022" t="s">
        <v>66</v>
      </c>
      <c r="F2022" t="s">
        <v>70</v>
      </c>
      <c r="G2022" t="s">
        <v>33</v>
      </c>
      <c r="H2022" t="s">
        <v>11</v>
      </c>
      <c r="I2022" t="s">
        <v>2118</v>
      </c>
      <c r="J2022" t="s">
        <v>60</v>
      </c>
      <c r="K2022">
        <v>14</v>
      </c>
      <c r="L2022">
        <v>15</v>
      </c>
      <c r="N2022">
        <f>_xlfn.XLOOKUP($A2022,'site variables'!$A:$A,'site variables'!C:C,0,0)</f>
        <v>332.63</v>
      </c>
      <c r="O2022">
        <f>_xlfn.XLOOKUP($A2022,'site variables'!$A:$A,'site variables'!D:D,0,0)</f>
        <v>25.8</v>
      </c>
      <c r="P2022">
        <f>_xlfn.XLOOKUP($A2022,'site variables'!$A:$A,'site variables'!E:E,0,0)</f>
        <v>21.2</v>
      </c>
      <c r="Q2022">
        <f>_xlfn.XLOOKUP($A2022,'site variables'!$A:$A,'site variables'!F:F,0,0)</f>
        <v>793</v>
      </c>
      <c r="R2022" t="str">
        <f>_xlfn.XLOOKUP($A2022,'site variables'!$A:$A,'site variables'!G:G,0,0)</f>
        <v>high</v>
      </c>
      <c r="S2022" t="str">
        <f>_xlfn.XLOOKUP($A2022,'site variables'!$A:$A,'site variables'!H:H,0,0)</f>
        <v>low</v>
      </c>
      <c r="T2022" t="str">
        <f>_xlfn.XLOOKUP($A2022,'site variables'!$A:$A,'site variables'!I:I,0,0)</f>
        <v>Vehicle/FootRecreation</v>
      </c>
      <c r="U2022">
        <f>_xlfn.XLOOKUP($D2022,climatevars!$E:$E,climatevars!J:J,0,)</f>
        <v>84.999829999999989</v>
      </c>
      <c r="V2022">
        <f>_xlfn.XLOOKUP($D2022,climatevars!$E:$E,climatevars!K:K,0,)</f>
        <v>539.99891999999988</v>
      </c>
      <c r="W2022">
        <f>_xlfn.XLOOKUP($D2022,climatevars!$E:$E,climatevars!L:L,0,)</f>
        <v>367.99926399999993</v>
      </c>
      <c r="X2022">
        <f>_xlfn.XLOOKUP($G2022,speciesvars!$D:$D,speciesvars!H:H,0,0)</f>
        <v>0</v>
      </c>
      <c r="Y2022">
        <f>_xlfn.XLOOKUP($G2022,speciesvars!$D:$D,speciesvars!I:I,0,0)</f>
        <v>0</v>
      </c>
    </row>
    <row r="2023" spans="1:25" hidden="1" x14ac:dyDescent="0.25">
      <c r="A2023" t="s">
        <v>34</v>
      </c>
      <c r="B2023" t="s">
        <v>52</v>
      </c>
      <c r="C2023">
        <v>14</v>
      </c>
      <c r="D2023" t="str">
        <f t="shared" si="31"/>
        <v>Preservespring 2021</v>
      </c>
      <c r="E2023" t="s">
        <v>66</v>
      </c>
      <c r="F2023" t="s">
        <v>70</v>
      </c>
      <c r="G2023" t="s">
        <v>566</v>
      </c>
      <c r="H2023" t="s">
        <v>11</v>
      </c>
      <c r="I2023" t="s">
        <v>2119</v>
      </c>
      <c r="J2023" t="s">
        <v>60</v>
      </c>
      <c r="K2023">
        <v>2</v>
      </c>
      <c r="L2023">
        <v>15</v>
      </c>
      <c r="N2023">
        <f>_xlfn.XLOOKUP($A2023,'site variables'!$A:$A,'site variables'!C:C,0,0)</f>
        <v>332.63</v>
      </c>
      <c r="O2023">
        <f>_xlfn.XLOOKUP($A2023,'site variables'!$A:$A,'site variables'!D:D,0,0)</f>
        <v>25.8</v>
      </c>
      <c r="P2023">
        <f>_xlfn.XLOOKUP($A2023,'site variables'!$A:$A,'site variables'!E:E,0,0)</f>
        <v>21.2</v>
      </c>
      <c r="Q2023">
        <f>_xlfn.XLOOKUP($A2023,'site variables'!$A:$A,'site variables'!F:F,0,0)</f>
        <v>793</v>
      </c>
      <c r="R2023" t="str">
        <f>_xlfn.XLOOKUP($A2023,'site variables'!$A:$A,'site variables'!G:G,0,0)</f>
        <v>high</v>
      </c>
      <c r="S2023" t="str">
        <f>_xlfn.XLOOKUP($A2023,'site variables'!$A:$A,'site variables'!H:H,0,0)</f>
        <v>low</v>
      </c>
      <c r="T2023" t="str">
        <f>_xlfn.XLOOKUP($A2023,'site variables'!$A:$A,'site variables'!I:I,0,0)</f>
        <v>Vehicle/FootRecreation</v>
      </c>
      <c r="U2023">
        <f>_xlfn.XLOOKUP($D2023,climatevars!$E:$E,climatevars!J:J,0,)</f>
        <v>84.999829999999989</v>
      </c>
      <c r="V2023">
        <f>_xlfn.XLOOKUP($D2023,climatevars!$E:$E,climatevars!K:K,0,)</f>
        <v>539.99891999999988</v>
      </c>
      <c r="W2023">
        <f>_xlfn.XLOOKUP($D2023,climatevars!$E:$E,climatevars!L:L,0,)</f>
        <v>367.99926399999993</v>
      </c>
      <c r="X2023">
        <f>_xlfn.XLOOKUP($G2023,speciesvars!$D:$D,speciesvars!H:H,0,0)</f>
        <v>0</v>
      </c>
      <c r="Y2023">
        <f>_xlfn.XLOOKUP($G2023,speciesvars!$D:$D,speciesvars!I:I,0,0)</f>
        <v>0</v>
      </c>
    </row>
    <row r="2024" spans="1:25" hidden="1" x14ac:dyDescent="0.25">
      <c r="A2024" t="s">
        <v>34</v>
      </c>
      <c r="B2024" t="s">
        <v>52</v>
      </c>
      <c r="C2024">
        <v>15</v>
      </c>
      <c r="D2024" t="str">
        <f t="shared" si="31"/>
        <v>Preservespring 2021</v>
      </c>
      <c r="E2024" t="s">
        <v>74</v>
      </c>
      <c r="F2024" t="s">
        <v>70</v>
      </c>
      <c r="G2024" t="s">
        <v>77</v>
      </c>
      <c r="H2024" t="s">
        <v>11</v>
      </c>
      <c r="I2024" t="s">
        <v>2120</v>
      </c>
      <c r="J2024" t="s">
        <v>72</v>
      </c>
      <c r="K2024">
        <v>2</v>
      </c>
      <c r="L2024">
        <v>50</v>
      </c>
      <c r="N2024">
        <f>_xlfn.XLOOKUP($A2024,'site variables'!$A:$A,'site variables'!C:C,0,0)</f>
        <v>332.63</v>
      </c>
      <c r="O2024">
        <f>_xlfn.XLOOKUP($A2024,'site variables'!$A:$A,'site variables'!D:D,0,0)</f>
        <v>25.8</v>
      </c>
      <c r="P2024">
        <f>_xlfn.XLOOKUP($A2024,'site variables'!$A:$A,'site variables'!E:E,0,0)</f>
        <v>21.2</v>
      </c>
      <c r="Q2024">
        <f>_xlfn.XLOOKUP($A2024,'site variables'!$A:$A,'site variables'!F:F,0,0)</f>
        <v>793</v>
      </c>
      <c r="R2024" t="str">
        <f>_xlfn.XLOOKUP($A2024,'site variables'!$A:$A,'site variables'!G:G,0,0)</f>
        <v>high</v>
      </c>
      <c r="S2024" t="str">
        <f>_xlfn.XLOOKUP($A2024,'site variables'!$A:$A,'site variables'!H:H,0,0)</f>
        <v>low</v>
      </c>
      <c r="T2024" t="str">
        <f>_xlfn.XLOOKUP($A2024,'site variables'!$A:$A,'site variables'!I:I,0,0)</f>
        <v>Vehicle/FootRecreation</v>
      </c>
      <c r="U2024">
        <f>_xlfn.XLOOKUP($D2024,climatevars!$E:$E,climatevars!J:J,0,)</f>
        <v>84.999829999999989</v>
      </c>
      <c r="V2024">
        <f>_xlfn.XLOOKUP($D2024,climatevars!$E:$E,climatevars!K:K,0,)</f>
        <v>539.99891999999988</v>
      </c>
      <c r="W2024">
        <f>_xlfn.XLOOKUP($D2024,climatevars!$E:$E,climatevars!L:L,0,)</f>
        <v>367.99926399999993</v>
      </c>
      <c r="X2024">
        <f>_xlfn.XLOOKUP($G2024,speciesvars!$D:$D,speciesvars!H:H,0,0)</f>
        <v>0</v>
      </c>
      <c r="Y2024">
        <f>_xlfn.XLOOKUP($G2024,speciesvars!$D:$D,speciesvars!I:I,0,0)</f>
        <v>0</v>
      </c>
    </row>
    <row r="2025" spans="1:25" hidden="1" x14ac:dyDescent="0.25">
      <c r="A2025" t="s">
        <v>34</v>
      </c>
      <c r="B2025" t="s">
        <v>52</v>
      </c>
      <c r="C2025">
        <v>15</v>
      </c>
      <c r="D2025" t="str">
        <f t="shared" si="31"/>
        <v>Preservespring 2021</v>
      </c>
      <c r="E2025" t="s">
        <v>74</v>
      </c>
      <c r="F2025" t="s">
        <v>70</v>
      </c>
      <c r="G2025" t="s">
        <v>3</v>
      </c>
      <c r="H2025" t="s">
        <v>11</v>
      </c>
      <c r="I2025" t="s">
        <v>2121</v>
      </c>
      <c r="J2025" t="s">
        <v>72</v>
      </c>
      <c r="K2025">
        <v>23</v>
      </c>
      <c r="L2025">
        <v>25</v>
      </c>
      <c r="N2025">
        <f>_xlfn.XLOOKUP($A2025,'site variables'!$A:$A,'site variables'!C:C,0,0)</f>
        <v>332.63</v>
      </c>
      <c r="O2025">
        <f>_xlfn.XLOOKUP($A2025,'site variables'!$A:$A,'site variables'!D:D,0,0)</f>
        <v>25.8</v>
      </c>
      <c r="P2025">
        <f>_xlfn.XLOOKUP($A2025,'site variables'!$A:$A,'site variables'!E:E,0,0)</f>
        <v>21.2</v>
      </c>
      <c r="Q2025">
        <f>_xlfn.XLOOKUP($A2025,'site variables'!$A:$A,'site variables'!F:F,0,0)</f>
        <v>793</v>
      </c>
      <c r="R2025" t="str">
        <f>_xlfn.XLOOKUP($A2025,'site variables'!$A:$A,'site variables'!G:G,0,0)</f>
        <v>high</v>
      </c>
      <c r="S2025" t="str">
        <f>_xlfn.XLOOKUP($A2025,'site variables'!$A:$A,'site variables'!H:H,0,0)</f>
        <v>low</v>
      </c>
      <c r="T2025" t="str">
        <f>_xlfn.XLOOKUP($A2025,'site variables'!$A:$A,'site variables'!I:I,0,0)</f>
        <v>Vehicle/FootRecreation</v>
      </c>
      <c r="U2025">
        <f>_xlfn.XLOOKUP($D2025,climatevars!$E:$E,climatevars!J:J,0,)</f>
        <v>84.999829999999989</v>
      </c>
      <c r="V2025">
        <f>_xlfn.XLOOKUP($D2025,climatevars!$E:$E,climatevars!K:K,0,)</f>
        <v>539.99891999999988</v>
      </c>
      <c r="W2025">
        <f>_xlfn.XLOOKUP($D2025,climatevars!$E:$E,climatevars!L:L,0,)</f>
        <v>367.99926399999993</v>
      </c>
      <c r="X2025">
        <f>_xlfn.XLOOKUP($G2025,speciesvars!$D:$D,speciesvars!H:H,0,0)</f>
        <v>0</v>
      </c>
      <c r="Y2025">
        <f>_xlfn.XLOOKUP($G2025,speciesvars!$D:$D,speciesvars!I:I,0,0)</f>
        <v>0</v>
      </c>
    </row>
    <row r="2026" spans="1:25" hidden="1" x14ac:dyDescent="0.25">
      <c r="A2026" t="s">
        <v>34</v>
      </c>
      <c r="B2026" t="s">
        <v>52</v>
      </c>
      <c r="C2026">
        <v>16</v>
      </c>
      <c r="D2026" t="str">
        <f t="shared" si="31"/>
        <v>Preservespring 2021</v>
      </c>
      <c r="E2026" t="s">
        <v>48</v>
      </c>
      <c r="F2026" t="s">
        <v>70</v>
      </c>
      <c r="G2026" t="s">
        <v>77</v>
      </c>
      <c r="H2026" t="s">
        <v>11</v>
      </c>
      <c r="I2026" t="s">
        <v>2122</v>
      </c>
      <c r="J2026" t="s">
        <v>72</v>
      </c>
      <c r="K2026">
        <v>3</v>
      </c>
      <c r="L2026">
        <v>10</v>
      </c>
      <c r="N2026">
        <f>_xlfn.XLOOKUP($A2026,'site variables'!$A:$A,'site variables'!C:C,0,0)</f>
        <v>332.63</v>
      </c>
      <c r="O2026">
        <f>_xlfn.XLOOKUP($A2026,'site variables'!$A:$A,'site variables'!D:D,0,0)</f>
        <v>25.8</v>
      </c>
      <c r="P2026">
        <f>_xlfn.XLOOKUP($A2026,'site variables'!$A:$A,'site variables'!E:E,0,0)</f>
        <v>21.2</v>
      </c>
      <c r="Q2026">
        <f>_xlfn.XLOOKUP($A2026,'site variables'!$A:$A,'site variables'!F:F,0,0)</f>
        <v>793</v>
      </c>
      <c r="R2026" t="str">
        <f>_xlfn.XLOOKUP($A2026,'site variables'!$A:$A,'site variables'!G:G,0,0)</f>
        <v>high</v>
      </c>
      <c r="S2026" t="str">
        <f>_xlfn.XLOOKUP($A2026,'site variables'!$A:$A,'site variables'!H:H,0,0)</f>
        <v>low</v>
      </c>
      <c r="T2026" t="str">
        <f>_xlfn.XLOOKUP($A2026,'site variables'!$A:$A,'site variables'!I:I,0,0)</f>
        <v>Vehicle/FootRecreation</v>
      </c>
      <c r="U2026">
        <f>_xlfn.XLOOKUP($D2026,climatevars!$E:$E,climatevars!J:J,0,)</f>
        <v>84.999829999999989</v>
      </c>
      <c r="V2026">
        <f>_xlfn.XLOOKUP($D2026,climatevars!$E:$E,climatevars!K:K,0,)</f>
        <v>539.99891999999988</v>
      </c>
      <c r="W2026">
        <f>_xlfn.XLOOKUP($D2026,climatevars!$E:$E,climatevars!L:L,0,)</f>
        <v>367.99926399999993</v>
      </c>
      <c r="X2026">
        <f>_xlfn.XLOOKUP($G2026,speciesvars!$D:$D,speciesvars!H:H,0,0)</f>
        <v>0</v>
      </c>
      <c r="Y2026">
        <f>_xlfn.XLOOKUP($G2026,speciesvars!$D:$D,speciesvars!I:I,0,0)</f>
        <v>0</v>
      </c>
    </row>
    <row r="2027" spans="1:25" hidden="1" x14ac:dyDescent="0.25">
      <c r="A2027" t="s">
        <v>34</v>
      </c>
      <c r="B2027" t="s">
        <v>32</v>
      </c>
      <c r="C2027">
        <v>35</v>
      </c>
      <c r="D2027" t="str">
        <f t="shared" si="31"/>
        <v>Preservespring 2020</v>
      </c>
      <c r="E2027" t="s">
        <v>75</v>
      </c>
      <c r="F2027" t="s">
        <v>49</v>
      </c>
      <c r="G2027" t="s">
        <v>76</v>
      </c>
      <c r="H2027" t="s">
        <v>4255</v>
      </c>
      <c r="I2027" t="s">
        <v>2123</v>
      </c>
      <c r="J2027" t="s">
        <v>60</v>
      </c>
      <c r="K2027">
        <v>0</v>
      </c>
      <c r="L2027">
        <v>0</v>
      </c>
      <c r="M2027">
        <v>0</v>
      </c>
      <c r="N2027">
        <f>_xlfn.XLOOKUP($A2027,'site variables'!$A:$A,'site variables'!C:C,0,0)</f>
        <v>332.63</v>
      </c>
      <c r="O2027">
        <f>_xlfn.XLOOKUP($A2027,'site variables'!$A:$A,'site variables'!D:D,0,0)</f>
        <v>25.8</v>
      </c>
      <c r="P2027">
        <f>_xlfn.XLOOKUP($A2027,'site variables'!$A:$A,'site variables'!E:E,0,0)</f>
        <v>21.2</v>
      </c>
      <c r="Q2027">
        <f>_xlfn.XLOOKUP($A2027,'site variables'!$A:$A,'site variables'!F:F,0,0)</f>
        <v>793</v>
      </c>
      <c r="R2027" t="str">
        <f>_xlfn.XLOOKUP($A2027,'site variables'!$A:$A,'site variables'!G:G,0,0)</f>
        <v>high</v>
      </c>
      <c r="S2027" t="str">
        <f>_xlfn.XLOOKUP($A2027,'site variables'!$A:$A,'site variables'!H:H,0,0)</f>
        <v>low</v>
      </c>
      <c r="T2027" t="str">
        <f>_xlfn.XLOOKUP($A2027,'site variables'!$A:$A,'site variables'!I:I,0,0)</f>
        <v>Vehicle/FootRecreation</v>
      </c>
      <c r="U2027">
        <f>_xlfn.XLOOKUP($D2027,climatevars!$E:$E,climatevars!J:J,0,)</f>
        <v>260.99947799999995</v>
      </c>
      <c r="V2027">
        <f>_xlfn.XLOOKUP($D2027,climatevars!$E:$E,climatevars!K:K,0,)</f>
        <v>539.99891999999988</v>
      </c>
      <c r="W2027">
        <f>_xlfn.XLOOKUP($D2027,climatevars!$E:$E,climatevars!L:L,0,)</f>
        <v>260.99947799999995</v>
      </c>
      <c r="X2027">
        <f>_xlfn.XLOOKUP($G2027,speciesvars!$D:$D,speciesvars!H:H,0,0)</f>
        <v>23.825000166892998</v>
      </c>
      <c r="Y2027">
        <f>_xlfn.XLOOKUP($G2027,speciesvars!$D:$D,speciesvars!I:I,0,0)</f>
        <v>508</v>
      </c>
    </row>
    <row r="2028" spans="1:25" hidden="1" x14ac:dyDescent="0.25">
      <c r="A2028" t="s">
        <v>34</v>
      </c>
      <c r="B2028" t="s">
        <v>32</v>
      </c>
      <c r="C2028">
        <v>35</v>
      </c>
      <c r="D2028" t="str">
        <f t="shared" si="31"/>
        <v>Preservespring 2020</v>
      </c>
      <c r="E2028" t="s">
        <v>75</v>
      </c>
      <c r="F2028" t="s">
        <v>49</v>
      </c>
      <c r="G2028" t="s">
        <v>1</v>
      </c>
      <c r="H2028" t="s">
        <v>4255</v>
      </c>
      <c r="I2028" t="s">
        <v>2124</v>
      </c>
      <c r="J2028" t="s">
        <v>60</v>
      </c>
      <c r="K2028">
        <v>0</v>
      </c>
      <c r="L2028">
        <v>0</v>
      </c>
      <c r="M2028">
        <v>0</v>
      </c>
      <c r="N2028">
        <f>_xlfn.XLOOKUP($A2028,'site variables'!$A:$A,'site variables'!C:C,0,0)</f>
        <v>332.63</v>
      </c>
      <c r="O2028">
        <f>_xlfn.XLOOKUP($A2028,'site variables'!$A:$A,'site variables'!D:D,0,0)</f>
        <v>25.8</v>
      </c>
      <c r="P2028">
        <f>_xlfn.XLOOKUP($A2028,'site variables'!$A:$A,'site variables'!E:E,0,0)</f>
        <v>21.2</v>
      </c>
      <c r="Q2028">
        <f>_xlfn.XLOOKUP($A2028,'site variables'!$A:$A,'site variables'!F:F,0,0)</f>
        <v>793</v>
      </c>
      <c r="R2028" t="str">
        <f>_xlfn.XLOOKUP($A2028,'site variables'!$A:$A,'site variables'!G:G,0,0)</f>
        <v>high</v>
      </c>
      <c r="S2028" t="str">
        <f>_xlfn.XLOOKUP($A2028,'site variables'!$A:$A,'site variables'!H:H,0,0)</f>
        <v>low</v>
      </c>
      <c r="T2028" t="str">
        <f>_xlfn.XLOOKUP($A2028,'site variables'!$A:$A,'site variables'!I:I,0,0)</f>
        <v>Vehicle/FootRecreation</v>
      </c>
      <c r="U2028">
        <f>_xlfn.XLOOKUP($D2028,climatevars!$E:$E,climatevars!J:J,0,)</f>
        <v>260.99947799999995</v>
      </c>
      <c r="V2028">
        <f>_xlfn.XLOOKUP($D2028,climatevars!$E:$E,climatevars!K:K,0,)</f>
        <v>539.99891999999988</v>
      </c>
      <c r="W2028">
        <f>_xlfn.XLOOKUP($D2028,climatevars!$E:$E,climatevars!L:L,0,)</f>
        <v>260.99947799999995</v>
      </c>
      <c r="X2028">
        <f>_xlfn.XLOOKUP($G2028,speciesvars!$D:$D,speciesvars!H:H,0,0)</f>
        <v>22.9416667421659</v>
      </c>
      <c r="Y2028">
        <f>_xlfn.XLOOKUP($G2028,speciesvars!$D:$D,speciesvars!I:I,0,0)</f>
        <v>528</v>
      </c>
    </row>
    <row r="2029" spans="1:25" hidden="1" x14ac:dyDescent="0.25">
      <c r="A2029" t="s">
        <v>34</v>
      </c>
      <c r="B2029" t="s">
        <v>32</v>
      </c>
      <c r="C2029">
        <v>36</v>
      </c>
      <c r="D2029" t="str">
        <f t="shared" si="31"/>
        <v>Preservespring 2020</v>
      </c>
      <c r="E2029" t="s">
        <v>48</v>
      </c>
      <c r="F2029" t="s">
        <v>0</v>
      </c>
      <c r="G2029" t="s">
        <v>13</v>
      </c>
      <c r="H2029" t="s">
        <v>4254</v>
      </c>
      <c r="I2029" t="s">
        <v>2125</v>
      </c>
      <c r="J2029" t="s">
        <v>60</v>
      </c>
      <c r="K2029">
        <v>0</v>
      </c>
      <c r="L2029">
        <v>0</v>
      </c>
      <c r="M2029">
        <v>0</v>
      </c>
      <c r="N2029">
        <f>_xlfn.XLOOKUP($A2029,'site variables'!$A:$A,'site variables'!C:C,0,0)</f>
        <v>332.63</v>
      </c>
      <c r="O2029">
        <f>_xlfn.XLOOKUP($A2029,'site variables'!$A:$A,'site variables'!D:D,0,0)</f>
        <v>25.8</v>
      </c>
      <c r="P2029">
        <f>_xlfn.XLOOKUP($A2029,'site variables'!$A:$A,'site variables'!E:E,0,0)</f>
        <v>21.2</v>
      </c>
      <c r="Q2029">
        <f>_xlfn.XLOOKUP($A2029,'site variables'!$A:$A,'site variables'!F:F,0,0)</f>
        <v>793</v>
      </c>
      <c r="R2029" t="str">
        <f>_xlfn.XLOOKUP($A2029,'site variables'!$A:$A,'site variables'!G:G,0,0)</f>
        <v>high</v>
      </c>
      <c r="S2029" t="str">
        <f>_xlfn.XLOOKUP($A2029,'site variables'!$A:$A,'site variables'!H:H,0,0)</f>
        <v>low</v>
      </c>
      <c r="T2029" t="str">
        <f>_xlfn.XLOOKUP($A2029,'site variables'!$A:$A,'site variables'!I:I,0,0)</f>
        <v>Vehicle/FootRecreation</v>
      </c>
      <c r="U2029">
        <f>_xlfn.XLOOKUP($D2029,climatevars!$E:$E,climatevars!J:J,0,)</f>
        <v>260.99947799999995</v>
      </c>
      <c r="V2029">
        <f>_xlfn.XLOOKUP($D2029,climatevars!$E:$E,climatevars!K:K,0,)</f>
        <v>539.99891999999988</v>
      </c>
      <c r="W2029">
        <f>_xlfn.XLOOKUP($D2029,climatevars!$E:$E,climatevars!L:L,0,)</f>
        <v>260.99947799999995</v>
      </c>
      <c r="X2029">
        <f>_xlfn.XLOOKUP($G2029,speciesvars!$D:$D,speciesvars!H:H,0,0)</f>
        <v>23.462500015894602</v>
      </c>
      <c r="Y2029">
        <f>_xlfn.XLOOKUP($G2029,speciesvars!$D:$D,speciesvars!I:I,0,0)</f>
        <v>846</v>
      </c>
    </row>
    <row r="2030" spans="1:25" hidden="1" x14ac:dyDescent="0.25">
      <c r="A2030" t="s">
        <v>34</v>
      </c>
      <c r="B2030" t="s">
        <v>32</v>
      </c>
      <c r="C2030">
        <v>36</v>
      </c>
      <c r="D2030" t="str">
        <f t="shared" si="31"/>
        <v>Preservespring 2020</v>
      </c>
      <c r="E2030" t="s">
        <v>48</v>
      </c>
      <c r="F2030" t="s">
        <v>0</v>
      </c>
      <c r="G2030" t="s">
        <v>21</v>
      </c>
      <c r="H2030" t="s">
        <v>4254</v>
      </c>
      <c r="I2030" t="s">
        <v>2126</v>
      </c>
      <c r="J2030" t="s">
        <v>60</v>
      </c>
      <c r="K2030">
        <v>0</v>
      </c>
      <c r="L2030">
        <v>0</v>
      </c>
      <c r="M2030">
        <v>0</v>
      </c>
      <c r="N2030">
        <f>_xlfn.XLOOKUP($A2030,'site variables'!$A:$A,'site variables'!C:C,0,0)</f>
        <v>332.63</v>
      </c>
      <c r="O2030">
        <f>_xlfn.XLOOKUP($A2030,'site variables'!$A:$A,'site variables'!D:D,0,0)</f>
        <v>25.8</v>
      </c>
      <c r="P2030">
        <f>_xlfn.XLOOKUP($A2030,'site variables'!$A:$A,'site variables'!E:E,0,0)</f>
        <v>21.2</v>
      </c>
      <c r="Q2030">
        <f>_xlfn.XLOOKUP($A2030,'site variables'!$A:$A,'site variables'!F:F,0,0)</f>
        <v>793</v>
      </c>
      <c r="R2030" t="str">
        <f>_xlfn.XLOOKUP($A2030,'site variables'!$A:$A,'site variables'!G:G,0,0)</f>
        <v>high</v>
      </c>
      <c r="S2030" t="str">
        <f>_xlfn.XLOOKUP($A2030,'site variables'!$A:$A,'site variables'!H:H,0,0)</f>
        <v>low</v>
      </c>
      <c r="T2030" t="str">
        <f>_xlfn.XLOOKUP($A2030,'site variables'!$A:$A,'site variables'!I:I,0,0)</f>
        <v>Vehicle/FootRecreation</v>
      </c>
      <c r="U2030">
        <f>_xlfn.XLOOKUP($D2030,climatevars!$E:$E,climatevars!J:J,0,)</f>
        <v>260.99947799999995</v>
      </c>
      <c r="V2030">
        <f>_xlfn.XLOOKUP($D2030,climatevars!$E:$E,climatevars!K:K,0,)</f>
        <v>539.99891999999988</v>
      </c>
      <c r="W2030">
        <f>_xlfn.XLOOKUP($D2030,climatevars!$E:$E,climatevars!L:L,0,)</f>
        <v>260.99947799999995</v>
      </c>
      <c r="X2030">
        <f>_xlfn.XLOOKUP($G2030,speciesvars!$D:$D,speciesvars!H:H,0,0)</f>
        <v>24.8750001192093</v>
      </c>
      <c r="Y2030">
        <f>_xlfn.XLOOKUP($G2030,speciesvars!$D:$D,speciesvars!I:I,0,0)</f>
        <v>845</v>
      </c>
    </row>
    <row r="2031" spans="1:25" hidden="1" x14ac:dyDescent="0.25">
      <c r="A2031" t="s">
        <v>34</v>
      </c>
      <c r="B2031" t="s">
        <v>32</v>
      </c>
      <c r="C2031">
        <v>36</v>
      </c>
      <c r="D2031" t="str">
        <f t="shared" si="31"/>
        <v>Preservespring 2020</v>
      </c>
      <c r="E2031" t="s">
        <v>48</v>
      </c>
      <c r="F2031" t="s">
        <v>0</v>
      </c>
      <c r="G2031" t="s">
        <v>53</v>
      </c>
      <c r="H2031" t="s">
        <v>4254</v>
      </c>
      <c r="I2031" t="s">
        <v>2127</v>
      </c>
      <c r="J2031" t="s">
        <v>60</v>
      </c>
      <c r="K2031">
        <v>0</v>
      </c>
      <c r="L2031">
        <v>0</v>
      </c>
      <c r="M2031">
        <v>0</v>
      </c>
      <c r="N2031">
        <f>_xlfn.XLOOKUP($A2031,'site variables'!$A:$A,'site variables'!C:C,0,0)</f>
        <v>332.63</v>
      </c>
      <c r="O2031">
        <f>_xlfn.XLOOKUP($A2031,'site variables'!$A:$A,'site variables'!D:D,0,0)</f>
        <v>25.8</v>
      </c>
      <c r="P2031">
        <f>_xlfn.XLOOKUP($A2031,'site variables'!$A:$A,'site variables'!E:E,0,0)</f>
        <v>21.2</v>
      </c>
      <c r="Q2031">
        <f>_xlfn.XLOOKUP($A2031,'site variables'!$A:$A,'site variables'!F:F,0,0)</f>
        <v>793</v>
      </c>
      <c r="R2031" t="str">
        <f>_xlfn.XLOOKUP($A2031,'site variables'!$A:$A,'site variables'!G:G,0,0)</f>
        <v>high</v>
      </c>
      <c r="S2031" t="str">
        <f>_xlfn.XLOOKUP($A2031,'site variables'!$A:$A,'site variables'!H:H,0,0)</f>
        <v>low</v>
      </c>
      <c r="T2031" t="str">
        <f>_xlfn.XLOOKUP($A2031,'site variables'!$A:$A,'site variables'!I:I,0,0)</f>
        <v>Vehicle/FootRecreation</v>
      </c>
      <c r="U2031">
        <f>_xlfn.XLOOKUP($D2031,climatevars!$E:$E,climatevars!J:J,0,)</f>
        <v>260.99947799999995</v>
      </c>
      <c r="V2031">
        <f>_xlfn.XLOOKUP($D2031,climatevars!$E:$E,climatevars!K:K,0,)</f>
        <v>539.99891999999988</v>
      </c>
      <c r="W2031">
        <f>_xlfn.XLOOKUP($D2031,climatevars!$E:$E,climatevars!L:L,0,)</f>
        <v>260.99947799999995</v>
      </c>
      <c r="X2031">
        <f>_xlfn.XLOOKUP($G2031,speciesvars!$D:$D,speciesvars!H:H,0,0)</f>
        <v>24.200000047683702</v>
      </c>
      <c r="Y2031">
        <f>_xlfn.XLOOKUP($G2031,speciesvars!$D:$D,speciesvars!I:I,0,0)</f>
        <v>706</v>
      </c>
    </row>
    <row r="2032" spans="1:25" hidden="1" x14ac:dyDescent="0.25">
      <c r="A2032" t="s">
        <v>34</v>
      </c>
      <c r="B2032" t="s">
        <v>52</v>
      </c>
      <c r="C2032">
        <v>16</v>
      </c>
      <c r="D2032" t="str">
        <f t="shared" si="31"/>
        <v>Preservespring 2021</v>
      </c>
      <c r="E2032" t="s">
        <v>48</v>
      </c>
      <c r="F2032" t="s">
        <v>70</v>
      </c>
      <c r="G2032" t="s">
        <v>3</v>
      </c>
      <c r="H2032" t="s">
        <v>11</v>
      </c>
      <c r="I2032" t="s">
        <v>2128</v>
      </c>
      <c r="J2032" t="s">
        <v>72</v>
      </c>
      <c r="K2032">
        <v>9</v>
      </c>
      <c r="L2032">
        <v>25</v>
      </c>
      <c r="N2032">
        <f>_xlfn.XLOOKUP($A2032,'site variables'!$A:$A,'site variables'!C:C,0,0)</f>
        <v>332.63</v>
      </c>
      <c r="O2032">
        <f>_xlfn.XLOOKUP($A2032,'site variables'!$A:$A,'site variables'!D:D,0,0)</f>
        <v>25.8</v>
      </c>
      <c r="P2032">
        <f>_xlfn.XLOOKUP($A2032,'site variables'!$A:$A,'site variables'!E:E,0,0)</f>
        <v>21.2</v>
      </c>
      <c r="Q2032">
        <f>_xlfn.XLOOKUP($A2032,'site variables'!$A:$A,'site variables'!F:F,0,0)</f>
        <v>793</v>
      </c>
      <c r="R2032" t="str">
        <f>_xlfn.XLOOKUP($A2032,'site variables'!$A:$A,'site variables'!G:G,0,0)</f>
        <v>high</v>
      </c>
      <c r="S2032" t="str">
        <f>_xlfn.XLOOKUP($A2032,'site variables'!$A:$A,'site variables'!H:H,0,0)</f>
        <v>low</v>
      </c>
      <c r="T2032" t="str">
        <f>_xlfn.XLOOKUP($A2032,'site variables'!$A:$A,'site variables'!I:I,0,0)</f>
        <v>Vehicle/FootRecreation</v>
      </c>
      <c r="U2032">
        <f>_xlfn.XLOOKUP($D2032,climatevars!$E:$E,climatevars!J:J,0,)</f>
        <v>84.999829999999989</v>
      </c>
      <c r="V2032">
        <f>_xlfn.XLOOKUP($D2032,climatevars!$E:$E,climatevars!K:K,0,)</f>
        <v>539.99891999999988</v>
      </c>
      <c r="W2032">
        <f>_xlfn.XLOOKUP($D2032,climatevars!$E:$E,climatevars!L:L,0,)</f>
        <v>367.99926399999993</v>
      </c>
      <c r="X2032">
        <f>_xlfn.XLOOKUP($G2032,speciesvars!$D:$D,speciesvars!H:H,0,0)</f>
        <v>0</v>
      </c>
      <c r="Y2032">
        <f>_xlfn.XLOOKUP($G2032,speciesvars!$D:$D,speciesvars!I:I,0,0)</f>
        <v>0</v>
      </c>
    </row>
    <row r="2033" spans="1:25" hidden="1" x14ac:dyDescent="0.25">
      <c r="A2033" t="s">
        <v>34</v>
      </c>
      <c r="B2033" t="s">
        <v>52</v>
      </c>
      <c r="C2033">
        <v>16</v>
      </c>
      <c r="D2033" t="str">
        <f t="shared" si="31"/>
        <v>Preservespring 2021</v>
      </c>
      <c r="E2033" t="s">
        <v>48</v>
      </c>
      <c r="F2033" t="s">
        <v>70</v>
      </c>
      <c r="G2033" t="s">
        <v>2027</v>
      </c>
      <c r="H2033" t="s">
        <v>11</v>
      </c>
      <c r="I2033" t="s">
        <v>2129</v>
      </c>
      <c r="J2033" t="s">
        <v>60</v>
      </c>
      <c r="K2033">
        <v>1</v>
      </c>
      <c r="L2033">
        <v>15</v>
      </c>
      <c r="N2033">
        <f>_xlfn.XLOOKUP($A2033,'site variables'!$A:$A,'site variables'!C:C,0,0)</f>
        <v>332.63</v>
      </c>
      <c r="O2033">
        <f>_xlfn.XLOOKUP($A2033,'site variables'!$A:$A,'site variables'!D:D,0,0)</f>
        <v>25.8</v>
      </c>
      <c r="P2033">
        <f>_xlfn.XLOOKUP($A2033,'site variables'!$A:$A,'site variables'!E:E,0,0)</f>
        <v>21.2</v>
      </c>
      <c r="Q2033">
        <f>_xlfn.XLOOKUP($A2033,'site variables'!$A:$A,'site variables'!F:F,0,0)</f>
        <v>793</v>
      </c>
      <c r="R2033" t="str">
        <f>_xlfn.XLOOKUP($A2033,'site variables'!$A:$A,'site variables'!G:G,0,0)</f>
        <v>high</v>
      </c>
      <c r="S2033" t="str">
        <f>_xlfn.XLOOKUP($A2033,'site variables'!$A:$A,'site variables'!H:H,0,0)</f>
        <v>low</v>
      </c>
      <c r="T2033" t="str">
        <f>_xlfn.XLOOKUP($A2033,'site variables'!$A:$A,'site variables'!I:I,0,0)</f>
        <v>Vehicle/FootRecreation</v>
      </c>
      <c r="U2033">
        <f>_xlfn.XLOOKUP($D2033,climatevars!$E:$E,climatevars!J:J,0,)</f>
        <v>84.999829999999989</v>
      </c>
      <c r="V2033">
        <f>_xlfn.XLOOKUP($D2033,climatevars!$E:$E,climatevars!K:K,0,)</f>
        <v>539.99891999999988</v>
      </c>
      <c r="W2033">
        <f>_xlfn.XLOOKUP($D2033,climatevars!$E:$E,climatevars!L:L,0,)</f>
        <v>367.99926399999993</v>
      </c>
      <c r="X2033">
        <f>_xlfn.XLOOKUP($G2033,speciesvars!$D:$D,speciesvars!H:H,0,0)</f>
        <v>0</v>
      </c>
      <c r="Y2033">
        <f>_xlfn.XLOOKUP($G2033,speciesvars!$D:$D,speciesvars!I:I,0,0)</f>
        <v>0</v>
      </c>
    </row>
    <row r="2034" spans="1:25" hidden="1" x14ac:dyDescent="0.25">
      <c r="A2034" t="s">
        <v>34</v>
      </c>
      <c r="B2034" t="s">
        <v>32</v>
      </c>
      <c r="C2034">
        <v>36</v>
      </c>
      <c r="D2034" t="str">
        <f t="shared" si="31"/>
        <v>Preservespring 2020</v>
      </c>
      <c r="E2034" t="s">
        <v>48</v>
      </c>
      <c r="F2034" t="s">
        <v>0</v>
      </c>
      <c r="G2034" t="s">
        <v>35</v>
      </c>
      <c r="H2034" t="s">
        <v>4254</v>
      </c>
      <c r="I2034" t="s">
        <v>2130</v>
      </c>
      <c r="J2034" t="s">
        <v>60</v>
      </c>
      <c r="K2034">
        <v>6</v>
      </c>
      <c r="L2034">
        <v>25</v>
      </c>
      <c r="M2034">
        <v>1.5</v>
      </c>
      <c r="N2034">
        <f>_xlfn.XLOOKUP($A2034,'site variables'!$A:$A,'site variables'!C:C,0,0)</f>
        <v>332.63</v>
      </c>
      <c r="O2034">
        <f>_xlfn.XLOOKUP($A2034,'site variables'!$A:$A,'site variables'!D:D,0,0)</f>
        <v>25.8</v>
      </c>
      <c r="P2034">
        <f>_xlfn.XLOOKUP($A2034,'site variables'!$A:$A,'site variables'!E:E,0,0)</f>
        <v>21.2</v>
      </c>
      <c r="Q2034">
        <f>_xlfn.XLOOKUP($A2034,'site variables'!$A:$A,'site variables'!F:F,0,0)</f>
        <v>793</v>
      </c>
      <c r="R2034" t="str">
        <f>_xlfn.XLOOKUP($A2034,'site variables'!$A:$A,'site variables'!G:G,0,0)</f>
        <v>high</v>
      </c>
      <c r="S2034" t="str">
        <f>_xlfn.XLOOKUP($A2034,'site variables'!$A:$A,'site variables'!H:H,0,0)</f>
        <v>low</v>
      </c>
      <c r="T2034" t="str">
        <f>_xlfn.XLOOKUP($A2034,'site variables'!$A:$A,'site variables'!I:I,0,0)</f>
        <v>Vehicle/FootRecreation</v>
      </c>
      <c r="U2034">
        <f>_xlfn.XLOOKUP($D2034,climatevars!$E:$E,climatevars!J:J,0,)</f>
        <v>260.99947799999995</v>
      </c>
      <c r="V2034">
        <f>_xlfn.XLOOKUP($D2034,climatevars!$E:$E,climatevars!K:K,0,)</f>
        <v>539.99891999999988</v>
      </c>
      <c r="W2034">
        <f>_xlfn.XLOOKUP($D2034,climatevars!$E:$E,climatevars!L:L,0,)</f>
        <v>260.99947799999995</v>
      </c>
      <c r="X2034">
        <f>_xlfn.XLOOKUP($G2034,speciesvars!$D:$D,speciesvars!H:H,0,0)</f>
        <v>23.5000000198682</v>
      </c>
      <c r="Y2034">
        <f>_xlfn.XLOOKUP($G2034,speciesvars!$D:$D,speciesvars!I:I,0,0)</f>
        <v>354</v>
      </c>
    </row>
    <row r="2035" spans="1:25" hidden="1" x14ac:dyDescent="0.25">
      <c r="A2035" t="s">
        <v>34</v>
      </c>
      <c r="B2035" t="s">
        <v>32</v>
      </c>
      <c r="C2035">
        <v>36</v>
      </c>
      <c r="D2035" t="str">
        <f t="shared" si="31"/>
        <v>Preservespring 2020</v>
      </c>
      <c r="E2035" t="s">
        <v>48</v>
      </c>
      <c r="F2035" t="s">
        <v>0</v>
      </c>
      <c r="G2035" t="s">
        <v>76</v>
      </c>
      <c r="H2035" t="s">
        <v>4254</v>
      </c>
      <c r="I2035" t="s">
        <v>2131</v>
      </c>
      <c r="J2035" t="s">
        <v>60</v>
      </c>
      <c r="K2035">
        <v>0</v>
      </c>
      <c r="L2035">
        <v>0</v>
      </c>
      <c r="M2035">
        <v>0.05</v>
      </c>
      <c r="N2035">
        <f>_xlfn.XLOOKUP($A2035,'site variables'!$A:$A,'site variables'!C:C,0,0)</f>
        <v>332.63</v>
      </c>
      <c r="O2035">
        <f>_xlfn.XLOOKUP($A2035,'site variables'!$A:$A,'site variables'!D:D,0,0)</f>
        <v>25.8</v>
      </c>
      <c r="P2035">
        <f>_xlfn.XLOOKUP($A2035,'site variables'!$A:$A,'site variables'!E:E,0,0)</f>
        <v>21.2</v>
      </c>
      <c r="Q2035">
        <f>_xlfn.XLOOKUP($A2035,'site variables'!$A:$A,'site variables'!F:F,0,0)</f>
        <v>793</v>
      </c>
      <c r="R2035" t="str">
        <f>_xlfn.XLOOKUP($A2035,'site variables'!$A:$A,'site variables'!G:G,0,0)</f>
        <v>high</v>
      </c>
      <c r="S2035" t="str">
        <f>_xlfn.XLOOKUP($A2035,'site variables'!$A:$A,'site variables'!H:H,0,0)</f>
        <v>low</v>
      </c>
      <c r="T2035" t="str">
        <f>_xlfn.XLOOKUP($A2035,'site variables'!$A:$A,'site variables'!I:I,0,0)</f>
        <v>Vehicle/FootRecreation</v>
      </c>
      <c r="U2035">
        <f>_xlfn.XLOOKUP($D2035,climatevars!$E:$E,climatevars!J:J,0,)</f>
        <v>260.99947799999995</v>
      </c>
      <c r="V2035">
        <f>_xlfn.XLOOKUP($D2035,climatevars!$E:$E,climatevars!K:K,0,)</f>
        <v>539.99891999999988</v>
      </c>
      <c r="W2035">
        <f>_xlfn.XLOOKUP($D2035,climatevars!$E:$E,climatevars!L:L,0,)</f>
        <v>260.99947799999995</v>
      </c>
      <c r="X2035">
        <f>_xlfn.XLOOKUP($G2035,speciesvars!$D:$D,speciesvars!H:H,0,0)</f>
        <v>23.825000166892998</v>
      </c>
      <c r="Y2035">
        <f>_xlfn.XLOOKUP($G2035,speciesvars!$D:$D,speciesvars!I:I,0,0)</f>
        <v>508</v>
      </c>
    </row>
    <row r="2036" spans="1:25" hidden="1" x14ac:dyDescent="0.25">
      <c r="A2036" t="s">
        <v>34</v>
      </c>
      <c r="B2036" t="s">
        <v>52</v>
      </c>
      <c r="C2036">
        <v>1</v>
      </c>
      <c r="D2036" t="str">
        <f t="shared" si="31"/>
        <v>Preservespring 2021</v>
      </c>
      <c r="E2036" t="s">
        <v>12</v>
      </c>
      <c r="F2036" t="s">
        <v>70</v>
      </c>
      <c r="G2036" t="s">
        <v>6</v>
      </c>
      <c r="H2036" t="s">
        <v>4256</v>
      </c>
      <c r="I2036" t="s">
        <v>2132</v>
      </c>
      <c r="J2036" t="s">
        <v>60</v>
      </c>
      <c r="K2036">
        <v>0</v>
      </c>
      <c r="L2036">
        <v>0</v>
      </c>
      <c r="M2036">
        <v>0</v>
      </c>
      <c r="N2036">
        <f>_xlfn.XLOOKUP($A2036,'site variables'!$A:$A,'site variables'!C:C,0,0)</f>
        <v>332.63</v>
      </c>
      <c r="O2036">
        <f>_xlfn.XLOOKUP($A2036,'site variables'!$A:$A,'site variables'!D:D,0,0)</f>
        <v>25.8</v>
      </c>
      <c r="P2036">
        <f>_xlfn.XLOOKUP($A2036,'site variables'!$A:$A,'site variables'!E:E,0,0)</f>
        <v>21.2</v>
      </c>
      <c r="Q2036">
        <f>_xlfn.XLOOKUP($A2036,'site variables'!$A:$A,'site variables'!F:F,0,0)</f>
        <v>793</v>
      </c>
      <c r="R2036" t="str">
        <f>_xlfn.XLOOKUP($A2036,'site variables'!$A:$A,'site variables'!G:G,0,0)</f>
        <v>high</v>
      </c>
      <c r="S2036" t="str">
        <f>_xlfn.XLOOKUP($A2036,'site variables'!$A:$A,'site variables'!H:H,0,0)</f>
        <v>low</v>
      </c>
      <c r="T2036" t="str">
        <f>_xlfn.XLOOKUP($A2036,'site variables'!$A:$A,'site variables'!I:I,0,0)</f>
        <v>Vehicle/FootRecreation</v>
      </c>
      <c r="U2036">
        <f>_xlfn.XLOOKUP($D2036,climatevars!$E:$E,climatevars!J:J,0,)</f>
        <v>84.999829999999989</v>
      </c>
      <c r="V2036">
        <f>_xlfn.XLOOKUP($D2036,climatevars!$E:$E,climatevars!K:K,0,)</f>
        <v>539.99891999999988</v>
      </c>
      <c r="W2036">
        <f>_xlfn.XLOOKUP($D2036,climatevars!$E:$E,climatevars!L:L,0,)</f>
        <v>367.99926399999993</v>
      </c>
      <c r="X2036">
        <f>_xlfn.XLOOKUP($G2036,speciesvars!$D:$D,speciesvars!H:H,0,0)</f>
        <v>21.804166575272902</v>
      </c>
      <c r="Y2036">
        <f>_xlfn.XLOOKUP($G2036,speciesvars!$D:$D,speciesvars!I:I,0,0)</f>
        <v>504</v>
      </c>
    </row>
    <row r="2037" spans="1:25" hidden="1" x14ac:dyDescent="0.25">
      <c r="A2037" t="s">
        <v>34</v>
      </c>
      <c r="B2037" t="s">
        <v>52</v>
      </c>
      <c r="C2037">
        <v>1</v>
      </c>
      <c r="D2037" t="str">
        <f t="shared" si="31"/>
        <v>Preservespring 2021</v>
      </c>
      <c r="E2037" t="s">
        <v>12</v>
      </c>
      <c r="F2037" t="s">
        <v>70</v>
      </c>
      <c r="G2037" t="s">
        <v>22</v>
      </c>
      <c r="H2037" t="s">
        <v>4256</v>
      </c>
      <c r="I2037" t="s">
        <v>2133</v>
      </c>
      <c r="J2037" t="s">
        <v>60</v>
      </c>
      <c r="K2037">
        <v>0</v>
      </c>
      <c r="L2037">
        <v>0</v>
      </c>
      <c r="M2037">
        <v>0</v>
      </c>
      <c r="N2037">
        <f>_xlfn.XLOOKUP($A2037,'site variables'!$A:$A,'site variables'!C:C,0,0)</f>
        <v>332.63</v>
      </c>
      <c r="O2037">
        <f>_xlfn.XLOOKUP($A2037,'site variables'!$A:$A,'site variables'!D:D,0,0)</f>
        <v>25.8</v>
      </c>
      <c r="P2037">
        <f>_xlfn.XLOOKUP($A2037,'site variables'!$A:$A,'site variables'!E:E,0,0)</f>
        <v>21.2</v>
      </c>
      <c r="Q2037">
        <f>_xlfn.XLOOKUP($A2037,'site variables'!$A:$A,'site variables'!F:F,0,0)</f>
        <v>793</v>
      </c>
      <c r="R2037" t="str">
        <f>_xlfn.XLOOKUP($A2037,'site variables'!$A:$A,'site variables'!G:G,0,0)</f>
        <v>high</v>
      </c>
      <c r="S2037" t="str">
        <f>_xlfn.XLOOKUP($A2037,'site variables'!$A:$A,'site variables'!H:H,0,0)</f>
        <v>low</v>
      </c>
      <c r="T2037" t="str">
        <f>_xlfn.XLOOKUP($A2037,'site variables'!$A:$A,'site variables'!I:I,0,0)</f>
        <v>Vehicle/FootRecreation</v>
      </c>
      <c r="U2037">
        <f>_xlfn.XLOOKUP($D2037,climatevars!$E:$E,climatevars!J:J,0,)</f>
        <v>84.999829999999989</v>
      </c>
      <c r="V2037">
        <f>_xlfn.XLOOKUP($D2037,climatevars!$E:$E,climatevars!K:K,0,)</f>
        <v>539.99891999999988</v>
      </c>
      <c r="W2037">
        <f>_xlfn.XLOOKUP($D2037,climatevars!$E:$E,climatevars!L:L,0,)</f>
        <v>367.99926399999993</v>
      </c>
      <c r="X2037">
        <f>_xlfn.XLOOKUP($G2037,speciesvars!$D:$D,speciesvars!H:H,0,0)</f>
        <v>22.870833317438802</v>
      </c>
      <c r="Y2037">
        <f>_xlfn.XLOOKUP($G2037,speciesvars!$D:$D,speciesvars!I:I,0,0)</f>
        <v>733</v>
      </c>
    </row>
    <row r="2038" spans="1:25" hidden="1" x14ac:dyDescent="0.25">
      <c r="A2038" t="s">
        <v>34</v>
      </c>
      <c r="B2038" t="s">
        <v>52</v>
      </c>
      <c r="C2038">
        <v>1</v>
      </c>
      <c r="D2038" t="str">
        <f t="shared" si="31"/>
        <v>Preservespring 2021</v>
      </c>
      <c r="E2038" t="s">
        <v>12</v>
      </c>
      <c r="F2038" t="s">
        <v>70</v>
      </c>
      <c r="G2038" t="s">
        <v>54</v>
      </c>
      <c r="H2038" t="s">
        <v>4256</v>
      </c>
      <c r="I2038" t="s">
        <v>2134</v>
      </c>
      <c r="J2038" t="s">
        <v>60</v>
      </c>
      <c r="K2038">
        <v>1</v>
      </c>
      <c r="L2038">
        <v>25</v>
      </c>
      <c r="M2038">
        <v>0.55000000000000004</v>
      </c>
      <c r="N2038">
        <f>_xlfn.XLOOKUP($A2038,'site variables'!$A:$A,'site variables'!C:C,0,0)</f>
        <v>332.63</v>
      </c>
      <c r="O2038">
        <f>_xlfn.XLOOKUP($A2038,'site variables'!$A:$A,'site variables'!D:D,0,0)</f>
        <v>25.8</v>
      </c>
      <c r="P2038">
        <f>_xlfn.XLOOKUP($A2038,'site variables'!$A:$A,'site variables'!E:E,0,0)</f>
        <v>21.2</v>
      </c>
      <c r="Q2038">
        <f>_xlfn.XLOOKUP($A2038,'site variables'!$A:$A,'site variables'!F:F,0,0)</f>
        <v>793</v>
      </c>
      <c r="R2038" t="str">
        <f>_xlfn.XLOOKUP($A2038,'site variables'!$A:$A,'site variables'!G:G,0,0)</f>
        <v>high</v>
      </c>
      <c r="S2038" t="str">
        <f>_xlfn.XLOOKUP($A2038,'site variables'!$A:$A,'site variables'!H:H,0,0)</f>
        <v>low</v>
      </c>
      <c r="T2038" t="str">
        <f>_xlfn.XLOOKUP($A2038,'site variables'!$A:$A,'site variables'!I:I,0,0)</f>
        <v>Vehicle/FootRecreation</v>
      </c>
      <c r="U2038">
        <f>_xlfn.XLOOKUP($D2038,climatevars!$E:$E,climatevars!J:J,0,)</f>
        <v>84.999829999999989</v>
      </c>
      <c r="V2038">
        <f>_xlfn.XLOOKUP($D2038,climatevars!$E:$E,climatevars!K:K,0,)</f>
        <v>539.99891999999988</v>
      </c>
      <c r="W2038">
        <f>_xlfn.XLOOKUP($D2038,climatevars!$E:$E,climatevars!L:L,0,)</f>
        <v>367.99926399999993</v>
      </c>
      <c r="X2038">
        <f>_xlfn.XLOOKUP($G2038,speciesvars!$D:$D,speciesvars!H:H,0,0)</f>
        <v>21.7541668613752</v>
      </c>
      <c r="Y2038">
        <f>_xlfn.XLOOKUP($G2038,speciesvars!$D:$D,speciesvars!I:I,0,0)</f>
        <v>505</v>
      </c>
    </row>
    <row r="2039" spans="1:25" hidden="1" x14ac:dyDescent="0.25">
      <c r="A2039" t="s">
        <v>34</v>
      </c>
      <c r="B2039" t="s">
        <v>52</v>
      </c>
      <c r="C2039">
        <v>1</v>
      </c>
      <c r="D2039" t="str">
        <f t="shared" si="31"/>
        <v>Preservespring 2021</v>
      </c>
      <c r="E2039" t="s">
        <v>12</v>
      </c>
      <c r="F2039" t="s">
        <v>70</v>
      </c>
      <c r="G2039" t="s">
        <v>65</v>
      </c>
      <c r="H2039" t="s">
        <v>4256</v>
      </c>
      <c r="I2039" t="s">
        <v>2135</v>
      </c>
      <c r="J2039" t="s">
        <v>60</v>
      </c>
      <c r="K2039">
        <v>0</v>
      </c>
      <c r="L2039">
        <v>0</v>
      </c>
      <c r="M2039">
        <v>0</v>
      </c>
      <c r="N2039">
        <f>_xlfn.XLOOKUP($A2039,'site variables'!$A:$A,'site variables'!C:C,0,0)</f>
        <v>332.63</v>
      </c>
      <c r="O2039">
        <f>_xlfn.XLOOKUP($A2039,'site variables'!$A:$A,'site variables'!D:D,0,0)</f>
        <v>25.8</v>
      </c>
      <c r="P2039">
        <f>_xlfn.XLOOKUP($A2039,'site variables'!$A:$A,'site variables'!E:E,0,0)</f>
        <v>21.2</v>
      </c>
      <c r="Q2039">
        <f>_xlfn.XLOOKUP($A2039,'site variables'!$A:$A,'site variables'!F:F,0,0)</f>
        <v>793</v>
      </c>
      <c r="R2039" t="str">
        <f>_xlfn.XLOOKUP($A2039,'site variables'!$A:$A,'site variables'!G:G,0,0)</f>
        <v>high</v>
      </c>
      <c r="S2039" t="str">
        <f>_xlfn.XLOOKUP($A2039,'site variables'!$A:$A,'site variables'!H:H,0,0)</f>
        <v>low</v>
      </c>
      <c r="T2039" t="str">
        <f>_xlfn.XLOOKUP($A2039,'site variables'!$A:$A,'site variables'!I:I,0,0)</f>
        <v>Vehicle/FootRecreation</v>
      </c>
      <c r="U2039">
        <f>_xlfn.XLOOKUP($D2039,climatevars!$E:$E,climatevars!J:J,0,)</f>
        <v>84.999829999999989</v>
      </c>
      <c r="V2039">
        <f>_xlfn.XLOOKUP($D2039,climatevars!$E:$E,climatevars!K:K,0,)</f>
        <v>539.99891999999988</v>
      </c>
      <c r="W2039">
        <f>_xlfn.XLOOKUP($D2039,climatevars!$E:$E,climatevars!L:L,0,)</f>
        <v>367.99926399999993</v>
      </c>
      <c r="X2039">
        <f>_xlfn.XLOOKUP($G2039,speciesvars!$D:$D,speciesvars!H:H,0,0)</f>
        <v>21.662499884764401</v>
      </c>
      <c r="Y2039">
        <f>_xlfn.XLOOKUP($G2039,speciesvars!$D:$D,speciesvars!I:I,0,0)</f>
        <v>767</v>
      </c>
    </row>
    <row r="2040" spans="1:25" hidden="1" x14ac:dyDescent="0.25">
      <c r="A2040" t="s">
        <v>34</v>
      </c>
      <c r="B2040" t="s">
        <v>52</v>
      </c>
      <c r="C2040">
        <v>1</v>
      </c>
      <c r="D2040" t="str">
        <f t="shared" si="31"/>
        <v>Preservespring 2021</v>
      </c>
      <c r="E2040" t="s">
        <v>12</v>
      </c>
      <c r="F2040" t="s">
        <v>70</v>
      </c>
      <c r="G2040" t="s">
        <v>1</v>
      </c>
      <c r="H2040" t="s">
        <v>4256</v>
      </c>
      <c r="I2040" t="s">
        <v>2136</v>
      </c>
      <c r="J2040" t="s">
        <v>60</v>
      </c>
      <c r="K2040">
        <v>0</v>
      </c>
      <c r="L2040">
        <v>0</v>
      </c>
      <c r="M2040">
        <v>0</v>
      </c>
      <c r="N2040">
        <f>_xlfn.XLOOKUP($A2040,'site variables'!$A:$A,'site variables'!C:C,0,0)</f>
        <v>332.63</v>
      </c>
      <c r="O2040">
        <f>_xlfn.XLOOKUP($A2040,'site variables'!$A:$A,'site variables'!D:D,0,0)</f>
        <v>25.8</v>
      </c>
      <c r="P2040">
        <f>_xlfn.XLOOKUP($A2040,'site variables'!$A:$A,'site variables'!E:E,0,0)</f>
        <v>21.2</v>
      </c>
      <c r="Q2040">
        <f>_xlfn.XLOOKUP($A2040,'site variables'!$A:$A,'site variables'!F:F,0,0)</f>
        <v>793</v>
      </c>
      <c r="R2040" t="str">
        <f>_xlfn.XLOOKUP($A2040,'site variables'!$A:$A,'site variables'!G:G,0,0)</f>
        <v>high</v>
      </c>
      <c r="S2040" t="str">
        <f>_xlfn.XLOOKUP($A2040,'site variables'!$A:$A,'site variables'!H:H,0,0)</f>
        <v>low</v>
      </c>
      <c r="T2040" t="str">
        <f>_xlfn.XLOOKUP($A2040,'site variables'!$A:$A,'site variables'!I:I,0,0)</f>
        <v>Vehicle/FootRecreation</v>
      </c>
      <c r="U2040">
        <f>_xlfn.XLOOKUP($D2040,climatevars!$E:$E,climatevars!J:J,0,)</f>
        <v>84.999829999999989</v>
      </c>
      <c r="V2040">
        <f>_xlfn.XLOOKUP($D2040,climatevars!$E:$E,climatevars!K:K,0,)</f>
        <v>539.99891999999988</v>
      </c>
      <c r="W2040">
        <f>_xlfn.XLOOKUP($D2040,climatevars!$E:$E,climatevars!L:L,0,)</f>
        <v>367.99926399999993</v>
      </c>
      <c r="X2040">
        <f>_xlfn.XLOOKUP($G2040,speciesvars!$D:$D,speciesvars!H:H,0,0)</f>
        <v>22.9416667421659</v>
      </c>
      <c r="Y2040">
        <f>_xlfn.XLOOKUP($G2040,speciesvars!$D:$D,speciesvars!I:I,0,0)</f>
        <v>528</v>
      </c>
    </row>
    <row r="2041" spans="1:25" hidden="1" x14ac:dyDescent="0.25">
      <c r="A2041" t="s">
        <v>34</v>
      </c>
      <c r="B2041" t="s">
        <v>52</v>
      </c>
      <c r="C2041">
        <v>16</v>
      </c>
      <c r="D2041" t="str">
        <f t="shared" si="31"/>
        <v>Preservespring 2021</v>
      </c>
      <c r="E2041" t="s">
        <v>48</v>
      </c>
      <c r="F2041" t="s">
        <v>70</v>
      </c>
      <c r="G2041" t="s">
        <v>299</v>
      </c>
      <c r="H2041" t="s">
        <v>11</v>
      </c>
      <c r="I2041" t="s">
        <v>2137</v>
      </c>
      <c r="J2041" t="s">
        <v>60</v>
      </c>
      <c r="K2041">
        <v>1</v>
      </c>
      <c r="L2041">
        <v>12</v>
      </c>
      <c r="N2041">
        <f>_xlfn.XLOOKUP($A2041,'site variables'!$A:$A,'site variables'!C:C,0,0)</f>
        <v>332.63</v>
      </c>
      <c r="O2041">
        <f>_xlfn.XLOOKUP($A2041,'site variables'!$A:$A,'site variables'!D:D,0,0)</f>
        <v>25.8</v>
      </c>
      <c r="P2041">
        <f>_xlfn.XLOOKUP($A2041,'site variables'!$A:$A,'site variables'!E:E,0,0)</f>
        <v>21.2</v>
      </c>
      <c r="Q2041">
        <f>_xlfn.XLOOKUP($A2041,'site variables'!$A:$A,'site variables'!F:F,0,0)</f>
        <v>793</v>
      </c>
      <c r="R2041" t="str">
        <f>_xlfn.XLOOKUP($A2041,'site variables'!$A:$A,'site variables'!G:G,0,0)</f>
        <v>high</v>
      </c>
      <c r="S2041" t="str">
        <f>_xlfn.XLOOKUP($A2041,'site variables'!$A:$A,'site variables'!H:H,0,0)</f>
        <v>low</v>
      </c>
      <c r="T2041" t="str">
        <f>_xlfn.XLOOKUP($A2041,'site variables'!$A:$A,'site variables'!I:I,0,0)</f>
        <v>Vehicle/FootRecreation</v>
      </c>
      <c r="U2041">
        <f>_xlfn.XLOOKUP($D2041,climatevars!$E:$E,climatevars!J:J,0,)</f>
        <v>84.999829999999989</v>
      </c>
      <c r="V2041">
        <f>_xlfn.XLOOKUP($D2041,climatevars!$E:$E,climatevars!K:K,0,)</f>
        <v>539.99891999999988</v>
      </c>
      <c r="W2041">
        <f>_xlfn.XLOOKUP($D2041,climatevars!$E:$E,climatevars!L:L,0,)</f>
        <v>367.99926399999993</v>
      </c>
      <c r="X2041">
        <f>_xlfn.XLOOKUP($G2041,speciesvars!$D:$D,speciesvars!H:H,0,0)</f>
        <v>0</v>
      </c>
      <c r="Y2041">
        <f>_xlfn.XLOOKUP($G2041,speciesvars!$D:$D,speciesvars!I:I,0,0)</f>
        <v>0</v>
      </c>
    </row>
    <row r="2042" spans="1:25" hidden="1" x14ac:dyDescent="0.25">
      <c r="A2042" t="s">
        <v>34</v>
      </c>
      <c r="B2042" t="s">
        <v>52</v>
      </c>
      <c r="C2042">
        <v>16</v>
      </c>
      <c r="D2042" t="str">
        <f t="shared" si="31"/>
        <v>Preservespring 2021</v>
      </c>
      <c r="E2042" t="s">
        <v>48</v>
      </c>
      <c r="F2042" t="s">
        <v>70</v>
      </c>
      <c r="G2042" t="s">
        <v>44</v>
      </c>
      <c r="H2042" t="s">
        <v>11</v>
      </c>
      <c r="I2042" t="s">
        <v>2138</v>
      </c>
      <c r="J2042" t="s">
        <v>60</v>
      </c>
      <c r="K2042">
        <v>1</v>
      </c>
      <c r="L2042">
        <v>8</v>
      </c>
      <c r="N2042">
        <f>_xlfn.XLOOKUP($A2042,'site variables'!$A:$A,'site variables'!C:C,0,0)</f>
        <v>332.63</v>
      </c>
      <c r="O2042">
        <f>_xlfn.XLOOKUP($A2042,'site variables'!$A:$A,'site variables'!D:D,0,0)</f>
        <v>25.8</v>
      </c>
      <c r="P2042">
        <f>_xlfn.XLOOKUP($A2042,'site variables'!$A:$A,'site variables'!E:E,0,0)</f>
        <v>21.2</v>
      </c>
      <c r="Q2042">
        <f>_xlfn.XLOOKUP($A2042,'site variables'!$A:$A,'site variables'!F:F,0,0)</f>
        <v>793</v>
      </c>
      <c r="R2042" t="str">
        <f>_xlfn.XLOOKUP($A2042,'site variables'!$A:$A,'site variables'!G:G,0,0)</f>
        <v>high</v>
      </c>
      <c r="S2042" t="str">
        <f>_xlfn.XLOOKUP($A2042,'site variables'!$A:$A,'site variables'!H:H,0,0)</f>
        <v>low</v>
      </c>
      <c r="T2042" t="str">
        <f>_xlfn.XLOOKUP($A2042,'site variables'!$A:$A,'site variables'!I:I,0,0)</f>
        <v>Vehicle/FootRecreation</v>
      </c>
      <c r="U2042">
        <f>_xlfn.XLOOKUP($D2042,climatevars!$E:$E,climatevars!J:J,0,)</f>
        <v>84.999829999999989</v>
      </c>
      <c r="V2042">
        <f>_xlfn.XLOOKUP($D2042,climatevars!$E:$E,climatevars!K:K,0,)</f>
        <v>539.99891999999988</v>
      </c>
      <c r="W2042">
        <f>_xlfn.XLOOKUP($D2042,climatevars!$E:$E,climatevars!L:L,0,)</f>
        <v>367.99926399999993</v>
      </c>
      <c r="X2042">
        <f>_xlfn.XLOOKUP($G2042,speciesvars!$D:$D,speciesvars!H:H,0,0)</f>
        <v>0</v>
      </c>
      <c r="Y2042">
        <f>_xlfn.XLOOKUP($G2042,speciesvars!$D:$D,speciesvars!I:I,0,0)</f>
        <v>0</v>
      </c>
    </row>
    <row r="2043" spans="1:25" hidden="1" x14ac:dyDescent="0.25">
      <c r="A2043" t="s">
        <v>34</v>
      </c>
      <c r="B2043" t="s">
        <v>52</v>
      </c>
      <c r="C2043">
        <v>2</v>
      </c>
      <c r="D2043" t="str">
        <f t="shared" si="31"/>
        <v>Preservespring 2021</v>
      </c>
      <c r="E2043" t="s">
        <v>74</v>
      </c>
      <c r="F2043" t="s">
        <v>70</v>
      </c>
      <c r="G2043" t="s">
        <v>6</v>
      </c>
      <c r="H2043" t="s">
        <v>4256</v>
      </c>
      <c r="I2043" t="s">
        <v>2139</v>
      </c>
      <c r="J2043" t="s">
        <v>60</v>
      </c>
      <c r="K2043">
        <v>0</v>
      </c>
      <c r="L2043">
        <v>0</v>
      </c>
      <c r="M2043">
        <v>0</v>
      </c>
      <c r="N2043">
        <f>_xlfn.XLOOKUP($A2043,'site variables'!$A:$A,'site variables'!C:C,0,0)</f>
        <v>332.63</v>
      </c>
      <c r="O2043">
        <f>_xlfn.XLOOKUP($A2043,'site variables'!$A:$A,'site variables'!D:D,0,0)</f>
        <v>25.8</v>
      </c>
      <c r="P2043">
        <f>_xlfn.XLOOKUP($A2043,'site variables'!$A:$A,'site variables'!E:E,0,0)</f>
        <v>21.2</v>
      </c>
      <c r="Q2043">
        <f>_xlfn.XLOOKUP($A2043,'site variables'!$A:$A,'site variables'!F:F,0,0)</f>
        <v>793</v>
      </c>
      <c r="R2043" t="str">
        <f>_xlfn.XLOOKUP($A2043,'site variables'!$A:$A,'site variables'!G:G,0,0)</f>
        <v>high</v>
      </c>
      <c r="S2043" t="str">
        <f>_xlfn.XLOOKUP($A2043,'site variables'!$A:$A,'site variables'!H:H,0,0)</f>
        <v>low</v>
      </c>
      <c r="T2043" t="str">
        <f>_xlfn.XLOOKUP($A2043,'site variables'!$A:$A,'site variables'!I:I,0,0)</f>
        <v>Vehicle/FootRecreation</v>
      </c>
      <c r="U2043">
        <f>_xlfn.XLOOKUP($D2043,climatevars!$E:$E,climatevars!J:J,0,)</f>
        <v>84.999829999999989</v>
      </c>
      <c r="V2043">
        <f>_xlfn.XLOOKUP($D2043,climatevars!$E:$E,climatevars!K:K,0,)</f>
        <v>539.99891999999988</v>
      </c>
      <c r="W2043">
        <f>_xlfn.XLOOKUP($D2043,climatevars!$E:$E,climatevars!L:L,0,)</f>
        <v>367.99926399999993</v>
      </c>
      <c r="X2043">
        <f>_xlfn.XLOOKUP($G2043,speciesvars!$D:$D,speciesvars!H:H,0,0)</f>
        <v>21.804166575272902</v>
      </c>
      <c r="Y2043">
        <f>_xlfn.XLOOKUP($G2043,speciesvars!$D:$D,speciesvars!I:I,0,0)</f>
        <v>504</v>
      </c>
    </row>
    <row r="2044" spans="1:25" hidden="1" x14ac:dyDescent="0.25">
      <c r="A2044" t="s">
        <v>34</v>
      </c>
      <c r="B2044" t="s">
        <v>52</v>
      </c>
      <c r="C2044">
        <v>2</v>
      </c>
      <c r="D2044" t="str">
        <f t="shared" si="31"/>
        <v>Preservespring 2021</v>
      </c>
      <c r="E2044" t="s">
        <v>74</v>
      </c>
      <c r="F2044" t="s">
        <v>70</v>
      </c>
      <c r="G2044" t="s">
        <v>22</v>
      </c>
      <c r="H2044" t="s">
        <v>4256</v>
      </c>
      <c r="I2044" t="s">
        <v>2140</v>
      </c>
      <c r="J2044" t="s">
        <v>60</v>
      </c>
      <c r="K2044">
        <v>0</v>
      </c>
      <c r="L2044">
        <v>0</v>
      </c>
      <c r="M2044">
        <v>0</v>
      </c>
      <c r="N2044">
        <f>_xlfn.XLOOKUP($A2044,'site variables'!$A:$A,'site variables'!C:C,0,0)</f>
        <v>332.63</v>
      </c>
      <c r="O2044">
        <f>_xlfn.XLOOKUP($A2044,'site variables'!$A:$A,'site variables'!D:D,0,0)</f>
        <v>25.8</v>
      </c>
      <c r="P2044">
        <f>_xlfn.XLOOKUP($A2044,'site variables'!$A:$A,'site variables'!E:E,0,0)</f>
        <v>21.2</v>
      </c>
      <c r="Q2044">
        <f>_xlfn.XLOOKUP($A2044,'site variables'!$A:$A,'site variables'!F:F,0,0)</f>
        <v>793</v>
      </c>
      <c r="R2044" t="str">
        <f>_xlfn.XLOOKUP($A2044,'site variables'!$A:$A,'site variables'!G:G,0,0)</f>
        <v>high</v>
      </c>
      <c r="S2044" t="str">
        <f>_xlfn.XLOOKUP($A2044,'site variables'!$A:$A,'site variables'!H:H,0,0)</f>
        <v>low</v>
      </c>
      <c r="T2044" t="str">
        <f>_xlfn.XLOOKUP($A2044,'site variables'!$A:$A,'site variables'!I:I,0,0)</f>
        <v>Vehicle/FootRecreation</v>
      </c>
      <c r="U2044">
        <f>_xlfn.XLOOKUP($D2044,climatevars!$E:$E,climatevars!J:J,0,)</f>
        <v>84.999829999999989</v>
      </c>
      <c r="V2044">
        <f>_xlfn.XLOOKUP($D2044,climatevars!$E:$E,climatevars!K:K,0,)</f>
        <v>539.99891999999988</v>
      </c>
      <c r="W2044">
        <f>_xlfn.XLOOKUP($D2044,climatevars!$E:$E,climatevars!L:L,0,)</f>
        <v>367.99926399999993</v>
      </c>
      <c r="X2044">
        <f>_xlfn.XLOOKUP($G2044,speciesvars!$D:$D,speciesvars!H:H,0,0)</f>
        <v>22.870833317438802</v>
      </c>
      <c r="Y2044">
        <f>_xlfn.XLOOKUP($G2044,speciesvars!$D:$D,speciesvars!I:I,0,0)</f>
        <v>733</v>
      </c>
    </row>
    <row r="2045" spans="1:25" hidden="1" x14ac:dyDescent="0.25">
      <c r="A2045" t="s">
        <v>34</v>
      </c>
      <c r="B2045" t="s">
        <v>52</v>
      </c>
      <c r="C2045">
        <v>2</v>
      </c>
      <c r="D2045" t="str">
        <f t="shared" si="31"/>
        <v>Preservespring 2021</v>
      </c>
      <c r="E2045" t="s">
        <v>74</v>
      </c>
      <c r="F2045" t="s">
        <v>70</v>
      </c>
      <c r="G2045" t="s">
        <v>54</v>
      </c>
      <c r="H2045" t="s">
        <v>4256</v>
      </c>
      <c r="I2045" t="s">
        <v>2141</v>
      </c>
      <c r="J2045" t="s">
        <v>60</v>
      </c>
      <c r="K2045">
        <v>0</v>
      </c>
      <c r="L2045">
        <v>0</v>
      </c>
      <c r="M2045">
        <v>0.55000000000000004</v>
      </c>
      <c r="N2045">
        <f>_xlfn.XLOOKUP($A2045,'site variables'!$A:$A,'site variables'!C:C,0,0)</f>
        <v>332.63</v>
      </c>
      <c r="O2045">
        <f>_xlfn.XLOOKUP($A2045,'site variables'!$A:$A,'site variables'!D:D,0,0)</f>
        <v>25.8</v>
      </c>
      <c r="P2045">
        <f>_xlfn.XLOOKUP($A2045,'site variables'!$A:$A,'site variables'!E:E,0,0)</f>
        <v>21.2</v>
      </c>
      <c r="Q2045">
        <f>_xlfn.XLOOKUP($A2045,'site variables'!$A:$A,'site variables'!F:F,0,0)</f>
        <v>793</v>
      </c>
      <c r="R2045" t="str">
        <f>_xlfn.XLOOKUP($A2045,'site variables'!$A:$A,'site variables'!G:G,0,0)</f>
        <v>high</v>
      </c>
      <c r="S2045" t="str">
        <f>_xlfn.XLOOKUP($A2045,'site variables'!$A:$A,'site variables'!H:H,0,0)</f>
        <v>low</v>
      </c>
      <c r="T2045" t="str">
        <f>_xlfn.XLOOKUP($A2045,'site variables'!$A:$A,'site variables'!I:I,0,0)</f>
        <v>Vehicle/FootRecreation</v>
      </c>
      <c r="U2045">
        <f>_xlfn.XLOOKUP($D2045,climatevars!$E:$E,climatevars!J:J,0,)</f>
        <v>84.999829999999989</v>
      </c>
      <c r="V2045">
        <f>_xlfn.XLOOKUP($D2045,climatevars!$E:$E,climatevars!K:K,0,)</f>
        <v>539.99891999999988</v>
      </c>
      <c r="W2045">
        <f>_xlfn.XLOOKUP($D2045,climatevars!$E:$E,climatevars!L:L,0,)</f>
        <v>367.99926399999993</v>
      </c>
      <c r="X2045">
        <f>_xlfn.XLOOKUP($G2045,speciesvars!$D:$D,speciesvars!H:H,0,0)</f>
        <v>21.7541668613752</v>
      </c>
      <c r="Y2045">
        <f>_xlfn.XLOOKUP($G2045,speciesvars!$D:$D,speciesvars!I:I,0,0)</f>
        <v>505</v>
      </c>
    </row>
    <row r="2046" spans="1:25" hidden="1" x14ac:dyDescent="0.25">
      <c r="A2046" t="s">
        <v>34</v>
      </c>
      <c r="B2046" t="s">
        <v>52</v>
      </c>
      <c r="C2046">
        <v>2</v>
      </c>
      <c r="D2046" t="str">
        <f t="shared" si="31"/>
        <v>Preservespring 2021</v>
      </c>
      <c r="E2046" t="s">
        <v>74</v>
      </c>
      <c r="F2046" t="s">
        <v>70</v>
      </c>
      <c r="G2046" t="s">
        <v>65</v>
      </c>
      <c r="H2046" t="s">
        <v>4256</v>
      </c>
      <c r="I2046" t="s">
        <v>2142</v>
      </c>
      <c r="J2046" t="s">
        <v>60</v>
      </c>
      <c r="K2046">
        <v>0</v>
      </c>
      <c r="L2046">
        <v>0</v>
      </c>
      <c r="M2046">
        <v>0</v>
      </c>
      <c r="N2046">
        <f>_xlfn.XLOOKUP($A2046,'site variables'!$A:$A,'site variables'!C:C,0,0)</f>
        <v>332.63</v>
      </c>
      <c r="O2046">
        <f>_xlfn.XLOOKUP($A2046,'site variables'!$A:$A,'site variables'!D:D,0,0)</f>
        <v>25.8</v>
      </c>
      <c r="P2046">
        <f>_xlfn.XLOOKUP($A2046,'site variables'!$A:$A,'site variables'!E:E,0,0)</f>
        <v>21.2</v>
      </c>
      <c r="Q2046">
        <f>_xlfn.XLOOKUP($A2046,'site variables'!$A:$A,'site variables'!F:F,0,0)</f>
        <v>793</v>
      </c>
      <c r="R2046" t="str">
        <f>_xlfn.XLOOKUP($A2046,'site variables'!$A:$A,'site variables'!G:G,0,0)</f>
        <v>high</v>
      </c>
      <c r="S2046" t="str">
        <f>_xlfn.XLOOKUP($A2046,'site variables'!$A:$A,'site variables'!H:H,0,0)</f>
        <v>low</v>
      </c>
      <c r="T2046" t="str">
        <f>_xlfn.XLOOKUP($A2046,'site variables'!$A:$A,'site variables'!I:I,0,0)</f>
        <v>Vehicle/FootRecreation</v>
      </c>
      <c r="U2046">
        <f>_xlfn.XLOOKUP($D2046,climatevars!$E:$E,climatevars!J:J,0,)</f>
        <v>84.999829999999989</v>
      </c>
      <c r="V2046">
        <f>_xlfn.XLOOKUP($D2046,climatevars!$E:$E,climatevars!K:K,0,)</f>
        <v>539.99891999999988</v>
      </c>
      <c r="W2046">
        <f>_xlfn.XLOOKUP($D2046,climatevars!$E:$E,climatevars!L:L,0,)</f>
        <v>367.99926399999993</v>
      </c>
      <c r="X2046">
        <f>_xlfn.XLOOKUP($G2046,speciesvars!$D:$D,speciesvars!H:H,0,0)</f>
        <v>21.662499884764401</v>
      </c>
      <c r="Y2046">
        <f>_xlfn.XLOOKUP($G2046,speciesvars!$D:$D,speciesvars!I:I,0,0)</f>
        <v>767</v>
      </c>
    </row>
    <row r="2047" spans="1:25" hidden="1" x14ac:dyDescent="0.25">
      <c r="A2047" t="s">
        <v>34</v>
      </c>
      <c r="B2047" t="s">
        <v>52</v>
      </c>
      <c r="C2047">
        <v>2</v>
      </c>
      <c r="D2047" t="str">
        <f t="shared" si="31"/>
        <v>Preservespring 2021</v>
      </c>
      <c r="E2047" t="s">
        <v>74</v>
      </c>
      <c r="F2047" t="s">
        <v>70</v>
      </c>
      <c r="G2047" t="s">
        <v>1</v>
      </c>
      <c r="H2047" t="s">
        <v>4256</v>
      </c>
      <c r="I2047" t="s">
        <v>2143</v>
      </c>
      <c r="J2047" t="s">
        <v>60</v>
      </c>
      <c r="K2047">
        <v>0</v>
      </c>
      <c r="L2047">
        <v>0</v>
      </c>
      <c r="M2047">
        <v>0</v>
      </c>
      <c r="N2047">
        <f>_xlfn.XLOOKUP($A2047,'site variables'!$A:$A,'site variables'!C:C,0,0)</f>
        <v>332.63</v>
      </c>
      <c r="O2047">
        <f>_xlfn.XLOOKUP($A2047,'site variables'!$A:$A,'site variables'!D:D,0,0)</f>
        <v>25.8</v>
      </c>
      <c r="P2047">
        <f>_xlfn.XLOOKUP($A2047,'site variables'!$A:$A,'site variables'!E:E,0,0)</f>
        <v>21.2</v>
      </c>
      <c r="Q2047">
        <f>_xlfn.XLOOKUP($A2047,'site variables'!$A:$A,'site variables'!F:F,0,0)</f>
        <v>793</v>
      </c>
      <c r="R2047" t="str">
        <f>_xlfn.XLOOKUP($A2047,'site variables'!$A:$A,'site variables'!G:G,0,0)</f>
        <v>high</v>
      </c>
      <c r="S2047" t="str">
        <f>_xlfn.XLOOKUP($A2047,'site variables'!$A:$A,'site variables'!H:H,0,0)</f>
        <v>low</v>
      </c>
      <c r="T2047" t="str">
        <f>_xlfn.XLOOKUP($A2047,'site variables'!$A:$A,'site variables'!I:I,0,0)</f>
        <v>Vehicle/FootRecreation</v>
      </c>
      <c r="U2047">
        <f>_xlfn.XLOOKUP($D2047,climatevars!$E:$E,climatevars!J:J,0,)</f>
        <v>84.999829999999989</v>
      </c>
      <c r="V2047">
        <f>_xlfn.XLOOKUP($D2047,climatevars!$E:$E,climatevars!K:K,0,)</f>
        <v>539.99891999999988</v>
      </c>
      <c r="W2047">
        <f>_xlfn.XLOOKUP($D2047,climatevars!$E:$E,climatevars!L:L,0,)</f>
        <v>367.99926399999993</v>
      </c>
      <c r="X2047">
        <f>_xlfn.XLOOKUP($G2047,speciesvars!$D:$D,speciesvars!H:H,0,0)</f>
        <v>22.9416667421659</v>
      </c>
      <c r="Y2047">
        <f>_xlfn.XLOOKUP($G2047,speciesvars!$D:$D,speciesvars!I:I,0,0)</f>
        <v>528</v>
      </c>
    </row>
    <row r="2048" spans="1:25" hidden="1" x14ac:dyDescent="0.25">
      <c r="A2048" t="s">
        <v>34</v>
      </c>
      <c r="B2048" t="s">
        <v>52</v>
      </c>
      <c r="C2048">
        <v>16</v>
      </c>
      <c r="D2048" t="str">
        <f t="shared" si="31"/>
        <v>Preservespring 2021</v>
      </c>
      <c r="E2048" t="s">
        <v>48</v>
      </c>
      <c r="F2048" t="s">
        <v>70</v>
      </c>
      <c r="G2048" t="s">
        <v>395</v>
      </c>
      <c r="H2048" t="s">
        <v>11</v>
      </c>
      <c r="I2048" t="s">
        <v>2144</v>
      </c>
      <c r="J2048" t="s">
        <v>60</v>
      </c>
      <c r="K2048">
        <v>1</v>
      </c>
      <c r="L2048">
        <v>30</v>
      </c>
      <c r="N2048">
        <f>_xlfn.XLOOKUP($A2048,'site variables'!$A:$A,'site variables'!C:C,0,0)</f>
        <v>332.63</v>
      </c>
      <c r="O2048">
        <f>_xlfn.XLOOKUP($A2048,'site variables'!$A:$A,'site variables'!D:D,0,0)</f>
        <v>25.8</v>
      </c>
      <c r="P2048">
        <f>_xlfn.XLOOKUP($A2048,'site variables'!$A:$A,'site variables'!E:E,0,0)</f>
        <v>21.2</v>
      </c>
      <c r="Q2048">
        <f>_xlfn.XLOOKUP($A2048,'site variables'!$A:$A,'site variables'!F:F,0,0)</f>
        <v>793</v>
      </c>
      <c r="R2048" t="str">
        <f>_xlfn.XLOOKUP($A2048,'site variables'!$A:$A,'site variables'!G:G,0,0)</f>
        <v>high</v>
      </c>
      <c r="S2048" t="str">
        <f>_xlfn.XLOOKUP($A2048,'site variables'!$A:$A,'site variables'!H:H,0,0)</f>
        <v>low</v>
      </c>
      <c r="T2048" t="str">
        <f>_xlfn.XLOOKUP($A2048,'site variables'!$A:$A,'site variables'!I:I,0,0)</f>
        <v>Vehicle/FootRecreation</v>
      </c>
      <c r="U2048">
        <f>_xlfn.XLOOKUP($D2048,climatevars!$E:$E,climatevars!J:J,0,)</f>
        <v>84.999829999999989</v>
      </c>
      <c r="V2048">
        <f>_xlfn.XLOOKUP($D2048,climatevars!$E:$E,climatevars!K:K,0,)</f>
        <v>539.99891999999988</v>
      </c>
      <c r="W2048">
        <f>_xlfn.XLOOKUP($D2048,climatevars!$E:$E,climatevars!L:L,0,)</f>
        <v>367.99926399999993</v>
      </c>
      <c r="X2048">
        <f>_xlfn.XLOOKUP($G2048,speciesvars!$D:$D,speciesvars!H:H,0,0)</f>
        <v>0</v>
      </c>
      <c r="Y2048">
        <f>_xlfn.XLOOKUP($G2048,speciesvars!$D:$D,speciesvars!I:I,0,0)</f>
        <v>0</v>
      </c>
    </row>
    <row r="2049" spans="1:25" hidden="1" x14ac:dyDescent="0.25">
      <c r="A2049" t="s">
        <v>34</v>
      </c>
      <c r="B2049" t="s">
        <v>52</v>
      </c>
      <c r="C2049">
        <v>17</v>
      </c>
      <c r="D2049" t="str">
        <f t="shared" si="31"/>
        <v>Preservespring 2021</v>
      </c>
      <c r="E2049" t="s">
        <v>66</v>
      </c>
      <c r="F2049" t="s">
        <v>0</v>
      </c>
      <c r="G2049" t="s">
        <v>77</v>
      </c>
      <c r="H2049" t="s">
        <v>11</v>
      </c>
      <c r="I2049" t="s">
        <v>2145</v>
      </c>
      <c r="J2049" t="s">
        <v>72</v>
      </c>
      <c r="K2049">
        <v>5</v>
      </c>
      <c r="L2049">
        <v>20</v>
      </c>
      <c r="N2049">
        <f>_xlfn.XLOOKUP($A2049,'site variables'!$A:$A,'site variables'!C:C,0,0)</f>
        <v>332.63</v>
      </c>
      <c r="O2049">
        <f>_xlfn.XLOOKUP($A2049,'site variables'!$A:$A,'site variables'!D:D,0,0)</f>
        <v>25.8</v>
      </c>
      <c r="P2049">
        <f>_xlfn.XLOOKUP($A2049,'site variables'!$A:$A,'site variables'!E:E,0,0)</f>
        <v>21.2</v>
      </c>
      <c r="Q2049">
        <f>_xlfn.XLOOKUP($A2049,'site variables'!$A:$A,'site variables'!F:F,0,0)</f>
        <v>793</v>
      </c>
      <c r="R2049" t="str">
        <f>_xlfn.XLOOKUP($A2049,'site variables'!$A:$A,'site variables'!G:G,0,0)</f>
        <v>high</v>
      </c>
      <c r="S2049" t="str">
        <f>_xlfn.XLOOKUP($A2049,'site variables'!$A:$A,'site variables'!H:H,0,0)</f>
        <v>low</v>
      </c>
      <c r="T2049" t="str">
        <f>_xlfn.XLOOKUP($A2049,'site variables'!$A:$A,'site variables'!I:I,0,0)</f>
        <v>Vehicle/FootRecreation</v>
      </c>
      <c r="U2049">
        <f>_xlfn.XLOOKUP($D2049,climatevars!$E:$E,climatevars!J:J,0,)</f>
        <v>84.999829999999989</v>
      </c>
      <c r="V2049">
        <f>_xlfn.XLOOKUP($D2049,climatevars!$E:$E,climatevars!K:K,0,)</f>
        <v>539.99891999999988</v>
      </c>
      <c r="W2049">
        <f>_xlfn.XLOOKUP($D2049,climatevars!$E:$E,climatevars!L:L,0,)</f>
        <v>367.99926399999993</v>
      </c>
      <c r="X2049">
        <f>_xlfn.XLOOKUP($G2049,speciesvars!$D:$D,speciesvars!H:H,0,0)</f>
        <v>0</v>
      </c>
      <c r="Y2049">
        <f>_xlfn.XLOOKUP($G2049,speciesvars!$D:$D,speciesvars!I:I,0,0)</f>
        <v>0</v>
      </c>
    </row>
    <row r="2050" spans="1:25" hidden="1" x14ac:dyDescent="0.25">
      <c r="A2050" t="s">
        <v>34</v>
      </c>
      <c r="B2050" t="s">
        <v>52</v>
      </c>
      <c r="C2050">
        <v>17</v>
      </c>
      <c r="D2050" t="str">
        <f t="shared" si="31"/>
        <v>Preservespring 2021</v>
      </c>
      <c r="E2050" t="s">
        <v>66</v>
      </c>
      <c r="F2050" t="s">
        <v>0</v>
      </c>
      <c r="G2050" t="s">
        <v>40</v>
      </c>
      <c r="H2050" t="s">
        <v>11</v>
      </c>
      <c r="I2050" t="s">
        <v>2146</v>
      </c>
      <c r="J2050" t="s">
        <v>60</v>
      </c>
      <c r="K2050">
        <v>1</v>
      </c>
      <c r="L2050">
        <v>3</v>
      </c>
      <c r="N2050">
        <f>_xlfn.XLOOKUP($A2050,'site variables'!$A:$A,'site variables'!C:C,0,0)</f>
        <v>332.63</v>
      </c>
      <c r="O2050">
        <f>_xlfn.XLOOKUP($A2050,'site variables'!$A:$A,'site variables'!D:D,0,0)</f>
        <v>25.8</v>
      </c>
      <c r="P2050">
        <f>_xlfn.XLOOKUP($A2050,'site variables'!$A:$A,'site variables'!E:E,0,0)</f>
        <v>21.2</v>
      </c>
      <c r="Q2050">
        <f>_xlfn.XLOOKUP($A2050,'site variables'!$A:$A,'site variables'!F:F,0,0)</f>
        <v>793</v>
      </c>
      <c r="R2050" t="str">
        <f>_xlfn.XLOOKUP($A2050,'site variables'!$A:$A,'site variables'!G:G,0,0)</f>
        <v>high</v>
      </c>
      <c r="S2050" t="str">
        <f>_xlfn.XLOOKUP($A2050,'site variables'!$A:$A,'site variables'!H:H,0,0)</f>
        <v>low</v>
      </c>
      <c r="T2050" t="str">
        <f>_xlfn.XLOOKUP($A2050,'site variables'!$A:$A,'site variables'!I:I,0,0)</f>
        <v>Vehicle/FootRecreation</v>
      </c>
      <c r="U2050">
        <f>_xlfn.XLOOKUP($D2050,climatevars!$E:$E,climatevars!J:J,0,)</f>
        <v>84.999829999999989</v>
      </c>
      <c r="V2050">
        <f>_xlfn.XLOOKUP($D2050,climatevars!$E:$E,climatevars!K:K,0,)</f>
        <v>539.99891999999988</v>
      </c>
      <c r="W2050">
        <f>_xlfn.XLOOKUP($D2050,climatevars!$E:$E,climatevars!L:L,0,)</f>
        <v>367.99926399999993</v>
      </c>
      <c r="X2050">
        <f>_xlfn.XLOOKUP($G2050,speciesvars!$D:$D,speciesvars!H:H,0,0)</f>
        <v>0</v>
      </c>
      <c r="Y2050">
        <f>_xlfn.XLOOKUP($G2050,speciesvars!$D:$D,speciesvars!I:I,0,0)</f>
        <v>0</v>
      </c>
    </row>
    <row r="2051" spans="1:25" hidden="1" x14ac:dyDescent="0.25">
      <c r="A2051" t="s">
        <v>34</v>
      </c>
      <c r="B2051" t="s">
        <v>52</v>
      </c>
      <c r="C2051">
        <v>17</v>
      </c>
      <c r="D2051" t="str">
        <f t="shared" ref="D2051:D2114" si="32">_xlfn.CONCAT(A2051,B2051)</f>
        <v>Preservespring 2021</v>
      </c>
      <c r="E2051" t="s">
        <v>66</v>
      </c>
      <c r="F2051" t="s">
        <v>0</v>
      </c>
      <c r="G2051" t="s">
        <v>3</v>
      </c>
      <c r="H2051" t="s">
        <v>11</v>
      </c>
      <c r="I2051" t="s">
        <v>2147</v>
      </c>
      <c r="J2051" t="s">
        <v>72</v>
      </c>
      <c r="K2051">
        <v>24</v>
      </c>
      <c r="L2051">
        <v>25</v>
      </c>
      <c r="N2051">
        <f>_xlfn.XLOOKUP($A2051,'site variables'!$A:$A,'site variables'!C:C,0,0)</f>
        <v>332.63</v>
      </c>
      <c r="O2051">
        <f>_xlfn.XLOOKUP($A2051,'site variables'!$A:$A,'site variables'!D:D,0,0)</f>
        <v>25.8</v>
      </c>
      <c r="P2051">
        <f>_xlfn.XLOOKUP($A2051,'site variables'!$A:$A,'site variables'!E:E,0,0)</f>
        <v>21.2</v>
      </c>
      <c r="Q2051">
        <f>_xlfn.XLOOKUP($A2051,'site variables'!$A:$A,'site variables'!F:F,0,0)</f>
        <v>793</v>
      </c>
      <c r="R2051" t="str">
        <f>_xlfn.XLOOKUP($A2051,'site variables'!$A:$A,'site variables'!G:G,0,0)</f>
        <v>high</v>
      </c>
      <c r="S2051" t="str">
        <f>_xlfn.XLOOKUP($A2051,'site variables'!$A:$A,'site variables'!H:H,0,0)</f>
        <v>low</v>
      </c>
      <c r="T2051" t="str">
        <f>_xlfn.XLOOKUP($A2051,'site variables'!$A:$A,'site variables'!I:I,0,0)</f>
        <v>Vehicle/FootRecreation</v>
      </c>
      <c r="U2051">
        <f>_xlfn.XLOOKUP($D2051,climatevars!$E:$E,climatevars!J:J,0,)</f>
        <v>84.999829999999989</v>
      </c>
      <c r="V2051">
        <f>_xlfn.XLOOKUP($D2051,climatevars!$E:$E,climatevars!K:K,0,)</f>
        <v>539.99891999999988</v>
      </c>
      <c r="W2051">
        <f>_xlfn.XLOOKUP($D2051,climatevars!$E:$E,climatevars!L:L,0,)</f>
        <v>367.99926399999993</v>
      </c>
      <c r="X2051">
        <f>_xlfn.XLOOKUP($G2051,speciesvars!$D:$D,speciesvars!H:H,0,0)</f>
        <v>0</v>
      </c>
      <c r="Y2051">
        <f>_xlfn.XLOOKUP($G2051,speciesvars!$D:$D,speciesvars!I:I,0,0)</f>
        <v>0</v>
      </c>
    </row>
    <row r="2052" spans="1:25" hidden="1" x14ac:dyDescent="0.25">
      <c r="A2052" t="s">
        <v>34</v>
      </c>
      <c r="B2052" t="s">
        <v>52</v>
      </c>
      <c r="C2052">
        <v>17</v>
      </c>
      <c r="D2052" t="str">
        <f t="shared" si="32"/>
        <v>Preservespring 2021</v>
      </c>
      <c r="E2052" t="s">
        <v>66</v>
      </c>
      <c r="F2052" t="s">
        <v>0</v>
      </c>
      <c r="G2052" t="s">
        <v>44</v>
      </c>
      <c r="H2052" t="s">
        <v>11</v>
      </c>
      <c r="I2052" t="s">
        <v>2148</v>
      </c>
      <c r="J2052" t="s">
        <v>60</v>
      </c>
      <c r="K2052">
        <v>3</v>
      </c>
      <c r="L2052">
        <v>5</v>
      </c>
      <c r="N2052">
        <f>_xlfn.XLOOKUP($A2052,'site variables'!$A:$A,'site variables'!C:C,0,0)</f>
        <v>332.63</v>
      </c>
      <c r="O2052">
        <f>_xlfn.XLOOKUP($A2052,'site variables'!$A:$A,'site variables'!D:D,0,0)</f>
        <v>25.8</v>
      </c>
      <c r="P2052">
        <f>_xlfn.XLOOKUP($A2052,'site variables'!$A:$A,'site variables'!E:E,0,0)</f>
        <v>21.2</v>
      </c>
      <c r="Q2052">
        <f>_xlfn.XLOOKUP($A2052,'site variables'!$A:$A,'site variables'!F:F,0,0)</f>
        <v>793</v>
      </c>
      <c r="R2052" t="str">
        <f>_xlfn.XLOOKUP($A2052,'site variables'!$A:$A,'site variables'!G:G,0,0)</f>
        <v>high</v>
      </c>
      <c r="S2052" t="str">
        <f>_xlfn.XLOOKUP($A2052,'site variables'!$A:$A,'site variables'!H:H,0,0)</f>
        <v>low</v>
      </c>
      <c r="T2052" t="str">
        <f>_xlfn.XLOOKUP($A2052,'site variables'!$A:$A,'site variables'!I:I,0,0)</f>
        <v>Vehicle/FootRecreation</v>
      </c>
      <c r="U2052">
        <f>_xlfn.XLOOKUP($D2052,climatevars!$E:$E,climatevars!J:J,0,)</f>
        <v>84.999829999999989</v>
      </c>
      <c r="V2052">
        <f>_xlfn.XLOOKUP($D2052,climatevars!$E:$E,climatevars!K:K,0,)</f>
        <v>539.99891999999988</v>
      </c>
      <c r="W2052">
        <f>_xlfn.XLOOKUP($D2052,climatevars!$E:$E,climatevars!L:L,0,)</f>
        <v>367.99926399999993</v>
      </c>
      <c r="X2052">
        <f>_xlfn.XLOOKUP($G2052,speciesvars!$D:$D,speciesvars!H:H,0,0)</f>
        <v>0</v>
      </c>
      <c r="Y2052">
        <f>_xlfn.XLOOKUP($G2052,speciesvars!$D:$D,speciesvars!I:I,0,0)</f>
        <v>0</v>
      </c>
    </row>
    <row r="2053" spans="1:25" hidden="1" x14ac:dyDescent="0.25">
      <c r="A2053" t="s">
        <v>34</v>
      </c>
      <c r="B2053" t="s">
        <v>52</v>
      </c>
      <c r="C2053">
        <v>3</v>
      </c>
      <c r="D2053" t="str">
        <f t="shared" si="32"/>
        <v>Preservespring 2021</v>
      </c>
      <c r="E2053" t="s">
        <v>48</v>
      </c>
      <c r="F2053" t="s">
        <v>70</v>
      </c>
      <c r="G2053" t="s">
        <v>6</v>
      </c>
      <c r="H2053" t="s">
        <v>4256</v>
      </c>
      <c r="I2053" t="s">
        <v>2149</v>
      </c>
      <c r="J2053" t="s">
        <v>60</v>
      </c>
      <c r="K2053">
        <v>0</v>
      </c>
      <c r="L2053">
        <v>0</v>
      </c>
      <c r="M2053">
        <v>0.55000000000000004</v>
      </c>
      <c r="N2053">
        <f>_xlfn.XLOOKUP($A2053,'site variables'!$A:$A,'site variables'!C:C,0,0)</f>
        <v>332.63</v>
      </c>
      <c r="O2053">
        <f>_xlfn.XLOOKUP($A2053,'site variables'!$A:$A,'site variables'!D:D,0,0)</f>
        <v>25.8</v>
      </c>
      <c r="P2053">
        <f>_xlfn.XLOOKUP($A2053,'site variables'!$A:$A,'site variables'!E:E,0,0)</f>
        <v>21.2</v>
      </c>
      <c r="Q2053">
        <f>_xlfn.XLOOKUP($A2053,'site variables'!$A:$A,'site variables'!F:F,0,0)</f>
        <v>793</v>
      </c>
      <c r="R2053" t="str">
        <f>_xlfn.XLOOKUP($A2053,'site variables'!$A:$A,'site variables'!G:G,0,0)</f>
        <v>high</v>
      </c>
      <c r="S2053" t="str">
        <f>_xlfn.XLOOKUP($A2053,'site variables'!$A:$A,'site variables'!H:H,0,0)</f>
        <v>low</v>
      </c>
      <c r="T2053" t="str">
        <f>_xlfn.XLOOKUP($A2053,'site variables'!$A:$A,'site variables'!I:I,0,0)</f>
        <v>Vehicle/FootRecreation</v>
      </c>
      <c r="U2053">
        <f>_xlfn.XLOOKUP($D2053,climatevars!$E:$E,climatevars!J:J,0,)</f>
        <v>84.999829999999989</v>
      </c>
      <c r="V2053">
        <f>_xlfn.XLOOKUP($D2053,climatevars!$E:$E,climatevars!K:K,0,)</f>
        <v>539.99891999999988</v>
      </c>
      <c r="W2053">
        <f>_xlfn.XLOOKUP($D2053,climatevars!$E:$E,climatevars!L:L,0,)</f>
        <v>367.99926399999993</v>
      </c>
      <c r="X2053">
        <f>_xlfn.XLOOKUP($G2053,speciesvars!$D:$D,speciesvars!H:H,0,0)</f>
        <v>21.804166575272902</v>
      </c>
      <c r="Y2053">
        <f>_xlfn.XLOOKUP($G2053,speciesvars!$D:$D,speciesvars!I:I,0,0)</f>
        <v>504</v>
      </c>
    </row>
    <row r="2054" spans="1:25" hidden="1" x14ac:dyDescent="0.25">
      <c r="A2054" t="s">
        <v>34</v>
      </c>
      <c r="B2054" t="s">
        <v>52</v>
      </c>
      <c r="C2054">
        <v>17</v>
      </c>
      <c r="D2054" t="str">
        <f t="shared" si="32"/>
        <v>Preservespring 2021</v>
      </c>
      <c r="E2054" t="s">
        <v>66</v>
      </c>
      <c r="F2054" t="s">
        <v>0</v>
      </c>
      <c r="G2054" t="s">
        <v>395</v>
      </c>
      <c r="H2054" t="s">
        <v>11</v>
      </c>
      <c r="I2054" t="s">
        <v>2150</v>
      </c>
      <c r="J2054" t="s">
        <v>60</v>
      </c>
      <c r="K2054">
        <v>1</v>
      </c>
      <c r="L2054">
        <v>35</v>
      </c>
      <c r="N2054">
        <f>_xlfn.XLOOKUP($A2054,'site variables'!$A:$A,'site variables'!C:C,0,0)</f>
        <v>332.63</v>
      </c>
      <c r="O2054">
        <f>_xlfn.XLOOKUP($A2054,'site variables'!$A:$A,'site variables'!D:D,0,0)</f>
        <v>25.8</v>
      </c>
      <c r="P2054">
        <f>_xlfn.XLOOKUP($A2054,'site variables'!$A:$A,'site variables'!E:E,0,0)</f>
        <v>21.2</v>
      </c>
      <c r="Q2054">
        <f>_xlfn.XLOOKUP($A2054,'site variables'!$A:$A,'site variables'!F:F,0,0)</f>
        <v>793</v>
      </c>
      <c r="R2054" t="str">
        <f>_xlfn.XLOOKUP($A2054,'site variables'!$A:$A,'site variables'!G:G,0,0)</f>
        <v>high</v>
      </c>
      <c r="S2054" t="str">
        <f>_xlfn.XLOOKUP($A2054,'site variables'!$A:$A,'site variables'!H:H,0,0)</f>
        <v>low</v>
      </c>
      <c r="T2054" t="str">
        <f>_xlfn.XLOOKUP($A2054,'site variables'!$A:$A,'site variables'!I:I,0,0)</f>
        <v>Vehicle/FootRecreation</v>
      </c>
      <c r="U2054">
        <f>_xlfn.XLOOKUP($D2054,climatevars!$E:$E,climatevars!J:J,0,)</f>
        <v>84.999829999999989</v>
      </c>
      <c r="V2054">
        <f>_xlfn.XLOOKUP($D2054,climatevars!$E:$E,climatevars!K:K,0,)</f>
        <v>539.99891999999988</v>
      </c>
      <c r="W2054">
        <f>_xlfn.XLOOKUP($D2054,climatevars!$E:$E,climatevars!L:L,0,)</f>
        <v>367.99926399999993</v>
      </c>
      <c r="X2054">
        <f>_xlfn.XLOOKUP($G2054,speciesvars!$D:$D,speciesvars!H:H,0,0)</f>
        <v>0</v>
      </c>
      <c r="Y2054">
        <f>_xlfn.XLOOKUP($G2054,speciesvars!$D:$D,speciesvars!I:I,0,0)</f>
        <v>0</v>
      </c>
    </row>
    <row r="2055" spans="1:25" hidden="1" x14ac:dyDescent="0.25">
      <c r="A2055" t="s">
        <v>34</v>
      </c>
      <c r="B2055" t="s">
        <v>52</v>
      </c>
      <c r="C2055">
        <v>18</v>
      </c>
      <c r="D2055" t="str">
        <f t="shared" si="32"/>
        <v>Preservespring 2021</v>
      </c>
      <c r="E2055" t="s">
        <v>48</v>
      </c>
      <c r="F2055" t="s">
        <v>0</v>
      </c>
      <c r="G2055" t="s">
        <v>77</v>
      </c>
      <c r="H2055" t="s">
        <v>11</v>
      </c>
      <c r="I2055" t="s">
        <v>2151</v>
      </c>
      <c r="J2055" t="s">
        <v>72</v>
      </c>
      <c r="K2055">
        <v>29</v>
      </c>
      <c r="L2055">
        <v>60</v>
      </c>
      <c r="N2055">
        <f>_xlfn.XLOOKUP($A2055,'site variables'!$A:$A,'site variables'!C:C,0,0)</f>
        <v>332.63</v>
      </c>
      <c r="O2055">
        <f>_xlfn.XLOOKUP($A2055,'site variables'!$A:$A,'site variables'!D:D,0,0)</f>
        <v>25.8</v>
      </c>
      <c r="P2055">
        <f>_xlfn.XLOOKUP($A2055,'site variables'!$A:$A,'site variables'!E:E,0,0)</f>
        <v>21.2</v>
      </c>
      <c r="Q2055">
        <f>_xlfn.XLOOKUP($A2055,'site variables'!$A:$A,'site variables'!F:F,0,0)</f>
        <v>793</v>
      </c>
      <c r="R2055" t="str">
        <f>_xlfn.XLOOKUP($A2055,'site variables'!$A:$A,'site variables'!G:G,0,0)</f>
        <v>high</v>
      </c>
      <c r="S2055" t="str">
        <f>_xlfn.XLOOKUP($A2055,'site variables'!$A:$A,'site variables'!H:H,0,0)</f>
        <v>low</v>
      </c>
      <c r="T2055" t="str">
        <f>_xlfn.XLOOKUP($A2055,'site variables'!$A:$A,'site variables'!I:I,0,0)</f>
        <v>Vehicle/FootRecreation</v>
      </c>
      <c r="U2055">
        <f>_xlfn.XLOOKUP($D2055,climatevars!$E:$E,climatevars!J:J,0,)</f>
        <v>84.999829999999989</v>
      </c>
      <c r="V2055">
        <f>_xlfn.XLOOKUP($D2055,climatevars!$E:$E,climatevars!K:K,0,)</f>
        <v>539.99891999999988</v>
      </c>
      <c r="W2055">
        <f>_xlfn.XLOOKUP($D2055,climatevars!$E:$E,climatevars!L:L,0,)</f>
        <v>367.99926399999993</v>
      </c>
      <c r="X2055">
        <f>_xlfn.XLOOKUP($G2055,speciesvars!$D:$D,speciesvars!H:H,0,0)</f>
        <v>0</v>
      </c>
      <c r="Y2055">
        <f>_xlfn.XLOOKUP($G2055,speciesvars!$D:$D,speciesvars!I:I,0,0)</f>
        <v>0</v>
      </c>
    </row>
    <row r="2056" spans="1:25" hidden="1" x14ac:dyDescent="0.25">
      <c r="A2056" t="s">
        <v>34</v>
      </c>
      <c r="B2056" t="s">
        <v>52</v>
      </c>
      <c r="C2056">
        <v>3</v>
      </c>
      <c r="D2056" t="str">
        <f t="shared" si="32"/>
        <v>Preservespring 2021</v>
      </c>
      <c r="E2056" t="s">
        <v>48</v>
      </c>
      <c r="F2056" t="s">
        <v>70</v>
      </c>
      <c r="G2056" t="s">
        <v>22</v>
      </c>
      <c r="H2056" t="s">
        <v>4256</v>
      </c>
      <c r="I2056" t="s">
        <v>2152</v>
      </c>
      <c r="J2056" t="s">
        <v>60</v>
      </c>
      <c r="K2056">
        <v>0</v>
      </c>
      <c r="L2056">
        <v>0</v>
      </c>
      <c r="M2056">
        <v>0</v>
      </c>
      <c r="N2056">
        <f>_xlfn.XLOOKUP($A2056,'site variables'!$A:$A,'site variables'!C:C,0,0)</f>
        <v>332.63</v>
      </c>
      <c r="O2056">
        <f>_xlfn.XLOOKUP($A2056,'site variables'!$A:$A,'site variables'!D:D,0,0)</f>
        <v>25.8</v>
      </c>
      <c r="P2056">
        <f>_xlfn.XLOOKUP($A2056,'site variables'!$A:$A,'site variables'!E:E,0,0)</f>
        <v>21.2</v>
      </c>
      <c r="Q2056">
        <f>_xlfn.XLOOKUP($A2056,'site variables'!$A:$A,'site variables'!F:F,0,0)</f>
        <v>793</v>
      </c>
      <c r="R2056" t="str">
        <f>_xlfn.XLOOKUP($A2056,'site variables'!$A:$A,'site variables'!G:G,0,0)</f>
        <v>high</v>
      </c>
      <c r="S2056" t="str">
        <f>_xlfn.XLOOKUP($A2056,'site variables'!$A:$A,'site variables'!H:H,0,0)</f>
        <v>low</v>
      </c>
      <c r="T2056" t="str">
        <f>_xlfn.XLOOKUP($A2056,'site variables'!$A:$A,'site variables'!I:I,0,0)</f>
        <v>Vehicle/FootRecreation</v>
      </c>
      <c r="U2056">
        <f>_xlfn.XLOOKUP($D2056,climatevars!$E:$E,climatevars!J:J,0,)</f>
        <v>84.999829999999989</v>
      </c>
      <c r="V2056">
        <f>_xlfn.XLOOKUP($D2056,climatevars!$E:$E,climatevars!K:K,0,)</f>
        <v>539.99891999999988</v>
      </c>
      <c r="W2056">
        <f>_xlfn.XLOOKUP($D2056,climatevars!$E:$E,climatevars!L:L,0,)</f>
        <v>367.99926399999993</v>
      </c>
      <c r="X2056">
        <f>_xlfn.XLOOKUP($G2056,speciesvars!$D:$D,speciesvars!H:H,0,0)</f>
        <v>22.870833317438802</v>
      </c>
      <c r="Y2056">
        <f>_xlfn.XLOOKUP($G2056,speciesvars!$D:$D,speciesvars!I:I,0,0)</f>
        <v>733</v>
      </c>
    </row>
    <row r="2057" spans="1:25" hidden="1" x14ac:dyDescent="0.25">
      <c r="A2057" t="s">
        <v>34</v>
      </c>
      <c r="B2057" t="s">
        <v>52</v>
      </c>
      <c r="C2057">
        <v>3</v>
      </c>
      <c r="D2057" t="str">
        <f t="shared" si="32"/>
        <v>Preservespring 2021</v>
      </c>
      <c r="E2057" t="s">
        <v>48</v>
      </c>
      <c r="F2057" t="s">
        <v>70</v>
      </c>
      <c r="G2057" t="s">
        <v>54</v>
      </c>
      <c r="H2057" t="s">
        <v>4256</v>
      </c>
      <c r="I2057" t="s">
        <v>2153</v>
      </c>
      <c r="J2057" t="s">
        <v>60</v>
      </c>
      <c r="K2057">
        <v>4</v>
      </c>
      <c r="L2057">
        <v>35</v>
      </c>
      <c r="M2057">
        <v>0.55000000000000004</v>
      </c>
      <c r="N2057">
        <f>_xlfn.XLOOKUP($A2057,'site variables'!$A:$A,'site variables'!C:C,0,0)</f>
        <v>332.63</v>
      </c>
      <c r="O2057">
        <f>_xlfn.XLOOKUP($A2057,'site variables'!$A:$A,'site variables'!D:D,0,0)</f>
        <v>25.8</v>
      </c>
      <c r="P2057">
        <f>_xlfn.XLOOKUP($A2057,'site variables'!$A:$A,'site variables'!E:E,0,0)</f>
        <v>21.2</v>
      </c>
      <c r="Q2057">
        <f>_xlfn.XLOOKUP($A2057,'site variables'!$A:$A,'site variables'!F:F,0,0)</f>
        <v>793</v>
      </c>
      <c r="R2057" t="str">
        <f>_xlfn.XLOOKUP($A2057,'site variables'!$A:$A,'site variables'!G:G,0,0)</f>
        <v>high</v>
      </c>
      <c r="S2057" t="str">
        <f>_xlfn.XLOOKUP($A2057,'site variables'!$A:$A,'site variables'!H:H,0,0)</f>
        <v>low</v>
      </c>
      <c r="T2057" t="str">
        <f>_xlfn.XLOOKUP($A2057,'site variables'!$A:$A,'site variables'!I:I,0,0)</f>
        <v>Vehicle/FootRecreation</v>
      </c>
      <c r="U2057">
        <f>_xlfn.XLOOKUP($D2057,climatevars!$E:$E,climatevars!J:J,0,)</f>
        <v>84.999829999999989</v>
      </c>
      <c r="V2057">
        <f>_xlfn.XLOOKUP($D2057,climatevars!$E:$E,climatevars!K:K,0,)</f>
        <v>539.99891999999988</v>
      </c>
      <c r="W2057">
        <f>_xlfn.XLOOKUP($D2057,climatevars!$E:$E,climatevars!L:L,0,)</f>
        <v>367.99926399999993</v>
      </c>
      <c r="X2057">
        <f>_xlfn.XLOOKUP($G2057,speciesvars!$D:$D,speciesvars!H:H,0,0)</f>
        <v>21.7541668613752</v>
      </c>
      <c r="Y2057">
        <f>_xlfn.XLOOKUP($G2057,speciesvars!$D:$D,speciesvars!I:I,0,0)</f>
        <v>505</v>
      </c>
    </row>
    <row r="2058" spans="1:25" hidden="1" x14ac:dyDescent="0.25">
      <c r="A2058" t="s">
        <v>34</v>
      </c>
      <c r="B2058" t="s">
        <v>52</v>
      </c>
      <c r="C2058">
        <v>3</v>
      </c>
      <c r="D2058" t="str">
        <f t="shared" si="32"/>
        <v>Preservespring 2021</v>
      </c>
      <c r="E2058" t="s">
        <v>48</v>
      </c>
      <c r="F2058" t="s">
        <v>70</v>
      </c>
      <c r="G2058" t="s">
        <v>65</v>
      </c>
      <c r="H2058" t="s">
        <v>4256</v>
      </c>
      <c r="I2058" t="s">
        <v>2154</v>
      </c>
      <c r="J2058" t="s">
        <v>60</v>
      </c>
      <c r="K2058">
        <v>3</v>
      </c>
      <c r="L2058">
        <v>10</v>
      </c>
      <c r="M2058">
        <v>0.05</v>
      </c>
      <c r="N2058">
        <f>_xlfn.XLOOKUP($A2058,'site variables'!$A:$A,'site variables'!C:C,0,0)</f>
        <v>332.63</v>
      </c>
      <c r="O2058">
        <f>_xlfn.XLOOKUP($A2058,'site variables'!$A:$A,'site variables'!D:D,0,0)</f>
        <v>25.8</v>
      </c>
      <c r="P2058">
        <f>_xlfn.XLOOKUP($A2058,'site variables'!$A:$A,'site variables'!E:E,0,0)</f>
        <v>21.2</v>
      </c>
      <c r="Q2058">
        <f>_xlfn.XLOOKUP($A2058,'site variables'!$A:$A,'site variables'!F:F,0,0)</f>
        <v>793</v>
      </c>
      <c r="R2058" t="str">
        <f>_xlfn.XLOOKUP($A2058,'site variables'!$A:$A,'site variables'!G:G,0,0)</f>
        <v>high</v>
      </c>
      <c r="S2058" t="str">
        <f>_xlfn.XLOOKUP($A2058,'site variables'!$A:$A,'site variables'!H:H,0,0)</f>
        <v>low</v>
      </c>
      <c r="T2058" t="str">
        <f>_xlfn.XLOOKUP($A2058,'site variables'!$A:$A,'site variables'!I:I,0,0)</f>
        <v>Vehicle/FootRecreation</v>
      </c>
      <c r="U2058">
        <f>_xlfn.XLOOKUP($D2058,climatevars!$E:$E,climatevars!J:J,0,)</f>
        <v>84.999829999999989</v>
      </c>
      <c r="V2058">
        <f>_xlfn.XLOOKUP($D2058,climatevars!$E:$E,climatevars!K:K,0,)</f>
        <v>539.99891999999988</v>
      </c>
      <c r="W2058">
        <f>_xlfn.XLOOKUP($D2058,climatevars!$E:$E,climatevars!L:L,0,)</f>
        <v>367.99926399999993</v>
      </c>
      <c r="X2058">
        <f>_xlfn.XLOOKUP($G2058,speciesvars!$D:$D,speciesvars!H:H,0,0)</f>
        <v>21.662499884764401</v>
      </c>
      <c r="Y2058">
        <f>_xlfn.XLOOKUP($G2058,speciesvars!$D:$D,speciesvars!I:I,0,0)</f>
        <v>767</v>
      </c>
    </row>
    <row r="2059" spans="1:25" hidden="1" x14ac:dyDescent="0.25">
      <c r="A2059" t="s">
        <v>34</v>
      </c>
      <c r="B2059" t="s">
        <v>52</v>
      </c>
      <c r="C2059">
        <v>3</v>
      </c>
      <c r="D2059" t="str">
        <f t="shared" si="32"/>
        <v>Preservespring 2021</v>
      </c>
      <c r="E2059" t="s">
        <v>48</v>
      </c>
      <c r="F2059" t="s">
        <v>70</v>
      </c>
      <c r="G2059" t="s">
        <v>1</v>
      </c>
      <c r="H2059" t="s">
        <v>4256</v>
      </c>
      <c r="I2059" t="s">
        <v>2155</v>
      </c>
      <c r="J2059" t="s">
        <v>60</v>
      </c>
      <c r="K2059">
        <v>0</v>
      </c>
      <c r="L2059">
        <v>0</v>
      </c>
      <c r="M2059">
        <v>0</v>
      </c>
      <c r="N2059">
        <f>_xlfn.XLOOKUP($A2059,'site variables'!$A:$A,'site variables'!C:C,0,0)</f>
        <v>332.63</v>
      </c>
      <c r="O2059">
        <f>_xlfn.XLOOKUP($A2059,'site variables'!$A:$A,'site variables'!D:D,0,0)</f>
        <v>25.8</v>
      </c>
      <c r="P2059">
        <f>_xlfn.XLOOKUP($A2059,'site variables'!$A:$A,'site variables'!E:E,0,0)</f>
        <v>21.2</v>
      </c>
      <c r="Q2059">
        <f>_xlfn.XLOOKUP($A2059,'site variables'!$A:$A,'site variables'!F:F,0,0)</f>
        <v>793</v>
      </c>
      <c r="R2059" t="str">
        <f>_xlfn.XLOOKUP($A2059,'site variables'!$A:$A,'site variables'!G:G,0,0)</f>
        <v>high</v>
      </c>
      <c r="S2059" t="str">
        <f>_xlfn.XLOOKUP($A2059,'site variables'!$A:$A,'site variables'!H:H,0,0)</f>
        <v>low</v>
      </c>
      <c r="T2059" t="str">
        <f>_xlfn.XLOOKUP($A2059,'site variables'!$A:$A,'site variables'!I:I,0,0)</f>
        <v>Vehicle/FootRecreation</v>
      </c>
      <c r="U2059">
        <f>_xlfn.XLOOKUP($D2059,climatevars!$E:$E,climatevars!J:J,0,)</f>
        <v>84.999829999999989</v>
      </c>
      <c r="V2059">
        <f>_xlfn.XLOOKUP($D2059,climatevars!$E:$E,climatevars!K:K,0,)</f>
        <v>539.99891999999988</v>
      </c>
      <c r="W2059">
        <f>_xlfn.XLOOKUP($D2059,climatevars!$E:$E,climatevars!L:L,0,)</f>
        <v>367.99926399999993</v>
      </c>
      <c r="X2059">
        <f>_xlfn.XLOOKUP($G2059,speciesvars!$D:$D,speciesvars!H:H,0,0)</f>
        <v>22.9416667421659</v>
      </c>
      <c r="Y2059">
        <f>_xlfn.XLOOKUP($G2059,speciesvars!$D:$D,speciesvars!I:I,0,0)</f>
        <v>528</v>
      </c>
    </row>
    <row r="2060" spans="1:25" hidden="1" x14ac:dyDescent="0.25">
      <c r="A2060" t="s">
        <v>34</v>
      </c>
      <c r="B2060" t="s">
        <v>52</v>
      </c>
      <c r="C2060">
        <v>18</v>
      </c>
      <c r="D2060" t="str">
        <f t="shared" si="32"/>
        <v>Preservespring 2021</v>
      </c>
      <c r="E2060" t="s">
        <v>48</v>
      </c>
      <c r="F2060" t="s">
        <v>0</v>
      </c>
      <c r="G2060" t="s">
        <v>3</v>
      </c>
      <c r="H2060" t="s">
        <v>11</v>
      </c>
      <c r="I2060" t="s">
        <v>2156</v>
      </c>
      <c r="J2060" t="s">
        <v>72</v>
      </c>
      <c r="K2060">
        <v>1</v>
      </c>
      <c r="L2060">
        <v>25</v>
      </c>
      <c r="N2060">
        <f>_xlfn.XLOOKUP($A2060,'site variables'!$A:$A,'site variables'!C:C,0,0)</f>
        <v>332.63</v>
      </c>
      <c r="O2060">
        <f>_xlfn.XLOOKUP($A2060,'site variables'!$A:$A,'site variables'!D:D,0,0)</f>
        <v>25.8</v>
      </c>
      <c r="P2060">
        <f>_xlfn.XLOOKUP($A2060,'site variables'!$A:$A,'site variables'!E:E,0,0)</f>
        <v>21.2</v>
      </c>
      <c r="Q2060">
        <f>_xlfn.XLOOKUP($A2060,'site variables'!$A:$A,'site variables'!F:F,0,0)</f>
        <v>793</v>
      </c>
      <c r="R2060" t="str">
        <f>_xlfn.XLOOKUP($A2060,'site variables'!$A:$A,'site variables'!G:G,0,0)</f>
        <v>high</v>
      </c>
      <c r="S2060" t="str">
        <f>_xlfn.XLOOKUP($A2060,'site variables'!$A:$A,'site variables'!H:H,0,0)</f>
        <v>low</v>
      </c>
      <c r="T2060" t="str">
        <f>_xlfn.XLOOKUP($A2060,'site variables'!$A:$A,'site variables'!I:I,0,0)</f>
        <v>Vehicle/FootRecreation</v>
      </c>
      <c r="U2060">
        <f>_xlfn.XLOOKUP($D2060,climatevars!$E:$E,climatevars!J:J,0,)</f>
        <v>84.999829999999989</v>
      </c>
      <c r="V2060">
        <f>_xlfn.XLOOKUP($D2060,climatevars!$E:$E,climatevars!K:K,0,)</f>
        <v>539.99891999999988</v>
      </c>
      <c r="W2060">
        <f>_xlfn.XLOOKUP($D2060,climatevars!$E:$E,climatevars!L:L,0,)</f>
        <v>367.99926399999993</v>
      </c>
      <c r="X2060">
        <f>_xlfn.XLOOKUP($G2060,speciesvars!$D:$D,speciesvars!H:H,0,0)</f>
        <v>0</v>
      </c>
      <c r="Y2060">
        <f>_xlfn.XLOOKUP($G2060,speciesvars!$D:$D,speciesvars!I:I,0,0)</f>
        <v>0</v>
      </c>
    </row>
    <row r="2061" spans="1:25" hidden="1" x14ac:dyDescent="0.25">
      <c r="A2061" t="s">
        <v>34</v>
      </c>
      <c r="B2061" t="s">
        <v>52</v>
      </c>
      <c r="C2061">
        <v>18</v>
      </c>
      <c r="D2061" t="str">
        <f t="shared" si="32"/>
        <v>Preservespring 2021</v>
      </c>
      <c r="E2061" t="s">
        <v>48</v>
      </c>
      <c r="F2061" t="s">
        <v>0</v>
      </c>
      <c r="G2061" t="s">
        <v>56</v>
      </c>
      <c r="H2061" t="s">
        <v>11</v>
      </c>
      <c r="I2061" t="s">
        <v>2157</v>
      </c>
      <c r="J2061" t="s">
        <v>60</v>
      </c>
      <c r="K2061">
        <v>1</v>
      </c>
      <c r="L2061">
        <v>10</v>
      </c>
      <c r="N2061">
        <f>_xlfn.XLOOKUP($A2061,'site variables'!$A:$A,'site variables'!C:C,0,0)</f>
        <v>332.63</v>
      </c>
      <c r="O2061">
        <f>_xlfn.XLOOKUP($A2061,'site variables'!$A:$A,'site variables'!D:D,0,0)</f>
        <v>25.8</v>
      </c>
      <c r="P2061">
        <f>_xlfn.XLOOKUP($A2061,'site variables'!$A:$A,'site variables'!E:E,0,0)</f>
        <v>21.2</v>
      </c>
      <c r="Q2061">
        <f>_xlfn.XLOOKUP($A2061,'site variables'!$A:$A,'site variables'!F:F,0,0)</f>
        <v>793</v>
      </c>
      <c r="R2061" t="str">
        <f>_xlfn.XLOOKUP($A2061,'site variables'!$A:$A,'site variables'!G:G,0,0)</f>
        <v>high</v>
      </c>
      <c r="S2061" t="str">
        <f>_xlfn.XLOOKUP($A2061,'site variables'!$A:$A,'site variables'!H:H,0,0)</f>
        <v>low</v>
      </c>
      <c r="T2061" t="str">
        <f>_xlfn.XLOOKUP($A2061,'site variables'!$A:$A,'site variables'!I:I,0,0)</f>
        <v>Vehicle/FootRecreation</v>
      </c>
      <c r="U2061">
        <f>_xlfn.XLOOKUP($D2061,climatevars!$E:$E,climatevars!J:J,0,)</f>
        <v>84.999829999999989</v>
      </c>
      <c r="V2061">
        <f>_xlfn.XLOOKUP($D2061,climatevars!$E:$E,climatevars!K:K,0,)</f>
        <v>539.99891999999988</v>
      </c>
      <c r="W2061">
        <f>_xlfn.XLOOKUP($D2061,climatevars!$E:$E,climatevars!L:L,0,)</f>
        <v>367.99926399999993</v>
      </c>
      <c r="X2061">
        <f>_xlfn.XLOOKUP($G2061,speciesvars!$D:$D,speciesvars!H:H,0,0)</f>
        <v>0</v>
      </c>
      <c r="Y2061">
        <f>_xlfn.XLOOKUP($G2061,speciesvars!$D:$D,speciesvars!I:I,0,0)</f>
        <v>0</v>
      </c>
    </row>
    <row r="2062" spans="1:25" hidden="1" x14ac:dyDescent="0.25">
      <c r="A2062" t="s">
        <v>34</v>
      </c>
      <c r="B2062" t="s">
        <v>52</v>
      </c>
      <c r="C2062">
        <v>18</v>
      </c>
      <c r="D2062" t="str">
        <f t="shared" si="32"/>
        <v>Preservespring 2021</v>
      </c>
      <c r="E2062" t="s">
        <v>48</v>
      </c>
      <c r="F2062" t="s">
        <v>0</v>
      </c>
      <c r="G2062" t="s">
        <v>33</v>
      </c>
      <c r="H2062" t="s">
        <v>11</v>
      </c>
      <c r="I2062" t="s">
        <v>2158</v>
      </c>
      <c r="J2062" t="s">
        <v>60</v>
      </c>
      <c r="K2062">
        <v>2</v>
      </c>
      <c r="L2062">
        <v>15</v>
      </c>
      <c r="N2062">
        <f>_xlfn.XLOOKUP($A2062,'site variables'!$A:$A,'site variables'!C:C,0,0)</f>
        <v>332.63</v>
      </c>
      <c r="O2062">
        <f>_xlfn.XLOOKUP($A2062,'site variables'!$A:$A,'site variables'!D:D,0,0)</f>
        <v>25.8</v>
      </c>
      <c r="P2062">
        <f>_xlfn.XLOOKUP($A2062,'site variables'!$A:$A,'site variables'!E:E,0,0)</f>
        <v>21.2</v>
      </c>
      <c r="Q2062">
        <f>_xlfn.XLOOKUP($A2062,'site variables'!$A:$A,'site variables'!F:F,0,0)</f>
        <v>793</v>
      </c>
      <c r="R2062" t="str">
        <f>_xlfn.XLOOKUP($A2062,'site variables'!$A:$A,'site variables'!G:G,0,0)</f>
        <v>high</v>
      </c>
      <c r="S2062" t="str">
        <f>_xlfn.XLOOKUP($A2062,'site variables'!$A:$A,'site variables'!H:H,0,0)</f>
        <v>low</v>
      </c>
      <c r="T2062" t="str">
        <f>_xlfn.XLOOKUP($A2062,'site variables'!$A:$A,'site variables'!I:I,0,0)</f>
        <v>Vehicle/FootRecreation</v>
      </c>
      <c r="U2062">
        <f>_xlfn.XLOOKUP($D2062,climatevars!$E:$E,climatevars!J:J,0,)</f>
        <v>84.999829999999989</v>
      </c>
      <c r="V2062">
        <f>_xlfn.XLOOKUP($D2062,climatevars!$E:$E,climatevars!K:K,0,)</f>
        <v>539.99891999999988</v>
      </c>
      <c r="W2062">
        <f>_xlfn.XLOOKUP($D2062,climatevars!$E:$E,climatevars!L:L,0,)</f>
        <v>367.99926399999993</v>
      </c>
      <c r="X2062">
        <f>_xlfn.XLOOKUP($G2062,speciesvars!$D:$D,speciesvars!H:H,0,0)</f>
        <v>0</v>
      </c>
      <c r="Y2062">
        <f>_xlfn.XLOOKUP($G2062,speciesvars!$D:$D,speciesvars!I:I,0,0)</f>
        <v>0</v>
      </c>
    </row>
    <row r="2063" spans="1:25" hidden="1" x14ac:dyDescent="0.25">
      <c r="A2063" t="s">
        <v>34</v>
      </c>
      <c r="B2063" t="s">
        <v>52</v>
      </c>
      <c r="C2063">
        <v>4</v>
      </c>
      <c r="D2063" t="str">
        <f t="shared" si="32"/>
        <v>Preservespring 2021</v>
      </c>
      <c r="E2063" t="s">
        <v>66</v>
      </c>
      <c r="F2063" t="s">
        <v>70</v>
      </c>
      <c r="G2063" t="s">
        <v>6</v>
      </c>
      <c r="H2063" t="s">
        <v>4256</v>
      </c>
      <c r="I2063" t="s">
        <v>2159</v>
      </c>
      <c r="J2063" t="s">
        <v>60</v>
      </c>
      <c r="K2063">
        <v>0</v>
      </c>
      <c r="L2063">
        <v>0</v>
      </c>
      <c r="M2063">
        <v>0.05</v>
      </c>
      <c r="N2063">
        <f>_xlfn.XLOOKUP($A2063,'site variables'!$A:$A,'site variables'!C:C,0,0)</f>
        <v>332.63</v>
      </c>
      <c r="O2063">
        <f>_xlfn.XLOOKUP($A2063,'site variables'!$A:$A,'site variables'!D:D,0,0)</f>
        <v>25.8</v>
      </c>
      <c r="P2063">
        <f>_xlfn.XLOOKUP($A2063,'site variables'!$A:$A,'site variables'!E:E,0,0)</f>
        <v>21.2</v>
      </c>
      <c r="Q2063">
        <f>_xlfn.XLOOKUP($A2063,'site variables'!$A:$A,'site variables'!F:F,0,0)</f>
        <v>793</v>
      </c>
      <c r="R2063" t="str">
        <f>_xlfn.XLOOKUP($A2063,'site variables'!$A:$A,'site variables'!G:G,0,0)</f>
        <v>high</v>
      </c>
      <c r="S2063" t="str">
        <f>_xlfn.XLOOKUP($A2063,'site variables'!$A:$A,'site variables'!H:H,0,0)</f>
        <v>low</v>
      </c>
      <c r="T2063" t="str">
        <f>_xlfn.XLOOKUP($A2063,'site variables'!$A:$A,'site variables'!I:I,0,0)</f>
        <v>Vehicle/FootRecreation</v>
      </c>
      <c r="U2063">
        <f>_xlfn.XLOOKUP($D2063,climatevars!$E:$E,climatevars!J:J,0,)</f>
        <v>84.999829999999989</v>
      </c>
      <c r="V2063">
        <f>_xlfn.XLOOKUP($D2063,climatevars!$E:$E,climatevars!K:K,0,)</f>
        <v>539.99891999999988</v>
      </c>
      <c r="W2063">
        <f>_xlfn.XLOOKUP($D2063,climatevars!$E:$E,climatevars!L:L,0,)</f>
        <v>367.99926399999993</v>
      </c>
      <c r="X2063">
        <f>_xlfn.XLOOKUP($G2063,speciesvars!$D:$D,speciesvars!H:H,0,0)</f>
        <v>21.804166575272902</v>
      </c>
      <c r="Y2063">
        <f>_xlfn.XLOOKUP($G2063,speciesvars!$D:$D,speciesvars!I:I,0,0)</f>
        <v>504</v>
      </c>
    </row>
    <row r="2064" spans="1:25" hidden="1" x14ac:dyDescent="0.25">
      <c r="A2064" t="s">
        <v>34</v>
      </c>
      <c r="B2064" t="s">
        <v>52</v>
      </c>
      <c r="C2064">
        <v>4</v>
      </c>
      <c r="D2064" t="str">
        <f t="shared" si="32"/>
        <v>Preservespring 2021</v>
      </c>
      <c r="E2064" t="s">
        <v>66</v>
      </c>
      <c r="F2064" t="s">
        <v>70</v>
      </c>
      <c r="G2064" t="s">
        <v>22</v>
      </c>
      <c r="H2064" t="s">
        <v>4256</v>
      </c>
      <c r="I2064" t="s">
        <v>2160</v>
      </c>
      <c r="J2064" t="s">
        <v>60</v>
      </c>
      <c r="K2064">
        <v>0</v>
      </c>
      <c r="L2064">
        <v>0</v>
      </c>
      <c r="M2064">
        <v>0</v>
      </c>
      <c r="N2064">
        <f>_xlfn.XLOOKUP($A2064,'site variables'!$A:$A,'site variables'!C:C,0,0)</f>
        <v>332.63</v>
      </c>
      <c r="O2064">
        <f>_xlfn.XLOOKUP($A2064,'site variables'!$A:$A,'site variables'!D:D,0,0)</f>
        <v>25.8</v>
      </c>
      <c r="P2064">
        <f>_xlfn.XLOOKUP($A2064,'site variables'!$A:$A,'site variables'!E:E,0,0)</f>
        <v>21.2</v>
      </c>
      <c r="Q2064">
        <f>_xlfn.XLOOKUP($A2064,'site variables'!$A:$A,'site variables'!F:F,0,0)</f>
        <v>793</v>
      </c>
      <c r="R2064" t="str">
        <f>_xlfn.XLOOKUP($A2064,'site variables'!$A:$A,'site variables'!G:G,0,0)</f>
        <v>high</v>
      </c>
      <c r="S2064" t="str">
        <f>_xlfn.XLOOKUP($A2064,'site variables'!$A:$A,'site variables'!H:H,0,0)</f>
        <v>low</v>
      </c>
      <c r="T2064" t="str">
        <f>_xlfn.XLOOKUP($A2064,'site variables'!$A:$A,'site variables'!I:I,0,0)</f>
        <v>Vehicle/FootRecreation</v>
      </c>
      <c r="U2064">
        <f>_xlfn.XLOOKUP($D2064,climatevars!$E:$E,climatevars!J:J,0,)</f>
        <v>84.999829999999989</v>
      </c>
      <c r="V2064">
        <f>_xlfn.XLOOKUP($D2064,climatevars!$E:$E,climatevars!K:K,0,)</f>
        <v>539.99891999999988</v>
      </c>
      <c r="W2064">
        <f>_xlfn.XLOOKUP($D2064,climatevars!$E:$E,climatevars!L:L,0,)</f>
        <v>367.99926399999993</v>
      </c>
      <c r="X2064">
        <f>_xlfn.XLOOKUP($G2064,speciesvars!$D:$D,speciesvars!H:H,0,0)</f>
        <v>22.870833317438802</v>
      </c>
      <c r="Y2064">
        <f>_xlfn.XLOOKUP($G2064,speciesvars!$D:$D,speciesvars!I:I,0,0)</f>
        <v>733</v>
      </c>
    </row>
    <row r="2065" spans="1:25" hidden="1" x14ac:dyDescent="0.25">
      <c r="A2065" t="s">
        <v>34</v>
      </c>
      <c r="B2065" t="s">
        <v>52</v>
      </c>
      <c r="C2065">
        <v>4</v>
      </c>
      <c r="D2065" t="str">
        <f t="shared" si="32"/>
        <v>Preservespring 2021</v>
      </c>
      <c r="E2065" t="s">
        <v>66</v>
      </c>
      <c r="F2065" t="s">
        <v>70</v>
      </c>
      <c r="G2065" t="s">
        <v>54</v>
      </c>
      <c r="H2065" t="s">
        <v>4256</v>
      </c>
      <c r="I2065" t="s">
        <v>2161</v>
      </c>
      <c r="J2065" t="s">
        <v>60</v>
      </c>
      <c r="K2065">
        <v>0</v>
      </c>
      <c r="L2065">
        <v>0</v>
      </c>
      <c r="M2065">
        <v>0</v>
      </c>
      <c r="N2065">
        <f>_xlfn.XLOOKUP($A2065,'site variables'!$A:$A,'site variables'!C:C,0,0)</f>
        <v>332.63</v>
      </c>
      <c r="O2065">
        <f>_xlfn.XLOOKUP($A2065,'site variables'!$A:$A,'site variables'!D:D,0,0)</f>
        <v>25.8</v>
      </c>
      <c r="P2065">
        <f>_xlfn.XLOOKUP($A2065,'site variables'!$A:$A,'site variables'!E:E,0,0)</f>
        <v>21.2</v>
      </c>
      <c r="Q2065">
        <f>_xlfn.XLOOKUP($A2065,'site variables'!$A:$A,'site variables'!F:F,0,0)</f>
        <v>793</v>
      </c>
      <c r="R2065" t="str">
        <f>_xlfn.XLOOKUP($A2065,'site variables'!$A:$A,'site variables'!G:G,0,0)</f>
        <v>high</v>
      </c>
      <c r="S2065" t="str">
        <f>_xlfn.XLOOKUP($A2065,'site variables'!$A:$A,'site variables'!H:H,0,0)</f>
        <v>low</v>
      </c>
      <c r="T2065" t="str">
        <f>_xlfn.XLOOKUP($A2065,'site variables'!$A:$A,'site variables'!I:I,0,0)</f>
        <v>Vehicle/FootRecreation</v>
      </c>
      <c r="U2065">
        <f>_xlfn.XLOOKUP($D2065,climatevars!$E:$E,climatevars!J:J,0,)</f>
        <v>84.999829999999989</v>
      </c>
      <c r="V2065">
        <f>_xlfn.XLOOKUP($D2065,climatevars!$E:$E,climatevars!K:K,0,)</f>
        <v>539.99891999999988</v>
      </c>
      <c r="W2065">
        <f>_xlfn.XLOOKUP($D2065,climatevars!$E:$E,climatevars!L:L,0,)</f>
        <v>367.99926399999993</v>
      </c>
      <c r="X2065">
        <f>_xlfn.XLOOKUP($G2065,speciesvars!$D:$D,speciesvars!H:H,0,0)</f>
        <v>21.7541668613752</v>
      </c>
      <c r="Y2065">
        <f>_xlfn.XLOOKUP($G2065,speciesvars!$D:$D,speciesvars!I:I,0,0)</f>
        <v>505</v>
      </c>
    </row>
    <row r="2066" spans="1:25" hidden="1" x14ac:dyDescent="0.25">
      <c r="A2066" t="s">
        <v>34</v>
      </c>
      <c r="B2066" t="s">
        <v>52</v>
      </c>
      <c r="C2066">
        <v>4</v>
      </c>
      <c r="D2066" t="str">
        <f t="shared" si="32"/>
        <v>Preservespring 2021</v>
      </c>
      <c r="E2066" t="s">
        <v>66</v>
      </c>
      <c r="F2066" t="s">
        <v>70</v>
      </c>
      <c r="G2066" t="s">
        <v>65</v>
      </c>
      <c r="H2066" t="s">
        <v>4256</v>
      </c>
      <c r="I2066" t="s">
        <v>2162</v>
      </c>
      <c r="J2066" t="s">
        <v>60</v>
      </c>
      <c r="K2066">
        <v>0</v>
      </c>
      <c r="L2066">
        <v>0</v>
      </c>
      <c r="M2066">
        <v>0</v>
      </c>
      <c r="N2066">
        <f>_xlfn.XLOOKUP($A2066,'site variables'!$A:$A,'site variables'!C:C,0,0)</f>
        <v>332.63</v>
      </c>
      <c r="O2066">
        <f>_xlfn.XLOOKUP($A2066,'site variables'!$A:$A,'site variables'!D:D,0,0)</f>
        <v>25.8</v>
      </c>
      <c r="P2066">
        <f>_xlfn.XLOOKUP($A2066,'site variables'!$A:$A,'site variables'!E:E,0,0)</f>
        <v>21.2</v>
      </c>
      <c r="Q2066">
        <f>_xlfn.XLOOKUP($A2066,'site variables'!$A:$A,'site variables'!F:F,0,0)</f>
        <v>793</v>
      </c>
      <c r="R2066" t="str">
        <f>_xlfn.XLOOKUP($A2066,'site variables'!$A:$A,'site variables'!G:G,0,0)</f>
        <v>high</v>
      </c>
      <c r="S2066" t="str">
        <f>_xlfn.XLOOKUP($A2066,'site variables'!$A:$A,'site variables'!H:H,0,0)</f>
        <v>low</v>
      </c>
      <c r="T2066" t="str">
        <f>_xlfn.XLOOKUP($A2066,'site variables'!$A:$A,'site variables'!I:I,0,0)</f>
        <v>Vehicle/FootRecreation</v>
      </c>
      <c r="U2066">
        <f>_xlfn.XLOOKUP($D2066,climatevars!$E:$E,climatevars!J:J,0,)</f>
        <v>84.999829999999989</v>
      </c>
      <c r="V2066">
        <f>_xlfn.XLOOKUP($D2066,climatevars!$E:$E,climatevars!K:K,0,)</f>
        <v>539.99891999999988</v>
      </c>
      <c r="W2066">
        <f>_xlfn.XLOOKUP($D2066,climatevars!$E:$E,climatevars!L:L,0,)</f>
        <v>367.99926399999993</v>
      </c>
      <c r="X2066">
        <f>_xlfn.XLOOKUP($G2066,speciesvars!$D:$D,speciesvars!H:H,0,0)</f>
        <v>21.662499884764401</v>
      </c>
      <c r="Y2066">
        <f>_xlfn.XLOOKUP($G2066,speciesvars!$D:$D,speciesvars!I:I,0,0)</f>
        <v>767</v>
      </c>
    </row>
    <row r="2067" spans="1:25" hidden="1" x14ac:dyDescent="0.25">
      <c r="A2067" t="s">
        <v>34</v>
      </c>
      <c r="B2067" t="s">
        <v>52</v>
      </c>
      <c r="C2067">
        <v>4</v>
      </c>
      <c r="D2067" t="str">
        <f t="shared" si="32"/>
        <v>Preservespring 2021</v>
      </c>
      <c r="E2067" t="s">
        <v>66</v>
      </c>
      <c r="F2067" t="s">
        <v>70</v>
      </c>
      <c r="G2067" t="s">
        <v>1</v>
      </c>
      <c r="H2067" t="s">
        <v>4256</v>
      </c>
      <c r="I2067" t="s">
        <v>2163</v>
      </c>
      <c r="J2067" t="s">
        <v>60</v>
      </c>
      <c r="K2067">
        <v>0</v>
      </c>
      <c r="L2067">
        <v>0</v>
      </c>
      <c r="M2067">
        <v>0</v>
      </c>
      <c r="N2067">
        <f>_xlfn.XLOOKUP($A2067,'site variables'!$A:$A,'site variables'!C:C,0,0)</f>
        <v>332.63</v>
      </c>
      <c r="O2067">
        <f>_xlfn.XLOOKUP($A2067,'site variables'!$A:$A,'site variables'!D:D,0,0)</f>
        <v>25.8</v>
      </c>
      <c r="P2067">
        <f>_xlfn.XLOOKUP($A2067,'site variables'!$A:$A,'site variables'!E:E,0,0)</f>
        <v>21.2</v>
      </c>
      <c r="Q2067">
        <f>_xlfn.XLOOKUP($A2067,'site variables'!$A:$A,'site variables'!F:F,0,0)</f>
        <v>793</v>
      </c>
      <c r="R2067" t="str">
        <f>_xlfn.XLOOKUP($A2067,'site variables'!$A:$A,'site variables'!G:G,0,0)</f>
        <v>high</v>
      </c>
      <c r="S2067" t="str">
        <f>_xlfn.XLOOKUP($A2067,'site variables'!$A:$A,'site variables'!H:H,0,0)</f>
        <v>low</v>
      </c>
      <c r="T2067" t="str">
        <f>_xlfn.XLOOKUP($A2067,'site variables'!$A:$A,'site variables'!I:I,0,0)</f>
        <v>Vehicle/FootRecreation</v>
      </c>
      <c r="U2067">
        <f>_xlfn.XLOOKUP($D2067,climatevars!$E:$E,climatevars!J:J,0,)</f>
        <v>84.999829999999989</v>
      </c>
      <c r="V2067">
        <f>_xlfn.XLOOKUP($D2067,climatevars!$E:$E,climatevars!K:K,0,)</f>
        <v>539.99891999999988</v>
      </c>
      <c r="W2067">
        <f>_xlfn.XLOOKUP($D2067,climatevars!$E:$E,climatevars!L:L,0,)</f>
        <v>367.99926399999993</v>
      </c>
      <c r="X2067">
        <f>_xlfn.XLOOKUP($G2067,speciesvars!$D:$D,speciesvars!H:H,0,0)</f>
        <v>22.9416667421659</v>
      </c>
      <c r="Y2067">
        <f>_xlfn.XLOOKUP($G2067,speciesvars!$D:$D,speciesvars!I:I,0,0)</f>
        <v>528</v>
      </c>
    </row>
    <row r="2068" spans="1:25" hidden="1" x14ac:dyDescent="0.25">
      <c r="A2068" t="s">
        <v>34</v>
      </c>
      <c r="B2068" t="s">
        <v>52</v>
      </c>
      <c r="C2068">
        <v>5</v>
      </c>
      <c r="D2068" t="str">
        <f t="shared" si="32"/>
        <v>Preservespring 2021</v>
      </c>
      <c r="E2068" t="s">
        <v>75</v>
      </c>
      <c r="F2068" t="s">
        <v>49</v>
      </c>
      <c r="G2068" t="s">
        <v>13</v>
      </c>
      <c r="H2068" t="s">
        <v>4255</v>
      </c>
      <c r="I2068" t="s">
        <v>2164</v>
      </c>
      <c r="J2068" t="s">
        <v>60</v>
      </c>
      <c r="K2068">
        <v>0</v>
      </c>
      <c r="L2068">
        <v>0</v>
      </c>
      <c r="M2068">
        <v>0</v>
      </c>
      <c r="N2068">
        <f>_xlfn.XLOOKUP($A2068,'site variables'!$A:$A,'site variables'!C:C,0,0)</f>
        <v>332.63</v>
      </c>
      <c r="O2068">
        <f>_xlfn.XLOOKUP($A2068,'site variables'!$A:$A,'site variables'!D:D,0,0)</f>
        <v>25.8</v>
      </c>
      <c r="P2068">
        <f>_xlfn.XLOOKUP($A2068,'site variables'!$A:$A,'site variables'!E:E,0,0)</f>
        <v>21.2</v>
      </c>
      <c r="Q2068">
        <f>_xlfn.XLOOKUP($A2068,'site variables'!$A:$A,'site variables'!F:F,0,0)</f>
        <v>793</v>
      </c>
      <c r="R2068" t="str">
        <f>_xlfn.XLOOKUP($A2068,'site variables'!$A:$A,'site variables'!G:G,0,0)</f>
        <v>high</v>
      </c>
      <c r="S2068" t="str">
        <f>_xlfn.XLOOKUP($A2068,'site variables'!$A:$A,'site variables'!H:H,0,0)</f>
        <v>low</v>
      </c>
      <c r="T2068" t="str">
        <f>_xlfn.XLOOKUP($A2068,'site variables'!$A:$A,'site variables'!I:I,0,0)</f>
        <v>Vehicle/FootRecreation</v>
      </c>
      <c r="U2068">
        <f>_xlfn.XLOOKUP($D2068,climatevars!$E:$E,climatevars!J:J,0,)</f>
        <v>84.999829999999989</v>
      </c>
      <c r="V2068">
        <f>_xlfn.XLOOKUP($D2068,climatevars!$E:$E,climatevars!K:K,0,)</f>
        <v>539.99891999999988</v>
      </c>
      <c r="W2068">
        <f>_xlfn.XLOOKUP($D2068,climatevars!$E:$E,climatevars!L:L,0,)</f>
        <v>367.99926399999993</v>
      </c>
      <c r="X2068">
        <f>_xlfn.XLOOKUP($G2068,speciesvars!$D:$D,speciesvars!H:H,0,0)</f>
        <v>23.462500015894602</v>
      </c>
      <c r="Y2068">
        <f>_xlfn.XLOOKUP($G2068,speciesvars!$D:$D,speciesvars!I:I,0,0)</f>
        <v>846</v>
      </c>
    </row>
    <row r="2069" spans="1:25" hidden="1" x14ac:dyDescent="0.25">
      <c r="A2069" t="s">
        <v>34</v>
      </c>
      <c r="B2069" t="s">
        <v>52</v>
      </c>
      <c r="C2069">
        <v>18</v>
      </c>
      <c r="D2069" t="str">
        <f t="shared" si="32"/>
        <v>Preservespring 2021</v>
      </c>
      <c r="E2069" t="s">
        <v>48</v>
      </c>
      <c r="F2069" t="s">
        <v>0</v>
      </c>
      <c r="G2069" t="s">
        <v>395</v>
      </c>
      <c r="H2069" t="s">
        <v>11</v>
      </c>
      <c r="I2069" t="s">
        <v>2165</v>
      </c>
      <c r="J2069" t="s">
        <v>60</v>
      </c>
      <c r="K2069">
        <v>1</v>
      </c>
      <c r="L2069">
        <v>30</v>
      </c>
      <c r="N2069">
        <f>_xlfn.XLOOKUP($A2069,'site variables'!$A:$A,'site variables'!C:C,0,0)</f>
        <v>332.63</v>
      </c>
      <c r="O2069">
        <f>_xlfn.XLOOKUP($A2069,'site variables'!$A:$A,'site variables'!D:D,0,0)</f>
        <v>25.8</v>
      </c>
      <c r="P2069">
        <f>_xlfn.XLOOKUP($A2069,'site variables'!$A:$A,'site variables'!E:E,0,0)</f>
        <v>21.2</v>
      </c>
      <c r="Q2069">
        <f>_xlfn.XLOOKUP($A2069,'site variables'!$A:$A,'site variables'!F:F,0,0)</f>
        <v>793</v>
      </c>
      <c r="R2069" t="str">
        <f>_xlfn.XLOOKUP($A2069,'site variables'!$A:$A,'site variables'!G:G,0,0)</f>
        <v>high</v>
      </c>
      <c r="S2069" t="str">
        <f>_xlfn.XLOOKUP($A2069,'site variables'!$A:$A,'site variables'!H:H,0,0)</f>
        <v>low</v>
      </c>
      <c r="T2069" t="str">
        <f>_xlfn.XLOOKUP($A2069,'site variables'!$A:$A,'site variables'!I:I,0,0)</f>
        <v>Vehicle/FootRecreation</v>
      </c>
      <c r="U2069">
        <f>_xlfn.XLOOKUP($D2069,climatevars!$E:$E,climatevars!J:J,0,)</f>
        <v>84.999829999999989</v>
      </c>
      <c r="V2069">
        <f>_xlfn.XLOOKUP($D2069,climatevars!$E:$E,climatevars!K:K,0,)</f>
        <v>539.99891999999988</v>
      </c>
      <c r="W2069">
        <f>_xlfn.XLOOKUP($D2069,climatevars!$E:$E,climatevars!L:L,0,)</f>
        <v>367.99926399999993</v>
      </c>
      <c r="X2069">
        <f>_xlfn.XLOOKUP($G2069,speciesvars!$D:$D,speciesvars!H:H,0,0)</f>
        <v>0</v>
      </c>
      <c r="Y2069">
        <f>_xlfn.XLOOKUP($G2069,speciesvars!$D:$D,speciesvars!I:I,0,0)</f>
        <v>0</v>
      </c>
    </row>
    <row r="2070" spans="1:25" hidden="1" x14ac:dyDescent="0.25">
      <c r="A2070" t="s">
        <v>34</v>
      </c>
      <c r="B2070" t="s">
        <v>52</v>
      </c>
      <c r="C2070">
        <v>19</v>
      </c>
      <c r="D2070" t="str">
        <f t="shared" si="32"/>
        <v>Preservespring 2021</v>
      </c>
      <c r="E2070" t="s">
        <v>12</v>
      </c>
      <c r="F2070" t="s">
        <v>0</v>
      </c>
      <c r="G2070" t="s">
        <v>77</v>
      </c>
      <c r="H2070" t="s">
        <v>11</v>
      </c>
      <c r="I2070" t="s">
        <v>2166</v>
      </c>
      <c r="J2070" t="s">
        <v>72</v>
      </c>
      <c r="K2070">
        <v>77</v>
      </c>
      <c r="L2070">
        <v>30</v>
      </c>
      <c r="N2070">
        <f>_xlfn.XLOOKUP($A2070,'site variables'!$A:$A,'site variables'!C:C,0,0)</f>
        <v>332.63</v>
      </c>
      <c r="O2070">
        <f>_xlfn.XLOOKUP($A2070,'site variables'!$A:$A,'site variables'!D:D,0,0)</f>
        <v>25.8</v>
      </c>
      <c r="P2070">
        <f>_xlfn.XLOOKUP($A2070,'site variables'!$A:$A,'site variables'!E:E,0,0)</f>
        <v>21.2</v>
      </c>
      <c r="Q2070">
        <f>_xlfn.XLOOKUP($A2070,'site variables'!$A:$A,'site variables'!F:F,0,0)</f>
        <v>793</v>
      </c>
      <c r="R2070" t="str">
        <f>_xlfn.XLOOKUP($A2070,'site variables'!$A:$A,'site variables'!G:G,0,0)</f>
        <v>high</v>
      </c>
      <c r="S2070" t="str">
        <f>_xlfn.XLOOKUP($A2070,'site variables'!$A:$A,'site variables'!H:H,0,0)</f>
        <v>low</v>
      </c>
      <c r="T2070" t="str">
        <f>_xlfn.XLOOKUP($A2070,'site variables'!$A:$A,'site variables'!I:I,0,0)</f>
        <v>Vehicle/FootRecreation</v>
      </c>
      <c r="U2070">
        <f>_xlfn.XLOOKUP($D2070,climatevars!$E:$E,climatevars!J:J,0,)</f>
        <v>84.999829999999989</v>
      </c>
      <c r="V2070">
        <f>_xlfn.XLOOKUP($D2070,climatevars!$E:$E,climatevars!K:K,0,)</f>
        <v>539.99891999999988</v>
      </c>
      <c r="W2070">
        <f>_xlfn.XLOOKUP($D2070,climatevars!$E:$E,climatevars!L:L,0,)</f>
        <v>367.99926399999993</v>
      </c>
      <c r="X2070">
        <f>_xlfn.XLOOKUP($G2070,speciesvars!$D:$D,speciesvars!H:H,0,0)</f>
        <v>0</v>
      </c>
      <c r="Y2070">
        <f>_xlfn.XLOOKUP($G2070,speciesvars!$D:$D,speciesvars!I:I,0,0)</f>
        <v>0</v>
      </c>
    </row>
    <row r="2071" spans="1:25" hidden="1" x14ac:dyDescent="0.25">
      <c r="A2071" t="s">
        <v>34</v>
      </c>
      <c r="B2071" t="s">
        <v>52</v>
      </c>
      <c r="C2071">
        <v>19</v>
      </c>
      <c r="D2071" t="str">
        <f t="shared" si="32"/>
        <v>Preservespring 2021</v>
      </c>
      <c r="E2071" t="s">
        <v>12</v>
      </c>
      <c r="F2071" t="s">
        <v>0</v>
      </c>
      <c r="G2071" t="s">
        <v>3</v>
      </c>
      <c r="H2071" t="s">
        <v>11</v>
      </c>
      <c r="I2071" t="s">
        <v>2167</v>
      </c>
      <c r="J2071" t="s">
        <v>72</v>
      </c>
      <c r="K2071">
        <v>11</v>
      </c>
      <c r="L2071">
        <v>15</v>
      </c>
      <c r="N2071">
        <f>_xlfn.XLOOKUP($A2071,'site variables'!$A:$A,'site variables'!C:C,0,0)</f>
        <v>332.63</v>
      </c>
      <c r="O2071">
        <f>_xlfn.XLOOKUP($A2071,'site variables'!$A:$A,'site variables'!D:D,0,0)</f>
        <v>25.8</v>
      </c>
      <c r="P2071">
        <f>_xlfn.XLOOKUP($A2071,'site variables'!$A:$A,'site variables'!E:E,0,0)</f>
        <v>21.2</v>
      </c>
      <c r="Q2071">
        <f>_xlfn.XLOOKUP($A2071,'site variables'!$A:$A,'site variables'!F:F,0,0)</f>
        <v>793</v>
      </c>
      <c r="R2071" t="str">
        <f>_xlfn.XLOOKUP($A2071,'site variables'!$A:$A,'site variables'!G:G,0,0)</f>
        <v>high</v>
      </c>
      <c r="S2071" t="str">
        <f>_xlfn.XLOOKUP($A2071,'site variables'!$A:$A,'site variables'!H:H,0,0)</f>
        <v>low</v>
      </c>
      <c r="T2071" t="str">
        <f>_xlfn.XLOOKUP($A2071,'site variables'!$A:$A,'site variables'!I:I,0,0)</f>
        <v>Vehicle/FootRecreation</v>
      </c>
      <c r="U2071">
        <f>_xlfn.XLOOKUP($D2071,climatevars!$E:$E,climatevars!J:J,0,)</f>
        <v>84.999829999999989</v>
      </c>
      <c r="V2071">
        <f>_xlfn.XLOOKUP($D2071,climatevars!$E:$E,climatevars!K:K,0,)</f>
        <v>539.99891999999988</v>
      </c>
      <c r="W2071">
        <f>_xlfn.XLOOKUP($D2071,climatevars!$E:$E,climatevars!L:L,0,)</f>
        <v>367.99926399999993</v>
      </c>
      <c r="X2071">
        <f>_xlfn.XLOOKUP($G2071,speciesvars!$D:$D,speciesvars!H:H,0,0)</f>
        <v>0</v>
      </c>
      <c r="Y2071">
        <f>_xlfn.XLOOKUP($G2071,speciesvars!$D:$D,speciesvars!I:I,0,0)</f>
        <v>0</v>
      </c>
    </row>
    <row r="2072" spans="1:25" hidden="1" x14ac:dyDescent="0.25">
      <c r="A2072" t="s">
        <v>34</v>
      </c>
      <c r="B2072" t="s">
        <v>52</v>
      </c>
      <c r="C2072">
        <v>19</v>
      </c>
      <c r="D2072" t="str">
        <f t="shared" si="32"/>
        <v>Preservespring 2021</v>
      </c>
      <c r="E2072" t="s">
        <v>12</v>
      </c>
      <c r="F2072" t="s">
        <v>0</v>
      </c>
      <c r="G2072" t="s">
        <v>16</v>
      </c>
      <c r="H2072" t="s">
        <v>11</v>
      </c>
      <c r="I2072" t="s">
        <v>2168</v>
      </c>
      <c r="J2072" t="s">
        <v>60</v>
      </c>
      <c r="K2072">
        <v>1</v>
      </c>
      <c r="L2072">
        <v>65</v>
      </c>
      <c r="N2072">
        <f>_xlfn.XLOOKUP($A2072,'site variables'!$A:$A,'site variables'!C:C,0,0)</f>
        <v>332.63</v>
      </c>
      <c r="O2072">
        <f>_xlfn.XLOOKUP($A2072,'site variables'!$A:$A,'site variables'!D:D,0,0)</f>
        <v>25.8</v>
      </c>
      <c r="P2072">
        <f>_xlfn.XLOOKUP($A2072,'site variables'!$A:$A,'site variables'!E:E,0,0)</f>
        <v>21.2</v>
      </c>
      <c r="Q2072">
        <f>_xlfn.XLOOKUP($A2072,'site variables'!$A:$A,'site variables'!F:F,0,0)</f>
        <v>793</v>
      </c>
      <c r="R2072" t="str">
        <f>_xlfn.XLOOKUP($A2072,'site variables'!$A:$A,'site variables'!G:G,0,0)</f>
        <v>high</v>
      </c>
      <c r="S2072" t="str">
        <f>_xlfn.XLOOKUP($A2072,'site variables'!$A:$A,'site variables'!H:H,0,0)</f>
        <v>low</v>
      </c>
      <c r="T2072" t="str">
        <f>_xlfn.XLOOKUP($A2072,'site variables'!$A:$A,'site variables'!I:I,0,0)</f>
        <v>Vehicle/FootRecreation</v>
      </c>
      <c r="U2072">
        <f>_xlfn.XLOOKUP($D2072,climatevars!$E:$E,climatevars!J:J,0,)</f>
        <v>84.999829999999989</v>
      </c>
      <c r="V2072">
        <f>_xlfn.XLOOKUP($D2072,climatevars!$E:$E,climatevars!K:K,0,)</f>
        <v>539.99891999999988</v>
      </c>
      <c r="W2072">
        <f>_xlfn.XLOOKUP($D2072,climatevars!$E:$E,climatevars!L:L,0,)</f>
        <v>367.99926399999993</v>
      </c>
      <c r="X2072">
        <f>_xlfn.XLOOKUP($G2072,speciesvars!$D:$D,speciesvars!H:H,0,0)</f>
        <v>0</v>
      </c>
      <c r="Y2072">
        <f>_xlfn.XLOOKUP($G2072,speciesvars!$D:$D,speciesvars!I:I,0,0)</f>
        <v>0</v>
      </c>
    </row>
    <row r="2073" spans="1:25" hidden="1" x14ac:dyDescent="0.25">
      <c r="A2073" t="s">
        <v>34</v>
      </c>
      <c r="B2073" t="s">
        <v>52</v>
      </c>
      <c r="C2073">
        <v>20</v>
      </c>
      <c r="D2073" t="str">
        <f t="shared" si="32"/>
        <v>Preservespring 2021</v>
      </c>
      <c r="E2073" t="s">
        <v>66</v>
      </c>
      <c r="F2073" t="s">
        <v>70</v>
      </c>
      <c r="G2073" t="s">
        <v>77</v>
      </c>
      <c r="H2073" t="s">
        <v>11</v>
      </c>
      <c r="I2073" t="s">
        <v>2169</v>
      </c>
      <c r="J2073" t="s">
        <v>72</v>
      </c>
      <c r="K2073">
        <v>2</v>
      </c>
      <c r="L2073">
        <v>25</v>
      </c>
      <c r="N2073">
        <f>_xlfn.XLOOKUP($A2073,'site variables'!$A:$A,'site variables'!C:C,0,0)</f>
        <v>332.63</v>
      </c>
      <c r="O2073">
        <f>_xlfn.XLOOKUP($A2073,'site variables'!$A:$A,'site variables'!D:D,0,0)</f>
        <v>25.8</v>
      </c>
      <c r="P2073">
        <f>_xlfn.XLOOKUP($A2073,'site variables'!$A:$A,'site variables'!E:E,0,0)</f>
        <v>21.2</v>
      </c>
      <c r="Q2073">
        <f>_xlfn.XLOOKUP($A2073,'site variables'!$A:$A,'site variables'!F:F,0,0)</f>
        <v>793</v>
      </c>
      <c r="R2073" t="str">
        <f>_xlfn.XLOOKUP($A2073,'site variables'!$A:$A,'site variables'!G:G,0,0)</f>
        <v>high</v>
      </c>
      <c r="S2073" t="str">
        <f>_xlfn.XLOOKUP($A2073,'site variables'!$A:$A,'site variables'!H:H,0,0)</f>
        <v>low</v>
      </c>
      <c r="T2073" t="str">
        <f>_xlfn.XLOOKUP($A2073,'site variables'!$A:$A,'site variables'!I:I,0,0)</f>
        <v>Vehicle/FootRecreation</v>
      </c>
      <c r="U2073">
        <f>_xlfn.XLOOKUP($D2073,climatevars!$E:$E,climatevars!J:J,0,)</f>
        <v>84.999829999999989</v>
      </c>
      <c r="V2073">
        <f>_xlfn.XLOOKUP($D2073,climatevars!$E:$E,climatevars!K:K,0,)</f>
        <v>539.99891999999988</v>
      </c>
      <c r="W2073">
        <f>_xlfn.XLOOKUP($D2073,climatevars!$E:$E,climatevars!L:L,0,)</f>
        <v>367.99926399999993</v>
      </c>
      <c r="X2073">
        <f>_xlfn.XLOOKUP($G2073,speciesvars!$D:$D,speciesvars!H:H,0,0)</f>
        <v>0</v>
      </c>
      <c r="Y2073">
        <f>_xlfn.XLOOKUP($G2073,speciesvars!$D:$D,speciesvars!I:I,0,0)</f>
        <v>0</v>
      </c>
    </row>
    <row r="2074" spans="1:25" hidden="1" x14ac:dyDescent="0.25">
      <c r="A2074" t="s">
        <v>34</v>
      </c>
      <c r="B2074" t="s">
        <v>52</v>
      </c>
      <c r="C2074">
        <v>20</v>
      </c>
      <c r="D2074" t="str">
        <f t="shared" si="32"/>
        <v>Preservespring 2021</v>
      </c>
      <c r="E2074" t="s">
        <v>66</v>
      </c>
      <c r="F2074" t="s">
        <v>70</v>
      </c>
      <c r="G2074" t="s">
        <v>3</v>
      </c>
      <c r="H2074" t="s">
        <v>11</v>
      </c>
      <c r="I2074" t="s">
        <v>2170</v>
      </c>
      <c r="J2074" t="s">
        <v>72</v>
      </c>
      <c r="K2074">
        <v>32</v>
      </c>
      <c r="L2074">
        <v>25</v>
      </c>
      <c r="N2074">
        <f>_xlfn.XLOOKUP($A2074,'site variables'!$A:$A,'site variables'!C:C,0,0)</f>
        <v>332.63</v>
      </c>
      <c r="O2074">
        <f>_xlfn.XLOOKUP($A2074,'site variables'!$A:$A,'site variables'!D:D,0,0)</f>
        <v>25.8</v>
      </c>
      <c r="P2074">
        <f>_xlfn.XLOOKUP($A2074,'site variables'!$A:$A,'site variables'!E:E,0,0)</f>
        <v>21.2</v>
      </c>
      <c r="Q2074">
        <f>_xlfn.XLOOKUP($A2074,'site variables'!$A:$A,'site variables'!F:F,0,0)</f>
        <v>793</v>
      </c>
      <c r="R2074" t="str">
        <f>_xlfn.XLOOKUP($A2074,'site variables'!$A:$A,'site variables'!G:G,0,0)</f>
        <v>high</v>
      </c>
      <c r="S2074" t="str">
        <f>_xlfn.XLOOKUP($A2074,'site variables'!$A:$A,'site variables'!H:H,0,0)</f>
        <v>low</v>
      </c>
      <c r="T2074" t="str">
        <f>_xlfn.XLOOKUP($A2074,'site variables'!$A:$A,'site variables'!I:I,0,0)</f>
        <v>Vehicle/FootRecreation</v>
      </c>
      <c r="U2074">
        <f>_xlfn.XLOOKUP($D2074,climatevars!$E:$E,climatevars!J:J,0,)</f>
        <v>84.999829999999989</v>
      </c>
      <c r="V2074">
        <f>_xlfn.XLOOKUP($D2074,climatevars!$E:$E,climatevars!K:K,0,)</f>
        <v>539.99891999999988</v>
      </c>
      <c r="W2074">
        <f>_xlfn.XLOOKUP($D2074,climatevars!$E:$E,climatevars!L:L,0,)</f>
        <v>367.99926399999993</v>
      </c>
      <c r="X2074">
        <f>_xlfn.XLOOKUP($G2074,speciesvars!$D:$D,speciesvars!H:H,0,0)</f>
        <v>0</v>
      </c>
      <c r="Y2074">
        <f>_xlfn.XLOOKUP($G2074,speciesvars!$D:$D,speciesvars!I:I,0,0)</f>
        <v>0</v>
      </c>
    </row>
    <row r="2075" spans="1:25" hidden="1" x14ac:dyDescent="0.25">
      <c r="A2075" t="s">
        <v>34</v>
      </c>
      <c r="B2075" t="s">
        <v>52</v>
      </c>
      <c r="C2075">
        <v>20</v>
      </c>
      <c r="D2075" t="str">
        <f t="shared" si="32"/>
        <v>Preservespring 2021</v>
      </c>
      <c r="E2075" t="s">
        <v>66</v>
      </c>
      <c r="F2075" t="s">
        <v>70</v>
      </c>
      <c r="G2075" t="s">
        <v>395</v>
      </c>
      <c r="H2075" t="s">
        <v>11</v>
      </c>
      <c r="I2075" t="s">
        <v>2171</v>
      </c>
      <c r="J2075" t="s">
        <v>60</v>
      </c>
      <c r="K2075">
        <v>2</v>
      </c>
      <c r="L2075">
        <v>25</v>
      </c>
      <c r="N2075">
        <f>_xlfn.XLOOKUP($A2075,'site variables'!$A:$A,'site variables'!C:C,0,0)</f>
        <v>332.63</v>
      </c>
      <c r="O2075">
        <f>_xlfn.XLOOKUP($A2075,'site variables'!$A:$A,'site variables'!D:D,0,0)</f>
        <v>25.8</v>
      </c>
      <c r="P2075">
        <f>_xlfn.XLOOKUP($A2075,'site variables'!$A:$A,'site variables'!E:E,0,0)</f>
        <v>21.2</v>
      </c>
      <c r="Q2075">
        <f>_xlfn.XLOOKUP($A2075,'site variables'!$A:$A,'site variables'!F:F,0,0)</f>
        <v>793</v>
      </c>
      <c r="R2075" t="str">
        <f>_xlfn.XLOOKUP($A2075,'site variables'!$A:$A,'site variables'!G:G,0,0)</f>
        <v>high</v>
      </c>
      <c r="S2075" t="str">
        <f>_xlfn.XLOOKUP($A2075,'site variables'!$A:$A,'site variables'!H:H,0,0)</f>
        <v>low</v>
      </c>
      <c r="T2075" t="str">
        <f>_xlfn.XLOOKUP($A2075,'site variables'!$A:$A,'site variables'!I:I,0,0)</f>
        <v>Vehicle/FootRecreation</v>
      </c>
      <c r="U2075">
        <f>_xlfn.XLOOKUP($D2075,climatevars!$E:$E,climatevars!J:J,0,)</f>
        <v>84.999829999999989</v>
      </c>
      <c r="V2075">
        <f>_xlfn.XLOOKUP($D2075,climatevars!$E:$E,climatevars!K:K,0,)</f>
        <v>539.99891999999988</v>
      </c>
      <c r="W2075">
        <f>_xlfn.XLOOKUP($D2075,climatevars!$E:$E,climatevars!L:L,0,)</f>
        <v>367.99926399999993</v>
      </c>
      <c r="X2075">
        <f>_xlfn.XLOOKUP($G2075,speciesvars!$D:$D,speciesvars!H:H,0,0)</f>
        <v>0</v>
      </c>
      <c r="Y2075">
        <f>_xlfn.XLOOKUP($G2075,speciesvars!$D:$D,speciesvars!I:I,0,0)</f>
        <v>0</v>
      </c>
    </row>
    <row r="2076" spans="1:25" hidden="1" x14ac:dyDescent="0.25">
      <c r="A2076" t="s">
        <v>34</v>
      </c>
      <c r="B2076" t="s">
        <v>52</v>
      </c>
      <c r="C2076">
        <v>20</v>
      </c>
      <c r="D2076" t="str">
        <f t="shared" si="32"/>
        <v>Preservespring 2021</v>
      </c>
      <c r="E2076" t="s">
        <v>66</v>
      </c>
      <c r="F2076" t="s">
        <v>70</v>
      </c>
      <c r="G2076" t="s">
        <v>36</v>
      </c>
      <c r="H2076" t="s">
        <v>11</v>
      </c>
      <c r="I2076" t="s">
        <v>2172</v>
      </c>
      <c r="J2076" t="s">
        <v>72</v>
      </c>
      <c r="K2076">
        <v>3</v>
      </c>
      <c r="L2076">
        <v>20</v>
      </c>
      <c r="N2076">
        <f>_xlfn.XLOOKUP($A2076,'site variables'!$A:$A,'site variables'!C:C,0,0)</f>
        <v>332.63</v>
      </c>
      <c r="O2076">
        <f>_xlfn.XLOOKUP($A2076,'site variables'!$A:$A,'site variables'!D:D,0,0)</f>
        <v>25.8</v>
      </c>
      <c r="P2076">
        <f>_xlfn.XLOOKUP($A2076,'site variables'!$A:$A,'site variables'!E:E,0,0)</f>
        <v>21.2</v>
      </c>
      <c r="Q2076">
        <f>_xlfn.XLOOKUP($A2076,'site variables'!$A:$A,'site variables'!F:F,0,0)</f>
        <v>793</v>
      </c>
      <c r="R2076" t="str">
        <f>_xlfn.XLOOKUP($A2076,'site variables'!$A:$A,'site variables'!G:G,0,0)</f>
        <v>high</v>
      </c>
      <c r="S2076" t="str">
        <f>_xlfn.XLOOKUP($A2076,'site variables'!$A:$A,'site variables'!H:H,0,0)</f>
        <v>low</v>
      </c>
      <c r="T2076" t="str">
        <f>_xlfn.XLOOKUP($A2076,'site variables'!$A:$A,'site variables'!I:I,0,0)</f>
        <v>Vehicle/FootRecreation</v>
      </c>
      <c r="U2076">
        <f>_xlfn.XLOOKUP($D2076,climatevars!$E:$E,climatevars!J:J,0,)</f>
        <v>84.999829999999989</v>
      </c>
      <c r="V2076">
        <f>_xlfn.XLOOKUP($D2076,climatevars!$E:$E,climatevars!K:K,0,)</f>
        <v>539.99891999999988</v>
      </c>
      <c r="W2076">
        <f>_xlfn.XLOOKUP($D2076,climatevars!$E:$E,climatevars!L:L,0,)</f>
        <v>367.99926399999993</v>
      </c>
      <c r="X2076">
        <f>_xlfn.XLOOKUP($G2076,speciesvars!$D:$D,speciesvars!H:H,0,0)</f>
        <v>0</v>
      </c>
      <c r="Y2076">
        <f>_xlfn.XLOOKUP($G2076,speciesvars!$D:$D,speciesvars!I:I,0,0)</f>
        <v>0</v>
      </c>
    </row>
    <row r="2077" spans="1:25" hidden="1" x14ac:dyDescent="0.25">
      <c r="A2077" t="s">
        <v>34</v>
      </c>
      <c r="B2077" t="s">
        <v>52</v>
      </c>
      <c r="C2077">
        <v>20</v>
      </c>
      <c r="D2077" t="str">
        <f t="shared" si="32"/>
        <v>Preservespring 2021</v>
      </c>
      <c r="E2077" t="s">
        <v>66</v>
      </c>
      <c r="F2077" t="s">
        <v>70</v>
      </c>
      <c r="G2077" t="s">
        <v>1437</v>
      </c>
      <c r="H2077" t="s">
        <v>11</v>
      </c>
      <c r="I2077" t="s">
        <v>2173</v>
      </c>
      <c r="J2077" t="s">
        <v>60</v>
      </c>
      <c r="K2077">
        <v>1</v>
      </c>
      <c r="L2077">
        <v>20</v>
      </c>
      <c r="N2077">
        <f>_xlfn.XLOOKUP($A2077,'site variables'!$A:$A,'site variables'!C:C,0,0)</f>
        <v>332.63</v>
      </c>
      <c r="O2077">
        <f>_xlfn.XLOOKUP($A2077,'site variables'!$A:$A,'site variables'!D:D,0,0)</f>
        <v>25.8</v>
      </c>
      <c r="P2077">
        <f>_xlfn.XLOOKUP($A2077,'site variables'!$A:$A,'site variables'!E:E,0,0)</f>
        <v>21.2</v>
      </c>
      <c r="Q2077">
        <f>_xlfn.XLOOKUP($A2077,'site variables'!$A:$A,'site variables'!F:F,0,0)</f>
        <v>793</v>
      </c>
      <c r="R2077" t="str">
        <f>_xlfn.XLOOKUP($A2077,'site variables'!$A:$A,'site variables'!G:G,0,0)</f>
        <v>high</v>
      </c>
      <c r="S2077" t="str">
        <f>_xlfn.XLOOKUP($A2077,'site variables'!$A:$A,'site variables'!H:H,0,0)</f>
        <v>low</v>
      </c>
      <c r="T2077" t="str">
        <f>_xlfn.XLOOKUP($A2077,'site variables'!$A:$A,'site variables'!I:I,0,0)</f>
        <v>Vehicle/FootRecreation</v>
      </c>
      <c r="U2077">
        <f>_xlfn.XLOOKUP($D2077,climatevars!$E:$E,climatevars!J:J,0,)</f>
        <v>84.999829999999989</v>
      </c>
      <c r="V2077">
        <f>_xlfn.XLOOKUP($D2077,climatevars!$E:$E,climatevars!K:K,0,)</f>
        <v>539.99891999999988</v>
      </c>
      <c r="W2077">
        <f>_xlfn.XLOOKUP($D2077,climatevars!$E:$E,climatevars!L:L,0,)</f>
        <v>367.99926399999993</v>
      </c>
      <c r="X2077">
        <f>_xlfn.XLOOKUP($G2077,speciesvars!$D:$D,speciesvars!H:H,0,0)</f>
        <v>0</v>
      </c>
      <c r="Y2077">
        <f>_xlfn.XLOOKUP($G2077,speciesvars!$D:$D,speciesvars!I:I,0,0)</f>
        <v>0</v>
      </c>
    </row>
    <row r="2078" spans="1:25" hidden="1" x14ac:dyDescent="0.25">
      <c r="A2078" t="s">
        <v>34</v>
      </c>
      <c r="B2078" t="s">
        <v>52</v>
      </c>
      <c r="C2078">
        <v>21</v>
      </c>
      <c r="D2078" t="str">
        <f t="shared" si="32"/>
        <v>Preservespring 2021</v>
      </c>
      <c r="E2078" t="s">
        <v>74</v>
      </c>
      <c r="F2078" t="s">
        <v>0</v>
      </c>
      <c r="G2078" t="s">
        <v>77</v>
      </c>
      <c r="H2078" t="s">
        <v>11</v>
      </c>
      <c r="I2078" t="s">
        <v>2174</v>
      </c>
      <c r="J2078" t="s">
        <v>72</v>
      </c>
      <c r="K2078">
        <v>2</v>
      </c>
      <c r="L2078">
        <v>25</v>
      </c>
      <c r="N2078">
        <f>_xlfn.XLOOKUP($A2078,'site variables'!$A:$A,'site variables'!C:C,0,0)</f>
        <v>332.63</v>
      </c>
      <c r="O2078">
        <f>_xlfn.XLOOKUP($A2078,'site variables'!$A:$A,'site variables'!D:D,0,0)</f>
        <v>25.8</v>
      </c>
      <c r="P2078">
        <f>_xlfn.XLOOKUP($A2078,'site variables'!$A:$A,'site variables'!E:E,0,0)</f>
        <v>21.2</v>
      </c>
      <c r="Q2078">
        <f>_xlfn.XLOOKUP($A2078,'site variables'!$A:$A,'site variables'!F:F,0,0)</f>
        <v>793</v>
      </c>
      <c r="R2078" t="str">
        <f>_xlfn.XLOOKUP($A2078,'site variables'!$A:$A,'site variables'!G:G,0,0)</f>
        <v>high</v>
      </c>
      <c r="S2078" t="str">
        <f>_xlfn.XLOOKUP($A2078,'site variables'!$A:$A,'site variables'!H:H,0,0)</f>
        <v>low</v>
      </c>
      <c r="T2078" t="str">
        <f>_xlfn.XLOOKUP($A2078,'site variables'!$A:$A,'site variables'!I:I,0,0)</f>
        <v>Vehicle/FootRecreation</v>
      </c>
      <c r="U2078">
        <f>_xlfn.XLOOKUP($D2078,climatevars!$E:$E,climatevars!J:J,0,)</f>
        <v>84.999829999999989</v>
      </c>
      <c r="V2078">
        <f>_xlfn.XLOOKUP($D2078,climatevars!$E:$E,climatevars!K:K,0,)</f>
        <v>539.99891999999988</v>
      </c>
      <c r="W2078">
        <f>_xlfn.XLOOKUP($D2078,climatevars!$E:$E,climatevars!L:L,0,)</f>
        <v>367.99926399999993</v>
      </c>
      <c r="X2078">
        <f>_xlfn.XLOOKUP($G2078,speciesvars!$D:$D,speciesvars!H:H,0,0)</f>
        <v>0</v>
      </c>
      <c r="Y2078">
        <f>_xlfn.XLOOKUP($G2078,speciesvars!$D:$D,speciesvars!I:I,0,0)</f>
        <v>0</v>
      </c>
    </row>
    <row r="2079" spans="1:25" hidden="1" x14ac:dyDescent="0.25">
      <c r="A2079" t="s">
        <v>34</v>
      </c>
      <c r="B2079" t="s">
        <v>52</v>
      </c>
      <c r="C2079">
        <v>21</v>
      </c>
      <c r="D2079" t="str">
        <f t="shared" si="32"/>
        <v>Preservespring 2021</v>
      </c>
      <c r="E2079" t="s">
        <v>74</v>
      </c>
      <c r="F2079" t="s">
        <v>0</v>
      </c>
      <c r="G2079" t="s">
        <v>3</v>
      </c>
      <c r="H2079" t="s">
        <v>11</v>
      </c>
      <c r="I2079" t="s">
        <v>2175</v>
      </c>
      <c r="J2079" t="s">
        <v>72</v>
      </c>
      <c r="K2079">
        <v>24</v>
      </c>
      <c r="L2079">
        <v>25</v>
      </c>
      <c r="N2079">
        <f>_xlfn.XLOOKUP($A2079,'site variables'!$A:$A,'site variables'!C:C,0,0)</f>
        <v>332.63</v>
      </c>
      <c r="O2079">
        <f>_xlfn.XLOOKUP($A2079,'site variables'!$A:$A,'site variables'!D:D,0,0)</f>
        <v>25.8</v>
      </c>
      <c r="P2079">
        <f>_xlfn.XLOOKUP($A2079,'site variables'!$A:$A,'site variables'!E:E,0,0)</f>
        <v>21.2</v>
      </c>
      <c r="Q2079">
        <f>_xlfn.XLOOKUP($A2079,'site variables'!$A:$A,'site variables'!F:F,0,0)</f>
        <v>793</v>
      </c>
      <c r="R2079" t="str">
        <f>_xlfn.XLOOKUP($A2079,'site variables'!$A:$A,'site variables'!G:G,0,0)</f>
        <v>high</v>
      </c>
      <c r="S2079" t="str">
        <f>_xlfn.XLOOKUP($A2079,'site variables'!$A:$A,'site variables'!H:H,0,0)</f>
        <v>low</v>
      </c>
      <c r="T2079" t="str">
        <f>_xlfn.XLOOKUP($A2079,'site variables'!$A:$A,'site variables'!I:I,0,0)</f>
        <v>Vehicle/FootRecreation</v>
      </c>
      <c r="U2079">
        <f>_xlfn.XLOOKUP($D2079,climatevars!$E:$E,climatevars!J:J,0,)</f>
        <v>84.999829999999989</v>
      </c>
      <c r="V2079">
        <f>_xlfn.XLOOKUP($D2079,climatevars!$E:$E,climatevars!K:K,0,)</f>
        <v>539.99891999999988</v>
      </c>
      <c r="W2079">
        <f>_xlfn.XLOOKUP($D2079,climatevars!$E:$E,climatevars!L:L,0,)</f>
        <v>367.99926399999993</v>
      </c>
      <c r="X2079">
        <f>_xlfn.XLOOKUP($G2079,speciesvars!$D:$D,speciesvars!H:H,0,0)</f>
        <v>0</v>
      </c>
      <c r="Y2079">
        <f>_xlfn.XLOOKUP($G2079,speciesvars!$D:$D,speciesvars!I:I,0,0)</f>
        <v>0</v>
      </c>
    </row>
    <row r="2080" spans="1:25" hidden="1" x14ac:dyDescent="0.25">
      <c r="A2080" t="s">
        <v>34</v>
      </c>
      <c r="B2080" t="s">
        <v>52</v>
      </c>
      <c r="C2080">
        <v>5</v>
      </c>
      <c r="D2080" t="str">
        <f t="shared" si="32"/>
        <v>Preservespring 2021</v>
      </c>
      <c r="E2080" t="s">
        <v>75</v>
      </c>
      <c r="F2080" t="s">
        <v>49</v>
      </c>
      <c r="G2080" t="s">
        <v>6</v>
      </c>
      <c r="H2080" t="s">
        <v>4255</v>
      </c>
      <c r="I2080" t="s">
        <v>2176</v>
      </c>
      <c r="J2080" t="s">
        <v>60</v>
      </c>
      <c r="K2080">
        <v>0</v>
      </c>
      <c r="L2080">
        <v>0</v>
      </c>
      <c r="M2080">
        <v>0</v>
      </c>
      <c r="N2080">
        <f>_xlfn.XLOOKUP($A2080,'site variables'!$A:$A,'site variables'!C:C,0,0)</f>
        <v>332.63</v>
      </c>
      <c r="O2080">
        <f>_xlfn.XLOOKUP($A2080,'site variables'!$A:$A,'site variables'!D:D,0,0)</f>
        <v>25.8</v>
      </c>
      <c r="P2080">
        <f>_xlfn.XLOOKUP($A2080,'site variables'!$A:$A,'site variables'!E:E,0,0)</f>
        <v>21.2</v>
      </c>
      <c r="Q2080">
        <f>_xlfn.XLOOKUP($A2080,'site variables'!$A:$A,'site variables'!F:F,0,0)</f>
        <v>793</v>
      </c>
      <c r="R2080" t="str">
        <f>_xlfn.XLOOKUP($A2080,'site variables'!$A:$A,'site variables'!G:G,0,0)</f>
        <v>high</v>
      </c>
      <c r="S2080" t="str">
        <f>_xlfn.XLOOKUP($A2080,'site variables'!$A:$A,'site variables'!H:H,0,0)</f>
        <v>low</v>
      </c>
      <c r="T2080" t="str">
        <f>_xlfn.XLOOKUP($A2080,'site variables'!$A:$A,'site variables'!I:I,0,0)</f>
        <v>Vehicle/FootRecreation</v>
      </c>
      <c r="U2080">
        <f>_xlfn.XLOOKUP($D2080,climatevars!$E:$E,climatevars!J:J,0,)</f>
        <v>84.999829999999989</v>
      </c>
      <c r="V2080">
        <f>_xlfn.XLOOKUP($D2080,climatevars!$E:$E,climatevars!K:K,0,)</f>
        <v>539.99891999999988</v>
      </c>
      <c r="W2080">
        <f>_xlfn.XLOOKUP($D2080,climatevars!$E:$E,climatevars!L:L,0,)</f>
        <v>367.99926399999993</v>
      </c>
      <c r="X2080">
        <f>_xlfn.XLOOKUP($G2080,speciesvars!$D:$D,speciesvars!H:H,0,0)</f>
        <v>21.804166575272902</v>
      </c>
      <c r="Y2080">
        <f>_xlfn.XLOOKUP($G2080,speciesvars!$D:$D,speciesvars!I:I,0,0)</f>
        <v>504</v>
      </c>
    </row>
    <row r="2081" spans="1:25" hidden="1" x14ac:dyDescent="0.25">
      <c r="A2081" t="s">
        <v>34</v>
      </c>
      <c r="B2081" t="s">
        <v>52</v>
      </c>
      <c r="C2081">
        <v>5</v>
      </c>
      <c r="D2081" t="str">
        <f t="shared" si="32"/>
        <v>Preservespring 2021</v>
      </c>
      <c r="E2081" t="s">
        <v>75</v>
      </c>
      <c r="F2081" t="s">
        <v>49</v>
      </c>
      <c r="G2081" t="s">
        <v>21</v>
      </c>
      <c r="H2081" t="s">
        <v>4255</v>
      </c>
      <c r="I2081" t="s">
        <v>2177</v>
      </c>
      <c r="J2081" t="s">
        <v>60</v>
      </c>
      <c r="K2081">
        <v>0</v>
      </c>
      <c r="L2081">
        <v>0</v>
      </c>
      <c r="M2081">
        <v>0</v>
      </c>
      <c r="N2081">
        <f>_xlfn.XLOOKUP($A2081,'site variables'!$A:$A,'site variables'!C:C,0,0)</f>
        <v>332.63</v>
      </c>
      <c r="O2081">
        <f>_xlfn.XLOOKUP($A2081,'site variables'!$A:$A,'site variables'!D:D,0,0)</f>
        <v>25.8</v>
      </c>
      <c r="P2081">
        <f>_xlfn.XLOOKUP($A2081,'site variables'!$A:$A,'site variables'!E:E,0,0)</f>
        <v>21.2</v>
      </c>
      <c r="Q2081">
        <f>_xlfn.XLOOKUP($A2081,'site variables'!$A:$A,'site variables'!F:F,0,0)</f>
        <v>793</v>
      </c>
      <c r="R2081" t="str">
        <f>_xlfn.XLOOKUP($A2081,'site variables'!$A:$A,'site variables'!G:G,0,0)</f>
        <v>high</v>
      </c>
      <c r="S2081" t="str">
        <f>_xlfn.XLOOKUP($A2081,'site variables'!$A:$A,'site variables'!H:H,0,0)</f>
        <v>low</v>
      </c>
      <c r="T2081" t="str">
        <f>_xlfn.XLOOKUP($A2081,'site variables'!$A:$A,'site variables'!I:I,0,0)</f>
        <v>Vehicle/FootRecreation</v>
      </c>
      <c r="U2081">
        <f>_xlfn.XLOOKUP($D2081,climatevars!$E:$E,climatevars!J:J,0,)</f>
        <v>84.999829999999989</v>
      </c>
      <c r="V2081">
        <f>_xlfn.XLOOKUP($D2081,climatevars!$E:$E,climatevars!K:K,0,)</f>
        <v>539.99891999999988</v>
      </c>
      <c r="W2081">
        <f>_xlfn.XLOOKUP($D2081,climatevars!$E:$E,climatevars!L:L,0,)</f>
        <v>367.99926399999993</v>
      </c>
      <c r="X2081">
        <f>_xlfn.XLOOKUP($G2081,speciesvars!$D:$D,speciesvars!H:H,0,0)</f>
        <v>24.8750001192093</v>
      </c>
      <c r="Y2081">
        <f>_xlfn.XLOOKUP($G2081,speciesvars!$D:$D,speciesvars!I:I,0,0)</f>
        <v>845</v>
      </c>
    </row>
    <row r="2082" spans="1:25" hidden="1" x14ac:dyDescent="0.25">
      <c r="A2082" t="s">
        <v>34</v>
      </c>
      <c r="B2082" t="s">
        <v>52</v>
      </c>
      <c r="C2082">
        <v>5</v>
      </c>
      <c r="D2082" t="str">
        <f t="shared" si="32"/>
        <v>Preservespring 2021</v>
      </c>
      <c r="E2082" t="s">
        <v>75</v>
      </c>
      <c r="F2082" t="s">
        <v>49</v>
      </c>
      <c r="G2082" t="s">
        <v>53</v>
      </c>
      <c r="H2082" t="s">
        <v>4255</v>
      </c>
      <c r="I2082" t="s">
        <v>2178</v>
      </c>
      <c r="J2082" t="s">
        <v>60</v>
      </c>
      <c r="K2082">
        <v>0</v>
      </c>
      <c r="L2082">
        <v>0</v>
      </c>
      <c r="M2082">
        <v>0</v>
      </c>
      <c r="N2082">
        <f>_xlfn.XLOOKUP($A2082,'site variables'!$A:$A,'site variables'!C:C,0,0)</f>
        <v>332.63</v>
      </c>
      <c r="O2082">
        <f>_xlfn.XLOOKUP($A2082,'site variables'!$A:$A,'site variables'!D:D,0,0)</f>
        <v>25.8</v>
      </c>
      <c r="P2082">
        <f>_xlfn.XLOOKUP($A2082,'site variables'!$A:$A,'site variables'!E:E,0,0)</f>
        <v>21.2</v>
      </c>
      <c r="Q2082">
        <f>_xlfn.XLOOKUP($A2082,'site variables'!$A:$A,'site variables'!F:F,0,0)</f>
        <v>793</v>
      </c>
      <c r="R2082" t="str">
        <f>_xlfn.XLOOKUP($A2082,'site variables'!$A:$A,'site variables'!G:G,0,0)</f>
        <v>high</v>
      </c>
      <c r="S2082" t="str">
        <f>_xlfn.XLOOKUP($A2082,'site variables'!$A:$A,'site variables'!H:H,0,0)</f>
        <v>low</v>
      </c>
      <c r="T2082" t="str">
        <f>_xlfn.XLOOKUP($A2082,'site variables'!$A:$A,'site variables'!I:I,0,0)</f>
        <v>Vehicle/FootRecreation</v>
      </c>
      <c r="U2082">
        <f>_xlfn.XLOOKUP($D2082,climatevars!$E:$E,climatevars!J:J,0,)</f>
        <v>84.999829999999989</v>
      </c>
      <c r="V2082">
        <f>_xlfn.XLOOKUP($D2082,climatevars!$E:$E,climatevars!K:K,0,)</f>
        <v>539.99891999999988</v>
      </c>
      <c r="W2082">
        <f>_xlfn.XLOOKUP($D2082,climatevars!$E:$E,climatevars!L:L,0,)</f>
        <v>367.99926399999993</v>
      </c>
      <c r="X2082">
        <f>_xlfn.XLOOKUP($G2082,speciesvars!$D:$D,speciesvars!H:H,0,0)</f>
        <v>24.200000047683702</v>
      </c>
      <c r="Y2082">
        <f>_xlfn.XLOOKUP($G2082,speciesvars!$D:$D,speciesvars!I:I,0,0)</f>
        <v>706</v>
      </c>
    </row>
    <row r="2083" spans="1:25" hidden="1" x14ac:dyDescent="0.25">
      <c r="A2083" t="s">
        <v>34</v>
      </c>
      <c r="B2083" t="s">
        <v>52</v>
      </c>
      <c r="C2083">
        <v>5</v>
      </c>
      <c r="D2083" t="str">
        <f t="shared" si="32"/>
        <v>Preservespring 2021</v>
      </c>
      <c r="E2083" t="s">
        <v>75</v>
      </c>
      <c r="F2083" t="s">
        <v>49</v>
      </c>
      <c r="G2083" t="s">
        <v>22</v>
      </c>
      <c r="H2083" t="s">
        <v>4255</v>
      </c>
      <c r="I2083" t="s">
        <v>2179</v>
      </c>
      <c r="J2083" t="s">
        <v>60</v>
      </c>
      <c r="K2083">
        <v>0</v>
      </c>
      <c r="L2083">
        <v>0</v>
      </c>
      <c r="M2083">
        <v>0</v>
      </c>
      <c r="N2083">
        <f>_xlfn.XLOOKUP($A2083,'site variables'!$A:$A,'site variables'!C:C,0,0)</f>
        <v>332.63</v>
      </c>
      <c r="O2083">
        <f>_xlfn.XLOOKUP($A2083,'site variables'!$A:$A,'site variables'!D:D,0,0)</f>
        <v>25.8</v>
      </c>
      <c r="P2083">
        <f>_xlfn.XLOOKUP($A2083,'site variables'!$A:$A,'site variables'!E:E,0,0)</f>
        <v>21.2</v>
      </c>
      <c r="Q2083">
        <f>_xlfn.XLOOKUP($A2083,'site variables'!$A:$A,'site variables'!F:F,0,0)</f>
        <v>793</v>
      </c>
      <c r="R2083" t="str">
        <f>_xlfn.XLOOKUP($A2083,'site variables'!$A:$A,'site variables'!G:G,0,0)</f>
        <v>high</v>
      </c>
      <c r="S2083" t="str">
        <f>_xlfn.XLOOKUP($A2083,'site variables'!$A:$A,'site variables'!H:H,0,0)</f>
        <v>low</v>
      </c>
      <c r="T2083" t="str">
        <f>_xlfn.XLOOKUP($A2083,'site variables'!$A:$A,'site variables'!I:I,0,0)</f>
        <v>Vehicle/FootRecreation</v>
      </c>
      <c r="U2083">
        <f>_xlfn.XLOOKUP($D2083,climatevars!$E:$E,climatevars!J:J,0,)</f>
        <v>84.999829999999989</v>
      </c>
      <c r="V2083">
        <f>_xlfn.XLOOKUP($D2083,climatevars!$E:$E,climatevars!K:K,0,)</f>
        <v>539.99891999999988</v>
      </c>
      <c r="W2083">
        <f>_xlfn.XLOOKUP($D2083,climatevars!$E:$E,climatevars!L:L,0,)</f>
        <v>367.99926399999993</v>
      </c>
      <c r="X2083">
        <f>_xlfn.XLOOKUP($G2083,speciesvars!$D:$D,speciesvars!H:H,0,0)</f>
        <v>22.870833317438802</v>
      </c>
      <c r="Y2083">
        <f>_xlfn.XLOOKUP($G2083,speciesvars!$D:$D,speciesvars!I:I,0,0)</f>
        <v>733</v>
      </c>
    </row>
    <row r="2084" spans="1:25" hidden="1" x14ac:dyDescent="0.25">
      <c r="A2084" t="s">
        <v>34</v>
      </c>
      <c r="B2084" t="s">
        <v>52</v>
      </c>
      <c r="C2084">
        <v>5</v>
      </c>
      <c r="D2084" t="str">
        <f t="shared" si="32"/>
        <v>Preservespring 2021</v>
      </c>
      <c r="E2084" t="s">
        <v>75</v>
      </c>
      <c r="F2084" t="s">
        <v>49</v>
      </c>
      <c r="G2084" t="s">
        <v>54</v>
      </c>
      <c r="H2084" t="s">
        <v>4255</v>
      </c>
      <c r="I2084" t="s">
        <v>2180</v>
      </c>
      <c r="J2084" t="s">
        <v>60</v>
      </c>
      <c r="K2084">
        <v>0</v>
      </c>
      <c r="L2084">
        <v>0</v>
      </c>
      <c r="M2084">
        <v>0</v>
      </c>
      <c r="N2084">
        <f>_xlfn.XLOOKUP($A2084,'site variables'!$A:$A,'site variables'!C:C,0,0)</f>
        <v>332.63</v>
      </c>
      <c r="O2084">
        <f>_xlfn.XLOOKUP($A2084,'site variables'!$A:$A,'site variables'!D:D,0,0)</f>
        <v>25.8</v>
      </c>
      <c r="P2084">
        <f>_xlfn.XLOOKUP($A2084,'site variables'!$A:$A,'site variables'!E:E,0,0)</f>
        <v>21.2</v>
      </c>
      <c r="Q2084">
        <f>_xlfn.XLOOKUP($A2084,'site variables'!$A:$A,'site variables'!F:F,0,0)</f>
        <v>793</v>
      </c>
      <c r="R2084" t="str">
        <f>_xlfn.XLOOKUP($A2084,'site variables'!$A:$A,'site variables'!G:G,0,0)</f>
        <v>high</v>
      </c>
      <c r="S2084" t="str">
        <f>_xlfn.XLOOKUP($A2084,'site variables'!$A:$A,'site variables'!H:H,0,0)</f>
        <v>low</v>
      </c>
      <c r="T2084" t="str">
        <f>_xlfn.XLOOKUP($A2084,'site variables'!$A:$A,'site variables'!I:I,0,0)</f>
        <v>Vehicle/FootRecreation</v>
      </c>
      <c r="U2084">
        <f>_xlfn.XLOOKUP($D2084,climatevars!$E:$E,climatevars!J:J,0,)</f>
        <v>84.999829999999989</v>
      </c>
      <c r="V2084">
        <f>_xlfn.XLOOKUP($D2084,climatevars!$E:$E,climatevars!K:K,0,)</f>
        <v>539.99891999999988</v>
      </c>
      <c r="W2084">
        <f>_xlfn.XLOOKUP($D2084,climatevars!$E:$E,climatevars!L:L,0,)</f>
        <v>367.99926399999993</v>
      </c>
      <c r="X2084">
        <f>_xlfn.XLOOKUP($G2084,speciesvars!$D:$D,speciesvars!H:H,0,0)</f>
        <v>21.7541668613752</v>
      </c>
      <c r="Y2084">
        <f>_xlfn.XLOOKUP($G2084,speciesvars!$D:$D,speciesvars!I:I,0,0)</f>
        <v>505</v>
      </c>
    </row>
    <row r="2085" spans="1:25" hidden="1" x14ac:dyDescent="0.25">
      <c r="A2085" t="s">
        <v>34</v>
      </c>
      <c r="B2085" t="s">
        <v>52</v>
      </c>
      <c r="C2085">
        <v>5</v>
      </c>
      <c r="D2085" t="str">
        <f t="shared" si="32"/>
        <v>Preservespring 2021</v>
      </c>
      <c r="E2085" t="s">
        <v>75</v>
      </c>
      <c r="F2085" t="s">
        <v>49</v>
      </c>
      <c r="G2085" t="s">
        <v>35</v>
      </c>
      <c r="H2085" t="s">
        <v>4255</v>
      </c>
      <c r="I2085" t="s">
        <v>2181</v>
      </c>
      <c r="J2085" t="s">
        <v>60</v>
      </c>
      <c r="K2085">
        <v>0</v>
      </c>
      <c r="L2085">
        <v>0</v>
      </c>
      <c r="M2085">
        <v>0</v>
      </c>
      <c r="N2085">
        <f>_xlfn.XLOOKUP($A2085,'site variables'!$A:$A,'site variables'!C:C,0,0)</f>
        <v>332.63</v>
      </c>
      <c r="O2085">
        <f>_xlfn.XLOOKUP($A2085,'site variables'!$A:$A,'site variables'!D:D,0,0)</f>
        <v>25.8</v>
      </c>
      <c r="P2085">
        <f>_xlfn.XLOOKUP($A2085,'site variables'!$A:$A,'site variables'!E:E,0,0)</f>
        <v>21.2</v>
      </c>
      <c r="Q2085">
        <f>_xlfn.XLOOKUP($A2085,'site variables'!$A:$A,'site variables'!F:F,0,0)</f>
        <v>793</v>
      </c>
      <c r="R2085" t="str">
        <f>_xlfn.XLOOKUP($A2085,'site variables'!$A:$A,'site variables'!G:G,0,0)</f>
        <v>high</v>
      </c>
      <c r="S2085" t="str">
        <f>_xlfn.XLOOKUP($A2085,'site variables'!$A:$A,'site variables'!H:H,0,0)</f>
        <v>low</v>
      </c>
      <c r="T2085" t="str">
        <f>_xlfn.XLOOKUP($A2085,'site variables'!$A:$A,'site variables'!I:I,0,0)</f>
        <v>Vehicle/FootRecreation</v>
      </c>
      <c r="U2085">
        <f>_xlfn.XLOOKUP($D2085,climatevars!$E:$E,climatevars!J:J,0,)</f>
        <v>84.999829999999989</v>
      </c>
      <c r="V2085">
        <f>_xlfn.XLOOKUP($D2085,climatevars!$E:$E,climatevars!K:K,0,)</f>
        <v>539.99891999999988</v>
      </c>
      <c r="W2085">
        <f>_xlfn.XLOOKUP($D2085,climatevars!$E:$E,climatevars!L:L,0,)</f>
        <v>367.99926399999993</v>
      </c>
      <c r="X2085">
        <f>_xlfn.XLOOKUP($G2085,speciesvars!$D:$D,speciesvars!H:H,0,0)</f>
        <v>23.5000000198682</v>
      </c>
      <c r="Y2085">
        <f>_xlfn.XLOOKUP($G2085,speciesvars!$D:$D,speciesvars!I:I,0,0)</f>
        <v>354</v>
      </c>
    </row>
    <row r="2086" spans="1:25" hidden="1" x14ac:dyDescent="0.25">
      <c r="A2086" t="s">
        <v>34</v>
      </c>
      <c r="B2086" t="s">
        <v>52</v>
      </c>
      <c r="C2086">
        <v>5</v>
      </c>
      <c r="D2086" t="str">
        <f t="shared" si="32"/>
        <v>Preservespring 2021</v>
      </c>
      <c r="E2086" t="s">
        <v>75</v>
      </c>
      <c r="F2086" t="s">
        <v>49</v>
      </c>
      <c r="G2086" t="s">
        <v>65</v>
      </c>
      <c r="H2086" t="s">
        <v>4255</v>
      </c>
      <c r="I2086" t="s">
        <v>2182</v>
      </c>
      <c r="J2086" t="s">
        <v>60</v>
      </c>
      <c r="K2086">
        <v>0</v>
      </c>
      <c r="L2086">
        <v>0</v>
      </c>
      <c r="M2086">
        <v>0</v>
      </c>
      <c r="N2086">
        <f>_xlfn.XLOOKUP($A2086,'site variables'!$A:$A,'site variables'!C:C,0,0)</f>
        <v>332.63</v>
      </c>
      <c r="O2086">
        <f>_xlfn.XLOOKUP($A2086,'site variables'!$A:$A,'site variables'!D:D,0,0)</f>
        <v>25.8</v>
      </c>
      <c r="P2086">
        <f>_xlfn.XLOOKUP($A2086,'site variables'!$A:$A,'site variables'!E:E,0,0)</f>
        <v>21.2</v>
      </c>
      <c r="Q2086">
        <f>_xlfn.XLOOKUP($A2086,'site variables'!$A:$A,'site variables'!F:F,0,0)</f>
        <v>793</v>
      </c>
      <c r="R2086" t="str">
        <f>_xlfn.XLOOKUP($A2086,'site variables'!$A:$A,'site variables'!G:G,0,0)</f>
        <v>high</v>
      </c>
      <c r="S2086" t="str">
        <f>_xlfn.XLOOKUP($A2086,'site variables'!$A:$A,'site variables'!H:H,0,0)</f>
        <v>low</v>
      </c>
      <c r="T2086" t="str">
        <f>_xlfn.XLOOKUP($A2086,'site variables'!$A:$A,'site variables'!I:I,0,0)</f>
        <v>Vehicle/FootRecreation</v>
      </c>
      <c r="U2086">
        <f>_xlfn.XLOOKUP($D2086,climatevars!$E:$E,climatevars!J:J,0,)</f>
        <v>84.999829999999989</v>
      </c>
      <c r="V2086">
        <f>_xlfn.XLOOKUP($D2086,climatevars!$E:$E,climatevars!K:K,0,)</f>
        <v>539.99891999999988</v>
      </c>
      <c r="W2086">
        <f>_xlfn.XLOOKUP($D2086,climatevars!$E:$E,climatevars!L:L,0,)</f>
        <v>367.99926399999993</v>
      </c>
      <c r="X2086">
        <f>_xlfn.XLOOKUP($G2086,speciesvars!$D:$D,speciesvars!H:H,0,0)</f>
        <v>21.662499884764401</v>
      </c>
      <c r="Y2086">
        <f>_xlfn.XLOOKUP($G2086,speciesvars!$D:$D,speciesvars!I:I,0,0)</f>
        <v>767</v>
      </c>
    </row>
    <row r="2087" spans="1:25" hidden="1" x14ac:dyDescent="0.25">
      <c r="A2087" t="s">
        <v>34</v>
      </c>
      <c r="B2087" t="s">
        <v>52</v>
      </c>
      <c r="C2087">
        <v>21</v>
      </c>
      <c r="D2087" t="str">
        <f t="shared" si="32"/>
        <v>Preservespring 2021</v>
      </c>
      <c r="E2087" t="s">
        <v>74</v>
      </c>
      <c r="F2087" t="s">
        <v>0</v>
      </c>
      <c r="G2087" t="s">
        <v>24</v>
      </c>
      <c r="H2087" t="s">
        <v>11</v>
      </c>
      <c r="I2087" t="s">
        <v>2183</v>
      </c>
      <c r="J2087" t="s">
        <v>60</v>
      </c>
      <c r="K2087">
        <v>1</v>
      </c>
      <c r="L2087">
        <v>35</v>
      </c>
      <c r="N2087">
        <f>_xlfn.XLOOKUP($A2087,'site variables'!$A:$A,'site variables'!C:C,0,0)</f>
        <v>332.63</v>
      </c>
      <c r="O2087">
        <f>_xlfn.XLOOKUP($A2087,'site variables'!$A:$A,'site variables'!D:D,0,0)</f>
        <v>25.8</v>
      </c>
      <c r="P2087">
        <f>_xlfn.XLOOKUP($A2087,'site variables'!$A:$A,'site variables'!E:E,0,0)</f>
        <v>21.2</v>
      </c>
      <c r="Q2087">
        <f>_xlfn.XLOOKUP($A2087,'site variables'!$A:$A,'site variables'!F:F,0,0)</f>
        <v>793</v>
      </c>
      <c r="R2087" t="str">
        <f>_xlfn.XLOOKUP($A2087,'site variables'!$A:$A,'site variables'!G:G,0,0)</f>
        <v>high</v>
      </c>
      <c r="S2087" t="str">
        <f>_xlfn.XLOOKUP($A2087,'site variables'!$A:$A,'site variables'!H:H,0,0)</f>
        <v>low</v>
      </c>
      <c r="T2087" t="str">
        <f>_xlfn.XLOOKUP($A2087,'site variables'!$A:$A,'site variables'!I:I,0,0)</f>
        <v>Vehicle/FootRecreation</v>
      </c>
      <c r="U2087">
        <f>_xlfn.XLOOKUP($D2087,climatevars!$E:$E,climatevars!J:J,0,)</f>
        <v>84.999829999999989</v>
      </c>
      <c r="V2087">
        <f>_xlfn.XLOOKUP($D2087,climatevars!$E:$E,climatevars!K:K,0,)</f>
        <v>539.99891999999988</v>
      </c>
      <c r="W2087">
        <f>_xlfn.XLOOKUP($D2087,climatevars!$E:$E,climatevars!L:L,0,)</f>
        <v>367.99926399999993</v>
      </c>
      <c r="X2087">
        <f>_xlfn.XLOOKUP($G2087,speciesvars!$D:$D,speciesvars!H:H,0,0)</f>
        <v>0</v>
      </c>
      <c r="Y2087">
        <f>_xlfn.XLOOKUP($G2087,speciesvars!$D:$D,speciesvars!I:I,0,0)</f>
        <v>0</v>
      </c>
    </row>
    <row r="2088" spans="1:25" hidden="1" x14ac:dyDescent="0.25">
      <c r="A2088" t="s">
        <v>34</v>
      </c>
      <c r="B2088" t="s">
        <v>52</v>
      </c>
      <c r="C2088">
        <v>5</v>
      </c>
      <c r="D2088" t="str">
        <f t="shared" si="32"/>
        <v>Preservespring 2021</v>
      </c>
      <c r="E2088" t="s">
        <v>75</v>
      </c>
      <c r="F2088" t="s">
        <v>49</v>
      </c>
      <c r="G2088" t="s">
        <v>76</v>
      </c>
      <c r="H2088" t="s">
        <v>4255</v>
      </c>
      <c r="I2088" t="s">
        <v>2184</v>
      </c>
      <c r="J2088" t="s">
        <v>60</v>
      </c>
      <c r="K2088">
        <v>0</v>
      </c>
      <c r="L2088">
        <v>0</v>
      </c>
      <c r="M2088">
        <v>0</v>
      </c>
      <c r="N2088">
        <f>_xlfn.XLOOKUP($A2088,'site variables'!$A:$A,'site variables'!C:C,0,0)</f>
        <v>332.63</v>
      </c>
      <c r="O2088">
        <f>_xlfn.XLOOKUP($A2088,'site variables'!$A:$A,'site variables'!D:D,0,0)</f>
        <v>25.8</v>
      </c>
      <c r="P2088">
        <f>_xlfn.XLOOKUP($A2088,'site variables'!$A:$A,'site variables'!E:E,0,0)</f>
        <v>21.2</v>
      </c>
      <c r="Q2088">
        <f>_xlfn.XLOOKUP($A2088,'site variables'!$A:$A,'site variables'!F:F,0,0)</f>
        <v>793</v>
      </c>
      <c r="R2088" t="str">
        <f>_xlfn.XLOOKUP($A2088,'site variables'!$A:$A,'site variables'!G:G,0,0)</f>
        <v>high</v>
      </c>
      <c r="S2088" t="str">
        <f>_xlfn.XLOOKUP($A2088,'site variables'!$A:$A,'site variables'!H:H,0,0)</f>
        <v>low</v>
      </c>
      <c r="T2088" t="str">
        <f>_xlfn.XLOOKUP($A2088,'site variables'!$A:$A,'site variables'!I:I,0,0)</f>
        <v>Vehicle/FootRecreation</v>
      </c>
      <c r="U2088">
        <f>_xlfn.XLOOKUP($D2088,climatevars!$E:$E,climatevars!J:J,0,)</f>
        <v>84.999829999999989</v>
      </c>
      <c r="V2088">
        <f>_xlfn.XLOOKUP($D2088,climatevars!$E:$E,climatevars!K:K,0,)</f>
        <v>539.99891999999988</v>
      </c>
      <c r="W2088">
        <f>_xlfn.XLOOKUP($D2088,climatevars!$E:$E,climatevars!L:L,0,)</f>
        <v>367.99926399999993</v>
      </c>
      <c r="X2088">
        <f>_xlfn.XLOOKUP($G2088,speciesvars!$D:$D,speciesvars!H:H,0,0)</f>
        <v>23.825000166892998</v>
      </c>
      <c r="Y2088">
        <f>_xlfn.XLOOKUP($G2088,speciesvars!$D:$D,speciesvars!I:I,0,0)</f>
        <v>508</v>
      </c>
    </row>
    <row r="2089" spans="1:25" hidden="1" x14ac:dyDescent="0.25">
      <c r="A2089" t="s">
        <v>34</v>
      </c>
      <c r="B2089" t="s">
        <v>52</v>
      </c>
      <c r="C2089">
        <v>5</v>
      </c>
      <c r="D2089" t="str">
        <f t="shared" si="32"/>
        <v>Preservespring 2021</v>
      </c>
      <c r="E2089" t="s">
        <v>75</v>
      </c>
      <c r="F2089" t="s">
        <v>49</v>
      </c>
      <c r="G2089" t="s">
        <v>1</v>
      </c>
      <c r="H2089" t="s">
        <v>4255</v>
      </c>
      <c r="I2089" t="s">
        <v>2185</v>
      </c>
      <c r="J2089" t="s">
        <v>60</v>
      </c>
      <c r="K2089">
        <v>0</v>
      </c>
      <c r="L2089">
        <v>0</v>
      </c>
      <c r="M2089">
        <v>0</v>
      </c>
      <c r="N2089">
        <f>_xlfn.XLOOKUP($A2089,'site variables'!$A:$A,'site variables'!C:C,0,0)</f>
        <v>332.63</v>
      </c>
      <c r="O2089">
        <f>_xlfn.XLOOKUP($A2089,'site variables'!$A:$A,'site variables'!D:D,0,0)</f>
        <v>25.8</v>
      </c>
      <c r="P2089">
        <f>_xlfn.XLOOKUP($A2089,'site variables'!$A:$A,'site variables'!E:E,0,0)</f>
        <v>21.2</v>
      </c>
      <c r="Q2089">
        <f>_xlfn.XLOOKUP($A2089,'site variables'!$A:$A,'site variables'!F:F,0,0)</f>
        <v>793</v>
      </c>
      <c r="R2089" t="str">
        <f>_xlfn.XLOOKUP($A2089,'site variables'!$A:$A,'site variables'!G:G,0,0)</f>
        <v>high</v>
      </c>
      <c r="S2089" t="str">
        <f>_xlfn.XLOOKUP($A2089,'site variables'!$A:$A,'site variables'!H:H,0,0)</f>
        <v>low</v>
      </c>
      <c r="T2089" t="str">
        <f>_xlfn.XLOOKUP($A2089,'site variables'!$A:$A,'site variables'!I:I,0,0)</f>
        <v>Vehicle/FootRecreation</v>
      </c>
      <c r="U2089">
        <f>_xlfn.XLOOKUP($D2089,climatevars!$E:$E,climatevars!J:J,0,)</f>
        <v>84.999829999999989</v>
      </c>
      <c r="V2089">
        <f>_xlfn.XLOOKUP($D2089,climatevars!$E:$E,climatevars!K:K,0,)</f>
        <v>539.99891999999988</v>
      </c>
      <c r="W2089">
        <f>_xlfn.XLOOKUP($D2089,climatevars!$E:$E,climatevars!L:L,0,)</f>
        <v>367.99926399999993</v>
      </c>
      <c r="X2089">
        <f>_xlfn.XLOOKUP($G2089,speciesvars!$D:$D,speciesvars!H:H,0,0)</f>
        <v>22.9416667421659</v>
      </c>
      <c r="Y2089">
        <f>_xlfn.XLOOKUP($G2089,speciesvars!$D:$D,speciesvars!I:I,0,0)</f>
        <v>528</v>
      </c>
    </row>
    <row r="2090" spans="1:25" hidden="1" x14ac:dyDescent="0.25">
      <c r="A2090" t="s">
        <v>34</v>
      </c>
      <c r="B2090" t="s">
        <v>52</v>
      </c>
      <c r="C2090">
        <v>6</v>
      </c>
      <c r="D2090" t="str">
        <f t="shared" si="32"/>
        <v>Preservespring 2021</v>
      </c>
      <c r="E2090" t="s">
        <v>74</v>
      </c>
      <c r="F2090" t="s">
        <v>0</v>
      </c>
      <c r="G2090" t="s">
        <v>13</v>
      </c>
      <c r="H2090" t="s">
        <v>4254</v>
      </c>
      <c r="I2090" t="s">
        <v>2186</v>
      </c>
      <c r="J2090" t="s">
        <v>60</v>
      </c>
      <c r="K2090">
        <v>0</v>
      </c>
      <c r="L2090">
        <v>0</v>
      </c>
      <c r="M2090">
        <v>0</v>
      </c>
      <c r="N2090">
        <f>_xlfn.XLOOKUP($A2090,'site variables'!$A:$A,'site variables'!C:C,0,0)</f>
        <v>332.63</v>
      </c>
      <c r="O2090">
        <f>_xlfn.XLOOKUP($A2090,'site variables'!$A:$A,'site variables'!D:D,0,0)</f>
        <v>25.8</v>
      </c>
      <c r="P2090">
        <f>_xlfn.XLOOKUP($A2090,'site variables'!$A:$A,'site variables'!E:E,0,0)</f>
        <v>21.2</v>
      </c>
      <c r="Q2090">
        <f>_xlfn.XLOOKUP($A2090,'site variables'!$A:$A,'site variables'!F:F,0,0)</f>
        <v>793</v>
      </c>
      <c r="R2090" t="str">
        <f>_xlfn.XLOOKUP($A2090,'site variables'!$A:$A,'site variables'!G:G,0,0)</f>
        <v>high</v>
      </c>
      <c r="S2090" t="str">
        <f>_xlfn.XLOOKUP($A2090,'site variables'!$A:$A,'site variables'!H:H,0,0)</f>
        <v>low</v>
      </c>
      <c r="T2090" t="str">
        <f>_xlfn.XLOOKUP($A2090,'site variables'!$A:$A,'site variables'!I:I,0,0)</f>
        <v>Vehicle/FootRecreation</v>
      </c>
      <c r="U2090">
        <f>_xlfn.XLOOKUP($D2090,climatevars!$E:$E,climatevars!J:J,0,)</f>
        <v>84.999829999999989</v>
      </c>
      <c r="V2090">
        <f>_xlfn.XLOOKUP($D2090,climatevars!$E:$E,climatevars!K:K,0,)</f>
        <v>539.99891999999988</v>
      </c>
      <c r="W2090">
        <f>_xlfn.XLOOKUP($D2090,climatevars!$E:$E,climatevars!L:L,0,)</f>
        <v>367.99926399999993</v>
      </c>
      <c r="X2090">
        <f>_xlfn.XLOOKUP($G2090,speciesvars!$D:$D,speciesvars!H:H,0,0)</f>
        <v>23.462500015894602</v>
      </c>
      <c r="Y2090">
        <f>_xlfn.XLOOKUP($G2090,speciesvars!$D:$D,speciesvars!I:I,0,0)</f>
        <v>846</v>
      </c>
    </row>
    <row r="2091" spans="1:25" hidden="1" x14ac:dyDescent="0.25">
      <c r="A2091" t="s">
        <v>34</v>
      </c>
      <c r="B2091" t="s">
        <v>52</v>
      </c>
      <c r="C2091">
        <v>21</v>
      </c>
      <c r="D2091" t="str">
        <f t="shared" si="32"/>
        <v>Preservespring 2021</v>
      </c>
      <c r="E2091" t="s">
        <v>74</v>
      </c>
      <c r="F2091" t="s">
        <v>0</v>
      </c>
      <c r="G2091" t="s">
        <v>8</v>
      </c>
      <c r="H2091" t="s">
        <v>11</v>
      </c>
      <c r="I2091" t="s">
        <v>2187</v>
      </c>
      <c r="J2091" t="s">
        <v>60</v>
      </c>
      <c r="K2091">
        <v>1</v>
      </c>
      <c r="L2091">
        <v>30</v>
      </c>
      <c r="N2091">
        <f>_xlfn.XLOOKUP($A2091,'site variables'!$A:$A,'site variables'!C:C,0,0)</f>
        <v>332.63</v>
      </c>
      <c r="O2091">
        <f>_xlfn.XLOOKUP($A2091,'site variables'!$A:$A,'site variables'!D:D,0,0)</f>
        <v>25.8</v>
      </c>
      <c r="P2091">
        <f>_xlfn.XLOOKUP($A2091,'site variables'!$A:$A,'site variables'!E:E,0,0)</f>
        <v>21.2</v>
      </c>
      <c r="Q2091">
        <f>_xlfn.XLOOKUP($A2091,'site variables'!$A:$A,'site variables'!F:F,0,0)</f>
        <v>793</v>
      </c>
      <c r="R2091" t="str">
        <f>_xlfn.XLOOKUP($A2091,'site variables'!$A:$A,'site variables'!G:G,0,0)</f>
        <v>high</v>
      </c>
      <c r="S2091" t="str">
        <f>_xlfn.XLOOKUP($A2091,'site variables'!$A:$A,'site variables'!H:H,0,0)</f>
        <v>low</v>
      </c>
      <c r="T2091" t="str">
        <f>_xlfn.XLOOKUP($A2091,'site variables'!$A:$A,'site variables'!I:I,0,0)</f>
        <v>Vehicle/FootRecreation</v>
      </c>
      <c r="U2091">
        <f>_xlfn.XLOOKUP($D2091,climatevars!$E:$E,climatevars!J:J,0,)</f>
        <v>84.999829999999989</v>
      </c>
      <c r="V2091">
        <f>_xlfn.XLOOKUP($D2091,climatevars!$E:$E,climatevars!K:K,0,)</f>
        <v>539.99891999999988</v>
      </c>
      <c r="W2091">
        <f>_xlfn.XLOOKUP($D2091,climatevars!$E:$E,climatevars!L:L,0,)</f>
        <v>367.99926399999993</v>
      </c>
      <c r="X2091">
        <f>_xlfn.XLOOKUP($G2091,speciesvars!$D:$D,speciesvars!H:H,0,0)</f>
        <v>0</v>
      </c>
      <c r="Y2091">
        <f>_xlfn.XLOOKUP($G2091,speciesvars!$D:$D,speciesvars!I:I,0,0)</f>
        <v>0</v>
      </c>
    </row>
    <row r="2092" spans="1:25" hidden="1" x14ac:dyDescent="0.25">
      <c r="A2092" t="s">
        <v>34</v>
      </c>
      <c r="B2092" t="s">
        <v>52</v>
      </c>
      <c r="C2092">
        <v>22</v>
      </c>
      <c r="D2092" t="str">
        <f t="shared" si="32"/>
        <v>Preservespring 2021</v>
      </c>
      <c r="E2092" t="s">
        <v>48</v>
      </c>
      <c r="F2092" t="s">
        <v>70</v>
      </c>
      <c r="G2092" t="s">
        <v>77</v>
      </c>
      <c r="H2092" t="s">
        <v>11</v>
      </c>
      <c r="I2092" t="s">
        <v>2188</v>
      </c>
      <c r="J2092" t="s">
        <v>72</v>
      </c>
      <c r="K2092">
        <v>13</v>
      </c>
      <c r="L2092">
        <v>15</v>
      </c>
      <c r="N2092">
        <f>_xlfn.XLOOKUP($A2092,'site variables'!$A:$A,'site variables'!C:C,0,0)</f>
        <v>332.63</v>
      </c>
      <c r="O2092">
        <f>_xlfn.XLOOKUP($A2092,'site variables'!$A:$A,'site variables'!D:D,0,0)</f>
        <v>25.8</v>
      </c>
      <c r="P2092">
        <f>_xlfn.XLOOKUP($A2092,'site variables'!$A:$A,'site variables'!E:E,0,0)</f>
        <v>21.2</v>
      </c>
      <c r="Q2092">
        <f>_xlfn.XLOOKUP($A2092,'site variables'!$A:$A,'site variables'!F:F,0,0)</f>
        <v>793</v>
      </c>
      <c r="R2092" t="str">
        <f>_xlfn.XLOOKUP($A2092,'site variables'!$A:$A,'site variables'!G:G,0,0)</f>
        <v>high</v>
      </c>
      <c r="S2092" t="str">
        <f>_xlfn.XLOOKUP($A2092,'site variables'!$A:$A,'site variables'!H:H,0,0)</f>
        <v>low</v>
      </c>
      <c r="T2092" t="str">
        <f>_xlfn.XLOOKUP($A2092,'site variables'!$A:$A,'site variables'!I:I,0,0)</f>
        <v>Vehicle/FootRecreation</v>
      </c>
      <c r="U2092">
        <f>_xlfn.XLOOKUP($D2092,climatevars!$E:$E,climatevars!J:J,0,)</f>
        <v>84.999829999999989</v>
      </c>
      <c r="V2092">
        <f>_xlfn.XLOOKUP($D2092,climatevars!$E:$E,climatevars!K:K,0,)</f>
        <v>539.99891999999988</v>
      </c>
      <c r="W2092">
        <f>_xlfn.XLOOKUP($D2092,climatevars!$E:$E,climatevars!L:L,0,)</f>
        <v>367.99926399999993</v>
      </c>
      <c r="X2092">
        <f>_xlfn.XLOOKUP($G2092,speciesvars!$D:$D,speciesvars!H:H,0,0)</f>
        <v>0</v>
      </c>
      <c r="Y2092">
        <f>_xlfn.XLOOKUP($G2092,speciesvars!$D:$D,speciesvars!I:I,0,0)</f>
        <v>0</v>
      </c>
    </row>
    <row r="2093" spans="1:25" hidden="1" x14ac:dyDescent="0.25">
      <c r="A2093" t="s">
        <v>34</v>
      </c>
      <c r="B2093" t="s">
        <v>52</v>
      </c>
      <c r="C2093">
        <v>22</v>
      </c>
      <c r="D2093" t="str">
        <f t="shared" si="32"/>
        <v>Preservespring 2021</v>
      </c>
      <c r="E2093" t="s">
        <v>48</v>
      </c>
      <c r="F2093" t="s">
        <v>70</v>
      </c>
      <c r="G2093" t="s">
        <v>3</v>
      </c>
      <c r="H2093" t="s">
        <v>11</v>
      </c>
      <c r="I2093" t="s">
        <v>2189</v>
      </c>
      <c r="J2093" t="s">
        <v>72</v>
      </c>
      <c r="K2093">
        <v>15</v>
      </c>
      <c r="L2093">
        <v>20</v>
      </c>
      <c r="N2093">
        <f>_xlfn.XLOOKUP($A2093,'site variables'!$A:$A,'site variables'!C:C,0,0)</f>
        <v>332.63</v>
      </c>
      <c r="O2093">
        <f>_xlfn.XLOOKUP($A2093,'site variables'!$A:$A,'site variables'!D:D,0,0)</f>
        <v>25.8</v>
      </c>
      <c r="P2093">
        <f>_xlfn.XLOOKUP($A2093,'site variables'!$A:$A,'site variables'!E:E,0,0)</f>
        <v>21.2</v>
      </c>
      <c r="Q2093">
        <f>_xlfn.XLOOKUP($A2093,'site variables'!$A:$A,'site variables'!F:F,0,0)</f>
        <v>793</v>
      </c>
      <c r="R2093" t="str">
        <f>_xlfn.XLOOKUP($A2093,'site variables'!$A:$A,'site variables'!G:G,0,0)</f>
        <v>high</v>
      </c>
      <c r="S2093" t="str">
        <f>_xlfn.XLOOKUP($A2093,'site variables'!$A:$A,'site variables'!H:H,0,0)</f>
        <v>low</v>
      </c>
      <c r="T2093" t="str">
        <f>_xlfn.XLOOKUP($A2093,'site variables'!$A:$A,'site variables'!I:I,0,0)</f>
        <v>Vehicle/FootRecreation</v>
      </c>
      <c r="U2093">
        <f>_xlfn.XLOOKUP($D2093,climatevars!$E:$E,climatevars!J:J,0,)</f>
        <v>84.999829999999989</v>
      </c>
      <c r="V2093">
        <f>_xlfn.XLOOKUP($D2093,climatevars!$E:$E,climatevars!K:K,0,)</f>
        <v>539.99891999999988</v>
      </c>
      <c r="W2093">
        <f>_xlfn.XLOOKUP($D2093,climatevars!$E:$E,climatevars!L:L,0,)</f>
        <v>367.99926399999993</v>
      </c>
      <c r="X2093">
        <f>_xlfn.XLOOKUP($G2093,speciesvars!$D:$D,speciesvars!H:H,0,0)</f>
        <v>0</v>
      </c>
      <c r="Y2093">
        <f>_xlfn.XLOOKUP($G2093,speciesvars!$D:$D,speciesvars!I:I,0,0)</f>
        <v>0</v>
      </c>
    </row>
    <row r="2094" spans="1:25" hidden="1" x14ac:dyDescent="0.25">
      <c r="A2094" t="s">
        <v>34</v>
      </c>
      <c r="B2094" t="s">
        <v>52</v>
      </c>
      <c r="C2094">
        <v>22</v>
      </c>
      <c r="D2094" t="str">
        <f t="shared" si="32"/>
        <v>Preservespring 2021</v>
      </c>
      <c r="E2094" t="s">
        <v>48</v>
      </c>
      <c r="F2094" t="s">
        <v>70</v>
      </c>
      <c r="G2094" t="s">
        <v>33</v>
      </c>
      <c r="H2094" t="s">
        <v>11</v>
      </c>
      <c r="I2094" t="s">
        <v>2190</v>
      </c>
      <c r="J2094" t="s">
        <v>60</v>
      </c>
      <c r="K2094">
        <v>1</v>
      </c>
      <c r="L2094">
        <v>25</v>
      </c>
      <c r="N2094">
        <f>_xlfn.XLOOKUP($A2094,'site variables'!$A:$A,'site variables'!C:C,0,0)</f>
        <v>332.63</v>
      </c>
      <c r="O2094">
        <f>_xlfn.XLOOKUP($A2094,'site variables'!$A:$A,'site variables'!D:D,0,0)</f>
        <v>25.8</v>
      </c>
      <c r="P2094">
        <f>_xlfn.XLOOKUP($A2094,'site variables'!$A:$A,'site variables'!E:E,0,0)</f>
        <v>21.2</v>
      </c>
      <c r="Q2094">
        <f>_xlfn.XLOOKUP($A2094,'site variables'!$A:$A,'site variables'!F:F,0,0)</f>
        <v>793</v>
      </c>
      <c r="R2094" t="str">
        <f>_xlfn.XLOOKUP($A2094,'site variables'!$A:$A,'site variables'!G:G,0,0)</f>
        <v>high</v>
      </c>
      <c r="S2094" t="str">
        <f>_xlfn.XLOOKUP($A2094,'site variables'!$A:$A,'site variables'!H:H,0,0)</f>
        <v>low</v>
      </c>
      <c r="T2094" t="str">
        <f>_xlfn.XLOOKUP($A2094,'site variables'!$A:$A,'site variables'!I:I,0,0)</f>
        <v>Vehicle/FootRecreation</v>
      </c>
      <c r="U2094">
        <f>_xlfn.XLOOKUP($D2094,climatevars!$E:$E,climatevars!J:J,0,)</f>
        <v>84.999829999999989</v>
      </c>
      <c r="V2094">
        <f>_xlfn.XLOOKUP($D2094,climatevars!$E:$E,climatevars!K:K,0,)</f>
        <v>539.99891999999988</v>
      </c>
      <c r="W2094">
        <f>_xlfn.XLOOKUP($D2094,climatevars!$E:$E,climatevars!L:L,0,)</f>
        <v>367.99926399999993</v>
      </c>
      <c r="X2094">
        <f>_xlfn.XLOOKUP($G2094,speciesvars!$D:$D,speciesvars!H:H,0,0)</f>
        <v>0</v>
      </c>
      <c r="Y2094">
        <f>_xlfn.XLOOKUP($G2094,speciesvars!$D:$D,speciesvars!I:I,0,0)</f>
        <v>0</v>
      </c>
    </row>
    <row r="2095" spans="1:25" hidden="1" x14ac:dyDescent="0.25">
      <c r="A2095" t="s">
        <v>34</v>
      </c>
      <c r="B2095" t="s">
        <v>52</v>
      </c>
      <c r="C2095">
        <v>22</v>
      </c>
      <c r="D2095" t="str">
        <f t="shared" si="32"/>
        <v>Preservespring 2021</v>
      </c>
      <c r="E2095" t="s">
        <v>48</v>
      </c>
      <c r="F2095" t="s">
        <v>70</v>
      </c>
      <c r="G2095" t="s">
        <v>395</v>
      </c>
      <c r="H2095" t="s">
        <v>11</v>
      </c>
      <c r="I2095" t="s">
        <v>2191</v>
      </c>
      <c r="J2095" t="s">
        <v>60</v>
      </c>
      <c r="K2095">
        <v>1</v>
      </c>
      <c r="L2095">
        <v>25</v>
      </c>
      <c r="N2095">
        <f>_xlfn.XLOOKUP($A2095,'site variables'!$A:$A,'site variables'!C:C,0,0)</f>
        <v>332.63</v>
      </c>
      <c r="O2095">
        <f>_xlfn.XLOOKUP($A2095,'site variables'!$A:$A,'site variables'!D:D,0,0)</f>
        <v>25.8</v>
      </c>
      <c r="P2095">
        <f>_xlfn.XLOOKUP($A2095,'site variables'!$A:$A,'site variables'!E:E,0,0)</f>
        <v>21.2</v>
      </c>
      <c r="Q2095">
        <f>_xlfn.XLOOKUP($A2095,'site variables'!$A:$A,'site variables'!F:F,0,0)</f>
        <v>793</v>
      </c>
      <c r="R2095" t="str">
        <f>_xlfn.XLOOKUP($A2095,'site variables'!$A:$A,'site variables'!G:G,0,0)</f>
        <v>high</v>
      </c>
      <c r="S2095" t="str">
        <f>_xlfn.XLOOKUP($A2095,'site variables'!$A:$A,'site variables'!H:H,0,0)</f>
        <v>low</v>
      </c>
      <c r="T2095" t="str">
        <f>_xlfn.XLOOKUP($A2095,'site variables'!$A:$A,'site variables'!I:I,0,0)</f>
        <v>Vehicle/FootRecreation</v>
      </c>
      <c r="U2095">
        <f>_xlfn.XLOOKUP($D2095,climatevars!$E:$E,climatevars!J:J,0,)</f>
        <v>84.999829999999989</v>
      </c>
      <c r="V2095">
        <f>_xlfn.XLOOKUP($D2095,climatevars!$E:$E,climatevars!K:K,0,)</f>
        <v>539.99891999999988</v>
      </c>
      <c r="W2095">
        <f>_xlfn.XLOOKUP($D2095,climatevars!$E:$E,climatevars!L:L,0,)</f>
        <v>367.99926399999993</v>
      </c>
      <c r="X2095">
        <f>_xlfn.XLOOKUP($G2095,speciesvars!$D:$D,speciesvars!H:H,0,0)</f>
        <v>0</v>
      </c>
      <c r="Y2095">
        <f>_xlfn.XLOOKUP($G2095,speciesvars!$D:$D,speciesvars!I:I,0,0)</f>
        <v>0</v>
      </c>
    </row>
    <row r="2096" spans="1:25" hidden="1" x14ac:dyDescent="0.25">
      <c r="A2096" t="s">
        <v>34</v>
      </c>
      <c r="B2096" t="s">
        <v>52</v>
      </c>
      <c r="C2096">
        <v>6</v>
      </c>
      <c r="D2096" t="str">
        <f t="shared" si="32"/>
        <v>Preservespring 2021</v>
      </c>
      <c r="E2096" t="s">
        <v>74</v>
      </c>
      <c r="F2096" t="s">
        <v>0</v>
      </c>
      <c r="G2096" t="s">
        <v>21</v>
      </c>
      <c r="H2096" t="s">
        <v>4254</v>
      </c>
      <c r="I2096" t="s">
        <v>2192</v>
      </c>
      <c r="J2096" t="s">
        <v>60</v>
      </c>
      <c r="K2096">
        <v>0</v>
      </c>
      <c r="L2096">
        <v>0</v>
      </c>
      <c r="M2096">
        <v>0</v>
      </c>
      <c r="N2096">
        <f>_xlfn.XLOOKUP($A2096,'site variables'!$A:$A,'site variables'!C:C,0,0)</f>
        <v>332.63</v>
      </c>
      <c r="O2096">
        <f>_xlfn.XLOOKUP($A2096,'site variables'!$A:$A,'site variables'!D:D,0,0)</f>
        <v>25.8</v>
      </c>
      <c r="P2096">
        <f>_xlfn.XLOOKUP($A2096,'site variables'!$A:$A,'site variables'!E:E,0,0)</f>
        <v>21.2</v>
      </c>
      <c r="Q2096">
        <f>_xlfn.XLOOKUP($A2096,'site variables'!$A:$A,'site variables'!F:F,0,0)</f>
        <v>793</v>
      </c>
      <c r="R2096" t="str">
        <f>_xlfn.XLOOKUP($A2096,'site variables'!$A:$A,'site variables'!G:G,0,0)</f>
        <v>high</v>
      </c>
      <c r="S2096" t="str">
        <f>_xlfn.XLOOKUP($A2096,'site variables'!$A:$A,'site variables'!H:H,0,0)</f>
        <v>low</v>
      </c>
      <c r="T2096" t="str">
        <f>_xlfn.XLOOKUP($A2096,'site variables'!$A:$A,'site variables'!I:I,0,0)</f>
        <v>Vehicle/FootRecreation</v>
      </c>
      <c r="U2096">
        <f>_xlfn.XLOOKUP($D2096,climatevars!$E:$E,climatevars!J:J,0,)</f>
        <v>84.999829999999989</v>
      </c>
      <c r="V2096">
        <f>_xlfn.XLOOKUP($D2096,climatevars!$E:$E,climatevars!K:K,0,)</f>
        <v>539.99891999999988</v>
      </c>
      <c r="W2096">
        <f>_xlfn.XLOOKUP($D2096,climatevars!$E:$E,climatevars!L:L,0,)</f>
        <v>367.99926399999993</v>
      </c>
      <c r="X2096">
        <f>_xlfn.XLOOKUP($G2096,speciesvars!$D:$D,speciesvars!H:H,0,0)</f>
        <v>24.8750001192093</v>
      </c>
      <c r="Y2096">
        <f>_xlfn.XLOOKUP($G2096,speciesvars!$D:$D,speciesvars!I:I,0,0)</f>
        <v>845</v>
      </c>
    </row>
    <row r="2097" spans="1:25" hidden="1" x14ac:dyDescent="0.25">
      <c r="A2097" t="s">
        <v>34</v>
      </c>
      <c r="B2097" t="s">
        <v>52</v>
      </c>
      <c r="C2097">
        <v>6</v>
      </c>
      <c r="D2097" t="str">
        <f t="shared" si="32"/>
        <v>Preservespring 2021</v>
      </c>
      <c r="E2097" t="s">
        <v>74</v>
      </c>
      <c r="F2097" t="s">
        <v>0</v>
      </c>
      <c r="G2097" t="s">
        <v>53</v>
      </c>
      <c r="H2097" t="s">
        <v>4254</v>
      </c>
      <c r="I2097" t="s">
        <v>2193</v>
      </c>
      <c r="J2097" t="s">
        <v>60</v>
      </c>
      <c r="K2097">
        <v>0</v>
      </c>
      <c r="L2097">
        <v>0</v>
      </c>
      <c r="M2097">
        <v>0</v>
      </c>
      <c r="N2097">
        <f>_xlfn.XLOOKUP($A2097,'site variables'!$A:$A,'site variables'!C:C,0,0)</f>
        <v>332.63</v>
      </c>
      <c r="O2097">
        <f>_xlfn.XLOOKUP($A2097,'site variables'!$A:$A,'site variables'!D:D,0,0)</f>
        <v>25.8</v>
      </c>
      <c r="P2097">
        <f>_xlfn.XLOOKUP($A2097,'site variables'!$A:$A,'site variables'!E:E,0,0)</f>
        <v>21.2</v>
      </c>
      <c r="Q2097">
        <f>_xlfn.XLOOKUP($A2097,'site variables'!$A:$A,'site variables'!F:F,0,0)</f>
        <v>793</v>
      </c>
      <c r="R2097" t="str">
        <f>_xlfn.XLOOKUP($A2097,'site variables'!$A:$A,'site variables'!G:G,0,0)</f>
        <v>high</v>
      </c>
      <c r="S2097" t="str">
        <f>_xlfn.XLOOKUP($A2097,'site variables'!$A:$A,'site variables'!H:H,0,0)</f>
        <v>low</v>
      </c>
      <c r="T2097" t="str">
        <f>_xlfn.XLOOKUP($A2097,'site variables'!$A:$A,'site variables'!I:I,0,0)</f>
        <v>Vehicle/FootRecreation</v>
      </c>
      <c r="U2097">
        <f>_xlfn.XLOOKUP($D2097,climatevars!$E:$E,climatevars!J:J,0,)</f>
        <v>84.999829999999989</v>
      </c>
      <c r="V2097">
        <f>_xlfn.XLOOKUP($D2097,climatevars!$E:$E,climatevars!K:K,0,)</f>
        <v>539.99891999999988</v>
      </c>
      <c r="W2097">
        <f>_xlfn.XLOOKUP($D2097,climatevars!$E:$E,climatevars!L:L,0,)</f>
        <v>367.99926399999993</v>
      </c>
      <c r="X2097">
        <f>_xlfn.XLOOKUP($G2097,speciesvars!$D:$D,speciesvars!H:H,0,0)</f>
        <v>24.200000047683702</v>
      </c>
      <c r="Y2097">
        <f>_xlfn.XLOOKUP($G2097,speciesvars!$D:$D,speciesvars!I:I,0,0)</f>
        <v>706</v>
      </c>
    </row>
    <row r="2098" spans="1:25" hidden="1" x14ac:dyDescent="0.25">
      <c r="A2098" t="s">
        <v>34</v>
      </c>
      <c r="B2098" t="s">
        <v>52</v>
      </c>
      <c r="C2098">
        <v>22</v>
      </c>
      <c r="D2098" t="str">
        <f t="shared" si="32"/>
        <v>Preservespring 2021</v>
      </c>
      <c r="E2098" t="s">
        <v>48</v>
      </c>
      <c r="F2098" t="s">
        <v>70</v>
      </c>
      <c r="G2098" t="s">
        <v>1437</v>
      </c>
      <c r="H2098" t="s">
        <v>11</v>
      </c>
      <c r="I2098" t="s">
        <v>2194</v>
      </c>
      <c r="J2098" t="s">
        <v>60</v>
      </c>
      <c r="K2098">
        <v>2</v>
      </c>
      <c r="L2098">
        <v>20</v>
      </c>
      <c r="N2098">
        <f>_xlfn.XLOOKUP($A2098,'site variables'!$A:$A,'site variables'!C:C,0,0)</f>
        <v>332.63</v>
      </c>
      <c r="O2098">
        <f>_xlfn.XLOOKUP($A2098,'site variables'!$A:$A,'site variables'!D:D,0,0)</f>
        <v>25.8</v>
      </c>
      <c r="P2098">
        <f>_xlfn.XLOOKUP($A2098,'site variables'!$A:$A,'site variables'!E:E,0,0)</f>
        <v>21.2</v>
      </c>
      <c r="Q2098">
        <f>_xlfn.XLOOKUP($A2098,'site variables'!$A:$A,'site variables'!F:F,0,0)</f>
        <v>793</v>
      </c>
      <c r="R2098" t="str">
        <f>_xlfn.XLOOKUP($A2098,'site variables'!$A:$A,'site variables'!G:G,0,0)</f>
        <v>high</v>
      </c>
      <c r="S2098" t="str">
        <f>_xlfn.XLOOKUP($A2098,'site variables'!$A:$A,'site variables'!H:H,0,0)</f>
        <v>low</v>
      </c>
      <c r="T2098" t="str">
        <f>_xlfn.XLOOKUP($A2098,'site variables'!$A:$A,'site variables'!I:I,0,0)</f>
        <v>Vehicle/FootRecreation</v>
      </c>
      <c r="U2098">
        <f>_xlfn.XLOOKUP($D2098,climatevars!$E:$E,climatevars!J:J,0,)</f>
        <v>84.999829999999989</v>
      </c>
      <c r="V2098">
        <f>_xlfn.XLOOKUP($D2098,climatevars!$E:$E,climatevars!K:K,0,)</f>
        <v>539.99891999999988</v>
      </c>
      <c r="W2098">
        <f>_xlfn.XLOOKUP($D2098,climatevars!$E:$E,climatevars!L:L,0,)</f>
        <v>367.99926399999993</v>
      </c>
      <c r="X2098">
        <f>_xlfn.XLOOKUP($G2098,speciesvars!$D:$D,speciesvars!H:H,0,0)</f>
        <v>0</v>
      </c>
      <c r="Y2098">
        <f>_xlfn.XLOOKUP($G2098,speciesvars!$D:$D,speciesvars!I:I,0,0)</f>
        <v>0</v>
      </c>
    </row>
    <row r="2099" spans="1:25" hidden="1" x14ac:dyDescent="0.25">
      <c r="A2099" t="s">
        <v>34</v>
      </c>
      <c r="B2099" t="s">
        <v>52</v>
      </c>
      <c r="C2099">
        <v>23</v>
      </c>
      <c r="D2099" t="str">
        <f t="shared" si="32"/>
        <v>Preservespring 2021</v>
      </c>
      <c r="E2099" t="s">
        <v>74</v>
      </c>
      <c r="F2099" t="s">
        <v>70</v>
      </c>
      <c r="G2099" t="s">
        <v>77</v>
      </c>
      <c r="H2099" t="s">
        <v>11</v>
      </c>
      <c r="I2099" t="s">
        <v>2195</v>
      </c>
      <c r="J2099" t="s">
        <v>72</v>
      </c>
      <c r="K2099">
        <v>22</v>
      </c>
      <c r="L2099">
        <v>15</v>
      </c>
      <c r="N2099">
        <f>_xlfn.XLOOKUP($A2099,'site variables'!$A:$A,'site variables'!C:C,0,0)</f>
        <v>332.63</v>
      </c>
      <c r="O2099">
        <f>_xlfn.XLOOKUP($A2099,'site variables'!$A:$A,'site variables'!D:D,0,0)</f>
        <v>25.8</v>
      </c>
      <c r="P2099">
        <f>_xlfn.XLOOKUP($A2099,'site variables'!$A:$A,'site variables'!E:E,0,0)</f>
        <v>21.2</v>
      </c>
      <c r="Q2099">
        <f>_xlfn.XLOOKUP($A2099,'site variables'!$A:$A,'site variables'!F:F,0,0)</f>
        <v>793</v>
      </c>
      <c r="R2099" t="str">
        <f>_xlfn.XLOOKUP($A2099,'site variables'!$A:$A,'site variables'!G:G,0,0)</f>
        <v>high</v>
      </c>
      <c r="S2099" t="str">
        <f>_xlfn.XLOOKUP($A2099,'site variables'!$A:$A,'site variables'!H:H,0,0)</f>
        <v>low</v>
      </c>
      <c r="T2099" t="str">
        <f>_xlfn.XLOOKUP($A2099,'site variables'!$A:$A,'site variables'!I:I,0,0)</f>
        <v>Vehicle/FootRecreation</v>
      </c>
      <c r="U2099">
        <f>_xlfn.XLOOKUP($D2099,climatevars!$E:$E,climatevars!J:J,0,)</f>
        <v>84.999829999999989</v>
      </c>
      <c r="V2099">
        <f>_xlfn.XLOOKUP($D2099,climatevars!$E:$E,climatevars!K:K,0,)</f>
        <v>539.99891999999988</v>
      </c>
      <c r="W2099">
        <f>_xlfn.XLOOKUP($D2099,climatevars!$E:$E,climatevars!L:L,0,)</f>
        <v>367.99926399999993</v>
      </c>
      <c r="X2099">
        <f>_xlfn.XLOOKUP($G2099,speciesvars!$D:$D,speciesvars!H:H,0,0)</f>
        <v>0</v>
      </c>
      <c r="Y2099">
        <f>_xlfn.XLOOKUP($G2099,speciesvars!$D:$D,speciesvars!I:I,0,0)</f>
        <v>0</v>
      </c>
    </row>
    <row r="2100" spans="1:25" hidden="1" x14ac:dyDescent="0.25">
      <c r="A2100" t="s">
        <v>34</v>
      </c>
      <c r="B2100" t="s">
        <v>52</v>
      </c>
      <c r="C2100">
        <v>6</v>
      </c>
      <c r="D2100" t="str">
        <f t="shared" si="32"/>
        <v>Preservespring 2021</v>
      </c>
      <c r="E2100" t="s">
        <v>74</v>
      </c>
      <c r="F2100" t="s">
        <v>0</v>
      </c>
      <c r="G2100" t="s">
        <v>35</v>
      </c>
      <c r="H2100" t="s">
        <v>4254</v>
      </c>
      <c r="I2100" t="s">
        <v>2196</v>
      </c>
      <c r="J2100" t="s">
        <v>60</v>
      </c>
      <c r="K2100">
        <v>0</v>
      </c>
      <c r="L2100">
        <v>0</v>
      </c>
      <c r="M2100">
        <v>0</v>
      </c>
      <c r="N2100">
        <f>_xlfn.XLOOKUP($A2100,'site variables'!$A:$A,'site variables'!C:C,0,0)</f>
        <v>332.63</v>
      </c>
      <c r="O2100">
        <f>_xlfn.XLOOKUP($A2100,'site variables'!$A:$A,'site variables'!D:D,0,0)</f>
        <v>25.8</v>
      </c>
      <c r="P2100">
        <f>_xlfn.XLOOKUP($A2100,'site variables'!$A:$A,'site variables'!E:E,0,0)</f>
        <v>21.2</v>
      </c>
      <c r="Q2100">
        <f>_xlfn.XLOOKUP($A2100,'site variables'!$A:$A,'site variables'!F:F,0,0)</f>
        <v>793</v>
      </c>
      <c r="R2100" t="str">
        <f>_xlfn.XLOOKUP($A2100,'site variables'!$A:$A,'site variables'!G:G,0,0)</f>
        <v>high</v>
      </c>
      <c r="S2100" t="str">
        <f>_xlfn.XLOOKUP($A2100,'site variables'!$A:$A,'site variables'!H:H,0,0)</f>
        <v>low</v>
      </c>
      <c r="T2100" t="str">
        <f>_xlfn.XLOOKUP($A2100,'site variables'!$A:$A,'site variables'!I:I,0,0)</f>
        <v>Vehicle/FootRecreation</v>
      </c>
      <c r="U2100">
        <f>_xlfn.XLOOKUP($D2100,climatevars!$E:$E,climatevars!J:J,0,)</f>
        <v>84.999829999999989</v>
      </c>
      <c r="V2100">
        <f>_xlfn.XLOOKUP($D2100,climatevars!$E:$E,climatevars!K:K,0,)</f>
        <v>539.99891999999988</v>
      </c>
      <c r="W2100">
        <f>_xlfn.XLOOKUP($D2100,climatevars!$E:$E,climatevars!L:L,0,)</f>
        <v>367.99926399999993</v>
      </c>
      <c r="X2100">
        <f>_xlfn.XLOOKUP($G2100,speciesvars!$D:$D,speciesvars!H:H,0,0)</f>
        <v>23.5000000198682</v>
      </c>
      <c r="Y2100">
        <f>_xlfn.XLOOKUP($G2100,speciesvars!$D:$D,speciesvars!I:I,0,0)</f>
        <v>354</v>
      </c>
    </row>
    <row r="2101" spans="1:25" hidden="1" x14ac:dyDescent="0.25">
      <c r="A2101" t="s">
        <v>34</v>
      </c>
      <c r="B2101" t="s">
        <v>52</v>
      </c>
      <c r="C2101">
        <v>6</v>
      </c>
      <c r="D2101" t="str">
        <f t="shared" si="32"/>
        <v>Preservespring 2021</v>
      </c>
      <c r="E2101" t="s">
        <v>74</v>
      </c>
      <c r="F2101" t="s">
        <v>0</v>
      </c>
      <c r="G2101" t="s">
        <v>76</v>
      </c>
      <c r="H2101" t="s">
        <v>4254</v>
      </c>
      <c r="I2101" t="s">
        <v>2197</v>
      </c>
      <c r="J2101" t="s">
        <v>60</v>
      </c>
      <c r="K2101">
        <v>0</v>
      </c>
      <c r="L2101">
        <v>0</v>
      </c>
      <c r="M2101">
        <v>0</v>
      </c>
      <c r="N2101">
        <f>_xlfn.XLOOKUP($A2101,'site variables'!$A:$A,'site variables'!C:C,0,0)</f>
        <v>332.63</v>
      </c>
      <c r="O2101">
        <f>_xlfn.XLOOKUP($A2101,'site variables'!$A:$A,'site variables'!D:D,0,0)</f>
        <v>25.8</v>
      </c>
      <c r="P2101">
        <f>_xlfn.XLOOKUP($A2101,'site variables'!$A:$A,'site variables'!E:E,0,0)</f>
        <v>21.2</v>
      </c>
      <c r="Q2101">
        <f>_xlfn.XLOOKUP($A2101,'site variables'!$A:$A,'site variables'!F:F,0,0)</f>
        <v>793</v>
      </c>
      <c r="R2101" t="str">
        <f>_xlfn.XLOOKUP($A2101,'site variables'!$A:$A,'site variables'!G:G,0,0)</f>
        <v>high</v>
      </c>
      <c r="S2101" t="str">
        <f>_xlfn.XLOOKUP($A2101,'site variables'!$A:$A,'site variables'!H:H,0,0)</f>
        <v>low</v>
      </c>
      <c r="T2101" t="str">
        <f>_xlfn.XLOOKUP($A2101,'site variables'!$A:$A,'site variables'!I:I,0,0)</f>
        <v>Vehicle/FootRecreation</v>
      </c>
      <c r="U2101">
        <f>_xlfn.XLOOKUP($D2101,climatevars!$E:$E,climatevars!J:J,0,)</f>
        <v>84.999829999999989</v>
      </c>
      <c r="V2101">
        <f>_xlfn.XLOOKUP($D2101,climatevars!$E:$E,climatevars!K:K,0,)</f>
        <v>539.99891999999988</v>
      </c>
      <c r="W2101">
        <f>_xlfn.XLOOKUP($D2101,climatevars!$E:$E,climatevars!L:L,0,)</f>
        <v>367.99926399999993</v>
      </c>
      <c r="X2101">
        <f>_xlfn.XLOOKUP($G2101,speciesvars!$D:$D,speciesvars!H:H,0,0)</f>
        <v>23.825000166892998</v>
      </c>
      <c r="Y2101">
        <f>_xlfn.XLOOKUP($G2101,speciesvars!$D:$D,speciesvars!I:I,0,0)</f>
        <v>508</v>
      </c>
    </row>
    <row r="2102" spans="1:25" hidden="1" x14ac:dyDescent="0.25">
      <c r="A2102" t="s">
        <v>34</v>
      </c>
      <c r="B2102" t="s">
        <v>52</v>
      </c>
      <c r="C2102">
        <v>7</v>
      </c>
      <c r="D2102" t="str">
        <f t="shared" si="32"/>
        <v>Preservespring 2021</v>
      </c>
      <c r="E2102" t="s">
        <v>48</v>
      </c>
      <c r="F2102" t="s">
        <v>0</v>
      </c>
      <c r="G2102" t="s">
        <v>13</v>
      </c>
      <c r="H2102" t="s">
        <v>4254</v>
      </c>
      <c r="I2102" t="s">
        <v>2198</v>
      </c>
      <c r="J2102" t="s">
        <v>60</v>
      </c>
      <c r="K2102">
        <v>0</v>
      </c>
      <c r="L2102">
        <v>0</v>
      </c>
      <c r="M2102">
        <v>0</v>
      </c>
      <c r="N2102">
        <f>_xlfn.XLOOKUP($A2102,'site variables'!$A:$A,'site variables'!C:C,0,0)</f>
        <v>332.63</v>
      </c>
      <c r="O2102">
        <f>_xlfn.XLOOKUP($A2102,'site variables'!$A:$A,'site variables'!D:D,0,0)</f>
        <v>25.8</v>
      </c>
      <c r="P2102">
        <f>_xlfn.XLOOKUP($A2102,'site variables'!$A:$A,'site variables'!E:E,0,0)</f>
        <v>21.2</v>
      </c>
      <c r="Q2102">
        <f>_xlfn.XLOOKUP($A2102,'site variables'!$A:$A,'site variables'!F:F,0,0)</f>
        <v>793</v>
      </c>
      <c r="R2102" t="str">
        <f>_xlfn.XLOOKUP($A2102,'site variables'!$A:$A,'site variables'!G:G,0,0)</f>
        <v>high</v>
      </c>
      <c r="S2102" t="str">
        <f>_xlfn.XLOOKUP($A2102,'site variables'!$A:$A,'site variables'!H:H,0,0)</f>
        <v>low</v>
      </c>
      <c r="T2102" t="str">
        <f>_xlfn.XLOOKUP($A2102,'site variables'!$A:$A,'site variables'!I:I,0,0)</f>
        <v>Vehicle/FootRecreation</v>
      </c>
      <c r="U2102">
        <f>_xlfn.XLOOKUP($D2102,climatevars!$E:$E,climatevars!J:J,0,)</f>
        <v>84.999829999999989</v>
      </c>
      <c r="V2102">
        <f>_xlfn.XLOOKUP($D2102,climatevars!$E:$E,climatevars!K:K,0,)</f>
        <v>539.99891999999988</v>
      </c>
      <c r="W2102">
        <f>_xlfn.XLOOKUP($D2102,climatevars!$E:$E,climatevars!L:L,0,)</f>
        <v>367.99926399999993</v>
      </c>
      <c r="X2102">
        <f>_xlfn.XLOOKUP($G2102,speciesvars!$D:$D,speciesvars!H:H,0,0)</f>
        <v>23.462500015894602</v>
      </c>
      <c r="Y2102">
        <f>_xlfn.XLOOKUP($G2102,speciesvars!$D:$D,speciesvars!I:I,0,0)</f>
        <v>846</v>
      </c>
    </row>
    <row r="2103" spans="1:25" hidden="1" x14ac:dyDescent="0.25">
      <c r="A2103" t="s">
        <v>34</v>
      </c>
      <c r="B2103" t="s">
        <v>52</v>
      </c>
      <c r="C2103">
        <v>7</v>
      </c>
      <c r="D2103" t="str">
        <f t="shared" si="32"/>
        <v>Preservespring 2021</v>
      </c>
      <c r="E2103" t="s">
        <v>48</v>
      </c>
      <c r="F2103" t="s">
        <v>0</v>
      </c>
      <c r="G2103" t="s">
        <v>21</v>
      </c>
      <c r="H2103" t="s">
        <v>4254</v>
      </c>
      <c r="I2103" t="s">
        <v>2199</v>
      </c>
      <c r="J2103" t="s">
        <v>60</v>
      </c>
      <c r="K2103">
        <v>0</v>
      </c>
      <c r="L2103">
        <v>0</v>
      </c>
      <c r="M2103">
        <v>0</v>
      </c>
      <c r="N2103">
        <f>_xlfn.XLOOKUP($A2103,'site variables'!$A:$A,'site variables'!C:C,0,0)</f>
        <v>332.63</v>
      </c>
      <c r="O2103">
        <f>_xlfn.XLOOKUP($A2103,'site variables'!$A:$A,'site variables'!D:D,0,0)</f>
        <v>25.8</v>
      </c>
      <c r="P2103">
        <f>_xlfn.XLOOKUP($A2103,'site variables'!$A:$A,'site variables'!E:E,0,0)</f>
        <v>21.2</v>
      </c>
      <c r="Q2103">
        <f>_xlfn.XLOOKUP($A2103,'site variables'!$A:$A,'site variables'!F:F,0,0)</f>
        <v>793</v>
      </c>
      <c r="R2103" t="str">
        <f>_xlfn.XLOOKUP($A2103,'site variables'!$A:$A,'site variables'!G:G,0,0)</f>
        <v>high</v>
      </c>
      <c r="S2103" t="str">
        <f>_xlfn.XLOOKUP($A2103,'site variables'!$A:$A,'site variables'!H:H,0,0)</f>
        <v>low</v>
      </c>
      <c r="T2103" t="str">
        <f>_xlfn.XLOOKUP($A2103,'site variables'!$A:$A,'site variables'!I:I,0,0)</f>
        <v>Vehicle/FootRecreation</v>
      </c>
      <c r="U2103">
        <f>_xlfn.XLOOKUP($D2103,climatevars!$E:$E,climatevars!J:J,0,)</f>
        <v>84.999829999999989</v>
      </c>
      <c r="V2103">
        <f>_xlfn.XLOOKUP($D2103,climatevars!$E:$E,climatevars!K:K,0,)</f>
        <v>539.99891999999988</v>
      </c>
      <c r="W2103">
        <f>_xlfn.XLOOKUP($D2103,climatevars!$E:$E,climatevars!L:L,0,)</f>
        <v>367.99926399999993</v>
      </c>
      <c r="X2103">
        <f>_xlfn.XLOOKUP($G2103,speciesvars!$D:$D,speciesvars!H:H,0,0)</f>
        <v>24.8750001192093</v>
      </c>
      <c r="Y2103">
        <f>_xlfn.XLOOKUP($G2103,speciesvars!$D:$D,speciesvars!I:I,0,0)</f>
        <v>845</v>
      </c>
    </row>
    <row r="2104" spans="1:25" hidden="1" x14ac:dyDescent="0.25">
      <c r="A2104" t="s">
        <v>34</v>
      </c>
      <c r="B2104" t="s">
        <v>52</v>
      </c>
      <c r="C2104">
        <v>23</v>
      </c>
      <c r="D2104" t="str">
        <f t="shared" si="32"/>
        <v>Preservespring 2021</v>
      </c>
      <c r="E2104" t="s">
        <v>74</v>
      </c>
      <c r="F2104" t="s">
        <v>70</v>
      </c>
      <c r="G2104" t="s">
        <v>3</v>
      </c>
      <c r="H2104" t="s">
        <v>11</v>
      </c>
      <c r="I2104" t="s">
        <v>2200</v>
      </c>
      <c r="J2104" t="s">
        <v>72</v>
      </c>
      <c r="K2104">
        <v>32</v>
      </c>
      <c r="L2104">
        <v>15</v>
      </c>
      <c r="N2104">
        <f>_xlfn.XLOOKUP($A2104,'site variables'!$A:$A,'site variables'!C:C,0,0)</f>
        <v>332.63</v>
      </c>
      <c r="O2104">
        <f>_xlfn.XLOOKUP($A2104,'site variables'!$A:$A,'site variables'!D:D,0,0)</f>
        <v>25.8</v>
      </c>
      <c r="P2104">
        <f>_xlfn.XLOOKUP($A2104,'site variables'!$A:$A,'site variables'!E:E,0,0)</f>
        <v>21.2</v>
      </c>
      <c r="Q2104">
        <f>_xlfn.XLOOKUP($A2104,'site variables'!$A:$A,'site variables'!F:F,0,0)</f>
        <v>793</v>
      </c>
      <c r="R2104" t="str">
        <f>_xlfn.XLOOKUP($A2104,'site variables'!$A:$A,'site variables'!G:G,0,0)</f>
        <v>high</v>
      </c>
      <c r="S2104" t="str">
        <f>_xlfn.XLOOKUP($A2104,'site variables'!$A:$A,'site variables'!H:H,0,0)</f>
        <v>low</v>
      </c>
      <c r="T2104" t="str">
        <f>_xlfn.XLOOKUP($A2104,'site variables'!$A:$A,'site variables'!I:I,0,0)</f>
        <v>Vehicle/FootRecreation</v>
      </c>
      <c r="U2104">
        <f>_xlfn.XLOOKUP($D2104,climatevars!$E:$E,climatevars!J:J,0,)</f>
        <v>84.999829999999989</v>
      </c>
      <c r="V2104">
        <f>_xlfn.XLOOKUP($D2104,climatevars!$E:$E,climatevars!K:K,0,)</f>
        <v>539.99891999999988</v>
      </c>
      <c r="W2104">
        <f>_xlfn.XLOOKUP($D2104,climatevars!$E:$E,climatevars!L:L,0,)</f>
        <v>367.99926399999993</v>
      </c>
      <c r="X2104">
        <f>_xlfn.XLOOKUP($G2104,speciesvars!$D:$D,speciesvars!H:H,0,0)</f>
        <v>0</v>
      </c>
      <c r="Y2104">
        <f>_xlfn.XLOOKUP($G2104,speciesvars!$D:$D,speciesvars!I:I,0,0)</f>
        <v>0</v>
      </c>
    </row>
    <row r="2105" spans="1:25" hidden="1" x14ac:dyDescent="0.25">
      <c r="A2105" t="s">
        <v>34</v>
      </c>
      <c r="B2105" t="s">
        <v>52</v>
      </c>
      <c r="C2105">
        <v>23</v>
      </c>
      <c r="D2105" t="str">
        <f t="shared" si="32"/>
        <v>Preservespring 2021</v>
      </c>
      <c r="E2105" t="s">
        <v>74</v>
      </c>
      <c r="F2105" t="s">
        <v>70</v>
      </c>
      <c r="G2105" t="s">
        <v>2201</v>
      </c>
      <c r="H2105" t="s">
        <v>11</v>
      </c>
      <c r="I2105" t="s">
        <v>2202</v>
      </c>
      <c r="J2105" t="s">
        <v>60</v>
      </c>
      <c r="K2105">
        <v>3</v>
      </c>
      <c r="L2105">
        <v>15</v>
      </c>
      <c r="N2105">
        <f>_xlfn.XLOOKUP($A2105,'site variables'!$A:$A,'site variables'!C:C,0,0)</f>
        <v>332.63</v>
      </c>
      <c r="O2105">
        <f>_xlfn.XLOOKUP($A2105,'site variables'!$A:$A,'site variables'!D:D,0,0)</f>
        <v>25.8</v>
      </c>
      <c r="P2105">
        <f>_xlfn.XLOOKUP($A2105,'site variables'!$A:$A,'site variables'!E:E,0,0)</f>
        <v>21.2</v>
      </c>
      <c r="Q2105">
        <f>_xlfn.XLOOKUP($A2105,'site variables'!$A:$A,'site variables'!F:F,0,0)</f>
        <v>793</v>
      </c>
      <c r="R2105" t="str">
        <f>_xlfn.XLOOKUP($A2105,'site variables'!$A:$A,'site variables'!G:G,0,0)</f>
        <v>high</v>
      </c>
      <c r="S2105" t="str">
        <f>_xlfn.XLOOKUP($A2105,'site variables'!$A:$A,'site variables'!H:H,0,0)</f>
        <v>low</v>
      </c>
      <c r="T2105" t="str">
        <f>_xlfn.XLOOKUP($A2105,'site variables'!$A:$A,'site variables'!I:I,0,0)</f>
        <v>Vehicle/FootRecreation</v>
      </c>
      <c r="U2105">
        <f>_xlfn.XLOOKUP($D2105,climatevars!$E:$E,climatevars!J:J,0,)</f>
        <v>84.999829999999989</v>
      </c>
      <c r="V2105">
        <f>_xlfn.XLOOKUP($D2105,climatevars!$E:$E,climatevars!K:K,0,)</f>
        <v>539.99891999999988</v>
      </c>
      <c r="W2105">
        <f>_xlfn.XLOOKUP($D2105,climatevars!$E:$E,climatevars!L:L,0,)</f>
        <v>367.99926399999993</v>
      </c>
      <c r="X2105">
        <f>_xlfn.XLOOKUP($G2105,speciesvars!$D:$D,speciesvars!H:H,0,0)</f>
        <v>0</v>
      </c>
      <c r="Y2105">
        <f>_xlfn.XLOOKUP($G2105,speciesvars!$D:$D,speciesvars!I:I,0,0)</f>
        <v>0</v>
      </c>
    </row>
    <row r="2106" spans="1:25" hidden="1" x14ac:dyDescent="0.25">
      <c r="A2106" t="s">
        <v>34</v>
      </c>
      <c r="B2106" t="s">
        <v>52</v>
      </c>
      <c r="C2106">
        <v>7</v>
      </c>
      <c r="D2106" t="str">
        <f t="shared" si="32"/>
        <v>Preservespring 2021</v>
      </c>
      <c r="E2106" t="s">
        <v>48</v>
      </c>
      <c r="F2106" t="s">
        <v>0</v>
      </c>
      <c r="G2106" t="s">
        <v>53</v>
      </c>
      <c r="H2106" t="s">
        <v>4254</v>
      </c>
      <c r="I2106" t="s">
        <v>2203</v>
      </c>
      <c r="J2106" t="s">
        <v>60</v>
      </c>
      <c r="K2106">
        <v>0</v>
      </c>
      <c r="L2106">
        <v>0</v>
      </c>
      <c r="M2106">
        <v>0</v>
      </c>
      <c r="N2106">
        <f>_xlfn.XLOOKUP($A2106,'site variables'!$A:$A,'site variables'!C:C,0,0)</f>
        <v>332.63</v>
      </c>
      <c r="O2106">
        <f>_xlfn.XLOOKUP($A2106,'site variables'!$A:$A,'site variables'!D:D,0,0)</f>
        <v>25.8</v>
      </c>
      <c r="P2106">
        <f>_xlfn.XLOOKUP($A2106,'site variables'!$A:$A,'site variables'!E:E,0,0)</f>
        <v>21.2</v>
      </c>
      <c r="Q2106">
        <f>_xlfn.XLOOKUP($A2106,'site variables'!$A:$A,'site variables'!F:F,0,0)</f>
        <v>793</v>
      </c>
      <c r="R2106" t="str">
        <f>_xlfn.XLOOKUP($A2106,'site variables'!$A:$A,'site variables'!G:G,0,0)</f>
        <v>high</v>
      </c>
      <c r="S2106" t="str">
        <f>_xlfn.XLOOKUP($A2106,'site variables'!$A:$A,'site variables'!H:H,0,0)</f>
        <v>low</v>
      </c>
      <c r="T2106" t="str">
        <f>_xlfn.XLOOKUP($A2106,'site variables'!$A:$A,'site variables'!I:I,0,0)</f>
        <v>Vehicle/FootRecreation</v>
      </c>
      <c r="U2106">
        <f>_xlfn.XLOOKUP($D2106,climatevars!$E:$E,climatevars!J:J,0,)</f>
        <v>84.999829999999989</v>
      </c>
      <c r="V2106">
        <f>_xlfn.XLOOKUP($D2106,climatevars!$E:$E,climatevars!K:K,0,)</f>
        <v>539.99891999999988</v>
      </c>
      <c r="W2106">
        <f>_xlfn.XLOOKUP($D2106,climatevars!$E:$E,climatevars!L:L,0,)</f>
        <v>367.99926399999993</v>
      </c>
      <c r="X2106">
        <f>_xlfn.XLOOKUP($G2106,speciesvars!$D:$D,speciesvars!H:H,0,0)</f>
        <v>24.200000047683702</v>
      </c>
      <c r="Y2106">
        <f>_xlfn.XLOOKUP($G2106,speciesvars!$D:$D,speciesvars!I:I,0,0)</f>
        <v>706</v>
      </c>
    </row>
    <row r="2107" spans="1:25" hidden="1" x14ac:dyDescent="0.25">
      <c r="A2107" t="s">
        <v>34</v>
      </c>
      <c r="B2107" t="s">
        <v>52</v>
      </c>
      <c r="C2107">
        <v>23</v>
      </c>
      <c r="D2107" t="str">
        <f t="shared" si="32"/>
        <v>Preservespring 2021</v>
      </c>
      <c r="E2107" t="s">
        <v>74</v>
      </c>
      <c r="F2107" t="s">
        <v>70</v>
      </c>
      <c r="G2107" t="s">
        <v>36</v>
      </c>
      <c r="H2107" t="s">
        <v>11</v>
      </c>
      <c r="I2107" t="s">
        <v>2204</v>
      </c>
      <c r="J2107" t="s">
        <v>72</v>
      </c>
      <c r="K2107">
        <v>1</v>
      </c>
      <c r="L2107">
        <v>10</v>
      </c>
      <c r="N2107">
        <f>_xlfn.XLOOKUP($A2107,'site variables'!$A:$A,'site variables'!C:C,0,0)</f>
        <v>332.63</v>
      </c>
      <c r="O2107">
        <f>_xlfn.XLOOKUP($A2107,'site variables'!$A:$A,'site variables'!D:D,0,0)</f>
        <v>25.8</v>
      </c>
      <c r="P2107">
        <f>_xlfn.XLOOKUP($A2107,'site variables'!$A:$A,'site variables'!E:E,0,0)</f>
        <v>21.2</v>
      </c>
      <c r="Q2107">
        <f>_xlfn.XLOOKUP($A2107,'site variables'!$A:$A,'site variables'!F:F,0,0)</f>
        <v>793</v>
      </c>
      <c r="R2107" t="str">
        <f>_xlfn.XLOOKUP($A2107,'site variables'!$A:$A,'site variables'!G:G,0,0)</f>
        <v>high</v>
      </c>
      <c r="S2107" t="str">
        <f>_xlfn.XLOOKUP($A2107,'site variables'!$A:$A,'site variables'!H:H,0,0)</f>
        <v>low</v>
      </c>
      <c r="T2107" t="str">
        <f>_xlfn.XLOOKUP($A2107,'site variables'!$A:$A,'site variables'!I:I,0,0)</f>
        <v>Vehicle/FootRecreation</v>
      </c>
      <c r="U2107">
        <f>_xlfn.XLOOKUP($D2107,climatevars!$E:$E,climatevars!J:J,0,)</f>
        <v>84.999829999999989</v>
      </c>
      <c r="V2107">
        <f>_xlfn.XLOOKUP($D2107,climatevars!$E:$E,climatevars!K:K,0,)</f>
        <v>539.99891999999988</v>
      </c>
      <c r="W2107">
        <f>_xlfn.XLOOKUP($D2107,climatevars!$E:$E,climatevars!L:L,0,)</f>
        <v>367.99926399999993</v>
      </c>
      <c r="X2107">
        <f>_xlfn.XLOOKUP($G2107,speciesvars!$D:$D,speciesvars!H:H,0,0)</f>
        <v>0</v>
      </c>
      <c r="Y2107">
        <f>_xlfn.XLOOKUP($G2107,speciesvars!$D:$D,speciesvars!I:I,0,0)</f>
        <v>0</v>
      </c>
    </row>
    <row r="2108" spans="1:25" hidden="1" x14ac:dyDescent="0.25">
      <c r="A2108" t="s">
        <v>34</v>
      </c>
      <c r="B2108" t="s">
        <v>52</v>
      </c>
      <c r="C2108">
        <v>24</v>
      </c>
      <c r="D2108" t="str">
        <f t="shared" si="32"/>
        <v>Preservespring 2021</v>
      </c>
      <c r="E2108" t="s">
        <v>66</v>
      </c>
      <c r="F2108" t="s">
        <v>0</v>
      </c>
      <c r="G2108" t="s">
        <v>77</v>
      </c>
      <c r="H2108" t="s">
        <v>11</v>
      </c>
      <c r="I2108" t="s">
        <v>2205</v>
      </c>
      <c r="J2108" t="s">
        <v>72</v>
      </c>
      <c r="K2108">
        <v>1</v>
      </c>
      <c r="L2108">
        <v>30</v>
      </c>
      <c r="N2108">
        <f>_xlfn.XLOOKUP($A2108,'site variables'!$A:$A,'site variables'!C:C,0,0)</f>
        <v>332.63</v>
      </c>
      <c r="O2108">
        <f>_xlfn.XLOOKUP($A2108,'site variables'!$A:$A,'site variables'!D:D,0,0)</f>
        <v>25.8</v>
      </c>
      <c r="P2108">
        <f>_xlfn.XLOOKUP($A2108,'site variables'!$A:$A,'site variables'!E:E,0,0)</f>
        <v>21.2</v>
      </c>
      <c r="Q2108">
        <f>_xlfn.XLOOKUP($A2108,'site variables'!$A:$A,'site variables'!F:F,0,0)</f>
        <v>793</v>
      </c>
      <c r="R2108" t="str">
        <f>_xlfn.XLOOKUP($A2108,'site variables'!$A:$A,'site variables'!G:G,0,0)</f>
        <v>high</v>
      </c>
      <c r="S2108" t="str">
        <f>_xlfn.XLOOKUP($A2108,'site variables'!$A:$A,'site variables'!H:H,0,0)</f>
        <v>low</v>
      </c>
      <c r="T2108" t="str">
        <f>_xlfn.XLOOKUP($A2108,'site variables'!$A:$A,'site variables'!I:I,0,0)</f>
        <v>Vehicle/FootRecreation</v>
      </c>
      <c r="U2108">
        <f>_xlfn.XLOOKUP($D2108,climatevars!$E:$E,climatevars!J:J,0,)</f>
        <v>84.999829999999989</v>
      </c>
      <c r="V2108">
        <f>_xlfn.XLOOKUP($D2108,climatevars!$E:$E,climatevars!K:K,0,)</f>
        <v>539.99891999999988</v>
      </c>
      <c r="W2108">
        <f>_xlfn.XLOOKUP($D2108,climatevars!$E:$E,climatevars!L:L,0,)</f>
        <v>367.99926399999993</v>
      </c>
      <c r="X2108">
        <f>_xlfn.XLOOKUP($G2108,speciesvars!$D:$D,speciesvars!H:H,0,0)</f>
        <v>0</v>
      </c>
      <c r="Y2108">
        <f>_xlfn.XLOOKUP($G2108,speciesvars!$D:$D,speciesvars!I:I,0,0)</f>
        <v>0</v>
      </c>
    </row>
    <row r="2109" spans="1:25" hidden="1" x14ac:dyDescent="0.25">
      <c r="A2109" t="s">
        <v>34</v>
      </c>
      <c r="B2109" t="s">
        <v>52</v>
      </c>
      <c r="C2109">
        <v>24</v>
      </c>
      <c r="D2109" t="str">
        <f t="shared" si="32"/>
        <v>Preservespring 2021</v>
      </c>
      <c r="E2109" t="s">
        <v>66</v>
      </c>
      <c r="F2109" t="s">
        <v>0</v>
      </c>
      <c r="G2109" t="s">
        <v>3</v>
      </c>
      <c r="H2109" t="s">
        <v>11</v>
      </c>
      <c r="I2109" t="s">
        <v>2206</v>
      </c>
      <c r="J2109" t="s">
        <v>72</v>
      </c>
      <c r="K2109">
        <v>69</v>
      </c>
      <c r="L2109">
        <v>30</v>
      </c>
      <c r="N2109">
        <f>_xlfn.XLOOKUP($A2109,'site variables'!$A:$A,'site variables'!C:C,0,0)</f>
        <v>332.63</v>
      </c>
      <c r="O2109">
        <f>_xlfn.XLOOKUP($A2109,'site variables'!$A:$A,'site variables'!D:D,0,0)</f>
        <v>25.8</v>
      </c>
      <c r="P2109">
        <f>_xlfn.XLOOKUP($A2109,'site variables'!$A:$A,'site variables'!E:E,0,0)</f>
        <v>21.2</v>
      </c>
      <c r="Q2109">
        <f>_xlfn.XLOOKUP($A2109,'site variables'!$A:$A,'site variables'!F:F,0,0)</f>
        <v>793</v>
      </c>
      <c r="R2109" t="str">
        <f>_xlfn.XLOOKUP($A2109,'site variables'!$A:$A,'site variables'!G:G,0,0)</f>
        <v>high</v>
      </c>
      <c r="S2109" t="str">
        <f>_xlfn.XLOOKUP($A2109,'site variables'!$A:$A,'site variables'!H:H,0,0)</f>
        <v>low</v>
      </c>
      <c r="T2109" t="str">
        <f>_xlfn.XLOOKUP($A2109,'site variables'!$A:$A,'site variables'!I:I,0,0)</f>
        <v>Vehicle/FootRecreation</v>
      </c>
      <c r="U2109">
        <f>_xlfn.XLOOKUP($D2109,climatevars!$E:$E,climatevars!J:J,0,)</f>
        <v>84.999829999999989</v>
      </c>
      <c r="V2109">
        <f>_xlfn.XLOOKUP($D2109,climatevars!$E:$E,climatevars!K:K,0,)</f>
        <v>539.99891999999988</v>
      </c>
      <c r="W2109">
        <f>_xlfn.XLOOKUP($D2109,climatevars!$E:$E,climatevars!L:L,0,)</f>
        <v>367.99926399999993</v>
      </c>
      <c r="X2109">
        <f>_xlfn.XLOOKUP($G2109,speciesvars!$D:$D,speciesvars!H:H,0,0)</f>
        <v>0</v>
      </c>
      <c r="Y2109">
        <f>_xlfn.XLOOKUP($G2109,speciesvars!$D:$D,speciesvars!I:I,0,0)</f>
        <v>0</v>
      </c>
    </row>
    <row r="2110" spans="1:25" hidden="1" x14ac:dyDescent="0.25">
      <c r="A2110" t="s">
        <v>34</v>
      </c>
      <c r="B2110" t="s">
        <v>52</v>
      </c>
      <c r="C2110">
        <v>7</v>
      </c>
      <c r="D2110" t="str">
        <f t="shared" si="32"/>
        <v>Preservespring 2021</v>
      </c>
      <c r="E2110" t="s">
        <v>48</v>
      </c>
      <c r="F2110" t="s">
        <v>0</v>
      </c>
      <c r="G2110" t="s">
        <v>54</v>
      </c>
      <c r="H2110" t="s">
        <v>4256</v>
      </c>
      <c r="I2110" t="s">
        <v>2207</v>
      </c>
      <c r="J2110" t="s">
        <v>60</v>
      </c>
      <c r="K2110">
        <v>2</v>
      </c>
      <c r="L2110">
        <v>30</v>
      </c>
      <c r="M2110">
        <v>0.05</v>
      </c>
      <c r="N2110">
        <f>_xlfn.XLOOKUP($A2110,'site variables'!$A:$A,'site variables'!C:C,0,0)</f>
        <v>332.63</v>
      </c>
      <c r="O2110">
        <f>_xlfn.XLOOKUP($A2110,'site variables'!$A:$A,'site variables'!D:D,0,0)</f>
        <v>25.8</v>
      </c>
      <c r="P2110">
        <f>_xlfn.XLOOKUP($A2110,'site variables'!$A:$A,'site variables'!E:E,0,0)</f>
        <v>21.2</v>
      </c>
      <c r="Q2110">
        <f>_xlfn.XLOOKUP($A2110,'site variables'!$A:$A,'site variables'!F:F,0,0)</f>
        <v>793</v>
      </c>
      <c r="R2110" t="str">
        <f>_xlfn.XLOOKUP($A2110,'site variables'!$A:$A,'site variables'!G:G,0,0)</f>
        <v>high</v>
      </c>
      <c r="S2110" t="str">
        <f>_xlfn.XLOOKUP($A2110,'site variables'!$A:$A,'site variables'!H:H,0,0)</f>
        <v>low</v>
      </c>
      <c r="T2110" t="str">
        <f>_xlfn.XLOOKUP($A2110,'site variables'!$A:$A,'site variables'!I:I,0,0)</f>
        <v>Vehicle/FootRecreation</v>
      </c>
      <c r="U2110">
        <f>_xlfn.XLOOKUP($D2110,climatevars!$E:$E,climatevars!J:J,0,)</f>
        <v>84.999829999999989</v>
      </c>
      <c r="V2110">
        <f>_xlfn.XLOOKUP($D2110,climatevars!$E:$E,climatevars!K:K,0,)</f>
        <v>539.99891999999988</v>
      </c>
      <c r="W2110">
        <f>_xlfn.XLOOKUP($D2110,climatevars!$E:$E,climatevars!L:L,0,)</f>
        <v>367.99926399999993</v>
      </c>
      <c r="X2110">
        <f>_xlfn.XLOOKUP($G2110,speciesvars!$D:$D,speciesvars!H:H,0,0)</f>
        <v>21.7541668613752</v>
      </c>
      <c r="Y2110">
        <f>_xlfn.XLOOKUP($G2110,speciesvars!$D:$D,speciesvars!I:I,0,0)</f>
        <v>505</v>
      </c>
    </row>
    <row r="2111" spans="1:25" hidden="1" x14ac:dyDescent="0.25">
      <c r="A2111" t="s">
        <v>34</v>
      </c>
      <c r="B2111" t="s">
        <v>52</v>
      </c>
      <c r="C2111">
        <v>7</v>
      </c>
      <c r="D2111" t="str">
        <f t="shared" si="32"/>
        <v>Preservespring 2021</v>
      </c>
      <c r="E2111" t="s">
        <v>48</v>
      </c>
      <c r="F2111" t="s">
        <v>0</v>
      </c>
      <c r="G2111" t="s">
        <v>35</v>
      </c>
      <c r="H2111" t="s">
        <v>4254</v>
      </c>
      <c r="I2111" t="s">
        <v>2208</v>
      </c>
      <c r="J2111" t="s">
        <v>60</v>
      </c>
      <c r="K2111">
        <v>0</v>
      </c>
      <c r="L2111">
        <v>0</v>
      </c>
      <c r="M2111">
        <v>0.05</v>
      </c>
      <c r="N2111">
        <f>_xlfn.XLOOKUP($A2111,'site variables'!$A:$A,'site variables'!C:C,0,0)</f>
        <v>332.63</v>
      </c>
      <c r="O2111">
        <f>_xlfn.XLOOKUP($A2111,'site variables'!$A:$A,'site variables'!D:D,0,0)</f>
        <v>25.8</v>
      </c>
      <c r="P2111">
        <f>_xlfn.XLOOKUP($A2111,'site variables'!$A:$A,'site variables'!E:E,0,0)</f>
        <v>21.2</v>
      </c>
      <c r="Q2111">
        <f>_xlfn.XLOOKUP($A2111,'site variables'!$A:$A,'site variables'!F:F,0,0)</f>
        <v>793</v>
      </c>
      <c r="R2111" t="str">
        <f>_xlfn.XLOOKUP($A2111,'site variables'!$A:$A,'site variables'!G:G,0,0)</f>
        <v>high</v>
      </c>
      <c r="S2111" t="str">
        <f>_xlfn.XLOOKUP($A2111,'site variables'!$A:$A,'site variables'!H:H,0,0)</f>
        <v>low</v>
      </c>
      <c r="T2111" t="str">
        <f>_xlfn.XLOOKUP($A2111,'site variables'!$A:$A,'site variables'!I:I,0,0)</f>
        <v>Vehicle/FootRecreation</v>
      </c>
      <c r="U2111">
        <f>_xlfn.XLOOKUP($D2111,climatevars!$E:$E,climatevars!J:J,0,)</f>
        <v>84.999829999999989</v>
      </c>
      <c r="V2111">
        <f>_xlfn.XLOOKUP($D2111,climatevars!$E:$E,climatevars!K:K,0,)</f>
        <v>539.99891999999988</v>
      </c>
      <c r="W2111">
        <f>_xlfn.XLOOKUP($D2111,climatevars!$E:$E,climatevars!L:L,0,)</f>
        <v>367.99926399999993</v>
      </c>
      <c r="X2111">
        <f>_xlfn.XLOOKUP($G2111,speciesvars!$D:$D,speciesvars!H:H,0,0)</f>
        <v>23.5000000198682</v>
      </c>
      <c r="Y2111">
        <f>_xlfn.XLOOKUP($G2111,speciesvars!$D:$D,speciesvars!I:I,0,0)</f>
        <v>354</v>
      </c>
    </row>
    <row r="2112" spans="1:25" hidden="1" x14ac:dyDescent="0.25">
      <c r="A2112" t="s">
        <v>34</v>
      </c>
      <c r="B2112" t="s">
        <v>52</v>
      </c>
      <c r="C2112">
        <v>24</v>
      </c>
      <c r="D2112" t="str">
        <f t="shared" si="32"/>
        <v>Preservespring 2021</v>
      </c>
      <c r="E2112" t="s">
        <v>66</v>
      </c>
      <c r="F2112" t="s">
        <v>0</v>
      </c>
      <c r="G2112" t="s">
        <v>33</v>
      </c>
      <c r="H2112" t="s">
        <v>11</v>
      </c>
      <c r="I2112" t="s">
        <v>2209</v>
      </c>
      <c r="J2112" t="s">
        <v>60</v>
      </c>
      <c r="K2112">
        <v>1</v>
      </c>
      <c r="L2112">
        <v>15</v>
      </c>
      <c r="N2112">
        <f>_xlfn.XLOOKUP($A2112,'site variables'!$A:$A,'site variables'!C:C,0,0)</f>
        <v>332.63</v>
      </c>
      <c r="O2112">
        <f>_xlfn.XLOOKUP($A2112,'site variables'!$A:$A,'site variables'!D:D,0,0)</f>
        <v>25.8</v>
      </c>
      <c r="P2112">
        <f>_xlfn.XLOOKUP($A2112,'site variables'!$A:$A,'site variables'!E:E,0,0)</f>
        <v>21.2</v>
      </c>
      <c r="Q2112">
        <f>_xlfn.XLOOKUP($A2112,'site variables'!$A:$A,'site variables'!F:F,0,0)</f>
        <v>793</v>
      </c>
      <c r="R2112" t="str">
        <f>_xlfn.XLOOKUP($A2112,'site variables'!$A:$A,'site variables'!G:G,0,0)</f>
        <v>high</v>
      </c>
      <c r="S2112" t="str">
        <f>_xlfn.XLOOKUP($A2112,'site variables'!$A:$A,'site variables'!H:H,0,0)</f>
        <v>low</v>
      </c>
      <c r="T2112" t="str">
        <f>_xlfn.XLOOKUP($A2112,'site variables'!$A:$A,'site variables'!I:I,0,0)</f>
        <v>Vehicle/FootRecreation</v>
      </c>
      <c r="U2112">
        <f>_xlfn.XLOOKUP($D2112,climatevars!$E:$E,climatevars!J:J,0,)</f>
        <v>84.999829999999989</v>
      </c>
      <c r="V2112">
        <f>_xlfn.XLOOKUP($D2112,climatevars!$E:$E,climatevars!K:K,0,)</f>
        <v>539.99891999999988</v>
      </c>
      <c r="W2112">
        <f>_xlfn.XLOOKUP($D2112,climatevars!$E:$E,climatevars!L:L,0,)</f>
        <v>367.99926399999993</v>
      </c>
      <c r="X2112">
        <f>_xlfn.XLOOKUP($G2112,speciesvars!$D:$D,speciesvars!H:H,0,0)</f>
        <v>0</v>
      </c>
      <c r="Y2112">
        <f>_xlfn.XLOOKUP($G2112,speciesvars!$D:$D,speciesvars!I:I,0,0)</f>
        <v>0</v>
      </c>
    </row>
    <row r="2113" spans="1:25" hidden="1" x14ac:dyDescent="0.25">
      <c r="A2113" t="s">
        <v>34</v>
      </c>
      <c r="B2113" t="s">
        <v>52</v>
      </c>
      <c r="C2113">
        <v>7</v>
      </c>
      <c r="D2113" t="str">
        <f t="shared" si="32"/>
        <v>Preservespring 2021</v>
      </c>
      <c r="E2113" t="s">
        <v>48</v>
      </c>
      <c r="F2113" t="s">
        <v>0</v>
      </c>
      <c r="G2113" t="s">
        <v>76</v>
      </c>
      <c r="H2113" t="s">
        <v>4254</v>
      </c>
      <c r="I2113" t="s">
        <v>2210</v>
      </c>
      <c r="J2113" t="s">
        <v>60</v>
      </c>
      <c r="K2113">
        <v>0</v>
      </c>
      <c r="L2113">
        <v>0</v>
      </c>
      <c r="M2113">
        <v>0</v>
      </c>
      <c r="N2113">
        <f>_xlfn.XLOOKUP($A2113,'site variables'!$A:$A,'site variables'!C:C,0,0)</f>
        <v>332.63</v>
      </c>
      <c r="O2113">
        <f>_xlfn.XLOOKUP($A2113,'site variables'!$A:$A,'site variables'!D:D,0,0)</f>
        <v>25.8</v>
      </c>
      <c r="P2113">
        <f>_xlfn.XLOOKUP($A2113,'site variables'!$A:$A,'site variables'!E:E,0,0)</f>
        <v>21.2</v>
      </c>
      <c r="Q2113">
        <f>_xlfn.XLOOKUP($A2113,'site variables'!$A:$A,'site variables'!F:F,0,0)</f>
        <v>793</v>
      </c>
      <c r="R2113" t="str">
        <f>_xlfn.XLOOKUP($A2113,'site variables'!$A:$A,'site variables'!G:G,0,0)</f>
        <v>high</v>
      </c>
      <c r="S2113" t="str">
        <f>_xlfn.XLOOKUP($A2113,'site variables'!$A:$A,'site variables'!H:H,0,0)</f>
        <v>low</v>
      </c>
      <c r="T2113" t="str">
        <f>_xlfn.XLOOKUP($A2113,'site variables'!$A:$A,'site variables'!I:I,0,0)</f>
        <v>Vehicle/FootRecreation</v>
      </c>
      <c r="U2113">
        <f>_xlfn.XLOOKUP($D2113,climatevars!$E:$E,climatevars!J:J,0,)</f>
        <v>84.999829999999989</v>
      </c>
      <c r="V2113">
        <f>_xlfn.XLOOKUP($D2113,climatevars!$E:$E,climatevars!K:K,0,)</f>
        <v>539.99891999999988</v>
      </c>
      <c r="W2113">
        <f>_xlfn.XLOOKUP($D2113,climatevars!$E:$E,climatevars!L:L,0,)</f>
        <v>367.99926399999993</v>
      </c>
      <c r="X2113">
        <f>_xlfn.XLOOKUP($G2113,speciesvars!$D:$D,speciesvars!H:H,0,0)</f>
        <v>23.825000166892998</v>
      </c>
      <c r="Y2113">
        <f>_xlfn.XLOOKUP($G2113,speciesvars!$D:$D,speciesvars!I:I,0,0)</f>
        <v>508</v>
      </c>
    </row>
    <row r="2114" spans="1:25" hidden="1" x14ac:dyDescent="0.25">
      <c r="A2114" t="s">
        <v>34</v>
      </c>
      <c r="B2114" t="s">
        <v>52</v>
      </c>
      <c r="C2114">
        <v>25</v>
      </c>
      <c r="D2114" t="str">
        <f t="shared" si="32"/>
        <v>Preservespring 2021</v>
      </c>
      <c r="E2114" t="s">
        <v>12</v>
      </c>
      <c r="F2114" t="s">
        <v>70</v>
      </c>
      <c r="G2114" t="s">
        <v>77</v>
      </c>
      <c r="H2114" t="s">
        <v>11</v>
      </c>
      <c r="I2114" t="s">
        <v>2211</v>
      </c>
      <c r="J2114" t="s">
        <v>72</v>
      </c>
      <c r="K2114">
        <v>17</v>
      </c>
      <c r="L2114">
        <v>20</v>
      </c>
      <c r="N2114">
        <f>_xlfn.XLOOKUP($A2114,'site variables'!$A:$A,'site variables'!C:C,0,0)</f>
        <v>332.63</v>
      </c>
      <c r="O2114">
        <f>_xlfn.XLOOKUP($A2114,'site variables'!$A:$A,'site variables'!D:D,0,0)</f>
        <v>25.8</v>
      </c>
      <c r="P2114">
        <f>_xlfn.XLOOKUP($A2114,'site variables'!$A:$A,'site variables'!E:E,0,0)</f>
        <v>21.2</v>
      </c>
      <c r="Q2114">
        <f>_xlfn.XLOOKUP($A2114,'site variables'!$A:$A,'site variables'!F:F,0,0)</f>
        <v>793</v>
      </c>
      <c r="R2114" t="str">
        <f>_xlfn.XLOOKUP($A2114,'site variables'!$A:$A,'site variables'!G:G,0,0)</f>
        <v>high</v>
      </c>
      <c r="S2114" t="str">
        <f>_xlfn.XLOOKUP($A2114,'site variables'!$A:$A,'site variables'!H:H,0,0)</f>
        <v>low</v>
      </c>
      <c r="T2114" t="str">
        <f>_xlfn.XLOOKUP($A2114,'site variables'!$A:$A,'site variables'!I:I,0,0)</f>
        <v>Vehicle/FootRecreation</v>
      </c>
      <c r="U2114">
        <f>_xlfn.XLOOKUP($D2114,climatevars!$E:$E,climatevars!J:J,0,)</f>
        <v>84.999829999999989</v>
      </c>
      <c r="V2114">
        <f>_xlfn.XLOOKUP($D2114,climatevars!$E:$E,climatevars!K:K,0,)</f>
        <v>539.99891999999988</v>
      </c>
      <c r="W2114">
        <f>_xlfn.XLOOKUP($D2114,climatevars!$E:$E,climatevars!L:L,0,)</f>
        <v>367.99926399999993</v>
      </c>
      <c r="X2114">
        <f>_xlfn.XLOOKUP($G2114,speciesvars!$D:$D,speciesvars!H:H,0,0)</f>
        <v>0</v>
      </c>
      <c r="Y2114">
        <f>_xlfn.XLOOKUP($G2114,speciesvars!$D:$D,speciesvars!I:I,0,0)</f>
        <v>0</v>
      </c>
    </row>
    <row r="2115" spans="1:25" hidden="1" x14ac:dyDescent="0.25">
      <c r="A2115" t="s">
        <v>34</v>
      </c>
      <c r="B2115" t="s">
        <v>52</v>
      </c>
      <c r="C2115">
        <v>25</v>
      </c>
      <c r="D2115" t="str">
        <f t="shared" ref="D2115:D2178" si="33">_xlfn.CONCAT(A2115,B2115)</f>
        <v>Preservespring 2021</v>
      </c>
      <c r="E2115" t="s">
        <v>12</v>
      </c>
      <c r="F2115" t="s">
        <v>70</v>
      </c>
      <c r="G2115" t="s">
        <v>3</v>
      </c>
      <c r="H2115" t="s">
        <v>11</v>
      </c>
      <c r="I2115" t="s">
        <v>2212</v>
      </c>
      <c r="J2115" t="s">
        <v>72</v>
      </c>
      <c r="K2115">
        <v>34</v>
      </c>
      <c r="L2115">
        <v>20</v>
      </c>
      <c r="N2115">
        <f>_xlfn.XLOOKUP($A2115,'site variables'!$A:$A,'site variables'!C:C,0,0)</f>
        <v>332.63</v>
      </c>
      <c r="O2115">
        <f>_xlfn.XLOOKUP($A2115,'site variables'!$A:$A,'site variables'!D:D,0,0)</f>
        <v>25.8</v>
      </c>
      <c r="P2115">
        <f>_xlfn.XLOOKUP($A2115,'site variables'!$A:$A,'site variables'!E:E,0,0)</f>
        <v>21.2</v>
      </c>
      <c r="Q2115">
        <f>_xlfn.XLOOKUP($A2115,'site variables'!$A:$A,'site variables'!F:F,0,0)</f>
        <v>793</v>
      </c>
      <c r="R2115" t="str">
        <f>_xlfn.XLOOKUP($A2115,'site variables'!$A:$A,'site variables'!G:G,0,0)</f>
        <v>high</v>
      </c>
      <c r="S2115" t="str">
        <f>_xlfn.XLOOKUP($A2115,'site variables'!$A:$A,'site variables'!H:H,0,0)</f>
        <v>low</v>
      </c>
      <c r="T2115" t="str">
        <f>_xlfn.XLOOKUP($A2115,'site variables'!$A:$A,'site variables'!I:I,0,0)</f>
        <v>Vehicle/FootRecreation</v>
      </c>
      <c r="U2115">
        <f>_xlfn.XLOOKUP($D2115,climatevars!$E:$E,climatevars!J:J,0,)</f>
        <v>84.999829999999989</v>
      </c>
      <c r="V2115">
        <f>_xlfn.XLOOKUP($D2115,climatevars!$E:$E,climatevars!K:K,0,)</f>
        <v>539.99891999999988</v>
      </c>
      <c r="W2115">
        <f>_xlfn.XLOOKUP($D2115,climatevars!$E:$E,climatevars!L:L,0,)</f>
        <v>367.99926399999993</v>
      </c>
      <c r="X2115">
        <f>_xlfn.XLOOKUP($G2115,speciesvars!$D:$D,speciesvars!H:H,0,0)</f>
        <v>0</v>
      </c>
      <c r="Y2115">
        <f>_xlfn.XLOOKUP($G2115,speciesvars!$D:$D,speciesvars!I:I,0,0)</f>
        <v>0</v>
      </c>
    </row>
    <row r="2116" spans="1:25" hidden="1" x14ac:dyDescent="0.25">
      <c r="A2116" t="s">
        <v>34</v>
      </c>
      <c r="B2116" t="s">
        <v>52</v>
      </c>
      <c r="C2116">
        <v>25</v>
      </c>
      <c r="D2116" t="str">
        <f t="shared" si="33"/>
        <v>Preservespring 2021</v>
      </c>
      <c r="E2116" t="s">
        <v>12</v>
      </c>
      <c r="F2116" t="s">
        <v>70</v>
      </c>
      <c r="G2116" t="s">
        <v>33</v>
      </c>
      <c r="H2116" t="s">
        <v>11</v>
      </c>
      <c r="I2116" t="s">
        <v>2213</v>
      </c>
      <c r="J2116" t="s">
        <v>60</v>
      </c>
      <c r="K2116">
        <v>1</v>
      </c>
      <c r="L2116">
        <v>15</v>
      </c>
      <c r="N2116">
        <f>_xlfn.XLOOKUP($A2116,'site variables'!$A:$A,'site variables'!C:C,0,0)</f>
        <v>332.63</v>
      </c>
      <c r="O2116">
        <f>_xlfn.XLOOKUP($A2116,'site variables'!$A:$A,'site variables'!D:D,0,0)</f>
        <v>25.8</v>
      </c>
      <c r="P2116">
        <f>_xlfn.XLOOKUP($A2116,'site variables'!$A:$A,'site variables'!E:E,0,0)</f>
        <v>21.2</v>
      </c>
      <c r="Q2116">
        <f>_xlfn.XLOOKUP($A2116,'site variables'!$A:$A,'site variables'!F:F,0,0)</f>
        <v>793</v>
      </c>
      <c r="R2116" t="str">
        <f>_xlfn.XLOOKUP($A2116,'site variables'!$A:$A,'site variables'!G:G,0,0)</f>
        <v>high</v>
      </c>
      <c r="S2116" t="str">
        <f>_xlfn.XLOOKUP($A2116,'site variables'!$A:$A,'site variables'!H:H,0,0)</f>
        <v>low</v>
      </c>
      <c r="T2116" t="str">
        <f>_xlfn.XLOOKUP($A2116,'site variables'!$A:$A,'site variables'!I:I,0,0)</f>
        <v>Vehicle/FootRecreation</v>
      </c>
      <c r="U2116">
        <f>_xlfn.XLOOKUP($D2116,climatevars!$E:$E,climatevars!J:J,0,)</f>
        <v>84.999829999999989</v>
      </c>
      <c r="V2116">
        <f>_xlfn.XLOOKUP($D2116,climatevars!$E:$E,climatevars!K:K,0,)</f>
        <v>539.99891999999988</v>
      </c>
      <c r="W2116">
        <f>_xlfn.XLOOKUP($D2116,climatevars!$E:$E,climatevars!L:L,0,)</f>
        <v>367.99926399999993</v>
      </c>
      <c r="X2116">
        <f>_xlfn.XLOOKUP($G2116,speciesvars!$D:$D,speciesvars!H:H,0,0)</f>
        <v>0</v>
      </c>
      <c r="Y2116">
        <f>_xlfn.XLOOKUP($G2116,speciesvars!$D:$D,speciesvars!I:I,0,0)</f>
        <v>0</v>
      </c>
    </row>
    <row r="2117" spans="1:25" hidden="1" x14ac:dyDescent="0.25">
      <c r="A2117" t="s">
        <v>34</v>
      </c>
      <c r="B2117" t="s">
        <v>52</v>
      </c>
      <c r="C2117">
        <v>25</v>
      </c>
      <c r="D2117" t="str">
        <f t="shared" si="33"/>
        <v>Preservespring 2021</v>
      </c>
      <c r="E2117" t="s">
        <v>12</v>
      </c>
      <c r="F2117" t="s">
        <v>70</v>
      </c>
      <c r="G2117" t="s">
        <v>395</v>
      </c>
      <c r="H2117" t="s">
        <v>11</v>
      </c>
      <c r="I2117" t="s">
        <v>2214</v>
      </c>
      <c r="J2117" t="s">
        <v>60</v>
      </c>
      <c r="K2117">
        <v>2</v>
      </c>
      <c r="L2117">
        <v>30</v>
      </c>
      <c r="N2117">
        <f>_xlfn.XLOOKUP($A2117,'site variables'!$A:$A,'site variables'!C:C,0,0)</f>
        <v>332.63</v>
      </c>
      <c r="O2117">
        <f>_xlfn.XLOOKUP($A2117,'site variables'!$A:$A,'site variables'!D:D,0,0)</f>
        <v>25.8</v>
      </c>
      <c r="P2117">
        <f>_xlfn.XLOOKUP($A2117,'site variables'!$A:$A,'site variables'!E:E,0,0)</f>
        <v>21.2</v>
      </c>
      <c r="Q2117">
        <f>_xlfn.XLOOKUP($A2117,'site variables'!$A:$A,'site variables'!F:F,0,0)</f>
        <v>793</v>
      </c>
      <c r="R2117" t="str">
        <f>_xlfn.XLOOKUP($A2117,'site variables'!$A:$A,'site variables'!G:G,0,0)</f>
        <v>high</v>
      </c>
      <c r="S2117" t="str">
        <f>_xlfn.XLOOKUP($A2117,'site variables'!$A:$A,'site variables'!H:H,0,0)</f>
        <v>low</v>
      </c>
      <c r="T2117" t="str">
        <f>_xlfn.XLOOKUP($A2117,'site variables'!$A:$A,'site variables'!I:I,0,0)</f>
        <v>Vehicle/FootRecreation</v>
      </c>
      <c r="U2117">
        <f>_xlfn.XLOOKUP($D2117,climatevars!$E:$E,climatevars!J:J,0,)</f>
        <v>84.999829999999989</v>
      </c>
      <c r="V2117">
        <f>_xlfn.XLOOKUP($D2117,climatevars!$E:$E,climatevars!K:K,0,)</f>
        <v>539.99891999999988</v>
      </c>
      <c r="W2117">
        <f>_xlfn.XLOOKUP($D2117,climatevars!$E:$E,climatevars!L:L,0,)</f>
        <v>367.99926399999993</v>
      </c>
      <c r="X2117">
        <f>_xlfn.XLOOKUP($G2117,speciesvars!$D:$D,speciesvars!H:H,0,0)</f>
        <v>0</v>
      </c>
      <c r="Y2117">
        <f>_xlfn.XLOOKUP($G2117,speciesvars!$D:$D,speciesvars!I:I,0,0)</f>
        <v>0</v>
      </c>
    </row>
    <row r="2118" spans="1:25" hidden="1" x14ac:dyDescent="0.25">
      <c r="A2118" t="s">
        <v>34</v>
      </c>
      <c r="B2118" t="s">
        <v>52</v>
      </c>
      <c r="C2118">
        <v>8</v>
      </c>
      <c r="D2118" t="str">
        <f t="shared" si="33"/>
        <v>Preservespring 2021</v>
      </c>
      <c r="E2118" t="s">
        <v>75</v>
      </c>
      <c r="F2118" t="s">
        <v>49</v>
      </c>
      <c r="G2118" t="s">
        <v>13</v>
      </c>
      <c r="H2118" t="s">
        <v>4255</v>
      </c>
      <c r="I2118" t="s">
        <v>2215</v>
      </c>
      <c r="J2118" t="s">
        <v>60</v>
      </c>
      <c r="K2118">
        <v>0</v>
      </c>
      <c r="L2118">
        <v>0</v>
      </c>
      <c r="M2118">
        <v>0</v>
      </c>
      <c r="N2118">
        <f>_xlfn.XLOOKUP($A2118,'site variables'!$A:$A,'site variables'!C:C,0,0)</f>
        <v>332.63</v>
      </c>
      <c r="O2118">
        <f>_xlfn.XLOOKUP($A2118,'site variables'!$A:$A,'site variables'!D:D,0,0)</f>
        <v>25.8</v>
      </c>
      <c r="P2118">
        <f>_xlfn.XLOOKUP($A2118,'site variables'!$A:$A,'site variables'!E:E,0,0)</f>
        <v>21.2</v>
      </c>
      <c r="Q2118">
        <f>_xlfn.XLOOKUP($A2118,'site variables'!$A:$A,'site variables'!F:F,0,0)</f>
        <v>793</v>
      </c>
      <c r="R2118" t="str">
        <f>_xlfn.XLOOKUP($A2118,'site variables'!$A:$A,'site variables'!G:G,0,0)</f>
        <v>high</v>
      </c>
      <c r="S2118" t="str">
        <f>_xlfn.XLOOKUP($A2118,'site variables'!$A:$A,'site variables'!H:H,0,0)</f>
        <v>low</v>
      </c>
      <c r="T2118" t="str">
        <f>_xlfn.XLOOKUP($A2118,'site variables'!$A:$A,'site variables'!I:I,0,0)</f>
        <v>Vehicle/FootRecreation</v>
      </c>
      <c r="U2118">
        <f>_xlfn.XLOOKUP($D2118,climatevars!$E:$E,climatevars!J:J,0,)</f>
        <v>84.999829999999989</v>
      </c>
      <c r="V2118">
        <f>_xlfn.XLOOKUP($D2118,climatevars!$E:$E,climatevars!K:K,0,)</f>
        <v>539.99891999999988</v>
      </c>
      <c r="W2118">
        <f>_xlfn.XLOOKUP($D2118,climatevars!$E:$E,climatevars!L:L,0,)</f>
        <v>367.99926399999993</v>
      </c>
      <c r="X2118">
        <f>_xlfn.XLOOKUP($G2118,speciesvars!$D:$D,speciesvars!H:H,0,0)</f>
        <v>23.462500015894602</v>
      </c>
      <c r="Y2118">
        <f>_xlfn.XLOOKUP($G2118,speciesvars!$D:$D,speciesvars!I:I,0,0)</f>
        <v>846</v>
      </c>
    </row>
    <row r="2119" spans="1:25" hidden="1" x14ac:dyDescent="0.25">
      <c r="A2119" t="s">
        <v>34</v>
      </c>
      <c r="B2119" t="s">
        <v>52</v>
      </c>
      <c r="C2119">
        <v>8</v>
      </c>
      <c r="D2119" t="str">
        <f t="shared" si="33"/>
        <v>Preservespring 2021</v>
      </c>
      <c r="E2119" t="s">
        <v>75</v>
      </c>
      <c r="F2119" t="s">
        <v>49</v>
      </c>
      <c r="G2119" t="s">
        <v>6</v>
      </c>
      <c r="H2119" t="s">
        <v>4255</v>
      </c>
      <c r="I2119" t="s">
        <v>2216</v>
      </c>
      <c r="J2119" t="s">
        <v>60</v>
      </c>
      <c r="K2119">
        <v>0</v>
      </c>
      <c r="L2119">
        <v>0</v>
      </c>
      <c r="M2119">
        <v>0</v>
      </c>
      <c r="N2119">
        <f>_xlfn.XLOOKUP($A2119,'site variables'!$A:$A,'site variables'!C:C,0,0)</f>
        <v>332.63</v>
      </c>
      <c r="O2119">
        <f>_xlfn.XLOOKUP($A2119,'site variables'!$A:$A,'site variables'!D:D,0,0)</f>
        <v>25.8</v>
      </c>
      <c r="P2119">
        <f>_xlfn.XLOOKUP($A2119,'site variables'!$A:$A,'site variables'!E:E,0,0)</f>
        <v>21.2</v>
      </c>
      <c r="Q2119">
        <f>_xlfn.XLOOKUP($A2119,'site variables'!$A:$A,'site variables'!F:F,0,0)</f>
        <v>793</v>
      </c>
      <c r="R2119" t="str">
        <f>_xlfn.XLOOKUP($A2119,'site variables'!$A:$A,'site variables'!G:G,0,0)</f>
        <v>high</v>
      </c>
      <c r="S2119" t="str">
        <f>_xlfn.XLOOKUP($A2119,'site variables'!$A:$A,'site variables'!H:H,0,0)</f>
        <v>low</v>
      </c>
      <c r="T2119" t="str">
        <f>_xlfn.XLOOKUP($A2119,'site variables'!$A:$A,'site variables'!I:I,0,0)</f>
        <v>Vehicle/FootRecreation</v>
      </c>
      <c r="U2119">
        <f>_xlfn.XLOOKUP($D2119,climatevars!$E:$E,climatevars!J:J,0,)</f>
        <v>84.999829999999989</v>
      </c>
      <c r="V2119">
        <f>_xlfn.XLOOKUP($D2119,climatevars!$E:$E,climatevars!K:K,0,)</f>
        <v>539.99891999999988</v>
      </c>
      <c r="W2119">
        <f>_xlfn.XLOOKUP($D2119,climatevars!$E:$E,climatevars!L:L,0,)</f>
        <v>367.99926399999993</v>
      </c>
      <c r="X2119">
        <f>_xlfn.XLOOKUP($G2119,speciesvars!$D:$D,speciesvars!H:H,0,0)</f>
        <v>21.804166575272902</v>
      </c>
      <c r="Y2119">
        <f>_xlfn.XLOOKUP($G2119,speciesvars!$D:$D,speciesvars!I:I,0,0)</f>
        <v>504</v>
      </c>
    </row>
    <row r="2120" spans="1:25" hidden="1" x14ac:dyDescent="0.25">
      <c r="A2120" t="s">
        <v>34</v>
      </c>
      <c r="B2120" t="s">
        <v>52</v>
      </c>
      <c r="C2120">
        <v>26</v>
      </c>
      <c r="D2120" t="str">
        <f t="shared" si="33"/>
        <v>Preservespring 2021</v>
      </c>
      <c r="E2120" t="s">
        <v>66</v>
      </c>
      <c r="F2120" t="s">
        <v>70</v>
      </c>
      <c r="G2120" t="s">
        <v>77</v>
      </c>
      <c r="H2120" t="s">
        <v>11</v>
      </c>
      <c r="I2120" t="s">
        <v>2217</v>
      </c>
      <c r="J2120" t="s">
        <v>72</v>
      </c>
      <c r="K2120">
        <v>16</v>
      </c>
      <c r="L2120">
        <v>25</v>
      </c>
      <c r="N2120">
        <f>_xlfn.XLOOKUP($A2120,'site variables'!$A:$A,'site variables'!C:C,0,0)</f>
        <v>332.63</v>
      </c>
      <c r="O2120">
        <f>_xlfn.XLOOKUP($A2120,'site variables'!$A:$A,'site variables'!D:D,0,0)</f>
        <v>25.8</v>
      </c>
      <c r="P2120">
        <f>_xlfn.XLOOKUP($A2120,'site variables'!$A:$A,'site variables'!E:E,0,0)</f>
        <v>21.2</v>
      </c>
      <c r="Q2120">
        <f>_xlfn.XLOOKUP($A2120,'site variables'!$A:$A,'site variables'!F:F,0,0)</f>
        <v>793</v>
      </c>
      <c r="R2120" t="str">
        <f>_xlfn.XLOOKUP($A2120,'site variables'!$A:$A,'site variables'!G:G,0,0)</f>
        <v>high</v>
      </c>
      <c r="S2120" t="str">
        <f>_xlfn.XLOOKUP($A2120,'site variables'!$A:$A,'site variables'!H:H,0,0)</f>
        <v>low</v>
      </c>
      <c r="T2120" t="str">
        <f>_xlfn.XLOOKUP($A2120,'site variables'!$A:$A,'site variables'!I:I,0,0)</f>
        <v>Vehicle/FootRecreation</v>
      </c>
      <c r="U2120">
        <f>_xlfn.XLOOKUP($D2120,climatevars!$E:$E,climatevars!J:J,0,)</f>
        <v>84.999829999999989</v>
      </c>
      <c r="V2120">
        <f>_xlfn.XLOOKUP($D2120,climatevars!$E:$E,climatevars!K:K,0,)</f>
        <v>539.99891999999988</v>
      </c>
      <c r="W2120">
        <f>_xlfn.XLOOKUP($D2120,climatevars!$E:$E,climatevars!L:L,0,)</f>
        <v>367.99926399999993</v>
      </c>
      <c r="X2120">
        <f>_xlfn.XLOOKUP($G2120,speciesvars!$D:$D,speciesvars!H:H,0,0)</f>
        <v>0</v>
      </c>
      <c r="Y2120">
        <f>_xlfn.XLOOKUP($G2120,speciesvars!$D:$D,speciesvars!I:I,0,0)</f>
        <v>0</v>
      </c>
    </row>
    <row r="2121" spans="1:25" hidden="1" x14ac:dyDescent="0.25">
      <c r="A2121" t="s">
        <v>34</v>
      </c>
      <c r="B2121" t="s">
        <v>52</v>
      </c>
      <c r="C2121">
        <v>8</v>
      </c>
      <c r="D2121" t="str">
        <f t="shared" si="33"/>
        <v>Preservespring 2021</v>
      </c>
      <c r="E2121" t="s">
        <v>75</v>
      </c>
      <c r="F2121" t="s">
        <v>49</v>
      </c>
      <c r="G2121" t="s">
        <v>21</v>
      </c>
      <c r="H2121" t="s">
        <v>4255</v>
      </c>
      <c r="I2121" t="s">
        <v>2218</v>
      </c>
      <c r="J2121" t="s">
        <v>60</v>
      </c>
      <c r="K2121">
        <v>0</v>
      </c>
      <c r="L2121">
        <v>0</v>
      </c>
      <c r="M2121">
        <v>0</v>
      </c>
      <c r="N2121">
        <f>_xlfn.XLOOKUP($A2121,'site variables'!$A:$A,'site variables'!C:C,0,0)</f>
        <v>332.63</v>
      </c>
      <c r="O2121">
        <f>_xlfn.XLOOKUP($A2121,'site variables'!$A:$A,'site variables'!D:D,0,0)</f>
        <v>25.8</v>
      </c>
      <c r="P2121">
        <f>_xlfn.XLOOKUP($A2121,'site variables'!$A:$A,'site variables'!E:E,0,0)</f>
        <v>21.2</v>
      </c>
      <c r="Q2121">
        <f>_xlfn.XLOOKUP($A2121,'site variables'!$A:$A,'site variables'!F:F,0,0)</f>
        <v>793</v>
      </c>
      <c r="R2121" t="str">
        <f>_xlfn.XLOOKUP($A2121,'site variables'!$A:$A,'site variables'!G:G,0,0)</f>
        <v>high</v>
      </c>
      <c r="S2121" t="str">
        <f>_xlfn.XLOOKUP($A2121,'site variables'!$A:$A,'site variables'!H:H,0,0)</f>
        <v>low</v>
      </c>
      <c r="T2121" t="str">
        <f>_xlfn.XLOOKUP($A2121,'site variables'!$A:$A,'site variables'!I:I,0,0)</f>
        <v>Vehicle/FootRecreation</v>
      </c>
      <c r="U2121">
        <f>_xlfn.XLOOKUP($D2121,climatevars!$E:$E,climatevars!J:J,0,)</f>
        <v>84.999829999999989</v>
      </c>
      <c r="V2121">
        <f>_xlfn.XLOOKUP($D2121,climatevars!$E:$E,climatevars!K:K,0,)</f>
        <v>539.99891999999988</v>
      </c>
      <c r="W2121">
        <f>_xlfn.XLOOKUP($D2121,climatevars!$E:$E,climatevars!L:L,0,)</f>
        <v>367.99926399999993</v>
      </c>
      <c r="X2121">
        <f>_xlfn.XLOOKUP($G2121,speciesvars!$D:$D,speciesvars!H:H,0,0)</f>
        <v>24.8750001192093</v>
      </c>
      <c r="Y2121">
        <f>_xlfn.XLOOKUP($G2121,speciesvars!$D:$D,speciesvars!I:I,0,0)</f>
        <v>845</v>
      </c>
    </row>
    <row r="2122" spans="1:25" hidden="1" x14ac:dyDescent="0.25">
      <c r="A2122" t="s">
        <v>34</v>
      </c>
      <c r="B2122" t="s">
        <v>52</v>
      </c>
      <c r="C2122">
        <v>8</v>
      </c>
      <c r="D2122" t="str">
        <f t="shared" si="33"/>
        <v>Preservespring 2021</v>
      </c>
      <c r="E2122" t="s">
        <v>75</v>
      </c>
      <c r="F2122" t="s">
        <v>49</v>
      </c>
      <c r="G2122" t="s">
        <v>53</v>
      </c>
      <c r="H2122" t="s">
        <v>4255</v>
      </c>
      <c r="I2122" t="s">
        <v>2219</v>
      </c>
      <c r="J2122" t="s">
        <v>60</v>
      </c>
      <c r="K2122">
        <v>0</v>
      </c>
      <c r="L2122">
        <v>0</v>
      </c>
      <c r="M2122">
        <v>0</v>
      </c>
      <c r="N2122">
        <f>_xlfn.XLOOKUP($A2122,'site variables'!$A:$A,'site variables'!C:C,0,0)</f>
        <v>332.63</v>
      </c>
      <c r="O2122">
        <f>_xlfn.XLOOKUP($A2122,'site variables'!$A:$A,'site variables'!D:D,0,0)</f>
        <v>25.8</v>
      </c>
      <c r="P2122">
        <f>_xlfn.XLOOKUP($A2122,'site variables'!$A:$A,'site variables'!E:E,0,0)</f>
        <v>21.2</v>
      </c>
      <c r="Q2122">
        <f>_xlfn.XLOOKUP($A2122,'site variables'!$A:$A,'site variables'!F:F,0,0)</f>
        <v>793</v>
      </c>
      <c r="R2122" t="str">
        <f>_xlfn.XLOOKUP($A2122,'site variables'!$A:$A,'site variables'!G:G,0,0)</f>
        <v>high</v>
      </c>
      <c r="S2122" t="str">
        <f>_xlfn.XLOOKUP($A2122,'site variables'!$A:$A,'site variables'!H:H,0,0)</f>
        <v>low</v>
      </c>
      <c r="T2122" t="str">
        <f>_xlfn.XLOOKUP($A2122,'site variables'!$A:$A,'site variables'!I:I,0,0)</f>
        <v>Vehicle/FootRecreation</v>
      </c>
      <c r="U2122">
        <f>_xlfn.XLOOKUP($D2122,climatevars!$E:$E,climatevars!J:J,0,)</f>
        <v>84.999829999999989</v>
      </c>
      <c r="V2122">
        <f>_xlfn.XLOOKUP($D2122,climatevars!$E:$E,climatevars!K:K,0,)</f>
        <v>539.99891999999988</v>
      </c>
      <c r="W2122">
        <f>_xlfn.XLOOKUP($D2122,climatevars!$E:$E,climatevars!L:L,0,)</f>
        <v>367.99926399999993</v>
      </c>
      <c r="X2122">
        <f>_xlfn.XLOOKUP($G2122,speciesvars!$D:$D,speciesvars!H:H,0,0)</f>
        <v>24.200000047683702</v>
      </c>
      <c r="Y2122">
        <f>_xlfn.XLOOKUP($G2122,speciesvars!$D:$D,speciesvars!I:I,0,0)</f>
        <v>706</v>
      </c>
    </row>
    <row r="2123" spans="1:25" hidden="1" x14ac:dyDescent="0.25">
      <c r="A2123" t="s">
        <v>34</v>
      </c>
      <c r="B2123" t="s">
        <v>52</v>
      </c>
      <c r="C2123">
        <v>8</v>
      </c>
      <c r="D2123" t="str">
        <f t="shared" si="33"/>
        <v>Preservespring 2021</v>
      </c>
      <c r="E2123" t="s">
        <v>75</v>
      </c>
      <c r="F2123" t="s">
        <v>49</v>
      </c>
      <c r="G2123" t="s">
        <v>22</v>
      </c>
      <c r="H2123" t="s">
        <v>4255</v>
      </c>
      <c r="I2123" t="s">
        <v>2220</v>
      </c>
      <c r="J2123" t="s">
        <v>60</v>
      </c>
      <c r="K2123">
        <v>0</v>
      </c>
      <c r="L2123">
        <v>0</v>
      </c>
      <c r="M2123">
        <v>0</v>
      </c>
      <c r="N2123">
        <f>_xlfn.XLOOKUP($A2123,'site variables'!$A:$A,'site variables'!C:C,0,0)</f>
        <v>332.63</v>
      </c>
      <c r="O2123">
        <f>_xlfn.XLOOKUP($A2123,'site variables'!$A:$A,'site variables'!D:D,0,0)</f>
        <v>25.8</v>
      </c>
      <c r="P2123">
        <f>_xlfn.XLOOKUP($A2123,'site variables'!$A:$A,'site variables'!E:E,0,0)</f>
        <v>21.2</v>
      </c>
      <c r="Q2123">
        <f>_xlfn.XLOOKUP($A2123,'site variables'!$A:$A,'site variables'!F:F,0,0)</f>
        <v>793</v>
      </c>
      <c r="R2123" t="str">
        <f>_xlfn.XLOOKUP($A2123,'site variables'!$A:$A,'site variables'!G:G,0,0)</f>
        <v>high</v>
      </c>
      <c r="S2123" t="str">
        <f>_xlfn.XLOOKUP($A2123,'site variables'!$A:$A,'site variables'!H:H,0,0)</f>
        <v>low</v>
      </c>
      <c r="T2123" t="str">
        <f>_xlfn.XLOOKUP($A2123,'site variables'!$A:$A,'site variables'!I:I,0,0)</f>
        <v>Vehicle/FootRecreation</v>
      </c>
      <c r="U2123">
        <f>_xlfn.XLOOKUP($D2123,climatevars!$E:$E,climatevars!J:J,0,)</f>
        <v>84.999829999999989</v>
      </c>
      <c r="V2123">
        <f>_xlfn.XLOOKUP($D2123,climatevars!$E:$E,climatevars!K:K,0,)</f>
        <v>539.99891999999988</v>
      </c>
      <c r="W2123">
        <f>_xlfn.XLOOKUP($D2123,climatevars!$E:$E,climatevars!L:L,0,)</f>
        <v>367.99926399999993</v>
      </c>
      <c r="X2123">
        <f>_xlfn.XLOOKUP($G2123,speciesvars!$D:$D,speciesvars!H:H,0,0)</f>
        <v>22.870833317438802</v>
      </c>
      <c r="Y2123">
        <f>_xlfn.XLOOKUP($G2123,speciesvars!$D:$D,speciesvars!I:I,0,0)</f>
        <v>733</v>
      </c>
    </row>
    <row r="2124" spans="1:25" hidden="1" x14ac:dyDescent="0.25">
      <c r="A2124" t="s">
        <v>34</v>
      </c>
      <c r="B2124" t="s">
        <v>52</v>
      </c>
      <c r="C2124">
        <v>8</v>
      </c>
      <c r="D2124" t="str">
        <f t="shared" si="33"/>
        <v>Preservespring 2021</v>
      </c>
      <c r="E2124" t="s">
        <v>75</v>
      </c>
      <c r="F2124" t="s">
        <v>49</v>
      </c>
      <c r="G2124" t="s">
        <v>54</v>
      </c>
      <c r="H2124" t="s">
        <v>4255</v>
      </c>
      <c r="I2124" t="s">
        <v>2221</v>
      </c>
      <c r="J2124" t="s">
        <v>60</v>
      </c>
      <c r="K2124">
        <v>0</v>
      </c>
      <c r="L2124">
        <v>0</v>
      </c>
      <c r="M2124">
        <v>0</v>
      </c>
      <c r="N2124">
        <f>_xlfn.XLOOKUP($A2124,'site variables'!$A:$A,'site variables'!C:C,0,0)</f>
        <v>332.63</v>
      </c>
      <c r="O2124">
        <f>_xlfn.XLOOKUP($A2124,'site variables'!$A:$A,'site variables'!D:D,0,0)</f>
        <v>25.8</v>
      </c>
      <c r="P2124">
        <f>_xlfn.XLOOKUP($A2124,'site variables'!$A:$A,'site variables'!E:E,0,0)</f>
        <v>21.2</v>
      </c>
      <c r="Q2124">
        <f>_xlfn.XLOOKUP($A2124,'site variables'!$A:$A,'site variables'!F:F,0,0)</f>
        <v>793</v>
      </c>
      <c r="R2124" t="str">
        <f>_xlfn.XLOOKUP($A2124,'site variables'!$A:$A,'site variables'!G:G,0,0)</f>
        <v>high</v>
      </c>
      <c r="S2124" t="str">
        <f>_xlfn.XLOOKUP($A2124,'site variables'!$A:$A,'site variables'!H:H,0,0)</f>
        <v>low</v>
      </c>
      <c r="T2124" t="str">
        <f>_xlfn.XLOOKUP($A2124,'site variables'!$A:$A,'site variables'!I:I,0,0)</f>
        <v>Vehicle/FootRecreation</v>
      </c>
      <c r="U2124">
        <f>_xlfn.XLOOKUP($D2124,climatevars!$E:$E,climatevars!J:J,0,)</f>
        <v>84.999829999999989</v>
      </c>
      <c r="V2124">
        <f>_xlfn.XLOOKUP($D2124,climatevars!$E:$E,climatevars!K:K,0,)</f>
        <v>539.99891999999988</v>
      </c>
      <c r="W2124">
        <f>_xlfn.XLOOKUP($D2124,climatevars!$E:$E,climatevars!L:L,0,)</f>
        <v>367.99926399999993</v>
      </c>
      <c r="X2124">
        <f>_xlfn.XLOOKUP($G2124,speciesvars!$D:$D,speciesvars!H:H,0,0)</f>
        <v>21.7541668613752</v>
      </c>
      <c r="Y2124">
        <f>_xlfn.XLOOKUP($G2124,speciesvars!$D:$D,speciesvars!I:I,0,0)</f>
        <v>505</v>
      </c>
    </row>
    <row r="2125" spans="1:25" hidden="1" x14ac:dyDescent="0.25">
      <c r="A2125" t="s">
        <v>34</v>
      </c>
      <c r="B2125" t="s">
        <v>52</v>
      </c>
      <c r="C2125">
        <v>26</v>
      </c>
      <c r="D2125" t="str">
        <f t="shared" si="33"/>
        <v>Preservespring 2021</v>
      </c>
      <c r="E2125" t="s">
        <v>66</v>
      </c>
      <c r="F2125" t="s">
        <v>70</v>
      </c>
      <c r="G2125" t="s">
        <v>3</v>
      </c>
      <c r="H2125" t="s">
        <v>11</v>
      </c>
      <c r="I2125" t="s">
        <v>2222</v>
      </c>
      <c r="J2125" t="s">
        <v>72</v>
      </c>
      <c r="K2125">
        <v>13</v>
      </c>
      <c r="L2125">
        <v>20</v>
      </c>
      <c r="N2125">
        <f>_xlfn.XLOOKUP($A2125,'site variables'!$A:$A,'site variables'!C:C,0,0)</f>
        <v>332.63</v>
      </c>
      <c r="O2125">
        <f>_xlfn.XLOOKUP($A2125,'site variables'!$A:$A,'site variables'!D:D,0,0)</f>
        <v>25.8</v>
      </c>
      <c r="P2125">
        <f>_xlfn.XLOOKUP($A2125,'site variables'!$A:$A,'site variables'!E:E,0,0)</f>
        <v>21.2</v>
      </c>
      <c r="Q2125">
        <f>_xlfn.XLOOKUP($A2125,'site variables'!$A:$A,'site variables'!F:F,0,0)</f>
        <v>793</v>
      </c>
      <c r="R2125" t="str">
        <f>_xlfn.XLOOKUP($A2125,'site variables'!$A:$A,'site variables'!G:G,0,0)</f>
        <v>high</v>
      </c>
      <c r="S2125" t="str">
        <f>_xlfn.XLOOKUP($A2125,'site variables'!$A:$A,'site variables'!H:H,0,0)</f>
        <v>low</v>
      </c>
      <c r="T2125" t="str">
        <f>_xlfn.XLOOKUP($A2125,'site variables'!$A:$A,'site variables'!I:I,0,0)</f>
        <v>Vehicle/FootRecreation</v>
      </c>
      <c r="U2125">
        <f>_xlfn.XLOOKUP($D2125,climatevars!$E:$E,climatevars!J:J,0,)</f>
        <v>84.999829999999989</v>
      </c>
      <c r="V2125">
        <f>_xlfn.XLOOKUP($D2125,climatevars!$E:$E,climatevars!K:K,0,)</f>
        <v>539.99891999999988</v>
      </c>
      <c r="W2125">
        <f>_xlfn.XLOOKUP($D2125,climatevars!$E:$E,climatevars!L:L,0,)</f>
        <v>367.99926399999993</v>
      </c>
      <c r="X2125">
        <f>_xlfn.XLOOKUP($G2125,speciesvars!$D:$D,speciesvars!H:H,0,0)</f>
        <v>0</v>
      </c>
      <c r="Y2125">
        <f>_xlfn.XLOOKUP($G2125,speciesvars!$D:$D,speciesvars!I:I,0,0)</f>
        <v>0</v>
      </c>
    </row>
    <row r="2126" spans="1:25" hidden="1" x14ac:dyDescent="0.25">
      <c r="A2126" t="s">
        <v>34</v>
      </c>
      <c r="B2126" t="s">
        <v>52</v>
      </c>
      <c r="C2126">
        <v>8</v>
      </c>
      <c r="D2126" t="str">
        <f t="shared" si="33"/>
        <v>Preservespring 2021</v>
      </c>
      <c r="E2126" t="s">
        <v>75</v>
      </c>
      <c r="F2126" t="s">
        <v>49</v>
      </c>
      <c r="G2126" t="s">
        <v>35</v>
      </c>
      <c r="H2126" t="s">
        <v>4255</v>
      </c>
      <c r="I2126" t="s">
        <v>2223</v>
      </c>
      <c r="J2126" t="s">
        <v>60</v>
      </c>
      <c r="K2126">
        <v>0</v>
      </c>
      <c r="L2126">
        <v>0</v>
      </c>
      <c r="M2126">
        <v>0</v>
      </c>
      <c r="N2126">
        <f>_xlfn.XLOOKUP($A2126,'site variables'!$A:$A,'site variables'!C:C,0,0)</f>
        <v>332.63</v>
      </c>
      <c r="O2126">
        <f>_xlfn.XLOOKUP($A2126,'site variables'!$A:$A,'site variables'!D:D,0,0)</f>
        <v>25.8</v>
      </c>
      <c r="P2126">
        <f>_xlfn.XLOOKUP($A2126,'site variables'!$A:$A,'site variables'!E:E,0,0)</f>
        <v>21.2</v>
      </c>
      <c r="Q2126">
        <f>_xlfn.XLOOKUP($A2126,'site variables'!$A:$A,'site variables'!F:F,0,0)</f>
        <v>793</v>
      </c>
      <c r="R2126" t="str">
        <f>_xlfn.XLOOKUP($A2126,'site variables'!$A:$A,'site variables'!G:G,0,0)</f>
        <v>high</v>
      </c>
      <c r="S2126" t="str">
        <f>_xlfn.XLOOKUP($A2126,'site variables'!$A:$A,'site variables'!H:H,0,0)</f>
        <v>low</v>
      </c>
      <c r="T2126" t="str">
        <f>_xlfn.XLOOKUP($A2126,'site variables'!$A:$A,'site variables'!I:I,0,0)</f>
        <v>Vehicle/FootRecreation</v>
      </c>
      <c r="U2126">
        <f>_xlfn.XLOOKUP($D2126,climatevars!$E:$E,climatevars!J:J,0,)</f>
        <v>84.999829999999989</v>
      </c>
      <c r="V2126">
        <f>_xlfn.XLOOKUP($D2126,climatevars!$E:$E,climatevars!K:K,0,)</f>
        <v>539.99891999999988</v>
      </c>
      <c r="W2126">
        <f>_xlfn.XLOOKUP($D2126,climatevars!$E:$E,climatevars!L:L,0,)</f>
        <v>367.99926399999993</v>
      </c>
      <c r="X2126">
        <f>_xlfn.XLOOKUP($G2126,speciesvars!$D:$D,speciesvars!H:H,0,0)</f>
        <v>23.5000000198682</v>
      </c>
      <c r="Y2126">
        <f>_xlfn.XLOOKUP($G2126,speciesvars!$D:$D,speciesvars!I:I,0,0)</f>
        <v>354</v>
      </c>
    </row>
    <row r="2127" spans="1:25" hidden="1" x14ac:dyDescent="0.25">
      <c r="A2127" t="s">
        <v>34</v>
      </c>
      <c r="B2127" t="s">
        <v>52</v>
      </c>
      <c r="C2127">
        <v>8</v>
      </c>
      <c r="D2127" t="str">
        <f t="shared" si="33"/>
        <v>Preservespring 2021</v>
      </c>
      <c r="E2127" t="s">
        <v>75</v>
      </c>
      <c r="F2127" t="s">
        <v>49</v>
      </c>
      <c r="G2127" t="s">
        <v>65</v>
      </c>
      <c r="H2127" t="s">
        <v>4255</v>
      </c>
      <c r="I2127" t="s">
        <v>2224</v>
      </c>
      <c r="J2127" t="s">
        <v>60</v>
      </c>
      <c r="K2127">
        <v>0</v>
      </c>
      <c r="L2127">
        <v>0</v>
      </c>
      <c r="M2127">
        <v>0</v>
      </c>
      <c r="N2127">
        <f>_xlfn.XLOOKUP($A2127,'site variables'!$A:$A,'site variables'!C:C,0,0)</f>
        <v>332.63</v>
      </c>
      <c r="O2127">
        <f>_xlfn.XLOOKUP($A2127,'site variables'!$A:$A,'site variables'!D:D,0,0)</f>
        <v>25.8</v>
      </c>
      <c r="P2127">
        <f>_xlfn.XLOOKUP($A2127,'site variables'!$A:$A,'site variables'!E:E,0,0)</f>
        <v>21.2</v>
      </c>
      <c r="Q2127">
        <f>_xlfn.XLOOKUP($A2127,'site variables'!$A:$A,'site variables'!F:F,0,0)</f>
        <v>793</v>
      </c>
      <c r="R2127" t="str">
        <f>_xlfn.XLOOKUP($A2127,'site variables'!$A:$A,'site variables'!G:G,0,0)</f>
        <v>high</v>
      </c>
      <c r="S2127" t="str">
        <f>_xlfn.XLOOKUP($A2127,'site variables'!$A:$A,'site variables'!H:H,0,0)</f>
        <v>low</v>
      </c>
      <c r="T2127" t="str">
        <f>_xlfn.XLOOKUP($A2127,'site variables'!$A:$A,'site variables'!I:I,0,0)</f>
        <v>Vehicle/FootRecreation</v>
      </c>
      <c r="U2127">
        <f>_xlfn.XLOOKUP($D2127,climatevars!$E:$E,climatevars!J:J,0,)</f>
        <v>84.999829999999989</v>
      </c>
      <c r="V2127">
        <f>_xlfn.XLOOKUP($D2127,climatevars!$E:$E,climatevars!K:K,0,)</f>
        <v>539.99891999999988</v>
      </c>
      <c r="W2127">
        <f>_xlfn.XLOOKUP($D2127,climatevars!$E:$E,climatevars!L:L,0,)</f>
        <v>367.99926399999993</v>
      </c>
      <c r="X2127">
        <f>_xlfn.XLOOKUP($G2127,speciesvars!$D:$D,speciesvars!H:H,0,0)</f>
        <v>21.662499884764401</v>
      </c>
      <c r="Y2127">
        <f>_xlfn.XLOOKUP($G2127,speciesvars!$D:$D,speciesvars!I:I,0,0)</f>
        <v>767</v>
      </c>
    </row>
    <row r="2128" spans="1:25" hidden="1" x14ac:dyDescent="0.25">
      <c r="A2128" t="s">
        <v>34</v>
      </c>
      <c r="B2128" t="s">
        <v>52</v>
      </c>
      <c r="C2128">
        <v>8</v>
      </c>
      <c r="D2128" t="str">
        <f t="shared" si="33"/>
        <v>Preservespring 2021</v>
      </c>
      <c r="E2128" t="s">
        <v>75</v>
      </c>
      <c r="F2128" t="s">
        <v>49</v>
      </c>
      <c r="G2128" t="s">
        <v>76</v>
      </c>
      <c r="H2128" t="s">
        <v>4255</v>
      </c>
      <c r="I2128" t="s">
        <v>2225</v>
      </c>
      <c r="J2128" t="s">
        <v>60</v>
      </c>
      <c r="K2128">
        <v>0</v>
      </c>
      <c r="L2128">
        <v>0</v>
      </c>
      <c r="M2128">
        <v>0</v>
      </c>
      <c r="N2128">
        <f>_xlfn.XLOOKUP($A2128,'site variables'!$A:$A,'site variables'!C:C,0,0)</f>
        <v>332.63</v>
      </c>
      <c r="O2128">
        <f>_xlfn.XLOOKUP($A2128,'site variables'!$A:$A,'site variables'!D:D,0,0)</f>
        <v>25.8</v>
      </c>
      <c r="P2128">
        <f>_xlfn.XLOOKUP($A2128,'site variables'!$A:$A,'site variables'!E:E,0,0)</f>
        <v>21.2</v>
      </c>
      <c r="Q2128">
        <f>_xlfn.XLOOKUP($A2128,'site variables'!$A:$A,'site variables'!F:F,0,0)</f>
        <v>793</v>
      </c>
      <c r="R2128" t="str">
        <f>_xlfn.XLOOKUP($A2128,'site variables'!$A:$A,'site variables'!G:G,0,0)</f>
        <v>high</v>
      </c>
      <c r="S2128" t="str">
        <f>_xlfn.XLOOKUP($A2128,'site variables'!$A:$A,'site variables'!H:H,0,0)</f>
        <v>low</v>
      </c>
      <c r="T2128" t="str">
        <f>_xlfn.XLOOKUP($A2128,'site variables'!$A:$A,'site variables'!I:I,0,0)</f>
        <v>Vehicle/FootRecreation</v>
      </c>
      <c r="U2128">
        <f>_xlfn.XLOOKUP($D2128,climatevars!$E:$E,climatevars!J:J,0,)</f>
        <v>84.999829999999989</v>
      </c>
      <c r="V2128">
        <f>_xlfn.XLOOKUP($D2128,climatevars!$E:$E,climatevars!K:K,0,)</f>
        <v>539.99891999999988</v>
      </c>
      <c r="W2128">
        <f>_xlfn.XLOOKUP($D2128,climatevars!$E:$E,climatevars!L:L,0,)</f>
        <v>367.99926399999993</v>
      </c>
      <c r="X2128">
        <f>_xlfn.XLOOKUP($G2128,speciesvars!$D:$D,speciesvars!H:H,0,0)</f>
        <v>23.825000166892998</v>
      </c>
      <c r="Y2128">
        <f>_xlfn.XLOOKUP($G2128,speciesvars!$D:$D,speciesvars!I:I,0,0)</f>
        <v>508</v>
      </c>
    </row>
    <row r="2129" spans="1:25" hidden="1" x14ac:dyDescent="0.25">
      <c r="A2129" t="s">
        <v>34</v>
      </c>
      <c r="B2129" t="s">
        <v>52</v>
      </c>
      <c r="C2129">
        <v>8</v>
      </c>
      <c r="D2129" t="str">
        <f t="shared" si="33"/>
        <v>Preservespring 2021</v>
      </c>
      <c r="E2129" t="s">
        <v>75</v>
      </c>
      <c r="F2129" t="s">
        <v>49</v>
      </c>
      <c r="G2129" t="s">
        <v>1</v>
      </c>
      <c r="H2129" t="s">
        <v>4255</v>
      </c>
      <c r="I2129" t="s">
        <v>2226</v>
      </c>
      <c r="J2129" t="s">
        <v>60</v>
      </c>
      <c r="K2129">
        <v>0</v>
      </c>
      <c r="L2129">
        <v>0</v>
      </c>
      <c r="M2129">
        <v>0</v>
      </c>
      <c r="N2129">
        <f>_xlfn.XLOOKUP($A2129,'site variables'!$A:$A,'site variables'!C:C,0,0)</f>
        <v>332.63</v>
      </c>
      <c r="O2129">
        <f>_xlfn.XLOOKUP($A2129,'site variables'!$A:$A,'site variables'!D:D,0,0)</f>
        <v>25.8</v>
      </c>
      <c r="P2129">
        <f>_xlfn.XLOOKUP($A2129,'site variables'!$A:$A,'site variables'!E:E,0,0)</f>
        <v>21.2</v>
      </c>
      <c r="Q2129">
        <f>_xlfn.XLOOKUP($A2129,'site variables'!$A:$A,'site variables'!F:F,0,0)</f>
        <v>793</v>
      </c>
      <c r="R2129" t="str">
        <f>_xlfn.XLOOKUP($A2129,'site variables'!$A:$A,'site variables'!G:G,0,0)</f>
        <v>high</v>
      </c>
      <c r="S2129" t="str">
        <f>_xlfn.XLOOKUP($A2129,'site variables'!$A:$A,'site variables'!H:H,0,0)</f>
        <v>low</v>
      </c>
      <c r="T2129" t="str">
        <f>_xlfn.XLOOKUP($A2129,'site variables'!$A:$A,'site variables'!I:I,0,0)</f>
        <v>Vehicle/FootRecreation</v>
      </c>
      <c r="U2129">
        <f>_xlfn.XLOOKUP($D2129,climatevars!$E:$E,climatevars!J:J,0,)</f>
        <v>84.999829999999989</v>
      </c>
      <c r="V2129">
        <f>_xlfn.XLOOKUP($D2129,climatevars!$E:$E,climatevars!K:K,0,)</f>
        <v>539.99891999999988</v>
      </c>
      <c r="W2129">
        <f>_xlfn.XLOOKUP($D2129,climatevars!$E:$E,climatevars!L:L,0,)</f>
        <v>367.99926399999993</v>
      </c>
      <c r="X2129">
        <f>_xlfn.XLOOKUP($G2129,speciesvars!$D:$D,speciesvars!H:H,0,0)</f>
        <v>22.9416667421659</v>
      </c>
      <c r="Y2129">
        <f>_xlfn.XLOOKUP($G2129,speciesvars!$D:$D,speciesvars!I:I,0,0)</f>
        <v>528</v>
      </c>
    </row>
    <row r="2130" spans="1:25" hidden="1" x14ac:dyDescent="0.25">
      <c r="A2130" t="s">
        <v>34</v>
      </c>
      <c r="B2130" t="s">
        <v>52</v>
      </c>
      <c r="C2130">
        <v>9</v>
      </c>
      <c r="D2130" t="str">
        <f t="shared" si="33"/>
        <v>Preservespring 2021</v>
      </c>
      <c r="E2130" t="s">
        <v>12</v>
      </c>
      <c r="F2130" t="s">
        <v>0</v>
      </c>
      <c r="G2130" t="s">
        <v>13</v>
      </c>
      <c r="H2130" t="s">
        <v>4254</v>
      </c>
      <c r="I2130" t="s">
        <v>2227</v>
      </c>
      <c r="J2130" t="s">
        <v>60</v>
      </c>
      <c r="K2130">
        <v>0</v>
      </c>
      <c r="L2130">
        <v>0</v>
      </c>
      <c r="M2130">
        <v>0</v>
      </c>
      <c r="N2130">
        <f>_xlfn.XLOOKUP($A2130,'site variables'!$A:$A,'site variables'!C:C,0,0)</f>
        <v>332.63</v>
      </c>
      <c r="O2130">
        <f>_xlfn.XLOOKUP($A2130,'site variables'!$A:$A,'site variables'!D:D,0,0)</f>
        <v>25.8</v>
      </c>
      <c r="P2130">
        <f>_xlfn.XLOOKUP($A2130,'site variables'!$A:$A,'site variables'!E:E,0,0)</f>
        <v>21.2</v>
      </c>
      <c r="Q2130">
        <f>_xlfn.XLOOKUP($A2130,'site variables'!$A:$A,'site variables'!F:F,0,0)</f>
        <v>793</v>
      </c>
      <c r="R2130" t="str">
        <f>_xlfn.XLOOKUP($A2130,'site variables'!$A:$A,'site variables'!G:G,0,0)</f>
        <v>high</v>
      </c>
      <c r="S2130" t="str">
        <f>_xlfn.XLOOKUP($A2130,'site variables'!$A:$A,'site variables'!H:H,0,0)</f>
        <v>low</v>
      </c>
      <c r="T2130" t="str">
        <f>_xlfn.XLOOKUP($A2130,'site variables'!$A:$A,'site variables'!I:I,0,0)</f>
        <v>Vehicle/FootRecreation</v>
      </c>
      <c r="U2130">
        <f>_xlfn.XLOOKUP($D2130,climatevars!$E:$E,climatevars!J:J,0,)</f>
        <v>84.999829999999989</v>
      </c>
      <c r="V2130">
        <f>_xlfn.XLOOKUP($D2130,climatevars!$E:$E,climatevars!K:K,0,)</f>
        <v>539.99891999999988</v>
      </c>
      <c r="W2130">
        <f>_xlfn.XLOOKUP($D2130,climatevars!$E:$E,climatevars!L:L,0,)</f>
        <v>367.99926399999993</v>
      </c>
      <c r="X2130">
        <f>_xlfn.XLOOKUP($G2130,speciesvars!$D:$D,speciesvars!H:H,0,0)</f>
        <v>23.462500015894602</v>
      </c>
      <c r="Y2130">
        <f>_xlfn.XLOOKUP($G2130,speciesvars!$D:$D,speciesvars!I:I,0,0)</f>
        <v>846</v>
      </c>
    </row>
    <row r="2131" spans="1:25" hidden="1" x14ac:dyDescent="0.25">
      <c r="A2131" t="s">
        <v>34</v>
      </c>
      <c r="B2131" t="s">
        <v>52</v>
      </c>
      <c r="C2131">
        <v>26</v>
      </c>
      <c r="D2131" t="str">
        <f t="shared" si="33"/>
        <v>Preservespring 2021</v>
      </c>
      <c r="E2131" t="s">
        <v>66</v>
      </c>
      <c r="F2131" t="s">
        <v>70</v>
      </c>
      <c r="G2131" t="s">
        <v>16</v>
      </c>
      <c r="H2131" t="s">
        <v>11</v>
      </c>
      <c r="I2131" t="s">
        <v>2228</v>
      </c>
      <c r="J2131" t="s">
        <v>60</v>
      </c>
      <c r="K2131">
        <v>2</v>
      </c>
      <c r="L2131">
        <v>35</v>
      </c>
      <c r="N2131">
        <f>_xlfn.XLOOKUP($A2131,'site variables'!$A:$A,'site variables'!C:C,0,0)</f>
        <v>332.63</v>
      </c>
      <c r="O2131">
        <f>_xlfn.XLOOKUP($A2131,'site variables'!$A:$A,'site variables'!D:D,0,0)</f>
        <v>25.8</v>
      </c>
      <c r="P2131">
        <f>_xlfn.XLOOKUP($A2131,'site variables'!$A:$A,'site variables'!E:E,0,0)</f>
        <v>21.2</v>
      </c>
      <c r="Q2131">
        <f>_xlfn.XLOOKUP($A2131,'site variables'!$A:$A,'site variables'!F:F,0,0)</f>
        <v>793</v>
      </c>
      <c r="R2131" t="str">
        <f>_xlfn.XLOOKUP($A2131,'site variables'!$A:$A,'site variables'!G:G,0,0)</f>
        <v>high</v>
      </c>
      <c r="S2131" t="str">
        <f>_xlfn.XLOOKUP($A2131,'site variables'!$A:$A,'site variables'!H:H,0,0)</f>
        <v>low</v>
      </c>
      <c r="T2131" t="str">
        <f>_xlfn.XLOOKUP($A2131,'site variables'!$A:$A,'site variables'!I:I,0,0)</f>
        <v>Vehicle/FootRecreation</v>
      </c>
      <c r="U2131">
        <f>_xlfn.XLOOKUP($D2131,climatevars!$E:$E,climatevars!J:J,0,)</f>
        <v>84.999829999999989</v>
      </c>
      <c r="V2131">
        <f>_xlfn.XLOOKUP($D2131,climatevars!$E:$E,climatevars!K:K,0,)</f>
        <v>539.99891999999988</v>
      </c>
      <c r="W2131">
        <f>_xlfn.XLOOKUP($D2131,climatevars!$E:$E,climatevars!L:L,0,)</f>
        <v>367.99926399999993</v>
      </c>
      <c r="X2131">
        <f>_xlfn.XLOOKUP($G2131,speciesvars!$D:$D,speciesvars!H:H,0,0)</f>
        <v>0</v>
      </c>
      <c r="Y2131">
        <f>_xlfn.XLOOKUP($G2131,speciesvars!$D:$D,speciesvars!I:I,0,0)</f>
        <v>0</v>
      </c>
    </row>
    <row r="2132" spans="1:25" hidden="1" x14ac:dyDescent="0.25">
      <c r="A2132" t="s">
        <v>34</v>
      </c>
      <c r="B2132" t="s">
        <v>52</v>
      </c>
      <c r="C2132">
        <v>27</v>
      </c>
      <c r="D2132" t="str">
        <f t="shared" si="33"/>
        <v>Preservespring 2021</v>
      </c>
      <c r="E2132" t="s">
        <v>48</v>
      </c>
      <c r="F2132" t="s">
        <v>0</v>
      </c>
      <c r="G2132" t="s">
        <v>77</v>
      </c>
      <c r="H2132" t="s">
        <v>11</v>
      </c>
      <c r="I2132" t="s">
        <v>2229</v>
      </c>
      <c r="J2132" t="s">
        <v>72</v>
      </c>
      <c r="K2132">
        <v>29</v>
      </c>
      <c r="L2132">
        <v>20</v>
      </c>
      <c r="N2132">
        <f>_xlfn.XLOOKUP($A2132,'site variables'!$A:$A,'site variables'!C:C,0,0)</f>
        <v>332.63</v>
      </c>
      <c r="O2132">
        <f>_xlfn.XLOOKUP($A2132,'site variables'!$A:$A,'site variables'!D:D,0,0)</f>
        <v>25.8</v>
      </c>
      <c r="P2132">
        <f>_xlfn.XLOOKUP($A2132,'site variables'!$A:$A,'site variables'!E:E,0,0)</f>
        <v>21.2</v>
      </c>
      <c r="Q2132">
        <f>_xlfn.XLOOKUP($A2132,'site variables'!$A:$A,'site variables'!F:F,0,0)</f>
        <v>793</v>
      </c>
      <c r="R2132" t="str">
        <f>_xlfn.XLOOKUP($A2132,'site variables'!$A:$A,'site variables'!G:G,0,0)</f>
        <v>high</v>
      </c>
      <c r="S2132" t="str">
        <f>_xlfn.XLOOKUP($A2132,'site variables'!$A:$A,'site variables'!H:H,0,0)</f>
        <v>low</v>
      </c>
      <c r="T2132" t="str">
        <f>_xlfn.XLOOKUP($A2132,'site variables'!$A:$A,'site variables'!I:I,0,0)</f>
        <v>Vehicle/FootRecreation</v>
      </c>
      <c r="U2132">
        <f>_xlfn.XLOOKUP($D2132,climatevars!$E:$E,climatevars!J:J,0,)</f>
        <v>84.999829999999989</v>
      </c>
      <c r="V2132">
        <f>_xlfn.XLOOKUP($D2132,climatevars!$E:$E,climatevars!K:K,0,)</f>
        <v>539.99891999999988</v>
      </c>
      <c r="W2132">
        <f>_xlfn.XLOOKUP($D2132,climatevars!$E:$E,climatevars!L:L,0,)</f>
        <v>367.99926399999993</v>
      </c>
      <c r="X2132">
        <f>_xlfn.XLOOKUP($G2132,speciesvars!$D:$D,speciesvars!H:H,0,0)</f>
        <v>0</v>
      </c>
      <c r="Y2132">
        <f>_xlfn.XLOOKUP($G2132,speciesvars!$D:$D,speciesvars!I:I,0,0)</f>
        <v>0</v>
      </c>
    </row>
    <row r="2133" spans="1:25" hidden="1" x14ac:dyDescent="0.25">
      <c r="A2133" t="s">
        <v>34</v>
      </c>
      <c r="B2133" t="s">
        <v>52</v>
      </c>
      <c r="C2133">
        <v>27</v>
      </c>
      <c r="D2133" t="str">
        <f t="shared" si="33"/>
        <v>Preservespring 2021</v>
      </c>
      <c r="E2133" t="s">
        <v>48</v>
      </c>
      <c r="F2133" t="s">
        <v>0</v>
      </c>
      <c r="G2133" t="s">
        <v>3</v>
      </c>
      <c r="H2133" t="s">
        <v>11</v>
      </c>
      <c r="I2133" t="s">
        <v>2230</v>
      </c>
      <c r="J2133" t="s">
        <v>72</v>
      </c>
      <c r="K2133">
        <v>2</v>
      </c>
      <c r="L2133">
        <v>20</v>
      </c>
      <c r="N2133">
        <f>_xlfn.XLOOKUP($A2133,'site variables'!$A:$A,'site variables'!C:C,0,0)</f>
        <v>332.63</v>
      </c>
      <c r="O2133">
        <f>_xlfn.XLOOKUP($A2133,'site variables'!$A:$A,'site variables'!D:D,0,0)</f>
        <v>25.8</v>
      </c>
      <c r="P2133">
        <f>_xlfn.XLOOKUP($A2133,'site variables'!$A:$A,'site variables'!E:E,0,0)</f>
        <v>21.2</v>
      </c>
      <c r="Q2133">
        <f>_xlfn.XLOOKUP($A2133,'site variables'!$A:$A,'site variables'!F:F,0,0)</f>
        <v>793</v>
      </c>
      <c r="R2133" t="str">
        <f>_xlfn.XLOOKUP($A2133,'site variables'!$A:$A,'site variables'!G:G,0,0)</f>
        <v>high</v>
      </c>
      <c r="S2133" t="str">
        <f>_xlfn.XLOOKUP($A2133,'site variables'!$A:$A,'site variables'!H:H,0,0)</f>
        <v>low</v>
      </c>
      <c r="T2133" t="str">
        <f>_xlfn.XLOOKUP($A2133,'site variables'!$A:$A,'site variables'!I:I,0,0)</f>
        <v>Vehicle/FootRecreation</v>
      </c>
      <c r="U2133">
        <f>_xlfn.XLOOKUP($D2133,climatevars!$E:$E,climatevars!J:J,0,)</f>
        <v>84.999829999999989</v>
      </c>
      <c r="V2133">
        <f>_xlfn.XLOOKUP($D2133,climatevars!$E:$E,climatevars!K:K,0,)</f>
        <v>539.99891999999988</v>
      </c>
      <c r="W2133">
        <f>_xlfn.XLOOKUP($D2133,climatevars!$E:$E,climatevars!L:L,0,)</f>
        <v>367.99926399999993</v>
      </c>
      <c r="X2133">
        <f>_xlfn.XLOOKUP($G2133,speciesvars!$D:$D,speciesvars!H:H,0,0)</f>
        <v>0</v>
      </c>
      <c r="Y2133">
        <f>_xlfn.XLOOKUP($G2133,speciesvars!$D:$D,speciesvars!I:I,0,0)</f>
        <v>0</v>
      </c>
    </row>
    <row r="2134" spans="1:25" hidden="1" x14ac:dyDescent="0.25">
      <c r="A2134" t="s">
        <v>34</v>
      </c>
      <c r="B2134" t="s">
        <v>52</v>
      </c>
      <c r="C2134">
        <v>27</v>
      </c>
      <c r="D2134" t="str">
        <f t="shared" si="33"/>
        <v>Preservespring 2021</v>
      </c>
      <c r="E2134" t="s">
        <v>48</v>
      </c>
      <c r="F2134" t="s">
        <v>0</v>
      </c>
      <c r="G2134" t="s">
        <v>2201</v>
      </c>
      <c r="H2134" t="s">
        <v>11</v>
      </c>
      <c r="I2134" t="s">
        <v>2231</v>
      </c>
      <c r="J2134" t="s">
        <v>60</v>
      </c>
      <c r="K2134">
        <v>1</v>
      </c>
      <c r="L2134">
        <v>20</v>
      </c>
      <c r="N2134">
        <f>_xlfn.XLOOKUP($A2134,'site variables'!$A:$A,'site variables'!C:C,0,0)</f>
        <v>332.63</v>
      </c>
      <c r="O2134">
        <f>_xlfn.XLOOKUP($A2134,'site variables'!$A:$A,'site variables'!D:D,0,0)</f>
        <v>25.8</v>
      </c>
      <c r="P2134">
        <f>_xlfn.XLOOKUP($A2134,'site variables'!$A:$A,'site variables'!E:E,0,0)</f>
        <v>21.2</v>
      </c>
      <c r="Q2134">
        <f>_xlfn.XLOOKUP($A2134,'site variables'!$A:$A,'site variables'!F:F,0,0)</f>
        <v>793</v>
      </c>
      <c r="R2134" t="str">
        <f>_xlfn.XLOOKUP($A2134,'site variables'!$A:$A,'site variables'!G:G,0,0)</f>
        <v>high</v>
      </c>
      <c r="S2134" t="str">
        <f>_xlfn.XLOOKUP($A2134,'site variables'!$A:$A,'site variables'!H:H,0,0)</f>
        <v>low</v>
      </c>
      <c r="T2134" t="str">
        <f>_xlfn.XLOOKUP($A2134,'site variables'!$A:$A,'site variables'!I:I,0,0)</f>
        <v>Vehicle/FootRecreation</v>
      </c>
      <c r="U2134">
        <f>_xlfn.XLOOKUP($D2134,climatevars!$E:$E,climatevars!J:J,0,)</f>
        <v>84.999829999999989</v>
      </c>
      <c r="V2134">
        <f>_xlfn.XLOOKUP($D2134,climatevars!$E:$E,climatevars!K:K,0,)</f>
        <v>539.99891999999988</v>
      </c>
      <c r="W2134">
        <f>_xlfn.XLOOKUP($D2134,climatevars!$E:$E,climatevars!L:L,0,)</f>
        <v>367.99926399999993</v>
      </c>
      <c r="X2134">
        <f>_xlfn.XLOOKUP($G2134,speciesvars!$D:$D,speciesvars!H:H,0,0)</f>
        <v>0</v>
      </c>
      <c r="Y2134">
        <f>_xlfn.XLOOKUP($G2134,speciesvars!$D:$D,speciesvars!I:I,0,0)</f>
        <v>0</v>
      </c>
    </row>
    <row r="2135" spans="1:25" hidden="1" x14ac:dyDescent="0.25">
      <c r="A2135" t="s">
        <v>34</v>
      </c>
      <c r="B2135" t="s">
        <v>52</v>
      </c>
      <c r="C2135">
        <v>9</v>
      </c>
      <c r="D2135" t="str">
        <f t="shared" si="33"/>
        <v>Preservespring 2021</v>
      </c>
      <c r="E2135" t="s">
        <v>12</v>
      </c>
      <c r="F2135" t="s">
        <v>0</v>
      </c>
      <c r="G2135" t="s">
        <v>21</v>
      </c>
      <c r="H2135" t="s">
        <v>4254</v>
      </c>
      <c r="I2135" t="s">
        <v>2232</v>
      </c>
      <c r="J2135" t="s">
        <v>60</v>
      </c>
      <c r="K2135">
        <v>0</v>
      </c>
      <c r="L2135">
        <v>0</v>
      </c>
      <c r="M2135">
        <v>0</v>
      </c>
      <c r="N2135">
        <f>_xlfn.XLOOKUP($A2135,'site variables'!$A:$A,'site variables'!C:C,0,0)</f>
        <v>332.63</v>
      </c>
      <c r="O2135">
        <f>_xlfn.XLOOKUP($A2135,'site variables'!$A:$A,'site variables'!D:D,0,0)</f>
        <v>25.8</v>
      </c>
      <c r="P2135">
        <f>_xlfn.XLOOKUP($A2135,'site variables'!$A:$A,'site variables'!E:E,0,0)</f>
        <v>21.2</v>
      </c>
      <c r="Q2135">
        <f>_xlfn.XLOOKUP($A2135,'site variables'!$A:$A,'site variables'!F:F,0,0)</f>
        <v>793</v>
      </c>
      <c r="R2135" t="str">
        <f>_xlfn.XLOOKUP($A2135,'site variables'!$A:$A,'site variables'!G:G,0,0)</f>
        <v>high</v>
      </c>
      <c r="S2135" t="str">
        <f>_xlfn.XLOOKUP($A2135,'site variables'!$A:$A,'site variables'!H:H,0,0)</f>
        <v>low</v>
      </c>
      <c r="T2135" t="str">
        <f>_xlfn.XLOOKUP($A2135,'site variables'!$A:$A,'site variables'!I:I,0,0)</f>
        <v>Vehicle/FootRecreation</v>
      </c>
      <c r="U2135">
        <f>_xlfn.XLOOKUP($D2135,climatevars!$E:$E,climatevars!J:J,0,)</f>
        <v>84.999829999999989</v>
      </c>
      <c r="V2135">
        <f>_xlfn.XLOOKUP($D2135,climatevars!$E:$E,climatevars!K:K,0,)</f>
        <v>539.99891999999988</v>
      </c>
      <c r="W2135">
        <f>_xlfn.XLOOKUP($D2135,climatevars!$E:$E,climatevars!L:L,0,)</f>
        <v>367.99926399999993</v>
      </c>
      <c r="X2135">
        <f>_xlfn.XLOOKUP($G2135,speciesvars!$D:$D,speciesvars!H:H,0,0)</f>
        <v>24.8750001192093</v>
      </c>
      <c r="Y2135">
        <f>_xlfn.XLOOKUP($G2135,speciesvars!$D:$D,speciesvars!I:I,0,0)</f>
        <v>845</v>
      </c>
    </row>
    <row r="2136" spans="1:25" hidden="1" x14ac:dyDescent="0.25">
      <c r="A2136" t="s">
        <v>34</v>
      </c>
      <c r="B2136" t="s">
        <v>52</v>
      </c>
      <c r="C2136">
        <v>27</v>
      </c>
      <c r="D2136" t="str">
        <f t="shared" si="33"/>
        <v>Preservespring 2021</v>
      </c>
      <c r="E2136" t="s">
        <v>48</v>
      </c>
      <c r="F2136" t="s">
        <v>0</v>
      </c>
      <c r="G2136" t="s">
        <v>44</v>
      </c>
      <c r="H2136" t="s">
        <v>11</v>
      </c>
      <c r="I2136" t="s">
        <v>2233</v>
      </c>
      <c r="J2136" t="s">
        <v>60</v>
      </c>
      <c r="K2136">
        <v>1</v>
      </c>
      <c r="L2136">
        <v>5</v>
      </c>
      <c r="N2136">
        <f>_xlfn.XLOOKUP($A2136,'site variables'!$A:$A,'site variables'!C:C,0,0)</f>
        <v>332.63</v>
      </c>
      <c r="O2136">
        <f>_xlfn.XLOOKUP($A2136,'site variables'!$A:$A,'site variables'!D:D,0,0)</f>
        <v>25.8</v>
      </c>
      <c r="P2136">
        <f>_xlfn.XLOOKUP($A2136,'site variables'!$A:$A,'site variables'!E:E,0,0)</f>
        <v>21.2</v>
      </c>
      <c r="Q2136">
        <f>_xlfn.XLOOKUP($A2136,'site variables'!$A:$A,'site variables'!F:F,0,0)</f>
        <v>793</v>
      </c>
      <c r="R2136" t="str">
        <f>_xlfn.XLOOKUP($A2136,'site variables'!$A:$A,'site variables'!G:G,0,0)</f>
        <v>high</v>
      </c>
      <c r="S2136" t="str">
        <f>_xlfn.XLOOKUP($A2136,'site variables'!$A:$A,'site variables'!H:H,0,0)</f>
        <v>low</v>
      </c>
      <c r="T2136" t="str">
        <f>_xlfn.XLOOKUP($A2136,'site variables'!$A:$A,'site variables'!I:I,0,0)</f>
        <v>Vehicle/FootRecreation</v>
      </c>
      <c r="U2136">
        <f>_xlfn.XLOOKUP($D2136,climatevars!$E:$E,climatevars!J:J,0,)</f>
        <v>84.999829999999989</v>
      </c>
      <c r="V2136">
        <f>_xlfn.XLOOKUP($D2136,climatevars!$E:$E,climatevars!K:K,0,)</f>
        <v>539.99891999999988</v>
      </c>
      <c r="W2136">
        <f>_xlfn.XLOOKUP($D2136,climatevars!$E:$E,climatevars!L:L,0,)</f>
        <v>367.99926399999993</v>
      </c>
      <c r="X2136">
        <f>_xlfn.XLOOKUP($G2136,speciesvars!$D:$D,speciesvars!H:H,0,0)</f>
        <v>0</v>
      </c>
      <c r="Y2136">
        <f>_xlfn.XLOOKUP($G2136,speciesvars!$D:$D,speciesvars!I:I,0,0)</f>
        <v>0</v>
      </c>
    </row>
    <row r="2137" spans="1:25" hidden="1" x14ac:dyDescent="0.25">
      <c r="A2137" t="s">
        <v>34</v>
      </c>
      <c r="B2137" t="s">
        <v>52</v>
      </c>
      <c r="C2137">
        <v>27</v>
      </c>
      <c r="D2137" t="str">
        <f t="shared" si="33"/>
        <v>Preservespring 2021</v>
      </c>
      <c r="E2137" t="s">
        <v>48</v>
      </c>
      <c r="F2137" t="s">
        <v>0</v>
      </c>
      <c r="G2137" t="s">
        <v>33</v>
      </c>
      <c r="H2137" t="s">
        <v>11</v>
      </c>
      <c r="I2137" t="s">
        <v>2234</v>
      </c>
      <c r="J2137" t="s">
        <v>60</v>
      </c>
      <c r="K2137">
        <v>1</v>
      </c>
      <c r="L2137">
        <v>15</v>
      </c>
      <c r="N2137">
        <f>_xlfn.XLOOKUP($A2137,'site variables'!$A:$A,'site variables'!C:C,0,0)</f>
        <v>332.63</v>
      </c>
      <c r="O2137">
        <f>_xlfn.XLOOKUP($A2137,'site variables'!$A:$A,'site variables'!D:D,0,0)</f>
        <v>25.8</v>
      </c>
      <c r="P2137">
        <f>_xlfn.XLOOKUP($A2137,'site variables'!$A:$A,'site variables'!E:E,0,0)</f>
        <v>21.2</v>
      </c>
      <c r="Q2137">
        <f>_xlfn.XLOOKUP($A2137,'site variables'!$A:$A,'site variables'!F:F,0,0)</f>
        <v>793</v>
      </c>
      <c r="R2137" t="str">
        <f>_xlfn.XLOOKUP($A2137,'site variables'!$A:$A,'site variables'!G:G,0,0)</f>
        <v>high</v>
      </c>
      <c r="S2137" t="str">
        <f>_xlfn.XLOOKUP($A2137,'site variables'!$A:$A,'site variables'!H:H,0,0)</f>
        <v>low</v>
      </c>
      <c r="T2137" t="str">
        <f>_xlfn.XLOOKUP($A2137,'site variables'!$A:$A,'site variables'!I:I,0,0)</f>
        <v>Vehicle/FootRecreation</v>
      </c>
      <c r="U2137">
        <f>_xlfn.XLOOKUP($D2137,climatevars!$E:$E,climatevars!J:J,0,)</f>
        <v>84.999829999999989</v>
      </c>
      <c r="V2137">
        <f>_xlfn.XLOOKUP($D2137,climatevars!$E:$E,climatevars!K:K,0,)</f>
        <v>539.99891999999988</v>
      </c>
      <c r="W2137">
        <f>_xlfn.XLOOKUP($D2137,climatevars!$E:$E,climatevars!L:L,0,)</f>
        <v>367.99926399999993</v>
      </c>
      <c r="X2137">
        <f>_xlfn.XLOOKUP($G2137,speciesvars!$D:$D,speciesvars!H:H,0,0)</f>
        <v>0</v>
      </c>
      <c r="Y2137">
        <f>_xlfn.XLOOKUP($G2137,speciesvars!$D:$D,speciesvars!I:I,0,0)</f>
        <v>0</v>
      </c>
    </row>
    <row r="2138" spans="1:25" hidden="1" x14ac:dyDescent="0.25">
      <c r="A2138" t="s">
        <v>34</v>
      </c>
      <c r="B2138" t="s">
        <v>52</v>
      </c>
      <c r="C2138">
        <v>9</v>
      </c>
      <c r="D2138" t="str">
        <f t="shared" si="33"/>
        <v>Preservespring 2021</v>
      </c>
      <c r="E2138" t="s">
        <v>12</v>
      </c>
      <c r="F2138" t="s">
        <v>0</v>
      </c>
      <c r="G2138" t="s">
        <v>53</v>
      </c>
      <c r="H2138" t="s">
        <v>4254</v>
      </c>
      <c r="I2138" t="s">
        <v>2235</v>
      </c>
      <c r="J2138" t="s">
        <v>60</v>
      </c>
      <c r="K2138">
        <v>0</v>
      </c>
      <c r="L2138">
        <v>0</v>
      </c>
      <c r="M2138">
        <v>0</v>
      </c>
      <c r="N2138">
        <f>_xlfn.XLOOKUP($A2138,'site variables'!$A:$A,'site variables'!C:C,0,0)</f>
        <v>332.63</v>
      </c>
      <c r="O2138">
        <f>_xlfn.XLOOKUP($A2138,'site variables'!$A:$A,'site variables'!D:D,0,0)</f>
        <v>25.8</v>
      </c>
      <c r="P2138">
        <f>_xlfn.XLOOKUP($A2138,'site variables'!$A:$A,'site variables'!E:E,0,0)</f>
        <v>21.2</v>
      </c>
      <c r="Q2138">
        <f>_xlfn.XLOOKUP($A2138,'site variables'!$A:$A,'site variables'!F:F,0,0)</f>
        <v>793</v>
      </c>
      <c r="R2138" t="str">
        <f>_xlfn.XLOOKUP($A2138,'site variables'!$A:$A,'site variables'!G:G,0,0)</f>
        <v>high</v>
      </c>
      <c r="S2138" t="str">
        <f>_xlfn.XLOOKUP($A2138,'site variables'!$A:$A,'site variables'!H:H,0,0)</f>
        <v>low</v>
      </c>
      <c r="T2138" t="str">
        <f>_xlfn.XLOOKUP($A2138,'site variables'!$A:$A,'site variables'!I:I,0,0)</f>
        <v>Vehicle/FootRecreation</v>
      </c>
      <c r="U2138">
        <f>_xlfn.XLOOKUP($D2138,climatevars!$E:$E,climatevars!J:J,0,)</f>
        <v>84.999829999999989</v>
      </c>
      <c r="V2138">
        <f>_xlfn.XLOOKUP($D2138,climatevars!$E:$E,climatevars!K:K,0,)</f>
        <v>539.99891999999988</v>
      </c>
      <c r="W2138">
        <f>_xlfn.XLOOKUP($D2138,climatevars!$E:$E,climatevars!L:L,0,)</f>
        <v>367.99926399999993</v>
      </c>
      <c r="X2138">
        <f>_xlfn.XLOOKUP($G2138,speciesvars!$D:$D,speciesvars!H:H,0,0)</f>
        <v>24.200000047683702</v>
      </c>
      <c r="Y2138">
        <f>_xlfn.XLOOKUP($G2138,speciesvars!$D:$D,speciesvars!I:I,0,0)</f>
        <v>706</v>
      </c>
    </row>
    <row r="2139" spans="1:25" hidden="1" x14ac:dyDescent="0.25">
      <c r="A2139" t="s">
        <v>34</v>
      </c>
      <c r="B2139" t="s">
        <v>52</v>
      </c>
      <c r="C2139">
        <v>9</v>
      </c>
      <c r="D2139" t="str">
        <f t="shared" si="33"/>
        <v>Preservespring 2021</v>
      </c>
      <c r="E2139" t="s">
        <v>12</v>
      </c>
      <c r="F2139" t="s">
        <v>0</v>
      </c>
      <c r="G2139" t="s">
        <v>35</v>
      </c>
      <c r="H2139" t="s">
        <v>4254</v>
      </c>
      <c r="I2139" t="s">
        <v>2236</v>
      </c>
      <c r="J2139" t="s">
        <v>60</v>
      </c>
      <c r="K2139">
        <v>0</v>
      </c>
      <c r="L2139">
        <v>0</v>
      </c>
      <c r="M2139">
        <v>0</v>
      </c>
      <c r="N2139">
        <f>_xlfn.XLOOKUP($A2139,'site variables'!$A:$A,'site variables'!C:C,0,0)</f>
        <v>332.63</v>
      </c>
      <c r="O2139">
        <f>_xlfn.XLOOKUP($A2139,'site variables'!$A:$A,'site variables'!D:D,0,0)</f>
        <v>25.8</v>
      </c>
      <c r="P2139">
        <f>_xlfn.XLOOKUP($A2139,'site variables'!$A:$A,'site variables'!E:E,0,0)</f>
        <v>21.2</v>
      </c>
      <c r="Q2139">
        <f>_xlfn.XLOOKUP($A2139,'site variables'!$A:$A,'site variables'!F:F,0,0)</f>
        <v>793</v>
      </c>
      <c r="R2139" t="str">
        <f>_xlfn.XLOOKUP($A2139,'site variables'!$A:$A,'site variables'!G:G,0,0)</f>
        <v>high</v>
      </c>
      <c r="S2139" t="str">
        <f>_xlfn.XLOOKUP($A2139,'site variables'!$A:$A,'site variables'!H:H,0,0)</f>
        <v>low</v>
      </c>
      <c r="T2139" t="str">
        <f>_xlfn.XLOOKUP($A2139,'site variables'!$A:$A,'site variables'!I:I,0,0)</f>
        <v>Vehicle/FootRecreation</v>
      </c>
      <c r="U2139">
        <f>_xlfn.XLOOKUP($D2139,climatevars!$E:$E,climatevars!J:J,0,)</f>
        <v>84.999829999999989</v>
      </c>
      <c r="V2139">
        <f>_xlfn.XLOOKUP($D2139,climatevars!$E:$E,climatevars!K:K,0,)</f>
        <v>539.99891999999988</v>
      </c>
      <c r="W2139">
        <f>_xlfn.XLOOKUP($D2139,climatevars!$E:$E,climatevars!L:L,0,)</f>
        <v>367.99926399999993</v>
      </c>
      <c r="X2139">
        <f>_xlfn.XLOOKUP($G2139,speciesvars!$D:$D,speciesvars!H:H,0,0)</f>
        <v>23.5000000198682</v>
      </c>
      <c r="Y2139">
        <f>_xlfn.XLOOKUP($G2139,speciesvars!$D:$D,speciesvars!I:I,0,0)</f>
        <v>354</v>
      </c>
    </row>
    <row r="2140" spans="1:25" hidden="1" x14ac:dyDescent="0.25">
      <c r="A2140" t="s">
        <v>34</v>
      </c>
      <c r="B2140" t="s">
        <v>52</v>
      </c>
      <c r="C2140">
        <v>9</v>
      </c>
      <c r="D2140" t="str">
        <f t="shared" si="33"/>
        <v>Preservespring 2021</v>
      </c>
      <c r="E2140" t="s">
        <v>12</v>
      </c>
      <c r="F2140" t="s">
        <v>0</v>
      </c>
      <c r="G2140" t="s">
        <v>76</v>
      </c>
      <c r="H2140" t="s">
        <v>4254</v>
      </c>
      <c r="I2140" t="s">
        <v>2237</v>
      </c>
      <c r="J2140" t="s">
        <v>60</v>
      </c>
      <c r="K2140">
        <v>0</v>
      </c>
      <c r="L2140">
        <v>0</v>
      </c>
      <c r="M2140">
        <v>0</v>
      </c>
      <c r="N2140">
        <f>_xlfn.XLOOKUP($A2140,'site variables'!$A:$A,'site variables'!C:C,0,0)</f>
        <v>332.63</v>
      </c>
      <c r="O2140">
        <f>_xlfn.XLOOKUP($A2140,'site variables'!$A:$A,'site variables'!D:D,0,0)</f>
        <v>25.8</v>
      </c>
      <c r="P2140">
        <f>_xlfn.XLOOKUP($A2140,'site variables'!$A:$A,'site variables'!E:E,0,0)</f>
        <v>21.2</v>
      </c>
      <c r="Q2140">
        <f>_xlfn.XLOOKUP($A2140,'site variables'!$A:$A,'site variables'!F:F,0,0)</f>
        <v>793</v>
      </c>
      <c r="R2140" t="str">
        <f>_xlfn.XLOOKUP($A2140,'site variables'!$A:$A,'site variables'!G:G,0,0)</f>
        <v>high</v>
      </c>
      <c r="S2140" t="str">
        <f>_xlfn.XLOOKUP($A2140,'site variables'!$A:$A,'site variables'!H:H,0,0)</f>
        <v>low</v>
      </c>
      <c r="T2140" t="str">
        <f>_xlfn.XLOOKUP($A2140,'site variables'!$A:$A,'site variables'!I:I,0,0)</f>
        <v>Vehicle/FootRecreation</v>
      </c>
      <c r="U2140">
        <f>_xlfn.XLOOKUP($D2140,climatevars!$E:$E,climatevars!J:J,0,)</f>
        <v>84.999829999999989</v>
      </c>
      <c r="V2140">
        <f>_xlfn.XLOOKUP($D2140,climatevars!$E:$E,climatevars!K:K,0,)</f>
        <v>539.99891999999988</v>
      </c>
      <c r="W2140">
        <f>_xlfn.XLOOKUP($D2140,climatevars!$E:$E,climatevars!L:L,0,)</f>
        <v>367.99926399999993</v>
      </c>
      <c r="X2140">
        <f>_xlfn.XLOOKUP($G2140,speciesvars!$D:$D,speciesvars!H:H,0,0)</f>
        <v>23.825000166892998</v>
      </c>
      <c r="Y2140">
        <f>_xlfn.XLOOKUP($G2140,speciesvars!$D:$D,speciesvars!I:I,0,0)</f>
        <v>508</v>
      </c>
    </row>
    <row r="2141" spans="1:25" hidden="1" x14ac:dyDescent="0.25">
      <c r="A2141" t="s">
        <v>34</v>
      </c>
      <c r="B2141" t="s">
        <v>52</v>
      </c>
      <c r="C2141">
        <v>10</v>
      </c>
      <c r="D2141" t="str">
        <f t="shared" si="33"/>
        <v>Preservespring 2021</v>
      </c>
      <c r="E2141" t="s">
        <v>74</v>
      </c>
      <c r="F2141" t="s">
        <v>70</v>
      </c>
      <c r="G2141" t="s">
        <v>6</v>
      </c>
      <c r="H2141" t="s">
        <v>4256</v>
      </c>
      <c r="I2141" t="s">
        <v>2238</v>
      </c>
      <c r="J2141" t="s">
        <v>60</v>
      </c>
      <c r="K2141">
        <v>0</v>
      </c>
      <c r="L2141">
        <v>0</v>
      </c>
      <c r="M2141">
        <v>0</v>
      </c>
      <c r="N2141">
        <f>_xlfn.XLOOKUP($A2141,'site variables'!$A:$A,'site variables'!C:C,0,0)</f>
        <v>332.63</v>
      </c>
      <c r="O2141">
        <f>_xlfn.XLOOKUP($A2141,'site variables'!$A:$A,'site variables'!D:D,0,0)</f>
        <v>25.8</v>
      </c>
      <c r="P2141">
        <f>_xlfn.XLOOKUP($A2141,'site variables'!$A:$A,'site variables'!E:E,0,0)</f>
        <v>21.2</v>
      </c>
      <c r="Q2141">
        <f>_xlfn.XLOOKUP($A2141,'site variables'!$A:$A,'site variables'!F:F,0,0)</f>
        <v>793</v>
      </c>
      <c r="R2141" t="str">
        <f>_xlfn.XLOOKUP($A2141,'site variables'!$A:$A,'site variables'!G:G,0,0)</f>
        <v>high</v>
      </c>
      <c r="S2141" t="str">
        <f>_xlfn.XLOOKUP($A2141,'site variables'!$A:$A,'site variables'!H:H,0,0)</f>
        <v>low</v>
      </c>
      <c r="T2141" t="str">
        <f>_xlfn.XLOOKUP($A2141,'site variables'!$A:$A,'site variables'!I:I,0,0)</f>
        <v>Vehicle/FootRecreation</v>
      </c>
      <c r="U2141">
        <f>_xlfn.XLOOKUP($D2141,climatevars!$E:$E,climatevars!J:J,0,)</f>
        <v>84.999829999999989</v>
      </c>
      <c r="V2141">
        <f>_xlfn.XLOOKUP($D2141,climatevars!$E:$E,climatevars!K:K,0,)</f>
        <v>539.99891999999988</v>
      </c>
      <c r="W2141">
        <f>_xlfn.XLOOKUP($D2141,climatevars!$E:$E,climatevars!L:L,0,)</f>
        <v>367.99926399999993</v>
      </c>
      <c r="X2141">
        <f>_xlfn.XLOOKUP($G2141,speciesvars!$D:$D,speciesvars!H:H,0,0)</f>
        <v>21.804166575272902</v>
      </c>
      <c r="Y2141">
        <f>_xlfn.XLOOKUP($G2141,speciesvars!$D:$D,speciesvars!I:I,0,0)</f>
        <v>504</v>
      </c>
    </row>
    <row r="2142" spans="1:25" hidden="1" x14ac:dyDescent="0.25">
      <c r="A2142" t="s">
        <v>34</v>
      </c>
      <c r="B2142" t="s">
        <v>52</v>
      </c>
      <c r="C2142">
        <v>10</v>
      </c>
      <c r="D2142" t="str">
        <f t="shared" si="33"/>
        <v>Preservespring 2021</v>
      </c>
      <c r="E2142" t="s">
        <v>74</v>
      </c>
      <c r="F2142" t="s">
        <v>70</v>
      </c>
      <c r="G2142" t="s">
        <v>22</v>
      </c>
      <c r="H2142" t="s">
        <v>4256</v>
      </c>
      <c r="I2142" t="s">
        <v>2239</v>
      </c>
      <c r="J2142" t="s">
        <v>60</v>
      </c>
      <c r="K2142">
        <v>0</v>
      </c>
      <c r="L2142">
        <v>0</v>
      </c>
      <c r="M2142">
        <v>0</v>
      </c>
      <c r="N2142">
        <f>_xlfn.XLOOKUP($A2142,'site variables'!$A:$A,'site variables'!C:C,0,0)</f>
        <v>332.63</v>
      </c>
      <c r="O2142">
        <f>_xlfn.XLOOKUP($A2142,'site variables'!$A:$A,'site variables'!D:D,0,0)</f>
        <v>25.8</v>
      </c>
      <c r="P2142">
        <f>_xlfn.XLOOKUP($A2142,'site variables'!$A:$A,'site variables'!E:E,0,0)</f>
        <v>21.2</v>
      </c>
      <c r="Q2142">
        <f>_xlfn.XLOOKUP($A2142,'site variables'!$A:$A,'site variables'!F:F,0,0)</f>
        <v>793</v>
      </c>
      <c r="R2142" t="str">
        <f>_xlfn.XLOOKUP($A2142,'site variables'!$A:$A,'site variables'!G:G,0,0)</f>
        <v>high</v>
      </c>
      <c r="S2142" t="str">
        <f>_xlfn.XLOOKUP($A2142,'site variables'!$A:$A,'site variables'!H:H,0,0)</f>
        <v>low</v>
      </c>
      <c r="T2142" t="str">
        <f>_xlfn.XLOOKUP($A2142,'site variables'!$A:$A,'site variables'!I:I,0,0)</f>
        <v>Vehicle/FootRecreation</v>
      </c>
      <c r="U2142">
        <f>_xlfn.XLOOKUP($D2142,climatevars!$E:$E,climatevars!J:J,0,)</f>
        <v>84.999829999999989</v>
      </c>
      <c r="V2142">
        <f>_xlfn.XLOOKUP($D2142,climatevars!$E:$E,climatevars!K:K,0,)</f>
        <v>539.99891999999988</v>
      </c>
      <c r="W2142">
        <f>_xlfn.XLOOKUP($D2142,climatevars!$E:$E,climatevars!L:L,0,)</f>
        <v>367.99926399999993</v>
      </c>
      <c r="X2142">
        <f>_xlfn.XLOOKUP($G2142,speciesvars!$D:$D,speciesvars!H:H,0,0)</f>
        <v>22.870833317438802</v>
      </c>
      <c r="Y2142">
        <f>_xlfn.XLOOKUP($G2142,speciesvars!$D:$D,speciesvars!I:I,0,0)</f>
        <v>733</v>
      </c>
    </row>
    <row r="2143" spans="1:25" hidden="1" x14ac:dyDescent="0.25">
      <c r="A2143" t="s">
        <v>34</v>
      </c>
      <c r="B2143" t="s">
        <v>52</v>
      </c>
      <c r="C2143">
        <v>27</v>
      </c>
      <c r="D2143" t="str">
        <f t="shared" si="33"/>
        <v>Preservespring 2021</v>
      </c>
      <c r="E2143" t="s">
        <v>48</v>
      </c>
      <c r="F2143" t="s">
        <v>0</v>
      </c>
      <c r="G2143" t="s">
        <v>36</v>
      </c>
      <c r="H2143" t="s">
        <v>11</v>
      </c>
      <c r="I2143" t="s">
        <v>2240</v>
      </c>
      <c r="J2143" t="s">
        <v>72</v>
      </c>
      <c r="K2143">
        <v>3</v>
      </c>
      <c r="L2143">
        <v>25</v>
      </c>
      <c r="N2143">
        <f>_xlfn.XLOOKUP($A2143,'site variables'!$A:$A,'site variables'!C:C,0,0)</f>
        <v>332.63</v>
      </c>
      <c r="O2143">
        <f>_xlfn.XLOOKUP($A2143,'site variables'!$A:$A,'site variables'!D:D,0,0)</f>
        <v>25.8</v>
      </c>
      <c r="P2143">
        <f>_xlfn.XLOOKUP($A2143,'site variables'!$A:$A,'site variables'!E:E,0,0)</f>
        <v>21.2</v>
      </c>
      <c r="Q2143">
        <f>_xlfn.XLOOKUP($A2143,'site variables'!$A:$A,'site variables'!F:F,0,0)</f>
        <v>793</v>
      </c>
      <c r="R2143" t="str">
        <f>_xlfn.XLOOKUP($A2143,'site variables'!$A:$A,'site variables'!G:G,0,0)</f>
        <v>high</v>
      </c>
      <c r="S2143" t="str">
        <f>_xlfn.XLOOKUP($A2143,'site variables'!$A:$A,'site variables'!H:H,0,0)</f>
        <v>low</v>
      </c>
      <c r="T2143" t="str">
        <f>_xlfn.XLOOKUP($A2143,'site variables'!$A:$A,'site variables'!I:I,0,0)</f>
        <v>Vehicle/FootRecreation</v>
      </c>
      <c r="U2143">
        <f>_xlfn.XLOOKUP($D2143,climatevars!$E:$E,climatevars!J:J,0,)</f>
        <v>84.999829999999989</v>
      </c>
      <c r="V2143">
        <f>_xlfn.XLOOKUP($D2143,climatevars!$E:$E,climatevars!K:K,0,)</f>
        <v>539.99891999999988</v>
      </c>
      <c r="W2143">
        <f>_xlfn.XLOOKUP($D2143,climatevars!$E:$E,climatevars!L:L,0,)</f>
        <v>367.99926399999993</v>
      </c>
      <c r="X2143">
        <f>_xlfn.XLOOKUP($G2143,speciesvars!$D:$D,speciesvars!H:H,0,0)</f>
        <v>0</v>
      </c>
      <c r="Y2143">
        <f>_xlfn.XLOOKUP($G2143,speciesvars!$D:$D,speciesvars!I:I,0,0)</f>
        <v>0</v>
      </c>
    </row>
    <row r="2144" spans="1:25" hidden="1" x14ac:dyDescent="0.25">
      <c r="A2144" t="s">
        <v>34</v>
      </c>
      <c r="B2144" t="s">
        <v>52</v>
      </c>
      <c r="C2144">
        <v>27</v>
      </c>
      <c r="D2144" t="str">
        <f t="shared" si="33"/>
        <v>Preservespring 2021</v>
      </c>
      <c r="E2144" t="s">
        <v>48</v>
      </c>
      <c r="F2144" t="s">
        <v>0</v>
      </c>
      <c r="G2144" t="s">
        <v>1437</v>
      </c>
      <c r="H2144" t="s">
        <v>11</v>
      </c>
      <c r="I2144" t="s">
        <v>2241</v>
      </c>
      <c r="J2144" t="s">
        <v>60</v>
      </c>
      <c r="K2144">
        <v>3</v>
      </c>
      <c r="L2144">
        <v>25</v>
      </c>
      <c r="N2144">
        <f>_xlfn.XLOOKUP($A2144,'site variables'!$A:$A,'site variables'!C:C,0,0)</f>
        <v>332.63</v>
      </c>
      <c r="O2144">
        <f>_xlfn.XLOOKUP($A2144,'site variables'!$A:$A,'site variables'!D:D,0,0)</f>
        <v>25.8</v>
      </c>
      <c r="P2144">
        <f>_xlfn.XLOOKUP($A2144,'site variables'!$A:$A,'site variables'!E:E,0,0)</f>
        <v>21.2</v>
      </c>
      <c r="Q2144">
        <f>_xlfn.XLOOKUP($A2144,'site variables'!$A:$A,'site variables'!F:F,0,0)</f>
        <v>793</v>
      </c>
      <c r="R2144" t="str">
        <f>_xlfn.XLOOKUP($A2144,'site variables'!$A:$A,'site variables'!G:G,0,0)</f>
        <v>high</v>
      </c>
      <c r="S2144" t="str">
        <f>_xlfn.XLOOKUP($A2144,'site variables'!$A:$A,'site variables'!H:H,0,0)</f>
        <v>low</v>
      </c>
      <c r="T2144" t="str">
        <f>_xlfn.XLOOKUP($A2144,'site variables'!$A:$A,'site variables'!I:I,0,0)</f>
        <v>Vehicle/FootRecreation</v>
      </c>
      <c r="U2144">
        <f>_xlfn.XLOOKUP($D2144,climatevars!$E:$E,climatevars!J:J,0,)</f>
        <v>84.999829999999989</v>
      </c>
      <c r="V2144">
        <f>_xlfn.XLOOKUP($D2144,climatevars!$E:$E,climatevars!K:K,0,)</f>
        <v>539.99891999999988</v>
      </c>
      <c r="W2144">
        <f>_xlfn.XLOOKUP($D2144,climatevars!$E:$E,climatevars!L:L,0,)</f>
        <v>367.99926399999993</v>
      </c>
      <c r="X2144">
        <f>_xlfn.XLOOKUP($G2144,speciesvars!$D:$D,speciesvars!H:H,0,0)</f>
        <v>0</v>
      </c>
      <c r="Y2144">
        <f>_xlfn.XLOOKUP($G2144,speciesvars!$D:$D,speciesvars!I:I,0,0)</f>
        <v>0</v>
      </c>
    </row>
    <row r="2145" spans="1:25" hidden="1" x14ac:dyDescent="0.25">
      <c r="A2145" t="s">
        <v>34</v>
      </c>
      <c r="B2145" t="s">
        <v>52</v>
      </c>
      <c r="C2145">
        <v>28</v>
      </c>
      <c r="D2145" t="str">
        <f t="shared" si="33"/>
        <v>Preservespring 2021</v>
      </c>
      <c r="E2145" t="s">
        <v>12</v>
      </c>
      <c r="F2145" t="s">
        <v>0</v>
      </c>
      <c r="G2145" t="s">
        <v>77</v>
      </c>
      <c r="H2145" t="s">
        <v>11</v>
      </c>
      <c r="I2145" t="s">
        <v>2242</v>
      </c>
      <c r="J2145" t="s">
        <v>72</v>
      </c>
      <c r="K2145">
        <v>21</v>
      </c>
      <c r="L2145">
        <v>20</v>
      </c>
      <c r="N2145">
        <f>_xlfn.XLOOKUP($A2145,'site variables'!$A:$A,'site variables'!C:C,0,0)</f>
        <v>332.63</v>
      </c>
      <c r="O2145">
        <f>_xlfn.XLOOKUP($A2145,'site variables'!$A:$A,'site variables'!D:D,0,0)</f>
        <v>25.8</v>
      </c>
      <c r="P2145">
        <f>_xlfn.XLOOKUP($A2145,'site variables'!$A:$A,'site variables'!E:E,0,0)</f>
        <v>21.2</v>
      </c>
      <c r="Q2145">
        <f>_xlfn.XLOOKUP($A2145,'site variables'!$A:$A,'site variables'!F:F,0,0)</f>
        <v>793</v>
      </c>
      <c r="R2145" t="str">
        <f>_xlfn.XLOOKUP($A2145,'site variables'!$A:$A,'site variables'!G:G,0,0)</f>
        <v>high</v>
      </c>
      <c r="S2145" t="str">
        <f>_xlfn.XLOOKUP($A2145,'site variables'!$A:$A,'site variables'!H:H,0,0)</f>
        <v>low</v>
      </c>
      <c r="T2145" t="str">
        <f>_xlfn.XLOOKUP($A2145,'site variables'!$A:$A,'site variables'!I:I,0,0)</f>
        <v>Vehicle/FootRecreation</v>
      </c>
      <c r="U2145">
        <f>_xlfn.XLOOKUP($D2145,climatevars!$E:$E,climatevars!J:J,0,)</f>
        <v>84.999829999999989</v>
      </c>
      <c r="V2145">
        <f>_xlfn.XLOOKUP($D2145,climatevars!$E:$E,climatevars!K:K,0,)</f>
        <v>539.99891999999988</v>
      </c>
      <c r="W2145">
        <f>_xlfn.XLOOKUP($D2145,climatevars!$E:$E,climatevars!L:L,0,)</f>
        <v>367.99926399999993</v>
      </c>
      <c r="X2145">
        <f>_xlfn.XLOOKUP($G2145,speciesvars!$D:$D,speciesvars!H:H,0,0)</f>
        <v>0</v>
      </c>
      <c r="Y2145">
        <f>_xlfn.XLOOKUP($G2145,speciesvars!$D:$D,speciesvars!I:I,0,0)</f>
        <v>0</v>
      </c>
    </row>
    <row r="2146" spans="1:25" hidden="1" x14ac:dyDescent="0.25">
      <c r="A2146" t="s">
        <v>34</v>
      </c>
      <c r="B2146" t="s">
        <v>52</v>
      </c>
      <c r="C2146">
        <v>28</v>
      </c>
      <c r="D2146" t="str">
        <f t="shared" si="33"/>
        <v>Preservespring 2021</v>
      </c>
      <c r="E2146" t="s">
        <v>12</v>
      </c>
      <c r="F2146" t="s">
        <v>0</v>
      </c>
      <c r="G2146" t="s">
        <v>3</v>
      </c>
      <c r="H2146" t="s">
        <v>11</v>
      </c>
      <c r="I2146" t="s">
        <v>2243</v>
      </c>
      <c r="J2146" t="s">
        <v>72</v>
      </c>
      <c r="K2146">
        <v>12</v>
      </c>
      <c r="L2146">
        <v>25</v>
      </c>
      <c r="N2146">
        <f>_xlfn.XLOOKUP($A2146,'site variables'!$A:$A,'site variables'!C:C,0,0)</f>
        <v>332.63</v>
      </c>
      <c r="O2146">
        <f>_xlfn.XLOOKUP($A2146,'site variables'!$A:$A,'site variables'!D:D,0,0)</f>
        <v>25.8</v>
      </c>
      <c r="P2146">
        <f>_xlfn.XLOOKUP($A2146,'site variables'!$A:$A,'site variables'!E:E,0,0)</f>
        <v>21.2</v>
      </c>
      <c r="Q2146">
        <f>_xlfn.XLOOKUP($A2146,'site variables'!$A:$A,'site variables'!F:F,0,0)</f>
        <v>793</v>
      </c>
      <c r="R2146" t="str">
        <f>_xlfn.XLOOKUP($A2146,'site variables'!$A:$A,'site variables'!G:G,0,0)</f>
        <v>high</v>
      </c>
      <c r="S2146" t="str">
        <f>_xlfn.XLOOKUP($A2146,'site variables'!$A:$A,'site variables'!H:H,0,0)</f>
        <v>low</v>
      </c>
      <c r="T2146" t="str">
        <f>_xlfn.XLOOKUP($A2146,'site variables'!$A:$A,'site variables'!I:I,0,0)</f>
        <v>Vehicle/FootRecreation</v>
      </c>
      <c r="U2146">
        <f>_xlfn.XLOOKUP($D2146,climatevars!$E:$E,climatevars!J:J,0,)</f>
        <v>84.999829999999989</v>
      </c>
      <c r="V2146">
        <f>_xlfn.XLOOKUP($D2146,climatevars!$E:$E,climatevars!K:K,0,)</f>
        <v>539.99891999999988</v>
      </c>
      <c r="W2146">
        <f>_xlfn.XLOOKUP($D2146,climatevars!$E:$E,climatevars!L:L,0,)</f>
        <v>367.99926399999993</v>
      </c>
      <c r="X2146">
        <f>_xlfn.XLOOKUP($G2146,speciesvars!$D:$D,speciesvars!H:H,0,0)</f>
        <v>0</v>
      </c>
      <c r="Y2146">
        <f>_xlfn.XLOOKUP($G2146,speciesvars!$D:$D,speciesvars!I:I,0,0)</f>
        <v>0</v>
      </c>
    </row>
    <row r="2147" spans="1:25" hidden="1" x14ac:dyDescent="0.25">
      <c r="A2147" t="s">
        <v>34</v>
      </c>
      <c r="B2147" t="s">
        <v>52</v>
      </c>
      <c r="C2147">
        <v>10</v>
      </c>
      <c r="D2147" t="str">
        <f t="shared" si="33"/>
        <v>Preservespring 2021</v>
      </c>
      <c r="E2147" t="s">
        <v>74</v>
      </c>
      <c r="F2147" t="s">
        <v>70</v>
      </c>
      <c r="G2147" t="s">
        <v>54</v>
      </c>
      <c r="H2147" t="s">
        <v>4256</v>
      </c>
      <c r="I2147" t="s">
        <v>2244</v>
      </c>
      <c r="J2147" t="s">
        <v>60</v>
      </c>
      <c r="K2147">
        <v>1</v>
      </c>
      <c r="L2147">
        <v>32</v>
      </c>
      <c r="M2147">
        <v>0.05</v>
      </c>
      <c r="N2147">
        <f>_xlfn.XLOOKUP($A2147,'site variables'!$A:$A,'site variables'!C:C,0,0)</f>
        <v>332.63</v>
      </c>
      <c r="O2147">
        <f>_xlfn.XLOOKUP($A2147,'site variables'!$A:$A,'site variables'!D:D,0,0)</f>
        <v>25.8</v>
      </c>
      <c r="P2147">
        <f>_xlfn.XLOOKUP($A2147,'site variables'!$A:$A,'site variables'!E:E,0,0)</f>
        <v>21.2</v>
      </c>
      <c r="Q2147">
        <f>_xlfn.XLOOKUP($A2147,'site variables'!$A:$A,'site variables'!F:F,0,0)</f>
        <v>793</v>
      </c>
      <c r="R2147" t="str">
        <f>_xlfn.XLOOKUP($A2147,'site variables'!$A:$A,'site variables'!G:G,0,0)</f>
        <v>high</v>
      </c>
      <c r="S2147" t="str">
        <f>_xlfn.XLOOKUP($A2147,'site variables'!$A:$A,'site variables'!H:H,0,0)</f>
        <v>low</v>
      </c>
      <c r="T2147" t="str">
        <f>_xlfn.XLOOKUP($A2147,'site variables'!$A:$A,'site variables'!I:I,0,0)</f>
        <v>Vehicle/FootRecreation</v>
      </c>
      <c r="U2147">
        <f>_xlfn.XLOOKUP($D2147,climatevars!$E:$E,climatevars!J:J,0,)</f>
        <v>84.999829999999989</v>
      </c>
      <c r="V2147">
        <f>_xlfn.XLOOKUP($D2147,climatevars!$E:$E,climatevars!K:K,0,)</f>
        <v>539.99891999999988</v>
      </c>
      <c r="W2147">
        <f>_xlfn.XLOOKUP($D2147,climatevars!$E:$E,climatevars!L:L,0,)</f>
        <v>367.99926399999993</v>
      </c>
      <c r="X2147">
        <f>_xlfn.XLOOKUP($G2147,speciesvars!$D:$D,speciesvars!H:H,0,0)</f>
        <v>21.7541668613752</v>
      </c>
      <c r="Y2147">
        <f>_xlfn.XLOOKUP($G2147,speciesvars!$D:$D,speciesvars!I:I,0,0)</f>
        <v>505</v>
      </c>
    </row>
    <row r="2148" spans="1:25" hidden="1" x14ac:dyDescent="0.25">
      <c r="A2148" t="s">
        <v>34</v>
      </c>
      <c r="B2148" t="s">
        <v>52</v>
      </c>
      <c r="C2148">
        <v>10</v>
      </c>
      <c r="D2148" t="str">
        <f t="shared" si="33"/>
        <v>Preservespring 2021</v>
      </c>
      <c r="E2148" t="s">
        <v>74</v>
      </c>
      <c r="F2148" t="s">
        <v>70</v>
      </c>
      <c r="G2148" t="s">
        <v>65</v>
      </c>
      <c r="H2148" t="s">
        <v>4256</v>
      </c>
      <c r="I2148" t="s">
        <v>2245</v>
      </c>
      <c r="J2148" t="s">
        <v>60</v>
      </c>
      <c r="K2148">
        <v>3</v>
      </c>
      <c r="L2148">
        <v>6</v>
      </c>
      <c r="M2148">
        <v>0.55000000000000004</v>
      </c>
      <c r="N2148">
        <f>_xlfn.XLOOKUP($A2148,'site variables'!$A:$A,'site variables'!C:C,0,0)</f>
        <v>332.63</v>
      </c>
      <c r="O2148">
        <f>_xlfn.XLOOKUP($A2148,'site variables'!$A:$A,'site variables'!D:D,0,0)</f>
        <v>25.8</v>
      </c>
      <c r="P2148">
        <f>_xlfn.XLOOKUP($A2148,'site variables'!$A:$A,'site variables'!E:E,0,0)</f>
        <v>21.2</v>
      </c>
      <c r="Q2148">
        <f>_xlfn.XLOOKUP($A2148,'site variables'!$A:$A,'site variables'!F:F,0,0)</f>
        <v>793</v>
      </c>
      <c r="R2148" t="str">
        <f>_xlfn.XLOOKUP($A2148,'site variables'!$A:$A,'site variables'!G:G,0,0)</f>
        <v>high</v>
      </c>
      <c r="S2148" t="str">
        <f>_xlfn.XLOOKUP($A2148,'site variables'!$A:$A,'site variables'!H:H,0,0)</f>
        <v>low</v>
      </c>
      <c r="T2148" t="str">
        <f>_xlfn.XLOOKUP($A2148,'site variables'!$A:$A,'site variables'!I:I,0,0)</f>
        <v>Vehicle/FootRecreation</v>
      </c>
      <c r="U2148">
        <f>_xlfn.XLOOKUP($D2148,climatevars!$E:$E,climatevars!J:J,0,)</f>
        <v>84.999829999999989</v>
      </c>
      <c r="V2148">
        <f>_xlfn.XLOOKUP($D2148,climatevars!$E:$E,climatevars!K:K,0,)</f>
        <v>539.99891999999988</v>
      </c>
      <c r="W2148">
        <f>_xlfn.XLOOKUP($D2148,climatevars!$E:$E,climatevars!L:L,0,)</f>
        <v>367.99926399999993</v>
      </c>
      <c r="X2148">
        <f>_xlfn.XLOOKUP($G2148,speciesvars!$D:$D,speciesvars!H:H,0,0)</f>
        <v>21.662499884764401</v>
      </c>
      <c r="Y2148">
        <f>_xlfn.XLOOKUP($G2148,speciesvars!$D:$D,speciesvars!I:I,0,0)</f>
        <v>767</v>
      </c>
    </row>
    <row r="2149" spans="1:25" hidden="1" x14ac:dyDescent="0.25">
      <c r="A2149" t="s">
        <v>34</v>
      </c>
      <c r="B2149" t="s">
        <v>52</v>
      </c>
      <c r="C2149">
        <v>10</v>
      </c>
      <c r="D2149" t="str">
        <f t="shared" si="33"/>
        <v>Preservespring 2021</v>
      </c>
      <c r="E2149" t="s">
        <v>74</v>
      </c>
      <c r="F2149" t="s">
        <v>70</v>
      </c>
      <c r="G2149" t="s">
        <v>1</v>
      </c>
      <c r="H2149" t="s">
        <v>4256</v>
      </c>
      <c r="I2149" t="s">
        <v>2246</v>
      </c>
      <c r="J2149" t="s">
        <v>60</v>
      </c>
      <c r="K2149">
        <v>0</v>
      </c>
      <c r="L2149">
        <v>0</v>
      </c>
      <c r="M2149">
        <v>0</v>
      </c>
      <c r="N2149">
        <f>_xlfn.XLOOKUP($A2149,'site variables'!$A:$A,'site variables'!C:C,0,0)</f>
        <v>332.63</v>
      </c>
      <c r="O2149">
        <f>_xlfn.XLOOKUP($A2149,'site variables'!$A:$A,'site variables'!D:D,0,0)</f>
        <v>25.8</v>
      </c>
      <c r="P2149">
        <f>_xlfn.XLOOKUP($A2149,'site variables'!$A:$A,'site variables'!E:E,0,0)</f>
        <v>21.2</v>
      </c>
      <c r="Q2149">
        <f>_xlfn.XLOOKUP($A2149,'site variables'!$A:$A,'site variables'!F:F,0,0)</f>
        <v>793</v>
      </c>
      <c r="R2149" t="str">
        <f>_xlfn.XLOOKUP($A2149,'site variables'!$A:$A,'site variables'!G:G,0,0)</f>
        <v>high</v>
      </c>
      <c r="S2149" t="str">
        <f>_xlfn.XLOOKUP($A2149,'site variables'!$A:$A,'site variables'!H:H,0,0)</f>
        <v>low</v>
      </c>
      <c r="T2149" t="str">
        <f>_xlfn.XLOOKUP($A2149,'site variables'!$A:$A,'site variables'!I:I,0,0)</f>
        <v>Vehicle/FootRecreation</v>
      </c>
      <c r="U2149">
        <f>_xlfn.XLOOKUP($D2149,climatevars!$E:$E,climatevars!J:J,0,)</f>
        <v>84.999829999999989</v>
      </c>
      <c r="V2149">
        <f>_xlfn.XLOOKUP($D2149,climatevars!$E:$E,climatevars!K:K,0,)</f>
        <v>539.99891999999988</v>
      </c>
      <c r="W2149">
        <f>_xlfn.XLOOKUP($D2149,climatevars!$E:$E,climatevars!L:L,0,)</f>
        <v>367.99926399999993</v>
      </c>
      <c r="X2149">
        <f>_xlfn.XLOOKUP($G2149,speciesvars!$D:$D,speciesvars!H:H,0,0)</f>
        <v>22.9416667421659</v>
      </c>
      <c r="Y2149">
        <f>_xlfn.XLOOKUP($G2149,speciesvars!$D:$D,speciesvars!I:I,0,0)</f>
        <v>528</v>
      </c>
    </row>
    <row r="2150" spans="1:25" hidden="1" x14ac:dyDescent="0.25">
      <c r="A2150" t="s">
        <v>34</v>
      </c>
      <c r="B2150" t="s">
        <v>52</v>
      </c>
      <c r="C2150">
        <v>11</v>
      </c>
      <c r="D2150" t="str">
        <f t="shared" si="33"/>
        <v>Preservespring 2021</v>
      </c>
      <c r="E2150" t="s">
        <v>74</v>
      </c>
      <c r="F2150" t="s">
        <v>0</v>
      </c>
      <c r="G2150" t="s">
        <v>13</v>
      </c>
      <c r="H2150" t="s">
        <v>4254</v>
      </c>
      <c r="I2150" t="s">
        <v>2247</v>
      </c>
      <c r="J2150" t="s">
        <v>60</v>
      </c>
      <c r="K2150">
        <v>0</v>
      </c>
      <c r="L2150">
        <v>0</v>
      </c>
      <c r="M2150">
        <v>0</v>
      </c>
      <c r="N2150">
        <f>_xlfn.XLOOKUP($A2150,'site variables'!$A:$A,'site variables'!C:C,0,0)</f>
        <v>332.63</v>
      </c>
      <c r="O2150">
        <f>_xlfn.XLOOKUP($A2150,'site variables'!$A:$A,'site variables'!D:D,0,0)</f>
        <v>25.8</v>
      </c>
      <c r="P2150">
        <f>_xlfn.XLOOKUP($A2150,'site variables'!$A:$A,'site variables'!E:E,0,0)</f>
        <v>21.2</v>
      </c>
      <c r="Q2150">
        <f>_xlfn.XLOOKUP($A2150,'site variables'!$A:$A,'site variables'!F:F,0,0)</f>
        <v>793</v>
      </c>
      <c r="R2150" t="str">
        <f>_xlfn.XLOOKUP($A2150,'site variables'!$A:$A,'site variables'!G:G,0,0)</f>
        <v>high</v>
      </c>
      <c r="S2150" t="str">
        <f>_xlfn.XLOOKUP($A2150,'site variables'!$A:$A,'site variables'!H:H,0,0)</f>
        <v>low</v>
      </c>
      <c r="T2150" t="str">
        <f>_xlfn.XLOOKUP($A2150,'site variables'!$A:$A,'site variables'!I:I,0,0)</f>
        <v>Vehicle/FootRecreation</v>
      </c>
      <c r="U2150">
        <f>_xlfn.XLOOKUP($D2150,climatevars!$E:$E,climatevars!J:J,0,)</f>
        <v>84.999829999999989</v>
      </c>
      <c r="V2150">
        <f>_xlfn.XLOOKUP($D2150,climatevars!$E:$E,climatevars!K:K,0,)</f>
        <v>539.99891999999988</v>
      </c>
      <c r="W2150">
        <f>_xlfn.XLOOKUP($D2150,climatevars!$E:$E,climatevars!L:L,0,)</f>
        <v>367.99926399999993</v>
      </c>
      <c r="X2150">
        <f>_xlfn.XLOOKUP($G2150,speciesvars!$D:$D,speciesvars!H:H,0,0)</f>
        <v>23.462500015894602</v>
      </c>
      <c r="Y2150">
        <f>_xlfn.XLOOKUP($G2150,speciesvars!$D:$D,speciesvars!I:I,0,0)</f>
        <v>846</v>
      </c>
    </row>
    <row r="2151" spans="1:25" hidden="1" x14ac:dyDescent="0.25">
      <c r="A2151" t="s">
        <v>34</v>
      </c>
      <c r="B2151" t="s">
        <v>52</v>
      </c>
      <c r="C2151">
        <v>28</v>
      </c>
      <c r="D2151" t="str">
        <f t="shared" si="33"/>
        <v>Preservespring 2021</v>
      </c>
      <c r="E2151" t="s">
        <v>12</v>
      </c>
      <c r="F2151" t="s">
        <v>0</v>
      </c>
      <c r="G2151" t="s">
        <v>33</v>
      </c>
      <c r="H2151" t="s">
        <v>11</v>
      </c>
      <c r="I2151" t="s">
        <v>2248</v>
      </c>
      <c r="J2151" t="s">
        <v>60</v>
      </c>
      <c r="K2151">
        <v>1</v>
      </c>
      <c r="L2151">
        <v>5</v>
      </c>
      <c r="N2151">
        <f>_xlfn.XLOOKUP($A2151,'site variables'!$A:$A,'site variables'!C:C,0,0)</f>
        <v>332.63</v>
      </c>
      <c r="O2151">
        <f>_xlfn.XLOOKUP($A2151,'site variables'!$A:$A,'site variables'!D:D,0,0)</f>
        <v>25.8</v>
      </c>
      <c r="P2151">
        <f>_xlfn.XLOOKUP($A2151,'site variables'!$A:$A,'site variables'!E:E,0,0)</f>
        <v>21.2</v>
      </c>
      <c r="Q2151">
        <f>_xlfn.XLOOKUP($A2151,'site variables'!$A:$A,'site variables'!F:F,0,0)</f>
        <v>793</v>
      </c>
      <c r="R2151" t="str">
        <f>_xlfn.XLOOKUP($A2151,'site variables'!$A:$A,'site variables'!G:G,0,0)</f>
        <v>high</v>
      </c>
      <c r="S2151" t="str">
        <f>_xlfn.XLOOKUP($A2151,'site variables'!$A:$A,'site variables'!H:H,0,0)</f>
        <v>low</v>
      </c>
      <c r="T2151" t="str">
        <f>_xlfn.XLOOKUP($A2151,'site variables'!$A:$A,'site variables'!I:I,0,0)</f>
        <v>Vehicle/FootRecreation</v>
      </c>
      <c r="U2151">
        <f>_xlfn.XLOOKUP($D2151,climatevars!$E:$E,climatevars!J:J,0,)</f>
        <v>84.999829999999989</v>
      </c>
      <c r="V2151">
        <f>_xlfn.XLOOKUP($D2151,climatevars!$E:$E,climatevars!K:K,0,)</f>
        <v>539.99891999999988</v>
      </c>
      <c r="W2151">
        <f>_xlfn.XLOOKUP($D2151,climatevars!$E:$E,climatevars!L:L,0,)</f>
        <v>367.99926399999993</v>
      </c>
      <c r="X2151">
        <f>_xlfn.XLOOKUP($G2151,speciesvars!$D:$D,speciesvars!H:H,0,0)</f>
        <v>0</v>
      </c>
      <c r="Y2151">
        <f>_xlfn.XLOOKUP($G2151,speciesvars!$D:$D,speciesvars!I:I,0,0)</f>
        <v>0</v>
      </c>
    </row>
    <row r="2152" spans="1:25" hidden="1" x14ac:dyDescent="0.25">
      <c r="A2152" t="s">
        <v>34</v>
      </c>
      <c r="B2152" t="s">
        <v>52</v>
      </c>
      <c r="C2152">
        <v>29</v>
      </c>
      <c r="D2152" t="str">
        <f t="shared" si="33"/>
        <v>Preservespring 2021</v>
      </c>
      <c r="E2152" t="s">
        <v>75</v>
      </c>
      <c r="F2152" t="s">
        <v>49</v>
      </c>
      <c r="G2152" t="s">
        <v>77</v>
      </c>
      <c r="H2152" t="s">
        <v>11</v>
      </c>
      <c r="I2152" t="s">
        <v>2249</v>
      </c>
      <c r="J2152" t="s">
        <v>72</v>
      </c>
      <c r="K2152">
        <v>15</v>
      </c>
      <c r="L2152">
        <v>20</v>
      </c>
      <c r="N2152">
        <f>_xlfn.XLOOKUP($A2152,'site variables'!$A:$A,'site variables'!C:C,0,0)</f>
        <v>332.63</v>
      </c>
      <c r="O2152">
        <f>_xlfn.XLOOKUP($A2152,'site variables'!$A:$A,'site variables'!D:D,0,0)</f>
        <v>25.8</v>
      </c>
      <c r="P2152">
        <f>_xlfn.XLOOKUP($A2152,'site variables'!$A:$A,'site variables'!E:E,0,0)</f>
        <v>21.2</v>
      </c>
      <c r="Q2152">
        <f>_xlfn.XLOOKUP($A2152,'site variables'!$A:$A,'site variables'!F:F,0,0)</f>
        <v>793</v>
      </c>
      <c r="R2152" t="str">
        <f>_xlfn.XLOOKUP($A2152,'site variables'!$A:$A,'site variables'!G:G,0,0)</f>
        <v>high</v>
      </c>
      <c r="S2152" t="str">
        <f>_xlfn.XLOOKUP($A2152,'site variables'!$A:$A,'site variables'!H:H,0,0)</f>
        <v>low</v>
      </c>
      <c r="T2152" t="str">
        <f>_xlfn.XLOOKUP($A2152,'site variables'!$A:$A,'site variables'!I:I,0,0)</f>
        <v>Vehicle/FootRecreation</v>
      </c>
      <c r="U2152">
        <f>_xlfn.XLOOKUP($D2152,climatevars!$E:$E,climatevars!J:J,0,)</f>
        <v>84.999829999999989</v>
      </c>
      <c r="V2152">
        <f>_xlfn.XLOOKUP($D2152,climatevars!$E:$E,climatevars!K:K,0,)</f>
        <v>539.99891999999988</v>
      </c>
      <c r="W2152">
        <f>_xlfn.XLOOKUP($D2152,climatevars!$E:$E,climatevars!L:L,0,)</f>
        <v>367.99926399999993</v>
      </c>
      <c r="X2152">
        <f>_xlfn.XLOOKUP($G2152,speciesvars!$D:$D,speciesvars!H:H,0,0)</f>
        <v>0</v>
      </c>
      <c r="Y2152">
        <f>_xlfn.XLOOKUP($G2152,speciesvars!$D:$D,speciesvars!I:I,0,0)</f>
        <v>0</v>
      </c>
    </row>
    <row r="2153" spans="1:25" hidden="1" x14ac:dyDescent="0.25">
      <c r="A2153" t="s">
        <v>34</v>
      </c>
      <c r="B2153" t="s">
        <v>52</v>
      </c>
      <c r="C2153">
        <v>29</v>
      </c>
      <c r="D2153" t="str">
        <f t="shared" si="33"/>
        <v>Preservespring 2021</v>
      </c>
      <c r="E2153" t="s">
        <v>75</v>
      </c>
      <c r="F2153" t="s">
        <v>49</v>
      </c>
      <c r="G2153" t="s">
        <v>3</v>
      </c>
      <c r="H2153" t="s">
        <v>11</v>
      </c>
      <c r="I2153" t="s">
        <v>2250</v>
      </c>
      <c r="J2153" t="s">
        <v>72</v>
      </c>
      <c r="K2153">
        <v>17</v>
      </c>
      <c r="L2153">
        <v>25</v>
      </c>
      <c r="N2153">
        <f>_xlfn.XLOOKUP($A2153,'site variables'!$A:$A,'site variables'!C:C,0,0)</f>
        <v>332.63</v>
      </c>
      <c r="O2153">
        <f>_xlfn.XLOOKUP($A2153,'site variables'!$A:$A,'site variables'!D:D,0,0)</f>
        <v>25.8</v>
      </c>
      <c r="P2153">
        <f>_xlfn.XLOOKUP($A2153,'site variables'!$A:$A,'site variables'!E:E,0,0)</f>
        <v>21.2</v>
      </c>
      <c r="Q2153">
        <f>_xlfn.XLOOKUP($A2153,'site variables'!$A:$A,'site variables'!F:F,0,0)</f>
        <v>793</v>
      </c>
      <c r="R2153" t="str">
        <f>_xlfn.XLOOKUP($A2153,'site variables'!$A:$A,'site variables'!G:G,0,0)</f>
        <v>high</v>
      </c>
      <c r="S2153" t="str">
        <f>_xlfn.XLOOKUP($A2153,'site variables'!$A:$A,'site variables'!H:H,0,0)</f>
        <v>low</v>
      </c>
      <c r="T2153" t="str">
        <f>_xlfn.XLOOKUP($A2153,'site variables'!$A:$A,'site variables'!I:I,0,0)</f>
        <v>Vehicle/FootRecreation</v>
      </c>
      <c r="U2153">
        <f>_xlfn.XLOOKUP($D2153,climatevars!$E:$E,climatevars!J:J,0,)</f>
        <v>84.999829999999989</v>
      </c>
      <c r="V2153">
        <f>_xlfn.XLOOKUP($D2153,climatevars!$E:$E,climatevars!K:K,0,)</f>
        <v>539.99891999999988</v>
      </c>
      <c r="W2153">
        <f>_xlfn.XLOOKUP($D2153,climatevars!$E:$E,climatevars!L:L,0,)</f>
        <v>367.99926399999993</v>
      </c>
      <c r="X2153">
        <f>_xlfn.XLOOKUP($G2153,speciesvars!$D:$D,speciesvars!H:H,0,0)</f>
        <v>0</v>
      </c>
      <c r="Y2153">
        <f>_xlfn.XLOOKUP($G2153,speciesvars!$D:$D,speciesvars!I:I,0,0)</f>
        <v>0</v>
      </c>
    </row>
    <row r="2154" spans="1:25" hidden="1" x14ac:dyDescent="0.25">
      <c r="A2154" t="s">
        <v>34</v>
      </c>
      <c r="B2154" t="s">
        <v>52</v>
      </c>
      <c r="C2154">
        <v>29</v>
      </c>
      <c r="D2154" t="str">
        <f t="shared" si="33"/>
        <v>Preservespring 2021</v>
      </c>
      <c r="E2154" t="s">
        <v>75</v>
      </c>
      <c r="F2154" t="s">
        <v>49</v>
      </c>
      <c r="G2154" t="s">
        <v>16</v>
      </c>
      <c r="H2154" t="s">
        <v>11</v>
      </c>
      <c r="I2154" t="s">
        <v>2251</v>
      </c>
      <c r="J2154" t="s">
        <v>60</v>
      </c>
      <c r="K2154">
        <v>3</v>
      </c>
      <c r="L2154">
        <v>30</v>
      </c>
      <c r="N2154">
        <f>_xlfn.XLOOKUP($A2154,'site variables'!$A:$A,'site variables'!C:C,0,0)</f>
        <v>332.63</v>
      </c>
      <c r="O2154">
        <f>_xlfn.XLOOKUP($A2154,'site variables'!$A:$A,'site variables'!D:D,0,0)</f>
        <v>25.8</v>
      </c>
      <c r="P2154">
        <f>_xlfn.XLOOKUP($A2154,'site variables'!$A:$A,'site variables'!E:E,0,0)</f>
        <v>21.2</v>
      </c>
      <c r="Q2154">
        <f>_xlfn.XLOOKUP($A2154,'site variables'!$A:$A,'site variables'!F:F,0,0)</f>
        <v>793</v>
      </c>
      <c r="R2154" t="str">
        <f>_xlfn.XLOOKUP($A2154,'site variables'!$A:$A,'site variables'!G:G,0,0)</f>
        <v>high</v>
      </c>
      <c r="S2154" t="str">
        <f>_xlfn.XLOOKUP($A2154,'site variables'!$A:$A,'site variables'!H:H,0,0)</f>
        <v>low</v>
      </c>
      <c r="T2154" t="str">
        <f>_xlfn.XLOOKUP($A2154,'site variables'!$A:$A,'site variables'!I:I,0,0)</f>
        <v>Vehicle/FootRecreation</v>
      </c>
      <c r="U2154">
        <f>_xlfn.XLOOKUP($D2154,climatevars!$E:$E,climatevars!J:J,0,)</f>
        <v>84.999829999999989</v>
      </c>
      <c r="V2154">
        <f>_xlfn.XLOOKUP($D2154,climatevars!$E:$E,climatevars!K:K,0,)</f>
        <v>539.99891999999988</v>
      </c>
      <c r="W2154">
        <f>_xlfn.XLOOKUP($D2154,climatevars!$E:$E,climatevars!L:L,0,)</f>
        <v>367.99926399999993</v>
      </c>
      <c r="X2154">
        <f>_xlfn.XLOOKUP($G2154,speciesvars!$D:$D,speciesvars!H:H,0,0)</f>
        <v>0</v>
      </c>
      <c r="Y2154">
        <f>_xlfn.XLOOKUP($G2154,speciesvars!$D:$D,speciesvars!I:I,0,0)</f>
        <v>0</v>
      </c>
    </row>
    <row r="2155" spans="1:25" hidden="1" x14ac:dyDescent="0.25">
      <c r="A2155" t="s">
        <v>34</v>
      </c>
      <c r="B2155" t="s">
        <v>52</v>
      </c>
      <c r="C2155">
        <v>29</v>
      </c>
      <c r="D2155" t="str">
        <f t="shared" si="33"/>
        <v>Preservespring 2021</v>
      </c>
      <c r="E2155" t="s">
        <v>75</v>
      </c>
      <c r="F2155" t="s">
        <v>49</v>
      </c>
      <c r="G2155" t="s">
        <v>1437</v>
      </c>
      <c r="H2155" t="s">
        <v>11</v>
      </c>
      <c r="I2155" t="s">
        <v>2252</v>
      </c>
      <c r="J2155" t="s">
        <v>60</v>
      </c>
      <c r="K2155">
        <v>3</v>
      </c>
      <c r="L2155">
        <v>10</v>
      </c>
      <c r="N2155">
        <f>_xlfn.XLOOKUP($A2155,'site variables'!$A:$A,'site variables'!C:C,0,0)</f>
        <v>332.63</v>
      </c>
      <c r="O2155">
        <f>_xlfn.XLOOKUP($A2155,'site variables'!$A:$A,'site variables'!D:D,0,0)</f>
        <v>25.8</v>
      </c>
      <c r="P2155">
        <f>_xlfn.XLOOKUP($A2155,'site variables'!$A:$A,'site variables'!E:E,0,0)</f>
        <v>21.2</v>
      </c>
      <c r="Q2155">
        <f>_xlfn.XLOOKUP($A2155,'site variables'!$A:$A,'site variables'!F:F,0,0)</f>
        <v>793</v>
      </c>
      <c r="R2155" t="str">
        <f>_xlfn.XLOOKUP($A2155,'site variables'!$A:$A,'site variables'!G:G,0,0)</f>
        <v>high</v>
      </c>
      <c r="S2155" t="str">
        <f>_xlfn.XLOOKUP($A2155,'site variables'!$A:$A,'site variables'!H:H,0,0)</f>
        <v>low</v>
      </c>
      <c r="T2155" t="str">
        <f>_xlfn.XLOOKUP($A2155,'site variables'!$A:$A,'site variables'!I:I,0,0)</f>
        <v>Vehicle/FootRecreation</v>
      </c>
      <c r="U2155">
        <f>_xlfn.XLOOKUP($D2155,climatevars!$E:$E,climatevars!J:J,0,)</f>
        <v>84.999829999999989</v>
      </c>
      <c r="V2155">
        <f>_xlfn.XLOOKUP($D2155,climatevars!$E:$E,climatevars!K:K,0,)</f>
        <v>539.99891999999988</v>
      </c>
      <c r="W2155">
        <f>_xlfn.XLOOKUP($D2155,climatevars!$E:$E,climatevars!L:L,0,)</f>
        <v>367.99926399999993</v>
      </c>
      <c r="X2155">
        <f>_xlfn.XLOOKUP($G2155,speciesvars!$D:$D,speciesvars!H:H,0,0)</f>
        <v>0</v>
      </c>
      <c r="Y2155">
        <f>_xlfn.XLOOKUP($G2155,speciesvars!$D:$D,speciesvars!I:I,0,0)</f>
        <v>0</v>
      </c>
    </row>
    <row r="2156" spans="1:25" hidden="1" x14ac:dyDescent="0.25">
      <c r="A2156" t="s">
        <v>34</v>
      </c>
      <c r="B2156" t="s">
        <v>52</v>
      </c>
      <c r="C2156">
        <v>30</v>
      </c>
      <c r="D2156" t="str">
        <f t="shared" si="33"/>
        <v>Preservespring 2021</v>
      </c>
      <c r="E2156" t="s">
        <v>48</v>
      </c>
      <c r="F2156" t="s">
        <v>70</v>
      </c>
      <c r="G2156" t="s">
        <v>77</v>
      </c>
      <c r="H2156" t="s">
        <v>11</v>
      </c>
      <c r="I2156" t="s">
        <v>2253</v>
      </c>
      <c r="J2156" t="s">
        <v>72</v>
      </c>
      <c r="K2156">
        <v>45</v>
      </c>
      <c r="L2156">
        <v>20</v>
      </c>
      <c r="N2156">
        <f>_xlfn.XLOOKUP($A2156,'site variables'!$A:$A,'site variables'!C:C,0,0)</f>
        <v>332.63</v>
      </c>
      <c r="O2156">
        <f>_xlfn.XLOOKUP($A2156,'site variables'!$A:$A,'site variables'!D:D,0,0)</f>
        <v>25.8</v>
      </c>
      <c r="P2156">
        <f>_xlfn.XLOOKUP($A2156,'site variables'!$A:$A,'site variables'!E:E,0,0)</f>
        <v>21.2</v>
      </c>
      <c r="Q2156">
        <f>_xlfn.XLOOKUP($A2156,'site variables'!$A:$A,'site variables'!F:F,0,0)</f>
        <v>793</v>
      </c>
      <c r="R2156" t="str">
        <f>_xlfn.XLOOKUP($A2156,'site variables'!$A:$A,'site variables'!G:G,0,0)</f>
        <v>high</v>
      </c>
      <c r="S2156" t="str">
        <f>_xlfn.XLOOKUP($A2156,'site variables'!$A:$A,'site variables'!H:H,0,0)</f>
        <v>low</v>
      </c>
      <c r="T2156" t="str">
        <f>_xlfn.XLOOKUP($A2156,'site variables'!$A:$A,'site variables'!I:I,0,0)</f>
        <v>Vehicle/FootRecreation</v>
      </c>
      <c r="U2156">
        <f>_xlfn.XLOOKUP($D2156,climatevars!$E:$E,climatevars!J:J,0,)</f>
        <v>84.999829999999989</v>
      </c>
      <c r="V2156">
        <f>_xlfn.XLOOKUP($D2156,climatevars!$E:$E,climatevars!K:K,0,)</f>
        <v>539.99891999999988</v>
      </c>
      <c r="W2156">
        <f>_xlfn.XLOOKUP($D2156,climatevars!$E:$E,climatevars!L:L,0,)</f>
        <v>367.99926399999993</v>
      </c>
      <c r="X2156">
        <f>_xlfn.XLOOKUP($G2156,speciesvars!$D:$D,speciesvars!H:H,0,0)</f>
        <v>0</v>
      </c>
      <c r="Y2156">
        <f>_xlfn.XLOOKUP($G2156,speciesvars!$D:$D,speciesvars!I:I,0,0)</f>
        <v>0</v>
      </c>
    </row>
    <row r="2157" spans="1:25" hidden="1" x14ac:dyDescent="0.25">
      <c r="A2157" t="s">
        <v>34</v>
      </c>
      <c r="B2157" t="s">
        <v>52</v>
      </c>
      <c r="C2157">
        <v>11</v>
      </c>
      <c r="D2157" t="str">
        <f t="shared" si="33"/>
        <v>Preservespring 2021</v>
      </c>
      <c r="E2157" t="s">
        <v>74</v>
      </c>
      <c r="F2157" t="s">
        <v>0</v>
      </c>
      <c r="G2157" t="s">
        <v>21</v>
      </c>
      <c r="H2157" t="s">
        <v>4254</v>
      </c>
      <c r="I2157" t="s">
        <v>2254</v>
      </c>
      <c r="J2157" t="s">
        <v>60</v>
      </c>
      <c r="K2157">
        <v>0</v>
      </c>
      <c r="L2157">
        <v>0</v>
      </c>
      <c r="M2157">
        <v>0</v>
      </c>
      <c r="N2157">
        <f>_xlfn.XLOOKUP($A2157,'site variables'!$A:$A,'site variables'!C:C,0,0)</f>
        <v>332.63</v>
      </c>
      <c r="O2157">
        <f>_xlfn.XLOOKUP($A2157,'site variables'!$A:$A,'site variables'!D:D,0,0)</f>
        <v>25.8</v>
      </c>
      <c r="P2157">
        <f>_xlfn.XLOOKUP($A2157,'site variables'!$A:$A,'site variables'!E:E,0,0)</f>
        <v>21.2</v>
      </c>
      <c r="Q2157">
        <f>_xlfn.XLOOKUP($A2157,'site variables'!$A:$A,'site variables'!F:F,0,0)</f>
        <v>793</v>
      </c>
      <c r="R2157" t="str">
        <f>_xlfn.XLOOKUP($A2157,'site variables'!$A:$A,'site variables'!G:G,0,0)</f>
        <v>high</v>
      </c>
      <c r="S2157" t="str">
        <f>_xlfn.XLOOKUP($A2157,'site variables'!$A:$A,'site variables'!H:H,0,0)</f>
        <v>low</v>
      </c>
      <c r="T2157" t="str">
        <f>_xlfn.XLOOKUP($A2157,'site variables'!$A:$A,'site variables'!I:I,0,0)</f>
        <v>Vehicle/FootRecreation</v>
      </c>
      <c r="U2157">
        <f>_xlfn.XLOOKUP($D2157,climatevars!$E:$E,climatevars!J:J,0,)</f>
        <v>84.999829999999989</v>
      </c>
      <c r="V2157">
        <f>_xlfn.XLOOKUP($D2157,climatevars!$E:$E,climatevars!K:K,0,)</f>
        <v>539.99891999999988</v>
      </c>
      <c r="W2157">
        <f>_xlfn.XLOOKUP($D2157,climatevars!$E:$E,climatevars!L:L,0,)</f>
        <v>367.99926399999993</v>
      </c>
      <c r="X2157">
        <f>_xlfn.XLOOKUP($G2157,speciesvars!$D:$D,speciesvars!H:H,0,0)</f>
        <v>24.8750001192093</v>
      </c>
      <c r="Y2157">
        <f>_xlfn.XLOOKUP($G2157,speciesvars!$D:$D,speciesvars!I:I,0,0)</f>
        <v>845</v>
      </c>
    </row>
    <row r="2158" spans="1:25" hidden="1" x14ac:dyDescent="0.25">
      <c r="A2158" t="s">
        <v>34</v>
      </c>
      <c r="B2158" t="s">
        <v>52</v>
      </c>
      <c r="C2158">
        <v>30</v>
      </c>
      <c r="D2158" t="str">
        <f t="shared" si="33"/>
        <v>Preservespring 2021</v>
      </c>
      <c r="E2158" t="s">
        <v>48</v>
      </c>
      <c r="F2158" t="s">
        <v>70</v>
      </c>
      <c r="G2158" t="s">
        <v>3</v>
      </c>
      <c r="H2158" t="s">
        <v>11</v>
      </c>
      <c r="I2158" t="s">
        <v>2255</v>
      </c>
      <c r="J2158" t="s">
        <v>72</v>
      </c>
      <c r="K2158">
        <v>15</v>
      </c>
      <c r="L2158">
        <v>25</v>
      </c>
      <c r="N2158">
        <f>_xlfn.XLOOKUP($A2158,'site variables'!$A:$A,'site variables'!C:C,0,0)</f>
        <v>332.63</v>
      </c>
      <c r="O2158">
        <f>_xlfn.XLOOKUP($A2158,'site variables'!$A:$A,'site variables'!D:D,0,0)</f>
        <v>25.8</v>
      </c>
      <c r="P2158">
        <f>_xlfn.XLOOKUP($A2158,'site variables'!$A:$A,'site variables'!E:E,0,0)</f>
        <v>21.2</v>
      </c>
      <c r="Q2158">
        <f>_xlfn.XLOOKUP($A2158,'site variables'!$A:$A,'site variables'!F:F,0,0)</f>
        <v>793</v>
      </c>
      <c r="R2158" t="str">
        <f>_xlfn.XLOOKUP($A2158,'site variables'!$A:$A,'site variables'!G:G,0,0)</f>
        <v>high</v>
      </c>
      <c r="S2158" t="str">
        <f>_xlfn.XLOOKUP($A2158,'site variables'!$A:$A,'site variables'!H:H,0,0)</f>
        <v>low</v>
      </c>
      <c r="T2158" t="str">
        <f>_xlfn.XLOOKUP($A2158,'site variables'!$A:$A,'site variables'!I:I,0,0)</f>
        <v>Vehicle/FootRecreation</v>
      </c>
      <c r="U2158">
        <f>_xlfn.XLOOKUP($D2158,climatevars!$E:$E,climatevars!J:J,0,)</f>
        <v>84.999829999999989</v>
      </c>
      <c r="V2158">
        <f>_xlfn.XLOOKUP($D2158,climatevars!$E:$E,climatevars!K:K,0,)</f>
        <v>539.99891999999988</v>
      </c>
      <c r="W2158">
        <f>_xlfn.XLOOKUP($D2158,climatevars!$E:$E,climatevars!L:L,0,)</f>
        <v>367.99926399999993</v>
      </c>
      <c r="X2158">
        <f>_xlfn.XLOOKUP($G2158,speciesvars!$D:$D,speciesvars!H:H,0,0)</f>
        <v>0</v>
      </c>
      <c r="Y2158">
        <f>_xlfn.XLOOKUP($G2158,speciesvars!$D:$D,speciesvars!I:I,0,0)</f>
        <v>0</v>
      </c>
    </row>
    <row r="2159" spans="1:25" hidden="1" x14ac:dyDescent="0.25">
      <c r="A2159" t="s">
        <v>34</v>
      </c>
      <c r="B2159" t="s">
        <v>52</v>
      </c>
      <c r="C2159">
        <v>11</v>
      </c>
      <c r="D2159" t="str">
        <f t="shared" si="33"/>
        <v>Preservespring 2021</v>
      </c>
      <c r="E2159" t="s">
        <v>74</v>
      </c>
      <c r="F2159" t="s">
        <v>0</v>
      </c>
      <c r="G2159" t="s">
        <v>53</v>
      </c>
      <c r="H2159" t="s">
        <v>4254</v>
      </c>
      <c r="I2159" t="s">
        <v>2256</v>
      </c>
      <c r="J2159" t="s">
        <v>60</v>
      </c>
      <c r="K2159">
        <v>0</v>
      </c>
      <c r="L2159">
        <v>0</v>
      </c>
      <c r="M2159">
        <v>0</v>
      </c>
      <c r="N2159">
        <f>_xlfn.XLOOKUP($A2159,'site variables'!$A:$A,'site variables'!C:C,0,0)</f>
        <v>332.63</v>
      </c>
      <c r="O2159">
        <f>_xlfn.XLOOKUP($A2159,'site variables'!$A:$A,'site variables'!D:D,0,0)</f>
        <v>25.8</v>
      </c>
      <c r="P2159">
        <f>_xlfn.XLOOKUP($A2159,'site variables'!$A:$A,'site variables'!E:E,0,0)</f>
        <v>21.2</v>
      </c>
      <c r="Q2159">
        <f>_xlfn.XLOOKUP($A2159,'site variables'!$A:$A,'site variables'!F:F,0,0)</f>
        <v>793</v>
      </c>
      <c r="R2159" t="str">
        <f>_xlfn.XLOOKUP($A2159,'site variables'!$A:$A,'site variables'!G:G,0,0)</f>
        <v>high</v>
      </c>
      <c r="S2159" t="str">
        <f>_xlfn.XLOOKUP($A2159,'site variables'!$A:$A,'site variables'!H:H,0,0)</f>
        <v>low</v>
      </c>
      <c r="T2159" t="str">
        <f>_xlfn.XLOOKUP($A2159,'site variables'!$A:$A,'site variables'!I:I,0,0)</f>
        <v>Vehicle/FootRecreation</v>
      </c>
      <c r="U2159">
        <f>_xlfn.XLOOKUP($D2159,climatevars!$E:$E,climatevars!J:J,0,)</f>
        <v>84.999829999999989</v>
      </c>
      <c r="V2159">
        <f>_xlfn.XLOOKUP($D2159,climatevars!$E:$E,climatevars!K:K,0,)</f>
        <v>539.99891999999988</v>
      </c>
      <c r="W2159">
        <f>_xlfn.XLOOKUP($D2159,climatevars!$E:$E,climatevars!L:L,0,)</f>
        <v>367.99926399999993</v>
      </c>
      <c r="X2159">
        <f>_xlfn.XLOOKUP($G2159,speciesvars!$D:$D,speciesvars!H:H,0,0)</f>
        <v>24.200000047683702</v>
      </c>
      <c r="Y2159">
        <f>_xlfn.XLOOKUP($G2159,speciesvars!$D:$D,speciesvars!I:I,0,0)</f>
        <v>706</v>
      </c>
    </row>
    <row r="2160" spans="1:25" hidden="1" x14ac:dyDescent="0.25">
      <c r="A2160" t="s">
        <v>34</v>
      </c>
      <c r="B2160" t="s">
        <v>52</v>
      </c>
      <c r="C2160">
        <v>11</v>
      </c>
      <c r="D2160" t="str">
        <f t="shared" si="33"/>
        <v>Preservespring 2021</v>
      </c>
      <c r="E2160" t="s">
        <v>74</v>
      </c>
      <c r="F2160" t="s">
        <v>0</v>
      </c>
      <c r="G2160" t="s">
        <v>35</v>
      </c>
      <c r="H2160" t="s">
        <v>4254</v>
      </c>
      <c r="I2160" t="s">
        <v>2257</v>
      </c>
      <c r="J2160" t="s">
        <v>60</v>
      </c>
      <c r="K2160">
        <v>0</v>
      </c>
      <c r="L2160">
        <v>0</v>
      </c>
      <c r="M2160">
        <v>0</v>
      </c>
      <c r="N2160">
        <f>_xlfn.XLOOKUP($A2160,'site variables'!$A:$A,'site variables'!C:C,0,0)</f>
        <v>332.63</v>
      </c>
      <c r="O2160">
        <f>_xlfn.XLOOKUP($A2160,'site variables'!$A:$A,'site variables'!D:D,0,0)</f>
        <v>25.8</v>
      </c>
      <c r="P2160">
        <f>_xlfn.XLOOKUP($A2160,'site variables'!$A:$A,'site variables'!E:E,0,0)</f>
        <v>21.2</v>
      </c>
      <c r="Q2160">
        <f>_xlfn.XLOOKUP($A2160,'site variables'!$A:$A,'site variables'!F:F,0,0)</f>
        <v>793</v>
      </c>
      <c r="R2160" t="str">
        <f>_xlfn.XLOOKUP($A2160,'site variables'!$A:$A,'site variables'!G:G,0,0)</f>
        <v>high</v>
      </c>
      <c r="S2160" t="str">
        <f>_xlfn.XLOOKUP($A2160,'site variables'!$A:$A,'site variables'!H:H,0,0)</f>
        <v>low</v>
      </c>
      <c r="T2160" t="str">
        <f>_xlfn.XLOOKUP($A2160,'site variables'!$A:$A,'site variables'!I:I,0,0)</f>
        <v>Vehicle/FootRecreation</v>
      </c>
      <c r="U2160">
        <f>_xlfn.XLOOKUP($D2160,climatevars!$E:$E,climatevars!J:J,0,)</f>
        <v>84.999829999999989</v>
      </c>
      <c r="V2160">
        <f>_xlfn.XLOOKUP($D2160,climatevars!$E:$E,climatevars!K:K,0,)</f>
        <v>539.99891999999988</v>
      </c>
      <c r="W2160">
        <f>_xlfn.XLOOKUP($D2160,climatevars!$E:$E,climatevars!L:L,0,)</f>
        <v>367.99926399999993</v>
      </c>
      <c r="X2160">
        <f>_xlfn.XLOOKUP($G2160,speciesvars!$D:$D,speciesvars!H:H,0,0)</f>
        <v>23.5000000198682</v>
      </c>
      <c r="Y2160">
        <f>_xlfn.XLOOKUP($G2160,speciesvars!$D:$D,speciesvars!I:I,0,0)</f>
        <v>354</v>
      </c>
    </row>
    <row r="2161" spans="1:25" hidden="1" x14ac:dyDescent="0.25">
      <c r="A2161" t="s">
        <v>34</v>
      </c>
      <c r="B2161" t="s">
        <v>52</v>
      </c>
      <c r="C2161">
        <v>11</v>
      </c>
      <c r="D2161" t="str">
        <f t="shared" si="33"/>
        <v>Preservespring 2021</v>
      </c>
      <c r="E2161" t="s">
        <v>74</v>
      </c>
      <c r="F2161" t="s">
        <v>0</v>
      </c>
      <c r="G2161" t="s">
        <v>76</v>
      </c>
      <c r="H2161" t="s">
        <v>4254</v>
      </c>
      <c r="I2161" t="s">
        <v>2258</v>
      </c>
      <c r="J2161" t="s">
        <v>60</v>
      </c>
      <c r="K2161">
        <v>0</v>
      </c>
      <c r="L2161">
        <v>0</v>
      </c>
      <c r="M2161">
        <v>0</v>
      </c>
      <c r="N2161">
        <f>_xlfn.XLOOKUP($A2161,'site variables'!$A:$A,'site variables'!C:C,0,0)</f>
        <v>332.63</v>
      </c>
      <c r="O2161">
        <f>_xlfn.XLOOKUP($A2161,'site variables'!$A:$A,'site variables'!D:D,0,0)</f>
        <v>25.8</v>
      </c>
      <c r="P2161">
        <f>_xlfn.XLOOKUP($A2161,'site variables'!$A:$A,'site variables'!E:E,0,0)</f>
        <v>21.2</v>
      </c>
      <c r="Q2161">
        <f>_xlfn.XLOOKUP($A2161,'site variables'!$A:$A,'site variables'!F:F,0,0)</f>
        <v>793</v>
      </c>
      <c r="R2161" t="str">
        <f>_xlfn.XLOOKUP($A2161,'site variables'!$A:$A,'site variables'!G:G,0,0)</f>
        <v>high</v>
      </c>
      <c r="S2161" t="str">
        <f>_xlfn.XLOOKUP($A2161,'site variables'!$A:$A,'site variables'!H:H,0,0)</f>
        <v>low</v>
      </c>
      <c r="T2161" t="str">
        <f>_xlfn.XLOOKUP($A2161,'site variables'!$A:$A,'site variables'!I:I,0,0)</f>
        <v>Vehicle/FootRecreation</v>
      </c>
      <c r="U2161">
        <f>_xlfn.XLOOKUP($D2161,climatevars!$E:$E,climatevars!J:J,0,)</f>
        <v>84.999829999999989</v>
      </c>
      <c r="V2161">
        <f>_xlfn.XLOOKUP($D2161,climatevars!$E:$E,climatevars!K:K,0,)</f>
        <v>539.99891999999988</v>
      </c>
      <c r="W2161">
        <f>_xlfn.XLOOKUP($D2161,climatevars!$E:$E,climatevars!L:L,0,)</f>
        <v>367.99926399999993</v>
      </c>
      <c r="X2161">
        <f>_xlfn.XLOOKUP($G2161,speciesvars!$D:$D,speciesvars!H:H,0,0)</f>
        <v>23.825000166892998</v>
      </c>
      <c r="Y2161">
        <f>_xlfn.XLOOKUP($G2161,speciesvars!$D:$D,speciesvars!I:I,0,0)</f>
        <v>508</v>
      </c>
    </row>
    <row r="2162" spans="1:25" hidden="1" x14ac:dyDescent="0.25">
      <c r="A2162" t="s">
        <v>34</v>
      </c>
      <c r="B2162" t="s">
        <v>52</v>
      </c>
      <c r="C2162">
        <v>12</v>
      </c>
      <c r="D2162" t="str">
        <f t="shared" si="33"/>
        <v>Preservespring 2021</v>
      </c>
      <c r="E2162" t="s">
        <v>66</v>
      </c>
      <c r="F2162" t="s">
        <v>0</v>
      </c>
      <c r="G2162" t="s">
        <v>13</v>
      </c>
      <c r="H2162" t="s">
        <v>4254</v>
      </c>
      <c r="I2162" t="s">
        <v>2259</v>
      </c>
      <c r="J2162" t="s">
        <v>60</v>
      </c>
      <c r="K2162">
        <v>0</v>
      </c>
      <c r="L2162">
        <v>0</v>
      </c>
      <c r="M2162">
        <v>0</v>
      </c>
      <c r="N2162">
        <f>_xlfn.XLOOKUP($A2162,'site variables'!$A:$A,'site variables'!C:C,0,0)</f>
        <v>332.63</v>
      </c>
      <c r="O2162">
        <f>_xlfn.XLOOKUP($A2162,'site variables'!$A:$A,'site variables'!D:D,0,0)</f>
        <v>25.8</v>
      </c>
      <c r="P2162">
        <f>_xlfn.XLOOKUP($A2162,'site variables'!$A:$A,'site variables'!E:E,0,0)</f>
        <v>21.2</v>
      </c>
      <c r="Q2162">
        <f>_xlfn.XLOOKUP($A2162,'site variables'!$A:$A,'site variables'!F:F,0,0)</f>
        <v>793</v>
      </c>
      <c r="R2162" t="str">
        <f>_xlfn.XLOOKUP($A2162,'site variables'!$A:$A,'site variables'!G:G,0,0)</f>
        <v>high</v>
      </c>
      <c r="S2162" t="str">
        <f>_xlfn.XLOOKUP($A2162,'site variables'!$A:$A,'site variables'!H:H,0,0)</f>
        <v>low</v>
      </c>
      <c r="T2162" t="str">
        <f>_xlfn.XLOOKUP($A2162,'site variables'!$A:$A,'site variables'!I:I,0,0)</f>
        <v>Vehicle/FootRecreation</v>
      </c>
      <c r="U2162">
        <f>_xlfn.XLOOKUP($D2162,climatevars!$E:$E,climatevars!J:J,0,)</f>
        <v>84.999829999999989</v>
      </c>
      <c r="V2162">
        <f>_xlfn.XLOOKUP($D2162,climatevars!$E:$E,climatevars!K:K,0,)</f>
        <v>539.99891999999988</v>
      </c>
      <c r="W2162">
        <f>_xlfn.XLOOKUP($D2162,climatevars!$E:$E,climatevars!L:L,0,)</f>
        <v>367.99926399999993</v>
      </c>
      <c r="X2162">
        <f>_xlfn.XLOOKUP($G2162,speciesvars!$D:$D,speciesvars!H:H,0,0)</f>
        <v>23.462500015894602</v>
      </c>
      <c r="Y2162">
        <f>_xlfn.XLOOKUP($G2162,speciesvars!$D:$D,speciesvars!I:I,0,0)</f>
        <v>846</v>
      </c>
    </row>
    <row r="2163" spans="1:25" hidden="1" x14ac:dyDescent="0.25">
      <c r="A2163" t="s">
        <v>34</v>
      </c>
      <c r="B2163" t="s">
        <v>52</v>
      </c>
      <c r="C2163">
        <v>30</v>
      </c>
      <c r="D2163" t="str">
        <f t="shared" si="33"/>
        <v>Preservespring 2021</v>
      </c>
      <c r="E2163" t="s">
        <v>48</v>
      </c>
      <c r="F2163" t="s">
        <v>70</v>
      </c>
      <c r="G2163" t="s">
        <v>395</v>
      </c>
      <c r="H2163" t="s">
        <v>11</v>
      </c>
      <c r="I2163" t="s">
        <v>2260</v>
      </c>
      <c r="J2163" t="s">
        <v>60</v>
      </c>
      <c r="K2163">
        <v>2</v>
      </c>
      <c r="L2163">
        <v>10</v>
      </c>
      <c r="N2163">
        <f>_xlfn.XLOOKUP($A2163,'site variables'!$A:$A,'site variables'!C:C,0,0)</f>
        <v>332.63</v>
      </c>
      <c r="O2163">
        <f>_xlfn.XLOOKUP($A2163,'site variables'!$A:$A,'site variables'!D:D,0,0)</f>
        <v>25.8</v>
      </c>
      <c r="P2163">
        <f>_xlfn.XLOOKUP($A2163,'site variables'!$A:$A,'site variables'!E:E,0,0)</f>
        <v>21.2</v>
      </c>
      <c r="Q2163">
        <f>_xlfn.XLOOKUP($A2163,'site variables'!$A:$A,'site variables'!F:F,0,0)</f>
        <v>793</v>
      </c>
      <c r="R2163" t="str">
        <f>_xlfn.XLOOKUP($A2163,'site variables'!$A:$A,'site variables'!G:G,0,0)</f>
        <v>high</v>
      </c>
      <c r="S2163" t="str">
        <f>_xlfn.XLOOKUP($A2163,'site variables'!$A:$A,'site variables'!H:H,0,0)</f>
        <v>low</v>
      </c>
      <c r="T2163" t="str">
        <f>_xlfn.XLOOKUP($A2163,'site variables'!$A:$A,'site variables'!I:I,0,0)</f>
        <v>Vehicle/FootRecreation</v>
      </c>
      <c r="U2163">
        <f>_xlfn.XLOOKUP($D2163,climatevars!$E:$E,climatevars!J:J,0,)</f>
        <v>84.999829999999989</v>
      </c>
      <c r="V2163">
        <f>_xlfn.XLOOKUP($D2163,climatevars!$E:$E,climatevars!K:K,0,)</f>
        <v>539.99891999999988</v>
      </c>
      <c r="W2163">
        <f>_xlfn.XLOOKUP($D2163,climatevars!$E:$E,climatevars!L:L,0,)</f>
        <v>367.99926399999993</v>
      </c>
      <c r="X2163">
        <f>_xlfn.XLOOKUP($G2163,speciesvars!$D:$D,speciesvars!H:H,0,0)</f>
        <v>0</v>
      </c>
      <c r="Y2163">
        <f>_xlfn.XLOOKUP($G2163,speciesvars!$D:$D,speciesvars!I:I,0,0)</f>
        <v>0</v>
      </c>
    </row>
    <row r="2164" spans="1:25" hidden="1" x14ac:dyDescent="0.25">
      <c r="A2164" t="s">
        <v>34</v>
      </c>
      <c r="B2164" t="s">
        <v>52</v>
      </c>
      <c r="C2164">
        <v>12</v>
      </c>
      <c r="D2164" t="str">
        <f t="shared" si="33"/>
        <v>Preservespring 2021</v>
      </c>
      <c r="E2164" t="s">
        <v>66</v>
      </c>
      <c r="F2164" t="s">
        <v>0</v>
      </c>
      <c r="G2164" t="s">
        <v>21</v>
      </c>
      <c r="H2164" t="s">
        <v>4254</v>
      </c>
      <c r="I2164" t="s">
        <v>2261</v>
      </c>
      <c r="J2164" t="s">
        <v>60</v>
      </c>
      <c r="K2164">
        <v>0</v>
      </c>
      <c r="L2164">
        <v>0</v>
      </c>
      <c r="M2164">
        <v>0</v>
      </c>
      <c r="N2164">
        <f>_xlfn.XLOOKUP($A2164,'site variables'!$A:$A,'site variables'!C:C,0,0)</f>
        <v>332.63</v>
      </c>
      <c r="O2164">
        <f>_xlfn.XLOOKUP($A2164,'site variables'!$A:$A,'site variables'!D:D,0,0)</f>
        <v>25.8</v>
      </c>
      <c r="P2164">
        <f>_xlfn.XLOOKUP($A2164,'site variables'!$A:$A,'site variables'!E:E,0,0)</f>
        <v>21.2</v>
      </c>
      <c r="Q2164">
        <f>_xlfn.XLOOKUP($A2164,'site variables'!$A:$A,'site variables'!F:F,0,0)</f>
        <v>793</v>
      </c>
      <c r="R2164" t="str">
        <f>_xlfn.XLOOKUP($A2164,'site variables'!$A:$A,'site variables'!G:G,0,0)</f>
        <v>high</v>
      </c>
      <c r="S2164" t="str">
        <f>_xlfn.XLOOKUP($A2164,'site variables'!$A:$A,'site variables'!H:H,0,0)</f>
        <v>low</v>
      </c>
      <c r="T2164" t="str">
        <f>_xlfn.XLOOKUP($A2164,'site variables'!$A:$A,'site variables'!I:I,0,0)</f>
        <v>Vehicle/FootRecreation</v>
      </c>
      <c r="U2164">
        <f>_xlfn.XLOOKUP($D2164,climatevars!$E:$E,climatevars!J:J,0,)</f>
        <v>84.999829999999989</v>
      </c>
      <c r="V2164">
        <f>_xlfn.XLOOKUP($D2164,climatevars!$E:$E,climatevars!K:K,0,)</f>
        <v>539.99891999999988</v>
      </c>
      <c r="W2164">
        <f>_xlfn.XLOOKUP($D2164,climatevars!$E:$E,climatevars!L:L,0,)</f>
        <v>367.99926399999993</v>
      </c>
      <c r="X2164">
        <f>_xlfn.XLOOKUP($G2164,speciesvars!$D:$D,speciesvars!H:H,0,0)</f>
        <v>24.8750001192093</v>
      </c>
      <c r="Y2164">
        <f>_xlfn.XLOOKUP($G2164,speciesvars!$D:$D,speciesvars!I:I,0,0)</f>
        <v>845</v>
      </c>
    </row>
    <row r="2165" spans="1:25" hidden="1" x14ac:dyDescent="0.25">
      <c r="A2165" t="s">
        <v>34</v>
      </c>
      <c r="B2165" t="s">
        <v>52</v>
      </c>
      <c r="C2165">
        <v>30</v>
      </c>
      <c r="D2165" t="str">
        <f t="shared" si="33"/>
        <v>Preservespring 2021</v>
      </c>
      <c r="E2165" t="s">
        <v>48</v>
      </c>
      <c r="F2165" t="s">
        <v>70</v>
      </c>
      <c r="G2165" t="s">
        <v>1437</v>
      </c>
      <c r="H2165" t="s">
        <v>11</v>
      </c>
      <c r="I2165" t="s">
        <v>2262</v>
      </c>
      <c r="J2165" t="s">
        <v>60</v>
      </c>
      <c r="K2165">
        <v>1</v>
      </c>
      <c r="L2165">
        <v>15</v>
      </c>
      <c r="N2165">
        <f>_xlfn.XLOOKUP($A2165,'site variables'!$A:$A,'site variables'!C:C,0,0)</f>
        <v>332.63</v>
      </c>
      <c r="O2165">
        <f>_xlfn.XLOOKUP($A2165,'site variables'!$A:$A,'site variables'!D:D,0,0)</f>
        <v>25.8</v>
      </c>
      <c r="P2165">
        <f>_xlfn.XLOOKUP($A2165,'site variables'!$A:$A,'site variables'!E:E,0,0)</f>
        <v>21.2</v>
      </c>
      <c r="Q2165">
        <f>_xlfn.XLOOKUP($A2165,'site variables'!$A:$A,'site variables'!F:F,0,0)</f>
        <v>793</v>
      </c>
      <c r="R2165" t="str">
        <f>_xlfn.XLOOKUP($A2165,'site variables'!$A:$A,'site variables'!G:G,0,0)</f>
        <v>high</v>
      </c>
      <c r="S2165" t="str">
        <f>_xlfn.XLOOKUP($A2165,'site variables'!$A:$A,'site variables'!H:H,0,0)</f>
        <v>low</v>
      </c>
      <c r="T2165" t="str">
        <f>_xlfn.XLOOKUP($A2165,'site variables'!$A:$A,'site variables'!I:I,0,0)</f>
        <v>Vehicle/FootRecreation</v>
      </c>
      <c r="U2165">
        <f>_xlfn.XLOOKUP($D2165,climatevars!$E:$E,climatevars!J:J,0,)</f>
        <v>84.999829999999989</v>
      </c>
      <c r="V2165">
        <f>_xlfn.XLOOKUP($D2165,climatevars!$E:$E,climatevars!K:K,0,)</f>
        <v>539.99891999999988</v>
      </c>
      <c r="W2165">
        <f>_xlfn.XLOOKUP($D2165,climatevars!$E:$E,climatevars!L:L,0,)</f>
        <v>367.99926399999993</v>
      </c>
      <c r="X2165">
        <f>_xlfn.XLOOKUP($G2165,speciesvars!$D:$D,speciesvars!H:H,0,0)</f>
        <v>0</v>
      </c>
      <c r="Y2165">
        <f>_xlfn.XLOOKUP($G2165,speciesvars!$D:$D,speciesvars!I:I,0,0)</f>
        <v>0</v>
      </c>
    </row>
    <row r="2166" spans="1:25" hidden="1" x14ac:dyDescent="0.25">
      <c r="A2166" t="s">
        <v>34</v>
      </c>
      <c r="B2166" t="s">
        <v>52</v>
      </c>
      <c r="C2166">
        <v>12</v>
      </c>
      <c r="D2166" t="str">
        <f t="shared" si="33"/>
        <v>Preservespring 2021</v>
      </c>
      <c r="E2166" t="s">
        <v>66</v>
      </c>
      <c r="F2166" t="s">
        <v>0</v>
      </c>
      <c r="G2166" t="s">
        <v>53</v>
      </c>
      <c r="H2166" t="s">
        <v>4254</v>
      </c>
      <c r="I2166" t="s">
        <v>2263</v>
      </c>
      <c r="J2166" t="s">
        <v>60</v>
      </c>
      <c r="K2166">
        <v>0</v>
      </c>
      <c r="L2166">
        <v>0</v>
      </c>
      <c r="M2166">
        <v>0</v>
      </c>
      <c r="N2166">
        <f>_xlfn.XLOOKUP($A2166,'site variables'!$A:$A,'site variables'!C:C,0,0)</f>
        <v>332.63</v>
      </c>
      <c r="O2166">
        <f>_xlfn.XLOOKUP($A2166,'site variables'!$A:$A,'site variables'!D:D,0,0)</f>
        <v>25.8</v>
      </c>
      <c r="P2166">
        <f>_xlfn.XLOOKUP($A2166,'site variables'!$A:$A,'site variables'!E:E,0,0)</f>
        <v>21.2</v>
      </c>
      <c r="Q2166">
        <f>_xlfn.XLOOKUP($A2166,'site variables'!$A:$A,'site variables'!F:F,0,0)</f>
        <v>793</v>
      </c>
      <c r="R2166" t="str">
        <f>_xlfn.XLOOKUP($A2166,'site variables'!$A:$A,'site variables'!G:G,0,0)</f>
        <v>high</v>
      </c>
      <c r="S2166" t="str">
        <f>_xlfn.XLOOKUP($A2166,'site variables'!$A:$A,'site variables'!H:H,0,0)</f>
        <v>low</v>
      </c>
      <c r="T2166" t="str">
        <f>_xlfn.XLOOKUP($A2166,'site variables'!$A:$A,'site variables'!I:I,0,0)</f>
        <v>Vehicle/FootRecreation</v>
      </c>
      <c r="U2166">
        <f>_xlfn.XLOOKUP($D2166,climatevars!$E:$E,climatevars!J:J,0,)</f>
        <v>84.999829999999989</v>
      </c>
      <c r="V2166">
        <f>_xlfn.XLOOKUP($D2166,climatevars!$E:$E,climatevars!K:K,0,)</f>
        <v>539.99891999999988</v>
      </c>
      <c r="W2166">
        <f>_xlfn.XLOOKUP($D2166,climatevars!$E:$E,climatevars!L:L,0,)</f>
        <v>367.99926399999993</v>
      </c>
      <c r="X2166">
        <f>_xlfn.XLOOKUP($G2166,speciesvars!$D:$D,speciesvars!H:H,0,0)</f>
        <v>24.200000047683702</v>
      </c>
      <c r="Y2166">
        <f>_xlfn.XLOOKUP($G2166,speciesvars!$D:$D,speciesvars!I:I,0,0)</f>
        <v>706</v>
      </c>
    </row>
    <row r="2167" spans="1:25" hidden="1" x14ac:dyDescent="0.25">
      <c r="A2167" t="s">
        <v>34</v>
      </c>
      <c r="B2167" t="s">
        <v>52</v>
      </c>
      <c r="C2167">
        <v>12</v>
      </c>
      <c r="D2167" t="str">
        <f t="shared" si="33"/>
        <v>Preservespring 2021</v>
      </c>
      <c r="E2167" t="s">
        <v>66</v>
      </c>
      <c r="F2167" t="s">
        <v>0</v>
      </c>
      <c r="G2167" t="s">
        <v>54</v>
      </c>
      <c r="H2167" t="s">
        <v>4256</v>
      </c>
      <c r="I2167" t="s">
        <v>2264</v>
      </c>
      <c r="J2167" t="s">
        <v>60</v>
      </c>
      <c r="K2167">
        <v>0</v>
      </c>
      <c r="L2167">
        <v>0</v>
      </c>
      <c r="M2167">
        <v>0.05</v>
      </c>
      <c r="N2167">
        <f>_xlfn.XLOOKUP($A2167,'site variables'!$A:$A,'site variables'!C:C,0,0)</f>
        <v>332.63</v>
      </c>
      <c r="O2167">
        <f>_xlfn.XLOOKUP($A2167,'site variables'!$A:$A,'site variables'!D:D,0,0)</f>
        <v>25.8</v>
      </c>
      <c r="P2167">
        <f>_xlfn.XLOOKUP($A2167,'site variables'!$A:$A,'site variables'!E:E,0,0)</f>
        <v>21.2</v>
      </c>
      <c r="Q2167">
        <f>_xlfn.XLOOKUP($A2167,'site variables'!$A:$A,'site variables'!F:F,0,0)</f>
        <v>793</v>
      </c>
      <c r="R2167" t="str">
        <f>_xlfn.XLOOKUP($A2167,'site variables'!$A:$A,'site variables'!G:G,0,0)</f>
        <v>high</v>
      </c>
      <c r="S2167" t="str">
        <f>_xlfn.XLOOKUP($A2167,'site variables'!$A:$A,'site variables'!H:H,0,0)</f>
        <v>low</v>
      </c>
      <c r="T2167" t="str">
        <f>_xlfn.XLOOKUP($A2167,'site variables'!$A:$A,'site variables'!I:I,0,0)</f>
        <v>Vehicle/FootRecreation</v>
      </c>
      <c r="U2167">
        <f>_xlfn.XLOOKUP($D2167,climatevars!$E:$E,climatevars!J:J,0,)</f>
        <v>84.999829999999989</v>
      </c>
      <c r="V2167">
        <f>_xlfn.XLOOKUP($D2167,climatevars!$E:$E,climatevars!K:K,0,)</f>
        <v>539.99891999999988</v>
      </c>
      <c r="W2167">
        <f>_xlfn.XLOOKUP($D2167,climatevars!$E:$E,climatevars!L:L,0,)</f>
        <v>367.99926399999993</v>
      </c>
      <c r="X2167">
        <f>_xlfn.XLOOKUP($G2167,speciesvars!$D:$D,speciesvars!H:H,0,0)</f>
        <v>21.7541668613752</v>
      </c>
      <c r="Y2167">
        <f>_xlfn.XLOOKUP($G2167,speciesvars!$D:$D,speciesvars!I:I,0,0)</f>
        <v>505</v>
      </c>
    </row>
    <row r="2168" spans="1:25" hidden="1" x14ac:dyDescent="0.25">
      <c r="A2168" t="s">
        <v>34</v>
      </c>
      <c r="B2168" t="s">
        <v>52</v>
      </c>
      <c r="C2168">
        <v>12</v>
      </c>
      <c r="D2168" t="str">
        <f t="shared" si="33"/>
        <v>Preservespring 2021</v>
      </c>
      <c r="E2168" t="s">
        <v>66</v>
      </c>
      <c r="F2168" t="s">
        <v>0</v>
      </c>
      <c r="G2168" t="s">
        <v>35</v>
      </c>
      <c r="H2168" t="s">
        <v>4254</v>
      </c>
      <c r="I2168" t="s">
        <v>2265</v>
      </c>
      <c r="J2168" t="s">
        <v>60</v>
      </c>
      <c r="K2168">
        <v>0</v>
      </c>
      <c r="L2168">
        <v>0</v>
      </c>
      <c r="M2168">
        <v>0</v>
      </c>
      <c r="N2168">
        <f>_xlfn.XLOOKUP($A2168,'site variables'!$A:$A,'site variables'!C:C,0,0)</f>
        <v>332.63</v>
      </c>
      <c r="O2168">
        <f>_xlfn.XLOOKUP($A2168,'site variables'!$A:$A,'site variables'!D:D,0,0)</f>
        <v>25.8</v>
      </c>
      <c r="P2168">
        <f>_xlfn.XLOOKUP($A2168,'site variables'!$A:$A,'site variables'!E:E,0,0)</f>
        <v>21.2</v>
      </c>
      <c r="Q2168">
        <f>_xlfn.XLOOKUP($A2168,'site variables'!$A:$A,'site variables'!F:F,0,0)</f>
        <v>793</v>
      </c>
      <c r="R2168" t="str">
        <f>_xlfn.XLOOKUP($A2168,'site variables'!$A:$A,'site variables'!G:G,0,0)</f>
        <v>high</v>
      </c>
      <c r="S2168" t="str">
        <f>_xlfn.XLOOKUP($A2168,'site variables'!$A:$A,'site variables'!H:H,0,0)</f>
        <v>low</v>
      </c>
      <c r="T2168" t="str">
        <f>_xlfn.XLOOKUP($A2168,'site variables'!$A:$A,'site variables'!I:I,0,0)</f>
        <v>Vehicle/FootRecreation</v>
      </c>
      <c r="U2168">
        <f>_xlfn.XLOOKUP($D2168,climatevars!$E:$E,climatevars!J:J,0,)</f>
        <v>84.999829999999989</v>
      </c>
      <c r="V2168">
        <f>_xlfn.XLOOKUP($D2168,climatevars!$E:$E,climatevars!K:K,0,)</f>
        <v>539.99891999999988</v>
      </c>
      <c r="W2168">
        <f>_xlfn.XLOOKUP($D2168,climatevars!$E:$E,climatevars!L:L,0,)</f>
        <v>367.99926399999993</v>
      </c>
      <c r="X2168">
        <f>_xlfn.XLOOKUP($G2168,speciesvars!$D:$D,speciesvars!H:H,0,0)</f>
        <v>23.5000000198682</v>
      </c>
      <c r="Y2168">
        <f>_xlfn.XLOOKUP($G2168,speciesvars!$D:$D,speciesvars!I:I,0,0)</f>
        <v>354</v>
      </c>
    </row>
    <row r="2169" spans="1:25" hidden="1" x14ac:dyDescent="0.25">
      <c r="A2169" t="s">
        <v>34</v>
      </c>
      <c r="B2169" t="s">
        <v>52</v>
      </c>
      <c r="C2169">
        <v>12</v>
      </c>
      <c r="D2169" t="str">
        <f t="shared" si="33"/>
        <v>Preservespring 2021</v>
      </c>
      <c r="E2169" t="s">
        <v>66</v>
      </c>
      <c r="F2169" t="s">
        <v>0</v>
      </c>
      <c r="G2169" t="s">
        <v>76</v>
      </c>
      <c r="H2169" t="s">
        <v>4254</v>
      </c>
      <c r="I2169" t="s">
        <v>2266</v>
      </c>
      <c r="J2169" t="s">
        <v>60</v>
      </c>
      <c r="K2169">
        <v>0</v>
      </c>
      <c r="L2169">
        <v>0</v>
      </c>
      <c r="M2169">
        <v>0</v>
      </c>
      <c r="N2169">
        <f>_xlfn.XLOOKUP($A2169,'site variables'!$A:$A,'site variables'!C:C,0,0)</f>
        <v>332.63</v>
      </c>
      <c r="O2169">
        <f>_xlfn.XLOOKUP($A2169,'site variables'!$A:$A,'site variables'!D:D,0,0)</f>
        <v>25.8</v>
      </c>
      <c r="P2169">
        <f>_xlfn.XLOOKUP($A2169,'site variables'!$A:$A,'site variables'!E:E,0,0)</f>
        <v>21.2</v>
      </c>
      <c r="Q2169">
        <f>_xlfn.XLOOKUP($A2169,'site variables'!$A:$A,'site variables'!F:F,0,0)</f>
        <v>793</v>
      </c>
      <c r="R2169" t="str">
        <f>_xlfn.XLOOKUP($A2169,'site variables'!$A:$A,'site variables'!G:G,0,0)</f>
        <v>high</v>
      </c>
      <c r="S2169" t="str">
        <f>_xlfn.XLOOKUP($A2169,'site variables'!$A:$A,'site variables'!H:H,0,0)</f>
        <v>low</v>
      </c>
      <c r="T2169" t="str">
        <f>_xlfn.XLOOKUP($A2169,'site variables'!$A:$A,'site variables'!I:I,0,0)</f>
        <v>Vehicle/FootRecreation</v>
      </c>
      <c r="U2169">
        <f>_xlfn.XLOOKUP($D2169,climatevars!$E:$E,climatevars!J:J,0,)</f>
        <v>84.999829999999989</v>
      </c>
      <c r="V2169">
        <f>_xlfn.XLOOKUP($D2169,climatevars!$E:$E,climatevars!K:K,0,)</f>
        <v>539.99891999999988</v>
      </c>
      <c r="W2169">
        <f>_xlfn.XLOOKUP($D2169,climatevars!$E:$E,climatevars!L:L,0,)</f>
        <v>367.99926399999993</v>
      </c>
      <c r="X2169">
        <f>_xlfn.XLOOKUP($G2169,speciesvars!$D:$D,speciesvars!H:H,0,0)</f>
        <v>23.825000166892998</v>
      </c>
      <c r="Y2169">
        <f>_xlfn.XLOOKUP($G2169,speciesvars!$D:$D,speciesvars!I:I,0,0)</f>
        <v>508</v>
      </c>
    </row>
    <row r="2170" spans="1:25" hidden="1" x14ac:dyDescent="0.25">
      <c r="A2170" t="s">
        <v>34</v>
      </c>
      <c r="B2170" t="s">
        <v>52</v>
      </c>
      <c r="C2170">
        <v>13</v>
      </c>
      <c r="D2170" t="str">
        <f t="shared" si="33"/>
        <v>Preservespring 2021</v>
      </c>
      <c r="E2170" t="s">
        <v>12</v>
      </c>
      <c r="F2170" t="s">
        <v>70</v>
      </c>
      <c r="G2170" t="s">
        <v>6</v>
      </c>
      <c r="H2170" t="s">
        <v>4256</v>
      </c>
      <c r="I2170" t="s">
        <v>2267</v>
      </c>
      <c r="J2170" t="s">
        <v>60</v>
      </c>
      <c r="K2170">
        <v>0</v>
      </c>
      <c r="L2170">
        <v>0</v>
      </c>
      <c r="M2170">
        <v>0.55000000000000004</v>
      </c>
      <c r="N2170">
        <f>_xlfn.XLOOKUP($A2170,'site variables'!$A:$A,'site variables'!C:C,0,0)</f>
        <v>332.63</v>
      </c>
      <c r="O2170">
        <f>_xlfn.XLOOKUP($A2170,'site variables'!$A:$A,'site variables'!D:D,0,0)</f>
        <v>25.8</v>
      </c>
      <c r="P2170">
        <f>_xlfn.XLOOKUP($A2170,'site variables'!$A:$A,'site variables'!E:E,0,0)</f>
        <v>21.2</v>
      </c>
      <c r="Q2170">
        <f>_xlfn.XLOOKUP($A2170,'site variables'!$A:$A,'site variables'!F:F,0,0)</f>
        <v>793</v>
      </c>
      <c r="R2170" t="str">
        <f>_xlfn.XLOOKUP($A2170,'site variables'!$A:$A,'site variables'!G:G,0,0)</f>
        <v>high</v>
      </c>
      <c r="S2170" t="str">
        <f>_xlfn.XLOOKUP($A2170,'site variables'!$A:$A,'site variables'!H:H,0,0)</f>
        <v>low</v>
      </c>
      <c r="T2170" t="str">
        <f>_xlfn.XLOOKUP($A2170,'site variables'!$A:$A,'site variables'!I:I,0,0)</f>
        <v>Vehicle/FootRecreation</v>
      </c>
      <c r="U2170">
        <f>_xlfn.XLOOKUP($D2170,climatevars!$E:$E,climatevars!J:J,0,)</f>
        <v>84.999829999999989</v>
      </c>
      <c r="V2170">
        <f>_xlfn.XLOOKUP($D2170,climatevars!$E:$E,climatevars!K:K,0,)</f>
        <v>539.99891999999988</v>
      </c>
      <c r="W2170">
        <f>_xlfn.XLOOKUP($D2170,climatevars!$E:$E,climatevars!L:L,0,)</f>
        <v>367.99926399999993</v>
      </c>
      <c r="X2170">
        <f>_xlfn.XLOOKUP($G2170,speciesvars!$D:$D,speciesvars!H:H,0,0)</f>
        <v>21.804166575272902</v>
      </c>
      <c r="Y2170">
        <f>_xlfn.XLOOKUP($G2170,speciesvars!$D:$D,speciesvars!I:I,0,0)</f>
        <v>504</v>
      </c>
    </row>
    <row r="2171" spans="1:25" hidden="1" x14ac:dyDescent="0.25">
      <c r="A2171" t="s">
        <v>34</v>
      </c>
      <c r="B2171" t="s">
        <v>52</v>
      </c>
      <c r="C2171">
        <v>31</v>
      </c>
      <c r="D2171" t="str">
        <f t="shared" si="33"/>
        <v>Preservespring 2021</v>
      </c>
      <c r="E2171" t="s">
        <v>12</v>
      </c>
      <c r="F2171" t="s">
        <v>70</v>
      </c>
      <c r="G2171" t="s">
        <v>77</v>
      </c>
      <c r="H2171" t="s">
        <v>11</v>
      </c>
      <c r="I2171" t="s">
        <v>2268</v>
      </c>
      <c r="J2171" t="s">
        <v>72</v>
      </c>
      <c r="K2171">
        <v>12</v>
      </c>
      <c r="L2171">
        <v>25</v>
      </c>
      <c r="N2171">
        <f>_xlfn.XLOOKUP($A2171,'site variables'!$A:$A,'site variables'!C:C,0,0)</f>
        <v>332.63</v>
      </c>
      <c r="O2171">
        <f>_xlfn.XLOOKUP($A2171,'site variables'!$A:$A,'site variables'!D:D,0,0)</f>
        <v>25.8</v>
      </c>
      <c r="P2171">
        <f>_xlfn.XLOOKUP($A2171,'site variables'!$A:$A,'site variables'!E:E,0,0)</f>
        <v>21.2</v>
      </c>
      <c r="Q2171">
        <f>_xlfn.XLOOKUP($A2171,'site variables'!$A:$A,'site variables'!F:F,0,0)</f>
        <v>793</v>
      </c>
      <c r="R2171" t="str">
        <f>_xlfn.XLOOKUP($A2171,'site variables'!$A:$A,'site variables'!G:G,0,0)</f>
        <v>high</v>
      </c>
      <c r="S2171" t="str">
        <f>_xlfn.XLOOKUP($A2171,'site variables'!$A:$A,'site variables'!H:H,0,0)</f>
        <v>low</v>
      </c>
      <c r="T2171" t="str">
        <f>_xlfn.XLOOKUP($A2171,'site variables'!$A:$A,'site variables'!I:I,0,0)</f>
        <v>Vehicle/FootRecreation</v>
      </c>
      <c r="U2171">
        <f>_xlfn.XLOOKUP($D2171,climatevars!$E:$E,climatevars!J:J,0,)</f>
        <v>84.999829999999989</v>
      </c>
      <c r="V2171">
        <f>_xlfn.XLOOKUP($D2171,climatevars!$E:$E,climatevars!K:K,0,)</f>
        <v>539.99891999999988</v>
      </c>
      <c r="W2171">
        <f>_xlfn.XLOOKUP($D2171,climatevars!$E:$E,climatevars!L:L,0,)</f>
        <v>367.99926399999993</v>
      </c>
      <c r="X2171">
        <f>_xlfn.XLOOKUP($G2171,speciesvars!$D:$D,speciesvars!H:H,0,0)</f>
        <v>0</v>
      </c>
      <c r="Y2171">
        <f>_xlfn.XLOOKUP($G2171,speciesvars!$D:$D,speciesvars!I:I,0,0)</f>
        <v>0</v>
      </c>
    </row>
    <row r="2172" spans="1:25" hidden="1" x14ac:dyDescent="0.25">
      <c r="A2172" t="s">
        <v>34</v>
      </c>
      <c r="B2172" t="s">
        <v>52</v>
      </c>
      <c r="C2172">
        <v>31</v>
      </c>
      <c r="D2172" t="str">
        <f t="shared" si="33"/>
        <v>Preservespring 2021</v>
      </c>
      <c r="E2172" t="s">
        <v>12</v>
      </c>
      <c r="F2172" t="s">
        <v>70</v>
      </c>
      <c r="G2172" t="s">
        <v>3</v>
      </c>
      <c r="H2172" t="s">
        <v>11</v>
      </c>
      <c r="I2172" t="s">
        <v>2269</v>
      </c>
      <c r="J2172" t="s">
        <v>72</v>
      </c>
      <c r="K2172">
        <v>35</v>
      </c>
      <c r="L2172">
        <v>20</v>
      </c>
      <c r="N2172">
        <f>_xlfn.XLOOKUP($A2172,'site variables'!$A:$A,'site variables'!C:C,0,0)</f>
        <v>332.63</v>
      </c>
      <c r="O2172">
        <f>_xlfn.XLOOKUP($A2172,'site variables'!$A:$A,'site variables'!D:D,0,0)</f>
        <v>25.8</v>
      </c>
      <c r="P2172">
        <f>_xlfn.XLOOKUP($A2172,'site variables'!$A:$A,'site variables'!E:E,0,0)</f>
        <v>21.2</v>
      </c>
      <c r="Q2172">
        <f>_xlfn.XLOOKUP($A2172,'site variables'!$A:$A,'site variables'!F:F,0,0)</f>
        <v>793</v>
      </c>
      <c r="R2172" t="str">
        <f>_xlfn.XLOOKUP($A2172,'site variables'!$A:$A,'site variables'!G:G,0,0)</f>
        <v>high</v>
      </c>
      <c r="S2172" t="str">
        <f>_xlfn.XLOOKUP($A2172,'site variables'!$A:$A,'site variables'!H:H,0,0)</f>
        <v>low</v>
      </c>
      <c r="T2172" t="str">
        <f>_xlfn.XLOOKUP($A2172,'site variables'!$A:$A,'site variables'!I:I,0,0)</f>
        <v>Vehicle/FootRecreation</v>
      </c>
      <c r="U2172">
        <f>_xlfn.XLOOKUP($D2172,climatevars!$E:$E,climatevars!J:J,0,)</f>
        <v>84.999829999999989</v>
      </c>
      <c r="V2172">
        <f>_xlfn.XLOOKUP($D2172,climatevars!$E:$E,climatevars!K:K,0,)</f>
        <v>539.99891999999988</v>
      </c>
      <c r="W2172">
        <f>_xlfn.XLOOKUP($D2172,climatevars!$E:$E,climatevars!L:L,0,)</f>
        <v>367.99926399999993</v>
      </c>
      <c r="X2172">
        <f>_xlfn.XLOOKUP($G2172,speciesvars!$D:$D,speciesvars!H:H,0,0)</f>
        <v>0</v>
      </c>
      <c r="Y2172">
        <f>_xlfn.XLOOKUP($G2172,speciesvars!$D:$D,speciesvars!I:I,0,0)</f>
        <v>0</v>
      </c>
    </row>
    <row r="2173" spans="1:25" hidden="1" x14ac:dyDescent="0.25">
      <c r="A2173" t="s">
        <v>34</v>
      </c>
      <c r="B2173" t="s">
        <v>52</v>
      </c>
      <c r="C2173">
        <v>31</v>
      </c>
      <c r="D2173" t="str">
        <f t="shared" si="33"/>
        <v>Preservespring 2021</v>
      </c>
      <c r="E2173" t="s">
        <v>12</v>
      </c>
      <c r="F2173" t="s">
        <v>70</v>
      </c>
      <c r="G2173" t="s">
        <v>16</v>
      </c>
      <c r="H2173" t="s">
        <v>11</v>
      </c>
      <c r="I2173" t="s">
        <v>2270</v>
      </c>
      <c r="J2173" t="s">
        <v>60</v>
      </c>
      <c r="K2173">
        <v>1</v>
      </c>
      <c r="L2173">
        <v>40</v>
      </c>
      <c r="N2173">
        <f>_xlfn.XLOOKUP($A2173,'site variables'!$A:$A,'site variables'!C:C,0,0)</f>
        <v>332.63</v>
      </c>
      <c r="O2173">
        <f>_xlfn.XLOOKUP($A2173,'site variables'!$A:$A,'site variables'!D:D,0,0)</f>
        <v>25.8</v>
      </c>
      <c r="P2173">
        <f>_xlfn.XLOOKUP($A2173,'site variables'!$A:$A,'site variables'!E:E,0,0)</f>
        <v>21.2</v>
      </c>
      <c r="Q2173">
        <f>_xlfn.XLOOKUP($A2173,'site variables'!$A:$A,'site variables'!F:F,0,0)</f>
        <v>793</v>
      </c>
      <c r="R2173" t="str">
        <f>_xlfn.XLOOKUP($A2173,'site variables'!$A:$A,'site variables'!G:G,0,0)</f>
        <v>high</v>
      </c>
      <c r="S2173" t="str">
        <f>_xlfn.XLOOKUP($A2173,'site variables'!$A:$A,'site variables'!H:H,0,0)</f>
        <v>low</v>
      </c>
      <c r="T2173" t="str">
        <f>_xlfn.XLOOKUP($A2173,'site variables'!$A:$A,'site variables'!I:I,0,0)</f>
        <v>Vehicle/FootRecreation</v>
      </c>
      <c r="U2173">
        <f>_xlfn.XLOOKUP($D2173,climatevars!$E:$E,climatevars!J:J,0,)</f>
        <v>84.999829999999989</v>
      </c>
      <c r="V2173">
        <f>_xlfn.XLOOKUP($D2173,climatevars!$E:$E,climatevars!K:K,0,)</f>
        <v>539.99891999999988</v>
      </c>
      <c r="W2173">
        <f>_xlfn.XLOOKUP($D2173,climatevars!$E:$E,climatevars!L:L,0,)</f>
        <v>367.99926399999993</v>
      </c>
      <c r="X2173">
        <f>_xlfn.XLOOKUP($G2173,speciesvars!$D:$D,speciesvars!H:H,0,0)</f>
        <v>0</v>
      </c>
      <c r="Y2173">
        <f>_xlfn.XLOOKUP($G2173,speciesvars!$D:$D,speciesvars!I:I,0,0)</f>
        <v>0</v>
      </c>
    </row>
    <row r="2174" spans="1:25" hidden="1" x14ac:dyDescent="0.25">
      <c r="A2174" t="s">
        <v>34</v>
      </c>
      <c r="B2174" t="s">
        <v>52</v>
      </c>
      <c r="C2174">
        <v>31</v>
      </c>
      <c r="D2174" t="str">
        <f t="shared" si="33"/>
        <v>Preservespring 2021</v>
      </c>
      <c r="E2174" t="s">
        <v>12</v>
      </c>
      <c r="F2174" t="s">
        <v>70</v>
      </c>
      <c r="G2174" t="s">
        <v>33</v>
      </c>
      <c r="H2174" t="s">
        <v>11</v>
      </c>
      <c r="I2174" t="s">
        <v>2271</v>
      </c>
      <c r="J2174" t="s">
        <v>60</v>
      </c>
      <c r="K2174">
        <v>3</v>
      </c>
      <c r="L2174">
        <v>20</v>
      </c>
      <c r="N2174">
        <f>_xlfn.XLOOKUP($A2174,'site variables'!$A:$A,'site variables'!C:C,0,0)</f>
        <v>332.63</v>
      </c>
      <c r="O2174">
        <f>_xlfn.XLOOKUP($A2174,'site variables'!$A:$A,'site variables'!D:D,0,0)</f>
        <v>25.8</v>
      </c>
      <c r="P2174">
        <f>_xlfn.XLOOKUP($A2174,'site variables'!$A:$A,'site variables'!E:E,0,0)</f>
        <v>21.2</v>
      </c>
      <c r="Q2174">
        <f>_xlfn.XLOOKUP($A2174,'site variables'!$A:$A,'site variables'!F:F,0,0)</f>
        <v>793</v>
      </c>
      <c r="R2174" t="str">
        <f>_xlfn.XLOOKUP($A2174,'site variables'!$A:$A,'site variables'!G:G,0,0)</f>
        <v>high</v>
      </c>
      <c r="S2174" t="str">
        <f>_xlfn.XLOOKUP($A2174,'site variables'!$A:$A,'site variables'!H:H,0,0)</f>
        <v>low</v>
      </c>
      <c r="T2174" t="str">
        <f>_xlfn.XLOOKUP($A2174,'site variables'!$A:$A,'site variables'!I:I,0,0)</f>
        <v>Vehicle/FootRecreation</v>
      </c>
      <c r="U2174">
        <f>_xlfn.XLOOKUP($D2174,climatevars!$E:$E,climatevars!J:J,0,)</f>
        <v>84.999829999999989</v>
      </c>
      <c r="V2174">
        <f>_xlfn.XLOOKUP($D2174,climatevars!$E:$E,climatevars!K:K,0,)</f>
        <v>539.99891999999988</v>
      </c>
      <c r="W2174">
        <f>_xlfn.XLOOKUP($D2174,climatevars!$E:$E,climatevars!L:L,0,)</f>
        <v>367.99926399999993</v>
      </c>
      <c r="X2174">
        <f>_xlfn.XLOOKUP($G2174,speciesvars!$D:$D,speciesvars!H:H,0,0)</f>
        <v>0</v>
      </c>
      <c r="Y2174">
        <f>_xlfn.XLOOKUP($G2174,speciesvars!$D:$D,speciesvars!I:I,0,0)</f>
        <v>0</v>
      </c>
    </row>
    <row r="2175" spans="1:25" hidden="1" x14ac:dyDescent="0.25">
      <c r="A2175" t="s">
        <v>34</v>
      </c>
      <c r="B2175" t="s">
        <v>52</v>
      </c>
      <c r="C2175">
        <v>13</v>
      </c>
      <c r="D2175" t="str">
        <f t="shared" si="33"/>
        <v>Preservespring 2021</v>
      </c>
      <c r="E2175" t="s">
        <v>12</v>
      </c>
      <c r="F2175" t="s">
        <v>70</v>
      </c>
      <c r="G2175" t="s">
        <v>22</v>
      </c>
      <c r="H2175" t="s">
        <v>4256</v>
      </c>
      <c r="I2175" t="s">
        <v>2272</v>
      </c>
      <c r="J2175" t="s">
        <v>60</v>
      </c>
      <c r="K2175">
        <v>0</v>
      </c>
      <c r="L2175">
        <v>0</v>
      </c>
      <c r="M2175">
        <v>0</v>
      </c>
      <c r="N2175">
        <f>_xlfn.XLOOKUP($A2175,'site variables'!$A:$A,'site variables'!C:C,0,0)</f>
        <v>332.63</v>
      </c>
      <c r="O2175">
        <f>_xlfn.XLOOKUP($A2175,'site variables'!$A:$A,'site variables'!D:D,0,0)</f>
        <v>25.8</v>
      </c>
      <c r="P2175">
        <f>_xlfn.XLOOKUP($A2175,'site variables'!$A:$A,'site variables'!E:E,0,0)</f>
        <v>21.2</v>
      </c>
      <c r="Q2175">
        <f>_xlfn.XLOOKUP($A2175,'site variables'!$A:$A,'site variables'!F:F,0,0)</f>
        <v>793</v>
      </c>
      <c r="R2175" t="str">
        <f>_xlfn.XLOOKUP($A2175,'site variables'!$A:$A,'site variables'!G:G,0,0)</f>
        <v>high</v>
      </c>
      <c r="S2175" t="str">
        <f>_xlfn.XLOOKUP($A2175,'site variables'!$A:$A,'site variables'!H:H,0,0)</f>
        <v>low</v>
      </c>
      <c r="T2175" t="str">
        <f>_xlfn.XLOOKUP($A2175,'site variables'!$A:$A,'site variables'!I:I,0,0)</f>
        <v>Vehicle/FootRecreation</v>
      </c>
      <c r="U2175">
        <f>_xlfn.XLOOKUP($D2175,climatevars!$E:$E,climatevars!J:J,0,)</f>
        <v>84.999829999999989</v>
      </c>
      <c r="V2175">
        <f>_xlfn.XLOOKUP($D2175,climatevars!$E:$E,climatevars!K:K,0,)</f>
        <v>539.99891999999988</v>
      </c>
      <c r="W2175">
        <f>_xlfn.XLOOKUP($D2175,climatevars!$E:$E,climatevars!L:L,0,)</f>
        <v>367.99926399999993</v>
      </c>
      <c r="X2175">
        <f>_xlfn.XLOOKUP($G2175,speciesvars!$D:$D,speciesvars!H:H,0,0)</f>
        <v>22.870833317438802</v>
      </c>
      <c r="Y2175">
        <f>_xlfn.XLOOKUP($G2175,speciesvars!$D:$D,speciesvars!I:I,0,0)</f>
        <v>733</v>
      </c>
    </row>
    <row r="2176" spans="1:25" hidden="1" x14ac:dyDescent="0.25">
      <c r="A2176" t="s">
        <v>34</v>
      </c>
      <c r="B2176" t="s">
        <v>52</v>
      </c>
      <c r="C2176">
        <v>13</v>
      </c>
      <c r="D2176" t="str">
        <f t="shared" si="33"/>
        <v>Preservespring 2021</v>
      </c>
      <c r="E2176" t="s">
        <v>12</v>
      </c>
      <c r="F2176" t="s">
        <v>70</v>
      </c>
      <c r="G2176" t="s">
        <v>54</v>
      </c>
      <c r="H2176" t="s">
        <v>4256</v>
      </c>
      <c r="I2176" t="s">
        <v>2273</v>
      </c>
      <c r="J2176" t="s">
        <v>60</v>
      </c>
      <c r="K2176">
        <v>0</v>
      </c>
      <c r="L2176">
        <v>0</v>
      </c>
      <c r="M2176">
        <v>1.5</v>
      </c>
      <c r="N2176">
        <f>_xlfn.XLOOKUP($A2176,'site variables'!$A:$A,'site variables'!C:C,0,0)</f>
        <v>332.63</v>
      </c>
      <c r="O2176">
        <f>_xlfn.XLOOKUP($A2176,'site variables'!$A:$A,'site variables'!D:D,0,0)</f>
        <v>25.8</v>
      </c>
      <c r="P2176">
        <f>_xlfn.XLOOKUP($A2176,'site variables'!$A:$A,'site variables'!E:E,0,0)</f>
        <v>21.2</v>
      </c>
      <c r="Q2176">
        <f>_xlfn.XLOOKUP($A2176,'site variables'!$A:$A,'site variables'!F:F,0,0)</f>
        <v>793</v>
      </c>
      <c r="R2176" t="str">
        <f>_xlfn.XLOOKUP($A2176,'site variables'!$A:$A,'site variables'!G:G,0,0)</f>
        <v>high</v>
      </c>
      <c r="S2176" t="str">
        <f>_xlfn.XLOOKUP($A2176,'site variables'!$A:$A,'site variables'!H:H,0,0)</f>
        <v>low</v>
      </c>
      <c r="T2176" t="str">
        <f>_xlfn.XLOOKUP($A2176,'site variables'!$A:$A,'site variables'!I:I,0,0)</f>
        <v>Vehicle/FootRecreation</v>
      </c>
      <c r="U2176">
        <f>_xlfn.XLOOKUP($D2176,climatevars!$E:$E,climatevars!J:J,0,)</f>
        <v>84.999829999999989</v>
      </c>
      <c r="V2176">
        <f>_xlfn.XLOOKUP($D2176,climatevars!$E:$E,climatevars!K:K,0,)</f>
        <v>539.99891999999988</v>
      </c>
      <c r="W2176">
        <f>_xlfn.XLOOKUP($D2176,climatevars!$E:$E,climatevars!L:L,0,)</f>
        <v>367.99926399999993</v>
      </c>
      <c r="X2176">
        <f>_xlfn.XLOOKUP($G2176,speciesvars!$D:$D,speciesvars!H:H,0,0)</f>
        <v>21.7541668613752</v>
      </c>
      <c r="Y2176">
        <f>_xlfn.XLOOKUP($G2176,speciesvars!$D:$D,speciesvars!I:I,0,0)</f>
        <v>505</v>
      </c>
    </row>
    <row r="2177" spans="1:25" hidden="1" x14ac:dyDescent="0.25">
      <c r="A2177" t="s">
        <v>34</v>
      </c>
      <c r="B2177" t="s">
        <v>52</v>
      </c>
      <c r="C2177">
        <v>32</v>
      </c>
      <c r="D2177" t="str">
        <f t="shared" si="33"/>
        <v>Preservespring 2021</v>
      </c>
      <c r="E2177" t="s">
        <v>74</v>
      </c>
      <c r="F2177" t="s">
        <v>0</v>
      </c>
      <c r="G2177" t="s">
        <v>77</v>
      </c>
      <c r="H2177" t="s">
        <v>11</v>
      </c>
      <c r="I2177" t="s">
        <v>2274</v>
      </c>
      <c r="J2177" t="s">
        <v>72</v>
      </c>
      <c r="K2177">
        <v>8</v>
      </c>
      <c r="L2177">
        <v>35</v>
      </c>
      <c r="N2177">
        <f>_xlfn.XLOOKUP($A2177,'site variables'!$A:$A,'site variables'!C:C,0,0)</f>
        <v>332.63</v>
      </c>
      <c r="O2177">
        <f>_xlfn.XLOOKUP($A2177,'site variables'!$A:$A,'site variables'!D:D,0,0)</f>
        <v>25.8</v>
      </c>
      <c r="P2177">
        <f>_xlfn.XLOOKUP($A2177,'site variables'!$A:$A,'site variables'!E:E,0,0)</f>
        <v>21.2</v>
      </c>
      <c r="Q2177">
        <f>_xlfn.XLOOKUP($A2177,'site variables'!$A:$A,'site variables'!F:F,0,0)</f>
        <v>793</v>
      </c>
      <c r="R2177" t="str">
        <f>_xlfn.XLOOKUP($A2177,'site variables'!$A:$A,'site variables'!G:G,0,0)</f>
        <v>high</v>
      </c>
      <c r="S2177" t="str">
        <f>_xlfn.XLOOKUP($A2177,'site variables'!$A:$A,'site variables'!H:H,0,0)</f>
        <v>low</v>
      </c>
      <c r="T2177" t="str">
        <f>_xlfn.XLOOKUP($A2177,'site variables'!$A:$A,'site variables'!I:I,0,0)</f>
        <v>Vehicle/FootRecreation</v>
      </c>
      <c r="U2177">
        <f>_xlfn.XLOOKUP($D2177,climatevars!$E:$E,climatevars!J:J,0,)</f>
        <v>84.999829999999989</v>
      </c>
      <c r="V2177">
        <f>_xlfn.XLOOKUP($D2177,climatevars!$E:$E,climatevars!K:K,0,)</f>
        <v>539.99891999999988</v>
      </c>
      <c r="W2177">
        <f>_xlfn.XLOOKUP($D2177,climatevars!$E:$E,climatevars!L:L,0,)</f>
        <v>367.99926399999993</v>
      </c>
      <c r="X2177">
        <f>_xlfn.XLOOKUP($G2177,speciesvars!$D:$D,speciesvars!H:H,0,0)</f>
        <v>0</v>
      </c>
      <c r="Y2177">
        <f>_xlfn.XLOOKUP($G2177,speciesvars!$D:$D,speciesvars!I:I,0,0)</f>
        <v>0</v>
      </c>
    </row>
    <row r="2178" spans="1:25" hidden="1" x14ac:dyDescent="0.25">
      <c r="A2178" t="s">
        <v>34</v>
      </c>
      <c r="B2178" t="s">
        <v>52</v>
      </c>
      <c r="C2178">
        <v>32</v>
      </c>
      <c r="D2178" t="str">
        <f t="shared" si="33"/>
        <v>Preservespring 2021</v>
      </c>
      <c r="E2178" t="s">
        <v>74</v>
      </c>
      <c r="F2178" t="s">
        <v>0</v>
      </c>
      <c r="G2178" t="s">
        <v>3</v>
      </c>
      <c r="H2178" t="s">
        <v>11</v>
      </c>
      <c r="I2178" t="s">
        <v>2275</v>
      </c>
      <c r="J2178" t="s">
        <v>72</v>
      </c>
      <c r="K2178">
        <v>23</v>
      </c>
      <c r="L2178">
        <v>30</v>
      </c>
      <c r="N2178">
        <f>_xlfn.XLOOKUP($A2178,'site variables'!$A:$A,'site variables'!C:C,0,0)</f>
        <v>332.63</v>
      </c>
      <c r="O2178">
        <f>_xlfn.XLOOKUP($A2178,'site variables'!$A:$A,'site variables'!D:D,0,0)</f>
        <v>25.8</v>
      </c>
      <c r="P2178">
        <f>_xlfn.XLOOKUP($A2178,'site variables'!$A:$A,'site variables'!E:E,0,0)</f>
        <v>21.2</v>
      </c>
      <c r="Q2178">
        <f>_xlfn.XLOOKUP($A2178,'site variables'!$A:$A,'site variables'!F:F,0,0)</f>
        <v>793</v>
      </c>
      <c r="R2178" t="str">
        <f>_xlfn.XLOOKUP($A2178,'site variables'!$A:$A,'site variables'!G:G,0,0)</f>
        <v>high</v>
      </c>
      <c r="S2178" t="str">
        <f>_xlfn.XLOOKUP($A2178,'site variables'!$A:$A,'site variables'!H:H,0,0)</f>
        <v>low</v>
      </c>
      <c r="T2178" t="str">
        <f>_xlfn.XLOOKUP($A2178,'site variables'!$A:$A,'site variables'!I:I,0,0)</f>
        <v>Vehicle/FootRecreation</v>
      </c>
      <c r="U2178">
        <f>_xlfn.XLOOKUP($D2178,climatevars!$E:$E,climatevars!J:J,0,)</f>
        <v>84.999829999999989</v>
      </c>
      <c r="V2178">
        <f>_xlfn.XLOOKUP($D2178,climatevars!$E:$E,climatevars!K:K,0,)</f>
        <v>539.99891999999988</v>
      </c>
      <c r="W2178">
        <f>_xlfn.XLOOKUP($D2178,climatevars!$E:$E,climatevars!L:L,0,)</f>
        <v>367.99926399999993</v>
      </c>
      <c r="X2178">
        <f>_xlfn.XLOOKUP($G2178,speciesvars!$D:$D,speciesvars!H:H,0,0)</f>
        <v>0</v>
      </c>
      <c r="Y2178">
        <f>_xlfn.XLOOKUP($G2178,speciesvars!$D:$D,speciesvars!I:I,0,0)</f>
        <v>0</v>
      </c>
    </row>
    <row r="2179" spans="1:25" hidden="1" x14ac:dyDescent="0.25">
      <c r="A2179" t="s">
        <v>34</v>
      </c>
      <c r="B2179" t="s">
        <v>52</v>
      </c>
      <c r="C2179">
        <v>32</v>
      </c>
      <c r="D2179" t="str">
        <f t="shared" ref="D2179:D2242" si="34">_xlfn.CONCAT(A2179,B2179)</f>
        <v>Preservespring 2021</v>
      </c>
      <c r="E2179" t="s">
        <v>74</v>
      </c>
      <c r="F2179" t="s">
        <v>0</v>
      </c>
      <c r="G2179" t="s">
        <v>33</v>
      </c>
      <c r="H2179" t="s">
        <v>11</v>
      </c>
      <c r="I2179" t="s">
        <v>2276</v>
      </c>
      <c r="J2179" t="s">
        <v>60</v>
      </c>
      <c r="K2179">
        <v>1</v>
      </c>
      <c r="L2179">
        <v>5</v>
      </c>
      <c r="N2179">
        <f>_xlfn.XLOOKUP($A2179,'site variables'!$A:$A,'site variables'!C:C,0,0)</f>
        <v>332.63</v>
      </c>
      <c r="O2179">
        <f>_xlfn.XLOOKUP($A2179,'site variables'!$A:$A,'site variables'!D:D,0,0)</f>
        <v>25.8</v>
      </c>
      <c r="P2179">
        <f>_xlfn.XLOOKUP($A2179,'site variables'!$A:$A,'site variables'!E:E,0,0)</f>
        <v>21.2</v>
      </c>
      <c r="Q2179">
        <f>_xlfn.XLOOKUP($A2179,'site variables'!$A:$A,'site variables'!F:F,0,0)</f>
        <v>793</v>
      </c>
      <c r="R2179" t="str">
        <f>_xlfn.XLOOKUP($A2179,'site variables'!$A:$A,'site variables'!G:G,0,0)</f>
        <v>high</v>
      </c>
      <c r="S2179" t="str">
        <f>_xlfn.XLOOKUP($A2179,'site variables'!$A:$A,'site variables'!H:H,0,0)</f>
        <v>low</v>
      </c>
      <c r="T2179" t="str">
        <f>_xlfn.XLOOKUP($A2179,'site variables'!$A:$A,'site variables'!I:I,0,0)</f>
        <v>Vehicle/FootRecreation</v>
      </c>
      <c r="U2179">
        <f>_xlfn.XLOOKUP($D2179,climatevars!$E:$E,climatevars!J:J,0,)</f>
        <v>84.999829999999989</v>
      </c>
      <c r="V2179">
        <f>_xlfn.XLOOKUP($D2179,climatevars!$E:$E,climatevars!K:K,0,)</f>
        <v>539.99891999999988</v>
      </c>
      <c r="W2179">
        <f>_xlfn.XLOOKUP($D2179,climatevars!$E:$E,climatevars!L:L,0,)</f>
        <v>367.99926399999993</v>
      </c>
      <c r="X2179">
        <f>_xlfn.XLOOKUP($G2179,speciesvars!$D:$D,speciesvars!H:H,0,0)</f>
        <v>0</v>
      </c>
      <c r="Y2179">
        <f>_xlfn.XLOOKUP($G2179,speciesvars!$D:$D,speciesvars!I:I,0,0)</f>
        <v>0</v>
      </c>
    </row>
    <row r="2180" spans="1:25" hidden="1" x14ac:dyDescent="0.25">
      <c r="A2180" t="s">
        <v>34</v>
      </c>
      <c r="B2180" t="s">
        <v>52</v>
      </c>
      <c r="C2180">
        <v>13</v>
      </c>
      <c r="D2180" t="str">
        <f t="shared" si="34"/>
        <v>Preservespring 2021</v>
      </c>
      <c r="E2180" t="s">
        <v>12</v>
      </c>
      <c r="F2180" t="s">
        <v>70</v>
      </c>
      <c r="G2180" t="s">
        <v>65</v>
      </c>
      <c r="H2180" t="s">
        <v>4256</v>
      </c>
      <c r="I2180" t="s">
        <v>2277</v>
      </c>
      <c r="J2180" t="s">
        <v>60</v>
      </c>
      <c r="K2180">
        <v>0</v>
      </c>
      <c r="L2180">
        <v>0</v>
      </c>
      <c r="M2180">
        <v>0</v>
      </c>
      <c r="N2180">
        <f>_xlfn.XLOOKUP($A2180,'site variables'!$A:$A,'site variables'!C:C,0,0)</f>
        <v>332.63</v>
      </c>
      <c r="O2180">
        <f>_xlfn.XLOOKUP($A2180,'site variables'!$A:$A,'site variables'!D:D,0,0)</f>
        <v>25.8</v>
      </c>
      <c r="P2180">
        <f>_xlfn.XLOOKUP($A2180,'site variables'!$A:$A,'site variables'!E:E,0,0)</f>
        <v>21.2</v>
      </c>
      <c r="Q2180">
        <f>_xlfn.XLOOKUP($A2180,'site variables'!$A:$A,'site variables'!F:F,0,0)</f>
        <v>793</v>
      </c>
      <c r="R2180" t="str">
        <f>_xlfn.XLOOKUP($A2180,'site variables'!$A:$A,'site variables'!G:G,0,0)</f>
        <v>high</v>
      </c>
      <c r="S2180" t="str">
        <f>_xlfn.XLOOKUP($A2180,'site variables'!$A:$A,'site variables'!H:H,0,0)</f>
        <v>low</v>
      </c>
      <c r="T2180" t="str">
        <f>_xlfn.XLOOKUP($A2180,'site variables'!$A:$A,'site variables'!I:I,0,0)</f>
        <v>Vehicle/FootRecreation</v>
      </c>
      <c r="U2180">
        <f>_xlfn.XLOOKUP($D2180,climatevars!$E:$E,climatevars!J:J,0,)</f>
        <v>84.999829999999989</v>
      </c>
      <c r="V2180">
        <f>_xlfn.XLOOKUP($D2180,climatevars!$E:$E,climatevars!K:K,0,)</f>
        <v>539.99891999999988</v>
      </c>
      <c r="W2180">
        <f>_xlfn.XLOOKUP($D2180,climatevars!$E:$E,climatevars!L:L,0,)</f>
        <v>367.99926399999993</v>
      </c>
      <c r="X2180">
        <f>_xlfn.XLOOKUP($G2180,speciesvars!$D:$D,speciesvars!H:H,0,0)</f>
        <v>21.662499884764401</v>
      </c>
      <c r="Y2180">
        <f>_xlfn.XLOOKUP($G2180,speciesvars!$D:$D,speciesvars!I:I,0,0)</f>
        <v>767</v>
      </c>
    </row>
    <row r="2181" spans="1:25" hidden="1" x14ac:dyDescent="0.25">
      <c r="A2181" t="s">
        <v>34</v>
      </c>
      <c r="B2181" t="s">
        <v>52</v>
      </c>
      <c r="C2181">
        <v>13</v>
      </c>
      <c r="D2181" t="str">
        <f t="shared" si="34"/>
        <v>Preservespring 2021</v>
      </c>
      <c r="E2181" t="s">
        <v>12</v>
      </c>
      <c r="F2181" t="s">
        <v>70</v>
      </c>
      <c r="G2181" t="s">
        <v>1</v>
      </c>
      <c r="H2181" t="s">
        <v>4256</v>
      </c>
      <c r="I2181" t="s">
        <v>2278</v>
      </c>
      <c r="J2181" t="s">
        <v>60</v>
      </c>
      <c r="K2181">
        <v>0</v>
      </c>
      <c r="L2181">
        <v>0</v>
      </c>
      <c r="M2181">
        <v>0</v>
      </c>
      <c r="N2181">
        <f>_xlfn.XLOOKUP($A2181,'site variables'!$A:$A,'site variables'!C:C,0,0)</f>
        <v>332.63</v>
      </c>
      <c r="O2181">
        <f>_xlfn.XLOOKUP($A2181,'site variables'!$A:$A,'site variables'!D:D,0,0)</f>
        <v>25.8</v>
      </c>
      <c r="P2181">
        <f>_xlfn.XLOOKUP($A2181,'site variables'!$A:$A,'site variables'!E:E,0,0)</f>
        <v>21.2</v>
      </c>
      <c r="Q2181">
        <f>_xlfn.XLOOKUP($A2181,'site variables'!$A:$A,'site variables'!F:F,0,0)</f>
        <v>793</v>
      </c>
      <c r="R2181" t="str">
        <f>_xlfn.XLOOKUP($A2181,'site variables'!$A:$A,'site variables'!G:G,0,0)</f>
        <v>high</v>
      </c>
      <c r="S2181" t="str">
        <f>_xlfn.XLOOKUP($A2181,'site variables'!$A:$A,'site variables'!H:H,0,0)</f>
        <v>low</v>
      </c>
      <c r="T2181" t="str">
        <f>_xlfn.XLOOKUP($A2181,'site variables'!$A:$A,'site variables'!I:I,0,0)</f>
        <v>Vehicle/FootRecreation</v>
      </c>
      <c r="U2181">
        <f>_xlfn.XLOOKUP($D2181,climatevars!$E:$E,climatevars!J:J,0,)</f>
        <v>84.999829999999989</v>
      </c>
      <c r="V2181">
        <f>_xlfn.XLOOKUP($D2181,climatevars!$E:$E,climatevars!K:K,0,)</f>
        <v>539.99891999999988</v>
      </c>
      <c r="W2181">
        <f>_xlfn.XLOOKUP($D2181,climatevars!$E:$E,climatevars!L:L,0,)</f>
        <v>367.99926399999993</v>
      </c>
      <c r="X2181">
        <f>_xlfn.XLOOKUP($G2181,speciesvars!$D:$D,speciesvars!H:H,0,0)</f>
        <v>22.9416667421659</v>
      </c>
      <c r="Y2181">
        <f>_xlfn.XLOOKUP($G2181,speciesvars!$D:$D,speciesvars!I:I,0,0)</f>
        <v>528</v>
      </c>
    </row>
    <row r="2182" spans="1:25" hidden="1" x14ac:dyDescent="0.25">
      <c r="A2182" t="s">
        <v>34</v>
      </c>
      <c r="B2182" t="s">
        <v>52</v>
      </c>
      <c r="C2182">
        <v>14</v>
      </c>
      <c r="D2182" t="str">
        <f t="shared" si="34"/>
        <v>Preservespring 2021</v>
      </c>
      <c r="E2182" t="s">
        <v>66</v>
      </c>
      <c r="F2182" t="s">
        <v>70</v>
      </c>
      <c r="G2182" t="s">
        <v>6</v>
      </c>
      <c r="H2182" t="s">
        <v>4256</v>
      </c>
      <c r="I2182" t="s">
        <v>2279</v>
      </c>
      <c r="J2182" t="s">
        <v>60</v>
      </c>
      <c r="K2182">
        <v>0</v>
      </c>
      <c r="L2182">
        <v>0</v>
      </c>
      <c r="M2182">
        <v>0.55000000000000004</v>
      </c>
      <c r="N2182">
        <f>_xlfn.XLOOKUP($A2182,'site variables'!$A:$A,'site variables'!C:C,0,0)</f>
        <v>332.63</v>
      </c>
      <c r="O2182">
        <f>_xlfn.XLOOKUP($A2182,'site variables'!$A:$A,'site variables'!D:D,0,0)</f>
        <v>25.8</v>
      </c>
      <c r="P2182">
        <f>_xlfn.XLOOKUP($A2182,'site variables'!$A:$A,'site variables'!E:E,0,0)</f>
        <v>21.2</v>
      </c>
      <c r="Q2182">
        <f>_xlfn.XLOOKUP($A2182,'site variables'!$A:$A,'site variables'!F:F,0,0)</f>
        <v>793</v>
      </c>
      <c r="R2182" t="str">
        <f>_xlfn.XLOOKUP($A2182,'site variables'!$A:$A,'site variables'!G:G,0,0)</f>
        <v>high</v>
      </c>
      <c r="S2182" t="str">
        <f>_xlfn.XLOOKUP($A2182,'site variables'!$A:$A,'site variables'!H:H,0,0)</f>
        <v>low</v>
      </c>
      <c r="T2182" t="str">
        <f>_xlfn.XLOOKUP($A2182,'site variables'!$A:$A,'site variables'!I:I,0,0)</f>
        <v>Vehicle/FootRecreation</v>
      </c>
      <c r="U2182">
        <f>_xlfn.XLOOKUP($D2182,climatevars!$E:$E,climatevars!J:J,0,)</f>
        <v>84.999829999999989</v>
      </c>
      <c r="V2182">
        <f>_xlfn.XLOOKUP($D2182,climatevars!$E:$E,climatevars!K:K,0,)</f>
        <v>539.99891999999988</v>
      </c>
      <c r="W2182">
        <f>_xlfn.XLOOKUP($D2182,climatevars!$E:$E,climatevars!L:L,0,)</f>
        <v>367.99926399999993</v>
      </c>
      <c r="X2182">
        <f>_xlfn.XLOOKUP($G2182,speciesvars!$D:$D,speciesvars!H:H,0,0)</f>
        <v>21.804166575272902</v>
      </c>
      <c r="Y2182">
        <f>_xlfn.XLOOKUP($G2182,speciesvars!$D:$D,speciesvars!I:I,0,0)</f>
        <v>504</v>
      </c>
    </row>
    <row r="2183" spans="1:25" hidden="1" x14ac:dyDescent="0.25">
      <c r="A2183" t="s">
        <v>34</v>
      </c>
      <c r="B2183" t="s">
        <v>52</v>
      </c>
      <c r="C2183">
        <v>32</v>
      </c>
      <c r="D2183" t="str">
        <f t="shared" si="34"/>
        <v>Preservespring 2021</v>
      </c>
      <c r="E2183" t="s">
        <v>74</v>
      </c>
      <c r="F2183" t="s">
        <v>0</v>
      </c>
      <c r="G2183" t="s">
        <v>24</v>
      </c>
      <c r="H2183" t="s">
        <v>11</v>
      </c>
      <c r="I2183" t="s">
        <v>2280</v>
      </c>
      <c r="J2183" t="s">
        <v>60</v>
      </c>
      <c r="K2183">
        <v>1</v>
      </c>
      <c r="L2183">
        <v>45</v>
      </c>
      <c r="N2183">
        <f>_xlfn.XLOOKUP($A2183,'site variables'!$A:$A,'site variables'!C:C,0,0)</f>
        <v>332.63</v>
      </c>
      <c r="O2183">
        <f>_xlfn.XLOOKUP($A2183,'site variables'!$A:$A,'site variables'!D:D,0,0)</f>
        <v>25.8</v>
      </c>
      <c r="P2183">
        <f>_xlfn.XLOOKUP($A2183,'site variables'!$A:$A,'site variables'!E:E,0,0)</f>
        <v>21.2</v>
      </c>
      <c r="Q2183">
        <f>_xlfn.XLOOKUP($A2183,'site variables'!$A:$A,'site variables'!F:F,0,0)</f>
        <v>793</v>
      </c>
      <c r="R2183" t="str">
        <f>_xlfn.XLOOKUP($A2183,'site variables'!$A:$A,'site variables'!G:G,0,0)</f>
        <v>high</v>
      </c>
      <c r="S2183" t="str">
        <f>_xlfn.XLOOKUP($A2183,'site variables'!$A:$A,'site variables'!H:H,0,0)</f>
        <v>low</v>
      </c>
      <c r="T2183" t="str">
        <f>_xlfn.XLOOKUP($A2183,'site variables'!$A:$A,'site variables'!I:I,0,0)</f>
        <v>Vehicle/FootRecreation</v>
      </c>
      <c r="U2183">
        <f>_xlfn.XLOOKUP($D2183,climatevars!$E:$E,climatevars!J:J,0,)</f>
        <v>84.999829999999989</v>
      </c>
      <c r="V2183">
        <f>_xlfn.XLOOKUP($D2183,climatevars!$E:$E,climatevars!K:K,0,)</f>
        <v>539.99891999999988</v>
      </c>
      <c r="W2183">
        <f>_xlfn.XLOOKUP($D2183,climatevars!$E:$E,climatevars!L:L,0,)</f>
        <v>367.99926399999993</v>
      </c>
      <c r="X2183">
        <f>_xlfn.XLOOKUP($G2183,speciesvars!$D:$D,speciesvars!H:H,0,0)</f>
        <v>0</v>
      </c>
      <c r="Y2183">
        <f>_xlfn.XLOOKUP($G2183,speciesvars!$D:$D,speciesvars!I:I,0,0)</f>
        <v>0</v>
      </c>
    </row>
    <row r="2184" spans="1:25" hidden="1" x14ac:dyDescent="0.25">
      <c r="A2184" t="s">
        <v>34</v>
      </c>
      <c r="B2184" t="s">
        <v>52</v>
      </c>
      <c r="C2184">
        <v>33</v>
      </c>
      <c r="D2184" t="str">
        <f t="shared" si="34"/>
        <v>Preservespring 2021</v>
      </c>
      <c r="E2184" t="s">
        <v>12</v>
      </c>
      <c r="F2184" t="s">
        <v>0</v>
      </c>
      <c r="G2184" t="s">
        <v>77</v>
      </c>
      <c r="H2184" t="s">
        <v>11</v>
      </c>
      <c r="I2184" t="s">
        <v>2281</v>
      </c>
      <c r="J2184" t="s">
        <v>72</v>
      </c>
      <c r="K2184">
        <v>76</v>
      </c>
      <c r="L2184">
        <v>45</v>
      </c>
      <c r="N2184">
        <f>_xlfn.XLOOKUP($A2184,'site variables'!$A:$A,'site variables'!C:C,0,0)</f>
        <v>332.63</v>
      </c>
      <c r="O2184">
        <f>_xlfn.XLOOKUP($A2184,'site variables'!$A:$A,'site variables'!D:D,0,0)</f>
        <v>25.8</v>
      </c>
      <c r="P2184">
        <f>_xlfn.XLOOKUP($A2184,'site variables'!$A:$A,'site variables'!E:E,0,0)</f>
        <v>21.2</v>
      </c>
      <c r="Q2184">
        <f>_xlfn.XLOOKUP($A2184,'site variables'!$A:$A,'site variables'!F:F,0,0)</f>
        <v>793</v>
      </c>
      <c r="R2184" t="str">
        <f>_xlfn.XLOOKUP($A2184,'site variables'!$A:$A,'site variables'!G:G,0,0)</f>
        <v>high</v>
      </c>
      <c r="S2184" t="str">
        <f>_xlfn.XLOOKUP($A2184,'site variables'!$A:$A,'site variables'!H:H,0,0)</f>
        <v>low</v>
      </c>
      <c r="T2184" t="str">
        <f>_xlfn.XLOOKUP($A2184,'site variables'!$A:$A,'site variables'!I:I,0,0)</f>
        <v>Vehicle/FootRecreation</v>
      </c>
      <c r="U2184">
        <f>_xlfn.XLOOKUP($D2184,climatevars!$E:$E,climatevars!J:J,0,)</f>
        <v>84.999829999999989</v>
      </c>
      <c r="V2184">
        <f>_xlfn.XLOOKUP($D2184,climatevars!$E:$E,climatevars!K:K,0,)</f>
        <v>539.99891999999988</v>
      </c>
      <c r="W2184">
        <f>_xlfn.XLOOKUP($D2184,climatevars!$E:$E,climatevars!L:L,0,)</f>
        <v>367.99926399999993</v>
      </c>
      <c r="X2184">
        <f>_xlfn.XLOOKUP($G2184,speciesvars!$D:$D,speciesvars!H:H,0,0)</f>
        <v>0</v>
      </c>
      <c r="Y2184">
        <f>_xlfn.XLOOKUP($G2184,speciesvars!$D:$D,speciesvars!I:I,0,0)</f>
        <v>0</v>
      </c>
    </row>
    <row r="2185" spans="1:25" hidden="1" x14ac:dyDescent="0.25">
      <c r="A2185" t="s">
        <v>34</v>
      </c>
      <c r="B2185" t="s">
        <v>52</v>
      </c>
      <c r="C2185">
        <v>33</v>
      </c>
      <c r="D2185" t="str">
        <f t="shared" si="34"/>
        <v>Preservespring 2021</v>
      </c>
      <c r="E2185" t="s">
        <v>12</v>
      </c>
      <c r="F2185" t="s">
        <v>0</v>
      </c>
      <c r="G2185" t="s">
        <v>3</v>
      </c>
      <c r="H2185" t="s">
        <v>11</v>
      </c>
      <c r="I2185" t="s">
        <v>2282</v>
      </c>
      <c r="J2185" t="s">
        <v>72</v>
      </c>
      <c r="K2185">
        <v>12</v>
      </c>
      <c r="L2185">
        <v>25</v>
      </c>
      <c r="N2185">
        <f>_xlfn.XLOOKUP($A2185,'site variables'!$A:$A,'site variables'!C:C,0,0)</f>
        <v>332.63</v>
      </c>
      <c r="O2185">
        <f>_xlfn.XLOOKUP($A2185,'site variables'!$A:$A,'site variables'!D:D,0,0)</f>
        <v>25.8</v>
      </c>
      <c r="P2185">
        <f>_xlfn.XLOOKUP($A2185,'site variables'!$A:$A,'site variables'!E:E,0,0)</f>
        <v>21.2</v>
      </c>
      <c r="Q2185">
        <f>_xlfn.XLOOKUP($A2185,'site variables'!$A:$A,'site variables'!F:F,0,0)</f>
        <v>793</v>
      </c>
      <c r="R2185" t="str">
        <f>_xlfn.XLOOKUP($A2185,'site variables'!$A:$A,'site variables'!G:G,0,0)</f>
        <v>high</v>
      </c>
      <c r="S2185" t="str">
        <f>_xlfn.XLOOKUP($A2185,'site variables'!$A:$A,'site variables'!H:H,0,0)</f>
        <v>low</v>
      </c>
      <c r="T2185" t="str">
        <f>_xlfn.XLOOKUP($A2185,'site variables'!$A:$A,'site variables'!I:I,0,0)</f>
        <v>Vehicle/FootRecreation</v>
      </c>
      <c r="U2185">
        <f>_xlfn.XLOOKUP($D2185,climatevars!$E:$E,climatevars!J:J,0,)</f>
        <v>84.999829999999989</v>
      </c>
      <c r="V2185">
        <f>_xlfn.XLOOKUP($D2185,climatevars!$E:$E,climatevars!K:K,0,)</f>
        <v>539.99891999999988</v>
      </c>
      <c r="W2185">
        <f>_xlfn.XLOOKUP($D2185,climatevars!$E:$E,climatevars!L:L,0,)</f>
        <v>367.99926399999993</v>
      </c>
      <c r="X2185">
        <f>_xlfn.XLOOKUP($G2185,speciesvars!$D:$D,speciesvars!H:H,0,0)</f>
        <v>0</v>
      </c>
      <c r="Y2185">
        <f>_xlfn.XLOOKUP($G2185,speciesvars!$D:$D,speciesvars!I:I,0,0)</f>
        <v>0</v>
      </c>
    </row>
    <row r="2186" spans="1:25" hidden="1" x14ac:dyDescent="0.25">
      <c r="A2186" t="s">
        <v>34</v>
      </c>
      <c r="B2186" t="s">
        <v>52</v>
      </c>
      <c r="C2186">
        <v>14</v>
      </c>
      <c r="D2186" t="str">
        <f t="shared" si="34"/>
        <v>Preservespring 2021</v>
      </c>
      <c r="E2186" t="s">
        <v>66</v>
      </c>
      <c r="F2186" t="s">
        <v>70</v>
      </c>
      <c r="G2186" t="s">
        <v>22</v>
      </c>
      <c r="H2186" t="s">
        <v>4256</v>
      </c>
      <c r="I2186" t="s">
        <v>2283</v>
      </c>
      <c r="J2186" t="s">
        <v>60</v>
      </c>
      <c r="K2186">
        <v>0</v>
      </c>
      <c r="L2186">
        <v>0</v>
      </c>
      <c r="M2186">
        <v>0</v>
      </c>
      <c r="N2186">
        <f>_xlfn.XLOOKUP($A2186,'site variables'!$A:$A,'site variables'!C:C,0,0)</f>
        <v>332.63</v>
      </c>
      <c r="O2186">
        <f>_xlfn.XLOOKUP($A2186,'site variables'!$A:$A,'site variables'!D:D,0,0)</f>
        <v>25.8</v>
      </c>
      <c r="P2186">
        <f>_xlfn.XLOOKUP($A2186,'site variables'!$A:$A,'site variables'!E:E,0,0)</f>
        <v>21.2</v>
      </c>
      <c r="Q2186">
        <f>_xlfn.XLOOKUP($A2186,'site variables'!$A:$A,'site variables'!F:F,0,0)</f>
        <v>793</v>
      </c>
      <c r="R2186" t="str">
        <f>_xlfn.XLOOKUP($A2186,'site variables'!$A:$A,'site variables'!G:G,0,0)</f>
        <v>high</v>
      </c>
      <c r="S2186" t="str">
        <f>_xlfn.XLOOKUP($A2186,'site variables'!$A:$A,'site variables'!H:H,0,0)</f>
        <v>low</v>
      </c>
      <c r="T2186" t="str">
        <f>_xlfn.XLOOKUP($A2186,'site variables'!$A:$A,'site variables'!I:I,0,0)</f>
        <v>Vehicle/FootRecreation</v>
      </c>
      <c r="U2186">
        <f>_xlfn.XLOOKUP($D2186,climatevars!$E:$E,climatevars!J:J,0,)</f>
        <v>84.999829999999989</v>
      </c>
      <c r="V2186">
        <f>_xlfn.XLOOKUP($D2186,climatevars!$E:$E,climatevars!K:K,0,)</f>
        <v>539.99891999999988</v>
      </c>
      <c r="W2186">
        <f>_xlfn.XLOOKUP($D2186,climatevars!$E:$E,climatevars!L:L,0,)</f>
        <v>367.99926399999993</v>
      </c>
      <c r="X2186">
        <f>_xlfn.XLOOKUP($G2186,speciesvars!$D:$D,speciesvars!H:H,0,0)</f>
        <v>22.870833317438802</v>
      </c>
      <c r="Y2186">
        <f>_xlfn.XLOOKUP($G2186,speciesvars!$D:$D,speciesvars!I:I,0,0)</f>
        <v>733</v>
      </c>
    </row>
    <row r="2187" spans="1:25" hidden="1" x14ac:dyDescent="0.25">
      <c r="A2187" t="s">
        <v>34</v>
      </c>
      <c r="B2187" t="s">
        <v>52</v>
      </c>
      <c r="C2187">
        <v>33</v>
      </c>
      <c r="D2187" t="str">
        <f t="shared" si="34"/>
        <v>Preservespring 2021</v>
      </c>
      <c r="E2187" t="s">
        <v>12</v>
      </c>
      <c r="F2187" t="s">
        <v>0</v>
      </c>
      <c r="G2187" t="s">
        <v>16</v>
      </c>
      <c r="H2187" t="s">
        <v>11</v>
      </c>
      <c r="I2187" t="s">
        <v>2284</v>
      </c>
      <c r="J2187" t="s">
        <v>60</v>
      </c>
      <c r="K2187">
        <v>1</v>
      </c>
      <c r="L2187">
        <v>50</v>
      </c>
      <c r="N2187">
        <f>_xlfn.XLOOKUP($A2187,'site variables'!$A:$A,'site variables'!C:C,0,0)</f>
        <v>332.63</v>
      </c>
      <c r="O2187">
        <f>_xlfn.XLOOKUP($A2187,'site variables'!$A:$A,'site variables'!D:D,0,0)</f>
        <v>25.8</v>
      </c>
      <c r="P2187">
        <f>_xlfn.XLOOKUP($A2187,'site variables'!$A:$A,'site variables'!E:E,0,0)</f>
        <v>21.2</v>
      </c>
      <c r="Q2187">
        <f>_xlfn.XLOOKUP($A2187,'site variables'!$A:$A,'site variables'!F:F,0,0)</f>
        <v>793</v>
      </c>
      <c r="R2187" t="str">
        <f>_xlfn.XLOOKUP($A2187,'site variables'!$A:$A,'site variables'!G:G,0,0)</f>
        <v>high</v>
      </c>
      <c r="S2187" t="str">
        <f>_xlfn.XLOOKUP($A2187,'site variables'!$A:$A,'site variables'!H:H,0,0)</f>
        <v>low</v>
      </c>
      <c r="T2187" t="str">
        <f>_xlfn.XLOOKUP($A2187,'site variables'!$A:$A,'site variables'!I:I,0,0)</f>
        <v>Vehicle/FootRecreation</v>
      </c>
      <c r="U2187">
        <f>_xlfn.XLOOKUP($D2187,climatevars!$E:$E,climatevars!J:J,0,)</f>
        <v>84.999829999999989</v>
      </c>
      <c r="V2187">
        <f>_xlfn.XLOOKUP($D2187,climatevars!$E:$E,climatevars!K:K,0,)</f>
        <v>539.99891999999988</v>
      </c>
      <c r="W2187">
        <f>_xlfn.XLOOKUP($D2187,climatevars!$E:$E,climatevars!L:L,0,)</f>
        <v>367.99926399999993</v>
      </c>
      <c r="X2187">
        <f>_xlfn.XLOOKUP($G2187,speciesvars!$D:$D,speciesvars!H:H,0,0)</f>
        <v>0</v>
      </c>
      <c r="Y2187">
        <f>_xlfn.XLOOKUP($G2187,speciesvars!$D:$D,speciesvars!I:I,0,0)</f>
        <v>0</v>
      </c>
    </row>
    <row r="2188" spans="1:25" hidden="1" x14ac:dyDescent="0.25">
      <c r="A2188" t="s">
        <v>34</v>
      </c>
      <c r="B2188" t="s">
        <v>52</v>
      </c>
      <c r="C2188">
        <v>14</v>
      </c>
      <c r="D2188" t="str">
        <f t="shared" si="34"/>
        <v>Preservespring 2021</v>
      </c>
      <c r="E2188" t="s">
        <v>66</v>
      </c>
      <c r="F2188" t="s">
        <v>70</v>
      </c>
      <c r="G2188" t="s">
        <v>54</v>
      </c>
      <c r="H2188" t="s">
        <v>4256</v>
      </c>
      <c r="I2188" t="s">
        <v>2285</v>
      </c>
      <c r="J2188" t="s">
        <v>60</v>
      </c>
      <c r="K2188">
        <v>0</v>
      </c>
      <c r="L2188">
        <v>0</v>
      </c>
      <c r="M2188">
        <v>0.55000000000000004</v>
      </c>
      <c r="N2188">
        <f>_xlfn.XLOOKUP($A2188,'site variables'!$A:$A,'site variables'!C:C,0,0)</f>
        <v>332.63</v>
      </c>
      <c r="O2188">
        <f>_xlfn.XLOOKUP($A2188,'site variables'!$A:$A,'site variables'!D:D,0,0)</f>
        <v>25.8</v>
      </c>
      <c r="P2188">
        <f>_xlfn.XLOOKUP($A2188,'site variables'!$A:$A,'site variables'!E:E,0,0)</f>
        <v>21.2</v>
      </c>
      <c r="Q2188">
        <f>_xlfn.XLOOKUP($A2188,'site variables'!$A:$A,'site variables'!F:F,0,0)</f>
        <v>793</v>
      </c>
      <c r="R2188" t="str">
        <f>_xlfn.XLOOKUP($A2188,'site variables'!$A:$A,'site variables'!G:G,0,0)</f>
        <v>high</v>
      </c>
      <c r="S2188" t="str">
        <f>_xlfn.XLOOKUP($A2188,'site variables'!$A:$A,'site variables'!H:H,0,0)</f>
        <v>low</v>
      </c>
      <c r="T2188" t="str">
        <f>_xlfn.XLOOKUP($A2188,'site variables'!$A:$A,'site variables'!I:I,0,0)</f>
        <v>Vehicle/FootRecreation</v>
      </c>
      <c r="U2188">
        <f>_xlfn.XLOOKUP($D2188,climatevars!$E:$E,climatevars!J:J,0,)</f>
        <v>84.999829999999989</v>
      </c>
      <c r="V2188">
        <f>_xlfn.XLOOKUP($D2188,climatevars!$E:$E,climatevars!K:K,0,)</f>
        <v>539.99891999999988</v>
      </c>
      <c r="W2188">
        <f>_xlfn.XLOOKUP($D2188,climatevars!$E:$E,climatevars!L:L,0,)</f>
        <v>367.99926399999993</v>
      </c>
      <c r="X2188">
        <f>_xlfn.XLOOKUP($G2188,speciesvars!$D:$D,speciesvars!H:H,0,0)</f>
        <v>21.7541668613752</v>
      </c>
      <c r="Y2188">
        <f>_xlfn.XLOOKUP($G2188,speciesvars!$D:$D,speciesvars!I:I,0,0)</f>
        <v>505</v>
      </c>
    </row>
    <row r="2189" spans="1:25" hidden="1" x14ac:dyDescent="0.25">
      <c r="A2189" t="s">
        <v>34</v>
      </c>
      <c r="B2189" t="s">
        <v>52</v>
      </c>
      <c r="C2189">
        <v>33</v>
      </c>
      <c r="D2189" t="str">
        <f t="shared" si="34"/>
        <v>Preservespring 2021</v>
      </c>
      <c r="E2189" t="s">
        <v>12</v>
      </c>
      <c r="F2189" t="s">
        <v>0</v>
      </c>
      <c r="G2189" t="s">
        <v>33</v>
      </c>
      <c r="H2189" t="s">
        <v>11</v>
      </c>
      <c r="I2189" t="s">
        <v>2286</v>
      </c>
      <c r="J2189" t="s">
        <v>60</v>
      </c>
      <c r="K2189">
        <v>4</v>
      </c>
      <c r="L2189">
        <v>15</v>
      </c>
      <c r="N2189">
        <f>_xlfn.XLOOKUP($A2189,'site variables'!$A:$A,'site variables'!C:C,0,0)</f>
        <v>332.63</v>
      </c>
      <c r="O2189">
        <f>_xlfn.XLOOKUP($A2189,'site variables'!$A:$A,'site variables'!D:D,0,0)</f>
        <v>25.8</v>
      </c>
      <c r="P2189">
        <f>_xlfn.XLOOKUP($A2189,'site variables'!$A:$A,'site variables'!E:E,0,0)</f>
        <v>21.2</v>
      </c>
      <c r="Q2189">
        <f>_xlfn.XLOOKUP($A2189,'site variables'!$A:$A,'site variables'!F:F,0,0)</f>
        <v>793</v>
      </c>
      <c r="R2189" t="str">
        <f>_xlfn.XLOOKUP($A2189,'site variables'!$A:$A,'site variables'!G:G,0,0)</f>
        <v>high</v>
      </c>
      <c r="S2189" t="str">
        <f>_xlfn.XLOOKUP($A2189,'site variables'!$A:$A,'site variables'!H:H,0,0)</f>
        <v>low</v>
      </c>
      <c r="T2189" t="str">
        <f>_xlfn.XLOOKUP($A2189,'site variables'!$A:$A,'site variables'!I:I,0,0)</f>
        <v>Vehicle/FootRecreation</v>
      </c>
      <c r="U2189">
        <f>_xlfn.XLOOKUP($D2189,climatevars!$E:$E,climatevars!J:J,0,)</f>
        <v>84.999829999999989</v>
      </c>
      <c r="V2189">
        <f>_xlfn.XLOOKUP($D2189,climatevars!$E:$E,climatevars!K:K,0,)</f>
        <v>539.99891999999988</v>
      </c>
      <c r="W2189">
        <f>_xlfn.XLOOKUP($D2189,climatevars!$E:$E,climatevars!L:L,0,)</f>
        <v>367.99926399999993</v>
      </c>
      <c r="X2189">
        <f>_xlfn.XLOOKUP($G2189,speciesvars!$D:$D,speciesvars!H:H,0,0)</f>
        <v>0</v>
      </c>
      <c r="Y2189">
        <f>_xlfn.XLOOKUP($G2189,speciesvars!$D:$D,speciesvars!I:I,0,0)</f>
        <v>0</v>
      </c>
    </row>
    <row r="2190" spans="1:25" hidden="1" x14ac:dyDescent="0.25">
      <c r="A2190" t="s">
        <v>34</v>
      </c>
      <c r="B2190" t="s">
        <v>52</v>
      </c>
      <c r="C2190">
        <v>14</v>
      </c>
      <c r="D2190" t="str">
        <f t="shared" si="34"/>
        <v>Preservespring 2021</v>
      </c>
      <c r="E2190" t="s">
        <v>66</v>
      </c>
      <c r="F2190" t="s">
        <v>70</v>
      </c>
      <c r="G2190" t="s">
        <v>65</v>
      </c>
      <c r="H2190" t="s">
        <v>4256</v>
      </c>
      <c r="I2190" t="s">
        <v>2287</v>
      </c>
      <c r="J2190" t="s">
        <v>60</v>
      </c>
      <c r="K2190">
        <v>0</v>
      </c>
      <c r="L2190">
        <v>0</v>
      </c>
      <c r="M2190">
        <v>0</v>
      </c>
      <c r="N2190">
        <f>_xlfn.XLOOKUP($A2190,'site variables'!$A:$A,'site variables'!C:C,0,0)</f>
        <v>332.63</v>
      </c>
      <c r="O2190">
        <f>_xlfn.XLOOKUP($A2190,'site variables'!$A:$A,'site variables'!D:D,0,0)</f>
        <v>25.8</v>
      </c>
      <c r="P2190">
        <f>_xlfn.XLOOKUP($A2190,'site variables'!$A:$A,'site variables'!E:E,0,0)</f>
        <v>21.2</v>
      </c>
      <c r="Q2190">
        <f>_xlfn.XLOOKUP($A2190,'site variables'!$A:$A,'site variables'!F:F,0,0)</f>
        <v>793</v>
      </c>
      <c r="R2190" t="str">
        <f>_xlfn.XLOOKUP($A2190,'site variables'!$A:$A,'site variables'!G:G,0,0)</f>
        <v>high</v>
      </c>
      <c r="S2190" t="str">
        <f>_xlfn.XLOOKUP($A2190,'site variables'!$A:$A,'site variables'!H:H,0,0)</f>
        <v>low</v>
      </c>
      <c r="T2190" t="str">
        <f>_xlfn.XLOOKUP($A2190,'site variables'!$A:$A,'site variables'!I:I,0,0)</f>
        <v>Vehicle/FootRecreation</v>
      </c>
      <c r="U2190">
        <f>_xlfn.XLOOKUP($D2190,climatevars!$E:$E,climatevars!J:J,0,)</f>
        <v>84.999829999999989</v>
      </c>
      <c r="V2190">
        <f>_xlfn.XLOOKUP($D2190,climatevars!$E:$E,climatevars!K:K,0,)</f>
        <v>539.99891999999988</v>
      </c>
      <c r="W2190">
        <f>_xlfn.XLOOKUP($D2190,climatevars!$E:$E,climatevars!L:L,0,)</f>
        <v>367.99926399999993</v>
      </c>
      <c r="X2190">
        <f>_xlfn.XLOOKUP($G2190,speciesvars!$D:$D,speciesvars!H:H,0,0)</f>
        <v>21.662499884764401</v>
      </c>
      <c r="Y2190">
        <f>_xlfn.XLOOKUP($G2190,speciesvars!$D:$D,speciesvars!I:I,0,0)</f>
        <v>767</v>
      </c>
    </row>
    <row r="2191" spans="1:25" hidden="1" x14ac:dyDescent="0.25">
      <c r="A2191" t="s">
        <v>34</v>
      </c>
      <c r="B2191" t="s">
        <v>52</v>
      </c>
      <c r="C2191">
        <v>33</v>
      </c>
      <c r="D2191" t="str">
        <f t="shared" si="34"/>
        <v>Preservespring 2021</v>
      </c>
      <c r="E2191" t="s">
        <v>12</v>
      </c>
      <c r="F2191" t="s">
        <v>0</v>
      </c>
      <c r="G2191" t="s">
        <v>395</v>
      </c>
      <c r="H2191" t="s">
        <v>11</v>
      </c>
      <c r="I2191" t="s">
        <v>2288</v>
      </c>
      <c r="J2191" t="s">
        <v>60</v>
      </c>
      <c r="K2191">
        <v>1</v>
      </c>
      <c r="L2191">
        <v>25</v>
      </c>
      <c r="N2191">
        <f>_xlfn.XLOOKUP($A2191,'site variables'!$A:$A,'site variables'!C:C,0,0)</f>
        <v>332.63</v>
      </c>
      <c r="O2191">
        <f>_xlfn.XLOOKUP($A2191,'site variables'!$A:$A,'site variables'!D:D,0,0)</f>
        <v>25.8</v>
      </c>
      <c r="P2191">
        <f>_xlfn.XLOOKUP($A2191,'site variables'!$A:$A,'site variables'!E:E,0,0)</f>
        <v>21.2</v>
      </c>
      <c r="Q2191">
        <f>_xlfn.XLOOKUP($A2191,'site variables'!$A:$A,'site variables'!F:F,0,0)</f>
        <v>793</v>
      </c>
      <c r="R2191" t="str">
        <f>_xlfn.XLOOKUP($A2191,'site variables'!$A:$A,'site variables'!G:G,0,0)</f>
        <v>high</v>
      </c>
      <c r="S2191" t="str">
        <f>_xlfn.XLOOKUP($A2191,'site variables'!$A:$A,'site variables'!H:H,0,0)</f>
        <v>low</v>
      </c>
      <c r="T2191" t="str">
        <f>_xlfn.XLOOKUP($A2191,'site variables'!$A:$A,'site variables'!I:I,0,0)</f>
        <v>Vehicle/FootRecreation</v>
      </c>
      <c r="U2191">
        <f>_xlfn.XLOOKUP($D2191,climatevars!$E:$E,climatevars!J:J,0,)</f>
        <v>84.999829999999989</v>
      </c>
      <c r="V2191">
        <f>_xlfn.XLOOKUP($D2191,climatevars!$E:$E,climatevars!K:K,0,)</f>
        <v>539.99891999999988</v>
      </c>
      <c r="W2191">
        <f>_xlfn.XLOOKUP($D2191,climatevars!$E:$E,climatevars!L:L,0,)</f>
        <v>367.99926399999993</v>
      </c>
      <c r="X2191">
        <f>_xlfn.XLOOKUP($G2191,speciesvars!$D:$D,speciesvars!H:H,0,0)</f>
        <v>0</v>
      </c>
      <c r="Y2191">
        <f>_xlfn.XLOOKUP($G2191,speciesvars!$D:$D,speciesvars!I:I,0,0)</f>
        <v>0</v>
      </c>
    </row>
    <row r="2192" spans="1:25" hidden="1" x14ac:dyDescent="0.25">
      <c r="A2192" t="s">
        <v>34</v>
      </c>
      <c r="B2192" t="s">
        <v>52</v>
      </c>
      <c r="C2192">
        <v>34</v>
      </c>
      <c r="D2192" t="str">
        <f t="shared" si="34"/>
        <v>Preservespring 2021</v>
      </c>
      <c r="E2192" t="s">
        <v>66</v>
      </c>
      <c r="F2192" t="s">
        <v>0</v>
      </c>
      <c r="G2192" t="s">
        <v>77</v>
      </c>
      <c r="H2192" t="s">
        <v>11</v>
      </c>
      <c r="I2192" t="s">
        <v>2289</v>
      </c>
      <c r="J2192" t="s">
        <v>72</v>
      </c>
      <c r="K2192">
        <v>22</v>
      </c>
      <c r="L2192">
        <v>35</v>
      </c>
      <c r="N2192">
        <f>_xlfn.XLOOKUP($A2192,'site variables'!$A:$A,'site variables'!C:C,0,0)</f>
        <v>332.63</v>
      </c>
      <c r="O2192">
        <f>_xlfn.XLOOKUP($A2192,'site variables'!$A:$A,'site variables'!D:D,0,0)</f>
        <v>25.8</v>
      </c>
      <c r="P2192">
        <f>_xlfn.XLOOKUP($A2192,'site variables'!$A:$A,'site variables'!E:E,0,0)</f>
        <v>21.2</v>
      </c>
      <c r="Q2192">
        <f>_xlfn.XLOOKUP($A2192,'site variables'!$A:$A,'site variables'!F:F,0,0)</f>
        <v>793</v>
      </c>
      <c r="R2192" t="str">
        <f>_xlfn.XLOOKUP($A2192,'site variables'!$A:$A,'site variables'!G:G,0,0)</f>
        <v>high</v>
      </c>
      <c r="S2192" t="str">
        <f>_xlfn.XLOOKUP($A2192,'site variables'!$A:$A,'site variables'!H:H,0,0)</f>
        <v>low</v>
      </c>
      <c r="T2192" t="str">
        <f>_xlfn.XLOOKUP($A2192,'site variables'!$A:$A,'site variables'!I:I,0,0)</f>
        <v>Vehicle/FootRecreation</v>
      </c>
      <c r="U2192">
        <f>_xlfn.XLOOKUP($D2192,climatevars!$E:$E,climatevars!J:J,0,)</f>
        <v>84.999829999999989</v>
      </c>
      <c r="V2192">
        <f>_xlfn.XLOOKUP($D2192,climatevars!$E:$E,climatevars!K:K,0,)</f>
        <v>539.99891999999988</v>
      </c>
      <c r="W2192">
        <f>_xlfn.XLOOKUP($D2192,climatevars!$E:$E,climatevars!L:L,0,)</f>
        <v>367.99926399999993</v>
      </c>
      <c r="X2192">
        <f>_xlfn.XLOOKUP($G2192,speciesvars!$D:$D,speciesvars!H:H,0,0)</f>
        <v>0</v>
      </c>
      <c r="Y2192">
        <f>_xlfn.XLOOKUP($G2192,speciesvars!$D:$D,speciesvars!I:I,0,0)</f>
        <v>0</v>
      </c>
    </row>
    <row r="2193" spans="1:25" hidden="1" x14ac:dyDescent="0.25">
      <c r="A2193" t="s">
        <v>34</v>
      </c>
      <c r="B2193" t="s">
        <v>52</v>
      </c>
      <c r="C2193">
        <v>14</v>
      </c>
      <c r="D2193" t="str">
        <f t="shared" si="34"/>
        <v>Preservespring 2021</v>
      </c>
      <c r="E2193" t="s">
        <v>66</v>
      </c>
      <c r="F2193" t="s">
        <v>70</v>
      </c>
      <c r="G2193" t="s">
        <v>1</v>
      </c>
      <c r="H2193" t="s">
        <v>4256</v>
      </c>
      <c r="I2193" t="s">
        <v>2290</v>
      </c>
      <c r="J2193" t="s">
        <v>60</v>
      </c>
      <c r="K2193">
        <v>0</v>
      </c>
      <c r="L2193">
        <v>0</v>
      </c>
      <c r="M2193">
        <v>0</v>
      </c>
      <c r="N2193">
        <f>_xlfn.XLOOKUP($A2193,'site variables'!$A:$A,'site variables'!C:C,0,0)</f>
        <v>332.63</v>
      </c>
      <c r="O2193">
        <f>_xlfn.XLOOKUP($A2193,'site variables'!$A:$A,'site variables'!D:D,0,0)</f>
        <v>25.8</v>
      </c>
      <c r="P2193">
        <f>_xlfn.XLOOKUP($A2193,'site variables'!$A:$A,'site variables'!E:E,0,0)</f>
        <v>21.2</v>
      </c>
      <c r="Q2193">
        <f>_xlfn.XLOOKUP($A2193,'site variables'!$A:$A,'site variables'!F:F,0,0)</f>
        <v>793</v>
      </c>
      <c r="R2193" t="str">
        <f>_xlfn.XLOOKUP($A2193,'site variables'!$A:$A,'site variables'!G:G,0,0)</f>
        <v>high</v>
      </c>
      <c r="S2193" t="str">
        <f>_xlfn.XLOOKUP($A2193,'site variables'!$A:$A,'site variables'!H:H,0,0)</f>
        <v>low</v>
      </c>
      <c r="T2193" t="str">
        <f>_xlfn.XLOOKUP($A2193,'site variables'!$A:$A,'site variables'!I:I,0,0)</f>
        <v>Vehicle/FootRecreation</v>
      </c>
      <c r="U2193">
        <f>_xlfn.XLOOKUP($D2193,climatevars!$E:$E,climatevars!J:J,0,)</f>
        <v>84.999829999999989</v>
      </c>
      <c r="V2193">
        <f>_xlfn.XLOOKUP($D2193,climatevars!$E:$E,climatevars!K:K,0,)</f>
        <v>539.99891999999988</v>
      </c>
      <c r="W2193">
        <f>_xlfn.XLOOKUP($D2193,climatevars!$E:$E,climatevars!L:L,0,)</f>
        <v>367.99926399999993</v>
      </c>
      <c r="X2193">
        <f>_xlfn.XLOOKUP($G2193,speciesvars!$D:$D,speciesvars!H:H,0,0)</f>
        <v>22.9416667421659</v>
      </c>
      <c r="Y2193">
        <f>_xlfn.XLOOKUP($G2193,speciesvars!$D:$D,speciesvars!I:I,0,0)</f>
        <v>528</v>
      </c>
    </row>
    <row r="2194" spans="1:25" hidden="1" x14ac:dyDescent="0.25">
      <c r="A2194" t="s">
        <v>34</v>
      </c>
      <c r="B2194" t="s">
        <v>52</v>
      </c>
      <c r="C2194">
        <v>34</v>
      </c>
      <c r="D2194" t="str">
        <f t="shared" si="34"/>
        <v>Preservespring 2021</v>
      </c>
      <c r="E2194" t="s">
        <v>66</v>
      </c>
      <c r="F2194" t="s">
        <v>0</v>
      </c>
      <c r="G2194" t="s">
        <v>3</v>
      </c>
      <c r="H2194" t="s">
        <v>11</v>
      </c>
      <c r="I2194" t="s">
        <v>2291</v>
      </c>
      <c r="J2194" t="s">
        <v>72</v>
      </c>
      <c r="K2194">
        <v>25</v>
      </c>
      <c r="L2194">
        <v>30</v>
      </c>
      <c r="N2194">
        <f>_xlfn.XLOOKUP($A2194,'site variables'!$A:$A,'site variables'!C:C,0,0)</f>
        <v>332.63</v>
      </c>
      <c r="O2194">
        <f>_xlfn.XLOOKUP($A2194,'site variables'!$A:$A,'site variables'!D:D,0,0)</f>
        <v>25.8</v>
      </c>
      <c r="P2194">
        <f>_xlfn.XLOOKUP($A2194,'site variables'!$A:$A,'site variables'!E:E,0,0)</f>
        <v>21.2</v>
      </c>
      <c r="Q2194">
        <f>_xlfn.XLOOKUP($A2194,'site variables'!$A:$A,'site variables'!F:F,0,0)</f>
        <v>793</v>
      </c>
      <c r="R2194" t="str">
        <f>_xlfn.XLOOKUP($A2194,'site variables'!$A:$A,'site variables'!G:G,0,0)</f>
        <v>high</v>
      </c>
      <c r="S2194" t="str">
        <f>_xlfn.XLOOKUP($A2194,'site variables'!$A:$A,'site variables'!H:H,0,0)</f>
        <v>low</v>
      </c>
      <c r="T2194" t="str">
        <f>_xlfn.XLOOKUP($A2194,'site variables'!$A:$A,'site variables'!I:I,0,0)</f>
        <v>Vehicle/FootRecreation</v>
      </c>
      <c r="U2194">
        <f>_xlfn.XLOOKUP($D2194,climatevars!$E:$E,climatevars!J:J,0,)</f>
        <v>84.999829999999989</v>
      </c>
      <c r="V2194">
        <f>_xlfn.XLOOKUP($D2194,climatevars!$E:$E,climatevars!K:K,0,)</f>
        <v>539.99891999999988</v>
      </c>
      <c r="W2194">
        <f>_xlfn.XLOOKUP($D2194,climatevars!$E:$E,climatevars!L:L,0,)</f>
        <v>367.99926399999993</v>
      </c>
      <c r="X2194">
        <f>_xlfn.XLOOKUP($G2194,speciesvars!$D:$D,speciesvars!H:H,0,0)</f>
        <v>0</v>
      </c>
      <c r="Y2194">
        <f>_xlfn.XLOOKUP($G2194,speciesvars!$D:$D,speciesvars!I:I,0,0)</f>
        <v>0</v>
      </c>
    </row>
    <row r="2195" spans="1:25" hidden="1" x14ac:dyDescent="0.25">
      <c r="A2195" t="s">
        <v>34</v>
      </c>
      <c r="B2195" t="s">
        <v>52</v>
      </c>
      <c r="C2195">
        <v>34</v>
      </c>
      <c r="D2195" t="str">
        <f t="shared" si="34"/>
        <v>Preservespring 2021</v>
      </c>
      <c r="E2195" t="s">
        <v>66</v>
      </c>
      <c r="F2195" t="s">
        <v>0</v>
      </c>
      <c r="G2195" t="s">
        <v>33</v>
      </c>
      <c r="H2195" t="s">
        <v>11</v>
      </c>
      <c r="I2195" t="s">
        <v>2292</v>
      </c>
      <c r="J2195" t="s">
        <v>60</v>
      </c>
      <c r="K2195">
        <v>6</v>
      </c>
      <c r="L2195">
        <v>15</v>
      </c>
      <c r="N2195">
        <f>_xlfn.XLOOKUP($A2195,'site variables'!$A:$A,'site variables'!C:C,0,0)</f>
        <v>332.63</v>
      </c>
      <c r="O2195">
        <f>_xlfn.XLOOKUP($A2195,'site variables'!$A:$A,'site variables'!D:D,0,0)</f>
        <v>25.8</v>
      </c>
      <c r="P2195">
        <f>_xlfn.XLOOKUP($A2195,'site variables'!$A:$A,'site variables'!E:E,0,0)</f>
        <v>21.2</v>
      </c>
      <c r="Q2195">
        <f>_xlfn.XLOOKUP($A2195,'site variables'!$A:$A,'site variables'!F:F,0,0)</f>
        <v>793</v>
      </c>
      <c r="R2195" t="str">
        <f>_xlfn.XLOOKUP($A2195,'site variables'!$A:$A,'site variables'!G:G,0,0)</f>
        <v>high</v>
      </c>
      <c r="S2195" t="str">
        <f>_xlfn.XLOOKUP($A2195,'site variables'!$A:$A,'site variables'!H:H,0,0)</f>
        <v>low</v>
      </c>
      <c r="T2195" t="str">
        <f>_xlfn.XLOOKUP($A2195,'site variables'!$A:$A,'site variables'!I:I,0,0)</f>
        <v>Vehicle/FootRecreation</v>
      </c>
      <c r="U2195">
        <f>_xlfn.XLOOKUP($D2195,climatevars!$E:$E,climatevars!J:J,0,)</f>
        <v>84.999829999999989</v>
      </c>
      <c r="V2195">
        <f>_xlfn.XLOOKUP($D2195,climatevars!$E:$E,climatevars!K:K,0,)</f>
        <v>539.99891999999988</v>
      </c>
      <c r="W2195">
        <f>_xlfn.XLOOKUP($D2195,climatevars!$E:$E,climatevars!L:L,0,)</f>
        <v>367.99926399999993</v>
      </c>
      <c r="X2195">
        <f>_xlfn.XLOOKUP($G2195,speciesvars!$D:$D,speciesvars!H:H,0,0)</f>
        <v>0</v>
      </c>
      <c r="Y2195">
        <f>_xlfn.XLOOKUP($G2195,speciesvars!$D:$D,speciesvars!I:I,0,0)</f>
        <v>0</v>
      </c>
    </row>
    <row r="2196" spans="1:25" hidden="1" x14ac:dyDescent="0.25">
      <c r="A2196" t="s">
        <v>34</v>
      </c>
      <c r="B2196" t="s">
        <v>52</v>
      </c>
      <c r="C2196">
        <v>15</v>
      </c>
      <c r="D2196" t="str">
        <f t="shared" si="34"/>
        <v>Preservespring 2021</v>
      </c>
      <c r="E2196" t="s">
        <v>74</v>
      </c>
      <c r="F2196" t="s">
        <v>70</v>
      </c>
      <c r="G2196" t="s">
        <v>6</v>
      </c>
      <c r="H2196" t="s">
        <v>4256</v>
      </c>
      <c r="I2196" t="s">
        <v>2293</v>
      </c>
      <c r="J2196" t="s">
        <v>60</v>
      </c>
      <c r="K2196">
        <v>0</v>
      </c>
      <c r="L2196">
        <v>0</v>
      </c>
      <c r="M2196">
        <v>0</v>
      </c>
      <c r="N2196">
        <f>_xlfn.XLOOKUP($A2196,'site variables'!$A:$A,'site variables'!C:C,0,0)</f>
        <v>332.63</v>
      </c>
      <c r="O2196">
        <f>_xlfn.XLOOKUP($A2196,'site variables'!$A:$A,'site variables'!D:D,0,0)</f>
        <v>25.8</v>
      </c>
      <c r="P2196">
        <f>_xlfn.XLOOKUP($A2196,'site variables'!$A:$A,'site variables'!E:E,0,0)</f>
        <v>21.2</v>
      </c>
      <c r="Q2196">
        <f>_xlfn.XLOOKUP($A2196,'site variables'!$A:$A,'site variables'!F:F,0,0)</f>
        <v>793</v>
      </c>
      <c r="R2196" t="str">
        <f>_xlfn.XLOOKUP($A2196,'site variables'!$A:$A,'site variables'!G:G,0,0)</f>
        <v>high</v>
      </c>
      <c r="S2196" t="str">
        <f>_xlfn.XLOOKUP($A2196,'site variables'!$A:$A,'site variables'!H:H,0,0)</f>
        <v>low</v>
      </c>
      <c r="T2196" t="str">
        <f>_xlfn.XLOOKUP($A2196,'site variables'!$A:$A,'site variables'!I:I,0,0)</f>
        <v>Vehicle/FootRecreation</v>
      </c>
      <c r="U2196">
        <f>_xlfn.XLOOKUP($D2196,climatevars!$E:$E,climatevars!J:J,0,)</f>
        <v>84.999829999999989</v>
      </c>
      <c r="V2196">
        <f>_xlfn.XLOOKUP($D2196,climatevars!$E:$E,climatevars!K:K,0,)</f>
        <v>539.99891999999988</v>
      </c>
      <c r="W2196">
        <f>_xlfn.XLOOKUP($D2196,climatevars!$E:$E,climatevars!L:L,0,)</f>
        <v>367.99926399999993</v>
      </c>
      <c r="X2196">
        <f>_xlfn.XLOOKUP($G2196,speciesvars!$D:$D,speciesvars!H:H,0,0)</f>
        <v>21.804166575272902</v>
      </c>
      <c r="Y2196">
        <f>_xlfn.XLOOKUP($G2196,speciesvars!$D:$D,speciesvars!I:I,0,0)</f>
        <v>504</v>
      </c>
    </row>
    <row r="2197" spans="1:25" hidden="1" x14ac:dyDescent="0.25">
      <c r="A2197" t="s">
        <v>34</v>
      </c>
      <c r="B2197" t="s">
        <v>52</v>
      </c>
      <c r="C2197">
        <v>34</v>
      </c>
      <c r="D2197" t="str">
        <f t="shared" si="34"/>
        <v>Preservespring 2021</v>
      </c>
      <c r="E2197" t="s">
        <v>66</v>
      </c>
      <c r="F2197" t="s">
        <v>0</v>
      </c>
      <c r="G2197" t="s">
        <v>1011</v>
      </c>
      <c r="H2197" t="s">
        <v>11</v>
      </c>
      <c r="I2197" t="s">
        <v>2294</v>
      </c>
      <c r="J2197" t="s">
        <v>60</v>
      </c>
      <c r="K2197">
        <v>1</v>
      </c>
      <c r="L2197">
        <v>30</v>
      </c>
      <c r="N2197">
        <f>_xlfn.XLOOKUP($A2197,'site variables'!$A:$A,'site variables'!C:C,0,0)</f>
        <v>332.63</v>
      </c>
      <c r="O2197">
        <f>_xlfn.XLOOKUP($A2197,'site variables'!$A:$A,'site variables'!D:D,0,0)</f>
        <v>25.8</v>
      </c>
      <c r="P2197">
        <f>_xlfn.XLOOKUP($A2197,'site variables'!$A:$A,'site variables'!E:E,0,0)</f>
        <v>21.2</v>
      </c>
      <c r="Q2197">
        <f>_xlfn.XLOOKUP($A2197,'site variables'!$A:$A,'site variables'!F:F,0,0)</f>
        <v>793</v>
      </c>
      <c r="R2197" t="str">
        <f>_xlfn.XLOOKUP($A2197,'site variables'!$A:$A,'site variables'!G:G,0,0)</f>
        <v>high</v>
      </c>
      <c r="S2197" t="str">
        <f>_xlfn.XLOOKUP($A2197,'site variables'!$A:$A,'site variables'!H:H,0,0)</f>
        <v>low</v>
      </c>
      <c r="T2197" t="str">
        <f>_xlfn.XLOOKUP($A2197,'site variables'!$A:$A,'site variables'!I:I,0,0)</f>
        <v>Vehicle/FootRecreation</v>
      </c>
      <c r="U2197">
        <f>_xlfn.XLOOKUP($D2197,climatevars!$E:$E,climatevars!J:J,0,)</f>
        <v>84.999829999999989</v>
      </c>
      <c r="V2197">
        <f>_xlfn.XLOOKUP($D2197,climatevars!$E:$E,climatevars!K:K,0,)</f>
        <v>539.99891999999988</v>
      </c>
      <c r="W2197">
        <f>_xlfn.XLOOKUP($D2197,climatevars!$E:$E,climatevars!L:L,0,)</f>
        <v>367.99926399999993</v>
      </c>
      <c r="X2197">
        <f>_xlfn.XLOOKUP($G2197,speciesvars!$D:$D,speciesvars!H:H,0,0)</f>
        <v>0</v>
      </c>
      <c r="Y2197">
        <f>_xlfn.XLOOKUP($G2197,speciesvars!$D:$D,speciesvars!I:I,0,0)</f>
        <v>0</v>
      </c>
    </row>
    <row r="2198" spans="1:25" hidden="1" x14ac:dyDescent="0.25">
      <c r="A2198" t="s">
        <v>34</v>
      </c>
      <c r="B2198" t="s">
        <v>52</v>
      </c>
      <c r="C2198">
        <v>35</v>
      </c>
      <c r="D2198" t="str">
        <f t="shared" si="34"/>
        <v>Preservespring 2021</v>
      </c>
      <c r="E2198" t="s">
        <v>75</v>
      </c>
      <c r="F2198" t="s">
        <v>49</v>
      </c>
      <c r="G2198" t="s">
        <v>50</v>
      </c>
      <c r="H2198" t="s">
        <v>11</v>
      </c>
      <c r="I2198" t="s">
        <v>2295</v>
      </c>
      <c r="J2198" t="s">
        <v>60</v>
      </c>
      <c r="K2198">
        <v>1</v>
      </c>
      <c r="L2198">
        <v>30</v>
      </c>
      <c r="N2198">
        <f>_xlfn.XLOOKUP($A2198,'site variables'!$A:$A,'site variables'!C:C,0,0)</f>
        <v>332.63</v>
      </c>
      <c r="O2198">
        <f>_xlfn.XLOOKUP($A2198,'site variables'!$A:$A,'site variables'!D:D,0,0)</f>
        <v>25.8</v>
      </c>
      <c r="P2198">
        <f>_xlfn.XLOOKUP($A2198,'site variables'!$A:$A,'site variables'!E:E,0,0)</f>
        <v>21.2</v>
      </c>
      <c r="Q2198">
        <f>_xlfn.XLOOKUP($A2198,'site variables'!$A:$A,'site variables'!F:F,0,0)</f>
        <v>793</v>
      </c>
      <c r="R2198" t="str">
        <f>_xlfn.XLOOKUP($A2198,'site variables'!$A:$A,'site variables'!G:G,0,0)</f>
        <v>high</v>
      </c>
      <c r="S2198" t="str">
        <f>_xlfn.XLOOKUP($A2198,'site variables'!$A:$A,'site variables'!H:H,0,0)</f>
        <v>low</v>
      </c>
      <c r="T2198" t="str">
        <f>_xlfn.XLOOKUP($A2198,'site variables'!$A:$A,'site variables'!I:I,0,0)</f>
        <v>Vehicle/FootRecreation</v>
      </c>
      <c r="U2198">
        <f>_xlfn.XLOOKUP($D2198,climatevars!$E:$E,climatevars!J:J,0,)</f>
        <v>84.999829999999989</v>
      </c>
      <c r="V2198">
        <f>_xlfn.XLOOKUP($D2198,climatevars!$E:$E,climatevars!K:K,0,)</f>
        <v>539.99891999999988</v>
      </c>
      <c r="W2198">
        <f>_xlfn.XLOOKUP($D2198,climatevars!$E:$E,climatevars!L:L,0,)</f>
        <v>367.99926399999993</v>
      </c>
      <c r="X2198">
        <f>_xlfn.XLOOKUP($G2198,speciesvars!$D:$D,speciesvars!H:H,0,0)</f>
        <v>0</v>
      </c>
      <c r="Y2198">
        <f>_xlfn.XLOOKUP($G2198,speciesvars!$D:$D,speciesvars!I:I,0,0)</f>
        <v>0</v>
      </c>
    </row>
    <row r="2199" spans="1:25" hidden="1" x14ac:dyDescent="0.25">
      <c r="A2199" t="s">
        <v>34</v>
      </c>
      <c r="B2199" t="s">
        <v>52</v>
      </c>
      <c r="C2199">
        <v>35</v>
      </c>
      <c r="D2199" t="str">
        <f t="shared" si="34"/>
        <v>Preservespring 2021</v>
      </c>
      <c r="E2199" t="s">
        <v>75</v>
      </c>
      <c r="F2199" t="s">
        <v>49</v>
      </c>
      <c r="G2199" t="s">
        <v>77</v>
      </c>
      <c r="H2199" t="s">
        <v>11</v>
      </c>
      <c r="I2199" t="s">
        <v>2296</v>
      </c>
      <c r="J2199" t="s">
        <v>72</v>
      </c>
      <c r="K2199">
        <v>42</v>
      </c>
      <c r="L2199">
        <v>30</v>
      </c>
      <c r="N2199">
        <f>_xlfn.XLOOKUP($A2199,'site variables'!$A:$A,'site variables'!C:C,0,0)</f>
        <v>332.63</v>
      </c>
      <c r="O2199">
        <f>_xlfn.XLOOKUP($A2199,'site variables'!$A:$A,'site variables'!D:D,0,0)</f>
        <v>25.8</v>
      </c>
      <c r="P2199">
        <f>_xlfn.XLOOKUP($A2199,'site variables'!$A:$A,'site variables'!E:E,0,0)</f>
        <v>21.2</v>
      </c>
      <c r="Q2199">
        <f>_xlfn.XLOOKUP($A2199,'site variables'!$A:$A,'site variables'!F:F,0,0)</f>
        <v>793</v>
      </c>
      <c r="R2199" t="str">
        <f>_xlfn.XLOOKUP($A2199,'site variables'!$A:$A,'site variables'!G:G,0,0)</f>
        <v>high</v>
      </c>
      <c r="S2199" t="str">
        <f>_xlfn.XLOOKUP($A2199,'site variables'!$A:$A,'site variables'!H:H,0,0)</f>
        <v>low</v>
      </c>
      <c r="T2199" t="str">
        <f>_xlfn.XLOOKUP($A2199,'site variables'!$A:$A,'site variables'!I:I,0,0)</f>
        <v>Vehicle/FootRecreation</v>
      </c>
      <c r="U2199">
        <f>_xlfn.XLOOKUP($D2199,climatevars!$E:$E,climatevars!J:J,0,)</f>
        <v>84.999829999999989</v>
      </c>
      <c r="V2199">
        <f>_xlfn.XLOOKUP($D2199,climatevars!$E:$E,climatevars!K:K,0,)</f>
        <v>539.99891999999988</v>
      </c>
      <c r="W2199">
        <f>_xlfn.XLOOKUP($D2199,climatevars!$E:$E,climatevars!L:L,0,)</f>
        <v>367.99926399999993</v>
      </c>
      <c r="X2199">
        <f>_xlfn.XLOOKUP($G2199,speciesvars!$D:$D,speciesvars!H:H,0,0)</f>
        <v>0</v>
      </c>
      <c r="Y2199">
        <f>_xlfn.XLOOKUP($G2199,speciesvars!$D:$D,speciesvars!I:I,0,0)</f>
        <v>0</v>
      </c>
    </row>
    <row r="2200" spans="1:25" hidden="1" x14ac:dyDescent="0.25">
      <c r="A2200" t="s">
        <v>34</v>
      </c>
      <c r="B2200" t="s">
        <v>52</v>
      </c>
      <c r="C2200">
        <v>35</v>
      </c>
      <c r="D2200" t="str">
        <f t="shared" si="34"/>
        <v>Preservespring 2021</v>
      </c>
      <c r="E2200" t="s">
        <v>75</v>
      </c>
      <c r="F2200" t="s">
        <v>49</v>
      </c>
      <c r="G2200" t="s">
        <v>3</v>
      </c>
      <c r="H2200" t="s">
        <v>11</v>
      </c>
      <c r="I2200" t="s">
        <v>2297</v>
      </c>
      <c r="J2200" t="s">
        <v>72</v>
      </c>
      <c r="K2200">
        <v>28</v>
      </c>
      <c r="L2200">
        <v>25</v>
      </c>
      <c r="N2200">
        <f>_xlfn.XLOOKUP($A2200,'site variables'!$A:$A,'site variables'!C:C,0,0)</f>
        <v>332.63</v>
      </c>
      <c r="O2200">
        <f>_xlfn.XLOOKUP($A2200,'site variables'!$A:$A,'site variables'!D:D,0,0)</f>
        <v>25.8</v>
      </c>
      <c r="P2200">
        <f>_xlfn.XLOOKUP($A2200,'site variables'!$A:$A,'site variables'!E:E,0,0)</f>
        <v>21.2</v>
      </c>
      <c r="Q2200">
        <f>_xlfn.XLOOKUP($A2200,'site variables'!$A:$A,'site variables'!F:F,0,0)</f>
        <v>793</v>
      </c>
      <c r="R2200" t="str">
        <f>_xlfn.XLOOKUP($A2200,'site variables'!$A:$A,'site variables'!G:G,0,0)</f>
        <v>high</v>
      </c>
      <c r="S2200" t="str">
        <f>_xlfn.XLOOKUP($A2200,'site variables'!$A:$A,'site variables'!H:H,0,0)</f>
        <v>low</v>
      </c>
      <c r="T2200" t="str">
        <f>_xlfn.XLOOKUP($A2200,'site variables'!$A:$A,'site variables'!I:I,0,0)</f>
        <v>Vehicle/FootRecreation</v>
      </c>
      <c r="U2200">
        <f>_xlfn.XLOOKUP($D2200,climatevars!$E:$E,climatevars!J:J,0,)</f>
        <v>84.999829999999989</v>
      </c>
      <c r="V2200">
        <f>_xlfn.XLOOKUP($D2200,climatevars!$E:$E,climatevars!K:K,0,)</f>
        <v>539.99891999999988</v>
      </c>
      <c r="W2200">
        <f>_xlfn.XLOOKUP($D2200,climatevars!$E:$E,climatevars!L:L,0,)</f>
        <v>367.99926399999993</v>
      </c>
      <c r="X2200">
        <f>_xlfn.XLOOKUP($G2200,speciesvars!$D:$D,speciesvars!H:H,0,0)</f>
        <v>0</v>
      </c>
      <c r="Y2200">
        <f>_xlfn.XLOOKUP($G2200,speciesvars!$D:$D,speciesvars!I:I,0,0)</f>
        <v>0</v>
      </c>
    </row>
    <row r="2201" spans="1:25" hidden="1" x14ac:dyDescent="0.25">
      <c r="A2201" t="s">
        <v>34</v>
      </c>
      <c r="B2201" t="s">
        <v>52</v>
      </c>
      <c r="C2201">
        <v>35</v>
      </c>
      <c r="D2201" t="str">
        <f t="shared" si="34"/>
        <v>Preservespring 2021</v>
      </c>
      <c r="E2201" t="s">
        <v>75</v>
      </c>
      <c r="F2201" t="s">
        <v>49</v>
      </c>
      <c r="G2201" t="s">
        <v>2201</v>
      </c>
      <c r="H2201" t="s">
        <v>11</v>
      </c>
      <c r="I2201" t="s">
        <v>2298</v>
      </c>
      <c r="J2201" t="s">
        <v>60</v>
      </c>
      <c r="K2201">
        <v>1</v>
      </c>
      <c r="L2201">
        <v>30</v>
      </c>
      <c r="N2201">
        <f>_xlfn.XLOOKUP($A2201,'site variables'!$A:$A,'site variables'!C:C,0,0)</f>
        <v>332.63</v>
      </c>
      <c r="O2201">
        <f>_xlfn.XLOOKUP($A2201,'site variables'!$A:$A,'site variables'!D:D,0,0)</f>
        <v>25.8</v>
      </c>
      <c r="P2201">
        <f>_xlfn.XLOOKUP($A2201,'site variables'!$A:$A,'site variables'!E:E,0,0)</f>
        <v>21.2</v>
      </c>
      <c r="Q2201">
        <f>_xlfn.XLOOKUP($A2201,'site variables'!$A:$A,'site variables'!F:F,0,0)</f>
        <v>793</v>
      </c>
      <c r="R2201" t="str">
        <f>_xlfn.XLOOKUP($A2201,'site variables'!$A:$A,'site variables'!G:G,0,0)</f>
        <v>high</v>
      </c>
      <c r="S2201" t="str">
        <f>_xlfn.XLOOKUP($A2201,'site variables'!$A:$A,'site variables'!H:H,0,0)</f>
        <v>low</v>
      </c>
      <c r="T2201" t="str">
        <f>_xlfn.XLOOKUP($A2201,'site variables'!$A:$A,'site variables'!I:I,0,0)</f>
        <v>Vehicle/FootRecreation</v>
      </c>
      <c r="U2201">
        <f>_xlfn.XLOOKUP($D2201,climatevars!$E:$E,climatevars!J:J,0,)</f>
        <v>84.999829999999989</v>
      </c>
      <c r="V2201">
        <f>_xlfn.XLOOKUP($D2201,climatevars!$E:$E,climatevars!K:K,0,)</f>
        <v>539.99891999999988</v>
      </c>
      <c r="W2201">
        <f>_xlfn.XLOOKUP($D2201,climatevars!$E:$E,climatevars!L:L,0,)</f>
        <v>367.99926399999993</v>
      </c>
      <c r="X2201">
        <f>_xlfn.XLOOKUP($G2201,speciesvars!$D:$D,speciesvars!H:H,0,0)</f>
        <v>0</v>
      </c>
      <c r="Y2201">
        <f>_xlfn.XLOOKUP($G2201,speciesvars!$D:$D,speciesvars!I:I,0,0)</f>
        <v>0</v>
      </c>
    </row>
    <row r="2202" spans="1:25" hidden="1" x14ac:dyDescent="0.25">
      <c r="A2202" t="s">
        <v>34</v>
      </c>
      <c r="B2202" t="s">
        <v>52</v>
      </c>
      <c r="C2202">
        <v>15</v>
      </c>
      <c r="D2202" t="str">
        <f t="shared" si="34"/>
        <v>Preservespring 2021</v>
      </c>
      <c r="E2202" t="s">
        <v>74</v>
      </c>
      <c r="F2202" t="s">
        <v>70</v>
      </c>
      <c r="G2202" t="s">
        <v>22</v>
      </c>
      <c r="H2202" t="s">
        <v>4256</v>
      </c>
      <c r="I2202" t="s">
        <v>2299</v>
      </c>
      <c r="J2202" t="s">
        <v>60</v>
      </c>
      <c r="K2202">
        <v>0</v>
      </c>
      <c r="L2202">
        <v>0</v>
      </c>
      <c r="M2202">
        <v>0</v>
      </c>
      <c r="N2202">
        <f>_xlfn.XLOOKUP($A2202,'site variables'!$A:$A,'site variables'!C:C,0,0)</f>
        <v>332.63</v>
      </c>
      <c r="O2202">
        <f>_xlfn.XLOOKUP($A2202,'site variables'!$A:$A,'site variables'!D:D,0,0)</f>
        <v>25.8</v>
      </c>
      <c r="P2202">
        <f>_xlfn.XLOOKUP($A2202,'site variables'!$A:$A,'site variables'!E:E,0,0)</f>
        <v>21.2</v>
      </c>
      <c r="Q2202">
        <f>_xlfn.XLOOKUP($A2202,'site variables'!$A:$A,'site variables'!F:F,0,0)</f>
        <v>793</v>
      </c>
      <c r="R2202" t="str">
        <f>_xlfn.XLOOKUP($A2202,'site variables'!$A:$A,'site variables'!G:G,0,0)</f>
        <v>high</v>
      </c>
      <c r="S2202" t="str">
        <f>_xlfn.XLOOKUP($A2202,'site variables'!$A:$A,'site variables'!H:H,0,0)</f>
        <v>low</v>
      </c>
      <c r="T2202" t="str">
        <f>_xlfn.XLOOKUP($A2202,'site variables'!$A:$A,'site variables'!I:I,0,0)</f>
        <v>Vehicle/FootRecreation</v>
      </c>
      <c r="U2202">
        <f>_xlfn.XLOOKUP($D2202,climatevars!$E:$E,climatevars!J:J,0,)</f>
        <v>84.999829999999989</v>
      </c>
      <c r="V2202">
        <f>_xlfn.XLOOKUP($D2202,climatevars!$E:$E,climatevars!K:K,0,)</f>
        <v>539.99891999999988</v>
      </c>
      <c r="W2202">
        <f>_xlfn.XLOOKUP($D2202,climatevars!$E:$E,climatevars!L:L,0,)</f>
        <v>367.99926399999993</v>
      </c>
      <c r="X2202">
        <f>_xlfn.XLOOKUP($G2202,speciesvars!$D:$D,speciesvars!H:H,0,0)</f>
        <v>22.870833317438802</v>
      </c>
      <c r="Y2202">
        <f>_xlfn.XLOOKUP($G2202,speciesvars!$D:$D,speciesvars!I:I,0,0)</f>
        <v>733</v>
      </c>
    </row>
    <row r="2203" spans="1:25" hidden="1" x14ac:dyDescent="0.25">
      <c r="A2203" t="s">
        <v>34</v>
      </c>
      <c r="B2203" t="s">
        <v>52</v>
      </c>
      <c r="C2203">
        <v>35</v>
      </c>
      <c r="D2203" t="str">
        <f t="shared" si="34"/>
        <v>Preservespring 2021</v>
      </c>
      <c r="E2203" t="s">
        <v>75</v>
      </c>
      <c r="F2203" t="s">
        <v>49</v>
      </c>
      <c r="G2203" t="s">
        <v>16</v>
      </c>
      <c r="H2203" t="s">
        <v>11</v>
      </c>
      <c r="I2203" t="s">
        <v>2300</v>
      </c>
      <c r="J2203" t="s">
        <v>60</v>
      </c>
      <c r="K2203">
        <v>3</v>
      </c>
      <c r="L2203">
        <v>45</v>
      </c>
      <c r="N2203">
        <f>_xlfn.XLOOKUP($A2203,'site variables'!$A:$A,'site variables'!C:C,0,0)</f>
        <v>332.63</v>
      </c>
      <c r="O2203">
        <f>_xlfn.XLOOKUP($A2203,'site variables'!$A:$A,'site variables'!D:D,0,0)</f>
        <v>25.8</v>
      </c>
      <c r="P2203">
        <f>_xlfn.XLOOKUP($A2203,'site variables'!$A:$A,'site variables'!E:E,0,0)</f>
        <v>21.2</v>
      </c>
      <c r="Q2203">
        <f>_xlfn.XLOOKUP($A2203,'site variables'!$A:$A,'site variables'!F:F,0,0)</f>
        <v>793</v>
      </c>
      <c r="R2203" t="str">
        <f>_xlfn.XLOOKUP($A2203,'site variables'!$A:$A,'site variables'!G:G,0,0)</f>
        <v>high</v>
      </c>
      <c r="S2203" t="str">
        <f>_xlfn.XLOOKUP($A2203,'site variables'!$A:$A,'site variables'!H:H,0,0)</f>
        <v>low</v>
      </c>
      <c r="T2203" t="str">
        <f>_xlfn.XLOOKUP($A2203,'site variables'!$A:$A,'site variables'!I:I,0,0)</f>
        <v>Vehicle/FootRecreation</v>
      </c>
      <c r="U2203">
        <f>_xlfn.XLOOKUP($D2203,climatevars!$E:$E,climatevars!J:J,0,)</f>
        <v>84.999829999999989</v>
      </c>
      <c r="V2203">
        <f>_xlfn.XLOOKUP($D2203,climatevars!$E:$E,climatevars!K:K,0,)</f>
        <v>539.99891999999988</v>
      </c>
      <c r="W2203">
        <f>_xlfn.XLOOKUP($D2203,climatevars!$E:$E,climatevars!L:L,0,)</f>
        <v>367.99926399999993</v>
      </c>
      <c r="X2203">
        <f>_xlfn.XLOOKUP($G2203,speciesvars!$D:$D,speciesvars!H:H,0,0)</f>
        <v>0</v>
      </c>
      <c r="Y2203">
        <f>_xlfn.XLOOKUP($G2203,speciesvars!$D:$D,speciesvars!I:I,0,0)</f>
        <v>0</v>
      </c>
    </row>
    <row r="2204" spans="1:25" hidden="1" x14ac:dyDescent="0.25">
      <c r="A2204" t="s">
        <v>34</v>
      </c>
      <c r="B2204" t="s">
        <v>52</v>
      </c>
      <c r="C2204">
        <v>15</v>
      </c>
      <c r="D2204" t="str">
        <f t="shared" si="34"/>
        <v>Preservespring 2021</v>
      </c>
      <c r="E2204" t="s">
        <v>74</v>
      </c>
      <c r="F2204" t="s">
        <v>70</v>
      </c>
      <c r="G2204" t="s">
        <v>54</v>
      </c>
      <c r="H2204" t="s">
        <v>4256</v>
      </c>
      <c r="I2204" t="s">
        <v>2301</v>
      </c>
      <c r="J2204" t="s">
        <v>60</v>
      </c>
      <c r="K2204">
        <v>0</v>
      </c>
      <c r="L2204">
        <v>0</v>
      </c>
      <c r="M2204">
        <v>0</v>
      </c>
      <c r="N2204">
        <f>_xlfn.XLOOKUP($A2204,'site variables'!$A:$A,'site variables'!C:C,0,0)</f>
        <v>332.63</v>
      </c>
      <c r="O2204">
        <f>_xlfn.XLOOKUP($A2204,'site variables'!$A:$A,'site variables'!D:D,0,0)</f>
        <v>25.8</v>
      </c>
      <c r="P2204">
        <f>_xlfn.XLOOKUP($A2204,'site variables'!$A:$A,'site variables'!E:E,0,0)</f>
        <v>21.2</v>
      </c>
      <c r="Q2204">
        <f>_xlfn.XLOOKUP($A2204,'site variables'!$A:$A,'site variables'!F:F,0,0)</f>
        <v>793</v>
      </c>
      <c r="R2204" t="str">
        <f>_xlfn.XLOOKUP($A2204,'site variables'!$A:$A,'site variables'!G:G,0,0)</f>
        <v>high</v>
      </c>
      <c r="S2204" t="str">
        <f>_xlfn.XLOOKUP($A2204,'site variables'!$A:$A,'site variables'!H:H,0,0)</f>
        <v>low</v>
      </c>
      <c r="T2204" t="str">
        <f>_xlfn.XLOOKUP($A2204,'site variables'!$A:$A,'site variables'!I:I,0,0)</f>
        <v>Vehicle/FootRecreation</v>
      </c>
      <c r="U2204">
        <f>_xlfn.XLOOKUP($D2204,climatevars!$E:$E,climatevars!J:J,0,)</f>
        <v>84.999829999999989</v>
      </c>
      <c r="V2204">
        <f>_xlfn.XLOOKUP($D2204,climatevars!$E:$E,climatevars!K:K,0,)</f>
        <v>539.99891999999988</v>
      </c>
      <c r="W2204">
        <f>_xlfn.XLOOKUP($D2204,climatevars!$E:$E,climatevars!L:L,0,)</f>
        <v>367.99926399999993</v>
      </c>
      <c r="X2204">
        <f>_xlfn.XLOOKUP($G2204,speciesvars!$D:$D,speciesvars!H:H,0,0)</f>
        <v>21.7541668613752</v>
      </c>
      <c r="Y2204">
        <f>_xlfn.XLOOKUP($G2204,speciesvars!$D:$D,speciesvars!I:I,0,0)</f>
        <v>505</v>
      </c>
    </row>
    <row r="2205" spans="1:25" hidden="1" x14ac:dyDescent="0.25">
      <c r="A2205" t="s">
        <v>34</v>
      </c>
      <c r="B2205" t="s">
        <v>52</v>
      </c>
      <c r="C2205">
        <v>15</v>
      </c>
      <c r="D2205" t="str">
        <f t="shared" si="34"/>
        <v>Preservespring 2021</v>
      </c>
      <c r="E2205" t="s">
        <v>74</v>
      </c>
      <c r="F2205" t="s">
        <v>70</v>
      </c>
      <c r="G2205" t="s">
        <v>65</v>
      </c>
      <c r="H2205" t="s">
        <v>4256</v>
      </c>
      <c r="I2205" t="s">
        <v>2302</v>
      </c>
      <c r="J2205" t="s">
        <v>60</v>
      </c>
      <c r="K2205">
        <v>0</v>
      </c>
      <c r="L2205">
        <v>0</v>
      </c>
      <c r="M2205">
        <v>0</v>
      </c>
      <c r="N2205">
        <f>_xlfn.XLOOKUP($A2205,'site variables'!$A:$A,'site variables'!C:C,0,0)</f>
        <v>332.63</v>
      </c>
      <c r="O2205">
        <f>_xlfn.XLOOKUP($A2205,'site variables'!$A:$A,'site variables'!D:D,0,0)</f>
        <v>25.8</v>
      </c>
      <c r="P2205">
        <f>_xlfn.XLOOKUP($A2205,'site variables'!$A:$A,'site variables'!E:E,0,0)</f>
        <v>21.2</v>
      </c>
      <c r="Q2205">
        <f>_xlfn.XLOOKUP($A2205,'site variables'!$A:$A,'site variables'!F:F,0,0)</f>
        <v>793</v>
      </c>
      <c r="R2205" t="str">
        <f>_xlfn.XLOOKUP($A2205,'site variables'!$A:$A,'site variables'!G:G,0,0)</f>
        <v>high</v>
      </c>
      <c r="S2205" t="str">
        <f>_xlfn.XLOOKUP($A2205,'site variables'!$A:$A,'site variables'!H:H,0,0)</f>
        <v>low</v>
      </c>
      <c r="T2205" t="str">
        <f>_xlfn.XLOOKUP($A2205,'site variables'!$A:$A,'site variables'!I:I,0,0)</f>
        <v>Vehicle/FootRecreation</v>
      </c>
      <c r="U2205">
        <f>_xlfn.XLOOKUP($D2205,climatevars!$E:$E,climatevars!J:J,0,)</f>
        <v>84.999829999999989</v>
      </c>
      <c r="V2205">
        <f>_xlfn.XLOOKUP($D2205,climatevars!$E:$E,climatevars!K:K,0,)</f>
        <v>539.99891999999988</v>
      </c>
      <c r="W2205">
        <f>_xlfn.XLOOKUP($D2205,climatevars!$E:$E,climatevars!L:L,0,)</f>
        <v>367.99926399999993</v>
      </c>
      <c r="X2205">
        <f>_xlfn.XLOOKUP($G2205,speciesvars!$D:$D,speciesvars!H:H,0,0)</f>
        <v>21.662499884764401</v>
      </c>
      <c r="Y2205">
        <f>_xlfn.XLOOKUP($G2205,speciesvars!$D:$D,speciesvars!I:I,0,0)</f>
        <v>767</v>
      </c>
    </row>
    <row r="2206" spans="1:25" hidden="1" x14ac:dyDescent="0.25">
      <c r="A2206" t="s">
        <v>34</v>
      </c>
      <c r="B2206" t="s">
        <v>52</v>
      </c>
      <c r="C2206">
        <v>35</v>
      </c>
      <c r="D2206" t="str">
        <f t="shared" si="34"/>
        <v>Preservespring 2021</v>
      </c>
      <c r="E2206" t="s">
        <v>75</v>
      </c>
      <c r="F2206" t="s">
        <v>49</v>
      </c>
      <c r="G2206" t="s">
        <v>33</v>
      </c>
      <c r="H2206" t="s">
        <v>11</v>
      </c>
      <c r="I2206" t="s">
        <v>2303</v>
      </c>
      <c r="J2206" t="s">
        <v>60</v>
      </c>
      <c r="K2206">
        <v>7</v>
      </c>
      <c r="L2206">
        <v>20</v>
      </c>
      <c r="N2206">
        <f>_xlfn.XLOOKUP($A2206,'site variables'!$A:$A,'site variables'!C:C,0,0)</f>
        <v>332.63</v>
      </c>
      <c r="O2206">
        <f>_xlfn.XLOOKUP($A2206,'site variables'!$A:$A,'site variables'!D:D,0,0)</f>
        <v>25.8</v>
      </c>
      <c r="P2206">
        <f>_xlfn.XLOOKUP($A2206,'site variables'!$A:$A,'site variables'!E:E,0,0)</f>
        <v>21.2</v>
      </c>
      <c r="Q2206">
        <f>_xlfn.XLOOKUP($A2206,'site variables'!$A:$A,'site variables'!F:F,0,0)</f>
        <v>793</v>
      </c>
      <c r="R2206" t="str">
        <f>_xlfn.XLOOKUP($A2206,'site variables'!$A:$A,'site variables'!G:G,0,0)</f>
        <v>high</v>
      </c>
      <c r="S2206" t="str">
        <f>_xlfn.XLOOKUP($A2206,'site variables'!$A:$A,'site variables'!H:H,0,0)</f>
        <v>low</v>
      </c>
      <c r="T2206" t="str">
        <f>_xlfn.XLOOKUP($A2206,'site variables'!$A:$A,'site variables'!I:I,0,0)</f>
        <v>Vehicle/FootRecreation</v>
      </c>
      <c r="U2206">
        <f>_xlfn.XLOOKUP($D2206,climatevars!$E:$E,climatevars!J:J,0,)</f>
        <v>84.999829999999989</v>
      </c>
      <c r="V2206">
        <f>_xlfn.XLOOKUP($D2206,climatevars!$E:$E,climatevars!K:K,0,)</f>
        <v>539.99891999999988</v>
      </c>
      <c r="W2206">
        <f>_xlfn.XLOOKUP($D2206,climatevars!$E:$E,climatevars!L:L,0,)</f>
        <v>367.99926399999993</v>
      </c>
      <c r="X2206">
        <f>_xlfn.XLOOKUP($G2206,speciesvars!$D:$D,speciesvars!H:H,0,0)</f>
        <v>0</v>
      </c>
      <c r="Y2206">
        <f>_xlfn.XLOOKUP($G2206,speciesvars!$D:$D,speciesvars!I:I,0,0)</f>
        <v>0</v>
      </c>
    </row>
    <row r="2207" spans="1:25" hidden="1" x14ac:dyDescent="0.25">
      <c r="A2207" t="s">
        <v>34</v>
      </c>
      <c r="B2207" t="s">
        <v>52</v>
      </c>
      <c r="C2207">
        <v>15</v>
      </c>
      <c r="D2207" t="str">
        <f t="shared" si="34"/>
        <v>Preservespring 2021</v>
      </c>
      <c r="E2207" t="s">
        <v>74</v>
      </c>
      <c r="F2207" t="s">
        <v>70</v>
      </c>
      <c r="G2207" t="s">
        <v>1</v>
      </c>
      <c r="H2207" t="s">
        <v>4256</v>
      </c>
      <c r="I2207" t="s">
        <v>2304</v>
      </c>
      <c r="J2207" t="s">
        <v>60</v>
      </c>
      <c r="K2207">
        <v>0</v>
      </c>
      <c r="L2207">
        <v>0</v>
      </c>
      <c r="M2207">
        <v>0</v>
      </c>
      <c r="N2207">
        <f>_xlfn.XLOOKUP($A2207,'site variables'!$A:$A,'site variables'!C:C,0,0)</f>
        <v>332.63</v>
      </c>
      <c r="O2207">
        <f>_xlfn.XLOOKUP($A2207,'site variables'!$A:$A,'site variables'!D:D,0,0)</f>
        <v>25.8</v>
      </c>
      <c r="P2207">
        <f>_xlfn.XLOOKUP($A2207,'site variables'!$A:$A,'site variables'!E:E,0,0)</f>
        <v>21.2</v>
      </c>
      <c r="Q2207">
        <f>_xlfn.XLOOKUP($A2207,'site variables'!$A:$A,'site variables'!F:F,0,0)</f>
        <v>793</v>
      </c>
      <c r="R2207" t="str">
        <f>_xlfn.XLOOKUP($A2207,'site variables'!$A:$A,'site variables'!G:G,0,0)</f>
        <v>high</v>
      </c>
      <c r="S2207" t="str">
        <f>_xlfn.XLOOKUP($A2207,'site variables'!$A:$A,'site variables'!H:H,0,0)</f>
        <v>low</v>
      </c>
      <c r="T2207" t="str">
        <f>_xlfn.XLOOKUP($A2207,'site variables'!$A:$A,'site variables'!I:I,0,0)</f>
        <v>Vehicle/FootRecreation</v>
      </c>
      <c r="U2207">
        <f>_xlfn.XLOOKUP($D2207,climatevars!$E:$E,climatevars!J:J,0,)</f>
        <v>84.999829999999989</v>
      </c>
      <c r="V2207">
        <f>_xlfn.XLOOKUP($D2207,climatevars!$E:$E,climatevars!K:K,0,)</f>
        <v>539.99891999999988</v>
      </c>
      <c r="W2207">
        <f>_xlfn.XLOOKUP($D2207,climatevars!$E:$E,climatevars!L:L,0,)</f>
        <v>367.99926399999993</v>
      </c>
      <c r="X2207">
        <f>_xlfn.XLOOKUP($G2207,speciesvars!$D:$D,speciesvars!H:H,0,0)</f>
        <v>22.9416667421659</v>
      </c>
      <c r="Y2207">
        <f>_xlfn.XLOOKUP($G2207,speciesvars!$D:$D,speciesvars!I:I,0,0)</f>
        <v>528</v>
      </c>
    </row>
    <row r="2208" spans="1:25" hidden="1" x14ac:dyDescent="0.25">
      <c r="A2208" t="s">
        <v>34</v>
      </c>
      <c r="B2208" t="s">
        <v>52</v>
      </c>
      <c r="C2208">
        <v>16</v>
      </c>
      <c r="D2208" t="str">
        <f t="shared" si="34"/>
        <v>Preservespring 2021</v>
      </c>
      <c r="E2208" t="s">
        <v>48</v>
      </c>
      <c r="F2208" t="s">
        <v>70</v>
      </c>
      <c r="G2208" t="s">
        <v>6</v>
      </c>
      <c r="H2208" t="s">
        <v>4256</v>
      </c>
      <c r="I2208" t="s">
        <v>2305</v>
      </c>
      <c r="J2208" t="s">
        <v>60</v>
      </c>
      <c r="K2208">
        <v>0</v>
      </c>
      <c r="L2208">
        <v>0</v>
      </c>
      <c r="M2208">
        <v>0</v>
      </c>
      <c r="N2208">
        <f>_xlfn.XLOOKUP($A2208,'site variables'!$A:$A,'site variables'!C:C,0,0)</f>
        <v>332.63</v>
      </c>
      <c r="O2208">
        <f>_xlfn.XLOOKUP($A2208,'site variables'!$A:$A,'site variables'!D:D,0,0)</f>
        <v>25.8</v>
      </c>
      <c r="P2208">
        <f>_xlfn.XLOOKUP($A2208,'site variables'!$A:$A,'site variables'!E:E,0,0)</f>
        <v>21.2</v>
      </c>
      <c r="Q2208">
        <f>_xlfn.XLOOKUP($A2208,'site variables'!$A:$A,'site variables'!F:F,0,0)</f>
        <v>793</v>
      </c>
      <c r="R2208" t="str">
        <f>_xlfn.XLOOKUP($A2208,'site variables'!$A:$A,'site variables'!G:G,0,0)</f>
        <v>high</v>
      </c>
      <c r="S2208" t="str">
        <f>_xlfn.XLOOKUP($A2208,'site variables'!$A:$A,'site variables'!H:H,0,0)</f>
        <v>low</v>
      </c>
      <c r="T2208" t="str">
        <f>_xlfn.XLOOKUP($A2208,'site variables'!$A:$A,'site variables'!I:I,0,0)</f>
        <v>Vehicle/FootRecreation</v>
      </c>
      <c r="U2208">
        <f>_xlfn.XLOOKUP($D2208,climatevars!$E:$E,climatevars!J:J,0,)</f>
        <v>84.999829999999989</v>
      </c>
      <c r="V2208">
        <f>_xlfn.XLOOKUP($D2208,climatevars!$E:$E,climatevars!K:K,0,)</f>
        <v>539.99891999999988</v>
      </c>
      <c r="W2208">
        <f>_xlfn.XLOOKUP($D2208,climatevars!$E:$E,climatevars!L:L,0,)</f>
        <v>367.99926399999993</v>
      </c>
      <c r="X2208">
        <f>_xlfn.XLOOKUP($G2208,speciesvars!$D:$D,speciesvars!H:H,0,0)</f>
        <v>21.804166575272902</v>
      </c>
      <c r="Y2208">
        <f>_xlfn.XLOOKUP($G2208,speciesvars!$D:$D,speciesvars!I:I,0,0)</f>
        <v>504</v>
      </c>
    </row>
    <row r="2209" spans="1:25" hidden="1" x14ac:dyDescent="0.25">
      <c r="A2209" t="s">
        <v>34</v>
      </c>
      <c r="B2209" t="s">
        <v>52</v>
      </c>
      <c r="C2209">
        <v>16</v>
      </c>
      <c r="D2209" t="str">
        <f t="shared" si="34"/>
        <v>Preservespring 2021</v>
      </c>
      <c r="E2209" t="s">
        <v>48</v>
      </c>
      <c r="F2209" t="s">
        <v>70</v>
      </c>
      <c r="G2209" t="s">
        <v>22</v>
      </c>
      <c r="H2209" t="s">
        <v>4256</v>
      </c>
      <c r="I2209" t="s">
        <v>2306</v>
      </c>
      <c r="J2209" t="s">
        <v>60</v>
      </c>
      <c r="K2209">
        <v>0</v>
      </c>
      <c r="L2209">
        <v>0</v>
      </c>
      <c r="M2209">
        <v>0</v>
      </c>
      <c r="N2209">
        <f>_xlfn.XLOOKUP($A2209,'site variables'!$A:$A,'site variables'!C:C,0,0)</f>
        <v>332.63</v>
      </c>
      <c r="O2209">
        <f>_xlfn.XLOOKUP($A2209,'site variables'!$A:$A,'site variables'!D:D,0,0)</f>
        <v>25.8</v>
      </c>
      <c r="P2209">
        <f>_xlfn.XLOOKUP($A2209,'site variables'!$A:$A,'site variables'!E:E,0,0)</f>
        <v>21.2</v>
      </c>
      <c r="Q2209">
        <f>_xlfn.XLOOKUP($A2209,'site variables'!$A:$A,'site variables'!F:F,0,0)</f>
        <v>793</v>
      </c>
      <c r="R2209" t="str">
        <f>_xlfn.XLOOKUP($A2209,'site variables'!$A:$A,'site variables'!G:G,0,0)</f>
        <v>high</v>
      </c>
      <c r="S2209" t="str">
        <f>_xlfn.XLOOKUP($A2209,'site variables'!$A:$A,'site variables'!H:H,0,0)</f>
        <v>low</v>
      </c>
      <c r="T2209" t="str">
        <f>_xlfn.XLOOKUP($A2209,'site variables'!$A:$A,'site variables'!I:I,0,0)</f>
        <v>Vehicle/FootRecreation</v>
      </c>
      <c r="U2209">
        <f>_xlfn.XLOOKUP($D2209,climatevars!$E:$E,climatevars!J:J,0,)</f>
        <v>84.999829999999989</v>
      </c>
      <c r="V2209">
        <f>_xlfn.XLOOKUP($D2209,climatevars!$E:$E,climatevars!K:K,0,)</f>
        <v>539.99891999999988</v>
      </c>
      <c r="W2209">
        <f>_xlfn.XLOOKUP($D2209,climatevars!$E:$E,climatevars!L:L,0,)</f>
        <v>367.99926399999993</v>
      </c>
      <c r="X2209">
        <f>_xlfn.XLOOKUP($G2209,speciesvars!$D:$D,speciesvars!H:H,0,0)</f>
        <v>22.870833317438802</v>
      </c>
      <c r="Y2209">
        <f>_xlfn.XLOOKUP($G2209,speciesvars!$D:$D,speciesvars!I:I,0,0)</f>
        <v>733</v>
      </c>
    </row>
    <row r="2210" spans="1:25" hidden="1" x14ac:dyDescent="0.25">
      <c r="A2210" t="s">
        <v>34</v>
      </c>
      <c r="B2210" t="s">
        <v>52</v>
      </c>
      <c r="C2210">
        <v>16</v>
      </c>
      <c r="D2210" t="str">
        <f t="shared" si="34"/>
        <v>Preservespring 2021</v>
      </c>
      <c r="E2210" t="s">
        <v>48</v>
      </c>
      <c r="F2210" t="s">
        <v>70</v>
      </c>
      <c r="G2210" t="s">
        <v>54</v>
      </c>
      <c r="H2210" t="s">
        <v>4256</v>
      </c>
      <c r="I2210" t="s">
        <v>2307</v>
      </c>
      <c r="J2210" t="s">
        <v>60</v>
      </c>
      <c r="K2210">
        <v>1</v>
      </c>
      <c r="L2210">
        <v>35</v>
      </c>
      <c r="M2210">
        <v>0.55000000000000004</v>
      </c>
      <c r="N2210">
        <f>_xlfn.XLOOKUP($A2210,'site variables'!$A:$A,'site variables'!C:C,0,0)</f>
        <v>332.63</v>
      </c>
      <c r="O2210">
        <f>_xlfn.XLOOKUP($A2210,'site variables'!$A:$A,'site variables'!D:D,0,0)</f>
        <v>25.8</v>
      </c>
      <c r="P2210">
        <f>_xlfn.XLOOKUP($A2210,'site variables'!$A:$A,'site variables'!E:E,0,0)</f>
        <v>21.2</v>
      </c>
      <c r="Q2210">
        <f>_xlfn.XLOOKUP($A2210,'site variables'!$A:$A,'site variables'!F:F,0,0)</f>
        <v>793</v>
      </c>
      <c r="R2210" t="str">
        <f>_xlfn.XLOOKUP($A2210,'site variables'!$A:$A,'site variables'!G:G,0,0)</f>
        <v>high</v>
      </c>
      <c r="S2210" t="str">
        <f>_xlfn.XLOOKUP($A2210,'site variables'!$A:$A,'site variables'!H:H,0,0)</f>
        <v>low</v>
      </c>
      <c r="T2210" t="str">
        <f>_xlfn.XLOOKUP($A2210,'site variables'!$A:$A,'site variables'!I:I,0,0)</f>
        <v>Vehicle/FootRecreation</v>
      </c>
      <c r="U2210">
        <f>_xlfn.XLOOKUP($D2210,climatevars!$E:$E,climatevars!J:J,0,)</f>
        <v>84.999829999999989</v>
      </c>
      <c r="V2210">
        <f>_xlfn.XLOOKUP($D2210,climatevars!$E:$E,climatevars!K:K,0,)</f>
        <v>539.99891999999988</v>
      </c>
      <c r="W2210">
        <f>_xlfn.XLOOKUP($D2210,climatevars!$E:$E,climatevars!L:L,0,)</f>
        <v>367.99926399999993</v>
      </c>
      <c r="X2210">
        <f>_xlfn.XLOOKUP($G2210,speciesvars!$D:$D,speciesvars!H:H,0,0)</f>
        <v>21.7541668613752</v>
      </c>
      <c r="Y2210">
        <f>_xlfn.XLOOKUP($G2210,speciesvars!$D:$D,speciesvars!I:I,0,0)</f>
        <v>505</v>
      </c>
    </row>
    <row r="2211" spans="1:25" hidden="1" x14ac:dyDescent="0.25">
      <c r="A2211" t="s">
        <v>34</v>
      </c>
      <c r="B2211" t="s">
        <v>52</v>
      </c>
      <c r="C2211">
        <v>16</v>
      </c>
      <c r="D2211" t="str">
        <f t="shared" si="34"/>
        <v>Preservespring 2021</v>
      </c>
      <c r="E2211" t="s">
        <v>48</v>
      </c>
      <c r="F2211" t="s">
        <v>70</v>
      </c>
      <c r="G2211" t="s">
        <v>65</v>
      </c>
      <c r="H2211" t="s">
        <v>4256</v>
      </c>
      <c r="I2211" t="s">
        <v>2308</v>
      </c>
      <c r="J2211" t="s">
        <v>60</v>
      </c>
      <c r="K2211">
        <v>2</v>
      </c>
      <c r="L2211">
        <v>20</v>
      </c>
      <c r="M2211">
        <v>0.05</v>
      </c>
      <c r="N2211">
        <f>_xlfn.XLOOKUP($A2211,'site variables'!$A:$A,'site variables'!C:C,0,0)</f>
        <v>332.63</v>
      </c>
      <c r="O2211">
        <f>_xlfn.XLOOKUP($A2211,'site variables'!$A:$A,'site variables'!D:D,0,0)</f>
        <v>25.8</v>
      </c>
      <c r="P2211">
        <f>_xlfn.XLOOKUP($A2211,'site variables'!$A:$A,'site variables'!E:E,0,0)</f>
        <v>21.2</v>
      </c>
      <c r="Q2211">
        <f>_xlfn.XLOOKUP($A2211,'site variables'!$A:$A,'site variables'!F:F,0,0)</f>
        <v>793</v>
      </c>
      <c r="R2211" t="str">
        <f>_xlfn.XLOOKUP($A2211,'site variables'!$A:$A,'site variables'!G:G,0,0)</f>
        <v>high</v>
      </c>
      <c r="S2211" t="str">
        <f>_xlfn.XLOOKUP($A2211,'site variables'!$A:$A,'site variables'!H:H,0,0)</f>
        <v>low</v>
      </c>
      <c r="T2211" t="str">
        <f>_xlfn.XLOOKUP($A2211,'site variables'!$A:$A,'site variables'!I:I,0,0)</f>
        <v>Vehicle/FootRecreation</v>
      </c>
      <c r="U2211">
        <f>_xlfn.XLOOKUP($D2211,climatevars!$E:$E,climatevars!J:J,0,)</f>
        <v>84.999829999999989</v>
      </c>
      <c r="V2211">
        <f>_xlfn.XLOOKUP($D2211,climatevars!$E:$E,climatevars!K:K,0,)</f>
        <v>539.99891999999988</v>
      </c>
      <c r="W2211">
        <f>_xlfn.XLOOKUP($D2211,climatevars!$E:$E,climatevars!L:L,0,)</f>
        <v>367.99926399999993</v>
      </c>
      <c r="X2211">
        <f>_xlfn.XLOOKUP($G2211,speciesvars!$D:$D,speciesvars!H:H,0,0)</f>
        <v>21.662499884764401</v>
      </c>
      <c r="Y2211">
        <f>_xlfn.XLOOKUP($G2211,speciesvars!$D:$D,speciesvars!I:I,0,0)</f>
        <v>767</v>
      </c>
    </row>
    <row r="2212" spans="1:25" hidden="1" x14ac:dyDescent="0.25">
      <c r="A2212" t="s">
        <v>34</v>
      </c>
      <c r="B2212" t="s">
        <v>52</v>
      </c>
      <c r="C2212">
        <v>16</v>
      </c>
      <c r="D2212" t="str">
        <f t="shared" si="34"/>
        <v>Preservespring 2021</v>
      </c>
      <c r="E2212" t="s">
        <v>48</v>
      </c>
      <c r="F2212" t="s">
        <v>70</v>
      </c>
      <c r="G2212" t="s">
        <v>1</v>
      </c>
      <c r="H2212" t="s">
        <v>4256</v>
      </c>
      <c r="I2212" t="s">
        <v>2309</v>
      </c>
      <c r="J2212" t="s">
        <v>60</v>
      </c>
      <c r="K2212">
        <v>0</v>
      </c>
      <c r="L2212">
        <v>0</v>
      </c>
      <c r="M2212">
        <v>0</v>
      </c>
      <c r="N2212">
        <f>_xlfn.XLOOKUP($A2212,'site variables'!$A:$A,'site variables'!C:C,0,0)</f>
        <v>332.63</v>
      </c>
      <c r="O2212">
        <f>_xlfn.XLOOKUP($A2212,'site variables'!$A:$A,'site variables'!D:D,0,0)</f>
        <v>25.8</v>
      </c>
      <c r="P2212">
        <f>_xlfn.XLOOKUP($A2212,'site variables'!$A:$A,'site variables'!E:E,0,0)</f>
        <v>21.2</v>
      </c>
      <c r="Q2212">
        <f>_xlfn.XLOOKUP($A2212,'site variables'!$A:$A,'site variables'!F:F,0,0)</f>
        <v>793</v>
      </c>
      <c r="R2212" t="str">
        <f>_xlfn.XLOOKUP($A2212,'site variables'!$A:$A,'site variables'!G:G,0,0)</f>
        <v>high</v>
      </c>
      <c r="S2212" t="str">
        <f>_xlfn.XLOOKUP($A2212,'site variables'!$A:$A,'site variables'!H:H,0,0)</f>
        <v>low</v>
      </c>
      <c r="T2212" t="str">
        <f>_xlfn.XLOOKUP($A2212,'site variables'!$A:$A,'site variables'!I:I,0,0)</f>
        <v>Vehicle/FootRecreation</v>
      </c>
      <c r="U2212">
        <f>_xlfn.XLOOKUP($D2212,climatevars!$E:$E,climatevars!J:J,0,)</f>
        <v>84.999829999999989</v>
      </c>
      <c r="V2212">
        <f>_xlfn.XLOOKUP($D2212,climatevars!$E:$E,climatevars!K:K,0,)</f>
        <v>539.99891999999988</v>
      </c>
      <c r="W2212">
        <f>_xlfn.XLOOKUP($D2212,climatevars!$E:$E,climatevars!L:L,0,)</f>
        <v>367.99926399999993</v>
      </c>
      <c r="X2212">
        <f>_xlfn.XLOOKUP($G2212,speciesvars!$D:$D,speciesvars!H:H,0,0)</f>
        <v>22.9416667421659</v>
      </c>
      <c r="Y2212">
        <f>_xlfn.XLOOKUP($G2212,speciesvars!$D:$D,speciesvars!I:I,0,0)</f>
        <v>528</v>
      </c>
    </row>
    <row r="2213" spans="1:25" hidden="1" x14ac:dyDescent="0.25">
      <c r="A2213" t="s">
        <v>34</v>
      </c>
      <c r="B2213" t="s">
        <v>52</v>
      </c>
      <c r="C2213">
        <v>35</v>
      </c>
      <c r="D2213" t="str">
        <f t="shared" si="34"/>
        <v>Preservespring 2021</v>
      </c>
      <c r="E2213" t="s">
        <v>75</v>
      </c>
      <c r="F2213" t="s">
        <v>49</v>
      </c>
      <c r="G2213" t="s">
        <v>8</v>
      </c>
      <c r="H2213" t="s">
        <v>11</v>
      </c>
      <c r="I2213" t="s">
        <v>2310</v>
      </c>
      <c r="J2213" t="s">
        <v>60</v>
      </c>
      <c r="K2213">
        <v>1</v>
      </c>
      <c r="L2213">
        <v>45</v>
      </c>
      <c r="N2213">
        <f>_xlfn.XLOOKUP($A2213,'site variables'!$A:$A,'site variables'!C:C,0,0)</f>
        <v>332.63</v>
      </c>
      <c r="O2213">
        <f>_xlfn.XLOOKUP($A2213,'site variables'!$A:$A,'site variables'!D:D,0,0)</f>
        <v>25.8</v>
      </c>
      <c r="P2213">
        <f>_xlfn.XLOOKUP($A2213,'site variables'!$A:$A,'site variables'!E:E,0,0)</f>
        <v>21.2</v>
      </c>
      <c r="Q2213">
        <f>_xlfn.XLOOKUP($A2213,'site variables'!$A:$A,'site variables'!F:F,0,0)</f>
        <v>793</v>
      </c>
      <c r="R2213" t="str">
        <f>_xlfn.XLOOKUP($A2213,'site variables'!$A:$A,'site variables'!G:G,0,0)</f>
        <v>high</v>
      </c>
      <c r="S2213" t="str">
        <f>_xlfn.XLOOKUP($A2213,'site variables'!$A:$A,'site variables'!H:H,0,0)</f>
        <v>low</v>
      </c>
      <c r="T2213" t="str">
        <f>_xlfn.XLOOKUP($A2213,'site variables'!$A:$A,'site variables'!I:I,0,0)</f>
        <v>Vehicle/FootRecreation</v>
      </c>
      <c r="U2213">
        <f>_xlfn.XLOOKUP($D2213,climatevars!$E:$E,climatevars!J:J,0,)</f>
        <v>84.999829999999989</v>
      </c>
      <c r="V2213">
        <f>_xlfn.XLOOKUP($D2213,climatevars!$E:$E,climatevars!K:K,0,)</f>
        <v>539.99891999999988</v>
      </c>
      <c r="W2213">
        <f>_xlfn.XLOOKUP($D2213,climatevars!$E:$E,climatevars!L:L,0,)</f>
        <v>367.99926399999993</v>
      </c>
      <c r="X2213">
        <f>_xlfn.XLOOKUP($G2213,speciesvars!$D:$D,speciesvars!H:H,0,0)</f>
        <v>0</v>
      </c>
      <c r="Y2213">
        <f>_xlfn.XLOOKUP($G2213,speciesvars!$D:$D,speciesvars!I:I,0,0)</f>
        <v>0</v>
      </c>
    </row>
    <row r="2214" spans="1:25" hidden="1" x14ac:dyDescent="0.25">
      <c r="A2214" t="s">
        <v>34</v>
      </c>
      <c r="B2214" t="s">
        <v>52</v>
      </c>
      <c r="C2214">
        <v>35</v>
      </c>
      <c r="D2214" t="str">
        <f t="shared" si="34"/>
        <v>Preservespring 2021</v>
      </c>
      <c r="E2214" t="s">
        <v>75</v>
      </c>
      <c r="F2214" t="s">
        <v>49</v>
      </c>
      <c r="G2214" t="s">
        <v>1437</v>
      </c>
      <c r="H2214" t="s">
        <v>11</v>
      </c>
      <c r="I2214" t="s">
        <v>2311</v>
      </c>
      <c r="J2214" t="s">
        <v>60</v>
      </c>
      <c r="K2214">
        <v>1</v>
      </c>
      <c r="L2214">
        <v>15</v>
      </c>
      <c r="N2214">
        <f>_xlfn.XLOOKUP($A2214,'site variables'!$A:$A,'site variables'!C:C,0,0)</f>
        <v>332.63</v>
      </c>
      <c r="O2214">
        <f>_xlfn.XLOOKUP($A2214,'site variables'!$A:$A,'site variables'!D:D,0,0)</f>
        <v>25.8</v>
      </c>
      <c r="P2214">
        <f>_xlfn.XLOOKUP($A2214,'site variables'!$A:$A,'site variables'!E:E,0,0)</f>
        <v>21.2</v>
      </c>
      <c r="Q2214">
        <f>_xlfn.XLOOKUP($A2214,'site variables'!$A:$A,'site variables'!F:F,0,0)</f>
        <v>793</v>
      </c>
      <c r="R2214" t="str">
        <f>_xlfn.XLOOKUP($A2214,'site variables'!$A:$A,'site variables'!G:G,0,0)</f>
        <v>high</v>
      </c>
      <c r="S2214" t="str">
        <f>_xlfn.XLOOKUP($A2214,'site variables'!$A:$A,'site variables'!H:H,0,0)</f>
        <v>low</v>
      </c>
      <c r="T2214" t="str">
        <f>_xlfn.XLOOKUP($A2214,'site variables'!$A:$A,'site variables'!I:I,0,0)</f>
        <v>Vehicle/FootRecreation</v>
      </c>
      <c r="U2214">
        <f>_xlfn.XLOOKUP($D2214,climatevars!$E:$E,climatevars!J:J,0,)</f>
        <v>84.999829999999989</v>
      </c>
      <c r="V2214">
        <f>_xlfn.XLOOKUP($D2214,climatevars!$E:$E,climatevars!K:K,0,)</f>
        <v>539.99891999999988</v>
      </c>
      <c r="W2214">
        <f>_xlfn.XLOOKUP($D2214,climatevars!$E:$E,climatevars!L:L,0,)</f>
        <v>367.99926399999993</v>
      </c>
      <c r="X2214">
        <f>_xlfn.XLOOKUP($G2214,speciesvars!$D:$D,speciesvars!H:H,0,0)</f>
        <v>0</v>
      </c>
      <c r="Y2214">
        <f>_xlfn.XLOOKUP($G2214,speciesvars!$D:$D,speciesvars!I:I,0,0)</f>
        <v>0</v>
      </c>
    </row>
    <row r="2215" spans="1:25" hidden="1" x14ac:dyDescent="0.25">
      <c r="A2215" t="s">
        <v>34</v>
      </c>
      <c r="B2215" t="s">
        <v>52</v>
      </c>
      <c r="C2215">
        <v>17</v>
      </c>
      <c r="D2215" t="str">
        <f t="shared" si="34"/>
        <v>Preservespring 2021</v>
      </c>
      <c r="E2215" t="s">
        <v>66</v>
      </c>
      <c r="F2215" t="s">
        <v>0</v>
      </c>
      <c r="G2215" t="s">
        <v>13</v>
      </c>
      <c r="H2215" t="s">
        <v>4254</v>
      </c>
      <c r="I2215" t="s">
        <v>2312</v>
      </c>
      <c r="J2215" t="s">
        <v>60</v>
      </c>
      <c r="K2215">
        <v>0</v>
      </c>
      <c r="L2215">
        <v>0</v>
      </c>
      <c r="M2215">
        <v>0</v>
      </c>
      <c r="N2215">
        <f>_xlfn.XLOOKUP($A2215,'site variables'!$A:$A,'site variables'!C:C,0,0)</f>
        <v>332.63</v>
      </c>
      <c r="O2215">
        <f>_xlfn.XLOOKUP($A2215,'site variables'!$A:$A,'site variables'!D:D,0,0)</f>
        <v>25.8</v>
      </c>
      <c r="P2215">
        <f>_xlfn.XLOOKUP($A2215,'site variables'!$A:$A,'site variables'!E:E,0,0)</f>
        <v>21.2</v>
      </c>
      <c r="Q2215">
        <f>_xlfn.XLOOKUP($A2215,'site variables'!$A:$A,'site variables'!F:F,0,0)</f>
        <v>793</v>
      </c>
      <c r="R2215" t="str">
        <f>_xlfn.XLOOKUP($A2215,'site variables'!$A:$A,'site variables'!G:G,0,0)</f>
        <v>high</v>
      </c>
      <c r="S2215" t="str">
        <f>_xlfn.XLOOKUP($A2215,'site variables'!$A:$A,'site variables'!H:H,0,0)</f>
        <v>low</v>
      </c>
      <c r="T2215" t="str">
        <f>_xlfn.XLOOKUP($A2215,'site variables'!$A:$A,'site variables'!I:I,0,0)</f>
        <v>Vehicle/FootRecreation</v>
      </c>
      <c r="U2215">
        <f>_xlfn.XLOOKUP($D2215,climatevars!$E:$E,climatevars!J:J,0,)</f>
        <v>84.999829999999989</v>
      </c>
      <c r="V2215">
        <f>_xlfn.XLOOKUP($D2215,climatevars!$E:$E,climatevars!K:K,0,)</f>
        <v>539.99891999999988</v>
      </c>
      <c r="W2215">
        <f>_xlfn.XLOOKUP($D2215,climatevars!$E:$E,climatevars!L:L,0,)</f>
        <v>367.99926399999993</v>
      </c>
      <c r="X2215">
        <f>_xlfn.XLOOKUP($G2215,speciesvars!$D:$D,speciesvars!H:H,0,0)</f>
        <v>23.462500015894602</v>
      </c>
      <c r="Y2215">
        <f>_xlfn.XLOOKUP($G2215,speciesvars!$D:$D,speciesvars!I:I,0,0)</f>
        <v>846</v>
      </c>
    </row>
    <row r="2216" spans="1:25" hidden="1" x14ac:dyDescent="0.25">
      <c r="A2216" t="s">
        <v>34</v>
      </c>
      <c r="B2216" t="s">
        <v>52</v>
      </c>
      <c r="C2216">
        <v>17</v>
      </c>
      <c r="D2216" t="str">
        <f t="shared" si="34"/>
        <v>Preservespring 2021</v>
      </c>
      <c r="E2216" t="s">
        <v>66</v>
      </c>
      <c r="F2216" t="s">
        <v>0</v>
      </c>
      <c r="G2216" t="s">
        <v>21</v>
      </c>
      <c r="H2216" t="s">
        <v>4254</v>
      </c>
      <c r="I2216" t="s">
        <v>2313</v>
      </c>
      <c r="J2216" t="s">
        <v>60</v>
      </c>
      <c r="K2216">
        <v>0</v>
      </c>
      <c r="L2216">
        <v>0</v>
      </c>
      <c r="M2216">
        <v>0</v>
      </c>
      <c r="N2216">
        <f>_xlfn.XLOOKUP($A2216,'site variables'!$A:$A,'site variables'!C:C,0,0)</f>
        <v>332.63</v>
      </c>
      <c r="O2216">
        <f>_xlfn.XLOOKUP($A2216,'site variables'!$A:$A,'site variables'!D:D,0,0)</f>
        <v>25.8</v>
      </c>
      <c r="P2216">
        <f>_xlfn.XLOOKUP($A2216,'site variables'!$A:$A,'site variables'!E:E,0,0)</f>
        <v>21.2</v>
      </c>
      <c r="Q2216">
        <f>_xlfn.XLOOKUP($A2216,'site variables'!$A:$A,'site variables'!F:F,0,0)</f>
        <v>793</v>
      </c>
      <c r="R2216" t="str">
        <f>_xlfn.XLOOKUP($A2216,'site variables'!$A:$A,'site variables'!G:G,0,0)</f>
        <v>high</v>
      </c>
      <c r="S2216" t="str">
        <f>_xlfn.XLOOKUP($A2216,'site variables'!$A:$A,'site variables'!H:H,0,0)</f>
        <v>low</v>
      </c>
      <c r="T2216" t="str">
        <f>_xlfn.XLOOKUP($A2216,'site variables'!$A:$A,'site variables'!I:I,0,0)</f>
        <v>Vehicle/FootRecreation</v>
      </c>
      <c r="U2216">
        <f>_xlfn.XLOOKUP($D2216,climatevars!$E:$E,climatevars!J:J,0,)</f>
        <v>84.999829999999989</v>
      </c>
      <c r="V2216">
        <f>_xlfn.XLOOKUP($D2216,climatevars!$E:$E,climatevars!K:K,0,)</f>
        <v>539.99891999999988</v>
      </c>
      <c r="W2216">
        <f>_xlfn.XLOOKUP($D2216,climatevars!$E:$E,climatevars!L:L,0,)</f>
        <v>367.99926399999993</v>
      </c>
      <c r="X2216">
        <f>_xlfn.XLOOKUP($G2216,speciesvars!$D:$D,speciesvars!H:H,0,0)</f>
        <v>24.8750001192093</v>
      </c>
      <c r="Y2216">
        <f>_xlfn.XLOOKUP($G2216,speciesvars!$D:$D,speciesvars!I:I,0,0)</f>
        <v>845</v>
      </c>
    </row>
    <row r="2217" spans="1:25" hidden="1" x14ac:dyDescent="0.25">
      <c r="A2217" t="s">
        <v>34</v>
      </c>
      <c r="B2217" t="s">
        <v>52</v>
      </c>
      <c r="C2217">
        <v>17</v>
      </c>
      <c r="D2217" t="str">
        <f t="shared" si="34"/>
        <v>Preservespring 2021</v>
      </c>
      <c r="E2217" t="s">
        <v>66</v>
      </c>
      <c r="F2217" t="s">
        <v>0</v>
      </c>
      <c r="G2217" t="s">
        <v>53</v>
      </c>
      <c r="H2217" t="s">
        <v>4254</v>
      </c>
      <c r="I2217" t="s">
        <v>2314</v>
      </c>
      <c r="J2217" t="s">
        <v>60</v>
      </c>
      <c r="K2217">
        <v>0</v>
      </c>
      <c r="L2217">
        <v>0</v>
      </c>
      <c r="M2217">
        <v>0</v>
      </c>
      <c r="N2217">
        <f>_xlfn.XLOOKUP($A2217,'site variables'!$A:$A,'site variables'!C:C,0,0)</f>
        <v>332.63</v>
      </c>
      <c r="O2217">
        <f>_xlfn.XLOOKUP($A2217,'site variables'!$A:$A,'site variables'!D:D,0,0)</f>
        <v>25.8</v>
      </c>
      <c r="P2217">
        <f>_xlfn.XLOOKUP($A2217,'site variables'!$A:$A,'site variables'!E:E,0,0)</f>
        <v>21.2</v>
      </c>
      <c r="Q2217">
        <f>_xlfn.XLOOKUP($A2217,'site variables'!$A:$A,'site variables'!F:F,0,0)</f>
        <v>793</v>
      </c>
      <c r="R2217" t="str">
        <f>_xlfn.XLOOKUP($A2217,'site variables'!$A:$A,'site variables'!G:G,0,0)</f>
        <v>high</v>
      </c>
      <c r="S2217" t="str">
        <f>_xlfn.XLOOKUP($A2217,'site variables'!$A:$A,'site variables'!H:H,0,0)</f>
        <v>low</v>
      </c>
      <c r="T2217" t="str">
        <f>_xlfn.XLOOKUP($A2217,'site variables'!$A:$A,'site variables'!I:I,0,0)</f>
        <v>Vehicle/FootRecreation</v>
      </c>
      <c r="U2217">
        <f>_xlfn.XLOOKUP($D2217,climatevars!$E:$E,climatevars!J:J,0,)</f>
        <v>84.999829999999989</v>
      </c>
      <c r="V2217">
        <f>_xlfn.XLOOKUP($D2217,climatevars!$E:$E,climatevars!K:K,0,)</f>
        <v>539.99891999999988</v>
      </c>
      <c r="W2217">
        <f>_xlfn.XLOOKUP($D2217,climatevars!$E:$E,climatevars!L:L,0,)</f>
        <v>367.99926399999993</v>
      </c>
      <c r="X2217">
        <f>_xlfn.XLOOKUP($G2217,speciesvars!$D:$D,speciesvars!H:H,0,0)</f>
        <v>24.200000047683702</v>
      </c>
      <c r="Y2217">
        <f>_xlfn.XLOOKUP($G2217,speciesvars!$D:$D,speciesvars!I:I,0,0)</f>
        <v>706</v>
      </c>
    </row>
    <row r="2218" spans="1:25" hidden="1" x14ac:dyDescent="0.25">
      <c r="A2218" t="s">
        <v>34</v>
      </c>
      <c r="B2218" t="s">
        <v>52</v>
      </c>
      <c r="C2218">
        <v>17</v>
      </c>
      <c r="D2218" t="str">
        <f t="shared" si="34"/>
        <v>Preservespring 2021</v>
      </c>
      <c r="E2218" t="s">
        <v>66</v>
      </c>
      <c r="F2218" t="s">
        <v>0</v>
      </c>
      <c r="G2218" t="s">
        <v>35</v>
      </c>
      <c r="H2218" t="s">
        <v>4254</v>
      </c>
      <c r="I2218" t="s">
        <v>2315</v>
      </c>
      <c r="J2218" t="s">
        <v>60</v>
      </c>
      <c r="K2218">
        <v>0</v>
      </c>
      <c r="L2218">
        <v>0</v>
      </c>
      <c r="M2218">
        <v>0</v>
      </c>
      <c r="N2218">
        <f>_xlfn.XLOOKUP($A2218,'site variables'!$A:$A,'site variables'!C:C,0,0)</f>
        <v>332.63</v>
      </c>
      <c r="O2218">
        <f>_xlfn.XLOOKUP($A2218,'site variables'!$A:$A,'site variables'!D:D,0,0)</f>
        <v>25.8</v>
      </c>
      <c r="P2218">
        <f>_xlfn.XLOOKUP($A2218,'site variables'!$A:$A,'site variables'!E:E,0,0)</f>
        <v>21.2</v>
      </c>
      <c r="Q2218">
        <f>_xlfn.XLOOKUP($A2218,'site variables'!$A:$A,'site variables'!F:F,0,0)</f>
        <v>793</v>
      </c>
      <c r="R2218" t="str">
        <f>_xlfn.XLOOKUP($A2218,'site variables'!$A:$A,'site variables'!G:G,0,0)</f>
        <v>high</v>
      </c>
      <c r="S2218" t="str">
        <f>_xlfn.XLOOKUP($A2218,'site variables'!$A:$A,'site variables'!H:H,0,0)</f>
        <v>low</v>
      </c>
      <c r="T2218" t="str">
        <f>_xlfn.XLOOKUP($A2218,'site variables'!$A:$A,'site variables'!I:I,0,0)</f>
        <v>Vehicle/FootRecreation</v>
      </c>
      <c r="U2218">
        <f>_xlfn.XLOOKUP($D2218,climatevars!$E:$E,climatevars!J:J,0,)</f>
        <v>84.999829999999989</v>
      </c>
      <c r="V2218">
        <f>_xlfn.XLOOKUP($D2218,climatevars!$E:$E,climatevars!K:K,0,)</f>
        <v>539.99891999999988</v>
      </c>
      <c r="W2218">
        <f>_xlfn.XLOOKUP($D2218,climatevars!$E:$E,climatevars!L:L,0,)</f>
        <v>367.99926399999993</v>
      </c>
      <c r="X2218">
        <f>_xlfn.XLOOKUP($G2218,speciesvars!$D:$D,speciesvars!H:H,0,0)</f>
        <v>23.5000000198682</v>
      </c>
      <c r="Y2218">
        <f>_xlfn.XLOOKUP($G2218,speciesvars!$D:$D,speciesvars!I:I,0,0)</f>
        <v>354</v>
      </c>
    </row>
    <row r="2219" spans="1:25" hidden="1" x14ac:dyDescent="0.25">
      <c r="A2219" t="s">
        <v>34</v>
      </c>
      <c r="B2219" t="s">
        <v>52</v>
      </c>
      <c r="C2219">
        <v>36</v>
      </c>
      <c r="D2219" t="str">
        <f t="shared" si="34"/>
        <v>Preservespring 2021</v>
      </c>
      <c r="E2219" t="s">
        <v>48</v>
      </c>
      <c r="F2219" t="s">
        <v>0</v>
      </c>
      <c r="G2219" t="s">
        <v>77</v>
      </c>
      <c r="H2219" t="s">
        <v>11</v>
      </c>
      <c r="I2219" t="s">
        <v>2316</v>
      </c>
      <c r="J2219" t="s">
        <v>72</v>
      </c>
      <c r="K2219">
        <v>120</v>
      </c>
      <c r="L2219">
        <v>40</v>
      </c>
      <c r="N2219">
        <f>_xlfn.XLOOKUP($A2219,'site variables'!$A:$A,'site variables'!C:C,0,0)</f>
        <v>332.63</v>
      </c>
      <c r="O2219">
        <f>_xlfn.XLOOKUP($A2219,'site variables'!$A:$A,'site variables'!D:D,0,0)</f>
        <v>25.8</v>
      </c>
      <c r="P2219">
        <f>_xlfn.XLOOKUP($A2219,'site variables'!$A:$A,'site variables'!E:E,0,0)</f>
        <v>21.2</v>
      </c>
      <c r="Q2219">
        <f>_xlfn.XLOOKUP($A2219,'site variables'!$A:$A,'site variables'!F:F,0,0)</f>
        <v>793</v>
      </c>
      <c r="R2219" t="str">
        <f>_xlfn.XLOOKUP($A2219,'site variables'!$A:$A,'site variables'!G:G,0,0)</f>
        <v>high</v>
      </c>
      <c r="S2219" t="str">
        <f>_xlfn.XLOOKUP($A2219,'site variables'!$A:$A,'site variables'!H:H,0,0)</f>
        <v>low</v>
      </c>
      <c r="T2219" t="str">
        <f>_xlfn.XLOOKUP($A2219,'site variables'!$A:$A,'site variables'!I:I,0,0)</f>
        <v>Vehicle/FootRecreation</v>
      </c>
      <c r="U2219">
        <f>_xlfn.XLOOKUP($D2219,climatevars!$E:$E,climatevars!J:J,0,)</f>
        <v>84.999829999999989</v>
      </c>
      <c r="V2219">
        <f>_xlfn.XLOOKUP($D2219,climatevars!$E:$E,climatevars!K:K,0,)</f>
        <v>539.99891999999988</v>
      </c>
      <c r="W2219">
        <f>_xlfn.XLOOKUP($D2219,climatevars!$E:$E,climatevars!L:L,0,)</f>
        <v>367.99926399999993</v>
      </c>
      <c r="X2219">
        <f>_xlfn.XLOOKUP($G2219,speciesvars!$D:$D,speciesvars!H:H,0,0)</f>
        <v>0</v>
      </c>
      <c r="Y2219">
        <f>_xlfn.XLOOKUP($G2219,speciesvars!$D:$D,speciesvars!I:I,0,0)</f>
        <v>0</v>
      </c>
    </row>
    <row r="2220" spans="1:25" hidden="1" x14ac:dyDescent="0.25">
      <c r="A2220" t="s">
        <v>34</v>
      </c>
      <c r="B2220" t="s">
        <v>52</v>
      </c>
      <c r="C2220">
        <v>36</v>
      </c>
      <c r="D2220" t="str">
        <f t="shared" si="34"/>
        <v>Preservespring 2021</v>
      </c>
      <c r="E2220" t="s">
        <v>48</v>
      </c>
      <c r="F2220" t="s">
        <v>0</v>
      </c>
      <c r="G2220" t="s">
        <v>3</v>
      </c>
      <c r="H2220" t="s">
        <v>11</v>
      </c>
      <c r="I2220" t="s">
        <v>2317</v>
      </c>
      <c r="J2220" t="s">
        <v>72</v>
      </c>
      <c r="K2220">
        <v>12</v>
      </c>
      <c r="L2220">
        <v>30</v>
      </c>
      <c r="N2220">
        <f>_xlfn.XLOOKUP($A2220,'site variables'!$A:$A,'site variables'!C:C,0,0)</f>
        <v>332.63</v>
      </c>
      <c r="O2220">
        <f>_xlfn.XLOOKUP($A2220,'site variables'!$A:$A,'site variables'!D:D,0,0)</f>
        <v>25.8</v>
      </c>
      <c r="P2220">
        <f>_xlfn.XLOOKUP($A2220,'site variables'!$A:$A,'site variables'!E:E,0,0)</f>
        <v>21.2</v>
      </c>
      <c r="Q2220">
        <f>_xlfn.XLOOKUP($A2220,'site variables'!$A:$A,'site variables'!F:F,0,0)</f>
        <v>793</v>
      </c>
      <c r="R2220" t="str">
        <f>_xlfn.XLOOKUP($A2220,'site variables'!$A:$A,'site variables'!G:G,0,0)</f>
        <v>high</v>
      </c>
      <c r="S2220" t="str">
        <f>_xlfn.XLOOKUP($A2220,'site variables'!$A:$A,'site variables'!H:H,0,0)</f>
        <v>low</v>
      </c>
      <c r="T2220" t="str">
        <f>_xlfn.XLOOKUP($A2220,'site variables'!$A:$A,'site variables'!I:I,0,0)</f>
        <v>Vehicle/FootRecreation</v>
      </c>
      <c r="U2220">
        <f>_xlfn.XLOOKUP($D2220,climatevars!$E:$E,climatevars!J:J,0,)</f>
        <v>84.999829999999989</v>
      </c>
      <c r="V2220">
        <f>_xlfn.XLOOKUP($D2220,climatevars!$E:$E,climatevars!K:K,0,)</f>
        <v>539.99891999999988</v>
      </c>
      <c r="W2220">
        <f>_xlfn.XLOOKUP($D2220,climatevars!$E:$E,climatevars!L:L,0,)</f>
        <v>367.99926399999993</v>
      </c>
      <c r="X2220">
        <f>_xlfn.XLOOKUP($G2220,speciesvars!$D:$D,speciesvars!H:H,0,0)</f>
        <v>0</v>
      </c>
      <c r="Y2220">
        <f>_xlfn.XLOOKUP($G2220,speciesvars!$D:$D,speciesvars!I:I,0,0)</f>
        <v>0</v>
      </c>
    </row>
    <row r="2221" spans="1:25" hidden="1" x14ac:dyDescent="0.25">
      <c r="A2221" t="s">
        <v>34</v>
      </c>
      <c r="B2221" t="s">
        <v>52</v>
      </c>
      <c r="C2221">
        <v>36</v>
      </c>
      <c r="D2221" t="str">
        <f t="shared" si="34"/>
        <v>Preservespring 2021</v>
      </c>
      <c r="E2221" t="s">
        <v>48</v>
      </c>
      <c r="F2221" t="s">
        <v>0</v>
      </c>
      <c r="G2221" t="s">
        <v>16</v>
      </c>
      <c r="H2221" t="s">
        <v>11</v>
      </c>
      <c r="I2221" t="s">
        <v>2318</v>
      </c>
      <c r="J2221" t="s">
        <v>60</v>
      </c>
      <c r="K2221">
        <v>1</v>
      </c>
      <c r="L2221">
        <v>55</v>
      </c>
      <c r="N2221">
        <f>_xlfn.XLOOKUP($A2221,'site variables'!$A:$A,'site variables'!C:C,0,0)</f>
        <v>332.63</v>
      </c>
      <c r="O2221">
        <f>_xlfn.XLOOKUP($A2221,'site variables'!$A:$A,'site variables'!D:D,0,0)</f>
        <v>25.8</v>
      </c>
      <c r="P2221">
        <f>_xlfn.XLOOKUP($A2221,'site variables'!$A:$A,'site variables'!E:E,0,0)</f>
        <v>21.2</v>
      </c>
      <c r="Q2221">
        <f>_xlfn.XLOOKUP($A2221,'site variables'!$A:$A,'site variables'!F:F,0,0)</f>
        <v>793</v>
      </c>
      <c r="R2221" t="str">
        <f>_xlfn.XLOOKUP($A2221,'site variables'!$A:$A,'site variables'!G:G,0,0)</f>
        <v>high</v>
      </c>
      <c r="S2221" t="str">
        <f>_xlfn.XLOOKUP($A2221,'site variables'!$A:$A,'site variables'!H:H,0,0)</f>
        <v>low</v>
      </c>
      <c r="T2221" t="str">
        <f>_xlfn.XLOOKUP($A2221,'site variables'!$A:$A,'site variables'!I:I,0,0)</f>
        <v>Vehicle/FootRecreation</v>
      </c>
      <c r="U2221">
        <f>_xlfn.XLOOKUP($D2221,climatevars!$E:$E,climatevars!J:J,0,)</f>
        <v>84.999829999999989</v>
      </c>
      <c r="V2221">
        <f>_xlfn.XLOOKUP($D2221,climatevars!$E:$E,climatevars!K:K,0,)</f>
        <v>539.99891999999988</v>
      </c>
      <c r="W2221">
        <f>_xlfn.XLOOKUP($D2221,climatevars!$E:$E,climatevars!L:L,0,)</f>
        <v>367.99926399999993</v>
      </c>
      <c r="X2221">
        <f>_xlfn.XLOOKUP($G2221,speciesvars!$D:$D,speciesvars!H:H,0,0)</f>
        <v>0</v>
      </c>
      <c r="Y2221">
        <f>_xlfn.XLOOKUP($G2221,speciesvars!$D:$D,speciesvars!I:I,0,0)</f>
        <v>0</v>
      </c>
    </row>
    <row r="2222" spans="1:25" hidden="1" x14ac:dyDescent="0.25">
      <c r="A2222" t="s">
        <v>34</v>
      </c>
      <c r="B2222" t="s">
        <v>52</v>
      </c>
      <c r="C2222">
        <v>17</v>
      </c>
      <c r="D2222" t="str">
        <f t="shared" si="34"/>
        <v>Preservespring 2021</v>
      </c>
      <c r="E2222" t="s">
        <v>66</v>
      </c>
      <c r="F2222" t="s">
        <v>0</v>
      </c>
      <c r="G2222" t="s">
        <v>76</v>
      </c>
      <c r="H2222" t="s">
        <v>4254</v>
      </c>
      <c r="I2222" t="s">
        <v>2319</v>
      </c>
      <c r="J2222" t="s">
        <v>60</v>
      </c>
      <c r="K2222">
        <v>0</v>
      </c>
      <c r="L2222">
        <v>0</v>
      </c>
      <c r="M2222">
        <v>0</v>
      </c>
      <c r="N2222">
        <f>_xlfn.XLOOKUP($A2222,'site variables'!$A:$A,'site variables'!C:C,0,0)</f>
        <v>332.63</v>
      </c>
      <c r="O2222">
        <f>_xlfn.XLOOKUP($A2222,'site variables'!$A:$A,'site variables'!D:D,0,0)</f>
        <v>25.8</v>
      </c>
      <c r="P2222">
        <f>_xlfn.XLOOKUP($A2222,'site variables'!$A:$A,'site variables'!E:E,0,0)</f>
        <v>21.2</v>
      </c>
      <c r="Q2222">
        <f>_xlfn.XLOOKUP($A2222,'site variables'!$A:$A,'site variables'!F:F,0,0)</f>
        <v>793</v>
      </c>
      <c r="R2222" t="str">
        <f>_xlfn.XLOOKUP($A2222,'site variables'!$A:$A,'site variables'!G:G,0,0)</f>
        <v>high</v>
      </c>
      <c r="S2222" t="str">
        <f>_xlfn.XLOOKUP($A2222,'site variables'!$A:$A,'site variables'!H:H,0,0)</f>
        <v>low</v>
      </c>
      <c r="T2222" t="str">
        <f>_xlfn.XLOOKUP($A2222,'site variables'!$A:$A,'site variables'!I:I,0,0)</f>
        <v>Vehicle/FootRecreation</v>
      </c>
      <c r="U2222">
        <f>_xlfn.XLOOKUP($D2222,climatevars!$E:$E,climatevars!J:J,0,)</f>
        <v>84.999829999999989</v>
      </c>
      <c r="V2222">
        <f>_xlfn.XLOOKUP($D2222,climatevars!$E:$E,climatevars!K:K,0,)</f>
        <v>539.99891999999988</v>
      </c>
      <c r="W2222">
        <f>_xlfn.XLOOKUP($D2222,climatevars!$E:$E,climatevars!L:L,0,)</f>
        <v>367.99926399999993</v>
      </c>
      <c r="X2222">
        <f>_xlfn.XLOOKUP($G2222,speciesvars!$D:$D,speciesvars!H:H,0,0)</f>
        <v>23.825000166892998</v>
      </c>
      <c r="Y2222">
        <f>_xlfn.XLOOKUP($G2222,speciesvars!$D:$D,speciesvars!I:I,0,0)</f>
        <v>508</v>
      </c>
    </row>
    <row r="2223" spans="1:25" hidden="1" x14ac:dyDescent="0.25">
      <c r="A2223" t="s">
        <v>34</v>
      </c>
      <c r="B2223" t="s">
        <v>52</v>
      </c>
      <c r="C2223">
        <v>18</v>
      </c>
      <c r="D2223" t="str">
        <f t="shared" si="34"/>
        <v>Preservespring 2021</v>
      </c>
      <c r="E2223" t="s">
        <v>48</v>
      </c>
      <c r="F2223" t="s">
        <v>0</v>
      </c>
      <c r="G2223" t="s">
        <v>13</v>
      </c>
      <c r="H2223" t="s">
        <v>4254</v>
      </c>
      <c r="I2223" t="s">
        <v>2320</v>
      </c>
      <c r="J2223" t="s">
        <v>60</v>
      </c>
      <c r="K2223">
        <v>0</v>
      </c>
      <c r="L2223">
        <v>0</v>
      </c>
      <c r="M2223">
        <v>0</v>
      </c>
      <c r="N2223">
        <f>_xlfn.XLOOKUP($A2223,'site variables'!$A:$A,'site variables'!C:C,0,0)</f>
        <v>332.63</v>
      </c>
      <c r="O2223">
        <f>_xlfn.XLOOKUP($A2223,'site variables'!$A:$A,'site variables'!D:D,0,0)</f>
        <v>25.8</v>
      </c>
      <c r="P2223">
        <f>_xlfn.XLOOKUP($A2223,'site variables'!$A:$A,'site variables'!E:E,0,0)</f>
        <v>21.2</v>
      </c>
      <c r="Q2223">
        <f>_xlfn.XLOOKUP($A2223,'site variables'!$A:$A,'site variables'!F:F,0,0)</f>
        <v>793</v>
      </c>
      <c r="R2223" t="str">
        <f>_xlfn.XLOOKUP($A2223,'site variables'!$A:$A,'site variables'!G:G,0,0)</f>
        <v>high</v>
      </c>
      <c r="S2223" t="str">
        <f>_xlfn.XLOOKUP($A2223,'site variables'!$A:$A,'site variables'!H:H,0,0)</f>
        <v>low</v>
      </c>
      <c r="T2223" t="str">
        <f>_xlfn.XLOOKUP($A2223,'site variables'!$A:$A,'site variables'!I:I,0,0)</f>
        <v>Vehicle/FootRecreation</v>
      </c>
      <c r="U2223">
        <f>_xlfn.XLOOKUP($D2223,climatevars!$E:$E,climatevars!J:J,0,)</f>
        <v>84.999829999999989</v>
      </c>
      <c r="V2223">
        <f>_xlfn.XLOOKUP($D2223,climatevars!$E:$E,climatevars!K:K,0,)</f>
        <v>539.99891999999988</v>
      </c>
      <c r="W2223">
        <f>_xlfn.XLOOKUP($D2223,climatevars!$E:$E,climatevars!L:L,0,)</f>
        <v>367.99926399999993</v>
      </c>
      <c r="X2223">
        <f>_xlfn.XLOOKUP($G2223,speciesvars!$D:$D,speciesvars!H:H,0,0)</f>
        <v>23.462500015894602</v>
      </c>
      <c r="Y2223">
        <f>_xlfn.XLOOKUP($G2223,speciesvars!$D:$D,speciesvars!I:I,0,0)</f>
        <v>846</v>
      </c>
    </row>
    <row r="2224" spans="1:25" hidden="1" x14ac:dyDescent="0.25">
      <c r="A2224" t="s">
        <v>34</v>
      </c>
      <c r="B2224" t="s">
        <v>52</v>
      </c>
      <c r="C2224">
        <v>36</v>
      </c>
      <c r="D2224" t="str">
        <f t="shared" si="34"/>
        <v>Preservespring 2021</v>
      </c>
      <c r="E2224" t="s">
        <v>48</v>
      </c>
      <c r="F2224" t="s">
        <v>0</v>
      </c>
      <c r="G2224" t="s">
        <v>33</v>
      </c>
      <c r="H2224" t="s">
        <v>11</v>
      </c>
      <c r="I2224" t="s">
        <v>2321</v>
      </c>
      <c r="J2224" t="s">
        <v>60</v>
      </c>
      <c r="K2224">
        <v>2</v>
      </c>
      <c r="L2224">
        <v>20</v>
      </c>
      <c r="N2224">
        <f>_xlfn.XLOOKUP($A2224,'site variables'!$A:$A,'site variables'!C:C,0,0)</f>
        <v>332.63</v>
      </c>
      <c r="O2224">
        <f>_xlfn.XLOOKUP($A2224,'site variables'!$A:$A,'site variables'!D:D,0,0)</f>
        <v>25.8</v>
      </c>
      <c r="P2224">
        <f>_xlfn.XLOOKUP($A2224,'site variables'!$A:$A,'site variables'!E:E,0,0)</f>
        <v>21.2</v>
      </c>
      <c r="Q2224">
        <f>_xlfn.XLOOKUP($A2224,'site variables'!$A:$A,'site variables'!F:F,0,0)</f>
        <v>793</v>
      </c>
      <c r="R2224" t="str">
        <f>_xlfn.XLOOKUP($A2224,'site variables'!$A:$A,'site variables'!G:G,0,0)</f>
        <v>high</v>
      </c>
      <c r="S2224" t="str">
        <f>_xlfn.XLOOKUP($A2224,'site variables'!$A:$A,'site variables'!H:H,0,0)</f>
        <v>low</v>
      </c>
      <c r="T2224" t="str">
        <f>_xlfn.XLOOKUP($A2224,'site variables'!$A:$A,'site variables'!I:I,0,0)</f>
        <v>Vehicle/FootRecreation</v>
      </c>
      <c r="U2224">
        <f>_xlfn.XLOOKUP($D2224,climatevars!$E:$E,climatevars!J:J,0,)</f>
        <v>84.999829999999989</v>
      </c>
      <c r="V2224">
        <f>_xlfn.XLOOKUP($D2224,climatevars!$E:$E,climatevars!K:K,0,)</f>
        <v>539.99891999999988</v>
      </c>
      <c r="W2224">
        <f>_xlfn.XLOOKUP($D2224,climatevars!$E:$E,climatevars!L:L,0,)</f>
        <v>367.99926399999993</v>
      </c>
      <c r="X2224">
        <f>_xlfn.XLOOKUP($G2224,speciesvars!$D:$D,speciesvars!H:H,0,0)</f>
        <v>0</v>
      </c>
      <c r="Y2224">
        <f>_xlfn.XLOOKUP($G2224,speciesvars!$D:$D,speciesvars!I:I,0,0)</f>
        <v>0</v>
      </c>
    </row>
    <row r="2225" spans="1:25" hidden="1" x14ac:dyDescent="0.25">
      <c r="A2225" t="s">
        <v>34</v>
      </c>
      <c r="B2225" t="s">
        <v>52</v>
      </c>
      <c r="C2225">
        <v>18</v>
      </c>
      <c r="D2225" t="str">
        <f t="shared" si="34"/>
        <v>Preservespring 2021</v>
      </c>
      <c r="E2225" t="s">
        <v>48</v>
      </c>
      <c r="F2225" t="s">
        <v>0</v>
      </c>
      <c r="G2225" t="s">
        <v>21</v>
      </c>
      <c r="H2225" t="s">
        <v>4254</v>
      </c>
      <c r="I2225" t="s">
        <v>2322</v>
      </c>
      <c r="J2225" t="s">
        <v>60</v>
      </c>
      <c r="K2225">
        <v>0</v>
      </c>
      <c r="L2225">
        <v>0</v>
      </c>
      <c r="M2225">
        <v>0</v>
      </c>
      <c r="N2225">
        <f>_xlfn.XLOOKUP($A2225,'site variables'!$A:$A,'site variables'!C:C,0,0)</f>
        <v>332.63</v>
      </c>
      <c r="O2225">
        <f>_xlfn.XLOOKUP($A2225,'site variables'!$A:$A,'site variables'!D:D,0,0)</f>
        <v>25.8</v>
      </c>
      <c r="P2225">
        <f>_xlfn.XLOOKUP($A2225,'site variables'!$A:$A,'site variables'!E:E,0,0)</f>
        <v>21.2</v>
      </c>
      <c r="Q2225">
        <f>_xlfn.XLOOKUP($A2225,'site variables'!$A:$A,'site variables'!F:F,0,0)</f>
        <v>793</v>
      </c>
      <c r="R2225" t="str">
        <f>_xlfn.XLOOKUP($A2225,'site variables'!$A:$A,'site variables'!G:G,0,0)</f>
        <v>high</v>
      </c>
      <c r="S2225" t="str">
        <f>_xlfn.XLOOKUP($A2225,'site variables'!$A:$A,'site variables'!H:H,0,0)</f>
        <v>low</v>
      </c>
      <c r="T2225" t="str">
        <f>_xlfn.XLOOKUP($A2225,'site variables'!$A:$A,'site variables'!I:I,0,0)</f>
        <v>Vehicle/FootRecreation</v>
      </c>
      <c r="U2225">
        <f>_xlfn.XLOOKUP($D2225,climatevars!$E:$E,climatevars!J:J,0,)</f>
        <v>84.999829999999989</v>
      </c>
      <c r="V2225">
        <f>_xlfn.XLOOKUP($D2225,climatevars!$E:$E,climatevars!K:K,0,)</f>
        <v>539.99891999999988</v>
      </c>
      <c r="W2225">
        <f>_xlfn.XLOOKUP($D2225,climatevars!$E:$E,climatevars!L:L,0,)</f>
        <v>367.99926399999993</v>
      </c>
      <c r="X2225">
        <f>_xlfn.XLOOKUP($G2225,speciesvars!$D:$D,speciesvars!H:H,0,0)</f>
        <v>24.8750001192093</v>
      </c>
      <c r="Y2225">
        <f>_xlfn.XLOOKUP($G2225,speciesvars!$D:$D,speciesvars!I:I,0,0)</f>
        <v>845</v>
      </c>
    </row>
    <row r="2226" spans="1:25" hidden="1" x14ac:dyDescent="0.25">
      <c r="A2226" t="s">
        <v>34</v>
      </c>
      <c r="B2226" t="s">
        <v>52</v>
      </c>
      <c r="C2226">
        <v>18</v>
      </c>
      <c r="D2226" t="str">
        <f t="shared" si="34"/>
        <v>Preservespring 2021</v>
      </c>
      <c r="E2226" t="s">
        <v>48</v>
      </c>
      <c r="F2226" t="s">
        <v>0</v>
      </c>
      <c r="G2226" t="s">
        <v>53</v>
      </c>
      <c r="H2226" t="s">
        <v>4254</v>
      </c>
      <c r="I2226" t="s">
        <v>2323</v>
      </c>
      <c r="J2226" t="s">
        <v>60</v>
      </c>
      <c r="K2226">
        <v>0</v>
      </c>
      <c r="L2226">
        <v>0</v>
      </c>
      <c r="M2226">
        <v>0</v>
      </c>
      <c r="N2226">
        <f>_xlfn.XLOOKUP($A2226,'site variables'!$A:$A,'site variables'!C:C,0,0)</f>
        <v>332.63</v>
      </c>
      <c r="O2226">
        <f>_xlfn.XLOOKUP($A2226,'site variables'!$A:$A,'site variables'!D:D,0,0)</f>
        <v>25.8</v>
      </c>
      <c r="P2226">
        <f>_xlfn.XLOOKUP($A2226,'site variables'!$A:$A,'site variables'!E:E,0,0)</f>
        <v>21.2</v>
      </c>
      <c r="Q2226">
        <f>_xlfn.XLOOKUP($A2226,'site variables'!$A:$A,'site variables'!F:F,0,0)</f>
        <v>793</v>
      </c>
      <c r="R2226" t="str">
        <f>_xlfn.XLOOKUP($A2226,'site variables'!$A:$A,'site variables'!G:G,0,0)</f>
        <v>high</v>
      </c>
      <c r="S2226" t="str">
        <f>_xlfn.XLOOKUP($A2226,'site variables'!$A:$A,'site variables'!H:H,0,0)</f>
        <v>low</v>
      </c>
      <c r="T2226" t="str">
        <f>_xlfn.XLOOKUP($A2226,'site variables'!$A:$A,'site variables'!I:I,0,0)</f>
        <v>Vehicle/FootRecreation</v>
      </c>
      <c r="U2226">
        <f>_xlfn.XLOOKUP($D2226,climatevars!$E:$E,climatevars!J:J,0,)</f>
        <v>84.999829999999989</v>
      </c>
      <c r="V2226">
        <f>_xlfn.XLOOKUP($D2226,climatevars!$E:$E,climatevars!K:K,0,)</f>
        <v>539.99891999999988</v>
      </c>
      <c r="W2226">
        <f>_xlfn.XLOOKUP($D2226,climatevars!$E:$E,climatevars!L:L,0,)</f>
        <v>367.99926399999993</v>
      </c>
      <c r="X2226">
        <f>_xlfn.XLOOKUP($G2226,speciesvars!$D:$D,speciesvars!H:H,0,0)</f>
        <v>24.200000047683702</v>
      </c>
      <c r="Y2226">
        <f>_xlfn.XLOOKUP($G2226,speciesvars!$D:$D,speciesvars!I:I,0,0)</f>
        <v>706</v>
      </c>
    </row>
    <row r="2227" spans="1:25" hidden="1" x14ac:dyDescent="0.25">
      <c r="A2227" t="s">
        <v>34</v>
      </c>
      <c r="B2227" t="s">
        <v>52</v>
      </c>
      <c r="C2227">
        <v>18</v>
      </c>
      <c r="D2227" t="str">
        <f t="shared" si="34"/>
        <v>Preservespring 2021</v>
      </c>
      <c r="E2227" t="s">
        <v>48</v>
      </c>
      <c r="F2227" t="s">
        <v>0</v>
      </c>
      <c r="G2227" t="s">
        <v>35</v>
      </c>
      <c r="H2227" t="s">
        <v>4254</v>
      </c>
      <c r="I2227" t="s">
        <v>2324</v>
      </c>
      <c r="J2227" t="s">
        <v>60</v>
      </c>
      <c r="K2227">
        <v>0</v>
      </c>
      <c r="L2227">
        <v>0</v>
      </c>
      <c r="M2227">
        <v>0.55000000000000004</v>
      </c>
      <c r="N2227">
        <f>_xlfn.XLOOKUP($A2227,'site variables'!$A:$A,'site variables'!C:C,0,0)</f>
        <v>332.63</v>
      </c>
      <c r="O2227">
        <f>_xlfn.XLOOKUP($A2227,'site variables'!$A:$A,'site variables'!D:D,0,0)</f>
        <v>25.8</v>
      </c>
      <c r="P2227">
        <f>_xlfn.XLOOKUP($A2227,'site variables'!$A:$A,'site variables'!E:E,0,0)</f>
        <v>21.2</v>
      </c>
      <c r="Q2227">
        <f>_xlfn.XLOOKUP($A2227,'site variables'!$A:$A,'site variables'!F:F,0,0)</f>
        <v>793</v>
      </c>
      <c r="R2227" t="str">
        <f>_xlfn.XLOOKUP($A2227,'site variables'!$A:$A,'site variables'!G:G,0,0)</f>
        <v>high</v>
      </c>
      <c r="S2227" t="str">
        <f>_xlfn.XLOOKUP($A2227,'site variables'!$A:$A,'site variables'!H:H,0,0)</f>
        <v>low</v>
      </c>
      <c r="T2227" t="str">
        <f>_xlfn.XLOOKUP($A2227,'site variables'!$A:$A,'site variables'!I:I,0,0)</f>
        <v>Vehicle/FootRecreation</v>
      </c>
      <c r="U2227">
        <f>_xlfn.XLOOKUP($D2227,climatevars!$E:$E,climatevars!J:J,0,)</f>
        <v>84.999829999999989</v>
      </c>
      <c r="V2227">
        <f>_xlfn.XLOOKUP($D2227,climatevars!$E:$E,climatevars!K:K,0,)</f>
        <v>539.99891999999988</v>
      </c>
      <c r="W2227">
        <f>_xlfn.XLOOKUP($D2227,climatevars!$E:$E,climatevars!L:L,0,)</f>
        <v>367.99926399999993</v>
      </c>
      <c r="X2227">
        <f>_xlfn.XLOOKUP($G2227,speciesvars!$D:$D,speciesvars!H:H,0,0)</f>
        <v>23.5000000198682</v>
      </c>
      <c r="Y2227">
        <f>_xlfn.XLOOKUP($G2227,speciesvars!$D:$D,speciesvars!I:I,0,0)</f>
        <v>354</v>
      </c>
    </row>
    <row r="2228" spans="1:25" hidden="1" x14ac:dyDescent="0.25">
      <c r="A2228" t="s">
        <v>34</v>
      </c>
      <c r="B2228" t="s">
        <v>52</v>
      </c>
      <c r="C2228">
        <v>36</v>
      </c>
      <c r="D2228" t="str">
        <f t="shared" si="34"/>
        <v>Preservespring 2021</v>
      </c>
      <c r="E2228" t="s">
        <v>48</v>
      </c>
      <c r="F2228" t="s">
        <v>0</v>
      </c>
      <c r="G2228" t="s">
        <v>1437</v>
      </c>
      <c r="H2228" t="s">
        <v>11</v>
      </c>
      <c r="I2228" t="s">
        <v>2325</v>
      </c>
      <c r="J2228" t="s">
        <v>60</v>
      </c>
      <c r="K2228">
        <v>1</v>
      </c>
      <c r="L2228">
        <v>30</v>
      </c>
      <c r="N2228">
        <f>_xlfn.XLOOKUP($A2228,'site variables'!$A:$A,'site variables'!C:C,0,0)</f>
        <v>332.63</v>
      </c>
      <c r="O2228">
        <f>_xlfn.XLOOKUP($A2228,'site variables'!$A:$A,'site variables'!D:D,0,0)</f>
        <v>25.8</v>
      </c>
      <c r="P2228">
        <f>_xlfn.XLOOKUP($A2228,'site variables'!$A:$A,'site variables'!E:E,0,0)</f>
        <v>21.2</v>
      </c>
      <c r="Q2228">
        <f>_xlfn.XLOOKUP($A2228,'site variables'!$A:$A,'site variables'!F:F,0,0)</f>
        <v>793</v>
      </c>
      <c r="R2228" t="str">
        <f>_xlfn.XLOOKUP($A2228,'site variables'!$A:$A,'site variables'!G:G,0,0)</f>
        <v>high</v>
      </c>
      <c r="S2228" t="str">
        <f>_xlfn.XLOOKUP($A2228,'site variables'!$A:$A,'site variables'!H:H,0,0)</f>
        <v>low</v>
      </c>
      <c r="T2228" t="str">
        <f>_xlfn.XLOOKUP($A2228,'site variables'!$A:$A,'site variables'!I:I,0,0)</f>
        <v>Vehicle/FootRecreation</v>
      </c>
      <c r="U2228">
        <f>_xlfn.XLOOKUP($D2228,climatevars!$E:$E,climatevars!J:J,0,)</f>
        <v>84.999829999999989</v>
      </c>
      <c r="V2228">
        <f>_xlfn.XLOOKUP($D2228,climatevars!$E:$E,climatevars!K:K,0,)</f>
        <v>539.99891999999988</v>
      </c>
      <c r="W2228">
        <f>_xlfn.XLOOKUP($D2228,climatevars!$E:$E,climatevars!L:L,0,)</f>
        <v>367.99926399999993</v>
      </c>
      <c r="X2228">
        <f>_xlfn.XLOOKUP($G2228,speciesvars!$D:$D,speciesvars!H:H,0,0)</f>
        <v>0</v>
      </c>
      <c r="Y2228">
        <f>_xlfn.XLOOKUP($G2228,speciesvars!$D:$D,speciesvars!I:I,0,0)</f>
        <v>0</v>
      </c>
    </row>
    <row r="2229" spans="1:25" hidden="1" x14ac:dyDescent="0.25">
      <c r="A2229" t="s">
        <v>34</v>
      </c>
      <c r="B2229" t="s">
        <v>69</v>
      </c>
      <c r="C2229">
        <v>1</v>
      </c>
      <c r="D2229" t="str">
        <f t="shared" si="34"/>
        <v>Preservespring 2022</v>
      </c>
      <c r="E2229" t="s">
        <v>12</v>
      </c>
      <c r="F2229" t="s">
        <v>70</v>
      </c>
      <c r="G2229" t="s">
        <v>25</v>
      </c>
      <c r="H2229" t="s">
        <v>11</v>
      </c>
      <c r="I2229" t="s">
        <v>2326</v>
      </c>
      <c r="J2229" t="s">
        <v>60</v>
      </c>
      <c r="K2229">
        <v>4</v>
      </c>
      <c r="L2229">
        <v>120</v>
      </c>
      <c r="N2229">
        <f>_xlfn.XLOOKUP($A2229,'site variables'!$A:$A,'site variables'!C:C,0,0)</f>
        <v>332.63</v>
      </c>
      <c r="O2229">
        <f>_xlfn.XLOOKUP($A2229,'site variables'!$A:$A,'site variables'!D:D,0,0)</f>
        <v>25.8</v>
      </c>
      <c r="P2229">
        <f>_xlfn.XLOOKUP($A2229,'site variables'!$A:$A,'site variables'!E:E,0,0)</f>
        <v>21.2</v>
      </c>
      <c r="Q2229">
        <f>_xlfn.XLOOKUP($A2229,'site variables'!$A:$A,'site variables'!F:F,0,0)</f>
        <v>793</v>
      </c>
      <c r="R2229" t="str">
        <f>_xlfn.XLOOKUP($A2229,'site variables'!$A:$A,'site variables'!G:G,0,0)</f>
        <v>high</v>
      </c>
      <c r="S2229" t="str">
        <f>_xlfn.XLOOKUP($A2229,'site variables'!$A:$A,'site variables'!H:H,0,0)</f>
        <v>low</v>
      </c>
      <c r="T2229" t="str">
        <f>_xlfn.XLOOKUP($A2229,'site variables'!$A:$A,'site variables'!I:I,0,0)</f>
        <v>Vehicle/FootRecreation</v>
      </c>
      <c r="U2229">
        <f>_xlfn.XLOOKUP($D2229,climatevars!$E:$E,climatevars!J:J,0,)</f>
        <v>148.99970199999998</v>
      </c>
      <c r="V2229">
        <f>_xlfn.XLOOKUP($D2229,climatevars!$E:$E,climatevars!K:K,0,)</f>
        <v>539.99891999999988</v>
      </c>
      <c r="W2229">
        <f>_xlfn.XLOOKUP($D2229,climatevars!$E:$E,climatevars!L:L,0,)</f>
        <v>800.99839799999984</v>
      </c>
      <c r="X2229">
        <f>_xlfn.XLOOKUP($G2229,speciesvars!$D:$D,speciesvars!H:H,0,0)</f>
        <v>0</v>
      </c>
      <c r="Y2229">
        <f>_xlfn.XLOOKUP($G2229,speciesvars!$D:$D,speciesvars!I:I,0,0)</f>
        <v>0</v>
      </c>
    </row>
    <row r="2230" spans="1:25" hidden="1" x14ac:dyDescent="0.25">
      <c r="A2230" t="s">
        <v>34</v>
      </c>
      <c r="B2230" t="s">
        <v>69</v>
      </c>
      <c r="C2230">
        <v>1</v>
      </c>
      <c r="D2230" t="str">
        <f t="shared" si="34"/>
        <v>Preservespring 2022</v>
      </c>
      <c r="E2230" t="s">
        <v>12</v>
      </c>
      <c r="F2230" t="s">
        <v>70</v>
      </c>
      <c r="G2230" t="s">
        <v>77</v>
      </c>
      <c r="H2230" t="s">
        <v>11</v>
      </c>
      <c r="I2230" t="s">
        <v>2327</v>
      </c>
      <c r="J2230" t="s">
        <v>72</v>
      </c>
      <c r="K2230">
        <v>1</v>
      </c>
      <c r="L2230">
        <v>24</v>
      </c>
      <c r="N2230">
        <f>_xlfn.XLOOKUP($A2230,'site variables'!$A:$A,'site variables'!C:C,0,0)</f>
        <v>332.63</v>
      </c>
      <c r="O2230">
        <f>_xlfn.XLOOKUP($A2230,'site variables'!$A:$A,'site variables'!D:D,0,0)</f>
        <v>25.8</v>
      </c>
      <c r="P2230">
        <f>_xlfn.XLOOKUP($A2230,'site variables'!$A:$A,'site variables'!E:E,0,0)</f>
        <v>21.2</v>
      </c>
      <c r="Q2230">
        <f>_xlfn.XLOOKUP($A2230,'site variables'!$A:$A,'site variables'!F:F,0,0)</f>
        <v>793</v>
      </c>
      <c r="R2230" t="str">
        <f>_xlfn.XLOOKUP($A2230,'site variables'!$A:$A,'site variables'!G:G,0,0)</f>
        <v>high</v>
      </c>
      <c r="S2230" t="str">
        <f>_xlfn.XLOOKUP($A2230,'site variables'!$A:$A,'site variables'!H:H,0,0)</f>
        <v>low</v>
      </c>
      <c r="T2230" t="str">
        <f>_xlfn.XLOOKUP($A2230,'site variables'!$A:$A,'site variables'!I:I,0,0)</f>
        <v>Vehicle/FootRecreation</v>
      </c>
      <c r="U2230">
        <f>_xlfn.XLOOKUP($D2230,climatevars!$E:$E,climatevars!J:J,0,)</f>
        <v>148.99970199999998</v>
      </c>
      <c r="V2230">
        <f>_xlfn.XLOOKUP($D2230,climatevars!$E:$E,climatevars!K:K,0,)</f>
        <v>539.99891999999988</v>
      </c>
      <c r="W2230">
        <f>_xlfn.XLOOKUP($D2230,climatevars!$E:$E,climatevars!L:L,0,)</f>
        <v>800.99839799999984</v>
      </c>
      <c r="X2230">
        <f>_xlfn.XLOOKUP($G2230,speciesvars!$D:$D,speciesvars!H:H,0,0)</f>
        <v>0</v>
      </c>
      <c r="Y2230">
        <f>_xlfn.XLOOKUP($G2230,speciesvars!$D:$D,speciesvars!I:I,0,0)</f>
        <v>0</v>
      </c>
    </row>
    <row r="2231" spans="1:25" hidden="1" x14ac:dyDescent="0.25">
      <c r="A2231" t="s">
        <v>34</v>
      </c>
      <c r="B2231" t="s">
        <v>52</v>
      </c>
      <c r="C2231">
        <v>18</v>
      </c>
      <c r="D2231" t="str">
        <f t="shared" si="34"/>
        <v>Preservespring 2021</v>
      </c>
      <c r="E2231" t="s">
        <v>48</v>
      </c>
      <c r="F2231" t="s">
        <v>0</v>
      </c>
      <c r="G2231" t="s">
        <v>76</v>
      </c>
      <c r="H2231" t="s">
        <v>4254</v>
      </c>
      <c r="I2231" t="s">
        <v>2328</v>
      </c>
      <c r="J2231" t="s">
        <v>60</v>
      </c>
      <c r="K2231">
        <v>0</v>
      </c>
      <c r="L2231">
        <v>0</v>
      </c>
      <c r="M2231">
        <v>0</v>
      </c>
      <c r="N2231">
        <f>_xlfn.XLOOKUP($A2231,'site variables'!$A:$A,'site variables'!C:C,0,0)</f>
        <v>332.63</v>
      </c>
      <c r="O2231">
        <f>_xlfn.XLOOKUP($A2231,'site variables'!$A:$A,'site variables'!D:D,0,0)</f>
        <v>25.8</v>
      </c>
      <c r="P2231">
        <f>_xlfn.XLOOKUP($A2231,'site variables'!$A:$A,'site variables'!E:E,0,0)</f>
        <v>21.2</v>
      </c>
      <c r="Q2231">
        <f>_xlfn.XLOOKUP($A2231,'site variables'!$A:$A,'site variables'!F:F,0,0)</f>
        <v>793</v>
      </c>
      <c r="R2231" t="str">
        <f>_xlfn.XLOOKUP($A2231,'site variables'!$A:$A,'site variables'!G:G,0,0)</f>
        <v>high</v>
      </c>
      <c r="S2231" t="str">
        <f>_xlfn.XLOOKUP($A2231,'site variables'!$A:$A,'site variables'!H:H,0,0)</f>
        <v>low</v>
      </c>
      <c r="T2231" t="str">
        <f>_xlfn.XLOOKUP($A2231,'site variables'!$A:$A,'site variables'!I:I,0,0)</f>
        <v>Vehicle/FootRecreation</v>
      </c>
      <c r="U2231">
        <f>_xlfn.XLOOKUP($D2231,climatevars!$E:$E,climatevars!J:J,0,)</f>
        <v>84.999829999999989</v>
      </c>
      <c r="V2231">
        <f>_xlfn.XLOOKUP($D2231,climatevars!$E:$E,climatevars!K:K,0,)</f>
        <v>539.99891999999988</v>
      </c>
      <c r="W2231">
        <f>_xlfn.XLOOKUP($D2231,climatevars!$E:$E,climatevars!L:L,0,)</f>
        <v>367.99926399999993</v>
      </c>
      <c r="X2231">
        <f>_xlfn.XLOOKUP($G2231,speciesvars!$D:$D,speciesvars!H:H,0,0)</f>
        <v>23.825000166892998</v>
      </c>
      <c r="Y2231">
        <f>_xlfn.XLOOKUP($G2231,speciesvars!$D:$D,speciesvars!I:I,0,0)</f>
        <v>508</v>
      </c>
    </row>
    <row r="2232" spans="1:25" hidden="1" x14ac:dyDescent="0.25">
      <c r="A2232" t="s">
        <v>34</v>
      </c>
      <c r="B2232" t="s">
        <v>52</v>
      </c>
      <c r="C2232">
        <v>19</v>
      </c>
      <c r="D2232" t="str">
        <f t="shared" si="34"/>
        <v>Preservespring 2021</v>
      </c>
      <c r="E2232" t="s">
        <v>12</v>
      </c>
      <c r="F2232" t="s">
        <v>0</v>
      </c>
      <c r="G2232" t="s">
        <v>13</v>
      </c>
      <c r="H2232" t="s">
        <v>4254</v>
      </c>
      <c r="I2232" t="s">
        <v>2329</v>
      </c>
      <c r="J2232" t="s">
        <v>60</v>
      </c>
      <c r="K2232">
        <v>0</v>
      </c>
      <c r="L2232">
        <v>0</v>
      </c>
      <c r="M2232">
        <v>0</v>
      </c>
      <c r="N2232">
        <f>_xlfn.XLOOKUP($A2232,'site variables'!$A:$A,'site variables'!C:C,0,0)</f>
        <v>332.63</v>
      </c>
      <c r="O2232">
        <f>_xlfn.XLOOKUP($A2232,'site variables'!$A:$A,'site variables'!D:D,0,0)</f>
        <v>25.8</v>
      </c>
      <c r="P2232">
        <f>_xlfn.XLOOKUP($A2232,'site variables'!$A:$A,'site variables'!E:E,0,0)</f>
        <v>21.2</v>
      </c>
      <c r="Q2232">
        <f>_xlfn.XLOOKUP($A2232,'site variables'!$A:$A,'site variables'!F:F,0,0)</f>
        <v>793</v>
      </c>
      <c r="R2232" t="str">
        <f>_xlfn.XLOOKUP($A2232,'site variables'!$A:$A,'site variables'!G:G,0,0)</f>
        <v>high</v>
      </c>
      <c r="S2232" t="str">
        <f>_xlfn.XLOOKUP($A2232,'site variables'!$A:$A,'site variables'!H:H,0,0)</f>
        <v>low</v>
      </c>
      <c r="T2232" t="str">
        <f>_xlfn.XLOOKUP($A2232,'site variables'!$A:$A,'site variables'!I:I,0,0)</f>
        <v>Vehicle/FootRecreation</v>
      </c>
      <c r="U2232">
        <f>_xlfn.XLOOKUP($D2232,climatevars!$E:$E,climatevars!J:J,0,)</f>
        <v>84.999829999999989</v>
      </c>
      <c r="V2232">
        <f>_xlfn.XLOOKUP($D2232,climatevars!$E:$E,climatevars!K:K,0,)</f>
        <v>539.99891999999988</v>
      </c>
      <c r="W2232">
        <f>_xlfn.XLOOKUP($D2232,climatevars!$E:$E,climatevars!L:L,0,)</f>
        <v>367.99926399999993</v>
      </c>
      <c r="X2232">
        <f>_xlfn.XLOOKUP($G2232,speciesvars!$D:$D,speciesvars!H:H,0,0)</f>
        <v>23.462500015894602</v>
      </c>
      <c r="Y2232">
        <f>_xlfn.XLOOKUP($G2232,speciesvars!$D:$D,speciesvars!I:I,0,0)</f>
        <v>846</v>
      </c>
    </row>
    <row r="2233" spans="1:25" hidden="1" x14ac:dyDescent="0.25">
      <c r="A2233" t="s">
        <v>34</v>
      </c>
      <c r="B2233" t="s">
        <v>69</v>
      </c>
      <c r="C2233">
        <v>1</v>
      </c>
      <c r="D2233" t="str">
        <f t="shared" si="34"/>
        <v>Preservespring 2022</v>
      </c>
      <c r="E2233" t="s">
        <v>12</v>
      </c>
      <c r="F2233" t="s">
        <v>70</v>
      </c>
      <c r="G2233" t="s">
        <v>3</v>
      </c>
      <c r="H2233" t="s">
        <v>11</v>
      </c>
      <c r="I2233" t="s">
        <v>2330</v>
      </c>
      <c r="J2233" t="s">
        <v>72</v>
      </c>
      <c r="K2233">
        <v>2</v>
      </c>
      <c r="L2233">
        <v>30</v>
      </c>
      <c r="N2233">
        <f>_xlfn.XLOOKUP($A2233,'site variables'!$A:$A,'site variables'!C:C,0,0)</f>
        <v>332.63</v>
      </c>
      <c r="O2233">
        <f>_xlfn.XLOOKUP($A2233,'site variables'!$A:$A,'site variables'!D:D,0,0)</f>
        <v>25.8</v>
      </c>
      <c r="P2233">
        <f>_xlfn.XLOOKUP($A2233,'site variables'!$A:$A,'site variables'!E:E,0,0)</f>
        <v>21.2</v>
      </c>
      <c r="Q2233">
        <f>_xlfn.XLOOKUP($A2233,'site variables'!$A:$A,'site variables'!F:F,0,0)</f>
        <v>793</v>
      </c>
      <c r="R2233" t="str">
        <f>_xlfn.XLOOKUP($A2233,'site variables'!$A:$A,'site variables'!G:G,0,0)</f>
        <v>high</v>
      </c>
      <c r="S2233" t="str">
        <f>_xlfn.XLOOKUP($A2233,'site variables'!$A:$A,'site variables'!H:H,0,0)</f>
        <v>low</v>
      </c>
      <c r="T2233" t="str">
        <f>_xlfn.XLOOKUP($A2233,'site variables'!$A:$A,'site variables'!I:I,0,0)</f>
        <v>Vehicle/FootRecreation</v>
      </c>
      <c r="U2233">
        <f>_xlfn.XLOOKUP($D2233,climatevars!$E:$E,climatevars!J:J,0,)</f>
        <v>148.99970199999998</v>
      </c>
      <c r="V2233">
        <f>_xlfn.XLOOKUP($D2233,climatevars!$E:$E,climatevars!K:K,0,)</f>
        <v>539.99891999999988</v>
      </c>
      <c r="W2233">
        <f>_xlfn.XLOOKUP($D2233,climatevars!$E:$E,climatevars!L:L,0,)</f>
        <v>800.99839799999984</v>
      </c>
      <c r="X2233">
        <f>_xlfn.XLOOKUP($G2233,speciesvars!$D:$D,speciesvars!H:H,0,0)</f>
        <v>0</v>
      </c>
      <c r="Y2233">
        <f>_xlfn.XLOOKUP($G2233,speciesvars!$D:$D,speciesvars!I:I,0,0)</f>
        <v>0</v>
      </c>
    </row>
    <row r="2234" spans="1:25" hidden="1" x14ac:dyDescent="0.25">
      <c r="A2234" t="s">
        <v>34</v>
      </c>
      <c r="B2234" t="s">
        <v>52</v>
      </c>
      <c r="C2234">
        <v>19</v>
      </c>
      <c r="D2234" t="str">
        <f t="shared" si="34"/>
        <v>Preservespring 2021</v>
      </c>
      <c r="E2234" t="s">
        <v>12</v>
      </c>
      <c r="F2234" t="s">
        <v>0</v>
      </c>
      <c r="G2234" t="s">
        <v>21</v>
      </c>
      <c r="H2234" t="s">
        <v>4254</v>
      </c>
      <c r="I2234" t="s">
        <v>2331</v>
      </c>
      <c r="J2234" t="s">
        <v>60</v>
      </c>
      <c r="K2234">
        <v>0</v>
      </c>
      <c r="L2234">
        <v>0</v>
      </c>
      <c r="M2234">
        <v>0</v>
      </c>
      <c r="N2234">
        <f>_xlfn.XLOOKUP($A2234,'site variables'!$A:$A,'site variables'!C:C,0,0)</f>
        <v>332.63</v>
      </c>
      <c r="O2234">
        <f>_xlfn.XLOOKUP($A2234,'site variables'!$A:$A,'site variables'!D:D,0,0)</f>
        <v>25.8</v>
      </c>
      <c r="P2234">
        <f>_xlfn.XLOOKUP($A2234,'site variables'!$A:$A,'site variables'!E:E,0,0)</f>
        <v>21.2</v>
      </c>
      <c r="Q2234">
        <f>_xlfn.XLOOKUP($A2234,'site variables'!$A:$A,'site variables'!F:F,0,0)</f>
        <v>793</v>
      </c>
      <c r="R2234" t="str">
        <f>_xlfn.XLOOKUP($A2234,'site variables'!$A:$A,'site variables'!G:G,0,0)</f>
        <v>high</v>
      </c>
      <c r="S2234" t="str">
        <f>_xlfn.XLOOKUP($A2234,'site variables'!$A:$A,'site variables'!H:H,0,0)</f>
        <v>low</v>
      </c>
      <c r="T2234" t="str">
        <f>_xlfn.XLOOKUP($A2234,'site variables'!$A:$A,'site variables'!I:I,0,0)</f>
        <v>Vehicle/FootRecreation</v>
      </c>
      <c r="U2234">
        <f>_xlfn.XLOOKUP($D2234,climatevars!$E:$E,climatevars!J:J,0,)</f>
        <v>84.999829999999989</v>
      </c>
      <c r="V2234">
        <f>_xlfn.XLOOKUP($D2234,climatevars!$E:$E,climatevars!K:K,0,)</f>
        <v>539.99891999999988</v>
      </c>
      <c r="W2234">
        <f>_xlfn.XLOOKUP($D2234,climatevars!$E:$E,climatevars!L:L,0,)</f>
        <v>367.99926399999993</v>
      </c>
      <c r="X2234">
        <f>_xlfn.XLOOKUP($G2234,speciesvars!$D:$D,speciesvars!H:H,0,0)</f>
        <v>24.8750001192093</v>
      </c>
      <c r="Y2234">
        <f>_xlfn.XLOOKUP($G2234,speciesvars!$D:$D,speciesvars!I:I,0,0)</f>
        <v>845</v>
      </c>
    </row>
    <row r="2235" spans="1:25" hidden="1" x14ac:dyDescent="0.25">
      <c r="A2235" t="s">
        <v>34</v>
      </c>
      <c r="B2235" t="s">
        <v>69</v>
      </c>
      <c r="C2235">
        <v>1</v>
      </c>
      <c r="D2235" t="str">
        <f t="shared" si="34"/>
        <v>Preservespring 2022</v>
      </c>
      <c r="E2235" t="s">
        <v>12</v>
      </c>
      <c r="F2235" t="s">
        <v>70</v>
      </c>
      <c r="G2235" t="s">
        <v>16</v>
      </c>
      <c r="H2235" t="s">
        <v>11</v>
      </c>
      <c r="I2235" t="s">
        <v>2332</v>
      </c>
      <c r="J2235" t="s">
        <v>60</v>
      </c>
      <c r="K2235">
        <v>14</v>
      </c>
      <c r="L2235">
        <v>15</v>
      </c>
      <c r="N2235">
        <f>_xlfn.XLOOKUP($A2235,'site variables'!$A:$A,'site variables'!C:C,0,0)</f>
        <v>332.63</v>
      </c>
      <c r="O2235">
        <f>_xlfn.XLOOKUP($A2235,'site variables'!$A:$A,'site variables'!D:D,0,0)</f>
        <v>25.8</v>
      </c>
      <c r="P2235">
        <f>_xlfn.XLOOKUP($A2235,'site variables'!$A:$A,'site variables'!E:E,0,0)</f>
        <v>21.2</v>
      </c>
      <c r="Q2235">
        <f>_xlfn.XLOOKUP($A2235,'site variables'!$A:$A,'site variables'!F:F,0,0)</f>
        <v>793</v>
      </c>
      <c r="R2235" t="str">
        <f>_xlfn.XLOOKUP($A2235,'site variables'!$A:$A,'site variables'!G:G,0,0)</f>
        <v>high</v>
      </c>
      <c r="S2235" t="str">
        <f>_xlfn.XLOOKUP($A2235,'site variables'!$A:$A,'site variables'!H:H,0,0)</f>
        <v>low</v>
      </c>
      <c r="T2235" t="str">
        <f>_xlfn.XLOOKUP($A2235,'site variables'!$A:$A,'site variables'!I:I,0,0)</f>
        <v>Vehicle/FootRecreation</v>
      </c>
      <c r="U2235">
        <f>_xlfn.XLOOKUP($D2235,climatevars!$E:$E,climatevars!J:J,0,)</f>
        <v>148.99970199999998</v>
      </c>
      <c r="V2235">
        <f>_xlfn.XLOOKUP($D2235,climatevars!$E:$E,climatevars!K:K,0,)</f>
        <v>539.99891999999988</v>
      </c>
      <c r="W2235">
        <f>_xlfn.XLOOKUP($D2235,climatevars!$E:$E,climatevars!L:L,0,)</f>
        <v>800.99839799999984</v>
      </c>
      <c r="X2235">
        <f>_xlfn.XLOOKUP($G2235,speciesvars!$D:$D,speciesvars!H:H,0,0)</f>
        <v>0</v>
      </c>
      <c r="Y2235">
        <f>_xlfn.XLOOKUP($G2235,speciesvars!$D:$D,speciesvars!I:I,0,0)</f>
        <v>0</v>
      </c>
    </row>
    <row r="2236" spans="1:25" hidden="1" x14ac:dyDescent="0.25">
      <c r="A2236" t="s">
        <v>34</v>
      </c>
      <c r="B2236" t="s">
        <v>69</v>
      </c>
      <c r="C2236">
        <v>1</v>
      </c>
      <c r="D2236" t="str">
        <f t="shared" si="34"/>
        <v>Preservespring 2022</v>
      </c>
      <c r="E2236" t="s">
        <v>12</v>
      </c>
      <c r="F2236" t="s">
        <v>70</v>
      </c>
      <c r="G2236" t="s">
        <v>55</v>
      </c>
      <c r="H2236" t="s">
        <v>11</v>
      </c>
      <c r="I2236" t="s">
        <v>2333</v>
      </c>
      <c r="J2236" t="s">
        <v>72</v>
      </c>
      <c r="K2236">
        <v>1</v>
      </c>
      <c r="L2236">
        <v>3</v>
      </c>
      <c r="N2236">
        <f>_xlfn.XLOOKUP($A2236,'site variables'!$A:$A,'site variables'!C:C,0,0)</f>
        <v>332.63</v>
      </c>
      <c r="O2236">
        <f>_xlfn.XLOOKUP($A2236,'site variables'!$A:$A,'site variables'!D:D,0,0)</f>
        <v>25.8</v>
      </c>
      <c r="P2236">
        <f>_xlfn.XLOOKUP($A2236,'site variables'!$A:$A,'site variables'!E:E,0,0)</f>
        <v>21.2</v>
      </c>
      <c r="Q2236">
        <f>_xlfn.XLOOKUP($A2236,'site variables'!$A:$A,'site variables'!F:F,0,0)</f>
        <v>793</v>
      </c>
      <c r="R2236" t="str">
        <f>_xlfn.XLOOKUP($A2236,'site variables'!$A:$A,'site variables'!G:G,0,0)</f>
        <v>high</v>
      </c>
      <c r="S2236" t="str">
        <f>_xlfn.XLOOKUP($A2236,'site variables'!$A:$A,'site variables'!H:H,0,0)</f>
        <v>low</v>
      </c>
      <c r="T2236" t="str">
        <f>_xlfn.XLOOKUP($A2236,'site variables'!$A:$A,'site variables'!I:I,0,0)</f>
        <v>Vehicle/FootRecreation</v>
      </c>
      <c r="U2236">
        <f>_xlfn.XLOOKUP($D2236,climatevars!$E:$E,climatevars!J:J,0,)</f>
        <v>148.99970199999998</v>
      </c>
      <c r="V2236">
        <f>_xlfn.XLOOKUP($D2236,climatevars!$E:$E,climatevars!K:K,0,)</f>
        <v>539.99891999999988</v>
      </c>
      <c r="W2236">
        <f>_xlfn.XLOOKUP($D2236,climatevars!$E:$E,climatevars!L:L,0,)</f>
        <v>800.99839799999984</v>
      </c>
      <c r="X2236">
        <f>_xlfn.XLOOKUP($G2236,speciesvars!$D:$D,speciesvars!H:H,0,0)</f>
        <v>0</v>
      </c>
      <c r="Y2236">
        <f>_xlfn.XLOOKUP($G2236,speciesvars!$D:$D,speciesvars!I:I,0,0)</f>
        <v>0</v>
      </c>
    </row>
    <row r="2237" spans="1:25" hidden="1" x14ac:dyDescent="0.25">
      <c r="A2237" t="s">
        <v>34</v>
      </c>
      <c r="B2237" t="s">
        <v>52</v>
      </c>
      <c r="C2237">
        <v>19</v>
      </c>
      <c r="D2237" t="str">
        <f t="shared" si="34"/>
        <v>Preservespring 2021</v>
      </c>
      <c r="E2237" t="s">
        <v>12</v>
      </c>
      <c r="F2237" t="s">
        <v>0</v>
      </c>
      <c r="G2237" t="s">
        <v>53</v>
      </c>
      <c r="H2237" t="s">
        <v>4254</v>
      </c>
      <c r="I2237" t="s">
        <v>2334</v>
      </c>
      <c r="J2237" t="s">
        <v>60</v>
      </c>
      <c r="K2237">
        <v>0</v>
      </c>
      <c r="L2237">
        <v>0</v>
      </c>
      <c r="M2237">
        <v>0</v>
      </c>
      <c r="N2237">
        <f>_xlfn.XLOOKUP($A2237,'site variables'!$A:$A,'site variables'!C:C,0,0)</f>
        <v>332.63</v>
      </c>
      <c r="O2237">
        <f>_xlfn.XLOOKUP($A2237,'site variables'!$A:$A,'site variables'!D:D,0,0)</f>
        <v>25.8</v>
      </c>
      <c r="P2237">
        <f>_xlfn.XLOOKUP($A2237,'site variables'!$A:$A,'site variables'!E:E,0,0)</f>
        <v>21.2</v>
      </c>
      <c r="Q2237">
        <f>_xlfn.XLOOKUP($A2237,'site variables'!$A:$A,'site variables'!F:F,0,0)</f>
        <v>793</v>
      </c>
      <c r="R2237" t="str">
        <f>_xlfn.XLOOKUP($A2237,'site variables'!$A:$A,'site variables'!G:G,0,0)</f>
        <v>high</v>
      </c>
      <c r="S2237" t="str">
        <f>_xlfn.XLOOKUP($A2237,'site variables'!$A:$A,'site variables'!H:H,0,0)</f>
        <v>low</v>
      </c>
      <c r="T2237" t="str">
        <f>_xlfn.XLOOKUP($A2237,'site variables'!$A:$A,'site variables'!I:I,0,0)</f>
        <v>Vehicle/FootRecreation</v>
      </c>
      <c r="U2237">
        <f>_xlfn.XLOOKUP($D2237,climatevars!$E:$E,climatevars!J:J,0,)</f>
        <v>84.999829999999989</v>
      </c>
      <c r="V2237">
        <f>_xlfn.XLOOKUP($D2237,climatevars!$E:$E,climatevars!K:K,0,)</f>
        <v>539.99891999999988</v>
      </c>
      <c r="W2237">
        <f>_xlfn.XLOOKUP($D2237,climatevars!$E:$E,climatevars!L:L,0,)</f>
        <v>367.99926399999993</v>
      </c>
      <c r="X2237">
        <f>_xlfn.XLOOKUP($G2237,speciesvars!$D:$D,speciesvars!H:H,0,0)</f>
        <v>24.200000047683702</v>
      </c>
      <c r="Y2237">
        <f>_xlfn.XLOOKUP($G2237,speciesvars!$D:$D,speciesvars!I:I,0,0)</f>
        <v>706</v>
      </c>
    </row>
    <row r="2238" spans="1:25" hidden="1" x14ac:dyDescent="0.25">
      <c r="A2238" t="s">
        <v>34</v>
      </c>
      <c r="B2238" t="s">
        <v>69</v>
      </c>
      <c r="C2238">
        <v>1</v>
      </c>
      <c r="D2238" t="str">
        <f t="shared" si="34"/>
        <v>Preservespring 2022</v>
      </c>
      <c r="E2238" t="s">
        <v>12</v>
      </c>
      <c r="F2238" t="s">
        <v>70</v>
      </c>
      <c r="G2238" t="s">
        <v>44</v>
      </c>
      <c r="H2238" t="s">
        <v>11</v>
      </c>
      <c r="I2238" t="s">
        <v>2335</v>
      </c>
      <c r="J2238" t="s">
        <v>60</v>
      </c>
      <c r="K2238">
        <v>3</v>
      </c>
      <c r="L2238">
        <v>12</v>
      </c>
      <c r="N2238">
        <f>_xlfn.XLOOKUP($A2238,'site variables'!$A:$A,'site variables'!C:C,0,0)</f>
        <v>332.63</v>
      </c>
      <c r="O2238">
        <f>_xlfn.XLOOKUP($A2238,'site variables'!$A:$A,'site variables'!D:D,0,0)</f>
        <v>25.8</v>
      </c>
      <c r="P2238">
        <f>_xlfn.XLOOKUP($A2238,'site variables'!$A:$A,'site variables'!E:E,0,0)</f>
        <v>21.2</v>
      </c>
      <c r="Q2238">
        <f>_xlfn.XLOOKUP($A2238,'site variables'!$A:$A,'site variables'!F:F,0,0)</f>
        <v>793</v>
      </c>
      <c r="R2238" t="str">
        <f>_xlfn.XLOOKUP($A2238,'site variables'!$A:$A,'site variables'!G:G,0,0)</f>
        <v>high</v>
      </c>
      <c r="S2238" t="str">
        <f>_xlfn.XLOOKUP($A2238,'site variables'!$A:$A,'site variables'!H:H,0,0)</f>
        <v>low</v>
      </c>
      <c r="T2238" t="str">
        <f>_xlfn.XLOOKUP($A2238,'site variables'!$A:$A,'site variables'!I:I,0,0)</f>
        <v>Vehicle/FootRecreation</v>
      </c>
      <c r="U2238">
        <f>_xlfn.XLOOKUP($D2238,climatevars!$E:$E,climatevars!J:J,0,)</f>
        <v>148.99970199999998</v>
      </c>
      <c r="V2238">
        <f>_xlfn.XLOOKUP($D2238,climatevars!$E:$E,climatevars!K:K,0,)</f>
        <v>539.99891999999988</v>
      </c>
      <c r="W2238">
        <f>_xlfn.XLOOKUP($D2238,climatevars!$E:$E,climatevars!L:L,0,)</f>
        <v>800.99839799999984</v>
      </c>
      <c r="X2238">
        <f>_xlfn.XLOOKUP($G2238,speciesvars!$D:$D,speciesvars!H:H,0,0)</f>
        <v>0</v>
      </c>
      <c r="Y2238">
        <f>_xlfn.XLOOKUP($G2238,speciesvars!$D:$D,speciesvars!I:I,0,0)</f>
        <v>0</v>
      </c>
    </row>
    <row r="2239" spans="1:25" hidden="1" x14ac:dyDescent="0.25">
      <c r="A2239" t="s">
        <v>34</v>
      </c>
      <c r="B2239" t="s">
        <v>69</v>
      </c>
      <c r="C2239">
        <v>1</v>
      </c>
      <c r="D2239" t="str">
        <f t="shared" si="34"/>
        <v>Preservespring 2022</v>
      </c>
      <c r="E2239" t="s">
        <v>12</v>
      </c>
      <c r="F2239" t="s">
        <v>70</v>
      </c>
      <c r="G2239" t="s">
        <v>33</v>
      </c>
      <c r="H2239" t="s">
        <v>11</v>
      </c>
      <c r="I2239" t="s">
        <v>2336</v>
      </c>
      <c r="J2239" t="s">
        <v>60</v>
      </c>
      <c r="K2239">
        <v>2</v>
      </c>
      <c r="L2239">
        <v>30</v>
      </c>
      <c r="N2239">
        <f>_xlfn.XLOOKUP($A2239,'site variables'!$A:$A,'site variables'!C:C,0,0)</f>
        <v>332.63</v>
      </c>
      <c r="O2239">
        <f>_xlfn.XLOOKUP($A2239,'site variables'!$A:$A,'site variables'!D:D,0,0)</f>
        <v>25.8</v>
      </c>
      <c r="P2239">
        <f>_xlfn.XLOOKUP($A2239,'site variables'!$A:$A,'site variables'!E:E,0,0)</f>
        <v>21.2</v>
      </c>
      <c r="Q2239">
        <f>_xlfn.XLOOKUP($A2239,'site variables'!$A:$A,'site variables'!F:F,0,0)</f>
        <v>793</v>
      </c>
      <c r="R2239" t="str">
        <f>_xlfn.XLOOKUP($A2239,'site variables'!$A:$A,'site variables'!G:G,0,0)</f>
        <v>high</v>
      </c>
      <c r="S2239" t="str">
        <f>_xlfn.XLOOKUP($A2239,'site variables'!$A:$A,'site variables'!H:H,0,0)</f>
        <v>low</v>
      </c>
      <c r="T2239" t="str">
        <f>_xlfn.XLOOKUP($A2239,'site variables'!$A:$A,'site variables'!I:I,0,0)</f>
        <v>Vehicle/FootRecreation</v>
      </c>
      <c r="U2239">
        <f>_xlfn.XLOOKUP($D2239,climatevars!$E:$E,climatevars!J:J,0,)</f>
        <v>148.99970199999998</v>
      </c>
      <c r="V2239">
        <f>_xlfn.XLOOKUP($D2239,climatevars!$E:$E,climatevars!K:K,0,)</f>
        <v>539.99891999999988</v>
      </c>
      <c r="W2239">
        <f>_xlfn.XLOOKUP($D2239,climatevars!$E:$E,climatevars!L:L,0,)</f>
        <v>800.99839799999984</v>
      </c>
      <c r="X2239">
        <f>_xlfn.XLOOKUP($G2239,speciesvars!$D:$D,speciesvars!H:H,0,0)</f>
        <v>0</v>
      </c>
      <c r="Y2239">
        <f>_xlfn.XLOOKUP($G2239,speciesvars!$D:$D,speciesvars!I:I,0,0)</f>
        <v>0</v>
      </c>
    </row>
    <row r="2240" spans="1:25" hidden="1" x14ac:dyDescent="0.25">
      <c r="A2240" t="s">
        <v>34</v>
      </c>
      <c r="B2240" t="s">
        <v>69</v>
      </c>
      <c r="C2240">
        <v>1</v>
      </c>
      <c r="D2240" t="str">
        <f t="shared" si="34"/>
        <v>Preservespring 2022</v>
      </c>
      <c r="E2240" t="s">
        <v>12</v>
      </c>
      <c r="F2240" t="s">
        <v>70</v>
      </c>
      <c r="G2240" t="s">
        <v>1433</v>
      </c>
      <c r="H2240" t="s">
        <v>11</v>
      </c>
      <c r="I2240" t="s">
        <v>2337</v>
      </c>
      <c r="J2240" t="s">
        <v>60</v>
      </c>
      <c r="K2240">
        <v>7</v>
      </c>
      <c r="L2240">
        <v>2</v>
      </c>
      <c r="N2240">
        <f>_xlfn.XLOOKUP($A2240,'site variables'!$A:$A,'site variables'!C:C,0,0)</f>
        <v>332.63</v>
      </c>
      <c r="O2240">
        <f>_xlfn.XLOOKUP($A2240,'site variables'!$A:$A,'site variables'!D:D,0,0)</f>
        <v>25.8</v>
      </c>
      <c r="P2240">
        <f>_xlfn.XLOOKUP($A2240,'site variables'!$A:$A,'site variables'!E:E,0,0)</f>
        <v>21.2</v>
      </c>
      <c r="Q2240">
        <f>_xlfn.XLOOKUP($A2240,'site variables'!$A:$A,'site variables'!F:F,0,0)</f>
        <v>793</v>
      </c>
      <c r="R2240" t="str">
        <f>_xlfn.XLOOKUP($A2240,'site variables'!$A:$A,'site variables'!G:G,0,0)</f>
        <v>high</v>
      </c>
      <c r="S2240" t="str">
        <f>_xlfn.XLOOKUP($A2240,'site variables'!$A:$A,'site variables'!H:H,0,0)</f>
        <v>low</v>
      </c>
      <c r="T2240" t="str">
        <f>_xlfn.XLOOKUP($A2240,'site variables'!$A:$A,'site variables'!I:I,0,0)</f>
        <v>Vehicle/FootRecreation</v>
      </c>
      <c r="U2240">
        <f>_xlfn.XLOOKUP($D2240,climatevars!$E:$E,climatevars!J:J,0,)</f>
        <v>148.99970199999998</v>
      </c>
      <c r="V2240">
        <f>_xlfn.XLOOKUP($D2240,climatevars!$E:$E,climatevars!K:K,0,)</f>
        <v>539.99891999999988</v>
      </c>
      <c r="W2240">
        <f>_xlfn.XLOOKUP($D2240,climatevars!$E:$E,climatevars!L:L,0,)</f>
        <v>800.99839799999984</v>
      </c>
      <c r="X2240">
        <f>_xlfn.XLOOKUP($G2240,speciesvars!$D:$D,speciesvars!H:H,0,0)</f>
        <v>0</v>
      </c>
      <c r="Y2240">
        <f>_xlfn.XLOOKUP($G2240,speciesvars!$D:$D,speciesvars!I:I,0,0)</f>
        <v>0</v>
      </c>
    </row>
    <row r="2241" spans="1:25" hidden="1" x14ac:dyDescent="0.25">
      <c r="A2241" t="s">
        <v>34</v>
      </c>
      <c r="B2241" t="s">
        <v>69</v>
      </c>
      <c r="C2241">
        <v>1</v>
      </c>
      <c r="D2241" t="str">
        <f t="shared" si="34"/>
        <v>Preservespring 2022</v>
      </c>
      <c r="E2241" t="s">
        <v>12</v>
      </c>
      <c r="F2241" t="s">
        <v>70</v>
      </c>
      <c r="G2241" t="s">
        <v>395</v>
      </c>
      <c r="H2241" t="s">
        <v>11</v>
      </c>
      <c r="I2241" t="s">
        <v>2338</v>
      </c>
      <c r="J2241" t="s">
        <v>60</v>
      </c>
      <c r="K2241">
        <v>1</v>
      </c>
      <c r="L2241">
        <v>5</v>
      </c>
      <c r="N2241">
        <f>_xlfn.XLOOKUP($A2241,'site variables'!$A:$A,'site variables'!C:C,0,0)</f>
        <v>332.63</v>
      </c>
      <c r="O2241">
        <f>_xlfn.XLOOKUP($A2241,'site variables'!$A:$A,'site variables'!D:D,0,0)</f>
        <v>25.8</v>
      </c>
      <c r="P2241">
        <f>_xlfn.XLOOKUP($A2241,'site variables'!$A:$A,'site variables'!E:E,0,0)</f>
        <v>21.2</v>
      </c>
      <c r="Q2241">
        <f>_xlfn.XLOOKUP($A2241,'site variables'!$A:$A,'site variables'!F:F,0,0)</f>
        <v>793</v>
      </c>
      <c r="R2241" t="str">
        <f>_xlfn.XLOOKUP($A2241,'site variables'!$A:$A,'site variables'!G:G,0,0)</f>
        <v>high</v>
      </c>
      <c r="S2241" t="str">
        <f>_xlfn.XLOOKUP($A2241,'site variables'!$A:$A,'site variables'!H:H,0,0)</f>
        <v>low</v>
      </c>
      <c r="T2241" t="str">
        <f>_xlfn.XLOOKUP($A2241,'site variables'!$A:$A,'site variables'!I:I,0,0)</f>
        <v>Vehicle/FootRecreation</v>
      </c>
      <c r="U2241">
        <f>_xlfn.XLOOKUP($D2241,climatevars!$E:$E,climatevars!J:J,0,)</f>
        <v>148.99970199999998</v>
      </c>
      <c r="V2241">
        <f>_xlfn.XLOOKUP($D2241,climatevars!$E:$E,climatevars!K:K,0,)</f>
        <v>539.99891999999988</v>
      </c>
      <c r="W2241">
        <f>_xlfn.XLOOKUP($D2241,climatevars!$E:$E,climatevars!L:L,0,)</f>
        <v>800.99839799999984</v>
      </c>
      <c r="X2241">
        <f>_xlfn.XLOOKUP($G2241,speciesvars!$D:$D,speciesvars!H:H,0,0)</f>
        <v>0</v>
      </c>
      <c r="Y2241">
        <f>_xlfn.XLOOKUP($G2241,speciesvars!$D:$D,speciesvars!I:I,0,0)</f>
        <v>0</v>
      </c>
    </row>
    <row r="2242" spans="1:25" hidden="1" x14ac:dyDescent="0.25">
      <c r="A2242" t="s">
        <v>34</v>
      </c>
      <c r="B2242" t="s">
        <v>52</v>
      </c>
      <c r="C2242">
        <v>19</v>
      </c>
      <c r="D2242" t="str">
        <f t="shared" si="34"/>
        <v>Preservespring 2021</v>
      </c>
      <c r="E2242" t="s">
        <v>12</v>
      </c>
      <c r="F2242" t="s">
        <v>0</v>
      </c>
      <c r="G2242" t="s">
        <v>35</v>
      </c>
      <c r="H2242" t="s">
        <v>4254</v>
      </c>
      <c r="I2242" t="s">
        <v>2339</v>
      </c>
      <c r="J2242" t="s">
        <v>60</v>
      </c>
      <c r="K2242">
        <v>0</v>
      </c>
      <c r="L2242">
        <v>0</v>
      </c>
      <c r="M2242">
        <v>0</v>
      </c>
      <c r="N2242">
        <f>_xlfn.XLOOKUP($A2242,'site variables'!$A:$A,'site variables'!C:C,0,0)</f>
        <v>332.63</v>
      </c>
      <c r="O2242">
        <f>_xlfn.XLOOKUP($A2242,'site variables'!$A:$A,'site variables'!D:D,0,0)</f>
        <v>25.8</v>
      </c>
      <c r="P2242">
        <f>_xlfn.XLOOKUP($A2242,'site variables'!$A:$A,'site variables'!E:E,0,0)</f>
        <v>21.2</v>
      </c>
      <c r="Q2242">
        <f>_xlfn.XLOOKUP($A2242,'site variables'!$A:$A,'site variables'!F:F,0,0)</f>
        <v>793</v>
      </c>
      <c r="R2242" t="str">
        <f>_xlfn.XLOOKUP($A2242,'site variables'!$A:$A,'site variables'!G:G,0,0)</f>
        <v>high</v>
      </c>
      <c r="S2242" t="str">
        <f>_xlfn.XLOOKUP($A2242,'site variables'!$A:$A,'site variables'!H:H,0,0)</f>
        <v>low</v>
      </c>
      <c r="T2242" t="str">
        <f>_xlfn.XLOOKUP($A2242,'site variables'!$A:$A,'site variables'!I:I,0,0)</f>
        <v>Vehicle/FootRecreation</v>
      </c>
      <c r="U2242">
        <f>_xlfn.XLOOKUP($D2242,climatevars!$E:$E,climatevars!J:J,0,)</f>
        <v>84.999829999999989</v>
      </c>
      <c r="V2242">
        <f>_xlfn.XLOOKUP($D2242,climatevars!$E:$E,climatevars!K:K,0,)</f>
        <v>539.99891999999988</v>
      </c>
      <c r="W2242">
        <f>_xlfn.XLOOKUP($D2242,climatevars!$E:$E,climatevars!L:L,0,)</f>
        <v>367.99926399999993</v>
      </c>
      <c r="X2242">
        <f>_xlfn.XLOOKUP($G2242,speciesvars!$D:$D,speciesvars!H:H,0,0)</f>
        <v>23.5000000198682</v>
      </c>
      <c r="Y2242">
        <f>_xlfn.XLOOKUP($G2242,speciesvars!$D:$D,speciesvars!I:I,0,0)</f>
        <v>354</v>
      </c>
    </row>
    <row r="2243" spans="1:25" hidden="1" x14ac:dyDescent="0.25">
      <c r="A2243" t="s">
        <v>34</v>
      </c>
      <c r="B2243" t="s">
        <v>69</v>
      </c>
      <c r="C2243">
        <v>1</v>
      </c>
      <c r="D2243" t="str">
        <f t="shared" ref="D2243:D2306" si="35">_xlfn.CONCAT(A2243,B2243)</f>
        <v>Preservespring 2022</v>
      </c>
      <c r="E2243" t="s">
        <v>12</v>
      </c>
      <c r="F2243" t="s">
        <v>70</v>
      </c>
      <c r="G2243" t="s">
        <v>2340</v>
      </c>
      <c r="H2243" t="s">
        <v>11</v>
      </c>
      <c r="I2243" t="s">
        <v>2341</v>
      </c>
      <c r="J2243" t="s">
        <v>60</v>
      </c>
      <c r="K2243">
        <v>2</v>
      </c>
      <c r="L2243">
        <v>25</v>
      </c>
      <c r="N2243">
        <f>_xlfn.XLOOKUP($A2243,'site variables'!$A:$A,'site variables'!C:C,0,0)</f>
        <v>332.63</v>
      </c>
      <c r="O2243">
        <f>_xlfn.XLOOKUP($A2243,'site variables'!$A:$A,'site variables'!D:D,0,0)</f>
        <v>25.8</v>
      </c>
      <c r="P2243">
        <f>_xlfn.XLOOKUP($A2243,'site variables'!$A:$A,'site variables'!E:E,0,0)</f>
        <v>21.2</v>
      </c>
      <c r="Q2243">
        <f>_xlfn.XLOOKUP($A2243,'site variables'!$A:$A,'site variables'!F:F,0,0)</f>
        <v>793</v>
      </c>
      <c r="R2243" t="str">
        <f>_xlfn.XLOOKUP($A2243,'site variables'!$A:$A,'site variables'!G:G,0,0)</f>
        <v>high</v>
      </c>
      <c r="S2243" t="str">
        <f>_xlfn.XLOOKUP($A2243,'site variables'!$A:$A,'site variables'!H:H,0,0)</f>
        <v>low</v>
      </c>
      <c r="T2243" t="str">
        <f>_xlfn.XLOOKUP($A2243,'site variables'!$A:$A,'site variables'!I:I,0,0)</f>
        <v>Vehicle/FootRecreation</v>
      </c>
      <c r="U2243">
        <f>_xlfn.XLOOKUP($D2243,climatevars!$E:$E,climatevars!J:J,0,)</f>
        <v>148.99970199999998</v>
      </c>
      <c r="V2243">
        <f>_xlfn.XLOOKUP($D2243,climatevars!$E:$E,climatevars!K:K,0,)</f>
        <v>539.99891999999988</v>
      </c>
      <c r="W2243">
        <f>_xlfn.XLOOKUP($D2243,climatevars!$E:$E,climatevars!L:L,0,)</f>
        <v>800.99839799999984</v>
      </c>
      <c r="X2243">
        <f>_xlfn.XLOOKUP($G2243,speciesvars!$D:$D,speciesvars!H:H,0,0)</f>
        <v>0</v>
      </c>
      <c r="Y2243">
        <f>_xlfn.XLOOKUP($G2243,speciesvars!$D:$D,speciesvars!I:I,0,0)</f>
        <v>0</v>
      </c>
    </row>
    <row r="2244" spans="1:25" hidden="1" x14ac:dyDescent="0.25">
      <c r="A2244" t="s">
        <v>34</v>
      </c>
      <c r="B2244" t="s">
        <v>52</v>
      </c>
      <c r="C2244">
        <v>19</v>
      </c>
      <c r="D2244" t="str">
        <f t="shared" si="35"/>
        <v>Preservespring 2021</v>
      </c>
      <c r="E2244" t="s">
        <v>12</v>
      </c>
      <c r="F2244" t="s">
        <v>0</v>
      </c>
      <c r="G2244" t="s">
        <v>76</v>
      </c>
      <c r="H2244" t="s">
        <v>4254</v>
      </c>
      <c r="I2244" t="s">
        <v>2342</v>
      </c>
      <c r="J2244" t="s">
        <v>60</v>
      </c>
      <c r="K2244">
        <v>0</v>
      </c>
      <c r="L2244">
        <v>0</v>
      </c>
      <c r="M2244">
        <v>0.05</v>
      </c>
      <c r="N2244">
        <f>_xlfn.XLOOKUP($A2244,'site variables'!$A:$A,'site variables'!C:C,0,0)</f>
        <v>332.63</v>
      </c>
      <c r="O2244">
        <f>_xlfn.XLOOKUP($A2244,'site variables'!$A:$A,'site variables'!D:D,0,0)</f>
        <v>25.8</v>
      </c>
      <c r="P2244">
        <f>_xlfn.XLOOKUP($A2244,'site variables'!$A:$A,'site variables'!E:E,0,0)</f>
        <v>21.2</v>
      </c>
      <c r="Q2244">
        <f>_xlfn.XLOOKUP($A2244,'site variables'!$A:$A,'site variables'!F:F,0,0)</f>
        <v>793</v>
      </c>
      <c r="R2244" t="str">
        <f>_xlfn.XLOOKUP($A2244,'site variables'!$A:$A,'site variables'!G:G,0,0)</f>
        <v>high</v>
      </c>
      <c r="S2244" t="str">
        <f>_xlfn.XLOOKUP($A2244,'site variables'!$A:$A,'site variables'!H:H,0,0)</f>
        <v>low</v>
      </c>
      <c r="T2244" t="str">
        <f>_xlfn.XLOOKUP($A2244,'site variables'!$A:$A,'site variables'!I:I,0,0)</f>
        <v>Vehicle/FootRecreation</v>
      </c>
      <c r="U2244">
        <f>_xlfn.XLOOKUP($D2244,climatevars!$E:$E,climatevars!J:J,0,)</f>
        <v>84.999829999999989</v>
      </c>
      <c r="V2244">
        <f>_xlfn.XLOOKUP($D2244,climatevars!$E:$E,climatevars!K:K,0,)</f>
        <v>539.99891999999988</v>
      </c>
      <c r="W2244">
        <f>_xlfn.XLOOKUP($D2244,climatevars!$E:$E,climatevars!L:L,0,)</f>
        <v>367.99926399999993</v>
      </c>
      <c r="X2244">
        <f>_xlfn.XLOOKUP($G2244,speciesvars!$D:$D,speciesvars!H:H,0,0)</f>
        <v>23.825000166892998</v>
      </c>
      <c r="Y2244">
        <f>_xlfn.XLOOKUP($G2244,speciesvars!$D:$D,speciesvars!I:I,0,0)</f>
        <v>508</v>
      </c>
    </row>
    <row r="2245" spans="1:25" hidden="1" x14ac:dyDescent="0.25">
      <c r="A2245" t="s">
        <v>34</v>
      </c>
      <c r="B2245" t="s">
        <v>52</v>
      </c>
      <c r="C2245">
        <v>20</v>
      </c>
      <c r="D2245" t="str">
        <f t="shared" si="35"/>
        <v>Preservespring 2021</v>
      </c>
      <c r="E2245" t="s">
        <v>66</v>
      </c>
      <c r="F2245" t="s">
        <v>70</v>
      </c>
      <c r="G2245" t="s">
        <v>6</v>
      </c>
      <c r="H2245" t="s">
        <v>4256</v>
      </c>
      <c r="I2245" t="s">
        <v>2343</v>
      </c>
      <c r="J2245" t="s">
        <v>60</v>
      </c>
      <c r="K2245">
        <v>0</v>
      </c>
      <c r="L2245">
        <v>0</v>
      </c>
      <c r="M2245">
        <v>0</v>
      </c>
      <c r="N2245">
        <f>_xlfn.XLOOKUP($A2245,'site variables'!$A:$A,'site variables'!C:C,0,0)</f>
        <v>332.63</v>
      </c>
      <c r="O2245">
        <f>_xlfn.XLOOKUP($A2245,'site variables'!$A:$A,'site variables'!D:D,0,0)</f>
        <v>25.8</v>
      </c>
      <c r="P2245">
        <f>_xlfn.XLOOKUP($A2245,'site variables'!$A:$A,'site variables'!E:E,0,0)</f>
        <v>21.2</v>
      </c>
      <c r="Q2245">
        <f>_xlfn.XLOOKUP($A2245,'site variables'!$A:$A,'site variables'!F:F,0,0)</f>
        <v>793</v>
      </c>
      <c r="R2245" t="str">
        <f>_xlfn.XLOOKUP($A2245,'site variables'!$A:$A,'site variables'!G:G,0,0)</f>
        <v>high</v>
      </c>
      <c r="S2245" t="str">
        <f>_xlfn.XLOOKUP($A2245,'site variables'!$A:$A,'site variables'!H:H,0,0)</f>
        <v>low</v>
      </c>
      <c r="T2245" t="str">
        <f>_xlfn.XLOOKUP($A2245,'site variables'!$A:$A,'site variables'!I:I,0,0)</f>
        <v>Vehicle/FootRecreation</v>
      </c>
      <c r="U2245">
        <f>_xlfn.XLOOKUP($D2245,climatevars!$E:$E,climatevars!J:J,0,)</f>
        <v>84.999829999999989</v>
      </c>
      <c r="V2245">
        <f>_xlfn.XLOOKUP($D2245,climatevars!$E:$E,climatevars!K:K,0,)</f>
        <v>539.99891999999988</v>
      </c>
      <c r="W2245">
        <f>_xlfn.XLOOKUP($D2245,climatevars!$E:$E,climatevars!L:L,0,)</f>
        <v>367.99926399999993</v>
      </c>
      <c r="X2245">
        <f>_xlfn.XLOOKUP($G2245,speciesvars!$D:$D,speciesvars!H:H,0,0)</f>
        <v>21.804166575272902</v>
      </c>
      <c r="Y2245">
        <f>_xlfn.XLOOKUP($G2245,speciesvars!$D:$D,speciesvars!I:I,0,0)</f>
        <v>504</v>
      </c>
    </row>
    <row r="2246" spans="1:25" hidden="1" x14ac:dyDescent="0.25">
      <c r="A2246" t="s">
        <v>34</v>
      </c>
      <c r="B2246" t="s">
        <v>52</v>
      </c>
      <c r="C2246">
        <v>20</v>
      </c>
      <c r="D2246" t="str">
        <f t="shared" si="35"/>
        <v>Preservespring 2021</v>
      </c>
      <c r="E2246" t="s">
        <v>66</v>
      </c>
      <c r="F2246" t="s">
        <v>70</v>
      </c>
      <c r="G2246" t="s">
        <v>22</v>
      </c>
      <c r="H2246" t="s">
        <v>4256</v>
      </c>
      <c r="I2246" t="s">
        <v>2344</v>
      </c>
      <c r="J2246" t="s">
        <v>60</v>
      </c>
      <c r="K2246">
        <v>0</v>
      </c>
      <c r="L2246">
        <v>0</v>
      </c>
      <c r="M2246">
        <v>0</v>
      </c>
      <c r="N2246">
        <f>_xlfn.XLOOKUP($A2246,'site variables'!$A:$A,'site variables'!C:C,0,0)</f>
        <v>332.63</v>
      </c>
      <c r="O2246">
        <f>_xlfn.XLOOKUP($A2246,'site variables'!$A:$A,'site variables'!D:D,0,0)</f>
        <v>25.8</v>
      </c>
      <c r="P2246">
        <f>_xlfn.XLOOKUP($A2246,'site variables'!$A:$A,'site variables'!E:E,0,0)</f>
        <v>21.2</v>
      </c>
      <c r="Q2246">
        <f>_xlfn.XLOOKUP($A2246,'site variables'!$A:$A,'site variables'!F:F,0,0)</f>
        <v>793</v>
      </c>
      <c r="R2246" t="str">
        <f>_xlfn.XLOOKUP($A2246,'site variables'!$A:$A,'site variables'!G:G,0,0)</f>
        <v>high</v>
      </c>
      <c r="S2246" t="str">
        <f>_xlfn.XLOOKUP($A2246,'site variables'!$A:$A,'site variables'!H:H,0,0)</f>
        <v>low</v>
      </c>
      <c r="T2246" t="str">
        <f>_xlfn.XLOOKUP($A2246,'site variables'!$A:$A,'site variables'!I:I,0,0)</f>
        <v>Vehicle/FootRecreation</v>
      </c>
      <c r="U2246">
        <f>_xlfn.XLOOKUP($D2246,climatevars!$E:$E,climatevars!J:J,0,)</f>
        <v>84.999829999999989</v>
      </c>
      <c r="V2246">
        <f>_xlfn.XLOOKUP($D2246,climatevars!$E:$E,climatevars!K:K,0,)</f>
        <v>539.99891999999988</v>
      </c>
      <c r="W2246">
        <f>_xlfn.XLOOKUP($D2246,climatevars!$E:$E,climatevars!L:L,0,)</f>
        <v>367.99926399999993</v>
      </c>
      <c r="X2246">
        <f>_xlfn.XLOOKUP($G2246,speciesvars!$D:$D,speciesvars!H:H,0,0)</f>
        <v>22.870833317438802</v>
      </c>
      <c r="Y2246">
        <f>_xlfn.XLOOKUP($G2246,speciesvars!$D:$D,speciesvars!I:I,0,0)</f>
        <v>733</v>
      </c>
    </row>
    <row r="2247" spans="1:25" hidden="1" x14ac:dyDescent="0.25">
      <c r="A2247" t="s">
        <v>34</v>
      </c>
      <c r="B2247" t="s">
        <v>52</v>
      </c>
      <c r="C2247">
        <v>20</v>
      </c>
      <c r="D2247" t="str">
        <f t="shared" si="35"/>
        <v>Preservespring 2021</v>
      </c>
      <c r="E2247" t="s">
        <v>66</v>
      </c>
      <c r="F2247" t="s">
        <v>70</v>
      </c>
      <c r="G2247" t="s">
        <v>54</v>
      </c>
      <c r="H2247" t="s">
        <v>4256</v>
      </c>
      <c r="I2247" t="s">
        <v>2345</v>
      </c>
      <c r="J2247" t="s">
        <v>60</v>
      </c>
      <c r="K2247">
        <v>0</v>
      </c>
      <c r="L2247">
        <v>0</v>
      </c>
      <c r="M2247">
        <v>0.55000000000000004</v>
      </c>
      <c r="N2247">
        <f>_xlfn.XLOOKUP($A2247,'site variables'!$A:$A,'site variables'!C:C,0,0)</f>
        <v>332.63</v>
      </c>
      <c r="O2247">
        <f>_xlfn.XLOOKUP($A2247,'site variables'!$A:$A,'site variables'!D:D,0,0)</f>
        <v>25.8</v>
      </c>
      <c r="P2247">
        <f>_xlfn.XLOOKUP($A2247,'site variables'!$A:$A,'site variables'!E:E,0,0)</f>
        <v>21.2</v>
      </c>
      <c r="Q2247">
        <f>_xlfn.XLOOKUP($A2247,'site variables'!$A:$A,'site variables'!F:F,0,0)</f>
        <v>793</v>
      </c>
      <c r="R2247" t="str">
        <f>_xlfn.XLOOKUP($A2247,'site variables'!$A:$A,'site variables'!G:G,0,0)</f>
        <v>high</v>
      </c>
      <c r="S2247" t="str">
        <f>_xlfn.XLOOKUP($A2247,'site variables'!$A:$A,'site variables'!H:H,0,0)</f>
        <v>low</v>
      </c>
      <c r="T2247" t="str">
        <f>_xlfn.XLOOKUP($A2247,'site variables'!$A:$A,'site variables'!I:I,0,0)</f>
        <v>Vehicle/FootRecreation</v>
      </c>
      <c r="U2247">
        <f>_xlfn.XLOOKUP($D2247,climatevars!$E:$E,climatevars!J:J,0,)</f>
        <v>84.999829999999989</v>
      </c>
      <c r="V2247">
        <f>_xlfn.XLOOKUP($D2247,climatevars!$E:$E,climatevars!K:K,0,)</f>
        <v>539.99891999999988</v>
      </c>
      <c r="W2247">
        <f>_xlfn.XLOOKUP($D2247,climatevars!$E:$E,climatevars!L:L,0,)</f>
        <v>367.99926399999993</v>
      </c>
      <c r="X2247">
        <f>_xlfn.XLOOKUP($G2247,speciesvars!$D:$D,speciesvars!H:H,0,0)</f>
        <v>21.7541668613752</v>
      </c>
      <c r="Y2247">
        <f>_xlfn.XLOOKUP($G2247,speciesvars!$D:$D,speciesvars!I:I,0,0)</f>
        <v>505</v>
      </c>
    </row>
    <row r="2248" spans="1:25" hidden="1" x14ac:dyDescent="0.25">
      <c r="A2248" t="s">
        <v>34</v>
      </c>
      <c r="B2248" t="s">
        <v>52</v>
      </c>
      <c r="C2248">
        <v>20</v>
      </c>
      <c r="D2248" t="str">
        <f t="shared" si="35"/>
        <v>Preservespring 2021</v>
      </c>
      <c r="E2248" t="s">
        <v>66</v>
      </c>
      <c r="F2248" t="s">
        <v>70</v>
      </c>
      <c r="G2248" t="s">
        <v>65</v>
      </c>
      <c r="H2248" t="s">
        <v>4256</v>
      </c>
      <c r="I2248" t="s">
        <v>2346</v>
      </c>
      <c r="J2248" t="s">
        <v>60</v>
      </c>
      <c r="K2248">
        <v>0</v>
      </c>
      <c r="L2248">
        <v>0</v>
      </c>
      <c r="M2248">
        <v>0</v>
      </c>
      <c r="N2248">
        <f>_xlfn.XLOOKUP($A2248,'site variables'!$A:$A,'site variables'!C:C,0,0)</f>
        <v>332.63</v>
      </c>
      <c r="O2248">
        <f>_xlfn.XLOOKUP($A2248,'site variables'!$A:$A,'site variables'!D:D,0,0)</f>
        <v>25.8</v>
      </c>
      <c r="P2248">
        <f>_xlfn.XLOOKUP($A2248,'site variables'!$A:$A,'site variables'!E:E,0,0)</f>
        <v>21.2</v>
      </c>
      <c r="Q2248">
        <f>_xlfn.XLOOKUP($A2248,'site variables'!$A:$A,'site variables'!F:F,0,0)</f>
        <v>793</v>
      </c>
      <c r="R2248" t="str">
        <f>_xlfn.XLOOKUP($A2248,'site variables'!$A:$A,'site variables'!G:G,0,0)</f>
        <v>high</v>
      </c>
      <c r="S2248" t="str">
        <f>_xlfn.XLOOKUP($A2248,'site variables'!$A:$A,'site variables'!H:H,0,0)</f>
        <v>low</v>
      </c>
      <c r="T2248" t="str">
        <f>_xlfn.XLOOKUP($A2248,'site variables'!$A:$A,'site variables'!I:I,0,0)</f>
        <v>Vehicle/FootRecreation</v>
      </c>
      <c r="U2248">
        <f>_xlfn.XLOOKUP($D2248,climatevars!$E:$E,climatevars!J:J,0,)</f>
        <v>84.999829999999989</v>
      </c>
      <c r="V2248">
        <f>_xlfn.XLOOKUP($D2248,climatevars!$E:$E,climatevars!K:K,0,)</f>
        <v>539.99891999999988</v>
      </c>
      <c r="W2248">
        <f>_xlfn.XLOOKUP($D2248,climatevars!$E:$E,climatevars!L:L,0,)</f>
        <v>367.99926399999993</v>
      </c>
      <c r="X2248">
        <f>_xlfn.XLOOKUP($G2248,speciesvars!$D:$D,speciesvars!H:H,0,0)</f>
        <v>21.662499884764401</v>
      </c>
      <c r="Y2248">
        <f>_xlfn.XLOOKUP($G2248,speciesvars!$D:$D,speciesvars!I:I,0,0)</f>
        <v>767</v>
      </c>
    </row>
    <row r="2249" spans="1:25" hidden="1" x14ac:dyDescent="0.25">
      <c r="A2249" t="s">
        <v>34</v>
      </c>
      <c r="B2249" t="s">
        <v>52</v>
      </c>
      <c r="C2249">
        <v>20</v>
      </c>
      <c r="D2249" t="str">
        <f t="shared" si="35"/>
        <v>Preservespring 2021</v>
      </c>
      <c r="E2249" t="s">
        <v>66</v>
      </c>
      <c r="F2249" t="s">
        <v>70</v>
      </c>
      <c r="G2249" t="s">
        <v>1</v>
      </c>
      <c r="H2249" t="s">
        <v>4256</v>
      </c>
      <c r="I2249" t="s">
        <v>2347</v>
      </c>
      <c r="J2249" t="s">
        <v>60</v>
      </c>
      <c r="K2249">
        <v>0</v>
      </c>
      <c r="L2249">
        <v>0</v>
      </c>
      <c r="M2249">
        <v>0</v>
      </c>
      <c r="N2249">
        <f>_xlfn.XLOOKUP($A2249,'site variables'!$A:$A,'site variables'!C:C,0,0)</f>
        <v>332.63</v>
      </c>
      <c r="O2249">
        <f>_xlfn.XLOOKUP($A2249,'site variables'!$A:$A,'site variables'!D:D,0,0)</f>
        <v>25.8</v>
      </c>
      <c r="P2249">
        <f>_xlfn.XLOOKUP($A2249,'site variables'!$A:$A,'site variables'!E:E,0,0)</f>
        <v>21.2</v>
      </c>
      <c r="Q2249">
        <f>_xlfn.XLOOKUP($A2249,'site variables'!$A:$A,'site variables'!F:F,0,0)</f>
        <v>793</v>
      </c>
      <c r="R2249" t="str">
        <f>_xlfn.XLOOKUP($A2249,'site variables'!$A:$A,'site variables'!G:G,0,0)</f>
        <v>high</v>
      </c>
      <c r="S2249" t="str">
        <f>_xlfn.XLOOKUP($A2249,'site variables'!$A:$A,'site variables'!H:H,0,0)</f>
        <v>low</v>
      </c>
      <c r="T2249" t="str">
        <f>_xlfn.XLOOKUP($A2249,'site variables'!$A:$A,'site variables'!I:I,0,0)</f>
        <v>Vehicle/FootRecreation</v>
      </c>
      <c r="U2249">
        <f>_xlfn.XLOOKUP($D2249,climatevars!$E:$E,climatevars!J:J,0,)</f>
        <v>84.999829999999989</v>
      </c>
      <c r="V2249">
        <f>_xlfn.XLOOKUP($D2249,climatevars!$E:$E,climatevars!K:K,0,)</f>
        <v>539.99891999999988</v>
      </c>
      <c r="W2249">
        <f>_xlfn.XLOOKUP($D2249,climatevars!$E:$E,climatevars!L:L,0,)</f>
        <v>367.99926399999993</v>
      </c>
      <c r="X2249">
        <f>_xlfn.XLOOKUP($G2249,speciesvars!$D:$D,speciesvars!H:H,0,0)</f>
        <v>22.9416667421659</v>
      </c>
      <c r="Y2249">
        <f>_xlfn.XLOOKUP($G2249,speciesvars!$D:$D,speciesvars!I:I,0,0)</f>
        <v>528</v>
      </c>
    </row>
    <row r="2250" spans="1:25" hidden="1" x14ac:dyDescent="0.25">
      <c r="A2250" t="s">
        <v>34</v>
      </c>
      <c r="B2250" t="s">
        <v>52</v>
      </c>
      <c r="C2250">
        <v>21</v>
      </c>
      <c r="D2250" t="str">
        <f t="shared" si="35"/>
        <v>Preservespring 2021</v>
      </c>
      <c r="E2250" t="s">
        <v>74</v>
      </c>
      <c r="F2250" t="s">
        <v>0</v>
      </c>
      <c r="G2250" t="s">
        <v>13</v>
      </c>
      <c r="H2250" t="s">
        <v>4254</v>
      </c>
      <c r="I2250" t="s">
        <v>2348</v>
      </c>
      <c r="J2250" t="s">
        <v>60</v>
      </c>
      <c r="K2250">
        <v>0</v>
      </c>
      <c r="L2250">
        <v>0</v>
      </c>
      <c r="M2250">
        <v>0</v>
      </c>
      <c r="N2250">
        <f>_xlfn.XLOOKUP($A2250,'site variables'!$A:$A,'site variables'!C:C,0,0)</f>
        <v>332.63</v>
      </c>
      <c r="O2250">
        <f>_xlfn.XLOOKUP($A2250,'site variables'!$A:$A,'site variables'!D:D,0,0)</f>
        <v>25.8</v>
      </c>
      <c r="P2250">
        <f>_xlfn.XLOOKUP($A2250,'site variables'!$A:$A,'site variables'!E:E,0,0)</f>
        <v>21.2</v>
      </c>
      <c r="Q2250">
        <f>_xlfn.XLOOKUP($A2250,'site variables'!$A:$A,'site variables'!F:F,0,0)</f>
        <v>793</v>
      </c>
      <c r="R2250" t="str">
        <f>_xlfn.XLOOKUP($A2250,'site variables'!$A:$A,'site variables'!G:G,0,0)</f>
        <v>high</v>
      </c>
      <c r="S2250" t="str">
        <f>_xlfn.XLOOKUP($A2250,'site variables'!$A:$A,'site variables'!H:H,0,0)</f>
        <v>low</v>
      </c>
      <c r="T2250" t="str">
        <f>_xlfn.XLOOKUP($A2250,'site variables'!$A:$A,'site variables'!I:I,0,0)</f>
        <v>Vehicle/FootRecreation</v>
      </c>
      <c r="U2250">
        <f>_xlfn.XLOOKUP($D2250,climatevars!$E:$E,climatevars!J:J,0,)</f>
        <v>84.999829999999989</v>
      </c>
      <c r="V2250">
        <f>_xlfn.XLOOKUP($D2250,climatevars!$E:$E,climatevars!K:K,0,)</f>
        <v>539.99891999999988</v>
      </c>
      <c r="W2250">
        <f>_xlfn.XLOOKUP($D2250,climatevars!$E:$E,climatevars!L:L,0,)</f>
        <v>367.99926399999993</v>
      </c>
      <c r="X2250">
        <f>_xlfn.XLOOKUP($G2250,speciesvars!$D:$D,speciesvars!H:H,0,0)</f>
        <v>23.462500015894602</v>
      </c>
      <c r="Y2250">
        <f>_xlfn.XLOOKUP($G2250,speciesvars!$D:$D,speciesvars!I:I,0,0)</f>
        <v>846</v>
      </c>
    </row>
    <row r="2251" spans="1:25" hidden="1" x14ac:dyDescent="0.25">
      <c r="A2251" t="s">
        <v>34</v>
      </c>
      <c r="B2251" t="s">
        <v>69</v>
      </c>
      <c r="C2251">
        <v>1</v>
      </c>
      <c r="D2251" t="str">
        <f t="shared" si="35"/>
        <v>Preservespring 2022</v>
      </c>
      <c r="E2251" t="s">
        <v>12</v>
      </c>
      <c r="F2251" t="s">
        <v>70</v>
      </c>
      <c r="G2251" t="s">
        <v>1437</v>
      </c>
      <c r="H2251" t="s">
        <v>11</v>
      </c>
      <c r="I2251" t="s">
        <v>2349</v>
      </c>
      <c r="J2251" t="s">
        <v>60</v>
      </c>
      <c r="K2251">
        <v>3</v>
      </c>
      <c r="L2251">
        <v>35</v>
      </c>
      <c r="N2251">
        <f>_xlfn.XLOOKUP($A2251,'site variables'!$A:$A,'site variables'!C:C,0,0)</f>
        <v>332.63</v>
      </c>
      <c r="O2251">
        <f>_xlfn.XLOOKUP($A2251,'site variables'!$A:$A,'site variables'!D:D,0,0)</f>
        <v>25.8</v>
      </c>
      <c r="P2251">
        <f>_xlfn.XLOOKUP($A2251,'site variables'!$A:$A,'site variables'!E:E,0,0)</f>
        <v>21.2</v>
      </c>
      <c r="Q2251">
        <f>_xlfn.XLOOKUP($A2251,'site variables'!$A:$A,'site variables'!F:F,0,0)</f>
        <v>793</v>
      </c>
      <c r="R2251" t="str">
        <f>_xlfn.XLOOKUP($A2251,'site variables'!$A:$A,'site variables'!G:G,0,0)</f>
        <v>high</v>
      </c>
      <c r="S2251" t="str">
        <f>_xlfn.XLOOKUP($A2251,'site variables'!$A:$A,'site variables'!H:H,0,0)</f>
        <v>low</v>
      </c>
      <c r="T2251" t="str">
        <f>_xlfn.XLOOKUP($A2251,'site variables'!$A:$A,'site variables'!I:I,0,0)</f>
        <v>Vehicle/FootRecreation</v>
      </c>
      <c r="U2251">
        <f>_xlfn.XLOOKUP($D2251,climatevars!$E:$E,climatevars!J:J,0,)</f>
        <v>148.99970199999998</v>
      </c>
      <c r="V2251">
        <f>_xlfn.XLOOKUP($D2251,climatevars!$E:$E,climatevars!K:K,0,)</f>
        <v>539.99891999999988</v>
      </c>
      <c r="W2251">
        <f>_xlfn.XLOOKUP($D2251,climatevars!$E:$E,climatevars!L:L,0,)</f>
        <v>800.99839799999984</v>
      </c>
      <c r="X2251">
        <f>_xlfn.XLOOKUP($G2251,speciesvars!$D:$D,speciesvars!H:H,0,0)</f>
        <v>0</v>
      </c>
      <c r="Y2251">
        <f>_xlfn.XLOOKUP($G2251,speciesvars!$D:$D,speciesvars!I:I,0,0)</f>
        <v>0</v>
      </c>
    </row>
    <row r="2252" spans="1:25" hidden="1" x14ac:dyDescent="0.25">
      <c r="A2252" t="s">
        <v>34</v>
      </c>
      <c r="B2252" t="s">
        <v>52</v>
      </c>
      <c r="C2252">
        <v>21</v>
      </c>
      <c r="D2252" t="str">
        <f t="shared" si="35"/>
        <v>Preservespring 2021</v>
      </c>
      <c r="E2252" t="s">
        <v>74</v>
      </c>
      <c r="F2252" t="s">
        <v>0</v>
      </c>
      <c r="G2252" t="s">
        <v>21</v>
      </c>
      <c r="H2252" t="s">
        <v>4254</v>
      </c>
      <c r="I2252" t="s">
        <v>2350</v>
      </c>
      <c r="J2252" t="s">
        <v>60</v>
      </c>
      <c r="K2252">
        <v>0</v>
      </c>
      <c r="L2252">
        <v>0</v>
      </c>
      <c r="M2252">
        <v>0</v>
      </c>
      <c r="N2252">
        <f>_xlfn.XLOOKUP($A2252,'site variables'!$A:$A,'site variables'!C:C,0,0)</f>
        <v>332.63</v>
      </c>
      <c r="O2252">
        <f>_xlfn.XLOOKUP($A2252,'site variables'!$A:$A,'site variables'!D:D,0,0)</f>
        <v>25.8</v>
      </c>
      <c r="P2252">
        <f>_xlfn.XLOOKUP($A2252,'site variables'!$A:$A,'site variables'!E:E,0,0)</f>
        <v>21.2</v>
      </c>
      <c r="Q2252">
        <f>_xlfn.XLOOKUP($A2252,'site variables'!$A:$A,'site variables'!F:F,0,0)</f>
        <v>793</v>
      </c>
      <c r="R2252" t="str">
        <f>_xlfn.XLOOKUP($A2252,'site variables'!$A:$A,'site variables'!G:G,0,0)</f>
        <v>high</v>
      </c>
      <c r="S2252" t="str">
        <f>_xlfn.XLOOKUP($A2252,'site variables'!$A:$A,'site variables'!H:H,0,0)</f>
        <v>low</v>
      </c>
      <c r="T2252" t="str">
        <f>_xlfn.XLOOKUP($A2252,'site variables'!$A:$A,'site variables'!I:I,0,0)</f>
        <v>Vehicle/FootRecreation</v>
      </c>
      <c r="U2252">
        <f>_xlfn.XLOOKUP($D2252,climatevars!$E:$E,climatevars!J:J,0,)</f>
        <v>84.999829999999989</v>
      </c>
      <c r="V2252">
        <f>_xlfn.XLOOKUP($D2252,climatevars!$E:$E,climatevars!K:K,0,)</f>
        <v>539.99891999999988</v>
      </c>
      <c r="W2252">
        <f>_xlfn.XLOOKUP($D2252,climatevars!$E:$E,climatevars!L:L,0,)</f>
        <v>367.99926399999993</v>
      </c>
      <c r="X2252">
        <f>_xlfn.XLOOKUP($G2252,speciesvars!$D:$D,speciesvars!H:H,0,0)</f>
        <v>24.8750001192093</v>
      </c>
      <c r="Y2252">
        <f>_xlfn.XLOOKUP($G2252,speciesvars!$D:$D,speciesvars!I:I,0,0)</f>
        <v>845</v>
      </c>
    </row>
    <row r="2253" spans="1:25" hidden="1" x14ac:dyDescent="0.25">
      <c r="A2253" t="s">
        <v>34</v>
      </c>
      <c r="B2253" t="s">
        <v>52</v>
      </c>
      <c r="C2253">
        <v>21</v>
      </c>
      <c r="D2253" t="str">
        <f t="shared" si="35"/>
        <v>Preservespring 2021</v>
      </c>
      <c r="E2253" t="s">
        <v>74</v>
      </c>
      <c r="F2253" t="s">
        <v>0</v>
      </c>
      <c r="G2253" t="s">
        <v>53</v>
      </c>
      <c r="H2253" t="s">
        <v>4254</v>
      </c>
      <c r="I2253" t="s">
        <v>2351</v>
      </c>
      <c r="J2253" t="s">
        <v>60</v>
      </c>
      <c r="K2253">
        <v>0</v>
      </c>
      <c r="L2253">
        <v>0</v>
      </c>
      <c r="M2253">
        <v>0</v>
      </c>
      <c r="N2253">
        <f>_xlfn.XLOOKUP($A2253,'site variables'!$A:$A,'site variables'!C:C,0,0)</f>
        <v>332.63</v>
      </c>
      <c r="O2253">
        <f>_xlfn.XLOOKUP($A2253,'site variables'!$A:$A,'site variables'!D:D,0,0)</f>
        <v>25.8</v>
      </c>
      <c r="P2253">
        <f>_xlfn.XLOOKUP($A2253,'site variables'!$A:$A,'site variables'!E:E,0,0)</f>
        <v>21.2</v>
      </c>
      <c r="Q2253">
        <f>_xlfn.XLOOKUP($A2253,'site variables'!$A:$A,'site variables'!F:F,0,0)</f>
        <v>793</v>
      </c>
      <c r="R2253" t="str">
        <f>_xlfn.XLOOKUP($A2253,'site variables'!$A:$A,'site variables'!G:G,0,0)</f>
        <v>high</v>
      </c>
      <c r="S2253" t="str">
        <f>_xlfn.XLOOKUP($A2253,'site variables'!$A:$A,'site variables'!H:H,0,0)</f>
        <v>low</v>
      </c>
      <c r="T2253" t="str">
        <f>_xlfn.XLOOKUP($A2253,'site variables'!$A:$A,'site variables'!I:I,0,0)</f>
        <v>Vehicle/FootRecreation</v>
      </c>
      <c r="U2253">
        <f>_xlfn.XLOOKUP($D2253,climatevars!$E:$E,climatevars!J:J,0,)</f>
        <v>84.999829999999989</v>
      </c>
      <c r="V2253">
        <f>_xlfn.XLOOKUP($D2253,climatevars!$E:$E,climatevars!K:K,0,)</f>
        <v>539.99891999999988</v>
      </c>
      <c r="W2253">
        <f>_xlfn.XLOOKUP($D2253,climatevars!$E:$E,climatevars!L:L,0,)</f>
        <v>367.99926399999993</v>
      </c>
      <c r="X2253">
        <f>_xlfn.XLOOKUP($G2253,speciesvars!$D:$D,speciesvars!H:H,0,0)</f>
        <v>24.200000047683702</v>
      </c>
      <c r="Y2253">
        <f>_xlfn.XLOOKUP($G2253,speciesvars!$D:$D,speciesvars!I:I,0,0)</f>
        <v>706</v>
      </c>
    </row>
    <row r="2254" spans="1:25" hidden="1" x14ac:dyDescent="0.25">
      <c r="A2254" t="s">
        <v>34</v>
      </c>
      <c r="B2254" t="s">
        <v>52</v>
      </c>
      <c r="C2254">
        <v>21</v>
      </c>
      <c r="D2254" t="str">
        <f t="shared" si="35"/>
        <v>Preservespring 2021</v>
      </c>
      <c r="E2254" t="s">
        <v>74</v>
      </c>
      <c r="F2254" t="s">
        <v>0</v>
      </c>
      <c r="G2254" t="s">
        <v>35</v>
      </c>
      <c r="H2254" t="s">
        <v>4254</v>
      </c>
      <c r="I2254" t="s">
        <v>2352</v>
      </c>
      <c r="J2254" t="s">
        <v>60</v>
      </c>
      <c r="K2254">
        <v>0</v>
      </c>
      <c r="L2254">
        <v>0</v>
      </c>
      <c r="M2254">
        <v>0</v>
      </c>
      <c r="N2254">
        <f>_xlfn.XLOOKUP($A2254,'site variables'!$A:$A,'site variables'!C:C,0,0)</f>
        <v>332.63</v>
      </c>
      <c r="O2254">
        <f>_xlfn.XLOOKUP($A2254,'site variables'!$A:$A,'site variables'!D:D,0,0)</f>
        <v>25.8</v>
      </c>
      <c r="P2254">
        <f>_xlfn.XLOOKUP($A2254,'site variables'!$A:$A,'site variables'!E:E,0,0)</f>
        <v>21.2</v>
      </c>
      <c r="Q2254">
        <f>_xlfn.XLOOKUP($A2254,'site variables'!$A:$A,'site variables'!F:F,0,0)</f>
        <v>793</v>
      </c>
      <c r="R2254" t="str">
        <f>_xlfn.XLOOKUP($A2254,'site variables'!$A:$A,'site variables'!G:G,0,0)</f>
        <v>high</v>
      </c>
      <c r="S2254" t="str">
        <f>_xlfn.XLOOKUP($A2254,'site variables'!$A:$A,'site variables'!H:H,0,0)</f>
        <v>low</v>
      </c>
      <c r="T2254" t="str">
        <f>_xlfn.XLOOKUP($A2254,'site variables'!$A:$A,'site variables'!I:I,0,0)</f>
        <v>Vehicle/FootRecreation</v>
      </c>
      <c r="U2254">
        <f>_xlfn.XLOOKUP($D2254,climatevars!$E:$E,climatevars!J:J,0,)</f>
        <v>84.999829999999989</v>
      </c>
      <c r="V2254">
        <f>_xlfn.XLOOKUP($D2254,climatevars!$E:$E,climatevars!K:K,0,)</f>
        <v>539.99891999999988</v>
      </c>
      <c r="W2254">
        <f>_xlfn.XLOOKUP($D2254,climatevars!$E:$E,climatevars!L:L,0,)</f>
        <v>367.99926399999993</v>
      </c>
      <c r="X2254">
        <f>_xlfn.XLOOKUP($G2254,speciesvars!$D:$D,speciesvars!H:H,0,0)</f>
        <v>23.5000000198682</v>
      </c>
      <c r="Y2254">
        <f>_xlfn.XLOOKUP($G2254,speciesvars!$D:$D,speciesvars!I:I,0,0)</f>
        <v>354</v>
      </c>
    </row>
    <row r="2255" spans="1:25" hidden="1" x14ac:dyDescent="0.25">
      <c r="A2255" t="s">
        <v>34</v>
      </c>
      <c r="B2255" t="s">
        <v>69</v>
      </c>
      <c r="C2255">
        <v>2</v>
      </c>
      <c r="D2255" t="str">
        <f t="shared" si="35"/>
        <v>Preservespring 2022</v>
      </c>
      <c r="E2255" t="s">
        <v>74</v>
      </c>
      <c r="F2255" t="s">
        <v>70</v>
      </c>
      <c r="G2255" t="s">
        <v>40</v>
      </c>
      <c r="H2255" t="s">
        <v>11</v>
      </c>
      <c r="I2255" t="s">
        <v>2353</v>
      </c>
      <c r="J2255" t="s">
        <v>60</v>
      </c>
      <c r="K2255">
        <v>1</v>
      </c>
      <c r="L2255">
        <v>60</v>
      </c>
      <c r="N2255">
        <f>_xlfn.XLOOKUP($A2255,'site variables'!$A:$A,'site variables'!C:C,0,0)</f>
        <v>332.63</v>
      </c>
      <c r="O2255">
        <f>_xlfn.XLOOKUP($A2255,'site variables'!$A:$A,'site variables'!D:D,0,0)</f>
        <v>25.8</v>
      </c>
      <c r="P2255">
        <f>_xlfn.XLOOKUP($A2255,'site variables'!$A:$A,'site variables'!E:E,0,0)</f>
        <v>21.2</v>
      </c>
      <c r="Q2255">
        <f>_xlfn.XLOOKUP($A2255,'site variables'!$A:$A,'site variables'!F:F,0,0)</f>
        <v>793</v>
      </c>
      <c r="R2255" t="str">
        <f>_xlfn.XLOOKUP($A2255,'site variables'!$A:$A,'site variables'!G:G,0,0)</f>
        <v>high</v>
      </c>
      <c r="S2255" t="str">
        <f>_xlfn.XLOOKUP($A2255,'site variables'!$A:$A,'site variables'!H:H,0,0)</f>
        <v>low</v>
      </c>
      <c r="T2255" t="str">
        <f>_xlfn.XLOOKUP($A2255,'site variables'!$A:$A,'site variables'!I:I,0,0)</f>
        <v>Vehicle/FootRecreation</v>
      </c>
      <c r="U2255">
        <f>_xlfn.XLOOKUP($D2255,climatevars!$E:$E,climatevars!J:J,0,)</f>
        <v>148.99970199999998</v>
      </c>
      <c r="V2255">
        <f>_xlfn.XLOOKUP($D2255,climatevars!$E:$E,climatevars!K:K,0,)</f>
        <v>539.99891999999988</v>
      </c>
      <c r="W2255">
        <f>_xlfn.XLOOKUP($D2255,climatevars!$E:$E,climatevars!L:L,0,)</f>
        <v>800.99839799999984</v>
      </c>
      <c r="X2255">
        <f>_xlfn.XLOOKUP($G2255,speciesvars!$D:$D,speciesvars!H:H,0,0)</f>
        <v>0</v>
      </c>
      <c r="Y2255">
        <f>_xlfn.XLOOKUP($G2255,speciesvars!$D:$D,speciesvars!I:I,0,0)</f>
        <v>0</v>
      </c>
    </row>
    <row r="2256" spans="1:25" hidden="1" x14ac:dyDescent="0.25">
      <c r="A2256" t="s">
        <v>34</v>
      </c>
      <c r="B2256" t="s">
        <v>69</v>
      </c>
      <c r="C2256">
        <v>2</v>
      </c>
      <c r="D2256" t="str">
        <f t="shared" si="35"/>
        <v>Preservespring 2022</v>
      </c>
      <c r="E2256" t="s">
        <v>74</v>
      </c>
      <c r="F2256" t="s">
        <v>70</v>
      </c>
      <c r="G2256" t="s">
        <v>15</v>
      </c>
      <c r="H2256" t="s">
        <v>11</v>
      </c>
      <c r="I2256" t="s">
        <v>2354</v>
      </c>
      <c r="J2256" t="s">
        <v>60</v>
      </c>
      <c r="K2256">
        <v>1</v>
      </c>
      <c r="L2256">
        <v>35</v>
      </c>
      <c r="N2256">
        <f>_xlfn.XLOOKUP($A2256,'site variables'!$A:$A,'site variables'!C:C,0,0)</f>
        <v>332.63</v>
      </c>
      <c r="O2256">
        <f>_xlfn.XLOOKUP($A2256,'site variables'!$A:$A,'site variables'!D:D,0,0)</f>
        <v>25.8</v>
      </c>
      <c r="P2256">
        <f>_xlfn.XLOOKUP($A2256,'site variables'!$A:$A,'site variables'!E:E,0,0)</f>
        <v>21.2</v>
      </c>
      <c r="Q2256">
        <f>_xlfn.XLOOKUP($A2256,'site variables'!$A:$A,'site variables'!F:F,0,0)</f>
        <v>793</v>
      </c>
      <c r="R2256" t="str">
        <f>_xlfn.XLOOKUP($A2256,'site variables'!$A:$A,'site variables'!G:G,0,0)</f>
        <v>high</v>
      </c>
      <c r="S2256" t="str">
        <f>_xlfn.XLOOKUP($A2256,'site variables'!$A:$A,'site variables'!H:H,0,0)</f>
        <v>low</v>
      </c>
      <c r="T2256" t="str">
        <f>_xlfn.XLOOKUP($A2256,'site variables'!$A:$A,'site variables'!I:I,0,0)</f>
        <v>Vehicle/FootRecreation</v>
      </c>
      <c r="U2256">
        <f>_xlfn.XLOOKUP($D2256,climatevars!$E:$E,climatevars!J:J,0,)</f>
        <v>148.99970199999998</v>
      </c>
      <c r="V2256">
        <f>_xlfn.XLOOKUP($D2256,climatevars!$E:$E,climatevars!K:K,0,)</f>
        <v>539.99891999999988</v>
      </c>
      <c r="W2256">
        <f>_xlfn.XLOOKUP($D2256,climatevars!$E:$E,climatevars!L:L,0,)</f>
        <v>800.99839799999984</v>
      </c>
      <c r="X2256">
        <f>_xlfn.XLOOKUP($G2256,speciesvars!$D:$D,speciesvars!H:H,0,0)</f>
        <v>0</v>
      </c>
      <c r="Y2256">
        <f>_xlfn.XLOOKUP($G2256,speciesvars!$D:$D,speciesvars!I:I,0,0)</f>
        <v>0</v>
      </c>
    </row>
    <row r="2257" spans="1:25" hidden="1" x14ac:dyDescent="0.25">
      <c r="A2257" t="s">
        <v>34</v>
      </c>
      <c r="B2257" t="s">
        <v>69</v>
      </c>
      <c r="C2257">
        <v>2</v>
      </c>
      <c r="D2257" t="str">
        <f t="shared" si="35"/>
        <v>Preservespring 2022</v>
      </c>
      <c r="E2257" t="s">
        <v>74</v>
      </c>
      <c r="F2257" t="s">
        <v>70</v>
      </c>
      <c r="G2257" t="s">
        <v>3</v>
      </c>
      <c r="H2257" t="s">
        <v>11</v>
      </c>
      <c r="I2257" t="s">
        <v>2355</v>
      </c>
      <c r="J2257" t="s">
        <v>72</v>
      </c>
      <c r="K2257">
        <v>1</v>
      </c>
      <c r="L2257">
        <v>20</v>
      </c>
      <c r="N2257">
        <f>_xlfn.XLOOKUP($A2257,'site variables'!$A:$A,'site variables'!C:C,0,0)</f>
        <v>332.63</v>
      </c>
      <c r="O2257">
        <f>_xlfn.XLOOKUP($A2257,'site variables'!$A:$A,'site variables'!D:D,0,0)</f>
        <v>25.8</v>
      </c>
      <c r="P2257">
        <f>_xlfn.XLOOKUP($A2257,'site variables'!$A:$A,'site variables'!E:E,0,0)</f>
        <v>21.2</v>
      </c>
      <c r="Q2257">
        <f>_xlfn.XLOOKUP($A2257,'site variables'!$A:$A,'site variables'!F:F,0,0)</f>
        <v>793</v>
      </c>
      <c r="R2257" t="str">
        <f>_xlfn.XLOOKUP($A2257,'site variables'!$A:$A,'site variables'!G:G,0,0)</f>
        <v>high</v>
      </c>
      <c r="S2257" t="str">
        <f>_xlfn.XLOOKUP($A2257,'site variables'!$A:$A,'site variables'!H:H,0,0)</f>
        <v>low</v>
      </c>
      <c r="T2257" t="str">
        <f>_xlfn.XLOOKUP($A2257,'site variables'!$A:$A,'site variables'!I:I,0,0)</f>
        <v>Vehicle/FootRecreation</v>
      </c>
      <c r="U2257">
        <f>_xlfn.XLOOKUP($D2257,climatevars!$E:$E,climatevars!J:J,0,)</f>
        <v>148.99970199999998</v>
      </c>
      <c r="V2257">
        <f>_xlfn.XLOOKUP($D2257,climatevars!$E:$E,climatevars!K:K,0,)</f>
        <v>539.99891999999988</v>
      </c>
      <c r="W2257">
        <f>_xlfn.XLOOKUP($D2257,climatevars!$E:$E,climatevars!L:L,0,)</f>
        <v>800.99839799999984</v>
      </c>
      <c r="X2257">
        <f>_xlfn.XLOOKUP($G2257,speciesvars!$D:$D,speciesvars!H:H,0,0)</f>
        <v>0</v>
      </c>
      <c r="Y2257">
        <f>_xlfn.XLOOKUP($G2257,speciesvars!$D:$D,speciesvars!I:I,0,0)</f>
        <v>0</v>
      </c>
    </row>
    <row r="2258" spans="1:25" hidden="1" x14ac:dyDescent="0.25">
      <c r="A2258" t="s">
        <v>34</v>
      </c>
      <c r="B2258" t="s">
        <v>69</v>
      </c>
      <c r="C2258">
        <v>2</v>
      </c>
      <c r="D2258" t="str">
        <f t="shared" si="35"/>
        <v>Preservespring 2022</v>
      </c>
      <c r="E2258" t="s">
        <v>74</v>
      </c>
      <c r="F2258" t="s">
        <v>70</v>
      </c>
      <c r="G2258" t="s">
        <v>71</v>
      </c>
      <c r="H2258" t="s">
        <v>11</v>
      </c>
      <c r="I2258" t="s">
        <v>2356</v>
      </c>
      <c r="J2258" t="s">
        <v>60</v>
      </c>
      <c r="K2258">
        <v>5</v>
      </c>
      <c r="L2258">
        <v>60</v>
      </c>
      <c r="N2258">
        <f>_xlfn.XLOOKUP($A2258,'site variables'!$A:$A,'site variables'!C:C,0,0)</f>
        <v>332.63</v>
      </c>
      <c r="O2258">
        <f>_xlfn.XLOOKUP($A2258,'site variables'!$A:$A,'site variables'!D:D,0,0)</f>
        <v>25.8</v>
      </c>
      <c r="P2258">
        <f>_xlfn.XLOOKUP($A2258,'site variables'!$A:$A,'site variables'!E:E,0,0)</f>
        <v>21.2</v>
      </c>
      <c r="Q2258">
        <f>_xlfn.XLOOKUP($A2258,'site variables'!$A:$A,'site variables'!F:F,0,0)</f>
        <v>793</v>
      </c>
      <c r="R2258" t="str">
        <f>_xlfn.XLOOKUP($A2258,'site variables'!$A:$A,'site variables'!G:G,0,0)</f>
        <v>high</v>
      </c>
      <c r="S2258" t="str">
        <f>_xlfn.XLOOKUP($A2258,'site variables'!$A:$A,'site variables'!H:H,0,0)</f>
        <v>low</v>
      </c>
      <c r="T2258" t="str">
        <f>_xlfn.XLOOKUP($A2258,'site variables'!$A:$A,'site variables'!I:I,0,0)</f>
        <v>Vehicle/FootRecreation</v>
      </c>
      <c r="U2258">
        <f>_xlfn.XLOOKUP($D2258,climatevars!$E:$E,climatevars!J:J,0,)</f>
        <v>148.99970199999998</v>
      </c>
      <c r="V2258">
        <f>_xlfn.XLOOKUP($D2258,climatevars!$E:$E,climatevars!K:K,0,)</f>
        <v>539.99891999999988</v>
      </c>
      <c r="W2258">
        <f>_xlfn.XLOOKUP($D2258,climatevars!$E:$E,climatevars!L:L,0,)</f>
        <v>800.99839799999984</v>
      </c>
      <c r="X2258">
        <f>_xlfn.XLOOKUP($G2258,speciesvars!$D:$D,speciesvars!H:H,0,0)</f>
        <v>0</v>
      </c>
      <c r="Y2258">
        <f>_xlfn.XLOOKUP($G2258,speciesvars!$D:$D,speciesvars!I:I,0,0)</f>
        <v>0</v>
      </c>
    </row>
    <row r="2259" spans="1:25" hidden="1" x14ac:dyDescent="0.25">
      <c r="A2259" t="s">
        <v>34</v>
      </c>
      <c r="B2259" t="s">
        <v>69</v>
      </c>
      <c r="C2259">
        <v>2</v>
      </c>
      <c r="D2259" t="str">
        <f t="shared" si="35"/>
        <v>Preservespring 2022</v>
      </c>
      <c r="E2259" t="s">
        <v>74</v>
      </c>
      <c r="F2259" t="s">
        <v>70</v>
      </c>
      <c r="G2259" t="s">
        <v>16</v>
      </c>
      <c r="H2259" t="s">
        <v>11</v>
      </c>
      <c r="I2259" t="s">
        <v>2357</v>
      </c>
      <c r="J2259" t="s">
        <v>60</v>
      </c>
      <c r="K2259">
        <v>16</v>
      </c>
      <c r="L2259">
        <v>40</v>
      </c>
      <c r="N2259">
        <f>_xlfn.XLOOKUP($A2259,'site variables'!$A:$A,'site variables'!C:C,0,0)</f>
        <v>332.63</v>
      </c>
      <c r="O2259">
        <f>_xlfn.XLOOKUP($A2259,'site variables'!$A:$A,'site variables'!D:D,0,0)</f>
        <v>25.8</v>
      </c>
      <c r="P2259">
        <f>_xlfn.XLOOKUP($A2259,'site variables'!$A:$A,'site variables'!E:E,0,0)</f>
        <v>21.2</v>
      </c>
      <c r="Q2259">
        <f>_xlfn.XLOOKUP($A2259,'site variables'!$A:$A,'site variables'!F:F,0,0)</f>
        <v>793</v>
      </c>
      <c r="R2259" t="str">
        <f>_xlfn.XLOOKUP($A2259,'site variables'!$A:$A,'site variables'!G:G,0,0)</f>
        <v>high</v>
      </c>
      <c r="S2259" t="str">
        <f>_xlfn.XLOOKUP($A2259,'site variables'!$A:$A,'site variables'!H:H,0,0)</f>
        <v>low</v>
      </c>
      <c r="T2259" t="str">
        <f>_xlfn.XLOOKUP($A2259,'site variables'!$A:$A,'site variables'!I:I,0,0)</f>
        <v>Vehicle/FootRecreation</v>
      </c>
      <c r="U2259">
        <f>_xlfn.XLOOKUP($D2259,climatevars!$E:$E,climatevars!J:J,0,)</f>
        <v>148.99970199999998</v>
      </c>
      <c r="V2259">
        <f>_xlfn.XLOOKUP($D2259,climatevars!$E:$E,climatevars!K:K,0,)</f>
        <v>539.99891999999988</v>
      </c>
      <c r="W2259">
        <f>_xlfn.XLOOKUP($D2259,climatevars!$E:$E,climatevars!L:L,0,)</f>
        <v>800.99839799999984</v>
      </c>
      <c r="X2259">
        <f>_xlfn.XLOOKUP($G2259,speciesvars!$D:$D,speciesvars!H:H,0,0)</f>
        <v>0</v>
      </c>
      <c r="Y2259">
        <f>_xlfn.XLOOKUP($G2259,speciesvars!$D:$D,speciesvars!I:I,0,0)</f>
        <v>0</v>
      </c>
    </row>
    <row r="2260" spans="1:25" hidden="1" x14ac:dyDescent="0.25">
      <c r="A2260" t="s">
        <v>34</v>
      </c>
      <c r="B2260" t="s">
        <v>69</v>
      </c>
      <c r="C2260">
        <v>2</v>
      </c>
      <c r="D2260" t="str">
        <f t="shared" si="35"/>
        <v>Preservespring 2022</v>
      </c>
      <c r="E2260" t="s">
        <v>74</v>
      </c>
      <c r="F2260" t="s">
        <v>70</v>
      </c>
      <c r="G2260" t="s">
        <v>55</v>
      </c>
      <c r="H2260" t="s">
        <v>11</v>
      </c>
      <c r="I2260" t="s">
        <v>2358</v>
      </c>
      <c r="J2260" t="s">
        <v>72</v>
      </c>
      <c r="K2260">
        <v>1</v>
      </c>
      <c r="L2260">
        <v>3</v>
      </c>
      <c r="N2260">
        <f>_xlfn.XLOOKUP($A2260,'site variables'!$A:$A,'site variables'!C:C,0,0)</f>
        <v>332.63</v>
      </c>
      <c r="O2260">
        <f>_xlfn.XLOOKUP($A2260,'site variables'!$A:$A,'site variables'!D:D,0,0)</f>
        <v>25.8</v>
      </c>
      <c r="P2260">
        <f>_xlfn.XLOOKUP($A2260,'site variables'!$A:$A,'site variables'!E:E,0,0)</f>
        <v>21.2</v>
      </c>
      <c r="Q2260">
        <f>_xlfn.XLOOKUP($A2260,'site variables'!$A:$A,'site variables'!F:F,0,0)</f>
        <v>793</v>
      </c>
      <c r="R2260" t="str">
        <f>_xlfn.XLOOKUP($A2260,'site variables'!$A:$A,'site variables'!G:G,0,0)</f>
        <v>high</v>
      </c>
      <c r="S2260" t="str">
        <f>_xlfn.XLOOKUP($A2260,'site variables'!$A:$A,'site variables'!H:H,0,0)</f>
        <v>low</v>
      </c>
      <c r="T2260" t="str">
        <f>_xlfn.XLOOKUP($A2260,'site variables'!$A:$A,'site variables'!I:I,0,0)</f>
        <v>Vehicle/FootRecreation</v>
      </c>
      <c r="U2260">
        <f>_xlfn.XLOOKUP($D2260,climatevars!$E:$E,climatevars!J:J,0,)</f>
        <v>148.99970199999998</v>
      </c>
      <c r="V2260">
        <f>_xlfn.XLOOKUP($D2260,climatevars!$E:$E,climatevars!K:K,0,)</f>
        <v>539.99891999999988</v>
      </c>
      <c r="W2260">
        <f>_xlfn.XLOOKUP($D2260,climatevars!$E:$E,climatevars!L:L,0,)</f>
        <v>800.99839799999984</v>
      </c>
      <c r="X2260">
        <f>_xlfn.XLOOKUP($G2260,speciesvars!$D:$D,speciesvars!H:H,0,0)</f>
        <v>0</v>
      </c>
      <c r="Y2260">
        <f>_xlfn.XLOOKUP($G2260,speciesvars!$D:$D,speciesvars!I:I,0,0)</f>
        <v>0</v>
      </c>
    </row>
    <row r="2261" spans="1:25" hidden="1" x14ac:dyDescent="0.25">
      <c r="A2261" t="s">
        <v>34</v>
      </c>
      <c r="B2261" t="s">
        <v>69</v>
      </c>
      <c r="C2261">
        <v>2</v>
      </c>
      <c r="D2261" t="str">
        <f t="shared" si="35"/>
        <v>Preservespring 2022</v>
      </c>
      <c r="E2261" t="s">
        <v>74</v>
      </c>
      <c r="F2261" t="s">
        <v>70</v>
      </c>
      <c r="G2261" t="s">
        <v>1451</v>
      </c>
      <c r="H2261" t="s">
        <v>11</v>
      </c>
      <c r="I2261" t="s">
        <v>2359</v>
      </c>
      <c r="J2261" t="s">
        <v>60</v>
      </c>
      <c r="K2261">
        <v>2</v>
      </c>
      <c r="L2261">
        <v>60</v>
      </c>
      <c r="N2261">
        <f>_xlfn.XLOOKUP($A2261,'site variables'!$A:$A,'site variables'!C:C,0,0)</f>
        <v>332.63</v>
      </c>
      <c r="O2261">
        <f>_xlfn.XLOOKUP($A2261,'site variables'!$A:$A,'site variables'!D:D,0,0)</f>
        <v>25.8</v>
      </c>
      <c r="P2261">
        <f>_xlfn.XLOOKUP($A2261,'site variables'!$A:$A,'site variables'!E:E,0,0)</f>
        <v>21.2</v>
      </c>
      <c r="Q2261">
        <f>_xlfn.XLOOKUP($A2261,'site variables'!$A:$A,'site variables'!F:F,0,0)</f>
        <v>793</v>
      </c>
      <c r="R2261" t="str">
        <f>_xlfn.XLOOKUP($A2261,'site variables'!$A:$A,'site variables'!G:G,0,0)</f>
        <v>high</v>
      </c>
      <c r="S2261" t="str">
        <f>_xlfn.XLOOKUP($A2261,'site variables'!$A:$A,'site variables'!H:H,0,0)</f>
        <v>low</v>
      </c>
      <c r="T2261" t="str">
        <f>_xlfn.XLOOKUP($A2261,'site variables'!$A:$A,'site variables'!I:I,0,0)</f>
        <v>Vehicle/FootRecreation</v>
      </c>
      <c r="U2261">
        <f>_xlfn.XLOOKUP($D2261,climatevars!$E:$E,climatevars!J:J,0,)</f>
        <v>148.99970199999998</v>
      </c>
      <c r="V2261">
        <f>_xlfn.XLOOKUP($D2261,climatevars!$E:$E,climatevars!K:K,0,)</f>
        <v>539.99891999999988</v>
      </c>
      <c r="W2261">
        <f>_xlfn.XLOOKUP($D2261,climatevars!$E:$E,climatevars!L:L,0,)</f>
        <v>800.99839799999984</v>
      </c>
      <c r="X2261">
        <f>_xlfn.XLOOKUP($G2261,speciesvars!$D:$D,speciesvars!H:H,0,0)</f>
        <v>0</v>
      </c>
      <c r="Y2261">
        <f>_xlfn.XLOOKUP($G2261,speciesvars!$D:$D,speciesvars!I:I,0,0)</f>
        <v>0</v>
      </c>
    </row>
    <row r="2262" spans="1:25" hidden="1" x14ac:dyDescent="0.25">
      <c r="A2262" t="s">
        <v>34</v>
      </c>
      <c r="B2262" t="s">
        <v>52</v>
      </c>
      <c r="C2262">
        <v>21</v>
      </c>
      <c r="D2262" t="str">
        <f t="shared" si="35"/>
        <v>Preservespring 2021</v>
      </c>
      <c r="E2262" t="s">
        <v>74</v>
      </c>
      <c r="F2262" t="s">
        <v>0</v>
      </c>
      <c r="G2262" t="s">
        <v>76</v>
      </c>
      <c r="H2262" t="s">
        <v>4254</v>
      </c>
      <c r="I2262" t="s">
        <v>2360</v>
      </c>
      <c r="J2262" t="s">
        <v>60</v>
      </c>
      <c r="K2262">
        <v>0</v>
      </c>
      <c r="L2262">
        <v>0</v>
      </c>
      <c r="M2262">
        <v>0</v>
      </c>
      <c r="N2262">
        <f>_xlfn.XLOOKUP($A2262,'site variables'!$A:$A,'site variables'!C:C,0,0)</f>
        <v>332.63</v>
      </c>
      <c r="O2262">
        <f>_xlfn.XLOOKUP($A2262,'site variables'!$A:$A,'site variables'!D:D,0,0)</f>
        <v>25.8</v>
      </c>
      <c r="P2262">
        <f>_xlfn.XLOOKUP($A2262,'site variables'!$A:$A,'site variables'!E:E,0,0)</f>
        <v>21.2</v>
      </c>
      <c r="Q2262">
        <f>_xlfn.XLOOKUP($A2262,'site variables'!$A:$A,'site variables'!F:F,0,0)</f>
        <v>793</v>
      </c>
      <c r="R2262" t="str">
        <f>_xlfn.XLOOKUP($A2262,'site variables'!$A:$A,'site variables'!G:G,0,0)</f>
        <v>high</v>
      </c>
      <c r="S2262" t="str">
        <f>_xlfn.XLOOKUP($A2262,'site variables'!$A:$A,'site variables'!H:H,0,0)</f>
        <v>low</v>
      </c>
      <c r="T2262" t="str">
        <f>_xlfn.XLOOKUP($A2262,'site variables'!$A:$A,'site variables'!I:I,0,0)</f>
        <v>Vehicle/FootRecreation</v>
      </c>
      <c r="U2262">
        <f>_xlfn.XLOOKUP($D2262,climatevars!$E:$E,climatevars!J:J,0,)</f>
        <v>84.999829999999989</v>
      </c>
      <c r="V2262">
        <f>_xlfn.XLOOKUP($D2262,climatevars!$E:$E,climatevars!K:K,0,)</f>
        <v>539.99891999999988</v>
      </c>
      <c r="W2262">
        <f>_xlfn.XLOOKUP($D2262,climatevars!$E:$E,climatevars!L:L,0,)</f>
        <v>367.99926399999993</v>
      </c>
      <c r="X2262">
        <f>_xlfn.XLOOKUP($G2262,speciesvars!$D:$D,speciesvars!H:H,0,0)</f>
        <v>23.825000166892998</v>
      </c>
      <c r="Y2262">
        <f>_xlfn.XLOOKUP($G2262,speciesvars!$D:$D,speciesvars!I:I,0,0)</f>
        <v>508</v>
      </c>
    </row>
    <row r="2263" spans="1:25" hidden="1" x14ac:dyDescent="0.25">
      <c r="A2263" t="s">
        <v>34</v>
      </c>
      <c r="B2263" t="s">
        <v>69</v>
      </c>
      <c r="C2263">
        <v>2</v>
      </c>
      <c r="D2263" t="str">
        <f t="shared" si="35"/>
        <v>Preservespring 2022</v>
      </c>
      <c r="E2263" t="s">
        <v>74</v>
      </c>
      <c r="F2263" t="s">
        <v>70</v>
      </c>
      <c r="G2263" t="s">
        <v>44</v>
      </c>
      <c r="H2263" t="s">
        <v>11</v>
      </c>
      <c r="I2263" t="s">
        <v>2361</v>
      </c>
      <c r="J2263" t="s">
        <v>60</v>
      </c>
      <c r="K2263">
        <v>6</v>
      </c>
      <c r="L2263">
        <v>25</v>
      </c>
      <c r="N2263">
        <f>_xlfn.XLOOKUP($A2263,'site variables'!$A:$A,'site variables'!C:C,0,0)</f>
        <v>332.63</v>
      </c>
      <c r="O2263">
        <f>_xlfn.XLOOKUP($A2263,'site variables'!$A:$A,'site variables'!D:D,0,0)</f>
        <v>25.8</v>
      </c>
      <c r="P2263">
        <f>_xlfn.XLOOKUP($A2263,'site variables'!$A:$A,'site variables'!E:E,0,0)</f>
        <v>21.2</v>
      </c>
      <c r="Q2263">
        <f>_xlfn.XLOOKUP($A2263,'site variables'!$A:$A,'site variables'!F:F,0,0)</f>
        <v>793</v>
      </c>
      <c r="R2263" t="str">
        <f>_xlfn.XLOOKUP($A2263,'site variables'!$A:$A,'site variables'!G:G,0,0)</f>
        <v>high</v>
      </c>
      <c r="S2263" t="str">
        <f>_xlfn.XLOOKUP($A2263,'site variables'!$A:$A,'site variables'!H:H,0,0)</f>
        <v>low</v>
      </c>
      <c r="T2263" t="str">
        <f>_xlfn.XLOOKUP($A2263,'site variables'!$A:$A,'site variables'!I:I,0,0)</f>
        <v>Vehicle/FootRecreation</v>
      </c>
      <c r="U2263">
        <f>_xlfn.XLOOKUP($D2263,climatevars!$E:$E,climatevars!J:J,0,)</f>
        <v>148.99970199999998</v>
      </c>
      <c r="V2263">
        <f>_xlfn.XLOOKUP($D2263,climatevars!$E:$E,climatevars!K:K,0,)</f>
        <v>539.99891999999988</v>
      </c>
      <c r="W2263">
        <f>_xlfn.XLOOKUP($D2263,climatevars!$E:$E,climatevars!L:L,0,)</f>
        <v>800.99839799999984</v>
      </c>
      <c r="X2263">
        <f>_xlfn.XLOOKUP($G2263,speciesvars!$D:$D,speciesvars!H:H,0,0)</f>
        <v>0</v>
      </c>
      <c r="Y2263">
        <f>_xlfn.XLOOKUP($G2263,speciesvars!$D:$D,speciesvars!I:I,0,0)</f>
        <v>0</v>
      </c>
    </row>
    <row r="2264" spans="1:25" hidden="1" x14ac:dyDescent="0.25">
      <c r="A2264" t="s">
        <v>34</v>
      </c>
      <c r="B2264" t="s">
        <v>52</v>
      </c>
      <c r="C2264">
        <v>22</v>
      </c>
      <c r="D2264" t="str">
        <f t="shared" si="35"/>
        <v>Preservespring 2021</v>
      </c>
      <c r="E2264" t="s">
        <v>48</v>
      </c>
      <c r="F2264" t="s">
        <v>70</v>
      </c>
      <c r="G2264" t="s">
        <v>6</v>
      </c>
      <c r="H2264" t="s">
        <v>4256</v>
      </c>
      <c r="I2264" t="s">
        <v>2362</v>
      </c>
      <c r="J2264" t="s">
        <v>60</v>
      </c>
      <c r="K2264">
        <v>0</v>
      </c>
      <c r="L2264">
        <v>0</v>
      </c>
      <c r="M2264">
        <v>0.55000000000000004</v>
      </c>
      <c r="N2264">
        <f>_xlfn.XLOOKUP($A2264,'site variables'!$A:$A,'site variables'!C:C,0,0)</f>
        <v>332.63</v>
      </c>
      <c r="O2264">
        <f>_xlfn.XLOOKUP($A2264,'site variables'!$A:$A,'site variables'!D:D,0,0)</f>
        <v>25.8</v>
      </c>
      <c r="P2264">
        <f>_xlfn.XLOOKUP($A2264,'site variables'!$A:$A,'site variables'!E:E,0,0)</f>
        <v>21.2</v>
      </c>
      <c r="Q2264">
        <f>_xlfn.XLOOKUP($A2264,'site variables'!$A:$A,'site variables'!F:F,0,0)</f>
        <v>793</v>
      </c>
      <c r="R2264" t="str">
        <f>_xlfn.XLOOKUP($A2264,'site variables'!$A:$A,'site variables'!G:G,0,0)</f>
        <v>high</v>
      </c>
      <c r="S2264" t="str">
        <f>_xlfn.XLOOKUP($A2264,'site variables'!$A:$A,'site variables'!H:H,0,0)</f>
        <v>low</v>
      </c>
      <c r="T2264" t="str">
        <f>_xlfn.XLOOKUP($A2264,'site variables'!$A:$A,'site variables'!I:I,0,0)</f>
        <v>Vehicle/FootRecreation</v>
      </c>
      <c r="U2264">
        <f>_xlfn.XLOOKUP($D2264,climatevars!$E:$E,climatevars!J:J,0,)</f>
        <v>84.999829999999989</v>
      </c>
      <c r="V2264">
        <f>_xlfn.XLOOKUP($D2264,climatevars!$E:$E,climatevars!K:K,0,)</f>
        <v>539.99891999999988</v>
      </c>
      <c r="W2264">
        <f>_xlfn.XLOOKUP($D2264,climatevars!$E:$E,climatevars!L:L,0,)</f>
        <v>367.99926399999993</v>
      </c>
      <c r="X2264">
        <f>_xlfn.XLOOKUP($G2264,speciesvars!$D:$D,speciesvars!H:H,0,0)</f>
        <v>21.804166575272902</v>
      </c>
      <c r="Y2264">
        <f>_xlfn.XLOOKUP($G2264,speciesvars!$D:$D,speciesvars!I:I,0,0)</f>
        <v>504</v>
      </c>
    </row>
    <row r="2265" spans="1:25" hidden="1" x14ac:dyDescent="0.25">
      <c r="A2265" t="s">
        <v>34</v>
      </c>
      <c r="B2265" t="s">
        <v>69</v>
      </c>
      <c r="C2265">
        <v>2</v>
      </c>
      <c r="D2265" t="str">
        <f t="shared" si="35"/>
        <v>Preservespring 2022</v>
      </c>
      <c r="E2265" t="s">
        <v>74</v>
      </c>
      <c r="F2265" t="s">
        <v>70</v>
      </c>
      <c r="G2265" t="s">
        <v>33</v>
      </c>
      <c r="H2265" t="s">
        <v>11</v>
      </c>
      <c r="I2265" t="s">
        <v>2363</v>
      </c>
      <c r="J2265" t="s">
        <v>60</v>
      </c>
      <c r="K2265">
        <v>1</v>
      </c>
      <c r="L2265">
        <v>32</v>
      </c>
      <c r="N2265">
        <f>_xlfn.XLOOKUP($A2265,'site variables'!$A:$A,'site variables'!C:C,0,0)</f>
        <v>332.63</v>
      </c>
      <c r="O2265">
        <f>_xlfn.XLOOKUP($A2265,'site variables'!$A:$A,'site variables'!D:D,0,0)</f>
        <v>25.8</v>
      </c>
      <c r="P2265">
        <f>_xlfn.XLOOKUP($A2265,'site variables'!$A:$A,'site variables'!E:E,0,0)</f>
        <v>21.2</v>
      </c>
      <c r="Q2265">
        <f>_xlfn.XLOOKUP($A2265,'site variables'!$A:$A,'site variables'!F:F,0,0)</f>
        <v>793</v>
      </c>
      <c r="R2265" t="str">
        <f>_xlfn.XLOOKUP($A2265,'site variables'!$A:$A,'site variables'!G:G,0,0)</f>
        <v>high</v>
      </c>
      <c r="S2265" t="str">
        <f>_xlfn.XLOOKUP($A2265,'site variables'!$A:$A,'site variables'!H:H,0,0)</f>
        <v>low</v>
      </c>
      <c r="T2265" t="str">
        <f>_xlfn.XLOOKUP($A2265,'site variables'!$A:$A,'site variables'!I:I,0,0)</f>
        <v>Vehicle/FootRecreation</v>
      </c>
      <c r="U2265">
        <f>_xlfn.XLOOKUP($D2265,climatevars!$E:$E,climatevars!J:J,0,)</f>
        <v>148.99970199999998</v>
      </c>
      <c r="V2265">
        <f>_xlfn.XLOOKUP($D2265,climatevars!$E:$E,climatevars!K:K,0,)</f>
        <v>539.99891999999988</v>
      </c>
      <c r="W2265">
        <f>_xlfn.XLOOKUP($D2265,climatevars!$E:$E,climatevars!L:L,0,)</f>
        <v>800.99839799999984</v>
      </c>
      <c r="X2265">
        <f>_xlfn.XLOOKUP($G2265,speciesvars!$D:$D,speciesvars!H:H,0,0)</f>
        <v>0</v>
      </c>
      <c r="Y2265">
        <f>_xlfn.XLOOKUP($G2265,speciesvars!$D:$D,speciesvars!I:I,0,0)</f>
        <v>0</v>
      </c>
    </row>
    <row r="2266" spans="1:25" hidden="1" x14ac:dyDescent="0.25">
      <c r="A2266" t="s">
        <v>34</v>
      </c>
      <c r="B2266" t="s">
        <v>52</v>
      </c>
      <c r="C2266">
        <v>22</v>
      </c>
      <c r="D2266" t="str">
        <f t="shared" si="35"/>
        <v>Preservespring 2021</v>
      </c>
      <c r="E2266" t="s">
        <v>48</v>
      </c>
      <c r="F2266" t="s">
        <v>70</v>
      </c>
      <c r="G2266" t="s">
        <v>22</v>
      </c>
      <c r="H2266" t="s">
        <v>4256</v>
      </c>
      <c r="I2266" t="s">
        <v>2364</v>
      </c>
      <c r="J2266" t="s">
        <v>60</v>
      </c>
      <c r="K2266">
        <v>0</v>
      </c>
      <c r="L2266">
        <v>0</v>
      </c>
      <c r="M2266">
        <v>0</v>
      </c>
      <c r="N2266">
        <f>_xlfn.XLOOKUP($A2266,'site variables'!$A:$A,'site variables'!C:C,0,0)</f>
        <v>332.63</v>
      </c>
      <c r="O2266">
        <f>_xlfn.XLOOKUP($A2266,'site variables'!$A:$A,'site variables'!D:D,0,0)</f>
        <v>25.8</v>
      </c>
      <c r="P2266">
        <f>_xlfn.XLOOKUP($A2266,'site variables'!$A:$A,'site variables'!E:E,0,0)</f>
        <v>21.2</v>
      </c>
      <c r="Q2266">
        <f>_xlfn.XLOOKUP($A2266,'site variables'!$A:$A,'site variables'!F:F,0,0)</f>
        <v>793</v>
      </c>
      <c r="R2266" t="str">
        <f>_xlfn.XLOOKUP($A2266,'site variables'!$A:$A,'site variables'!G:G,0,0)</f>
        <v>high</v>
      </c>
      <c r="S2266" t="str">
        <f>_xlfn.XLOOKUP($A2266,'site variables'!$A:$A,'site variables'!H:H,0,0)</f>
        <v>low</v>
      </c>
      <c r="T2266" t="str">
        <f>_xlfn.XLOOKUP($A2266,'site variables'!$A:$A,'site variables'!I:I,0,0)</f>
        <v>Vehicle/FootRecreation</v>
      </c>
      <c r="U2266">
        <f>_xlfn.XLOOKUP($D2266,climatevars!$E:$E,climatevars!J:J,0,)</f>
        <v>84.999829999999989</v>
      </c>
      <c r="V2266">
        <f>_xlfn.XLOOKUP($D2266,climatevars!$E:$E,climatevars!K:K,0,)</f>
        <v>539.99891999999988</v>
      </c>
      <c r="W2266">
        <f>_xlfn.XLOOKUP($D2266,climatevars!$E:$E,climatevars!L:L,0,)</f>
        <v>367.99926399999993</v>
      </c>
      <c r="X2266">
        <f>_xlfn.XLOOKUP($G2266,speciesvars!$D:$D,speciesvars!H:H,0,0)</f>
        <v>22.870833317438802</v>
      </c>
      <c r="Y2266">
        <f>_xlfn.XLOOKUP($G2266,speciesvars!$D:$D,speciesvars!I:I,0,0)</f>
        <v>733</v>
      </c>
    </row>
    <row r="2267" spans="1:25" hidden="1" x14ac:dyDescent="0.25">
      <c r="A2267" t="s">
        <v>34</v>
      </c>
      <c r="B2267" t="s">
        <v>52</v>
      </c>
      <c r="C2267">
        <v>22</v>
      </c>
      <c r="D2267" t="str">
        <f t="shared" si="35"/>
        <v>Preservespring 2021</v>
      </c>
      <c r="E2267" t="s">
        <v>48</v>
      </c>
      <c r="F2267" t="s">
        <v>70</v>
      </c>
      <c r="G2267" t="s">
        <v>54</v>
      </c>
      <c r="H2267" t="s">
        <v>4256</v>
      </c>
      <c r="I2267" t="s">
        <v>2365</v>
      </c>
      <c r="J2267" t="s">
        <v>60</v>
      </c>
      <c r="K2267">
        <v>3</v>
      </c>
      <c r="L2267">
        <v>30</v>
      </c>
      <c r="M2267">
        <v>0.55000000000000004</v>
      </c>
      <c r="N2267">
        <f>_xlfn.XLOOKUP($A2267,'site variables'!$A:$A,'site variables'!C:C,0,0)</f>
        <v>332.63</v>
      </c>
      <c r="O2267">
        <f>_xlfn.XLOOKUP($A2267,'site variables'!$A:$A,'site variables'!D:D,0,0)</f>
        <v>25.8</v>
      </c>
      <c r="P2267">
        <f>_xlfn.XLOOKUP($A2267,'site variables'!$A:$A,'site variables'!E:E,0,0)</f>
        <v>21.2</v>
      </c>
      <c r="Q2267">
        <f>_xlfn.XLOOKUP($A2267,'site variables'!$A:$A,'site variables'!F:F,0,0)</f>
        <v>793</v>
      </c>
      <c r="R2267" t="str">
        <f>_xlfn.XLOOKUP($A2267,'site variables'!$A:$A,'site variables'!G:G,0,0)</f>
        <v>high</v>
      </c>
      <c r="S2267" t="str">
        <f>_xlfn.XLOOKUP($A2267,'site variables'!$A:$A,'site variables'!H:H,0,0)</f>
        <v>low</v>
      </c>
      <c r="T2267" t="str">
        <f>_xlfn.XLOOKUP($A2267,'site variables'!$A:$A,'site variables'!I:I,0,0)</f>
        <v>Vehicle/FootRecreation</v>
      </c>
      <c r="U2267">
        <f>_xlfn.XLOOKUP($D2267,climatevars!$E:$E,climatevars!J:J,0,)</f>
        <v>84.999829999999989</v>
      </c>
      <c r="V2267">
        <f>_xlfn.XLOOKUP($D2267,climatevars!$E:$E,climatevars!K:K,0,)</f>
        <v>539.99891999999988</v>
      </c>
      <c r="W2267">
        <f>_xlfn.XLOOKUP($D2267,climatevars!$E:$E,climatevars!L:L,0,)</f>
        <v>367.99926399999993</v>
      </c>
      <c r="X2267">
        <f>_xlfn.XLOOKUP($G2267,speciesvars!$D:$D,speciesvars!H:H,0,0)</f>
        <v>21.7541668613752</v>
      </c>
      <c r="Y2267">
        <f>_xlfn.XLOOKUP($G2267,speciesvars!$D:$D,speciesvars!I:I,0,0)</f>
        <v>505</v>
      </c>
    </row>
    <row r="2268" spans="1:25" hidden="1" x14ac:dyDescent="0.25">
      <c r="A2268" t="s">
        <v>34</v>
      </c>
      <c r="B2268" t="s">
        <v>52</v>
      </c>
      <c r="C2268">
        <v>22</v>
      </c>
      <c r="D2268" t="str">
        <f t="shared" si="35"/>
        <v>Preservespring 2021</v>
      </c>
      <c r="E2268" t="s">
        <v>48</v>
      </c>
      <c r="F2268" t="s">
        <v>70</v>
      </c>
      <c r="G2268" t="s">
        <v>65</v>
      </c>
      <c r="H2268" t="s">
        <v>4256</v>
      </c>
      <c r="I2268" t="s">
        <v>2366</v>
      </c>
      <c r="J2268" t="s">
        <v>60</v>
      </c>
      <c r="K2268">
        <v>1</v>
      </c>
      <c r="L2268">
        <v>25</v>
      </c>
      <c r="M2268">
        <v>0.05</v>
      </c>
      <c r="N2268">
        <f>_xlfn.XLOOKUP($A2268,'site variables'!$A:$A,'site variables'!C:C,0,0)</f>
        <v>332.63</v>
      </c>
      <c r="O2268">
        <f>_xlfn.XLOOKUP($A2268,'site variables'!$A:$A,'site variables'!D:D,0,0)</f>
        <v>25.8</v>
      </c>
      <c r="P2268">
        <f>_xlfn.XLOOKUP($A2268,'site variables'!$A:$A,'site variables'!E:E,0,0)</f>
        <v>21.2</v>
      </c>
      <c r="Q2268">
        <f>_xlfn.XLOOKUP($A2268,'site variables'!$A:$A,'site variables'!F:F,0,0)</f>
        <v>793</v>
      </c>
      <c r="R2268" t="str">
        <f>_xlfn.XLOOKUP($A2268,'site variables'!$A:$A,'site variables'!G:G,0,0)</f>
        <v>high</v>
      </c>
      <c r="S2268" t="str">
        <f>_xlfn.XLOOKUP($A2268,'site variables'!$A:$A,'site variables'!H:H,0,0)</f>
        <v>low</v>
      </c>
      <c r="T2268" t="str">
        <f>_xlfn.XLOOKUP($A2268,'site variables'!$A:$A,'site variables'!I:I,0,0)</f>
        <v>Vehicle/FootRecreation</v>
      </c>
      <c r="U2268">
        <f>_xlfn.XLOOKUP($D2268,climatevars!$E:$E,climatevars!J:J,0,)</f>
        <v>84.999829999999989</v>
      </c>
      <c r="V2268">
        <f>_xlfn.XLOOKUP($D2268,climatevars!$E:$E,climatevars!K:K,0,)</f>
        <v>539.99891999999988</v>
      </c>
      <c r="W2268">
        <f>_xlfn.XLOOKUP($D2268,climatevars!$E:$E,climatevars!L:L,0,)</f>
        <v>367.99926399999993</v>
      </c>
      <c r="X2268">
        <f>_xlfn.XLOOKUP($G2268,speciesvars!$D:$D,speciesvars!H:H,0,0)</f>
        <v>21.662499884764401</v>
      </c>
      <c r="Y2268">
        <f>_xlfn.XLOOKUP($G2268,speciesvars!$D:$D,speciesvars!I:I,0,0)</f>
        <v>767</v>
      </c>
    </row>
    <row r="2269" spans="1:25" hidden="1" x14ac:dyDescent="0.25">
      <c r="A2269" t="s">
        <v>34</v>
      </c>
      <c r="B2269" t="s">
        <v>52</v>
      </c>
      <c r="C2269">
        <v>22</v>
      </c>
      <c r="D2269" t="str">
        <f t="shared" si="35"/>
        <v>Preservespring 2021</v>
      </c>
      <c r="E2269" t="s">
        <v>48</v>
      </c>
      <c r="F2269" t="s">
        <v>70</v>
      </c>
      <c r="G2269" t="s">
        <v>1</v>
      </c>
      <c r="H2269" t="s">
        <v>4256</v>
      </c>
      <c r="I2269" t="s">
        <v>2367</v>
      </c>
      <c r="J2269" t="s">
        <v>60</v>
      </c>
      <c r="K2269">
        <v>0</v>
      </c>
      <c r="L2269">
        <v>0</v>
      </c>
      <c r="M2269">
        <v>0</v>
      </c>
      <c r="N2269">
        <f>_xlfn.XLOOKUP($A2269,'site variables'!$A:$A,'site variables'!C:C,0,0)</f>
        <v>332.63</v>
      </c>
      <c r="O2269">
        <f>_xlfn.XLOOKUP($A2269,'site variables'!$A:$A,'site variables'!D:D,0,0)</f>
        <v>25.8</v>
      </c>
      <c r="P2269">
        <f>_xlfn.XLOOKUP($A2269,'site variables'!$A:$A,'site variables'!E:E,0,0)</f>
        <v>21.2</v>
      </c>
      <c r="Q2269">
        <f>_xlfn.XLOOKUP($A2269,'site variables'!$A:$A,'site variables'!F:F,0,0)</f>
        <v>793</v>
      </c>
      <c r="R2269" t="str">
        <f>_xlfn.XLOOKUP($A2269,'site variables'!$A:$A,'site variables'!G:G,0,0)</f>
        <v>high</v>
      </c>
      <c r="S2269" t="str">
        <f>_xlfn.XLOOKUP($A2269,'site variables'!$A:$A,'site variables'!H:H,0,0)</f>
        <v>low</v>
      </c>
      <c r="T2269" t="str">
        <f>_xlfn.XLOOKUP($A2269,'site variables'!$A:$A,'site variables'!I:I,0,0)</f>
        <v>Vehicle/FootRecreation</v>
      </c>
      <c r="U2269">
        <f>_xlfn.XLOOKUP($D2269,climatevars!$E:$E,climatevars!J:J,0,)</f>
        <v>84.999829999999989</v>
      </c>
      <c r="V2269">
        <f>_xlfn.XLOOKUP($D2269,climatevars!$E:$E,climatevars!K:K,0,)</f>
        <v>539.99891999999988</v>
      </c>
      <c r="W2269">
        <f>_xlfn.XLOOKUP($D2269,climatevars!$E:$E,climatevars!L:L,0,)</f>
        <v>367.99926399999993</v>
      </c>
      <c r="X2269">
        <f>_xlfn.XLOOKUP($G2269,speciesvars!$D:$D,speciesvars!H:H,0,0)</f>
        <v>22.9416667421659</v>
      </c>
      <c r="Y2269">
        <f>_xlfn.XLOOKUP($G2269,speciesvars!$D:$D,speciesvars!I:I,0,0)</f>
        <v>528</v>
      </c>
    </row>
    <row r="2270" spans="1:25" hidden="1" x14ac:dyDescent="0.25">
      <c r="A2270" t="s">
        <v>34</v>
      </c>
      <c r="B2270" t="s">
        <v>52</v>
      </c>
      <c r="C2270">
        <v>23</v>
      </c>
      <c r="D2270" t="str">
        <f t="shared" si="35"/>
        <v>Preservespring 2021</v>
      </c>
      <c r="E2270" t="s">
        <v>74</v>
      </c>
      <c r="F2270" t="s">
        <v>70</v>
      </c>
      <c r="G2270" t="s">
        <v>6</v>
      </c>
      <c r="H2270" t="s">
        <v>4256</v>
      </c>
      <c r="I2270" t="s">
        <v>2368</v>
      </c>
      <c r="J2270" t="s">
        <v>60</v>
      </c>
      <c r="K2270">
        <v>0</v>
      </c>
      <c r="L2270">
        <v>0</v>
      </c>
      <c r="M2270">
        <v>0</v>
      </c>
      <c r="N2270">
        <f>_xlfn.XLOOKUP($A2270,'site variables'!$A:$A,'site variables'!C:C,0,0)</f>
        <v>332.63</v>
      </c>
      <c r="O2270">
        <f>_xlfn.XLOOKUP($A2270,'site variables'!$A:$A,'site variables'!D:D,0,0)</f>
        <v>25.8</v>
      </c>
      <c r="P2270">
        <f>_xlfn.XLOOKUP($A2270,'site variables'!$A:$A,'site variables'!E:E,0,0)</f>
        <v>21.2</v>
      </c>
      <c r="Q2270">
        <f>_xlfn.XLOOKUP($A2270,'site variables'!$A:$A,'site variables'!F:F,0,0)</f>
        <v>793</v>
      </c>
      <c r="R2270" t="str">
        <f>_xlfn.XLOOKUP($A2270,'site variables'!$A:$A,'site variables'!G:G,0,0)</f>
        <v>high</v>
      </c>
      <c r="S2270" t="str">
        <f>_xlfn.XLOOKUP($A2270,'site variables'!$A:$A,'site variables'!H:H,0,0)</f>
        <v>low</v>
      </c>
      <c r="T2270" t="str">
        <f>_xlfn.XLOOKUP($A2270,'site variables'!$A:$A,'site variables'!I:I,0,0)</f>
        <v>Vehicle/FootRecreation</v>
      </c>
      <c r="U2270">
        <f>_xlfn.XLOOKUP($D2270,climatevars!$E:$E,climatevars!J:J,0,)</f>
        <v>84.999829999999989</v>
      </c>
      <c r="V2270">
        <f>_xlfn.XLOOKUP($D2270,climatevars!$E:$E,climatevars!K:K,0,)</f>
        <v>539.99891999999988</v>
      </c>
      <c r="W2270">
        <f>_xlfn.XLOOKUP($D2270,climatevars!$E:$E,climatevars!L:L,0,)</f>
        <v>367.99926399999993</v>
      </c>
      <c r="X2270">
        <f>_xlfn.XLOOKUP($G2270,speciesvars!$D:$D,speciesvars!H:H,0,0)</f>
        <v>21.804166575272902</v>
      </c>
      <c r="Y2270">
        <f>_xlfn.XLOOKUP($G2270,speciesvars!$D:$D,speciesvars!I:I,0,0)</f>
        <v>504</v>
      </c>
    </row>
    <row r="2271" spans="1:25" hidden="1" x14ac:dyDescent="0.25">
      <c r="A2271" t="s">
        <v>34</v>
      </c>
      <c r="B2271" t="s">
        <v>69</v>
      </c>
      <c r="C2271">
        <v>2</v>
      </c>
      <c r="D2271" t="str">
        <f t="shared" si="35"/>
        <v>Preservespring 2022</v>
      </c>
      <c r="E2271" t="s">
        <v>74</v>
      </c>
      <c r="F2271" t="s">
        <v>70</v>
      </c>
      <c r="G2271" t="s">
        <v>1433</v>
      </c>
      <c r="H2271" t="s">
        <v>11</v>
      </c>
      <c r="I2271" t="s">
        <v>2369</v>
      </c>
      <c r="J2271" t="s">
        <v>60</v>
      </c>
      <c r="K2271">
        <v>13</v>
      </c>
      <c r="L2271">
        <v>15</v>
      </c>
      <c r="N2271">
        <f>_xlfn.XLOOKUP($A2271,'site variables'!$A:$A,'site variables'!C:C,0,0)</f>
        <v>332.63</v>
      </c>
      <c r="O2271">
        <f>_xlfn.XLOOKUP($A2271,'site variables'!$A:$A,'site variables'!D:D,0,0)</f>
        <v>25.8</v>
      </c>
      <c r="P2271">
        <f>_xlfn.XLOOKUP($A2271,'site variables'!$A:$A,'site variables'!E:E,0,0)</f>
        <v>21.2</v>
      </c>
      <c r="Q2271">
        <f>_xlfn.XLOOKUP($A2271,'site variables'!$A:$A,'site variables'!F:F,0,0)</f>
        <v>793</v>
      </c>
      <c r="R2271" t="str">
        <f>_xlfn.XLOOKUP($A2271,'site variables'!$A:$A,'site variables'!G:G,0,0)</f>
        <v>high</v>
      </c>
      <c r="S2271" t="str">
        <f>_xlfn.XLOOKUP($A2271,'site variables'!$A:$A,'site variables'!H:H,0,0)</f>
        <v>low</v>
      </c>
      <c r="T2271" t="str">
        <f>_xlfn.XLOOKUP($A2271,'site variables'!$A:$A,'site variables'!I:I,0,0)</f>
        <v>Vehicle/FootRecreation</v>
      </c>
      <c r="U2271">
        <f>_xlfn.XLOOKUP($D2271,climatevars!$E:$E,climatevars!J:J,0,)</f>
        <v>148.99970199999998</v>
      </c>
      <c r="V2271">
        <f>_xlfn.XLOOKUP($D2271,climatevars!$E:$E,climatevars!K:K,0,)</f>
        <v>539.99891999999988</v>
      </c>
      <c r="W2271">
        <f>_xlfn.XLOOKUP($D2271,climatevars!$E:$E,climatevars!L:L,0,)</f>
        <v>800.99839799999984</v>
      </c>
      <c r="X2271">
        <f>_xlfn.XLOOKUP($G2271,speciesvars!$D:$D,speciesvars!H:H,0,0)</f>
        <v>0</v>
      </c>
      <c r="Y2271">
        <f>_xlfn.XLOOKUP($G2271,speciesvars!$D:$D,speciesvars!I:I,0,0)</f>
        <v>0</v>
      </c>
    </row>
    <row r="2272" spans="1:25" hidden="1" x14ac:dyDescent="0.25">
      <c r="A2272" t="s">
        <v>34</v>
      </c>
      <c r="B2272" t="s">
        <v>69</v>
      </c>
      <c r="C2272">
        <v>2</v>
      </c>
      <c r="D2272" t="str">
        <f t="shared" si="35"/>
        <v>Preservespring 2022</v>
      </c>
      <c r="E2272" t="s">
        <v>74</v>
      </c>
      <c r="F2272" t="s">
        <v>70</v>
      </c>
      <c r="G2272" t="s">
        <v>8</v>
      </c>
      <c r="H2272" t="s">
        <v>11</v>
      </c>
      <c r="I2272" t="s">
        <v>2370</v>
      </c>
      <c r="J2272" t="s">
        <v>60</v>
      </c>
      <c r="K2272">
        <v>1</v>
      </c>
      <c r="L2272">
        <v>42</v>
      </c>
      <c r="N2272">
        <f>_xlfn.XLOOKUP($A2272,'site variables'!$A:$A,'site variables'!C:C,0,0)</f>
        <v>332.63</v>
      </c>
      <c r="O2272">
        <f>_xlfn.XLOOKUP($A2272,'site variables'!$A:$A,'site variables'!D:D,0,0)</f>
        <v>25.8</v>
      </c>
      <c r="P2272">
        <f>_xlfn.XLOOKUP($A2272,'site variables'!$A:$A,'site variables'!E:E,0,0)</f>
        <v>21.2</v>
      </c>
      <c r="Q2272">
        <f>_xlfn.XLOOKUP($A2272,'site variables'!$A:$A,'site variables'!F:F,0,0)</f>
        <v>793</v>
      </c>
      <c r="R2272" t="str">
        <f>_xlfn.XLOOKUP($A2272,'site variables'!$A:$A,'site variables'!G:G,0,0)</f>
        <v>high</v>
      </c>
      <c r="S2272" t="str">
        <f>_xlfn.XLOOKUP($A2272,'site variables'!$A:$A,'site variables'!H:H,0,0)</f>
        <v>low</v>
      </c>
      <c r="T2272" t="str">
        <f>_xlfn.XLOOKUP($A2272,'site variables'!$A:$A,'site variables'!I:I,0,0)</f>
        <v>Vehicle/FootRecreation</v>
      </c>
      <c r="U2272">
        <f>_xlfn.XLOOKUP($D2272,climatevars!$E:$E,climatevars!J:J,0,)</f>
        <v>148.99970199999998</v>
      </c>
      <c r="V2272">
        <f>_xlfn.XLOOKUP($D2272,climatevars!$E:$E,climatevars!K:K,0,)</f>
        <v>539.99891999999988</v>
      </c>
      <c r="W2272">
        <f>_xlfn.XLOOKUP($D2272,climatevars!$E:$E,climatevars!L:L,0,)</f>
        <v>800.99839799999984</v>
      </c>
      <c r="X2272">
        <f>_xlfn.XLOOKUP($G2272,speciesvars!$D:$D,speciesvars!H:H,0,0)</f>
        <v>0</v>
      </c>
      <c r="Y2272">
        <f>_xlfn.XLOOKUP($G2272,speciesvars!$D:$D,speciesvars!I:I,0,0)</f>
        <v>0</v>
      </c>
    </row>
    <row r="2273" spans="1:25" hidden="1" x14ac:dyDescent="0.25">
      <c r="A2273" t="s">
        <v>34</v>
      </c>
      <c r="B2273" t="s">
        <v>69</v>
      </c>
      <c r="C2273">
        <v>2</v>
      </c>
      <c r="D2273" t="str">
        <f t="shared" si="35"/>
        <v>Preservespring 2022</v>
      </c>
      <c r="E2273" t="s">
        <v>74</v>
      </c>
      <c r="F2273" t="s">
        <v>70</v>
      </c>
      <c r="G2273" t="s">
        <v>395</v>
      </c>
      <c r="H2273" t="s">
        <v>11</v>
      </c>
      <c r="I2273" t="s">
        <v>2371</v>
      </c>
      <c r="J2273" t="s">
        <v>60</v>
      </c>
      <c r="K2273">
        <v>1</v>
      </c>
      <c r="L2273">
        <v>70</v>
      </c>
      <c r="N2273">
        <f>_xlfn.XLOOKUP($A2273,'site variables'!$A:$A,'site variables'!C:C,0,0)</f>
        <v>332.63</v>
      </c>
      <c r="O2273">
        <f>_xlfn.XLOOKUP($A2273,'site variables'!$A:$A,'site variables'!D:D,0,0)</f>
        <v>25.8</v>
      </c>
      <c r="P2273">
        <f>_xlfn.XLOOKUP($A2273,'site variables'!$A:$A,'site variables'!E:E,0,0)</f>
        <v>21.2</v>
      </c>
      <c r="Q2273">
        <f>_xlfn.XLOOKUP($A2273,'site variables'!$A:$A,'site variables'!F:F,0,0)</f>
        <v>793</v>
      </c>
      <c r="R2273" t="str">
        <f>_xlfn.XLOOKUP($A2273,'site variables'!$A:$A,'site variables'!G:G,0,0)</f>
        <v>high</v>
      </c>
      <c r="S2273" t="str">
        <f>_xlfn.XLOOKUP($A2273,'site variables'!$A:$A,'site variables'!H:H,0,0)</f>
        <v>low</v>
      </c>
      <c r="T2273" t="str">
        <f>_xlfn.XLOOKUP($A2273,'site variables'!$A:$A,'site variables'!I:I,0,0)</f>
        <v>Vehicle/FootRecreation</v>
      </c>
      <c r="U2273">
        <f>_xlfn.XLOOKUP($D2273,climatevars!$E:$E,climatevars!J:J,0,)</f>
        <v>148.99970199999998</v>
      </c>
      <c r="V2273">
        <f>_xlfn.XLOOKUP($D2273,climatevars!$E:$E,climatevars!K:K,0,)</f>
        <v>539.99891999999988</v>
      </c>
      <c r="W2273">
        <f>_xlfn.XLOOKUP($D2273,climatevars!$E:$E,climatevars!L:L,0,)</f>
        <v>800.99839799999984</v>
      </c>
      <c r="X2273">
        <f>_xlfn.XLOOKUP($G2273,speciesvars!$D:$D,speciesvars!H:H,0,0)</f>
        <v>0</v>
      </c>
      <c r="Y2273">
        <f>_xlfn.XLOOKUP($G2273,speciesvars!$D:$D,speciesvars!I:I,0,0)</f>
        <v>0</v>
      </c>
    </row>
    <row r="2274" spans="1:25" hidden="1" x14ac:dyDescent="0.25">
      <c r="A2274" t="s">
        <v>34</v>
      </c>
      <c r="B2274" t="s">
        <v>52</v>
      </c>
      <c r="C2274">
        <v>23</v>
      </c>
      <c r="D2274" t="str">
        <f t="shared" si="35"/>
        <v>Preservespring 2021</v>
      </c>
      <c r="E2274" t="s">
        <v>74</v>
      </c>
      <c r="F2274" t="s">
        <v>70</v>
      </c>
      <c r="G2274" t="s">
        <v>22</v>
      </c>
      <c r="H2274" t="s">
        <v>4256</v>
      </c>
      <c r="I2274" t="s">
        <v>2372</v>
      </c>
      <c r="J2274" t="s">
        <v>60</v>
      </c>
      <c r="K2274">
        <v>0</v>
      </c>
      <c r="L2274">
        <v>0</v>
      </c>
      <c r="M2274">
        <v>0</v>
      </c>
      <c r="N2274">
        <f>_xlfn.XLOOKUP($A2274,'site variables'!$A:$A,'site variables'!C:C,0,0)</f>
        <v>332.63</v>
      </c>
      <c r="O2274">
        <f>_xlfn.XLOOKUP($A2274,'site variables'!$A:$A,'site variables'!D:D,0,0)</f>
        <v>25.8</v>
      </c>
      <c r="P2274">
        <f>_xlfn.XLOOKUP($A2274,'site variables'!$A:$A,'site variables'!E:E,0,0)</f>
        <v>21.2</v>
      </c>
      <c r="Q2274">
        <f>_xlfn.XLOOKUP($A2274,'site variables'!$A:$A,'site variables'!F:F,0,0)</f>
        <v>793</v>
      </c>
      <c r="R2274" t="str">
        <f>_xlfn.XLOOKUP($A2274,'site variables'!$A:$A,'site variables'!G:G,0,0)</f>
        <v>high</v>
      </c>
      <c r="S2274" t="str">
        <f>_xlfn.XLOOKUP($A2274,'site variables'!$A:$A,'site variables'!H:H,0,0)</f>
        <v>low</v>
      </c>
      <c r="T2274" t="str">
        <f>_xlfn.XLOOKUP($A2274,'site variables'!$A:$A,'site variables'!I:I,0,0)</f>
        <v>Vehicle/FootRecreation</v>
      </c>
      <c r="U2274">
        <f>_xlfn.XLOOKUP($D2274,climatevars!$E:$E,climatevars!J:J,0,)</f>
        <v>84.999829999999989</v>
      </c>
      <c r="V2274">
        <f>_xlfn.XLOOKUP($D2274,climatevars!$E:$E,climatevars!K:K,0,)</f>
        <v>539.99891999999988</v>
      </c>
      <c r="W2274">
        <f>_xlfn.XLOOKUP($D2274,climatevars!$E:$E,climatevars!L:L,0,)</f>
        <v>367.99926399999993</v>
      </c>
      <c r="X2274">
        <f>_xlfn.XLOOKUP($G2274,speciesvars!$D:$D,speciesvars!H:H,0,0)</f>
        <v>22.870833317438802</v>
      </c>
      <c r="Y2274">
        <f>_xlfn.XLOOKUP($G2274,speciesvars!$D:$D,speciesvars!I:I,0,0)</f>
        <v>733</v>
      </c>
    </row>
    <row r="2275" spans="1:25" hidden="1" x14ac:dyDescent="0.25">
      <c r="A2275" t="s">
        <v>34</v>
      </c>
      <c r="B2275" t="s">
        <v>52</v>
      </c>
      <c r="C2275">
        <v>23</v>
      </c>
      <c r="D2275" t="str">
        <f t="shared" si="35"/>
        <v>Preservespring 2021</v>
      </c>
      <c r="E2275" t="s">
        <v>74</v>
      </c>
      <c r="F2275" t="s">
        <v>70</v>
      </c>
      <c r="G2275" t="s">
        <v>54</v>
      </c>
      <c r="H2275" t="s">
        <v>4256</v>
      </c>
      <c r="I2275" t="s">
        <v>2373</v>
      </c>
      <c r="J2275" t="s">
        <v>60</v>
      </c>
      <c r="K2275">
        <v>0</v>
      </c>
      <c r="L2275">
        <v>0</v>
      </c>
      <c r="M2275">
        <v>0.55000000000000004</v>
      </c>
      <c r="N2275">
        <f>_xlfn.XLOOKUP($A2275,'site variables'!$A:$A,'site variables'!C:C,0,0)</f>
        <v>332.63</v>
      </c>
      <c r="O2275">
        <f>_xlfn.XLOOKUP($A2275,'site variables'!$A:$A,'site variables'!D:D,0,0)</f>
        <v>25.8</v>
      </c>
      <c r="P2275">
        <f>_xlfn.XLOOKUP($A2275,'site variables'!$A:$A,'site variables'!E:E,0,0)</f>
        <v>21.2</v>
      </c>
      <c r="Q2275">
        <f>_xlfn.XLOOKUP($A2275,'site variables'!$A:$A,'site variables'!F:F,0,0)</f>
        <v>793</v>
      </c>
      <c r="R2275" t="str">
        <f>_xlfn.XLOOKUP($A2275,'site variables'!$A:$A,'site variables'!G:G,0,0)</f>
        <v>high</v>
      </c>
      <c r="S2275" t="str">
        <f>_xlfn.XLOOKUP($A2275,'site variables'!$A:$A,'site variables'!H:H,0,0)</f>
        <v>low</v>
      </c>
      <c r="T2275" t="str">
        <f>_xlfn.XLOOKUP($A2275,'site variables'!$A:$A,'site variables'!I:I,0,0)</f>
        <v>Vehicle/FootRecreation</v>
      </c>
      <c r="U2275">
        <f>_xlfn.XLOOKUP($D2275,climatevars!$E:$E,climatevars!J:J,0,)</f>
        <v>84.999829999999989</v>
      </c>
      <c r="V2275">
        <f>_xlfn.XLOOKUP($D2275,climatevars!$E:$E,climatevars!K:K,0,)</f>
        <v>539.99891999999988</v>
      </c>
      <c r="W2275">
        <f>_xlfn.XLOOKUP($D2275,climatevars!$E:$E,climatevars!L:L,0,)</f>
        <v>367.99926399999993</v>
      </c>
      <c r="X2275">
        <f>_xlfn.XLOOKUP($G2275,speciesvars!$D:$D,speciesvars!H:H,0,0)</f>
        <v>21.7541668613752</v>
      </c>
      <c r="Y2275">
        <f>_xlfn.XLOOKUP($G2275,speciesvars!$D:$D,speciesvars!I:I,0,0)</f>
        <v>505</v>
      </c>
    </row>
    <row r="2276" spans="1:25" hidden="1" x14ac:dyDescent="0.25">
      <c r="A2276" t="s">
        <v>34</v>
      </c>
      <c r="B2276" t="s">
        <v>52</v>
      </c>
      <c r="C2276">
        <v>23</v>
      </c>
      <c r="D2276" t="str">
        <f t="shared" si="35"/>
        <v>Preservespring 2021</v>
      </c>
      <c r="E2276" t="s">
        <v>74</v>
      </c>
      <c r="F2276" t="s">
        <v>70</v>
      </c>
      <c r="G2276" t="s">
        <v>65</v>
      </c>
      <c r="H2276" t="s">
        <v>4256</v>
      </c>
      <c r="I2276" t="s">
        <v>2374</v>
      </c>
      <c r="J2276" t="s">
        <v>60</v>
      </c>
      <c r="K2276">
        <v>0</v>
      </c>
      <c r="L2276">
        <v>0</v>
      </c>
      <c r="M2276">
        <v>0.05</v>
      </c>
      <c r="N2276">
        <f>_xlfn.XLOOKUP($A2276,'site variables'!$A:$A,'site variables'!C:C,0,0)</f>
        <v>332.63</v>
      </c>
      <c r="O2276">
        <f>_xlfn.XLOOKUP($A2276,'site variables'!$A:$A,'site variables'!D:D,0,0)</f>
        <v>25.8</v>
      </c>
      <c r="P2276">
        <f>_xlfn.XLOOKUP($A2276,'site variables'!$A:$A,'site variables'!E:E,0,0)</f>
        <v>21.2</v>
      </c>
      <c r="Q2276">
        <f>_xlfn.XLOOKUP($A2276,'site variables'!$A:$A,'site variables'!F:F,0,0)</f>
        <v>793</v>
      </c>
      <c r="R2276" t="str">
        <f>_xlfn.XLOOKUP($A2276,'site variables'!$A:$A,'site variables'!G:G,0,0)</f>
        <v>high</v>
      </c>
      <c r="S2276" t="str">
        <f>_xlfn.XLOOKUP($A2276,'site variables'!$A:$A,'site variables'!H:H,0,0)</f>
        <v>low</v>
      </c>
      <c r="T2276" t="str">
        <f>_xlfn.XLOOKUP($A2276,'site variables'!$A:$A,'site variables'!I:I,0,0)</f>
        <v>Vehicle/FootRecreation</v>
      </c>
      <c r="U2276">
        <f>_xlfn.XLOOKUP($D2276,climatevars!$E:$E,climatevars!J:J,0,)</f>
        <v>84.999829999999989</v>
      </c>
      <c r="V2276">
        <f>_xlfn.XLOOKUP($D2276,climatevars!$E:$E,climatevars!K:K,0,)</f>
        <v>539.99891999999988</v>
      </c>
      <c r="W2276">
        <f>_xlfn.XLOOKUP($D2276,climatevars!$E:$E,climatevars!L:L,0,)</f>
        <v>367.99926399999993</v>
      </c>
      <c r="X2276">
        <f>_xlfn.XLOOKUP($G2276,speciesvars!$D:$D,speciesvars!H:H,0,0)</f>
        <v>21.662499884764401</v>
      </c>
      <c r="Y2276">
        <f>_xlfn.XLOOKUP($G2276,speciesvars!$D:$D,speciesvars!I:I,0,0)</f>
        <v>767</v>
      </c>
    </row>
    <row r="2277" spans="1:25" hidden="1" x14ac:dyDescent="0.25">
      <c r="A2277" t="s">
        <v>34</v>
      </c>
      <c r="B2277" t="s">
        <v>52</v>
      </c>
      <c r="C2277">
        <v>23</v>
      </c>
      <c r="D2277" t="str">
        <f t="shared" si="35"/>
        <v>Preservespring 2021</v>
      </c>
      <c r="E2277" t="s">
        <v>74</v>
      </c>
      <c r="F2277" t="s">
        <v>70</v>
      </c>
      <c r="G2277" t="s">
        <v>1</v>
      </c>
      <c r="H2277" t="s">
        <v>4256</v>
      </c>
      <c r="I2277" t="s">
        <v>2375</v>
      </c>
      <c r="J2277" t="s">
        <v>60</v>
      </c>
      <c r="K2277">
        <v>0</v>
      </c>
      <c r="L2277">
        <v>0</v>
      </c>
      <c r="M2277">
        <v>0</v>
      </c>
      <c r="N2277">
        <f>_xlfn.XLOOKUP($A2277,'site variables'!$A:$A,'site variables'!C:C,0,0)</f>
        <v>332.63</v>
      </c>
      <c r="O2277">
        <f>_xlfn.XLOOKUP($A2277,'site variables'!$A:$A,'site variables'!D:D,0,0)</f>
        <v>25.8</v>
      </c>
      <c r="P2277">
        <f>_xlfn.XLOOKUP($A2277,'site variables'!$A:$A,'site variables'!E:E,0,0)</f>
        <v>21.2</v>
      </c>
      <c r="Q2277">
        <f>_xlfn.XLOOKUP($A2277,'site variables'!$A:$A,'site variables'!F:F,0,0)</f>
        <v>793</v>
      </c>
      <c r="R2277" t="str">
        <f>_xlfn.XLOOKUP($A2277,'site variables'!$A:$A,'site variables'!G:G,0,0)</f>
        <v>high</v>
      </c>
      <c r="S2277" t="str">
        <f>_xlfn.XLOOKUP($A2277,'site variables'!$A:$A,'site variables'!H:H,0,0)</f>
        <v>low</v>
      </c>
      <c r="T2277" t="str">
        <f>_xlfn.XLOOKUP($A2277,'site variables'!$A:$A,'site variables'!I:I,0,0)</f>
        <v>Vehicle/FootRecreation</v>
      </c>
      <c r="U2277">
        <f>_xlfn.XLOOKUP($D2277,climatevars!$E:$E,climatevars!J:J,0,)</f>
        <v>84.999829999999989</v>
      </c>
      <c r="V2277">
        <f>_xlfn.XLOOKUP($D2277,climatevars!$E:$E,climatevars!K:K,0,)</f>
        <v>539.99891999999988</v>
      </c>
      <c r="W2277">
        <f>_xlfn.XLOOKUP($D2277,climatevars!$E:$E,climatevars!L:L,0,)</f>
        <v>367.99926399999993</v>
      </c>
      <c r="X2277">
        <f>_xlfn.XLOOKUP($G2277,speciesvars!$D:$D,speciesvars!H:H,0,0)</f>
        <v>22.9416667421659</v>
      </c>
      <c r="Y2277">
        <f>_xlfn.XLOOKUP($G2277,speciesvars!$D:$D,speciesvars!I:I,0,0)</f>
        <v>528</v>
      </c>
    </row>
    <row r="2278" spans="1:25" hidden="1" x14ac:dyDescent="0.25">
      <c r="A2278" t="s">
        <v>34</v>
      </c>
      <c r="B2278" t="s">
        <v>52</v>
      </c>
      <c r="C2278">
        <v>24</v>
      </c>
      <c r="D2278" t="str">
        <f t="shared" si="35"/>
        <v>Preservespring 2021</v>
      </c>
      <c r="E2278" t="s">
        <v>66</v>
      </c>
      <c r="F2278" t="s">
        <v>0</v>
      </c>
      <c r="G2278" t="s">
        <v>13</v>
      </c>
      <c r="H2278" t="s">
        <v>4254</v>
      </c>
      <c r="I2278" t="s">
        <v>2376</v>
      </c>
      <c r="J2278" t="s">
        <v>60</v>
      </c>
      <c r="K2278">
        <v>0</v>
      </c>
      <c r="L2278">
        <v>0</v>
      </c>
      <c r="M2278">
        <v>0</v>
      </c>
      <c r="N2278">
        <f>_xlfn.XLOOKUP($A2278,'site variables'!$A:$A,'site variables'!C:C,0,0)</f>
        <v>332.63</v>
      </c>
      <c r="O2278">
        <f>_xlfn.XLOOKUP($A2278,'site variables'!$A:$A,'site variables'!D:D,0,0)</f>
        <v>25.8</v>
      </c>
      <c r="P2278">
        <f>_xlfn.XLOOKUP($A2278,'site variables'!$A:$A,'site variables'!E:E,0,0)</f>
        <v>21.2</v>
      </c>
      <c r="Q2278">
        <f>_xlfn.XLOOKUP($A2278,'site variables'!$A:$A,'site variables'!F:F,0,0)</f>
        <v>793</v>
      </c>
      <c r="R2278" t="str">
        <f>_xlfn.XLOOKUP($A2278,'site variables'!$A:$A,'site variables'!G:G,0,0)</f>
        <v>high</v>
      </c>
      <c r="S2278" t="str">
        <f>_xlfn.XLOOKUP($A2278,'site variables'!$A:$A,'site variables'!H:H,0,0)</f>
        <v>low</v>
      </c>
      <c r="T2278" t="str">
        <f>_xlfn.XLOOKUP($A2278,'site variables'!$A:$A,'site variables'!I:I,0,0)</f>
        <v>Vehicle/FootRecreation</v>
      </c>
      <c r="U2278">
        <f>_xlfn.XLOOKUP($D2278,climatevars!$E:$E,climatevars!J:J,0,)</f>
        <v>84.999829999999989</v>
      </c>
      <c r="V2278">
        <f>_xlfn.XLOOKUP($D2278,climatevars!$E:$E,climatevars!K:K,0,)</f>
        <v>539.99891999999988</v>
      </c>
      <c r="W2278">
        <f>_xlfn.XLOOKUP($D2278,climatevars!$E:$E,climatevars!L:L,0,)</f>
        <v>367.99926399999993</v>
      </c>
      <c r="X2278">
        <f>_xlfn.XLOOKUP($G2278,speciesvars!$D:$D,speciesvars!H:H,0,0)</f>
        <v>23.462500015894602</v>
      </c>
      <c r="Y2278">
        <f>_xlfn.XLOOKUP($G2278,speciesvars!$D:$D,speciesvars!I:I,0,0)</f>
        <v>846</v>
      </c>
    </row>
    <row r="2279" spans="1:25" hidden="1" x14ac:dyDescent="0.25">
      <c r="A2279" t="s">
        <v>34</v>
      </c>
      <c r="B2279" t="s">
        <v>69</v>
      </c>
      <c r="C2279">
        <v>2</v>
      </c>
      <c r="D2279" t="str">
        <f t="shared" si="35"/>
        <v>Preservespring 2022</v>
      </c>
      <c r="E2279" t="s">
        <v>74</v>
      </c>
      <c r="F2279" t="s">
        <v>70</v>
      </c>
      <c r="G2279" t="s">
        <v>1435</v>
      </c>
      <c r="H2279" t="s">
        <v>11</v>
      </c>
      <c r="I2279" t="s">
        <v>2377</v>
      </c>
      <c r="J2279" t="s">
        <v>60</v>
      </c>
      <c r="K2279">
        <v>1</v>
      </c>
      <c r="L2279">
        <v>20</v>
      </c>
      <c r="N2279">
        <f>_xlfn.XLOOKUP($A2279,'site variables'!$A:$A,'site variables'!C:C,0,0)</f>
        <v>332.63</v>
      </c>
      <c r="O2279">
        <f>_xlfn.XLOOKUP($A2279,'site variables'!$A:$A,'site variables'!D:D,0,0)</f>
        <v>25.8</v>
      </c>
      <c r="P2279">
        <f>_xlfn.XLOOKUP($A2279,'site variables'!$A:$A,'site variables'!E:E,0,0)</f>
        <v>21.2</v>
      </c>
      <c r="Q2279">
        <f>_xlfn.XLOOKUP($A2279,'site variables'!$A:$A,'site variables'!F:F,0,0)</f>
        <v>793</v>
      </c>
      <c r="R2279" t="str">
        <f>_xlfn.XLOOKUP($A2279,'site variables'!$A:$A,'site variables'!G:G,0,0)</f>
        <v>high</v>
      </c>
      <c r="S2279" t="str">
        <f>_xlfn.XLOOKUP($A2279,'site variables'!$A:$A,'site variables'!H:H,0,0)</f>
        <v>low</v>
      </c>
      <c r="T2279" t="str">
        <f>_xlfn.XLOOKUP($A2279,'site variables'!$A:$A,'site variables'!I:I,0,0)</f>
        <v>Vehicle/FootRecreation</v>
      </c>
      <c r="U2279">
        <f>_xlfn.XLOOKUP($D2279,climatevars!$E:$E,climatevars!J:J,0,)</f>
        <v>148.99970199999998</v>
      </c>
      <c r="V2279">
        <f>_xlfn.XLOOKUP($D2279,climatevars!$E:$E,climatevars!K:K,0,)</f>
        <v>539.99891999999988</v>
      </c>
      <c r="W2279">
        <f>_xlfn.XLOOKUP($D2279,climatevars!$E:$E,climatevars!L:L,0,)</f>
        <v>800.99839799999984</v>
      </c>
      <c r="X2279">
        <f>_xlfn.XLOOKUP($G2279,speciesvars!$D:$D,speciesvars!H:H,0,0)</f>
        <v>0</v>
      </c>
      <c r="Y2279">
        <f>_xlfn.XLOOKUP($G2279,speciesvars!$D:$D,speciesvars!I:I,0,0)</f>
        <v>0</v>
      </c>
    </row>
    <row r="2280" spans="1:25" hidden="1" x14ac:dyDescent="0.25">
      <c r="A2280" t="s">
        <v>34</v>
      </c>
      <c r="B2280" t="s">
        <v>69</v>
      </c>
      <c r="C2280">
        <v>2</v>
      </c>
      <c r="D2280" t="str">
        <f t="shared" si="35"/>
        <v>Preservespring 2022</v>
      </c>
      <c r="E2280" t="s">
        <v>74</v>
      </c>
      <c r="F2280" t="s">
        <v>70</v>
      </c>
      <c r="G2280" t="s">
        <v>1437</v>
      </c>
      <c r="H2280" t="s">
        <v>11</v>
      </c>
      <c r="I2280" t="s">
        <v>2378</v>
      </c>
      <c r="J2280" t="s">
        <v>60</v>
      </c>
      <c r="K2280">
        <v>7</v>
      </c>
      <c r="L2280">
        <v>30</v>
      </c>
      <c r="N2280">
        <f>_xlfn.XLOOKUP($A2280,'site variables'!$A:$A,'site variables'!C:C,0,0)</f>
        <v>332.63</v>
      </c>
      <c r="O2280">
        <f>_xlfn.XLOOKUP($A2280,'site variables'!$A:$A,'site variables'!D:D,0,0)</f>
        <v>25.8</v>
      </c>
      <c r="P2280">
        <f>_xlfn.XLOOKUP($A2280,'site variables'!$A:$A,'site variables'!E:E,0,0)</f>
        <v>21.2</v>
      </c>
      <c r="Q2280">
        <f>_xlfn.XLOOKUP($A2280,'site variables'!$A:$A,'site variables'!F:F,0,0)</f>
        <v>793</v>
      </c>
      <c r="R2280" t="str">
        <f>_xlfn.XLOOKUP($A2280,'site variables'!$A:$A,'site variables'!G:G,0,0)</f>
        <v>high</v>
      </c>
      <c r="S2280" t="str">
        <f>_xlfn.XLOOKUP($A2280,'site variables'!$A:$A,'site variables'!H:H,0,0)</f>
        <v>low</v>
      </c>
      <c r="T2280" t="str">
        <f>_xlfn.XLOOKUP($A2280,'site variables'!$A:$A,'site variables'!I:I,0,0)</f>
        <v>Vehicle/FootRecreation</v>
      </c>
      <c r="U2280">
        <f>_xlfn.XLOOKUP($D2280,climatevars!$E:$E,climatevars!J:J,0,)</f>
        <v>148.99970199999998</v>
      </c>
      <c r="V2280">
        <f>_xlfn.XLOOKUP($D2280,climatevars!$E:$E,climatevars!K:K,0,)</f>
        <v>539.99891999999988</v>
      </c>
      <c r="W2280">
        <f>_xlfn.XLOOKUP($D2280,climatevars!$E:$E,climatevars!L:L,0,)</f>
        <v>800.99839799999984</v>
      </c>
      <c r="X2280">
        <f>_xlfn.XLOOKUP($G2280,speciesvars!$D:$D,speciesvars!H:H,0,0)</f>
        <v>0</v>
      </c>
      <c r="Y2280">
        <f>_xlfn.XLOOKUP($G2280,speciesvars!$D:$D,speciesvars!I:I,0,0)</f>
        <v>0</v>
      </c>
    </row>
    <row r="2281" spans="1:25" hidden="1" x14ac:dyDescent="0.25">
      <c r="A2281" t="s">
        <v>34</v>
      </c>
      <c r="B2281" t="s">
        <v>69</v>
      </c>
      <c r="C2281">
        <v>3</v>
      </c>
      <c r="D2281" t="str">
        <f t="shared" si="35"/>
        <v>Preservespring 2022</v>
      </c>
      <c r="E2281" t="s">
        <v>48</v>
      </c>
      <c r="F2281" t="s">
        <v>70</v>
      </c>
      <c r="G2281" t="s">
        <v>71</v>
      </c>
      <c r="H2281" t="s">
        <v>11</v>
      </c>
      <c r="I2281" t="s">
        <v>2379</v>
      </c>
      <c r="J2281" t="s">
        <v>60</v>
      </c>
      <c r="K2281">
        <v>1</v>
      </c>
      <c r="L2281">
        <v>55</v>
      </c>
      <c r="N2281">
        <f>_xlfn.XLOOKUP($A2281,'site variables'!$A:$A,'site variables'!C:C,0,0)</f>
        <v>332.63</v>
      </c>
      <c r="O2281">
        <f>_xlfn.XLOOKUP($A2281,'site variables'!$A:$A,'site variables'!D:D,0,0)</f>
        <v>25.8</v>
      </c>
      <c r="P2281">
        <f>_xlfn.XLOOKUP($A2281,'site variables'!$A:$A,'site variables'!E:E,0,0)</f>
        <v>21.2</v>
      </c>
      <c r="Q2281">
        <f>_xlfn.XLOOKUP($A2281,'site variables'!$A:$A,'site variables'!F:F,0,0)</f>
        <v>793</v>
      </c>
      <c r="R2281" t="str">
        <f>_xlfn.XLOOKUP($A2281,'site variables'!$A:$A,'site variables'!G:G,0,0)</f>
        <v>high</v>
      </c>
      <c r="S2281" t="str">
        <f>_xlfn.XLOOKUP($A2281,'site variables'!$A:$A,'site variables'!H:H,0,0)</f>
        <v>low</v>
      </c>
      <c r="T2281" t="str">
        <f>_xlfn.XLOOKUP($A2281,'site variables'!$A:$A,'site variables'!I:I,0,0)</f>
        <v>Vehicle/FootRecreation</v>
      </c>
      <c r="U2281">
        <f>_xlfn.XLOOKUP($D2281,climatevars!$E:$E,climatevars!J:J,0,)</f>
        <v>148.99970199999998</v>
      </c>
      <c r="V2281">
        <f>_xlfn.XLOOKUP($D2281,climatevars!$E:$E,climatevars!K:K,0,)</f>
        <v>539.99891999999988</v>
      </c>
      <c r="W2281">
        <f>_xlfn.XLOOKUP($D2281,climatevars!$E:$E,climatevars!L:L,0,)</f>
        <v>800.99839799999984</v>
      </c>
      <c r="X2281">
        <f>_xlfn.XLOOKUP($G2281,speciesvars!$D:$D,speciesvars!H:H,0,0)</f>
        <v>0</v>
      </c>
      <c r="Y2281">
        <f>_xlfn.XLOOKUP($G2281,speciesvars!$D:$D,speciesvars!I:I,0,0)</f>
        <v>0</v>
      </c>
    </row>
    <row r="2282" spans="1:25" hidden="1" x14ac:dyDescent="0.25">
      <c r="A2282" t="s">
        <v>34</v>
      </c>
      <c r="B2282" t="s">
        <v>69</v>
      </c>
      <c r="C2282">
        <v>3</v>
      </c>
      <c r="D2282" t="str">
        <f t="shared" si="35"/>
        <v>Preservespring 2022</v>
      </c>
      <c r="E2282" t="s">
        <v>48</v>
      </c>
      <c r="F2282" t="s">
        <v>70</v>
      </c>
      <c r="G2282" t="s">
        <v>16</v>
      </c>
      <c r="H2282" t="s">
        <v>11</v>
      </c>
      <c r="I2282" t="s">
        <v>2380</v>
      </c>
      <c r="J2282" t="s">
        <v>60</v>
      </c>
      <c r="K2282">
        <v>51</v>
      </c>
      <c r="L2282">
        <v>10</v>
      </c>
      <c r="N2282">
        <f>_xlfn.XLOOKUP($A2282,'site variables'!$A:$A,'site variables'!C:C,0,0)</f>
        <v>332.63</v>
      </c>
      <c r="O2282">
        <f>_xlfn.XLOOKUP($A2282,'site variables'!$A:$A,'site variables'!D:D,0,0)</f>
        <v>25.8</v>
      </c>
      <c r="P2282">
        <f>_xlfn.XLOOKUP($A2282,'site variables'!$A:$A,'site variables'!E:E,0,0)</f>
        <v>21.2</v>
      </c>
      <c r="Q2282">
        <f>_xlfn.XLOOKUP($A2282,'site variables'!$A:$A,'site variables'!F:F,0,0)</f>
        <v>793</v>
      </c>
      <c r="R2282" t="str">
        <f>_xlfn.XLOOKUP($A2282,'site variables'!$A:$A,'site variables'!G:G,0,0)</f>
        <v>high</v>
      </c>
      <c r="S2282" t="str">
        <f>_xlfn.XLOOKUP($A2282,'site variables'!$A:$A,'site variables'!H:H,0,0)</f>
        <v>low</v>
      </c>
      <c r="T2282" t="str">
        <f>_xlfn.XLOOKUP($A2282,'site variables'!$A:$A,'site variables'!I:I,0,0)</f>
        <v>Vehicle/FootRecreation</v>
      </c>
      <c r="U2282">
        <f>_xlfn.XLOOKUP($D2282,climatevars!$E:$E,climatevars!J:J,0,)</f>
        <v>148.99970199999998</v>
      </c>
      <c r="V2282">
        <f>_xlfn.XLOOKUP($D2282,climatevars!$E:$E,climatevars!K:K,0,)</f>
        <v>539.99891999999988</v>
      </c>
      <c r="W2282">
        <f>_xlfn.XLOOKUP($D2282,climatevars!$E:$E,climatevars!L:L,0,)</f>
        <v>800.99839799999984</v>
      </c>
      <c r="X2282">
        <f>_xlfn.XLOOKUP($G2282,speciesvars!$D:$D,speciesvars!H:H,0,0)</f>
        <v>0</v>
      </c>
      <c r="Y2282">
        <f>_xlfn.XLOOKUP($G2282,speciesvars!$D:$D,speciesvars!I:I,0,0)</f>
        <v>0</v>
      </c>
    </row>
    <row r="2283" spans="1:25" hidden="1" x14ac:dyDescent="0.25">
      <c r="A2283" t="s">
        <v>34</v>
      </c>
      <c r="B2283" t="s">
        <v>69</v>
      </c>
      <c r="C2283">
        <v>3</v>
      </c>
      <c r="D2283" t="str">
        <f t="shared" si="35"/>
        <v>Preservespring 2022</v>
      </c>
      <c r="E2283" t="s">
        <v>48</v>
      </c>
      <c r="F2283" t="s">
        <v>70</v>
      </c>
      <c r="G2283" t="s">
        <v>44</v>
      </c>
      <c r="H2283" t="s">
        <v>11</v>
      </c>
      <c r="I2283" t="s">
        <v>2381</v>
      </c>
      <c r="J2283" t="s">
        <v>60</v>
      </c>
      <c r="K2283">
        <v>13</v>
      </c>
      <c r="L2283">
        <v>15</v>
      </c>
      <c r="N2283">
        <f>_xlfn.XLOOKUP($A2283,'site variables'!$A:$A,'site variables'!C:C,0,0)</f>
        <v>332.63</v>
      </c>
      <c r="O2283">
        <f>_xlfn.XLOOKUP($A2283,'site variables'!$A:$A,'site variables'!D:D,0,0)</f>
        <v>25.8</v>
      </c>
      <c r="P2283">
        <f>_xlfn.XLOOKUP($A2283,'site variables'!$A:$A,'site variables'!E:E,0,0)</f>
        <v>21.2</v>
      </c>
      <c r="Q2283">
        <f>_xlfn.XLOOKUP($A2283,'site variables'!$A:$A,'site variables'!F:F,0,0)</f>
        <v>793</v>
      </c>
      <c r="R2283" t="str">
        <f>_xlfn.XLOOKUP($A2283,'site variables'!$A:$A,'site variables'!G:G,0,0)</f>
        <v>high</v>
      </c>
      <c r="S2283" t="str">
        <f>_xlfn.XLOOKUP($A2283,'site variables'!$A:$A,'site variables'!H:H,0,0)</f>
        <v>low</v>
      </c>
      <c r="T2283" t="str">
        <f>_xlfn.XLOOKUP($A2283,'site variables'!$A:$A,'site variables'!I:I,0,0)</f>
        <v>Vehicle/FootRecreation</v>
      </c>
      <c r="U2283">
        <f>_xlfn.XLOOKUP($D2283,climatevars!$E:$E,climatevars!J:J,0,)</f>
        <v>148.99970199999998</v>
      </c>
      <c r="V2283">
        <f>_xlfn.XLOOKUP($D2283,climatevars!$E:$E,climatevars!K:K,0,)</f>
        <v>539.99891999999988</v>
      </c>
      <c r="W2283">
        <f>_xlfn.XLOOKUP($D2283,climatevars!$E:$E,climatevars!L:L,0,)</f>
        <v>800.99839799999984</v>
      </c>
      <c r="X2283">
        <f>_xlfn.XLOOKUP($G2283,speciesvars!$D:$D,speciesvars!H:H,0,0)</f>
        <v>0</v>
      </c>
      <c r="Y2283">
        <f>_xlfn.XLOOKUP($G2283,speciesvars!$D:$D,speciesvars!I:I,0,0)</f>
        <v>0</v>
      </c>
    </row>
    <row r="2284" spans="1:25" hidden="1" x14ac:dyDescent="0.25">
      <c r="A2284" t="s">
        <v>34</v>
      </c>
      <c r="B2284" t="s">
        <v>69</v>
      </c>
      <c r="C2284">
        <v>3</v>
      </c>
      <c r="D2284" t="str">
        <f t="shared" si="35"/>
        <v>Preservespring 2022</v>
      </c>
      <c r="E2284" t="s">
        <v>48</v>
      </c>
      <c r="F2284" t="s">
        <v>70</v>
      </c>
      <c r="G2284" t="s">
        <v>33</v>
      </c>
      <c r="H2284" t="s">
        <v>11</v>
      </c>
      <c r="I2284" t="s">
        <v>2382</v>
      </c>
      <c r="J2284" t="s">
        <v>60</v>
      </c>
      <c r="K2284">
        <v>5</v>
      </c>
      <c r="L2284">
        <v>25</v>
      </c>
      <c r="N2284">
        <f>_xlfn.XLOOKUP($A2284,'site variables'!$A:$A,'site variables'!C:C,0,0)</f>
        <v>332.63</v>
      </c>
      <c r="O2284">
        <f>_xlfn.XLOOKUP($A2284,'site variables'!$A:$A,'site variables'!D:D,0,0)</f>
        <v>25.8</v>
      </c>
      <c r="P2284">
        <f>_xlfn.XLOOKUP($A2284,'site variables'!$A:$A,'site variables'!E:E,0,0)</f>
        <v>21.2</v>
      </c>
      <c r="Q2284">
        <f>_xlfn.XLOOKUP($A2284,'site variables'!$A:$A,'site variables'!F:F,0,0)</f>
        <v>793</v>
      </c>
      <c r="R2284" t="str">
        <f>_xlfn.XLOOKUP($A2284,'site variables'!$A:$A,'site variables'!G:G,0,0)</f>
        <v>high</v>
      </c>
      <c r="S2284" t="str">
        <f>_xlfn.XLOOKUP($A2284,'site variables'!$A:$A,'site variables'!H:H,0,0)</f>
        <v>low</v>
      </c>
      <c r="T2284" t="str">
        <f>_xlfn.XLOOKUP($A2284,'site variables'!$A:$A,'site variables'!I:I,0,0)</f>
        <v>Vehicle/FootRecreation</v>
      </c>
      <c r="U2284">
        <f>_xlfn.XLOOKUP($D2284,climatevars!$E:$E,climatevars!J:J,0,)</f>
        <v>148.99970199999998</v>
      </c>
      <c r="V2284">
        <f>_xlfn.XLOOKUP($D2284,climatevars!$E:$E,climatevars!K:K,0,)</f>
        <v>539.99891999999988</v>
      </c>
      <c r="W2284">
        <f>_xlfn.XLOOKUP($D2284,climatevars!$E:$E,climatevars!L:L,0,)</f>
        <v>800.99839799999984</v>
      </c>
      <c r="X2284">
        <f>_xlfn.XLOOKUP($G2284,speciesvars!$D:$D,speciesvars!H:H,0,0)</f>
        <v>0</v>
      </c>
      <c r="Y2284">
        <f>_xlfn.XLOOKUP($G2284,speciesvars!$D:$D,speciesvars!I:I,0,0)</f>
        <v>0</v>
      </c>
    </row>
    <row r="2285" spans="1:25" hidden="1" x14ac:dyDescent="0.25">
      <c r="A2285" t="s">
        <v>34</v>
      </c>
      <c r="B2285" t="s">
        <v>69</v>
      </c>
      <c r="C2285">
        <v>3</v>
      </c>
      <c r="D2285" t="str">
        <f t="shared" si="35"/>
        <v>Preservespring 2022</v>
      </c>
      <c r="E2285" t="s">
        <v>48</v>
      </c>
      <c r="F2285" t="s">
        <v>70</v>
      </c>
      <c r="G2285" t="s">
        <v>1433</v>
      </c>
      <c r="H2285" t="s">
        <v>11</v>
      </c>
      <c r="I2285" t="s">
        <v>2383</v>
      </c>
      <c r="J2285" t="s">
        <v>60</v>
      </c>
      <c r="K2285">
        <v>1</v>
      </c>
      <c r="L2285">
        <v>2</v>
      </c>
      <c r="N2285">
        <f>_xlfn.XLOOKUP($A2285,'site variables'!$A:$A,'site variables'!C:C,0,0)</f>
        <v>332.63</v>
      </c>
      <c r="O2285">
        <f>_xlfn.XLOOKUP($A2285,'site variables'!$A:$A,'site variables'!D:D,0,0)</f>
        <v>25.8</v>
      </c>
      <c r="P2285">
        <f>_xlfn.XLOOKUP($A2285,'site variables'!$A:$A,'site variables'!E:E,0,0)</f>
        <v>21.2</v>
      </c>
      <c r="Q2285">
        <f>_xlfn.XLOOKUP($A2285,'site variables'!$A:$A,'site variables'!F:F,0,0)</f>
        <v>793</v>
      </c>
      <c r="R2285" t="str">
        <f>_xlfn.XLOOKUP($A2285,'site variables'!$A:$A,'site variables'!G:G,0,0)</f>
        <v>high</v>
      </c>
      <c r="S2285" t="str">
        <f>_xlfn.XLOOKUP($A2285,'site variables'!$A:$A,'site variables'!H:H,0,0)</f>
        <v>low</v>
      </c>
      <c r="T2285" t="str">
        <f>_xlfn.XLOOKUP($A2285,'site variables'!$A:$A,'site variables'!I:I,0,0)</f>
        <v>Vehicle/FootRecreation</v>
      </c>
      <c r="U2285">
        <f>_xlfn.XLOOKUP($D2285,climatevars!$E:$E,climatevars!J:J,0,)</f>
        <v>148.99970199999998</v>
      </c>
      <c r="V2285">
        <f>_xlfn.XLOOKUP($D2285,climatevars!$E:$E,climatevars!K:K,0,)</f>
        <v>539.99891999999988</v>
      </c>
      <c r="W2285">
        <f>_xlfn.XLOOKUP($D2285,climatevars!$E:$E,climatevars!L:L,0,)</f>
        <v>800.99839799999984</v>
      </c>
      <c r="X2285">
        <f>_xlfn.XLOOKUP($G2285,speciesvars!$D:$D,speciesvars!H:H,0,0)</f>
        <v>0</v>
      </c>
      <c r="Y2285">
        <f>_xlfn.XLOOKUP($G2285,speciesvars!$D:$D,speciesvars!I:I,0,0)</f>
        <v>0</v>
      </c>
    </row>
    <row r="2286" spans="1:25" hidden="1" x14ac:dyDescent="0.25">
      <c r="A2286" t="s">
        <v>34</v>
      </c>
      <c r="B2286" t="s">
        <v>52</v>
      </c>
      <c r="C2286">
        <v>24</v>
      </c>
      <c r="D2286" t="str">
        <f t="shared" si="35"/>
        <v>Preservespring 2021</v>
      </c>
      <c r="E2286" t="s">
        <v>66</v>
      </c>
      <c r="F2286" t="s">
        <v>0</v>
      </c>
      <c r="G2286" t="s">
        <v>21</v>
      </c>
      <c r="H2286" t="s">
        <v>4254</v>
      </c>
      <c r="I2286" t="s">
        <v>2384</v>
      </c>
      <c r="J2286" t="s">
        <v>60</v>
      </c>
      <c r="K2286">
        <v>0</v>
      </c>
      <c r="L2286">
        <v>0</v>
      </c>
      <c r="M2286">
        <v>0</v>
      </c>
      <c r="N2286">
        <f>_xlfn.XLOOKUP($A2286,'site variables'!$A:$A,'site variables'!C:C,0,0)</f>
        <v>332.63</v>
      </c>
      <c r="O2286">
        <f>_xlfn.XLOOKUP($A2286,'site variables'!$A:$A,'site variables'!D:D,0,0)</f>
        <v>25.8</v>
      </c>
      <c r="P2286">
        <f>_xlfn.XLOOKUP($A2286,'site variables'!$A:$A,'site variables'!E:E,0,0)</f>
        <v>21.2</v>
      </c>
      <c r="Q2286">
        <f>_xlfn.XLOOKUP($A2286,'site variables'!$A:$A,'site variables'!F:F,0,0)</f>
        <v>793</v>
      </c>
      <c r="R2286" t="str">
        <f>_xlfn.XLOOKUP($A2286,'site variables'!$A:$A,'site variables'!G:G,0,0)</f>
        <v>high</v>
      </c>
      <c r="S2286" t="str">
        <f>_xlfn.XLOOKUP($A2286,'site variables'!$A:$A,'site variables'!H:H,0,0)</f>
        <v>low</v>
      </c>
      <c r="T2286" t="str">
        <f>_xlfn.XLOOKUP($A2286,'site variables'!$A:$A,'site variables'!I:I,0,0)</f>
        <v>Vehicle/FootRecreation</v>
      </c>
      <c r="U2286">
        <f>_xlfn.XLOOKUP($D2286,climatevars!$E:$E,climatevars!J:J,0,)</f>
        <v>84.999829999999989</v>
      </c>
      <c r="V2286">
        <f>_xlfn.XLOOKUP($D2286,climatevars!$E:$E,climatevars!K:K,0,)</f>
        <v>539.99891999999988</v>
      </c>
      <c r="W2286">
        <f>_xlfn.XLOOKUP($D2286,climatevars!$E:$E,climatevars!L:L,0,)</f>
        <v>367.99926399999993</v>
      </c>
      <c r="X2286">
        <f>_xlfn.XLOOKUP($G2286,speciesvars!$D:$D,speciesvars!H:H,0,0)</f>
        <v>24.8750001192093</v>
      </c>
      <c r="Y2286">
        <f>_xlfn.XLOOKUP($G2286,speciesvars!$D:$D,speciesvars!I:I,0,0)</f>
        <v>845</v>
      </c>
    </row>
    <row r="2287" spans="1:25" hidden="1" x14ac:dyDescent="0.25">
      <c r="A2287" t="s">
        <v>34</v>
      </c>
      <c r="B2287" t="s">
        <v>52</v>
      </c>
      <c r="C2287">
        <v>24</v>
      </c>
      <c r="D2287" t="str">
        <f t="shared" si="35"/>
        <v>Preservespring 2021</v>
      </c>
      <c r="E2287" t="s">
        <v>66</v>
      </c>
      <c r="F2287" t="s">
        <v>0</v>
      </c>
      <c r="G2287" t="s">
        <v>53</v>
      </c>
      <c r="H2287" t="s">
        <v>4254</v>
      </c>
      <c r="I2287" t="s">
        <v>2385</v>
      </c>
      <c r="J2287" t="s">
        <v>60</v>
      </c>
      <c r="K2287">
        <v>0</v>
      </c>
      <c r="L2287">
        <v>0</v>
      </c>
      <c r="M2287">
        <v>0</v>
      </c>
      <c r="N2287">
        <f>_xlfn.XLOOKUP($A2287,'site variables'!$A:$A,'site variables'!C:C,0,0)</f>
        <v>332.63</v>
      </c>
      <c r="O2287">
        <f>_xlfn.XLOOKUP($A2287,'site variables'!$A:$A,'site variables'!D:D,0,0)</f>
        <v>25.8</v>
      </c>
      <c r="P2287">
        <f>_xlfn.XLOOKUP($A2287,'site variables'!$A:$A,'site variables'!E:E,0,0)</f>
        <v>21.2</v>
      </c>
      <c r="Q2287">
        <f>_xlfn.XLOOKUP($A2287,'site variables'!$A:$A,'site variables'!F:F,0,0)</f>
        <v>793</v>
      </c>
      <c r="R2287" t="str">
        <f>_xlfn.XLOOKUP($A2287,'site variables'!$A:$A,'site variables'!G:G,0,0)</f>
        <v>high</v>
      </c>
      <c r="S2287" t="str">
        <f>_xlfn.XLOOKUP($A2287,'site variables'!$A:$A,'site variables'!H:H,0,0)</f>
        <v>low</v>
      </c>
      <c r="T2287" t="str">
        <f>_xlfn.XLOOKUP($A2287,'site variables'!$A:$A,'site variables'!I:I,0,0)</f>
        <v>Vehicle/FootRecreation</v>
      </c>
      <c r="U2287">
        <f>_xlfn.XLOOKUP($D2287,climatevars!$E:$E,climatevars!J:J,0,)</f>
        <v>84.999829999999989</v>
      </c>
      <c r="V2287">
        <f>_xlfn.XLOOKUP($D2287,climatevars!$E:$E,climatevars!K:K,0,)</f>
        <v>539.99891999999988</v>
      </c>
      <c r="W2287">
        <f>_xlfn.XLOOKUP($D2287,climatevars!$E:$E,climatevars!L:L,0,)</f>
        <v>367.99926399999993</v>
      </c>
      <c r="X2287">
        <f>_xlfn.XLOOKUP($G2287,speciesvars!$D:$D,speciesvars!H:H,0,0)</f>
        <v>24.200000047683702</v>
      </c>
      <c r="Y2287">
        <f>_xlfn.XLOOKUP($G2287,speciesvars!$D:$D,speciesvars!I:I,0,0)</f>
        <v>706</v>
      </c>
    </row>
    <row r="2288" spans="1:25" hidden="1" x14ac:dyDescent="0.25">
      <c r="A2288" t="s">
        <v>34</v>
      </c>
      <c r="B2288" t="s">
        <v>52</v>
      </c>
      <c r="C2288">
        <v>24</v>
      </c>
      <c r="D2288" t="str">
        <f t="shared" si="35"/>
        <v>Preservespring 2021</v>
      </c>
      <c r="E2288" t="s">
        <v>66</v>
      </c>
      <c r="F2288" t="s">
        <v>0</v>
      </c>
      <c r="G2288" t="s">
        <v>35</v>
      </c>
      <c r="H2288" t="s">
        <v>4254</v>
      </c>
      <c r="I2288" t="s">
        <v>2386</v>
      </c>
      <c r="J2288" t="s">
        <v>60</v>
      </c>
      <c r="K2288">
        <v>0</v>
      </c>
      <c r="L2288">
        <v>0</v>
      </c>
      <c r="M2288">
        <v>0</v>
      </c>
      <c r="N2288">
        <f>_xlfn.XLOOKUP($A2288,'site variables'!$A:$A,'site variables'!C:C,0,0)</f>
        <v>332.63</v>
      </c>
      <c r="O2288">
        <f>_xlfn.XLOOKUP($A2288,'site variables'!$A:$A,'site variables'!D:D,0,0)</f>
        <v>25.8</v>
      </c>
      <c r="P2288">
        <f>_xlfn.XLOOKUP($A2288,'site variables'!$A:$A,'site variables'!E:E,0,0)</f>
        <v>21.2</v>
      </c>
      <c r="Q2288">
        <f>_xlfn.XLOOKUP($A2288,'site variables'!$A:$A,'site variables'!F:F,0,0)</f>
        <v>793</v>
      </c>
      <c r="R2288" t="str">
        <f>_xlfn.XLOOKUP($A2288,'site variables'!$A:$A,'site variables'!G:G,0,0)</f>
        <v>high</v>
      </c>
      <c r="S2288" t="str">
        <f>_xlfn.XLOOKUP($A2288,'site variables'!$A:$A,'site variables'!H:H,0,0)</f>
        <v>low</v>
      </c>
      <c r="T2288" t="str">
        <f>_xlfn.XLOOKUP($A2288,'site variables'!$A:$A,'site variables'!I:I,0,0)</f>
        <v>Vehicle/FootRecreation</v>
      </c>
      <c r="U2288">
        <f>_xlfn.XLOOKUP($D2288,climatevars!$E:$E,climatevars!J:J,0,)</f>
        <v>84.999829999999989</v>
      </c>
      <c r="V2288">
        <f>_xlfn.XLOOKUP($D2288,climatevars!$E:$E,climatevars!K:K,0,)</f>
        <v>539.99891999999988</v>
      </c>
      <c r="W2288">
        <f>_xlfn.XLOOKUP($D2288,climatevars!$E:$E,climatevars!L:L,0,)</f>
        <v>367.99926399999993</v>
      </c>
      <c r="X2288">
        <f>_xlfn.XLOOKUP($G2288,speciesvars!$D:$D,speciesvars!H:H,0,0)</f>
        <v>23.5000000198682</v>
      </c>
      <c r="Y2288">
        <f>_xlfn.XLOOKUP($G2288,speciesvars!$D:$D,speciesvars!I:I,0,0)</f>
        <v>354</v>
      </c>
    </row>
    <row r="2289" spans="1:25" hidden="1" x14ac:dyDescent="0.25">
      <c r="A2289" t="s">
        <v>34</v>
      </c>
      <c r="B2289" t="s">
        <v>52</v>
      </c>
      <c r="C2289">
        <v>24</v>
      </c>
      <c r="D2289" t="str">
        <f t="shared" si="35"/>
        <v>Preservespring 2021</v>
      </c>
      <c r="E2289" t="s">
        <v>66</v>
      </c>
      <c r="F2289" t="s">
        <v>0</v>
      </c>
      <c r="G2289" t="s">
        <v>76</v>
      </c>
      <c r="H2289" t="s">
        <v>4254</v>
      </c>
      <c r="I2289" t="s">
        <v>2387</v>
      </c>
      <c r="J2289" t="s">
        <v>60</v>
      </c>
      <c r="K2289">
        <v>0</v>
      </c>
      <c r="L2289">
        <v>0</v>
      </c>
      <c r="M2289">
        <v>0</v>
      </c>
      <c r="N2289">
        <f>_xlfn.XLOOKUP($A2289,'site variables'!$A:$A,'site variables'!C:C,0,0)</f>
        <v>332.63</v>
      </c>
      <c r="O2289">
        <f>_xlfn.XLOOKUP($A2289,'site variables'!$A:$A,'site variables'!D:D,0,0)</f>
        <v>25.8</v>
      </c>
      <c r="P2289">
        <f>_xlfn.XLOOKUP($A2289,'site variables'!$A:$A,'site variables'!E:E,0,0)</f>
        <v>21.2</v>
      </c>
      <c r="Q2289">
        <f>_xlfn.XLOOKUP($A2289,'site variables'!$A:$A,'site variables'!F:F,0,0)</f>
        <v>793</v>
      </c>
      <c r="R2289" t="str">
        <f>_xlfn.XLOOKUP($A2289,'site variables'!$A:$A,'site variables'!G:G,0,0)</f>
        <v>high</v>
      </c>
      <c r="S2289" t="str">
        <f>_xlfn.XLOOKUP($A2289,'site variables'!$A:$A,'site variables'!H:H,0,0)</f>
        <v>low</v>
      </c>
      <c r="T2289" t="str">
        <f>_xlfn.XLOOKUP($A2289,'site variables'!$A:$A,'site variables'!I:I,0,0)</f>
        <v>Vehicle/FootRecreation</v>
      </c>
      <c r="U2289">
        <f>_xlfn.XLOOKUP($D2289,climatevars!$E:$E,climatevars!J:J,0,)</f>
        <v>84.999829999999989</v>
      </c>
      <c r="V2289">
        <f>_xlfn.XLOOKUP($D2289,climatevars!$E:$E,climatevars!K:K,0,)</f>
        <v>539.99891999999988</v>
      </c>
      <c r="W2289">
        <f>_xlfn.XLOOKUP($D2289,climatevars!$E:$E,climatevars!L:L,0,)</f>
        <v>367.99926399999993</v>
      </c>
      <c r="X2289">
        <f>_xlfn.XLOOKUP($G2289,speciesvars!$D:$D,speciesvars!H:H,0,0)</f>
        <v>23.825000166892998</v>
      </c>
      <c r="Y2289">
        <f>_xlfn.XLOOKUP($G2289,speciesvars!$D:$D,speciesvars!I:I,0,0)</f>
        <v>508</v>
      </c>
    </row>
    <row r="2290" spans="1:25" hidden="1" x14ac:dyDescent="0.25">
      <c r="A2290" t="s">
        <v>34</v>
      </c>
      <c r="B2290" t="s">
        <v>52</v>
      </c>
      <c r="C2290">
        <v>25</v>
      </c>
      <c r="D2290" t="str">
        <f t="shared" si="35"/>
        <v>Preservespring 2021</v>
      </c>
      <c r="E2290" t="s">
        <v>12</v>
      </c>
      <c r="F2290" t="s">
        <v>70</v>
      </c>
      <c r="G2290" t="s">
        <v>6</v>
      </c>
      <c r="H2290" t="s">
        <v>4256</v>
      </c>
      <c r="I2290" t="s">
        <v>2388</v>
      </c>
      <c r="J2290" t="s">
        <v>60</v>
      </c>
      <c r="K2290">
        <v>0</v>
      </c>
      <c r="L2290">
        <v>0</v>
      </c>
      <c r="M2290">
        <v>0</v>
      </c>
      <c r="N2290">
        <f>_xlfn.XLOOKUP($A2290,'site variables'!$A:$A,'site variables'!C:C,0,0)</f>
        <v>332.63</v>
      </c>
      <c r="O2290">
        <f>_xlfn.XLOOKUP($A2290,'site variables'!$A:$A,'site variables'!D:D,0,0)</f>
        <v>25.8</v>
      </c>
      <c r="P2290">
        <f>_xlfn.XLOOKUP($A2290,'site variables'!$A:$A,'site variables'!E:E,0,0)</f>
        <v>21.2</v>
      </c>
      <c r="Q2290">
        <f>_xlfn.XLOOKUP($A2290,'site variables'!$A:$A,'site variables'!F:F,0,0)</f>
        <v>793</v>
      </c>
      <c r="R2290" t="str">
        <f>_xlfn.XLOOKUP($A2290,'site variables'!$A:$A,'site variables'!G:G,0,0)</f>
        <v>high</v>
      </c>
      <c r="S2290" t="str">
        <f>_xlfn.XLOOKUP($A2290,'site variables'!$A:$A,'site variables'!H:H,0,0)</f>
        <v>low</v>
      </c>
      <c r="T2290" t="str">
        <f>_xlfn.XLOOKUP($A2290,'site variables'!$A:$A,'site variables'!I:I,0,0)</f>
        <v>Vehicle/FootRecreation</v>
      </c>
      <c r="U2290">
        <f>_xlfn.XLOOKUP($D2290,climatevars!$E:$E,climatevars!J:J,0,)</f>
        <v>84.999829999999989</v>
      </c>
      <c r="V2290">
        <f>_xlfn.XLOOKUP($D2290,climatevars!$E:$E,climatevars!K:K,0,)</f>
        <v>539.99891999999988</v>
      </c>
      <c r="W2290">
        <f>_xlfn.XLOOKUP($D2290,climatevars!$E:$E,climatevars!L:L,0,)</f>
        <v>367.99926399999993</v>
      </c>
      <c r="X2290">
        <f>_xlfn.XLOOKUP($G2290,speciesvars!$D:$D,speciesvars!H:H,0,0)</f>
        <v>21.804166575272902</v>
      </c>
      <c r="Y2290">
        <f>_xlfn.XLOOKUP($G2290,speciesvars!$D:$D,speciesvars!I:I,0,0)</f>
        <v>504</v>
      </c>
    </row>
    <row r="2291" spans="1:25" hidden="1" x14ac:dyDescent="0.25">
      <c r="A2291" t="s">
        <v>34</v>
      </c>
      <c r="B2291" t="s">
        <v>52</v>
      </c>
      <c r="C2291">
        <v>25</v>
      </c>
      <c r="D2291" t="str">
        <f t="shared" si="35"/>
        <v>Preservespring 2021</v>
      </c>
      <c r="E2291" t="s">
        <v>12</v>
      </c>
      <c r="F2291" t="s">
        <v>70</v>
      </c>
      <c r="G2291" t="s">
        <v>22</v>
      </c>
      <c r="H2291" t="s">
        <v>4256</v>
      </c>
      <c r="I2291" t="s">
        <v>2389</v>
      </c>
      <c r="J2291" t="s">
        <v>60</v>
      </c>
      <c r="K2291">
        <v>0</v>
      </c>
      <c r="L2291">
        <v>0</v>
      </c>
      <c r="M2291">
        <v>0</v>
      </c>
      <c r="N2291">
        <f>_xlfn.XLOOKUP($A2291,'site variables'!$A:$A,'site variables'!C:C,0,0)</f>
        <v>332.63</v>
      </c>
      <c r="O2291">
        <f>_xlfn.XLOOKUP($A2291,'site variables'!$A:$A,'site variables'!D:D,0,0)</f>
        <v>25.8</v>
      </c>
      <c r="P2291">
        <f>_xlfn.XLOOKUP($A2291,'site variables'!$A:$A,'site variables'!E:E,0,0)</f>
        <v>21.2</v>
      </c>
      <c r="Q2291">
        <f>_xlfn.XLOOKUP($A2291,'site variables'!$A:$A,'site variables'!F:F,0,0)</f>
        <v>793</v>
      </c>
      <c r="R2291" t="str">
        <f>_xlfn.XLOOKUP($A2291,'site variables'!$A:$A,'site variables'!G:G,0,0)</f>
        <v>high</v>
      </c>
      <c r="S2291" t="str">
        <f>_xlfn.XLOOKUP($A2291,'site variables'!$A:$A,'site variables'!H:H,0,0)</f>
        <v>low</v>
      </c>
      <c r="T2291" t="str">
        <f>_xlfn.XLOOKUP($A2291,'site variables'!$A:$A,'site variables'!I:I,0,0)</f>
        <v>Vehicle/FootRecreation</v>
      </c>
      <c r="U2291">
        <f>_xlfn.XLOOKUP($D2291,climatevars!$E:$E,climatevars!J:J,0,)</f>
        <v>84.999829999999989</v>
      </c>
      <c r="V2291">
        <f>_xlfn.XLOOKUP($D2291,climatevars!$E:$E,climatevars!K:K,0,)</f>
        <v>539.99891999999988</v>
      </c>
      <c r="W2291">
        <f>_xlfn.XLOOKUP($D2291,climatevars!$E:$E,climatevars!L:L,0,)</f>
        <v>367.99926399999993</v>
      </c>
      <c r="X2291">
        <f>_xlfn.XLOOKUP($G2291,speciesvars!$D:$D,speciesvars!H:H,0,0)</f>
        <v>22.870833317438802</v>
      </c>
      <c r="Y2291">
        <f>_xlfn.XLOOKUP($G2291,speciesvars!$D:$D,speciesvars!I:I,0,0)</f>
        <v>733</v>
      </c>
    </row>
    <row r="2292" spans="1:25" hidden="1" x14ac:dyDescent="0.25">
      <c r="A2292" t="s">
        <v>34</v>
      </c>
      <c r="B2292" t="s">
        <v>52</v>
      </c>
      <c r="C2292">
        <v>25</v>
      </c>
      <c r="D2292" t="str">
        <f t="shared" si="35"/>
        <v>Preservespring 2021</v>
      </c>
      <c r="E2292" t="s">
        <v>12</v>
      </c>
      <c r="F2292" t="s">
        <v>70</v>
      </c>
      <c r="G2292" t="s">
        <v>54</v>
      </c>
      <c r="H2292" t="s">
        <v>4256</v>
      </c>
      <c r="I2292" t="s">
        <v>2390</v>
      </c>
      <c r="J2292" t="s">
        <v>60</v>
      </c>
      <c r="K2292">
        <v>1</v>
      </c>
      <c r="L2292">
        <v>10</v>
      </c>
      <c r="M2292">
        <v>0.55000000000000004</v>
      </c>
      <c r="N2292">
        <f>_xlfn.XLOOKUP($A2292,'site variables'!$A:$A,'site variables'!C:C,0,0)</f>
        <v>332.63</v>
      </c>
      <c r="O2292">
        <f>_xlfn.XLOOKUP($A2292,'site variables'!$A:$A,'site variables'!D:D,0,0)</f>
        <v>25.8</v>
      </c>
      <c r="P2292">
        <f>_xlfn.XLOOKUP($A2292,'site variables'!$A:$A,'site variables'!E:E,0,0)</f>
        <v>21.2</v>
      </c>
      <c r="Q2292">
        <f>_xlfn.XLOOKUP($A2292,'site variables'!$A:$A,'site variables'!F:F,0,0)</f>
        <v>793</v>
      </c>
      <c r="R2292" t="str">
        <f>_xlfn.XLOOKUP($A2292,'site variables'!$A:$A,'site variables'!G:G,0,0)</f>
        <v>high</v>
      </c>
      <c r="S2292" t="str">
        <f>_xlfn.XLOOKUP($A2292,'site variables'!$A:$A,'site variables'!H:H,0,0)</f>
        <v>low</v>
      </c>
      <c r="T2292" t="str">
        <f>_xlfn.XLOOKUP($A2292,'site variables'!$A:$A,'site variables'!I:I,0,0)</f>
        <v>Vehicle/FootRecreation</v>
      </c>
      <c r="U2292">
        <f>_xlfn.XLOOKUP($D2292,climatevars!$E:$E,climatevars!J:J,0,)</f>
        <v>84.999829999999989</v>
      </c>
      <c r="V2292">
        <f>_xlfn.XLOOKUP($D2292,climatevars!$E:$E,climatevars!K:K,0,)</f>
        <v>539.99891999999988</v>
      </c>
      <c r="W2292">
        <f>_xlfn.XLOOKUP($D2292,climatevars!$E:$E,climatevars!L:L,0,)</f>
        <v>367.99926399999993</v>
      </c>
      <c r="X2292">
        <f>_xlfn.XLOOKUP($G2292,speciesvars!$D:$D,speciesvars!H:H,0,0)</f>
        <v>21.7541668613752</v>
      </c>
      <c r="Y2292">
        <f>_xlfn.XLOOKUP($G2292,speciesvars!$D:$D,speciesvars!I:I,0,0)</f>
        <v>505</v>
      </c>
    </row>
    <row r="2293" spans="1:25" hidden="1" x14ac:dyDescent="0.25">
      <c r="A2293" t="s">
        <v>34</v>
      </c>
      <c r="B2293" t="s">
        <v>52</v>
      </c>
      <c r="C2293">
        <v>25</v>
      </c>
      <c r="D2293" t="str">
        <f t="shared" si="35"/>
        <v>Preservespring 2021</v>
      </c>
      <c r="E2293" t="s">
        <v>12</v>
      </c>
      <c r="F2293" t="s">
        <v>70</v>
      </c>
      <c r="G2293" t="s">
        <v>65</v>
      </c>
      <c r="H2293" t="s">
        <v>4256</v>
      </c>
      <c r="I2293" t="s">
        <v>2391</v>
      </c>
      <c r="J2293" t="s">
        <v>60</v>
      </c>
      <c r="K2293">
        <v>2</v>
      </c>
      <c r="L2293">
        <v>25</v>
      </c>
      <c r="M2293">
        <v>0.05</v>
      </c>
      <c r="N2293">
        <f>_xlfn.XLOOKUP($A2293,'site variables'!$A:$A,'site variables'!C:C,0,0)</f>
        <v>332.63</v>
      </c>
      <c r="O2293">
        <f>_xlfn.XLOOKUP($A2293,'site variables'!$A:$A,'site variables'!D:D,0,0)</f>
        <v>25.8</v>
      </c>
      <c r="P2293">
        <f>_xlfn.XLOOKUP($A2293,'site variables'!$A:$A,'site variables'!E:E,0,0)</f>
        <v>21.2</v>
      </c>
      <c r="Q2293">
        <f>_xlfn.XLOOKUP($A2293,'site variables'!$A:$A,'site variables'!F:F,0,0)</f>
        <v>793</v>
      </c>
      <c r="R2293" t="str">
        <f>_xlfn.XLOOKUP($A2293,'site variables'!$A:$A,'site variables'!G:G,0,0)</f>
        <v>high</v>
      </c>
      <c r="S2293" t="str">
        <f>_xlfn.XLOOKUP($A2293,'site variables'!$A:$A,'site variables'!H:H,0,0)</f>
        <v>low</v>
      </c>
      <c r="T2293" t="str">
        <f>_xlfn.XLOOKUP($A2293,'site variables'!$A:$A,'site variables'!I:I,0,0)</f>
        <v>Vehicle/FootRecreation</v>
      </c>
      <c r="U2293">
        <f>_xlfn.XLOOKUP($D2293,climatevars!$E:$E,climatevars!J:J,0,)</f>
        <v>84.999829999999989</v>
      </c>
      <c r="V2293">
        <f>_xlfn.XLOOKUP($D2293,climatevars!$E:$E,climatevars!K:K,0,)</f>
        <v>539.99891999999988</v>
      </c>
      <c r="W2293">
        <f>_xlfn.XLOOKUP($D2293,climatevars!$E:$E,climatevars!L:L,0,)</f>
        <v>367.99926399999993</v>
      </c>
      <c r="X2293">
        <f>_xlfn.XLOOKUP($G2293,speciesvars!$D:$D,speciesvars!H:H,0,0)</f>
        <v>21.662499884764401</v>
      </c>
      <c r="Y2293">
        <f>_xlfn.XLOOKUP($G2293,speciesvars!$D:$D,speciesvars!I:I,0,0)</f>
        <v>767</v>
      </c>
    </row>
    <row r="2294" spans="1:25" hidden="1" x14ac:dyDescent="0.25">
      <c r="A2294" t="s">
        <v>34</v>
      </c>
      <c r="B2294" t="s">
        <v>69</v>
      </c>
      <c r="C2294">
        <v>3</v>
      </c>
      <c r="D2294" t="str">
        <f t="shared" si="35"/>
        <v>Preservespring 2022</v>
      </c>
      <c r="E2294" t="s">
        <v>48</v>
      </c>
      <c r="F2294" t="s">
        <v>70</v>
      </c>
      <c r="G2294" t="s">
        <v>1011</v>
      </c>
      <c r="H2294" t="s">
        <v>11</v>
      </c>
      <c r="I2294" t="s">
        <v>2392</v>
      </c>
      <c r="J2294" t="s">
        <v>60</v>
      </c>
      <c r="K2294">
        <v>1</v>
      </c>
      <c r="L2294">
        <v>22</v>
      </c>
      <c r="N2294">
        <f>_xlfn.XLOOKUP($A2294,'site variables'!$A:$A,'site variables'!C:C,0,0)</f>
        <v>332.63</v>
      </c>
      <c r="O2294">
        <f>_xlfn.XLOOKUP($A2294,'site variables'!$A:$A,'site variables'!D:D,0,0)</f>
        <v>25.8</v>
      </c>
      <c r="P2294">
        <f>_xlfn.XLOOKUP($A2294,'site variables'!$A:$A,'site variables'!E:E,0,0)</f>
        <v>21.2</v>
      </c>
      <c r="Q2294">
        <f>_xlfn.XLOOKUP($A2294,'site variables'!$A:$A,'site variables'!F:F,0,0)</f>
        <v>793</v>
      </c>
      <c r="R2294" t="str">
        <f>_xlfn.XLOOKUP($A2294,'site variables'!$A:$A,'site variables'!G:G,0,0)</f>
        <v>high</v>
      </c>
      <c r="S2294" t="str">
        <f>_xlfn.XLOOKUP($A2294,'site variables'!$A:$A,'site variables'!H:H,0,0)</f>
        <v>low</v>
      </c>
      <c r="T2294" t="str">
        <f>_xlfn.XLOOKUP($A2294,'site variables'!$A:$A,'site variables'!I:I,0,0)</f>
        <v>Vehicle/FootRecreation</v>
      </c>
      <c r="U2294">
        <f>_xlfn.XLOOKUP($D2294,climatevars!$E:$E,climatevars!J:J,0,)</f>
        <v>148.99970199999998</v>
      </c>
      <c r="V2294">
        <f>_xlfn.XLOOKUP($D2294,climatevars!$E:$E,climatevars!K:K,0,)</f>
        <v>539.99891999999988</v>
      </c>
      <c r="W2294">
        <f>_xlfn.XLOOKUP($D2294,climatevars!$E:$E,climatevars!L:L,0,)</f>
        <v>800.99839799999984</v>
      </c>
      <c r="X2294">
        <f>_xlfn.XLOOKUP($G2294,speciesvars!$D:$D,speciesvars!H:H,0,0)</f>
        <v>0</v>
      </c>
      <c r="Y2294">
        <f>_xlfn.XLOOKUP($G2294,speciesvars!$D:$D,speciesvars!I:I,0,0)</f>
        <v>0</v>
      </c>
    </row>
    <row r="2295" spans="1:25" hidden="1" x14ac:dyDescent="0.25">
      <c r="A2295" t="s">
        <v>34</v>
      </c>
      <c r="B2295" t="s">
        <v>69</v>
      </c>
      <c r="C2295">
        <v>3</v>
      </c>
      <c r="D2295" t="str">
        <f t="shared" si="35"/>
        <v>Preservespring 2022</v>
      </c>
      <c r="E2295" t="s">
        <v>48</v>
      </c>
      <c r="F2295" t="s">
        <v>70</v>
      </c>
      <c r="G2295" t="s">
        <v>1435</v>
      </c>
      <c r="H2295" t="s">
        <v>11</v>
      </c>
      <c r="I2295" t="s">
        <v>2393</v>
      </c>
      <c r="J2295" t="s">
        <v>60</v>
      </c>
      <c r="K2295">
        <v>1</v>
      </c>
      <c r="L2295">
        <v>20</v>
      </c>
      <c r="N2295">
        <f>_xlfn.XLOOKUP($A2295,'site variables'!$A:$A,'site variables'!C:C,0,0)</f>
        <v>332.63</v>
      </c>
      <c r="O2295">
        <f>_xlfn.XLOOKUP($A2295,'site variables'!$A:$A,'site variables'!D:D,0,0)</f>
        <v>25.8</v>
      </c>
      <c r="P2295">
        <f>_xlfn.XLOOKUP($A2295,'site variables'!$A:$A,'site variables'!E:E,0,0)</f>
        <v>21.2</v>
      </c>
      <c r="Q2295">
        <f>_xlfn.XLOOKUP($A2295,'site variables'!$A:$A,'site variables'!F:F,0,0)</f>
        <v>793</v>
      </c>
      <c r="R2295" t="str">
        <f>_xlfn.XLOOKUP($A2295,'site variables'!$A:$A,'site variables'!G:G,0,0)</f>
        <v>high</v>
      </c>
      <c r="S2295" t="str">
        <f>_xlfn.XLOOKUP($A2295,'site variables'!$A:$A,'site variables'!H:H,0,0)</f>
        <v>low</v>
      </c>
      <c r="T2295" t="str">
        <f>_xlfn.XLOOKUP($A2295,'site variables'!$A:$A,'site variables'!I:I,0,0)</f>
        <v>Vehicle/FootRecreation</v>
      </c>
      <c r="U2295">
        <f>_xlfn.XLOOKUP($D2295,climatevars!$E:$E,climatevars!J:J,0,)</f>
        <v>148.99970199999998</v>
      </c>
      <c r="V2295">
        <f>_xlfn.XLOOKUP($D2295,climatevars!$E:$E,climatevars!K:K,0,)</f>
        <v>539.99891999999988</v>
      </c>
      <c r="W2295">
        <f>_xlfn.XLOOKUP($D2295,climatevars!$E:$E,climatevars!L:L,0,)</f>
        <v>800.99839799999984</v>
      </c>
      <c r="X2295">
        <f>_xlfn.XLOOKUP($G2295,speciesvars!$D:$D,speciesvars!H:H,0,0)</f>
        <v>0</v>
      </c>
      <c r="Y2295">
        <f>_xlfn.XLOOKUP($G2295,speciesvars!$D:$D,speciesvars!I:I,0,0)</f>
        <v>0</v>
      </c>
    </row>
    <row r="2296" spans="1:25" hidden="1" x14ac:dyDescent="0.25">
      <c r="A2296" t="s">
        <v>34</v>
      </c>
      <c r="B2296" t="s">
        <v>69</v>
      </c>
      <c r="C2296">
        <v>3</v>
      </c>
      <c r="D2296" t="str">
        <f t="shared" si="35"/>
        <v>Preservespring 2022</v>
      </c>
      <c r="E2296" t="s">
        <v>48</v>
      </c>
      <c r="F2296" t="s">
        <v>70</v>
      </c>
      <c r="G2296" t="s">
        <v>1437</v>
      </c>
      <c r="H2296" t="s">
        <v>11</v>
      </c>
      <c r="I2296" t="s">
        <v>2394</v>
      </c>
      <c r="J2296" t="s">
        <v>60</v>
      </c>
      <c r="K2296">
        <v>10</v>
      </c>
      <c r="L2296">
        <v>20</v>
      </c>
      <c r="N2296">
        <f>_xlfn.XLOOKUP($A2296,'site variables'!$A:$A,'site variables'!C:C,0,0)</f>
        <v>332.63</v>
      </c>
      <c r="O2296">
        <f>_xlfn.XLOOKUP($A2296,'site variables'!$A:$A,'site variables'!D:D,0,0)</f>
        <v>25.8</v>
      </c>
      <c r="P2296">
        <f>_xlfn.XLOOKUP($A2296,'site variables'!$A:$A,'site variables'!E:E,0,0)</f>
        <v>21.2</v>
      </c>
      <c r="Q2296">
        <f>_xlfn.XLOOKUP($A2296,'site variables'!$A:$A,'site variables'!F:F,0,0)</f>
        <v>793</v>
      </c>
      <c r="R2296" t="str">
        <f>_xlfn.XLOOKUP($A2296,'site variables'!$A:$A,'site variables'!G:G,0,0)</f>
        <v>high</v>
      </c>
      <c r="S2296" t="str">
        <f>_xlfn.XLOOKUP($A2296,'site variables'!$A:$A,'site variables'!H:H,0,0)</f>
        <v>low</v>
      </c>
      <c r="T2296" t="str">
        <f>_xlfn.XLOOKUP($A2296,'site variables'!$A:$A,'site variables'!I:I,0,0)</f>
        <v>Vehicle/FootRecreation</v>
      </c>
      <c r="U2296">
        <f>_xlfn.XLOOKUP($D2296,climatevars!$E:$E,climatevars!J:J,0,)</f>
        <v>148.99970199999998</v>
      </c>
      <c r="V2296">
        <f>_xlfn.XLOOKUP($D2296,climatevars!$E:$E,climatevars!K:K,0,)</f>
        <v>539.99891999999988</v>
      </c>
      <c r="W2296">
        <f>_xlfn.XLOOKUP($D2296,climatevars!$E:$E,climatevars!L:L,0,)</f>
        <v>800.99839799999984</v>
      </c>
      <c r="X2296">
        <f>_xlfn.XLOOKUP($G2296,speciesvars!$D:$D,speciesvars!H:H,0,0)</f>
        <v>0</v>
      </c>
      <c r="Y2296">
        <f>_xlfn.XLOOKUP($G2296,speciesvars!$D:$D,speciesvars!I:I,0,0)</f>
        <v>0</v>
      </c>
    </row>
    <row r="2297" spans="1:25" hidden="1" x14ac:dyDescent="0.25">
      <c r="A2297" t="s">
        <v>34</v>
      </c>
      <c r="B2297" t="s">
        <v>69</v>
      </c>
      <c r="C2297">
        <v>4</v>
      </c>
      <c r="D2297" t="str">
        <f t="shared" si="35"/>
        <v>Preservespring 2022</v>
      </c>
      <c r="E2297" t="s">
        <v>66</v>
      </c>
      <c r="F2297" t="s">
        <v>70</v>
      </c>
      <c r="G2297" t="s">
        <v>77</v>
      </c>
      <c r="H2297" t="s">
        <v>11</v>
      </c>
      <c r="I2297" t="s">
        <v>2395</v>
      </c>
      <c r="J2297" t="s">
        <v>72</v>
      </c>
      <c r="K2297">
        <v>1</v>
      </c>
      <c r="L2297">
        <v>80</v>
      </c>
      <c r="N2297">
        <f>_xlfn.XLOOKUP($A2297,'site variables'!$A:$A,'site variables'!C:C,0,0)</f>
        <v>332.63</v>
      </c>
      <c r="O2297">
        <f>_xlfn.XLOOKUP($A2297,'site variables'!$A:$A,'site variables'!D:D,0,0)</f>
        <v>25.8</v>
      </c>
      <c r="P2297">
        <f>_xlfn.XLOOKUP($A2297,'site variables'!$A:$A,'site variables'!E:E,0,0)</f>
        <v>21.2</v>
      </c>
      <c r="Q2297">
        <f>_xlfn.XLOOKUP($A2297,'site variables'!$A:$A,'site variables'!F:F,0,0)</f>
        <v>793</v>
      </c>
      <c r="R2297" t="str">
        <f>_xlfn.XLOOKUP($A2297,'site variables'!$A:$A,'site variables'!G:G,0,0)</f>
        <v>high</v>
      </c>
      <c r="S2297" t="str">
        <f>_xlfn.XLOOKUP($A2297,'site variables'!$A:$A,'site variables'!H:H,0,0)</f>
        <v>low</v>
      </c>
      <c r="T2297" t="str">
        <f>_xlfn.XLOOKUP($A2297,'site variables'!$A:$A,'site variables'!I:I,0,0)</f>
        <v>Vehicle/FootRecreation</v>
      </c>
      <c r="U2297">
        <f>_xlfn.XLOOKUP($D2297,climatevars!$E:$E,climatevars!J:J,0,)</f>
        <v>148.99970199999998</v>
      </c>
      <c r="V2297">
        <f>_xlfn.XLOOKUP($D2297,climatevars!$E:$E,climatevars!K:K,0,)</f>
        <v>539.99891999999988</v>
      </c>
      <c r="W2297">
        <f>_xlfn.XLOOKUP($D2297,climatevars!$E:$E,climatevars!L:L,0,)</f>
        <v>800.99839799999984</v>
      </c>
      <c r="X2297">
        <f>_xlfn.XLOOKUP($G2297,speciesvars!$D:$D,speciesvars!H:H,0,0)</f>
        <v>0</v>
      </c>
      <c r="Y2297">
        <f>_xlfn.XLOOKUP($G2297,speciesvars!$D:$D,speciesvars!I:I,0,0)</f>
        <v>0</v>
      </c>
    </row>
    <row r="2298" spans="1:25" hidden="1" x14ac:dyDescent="0.25">
      <c r="A2298" t="s">
        <v>34</v>
      </c>
      <c r="B2298" t="s">
        <v>69</v>
      </c>
      <c r="C2298">
        <v>4</v>
      </c>
      <c r="D2298" t="str">
        <f t="shared" si="35"/>
        <v>Preservespring 2022</v>
      </c>
      <c r="E2298" t="s">
        <v>66</v>
      </c>
      <c r="F2298" t="s">
        <v>70</v>
      </c>
      <c r="G2298" t="s">
        <v>3</v>
      </c>
      <c r="H2298" t="s">
        <v>11</v>
      </c>
      <c r="I2298" t="s">
        <v>2396</v>
      </c>
      <c r="J2298" t="s">
        <v>72</v>
      </c>
      <c r="K2298">
        <v>1</v>
      </c>
      <c r="L2298">
        <v>25</v>
      </c>
      <c r="N2298">
        <f>_xlfn.XLOOKUP($A2298,'site variables'!$A:$A,'site variables'!C:C,0,0)</f>
        <v>332.63</v>
      </c>
      <c r="O2298">
        <f>_xlfn.XLOOKUP($A2298,'site variables'!$A:$A,'site variables'!D:D,0,0)</f>
        <v>25.8</v>
      </c>
      <c r="P2298">
        <f>_xlfn.XLOOKUP($A2298,'site variables'!$A:$A,'site variables'!E:E,0,0)</f>
        <v>21.2</v>
      </c>
      <c r="Q2298">
        <f>_xlfn.XLOOKUP($A2298,'site variables'!$A:$A,'site variables'!F:F,0,0)</f>
        <v>793</v>
      </c>
      <c r="R2298" t="str">
        <f>_xlfn.XLOOKUP($A2298,'site variables'!$A:$A,'site variables'!G:G,0,0)</f>
        <v>high</v>
      </c>
      <c r="S2298" t="str">
        <f>_xlfn.XLOOKUP($A2298,'site variables'!$A:$A,'site variables'!H:H,0,0)</f>
        <v>low</v>
      </c>
      <c r="T2298" t="str">
        <f>_xlfn.XLOOKUP($A2298,'site variables'!$A:$A,'site variables'!I:I,0,0)</f>
        <v>Vehicle/FootRecreation</v>
      </c>
      <c r="U2298">
        <f>_xlfn.XLOOKUP($D2298,climatevars!$E:$E,climatevars!J:J,0,)</f>
        <v>148.99970199999998</v>
      </c>
      <c r="V2298">
        <f>_xlfn.XLOOKUP($D2298,climatevars!$E:$E,climatevars!K:K,0,)</f>
        <v>539.99891999999988</v>
      </c>
      <c r="W2298">
        <f>_xlfn.XLOOKUP($D2298,climatevars!$E:$E,climatevars!L:L,0,)</f>
        <v>800.99839799999984</v>
      </c>
      <c r="X2298">
        <f>_xlfn.XLOOKUP($G2298,speciesvars!$D:$D,speciesvars!H:H,0,0)</f>
        <v>0</v>
      </c>
      <c r="Y2298">
        <f>_xlfn.XLOOKUP($G2298,speciesvars!$D:$D,speciesvars!I:I,0,0)</f>
        <v>0</v>
      </c>
    </row>
    <row r="2299" spans="1:25" hidden="1" x14ac:dyDescent="0.25">
      <c r="A2299" t="s">
        <v>34</v>
      </c>
      <c r="B2299" t="s">
        <v>69</v>
      </c>
      <c r="C2299">
        <v>4</v>
      </c>
      <c r="D2299" t="str">
        <f t="shared" si="35"/>
        <v>Preservespring 2022</v>
      </c>
      <c r="E2299" t="s">
        <v>66</v>
      </c>
      <c r="F2299" t="s">
        <v>70</v>
      </c>
      <c r="G2299" t="s">
        <v>71</v>
      </c>
      <c r="H2299" t="s">
        <v>11</v>
      </c>
      <c r="I2299" t="s">
        <v>2397</v>
      </c>
      <c r="J2299" t="s">
        <v>60</v>
      </c>
      <c r="K2299">
        <v>2</v>
      </c>
      <c r="L2299">
        <v>30</v>
      </c>
      <c r="N2299">
        <f>_xlfn.XLOOKUP($A2299,'site variables'!$A:$A,'site variables'!C:C,0,0)</f>
        <v>332.63</v>
      </c>
      <c r="O2299">
        <f>_xlfn.XLOOKUP($A2299,'site variables'!$A:$A,'site variables'!D:D,0,0)</f>
        <v>25.8</v>
      </c>
      <c r="P2299">
        <f>_xlfn.XLOOKUP($A2299,'site variables'!$A:$A,'site variables'!E:E,0,0)</f>
        <v>21.2</v>
      </c>
      <c r="Q2299">
        <f>_xlfn.XLOOKUP($A2299,'site variables'!$A:$A,'site variables'!F:F,0,0)</f>
        <v>793</v>
      </c>
      <c r="R2299" t="str">
        <f>_xlfn.XLOOKUP($A2299,'site variables'!$A:$A,'site variables'!G:G,0,0)</f>
        <v>high</v>
      </c>
      <c r="S2299" t="str">
        <f>_xlfn.XLOOKUP($A2299,'site variables'!$A:$A,'site variables'!H:H,0,0)</f>
        <v>low</v>
      </c>
      <c r="T2299" t="str">
        <f>_xlfn.XLOOKUP($A2299,'site variables'!$A:$A,'site variables'!I:I,0,0)</f>
        <v>Vehicle/FootRecreation</v>
      </c>
      <c r="U2299">
        <f>_xlfn.XLOOKUP($D2299,climatevars!$E:$E,climatevars!J:J,0,)</f>
        <v>148.99970199999998</v>
      </c>
      <c r="V2299">
        <f>_xlfn.XLOOKUP($D2299,climatevars!$E:$E,climatevars!K:K,0,)</f>
        <v>539.99891999999988</v>
      </c>
      <c r="W2299">
        <f>_xlfn.XLOOKUP($D2299,climatevars!$E:$E,climatevars!L:L,0,)</f>
        <v>800.99839799999984</v>
      </c>
      <c r="X2299">
        <f>_xlfn.XLOOKUP($G2299,speciesvars!$D:$D,speciesvars!H:H,0,0)</f>
        <v>0</v>
      </c>
      <c r="Y2299">
        <f>_xlfn.XLOOKUP($G2299,speciesvars!$D:$D,speciesvars!I:I,0,0)</f>
        <v>0</v>
      </c>
    </row>
    <row r="2300" spans="1:25" hidden="1" x14ac:dyDescent="0.25">
      <c r="A2300" t="s">
        <v>34</v>
      </c>
      <c r="B2300" t="s">
        <v>52</v>
      </c>
      <c r="C2300">
        <v>25</v>
      </c>
      <c r="D2300" t="str">
        <f t="shared" si="35"/>
        <v>Preservespring 2021</v>
      </c>
      <c r="E2300" t="s">
        <v>12</v>
      </c>
      <c r="F2300" t="s">
        <v>70</v>
      </c>
      <c r="G2300" t="s">
        <v>1</v>
      </c>
      <c r="H2300" t="s">
        <v>4256</v>
      </c>
      <c r="I2300" t="s">
        <v>2398</v>
      </c>
      <c r="J2300" t="s">
        <v>60</v>
      </c>
      <c r="K2300">
        <v>0</v>
      </c>
      <c r="L2300">
        <v>0</v>
      </c>
      <c r="M2300">
        <v>0</v>
      </c>
      <c r="N2300">
        <f>_xlfn.XLOOKUP($A2300,'site variables'!$A:$A,'site variables'!C:C,0,0)</f>
        <v>332.63</v>
      </c>
      <c r="O2300">
        <f>_xlfn.XLOOKUP($A2300,'site variables'!$A:$A,'site variables'!D:D,0,0)</f>
        <v>25.8</v>
      </c>
      <c r="P2300">
        <f>_xlfn.XLOOKUP($A2300,'site variables'!$A:$A,'site variables'!E:E,0,0)</f>
        <v>21.2</v>
      </c>
      <c r="Q2300">
        <f>_xlfn.XLOOKUP($A2300,'site variables'!$A:$A,'site variables'!F:F,0,0)</f>
        <v>793</v>
      </c>
      <c r="R2300" t="str">
        <f>_xlfn.XLOOKUP($A2300,'site variables'!$A:$A,'site variables'!G:G,0,0)</f>
        <v>high</v>
      </c>
      <c r="S2300" t="str">
        <f>_xlfn.XLOOKUP($A2300,'site variables'!$A:$A,'site variables'!H:H,0,0)</f>
        <v>low</v>
      </c>
      <c r="T2300" t="str">
        <f>_xlfn.XLOOKUP($A2300,'site variables'!$A:$A,'site variables'!I:I,0,0)</f>
        <v>Vehicle/FootRecreation</v>
      </c>
      <c r="U2300">
        <f>_xlfn.XLOOKUP($D2300,climatevars!$E:$E,climatevars!J:J,0,)</f>
        <v>84.999829999999989</v>
      </c>
      <c r="V2300">
        <f>_xlfn.XLOOKUP($D2300,climatevars!$E:$E,climatevars!K:K,0,)</f>
        <v>539.99891999999988</v>
      </c>
      <c r="W2300">
        <f>_xlfn.XLOOKUP($D2300,climatevars!$E:$E,climatevars!L:L,0,)</f>
        <v>367.99926399999993</v>
      </c>
      <c r="X2300">
        <f>_xlfn.XLOOKUP($G2300,speciesvars!$D:$D,speciesvars!H:H,0,0)</f>
        <v>22.9416667421659</v>
      </c>
      <c r="Y2300">
        <f>_xlfn.XLOOKUP($G2300,speciesvars!$D:$D,speciesvars!I:I,0,0)</f>
        <v>528</v>
      </c>
    </row>
    <row r="2301" spans="1:25" hidden="1" x14ac:dyDescent="0.25">
      <c r="A2301" t="s">
        <v>34</v>
      </c>
      <c r="B2301" t="s">
        <v>69</v>
      </c>
      <c r="C2301">
        <v>4</v>
      </c>
      <c r="D2301" t="str">
        <f t="shared" si="35"/>
        <v>Preservespring 2022</v>
      </c>
      <c r="E2301" t="s">
        <v>66</v>
      </c>
      <c r="F2301" t="s">
        <v>70</v>
      </c>
      <c r="G2301" t="s">
        <v>16</v>
      </c>
      <c r="H2301" t="s">
        <v>11</v>
      </c>
      <c r="I2301" t="s">
        <v>2399</v>
      </c>
      <c r="J2301" t="s">
        <v>60</v>
      </c>
      <c r="K2301">
        <v>30</v>
      </c>
      <c r="L2301">
        <v>30</v>
      </c>
      <c r="N2301">
        <f>_xlfn.XLOOKUP($A2301,'site variables'!$A:$A,'site variables'!C:C,0,0)</f>
        <v>332.63</v>
      </c>
      <c r="O2301">
        <f>_xlfn.XLOOKUP($A2301,'site variables'!$A:$A,'site variables'!D:D,0,0)</f>
        <v>25.8</v>
      </c>
      <c r="P2301">
        <f>_xlfn.XLOOKUP($A2301,'site variables'!$A:$A,'site variables'!E:E,0,0)</f>
        <v>21.2</v>
      </c>
      <c r="Q2301">
        <f>_xlfn.XLOOKUP($A2301,'site variables'!$A:$A,'site variables'!F:F,0,0)</f>
        <v>793</v>
      </c>
      <c r="R2301" t="str">
        <f>_xlfn.XLOOKUP($A2301,'site variables'!$A:$A,'site variables'!G:G,0,0)</f>
        <v>high</v>
      </c>
      <c r="S2301" t="str">
        <f>_xlfn.XLOOKUP($A2301,'site variables'!$A:$A,'site variables'!H:H,0,0)</f>
        <v>low</v>
      </c>
      <c r="T2301" t="str">
        <f>_xlfn.XLOOKUP($A2301,'site variables'!$A:$A,'site variables'!I:I,0,0)</f>
        <v>Vehicle/FootRecreation</v>
      </c>
      <c r="U2301">
        <f>_xlfn.XLOOKUP($D2301,climatevars!$E:$E,climatevars!J:J,0,)</f>
        <v>148.99970199999998</v>
      </c>
      <c r="V2301">
        <f>_xlfn.XLOOKUP($D2301,climatevars!$E:$E,climatevars!K:K,0,)</f>
        <v>539.99891999999988</v>
      </c>
      <c r="W2301">
        <f>_xlfn.XLOOKUP($D2301,climatevars!$E:$E,climatevars!L:L,0,)</f>
        <v>800.99839799999984</v>
      </c>
      <c r="X2301">
        <f>_xlfn.XLOOKUP($G2301,speciesvars!$D:$D,speciesvars!H:H,0,0)</f>
        <v>0</v>
      </c>
      <c r="Y2301">
        <f>_xlfn.XLOOKUP($G2301,speciesvars!$D:$D,speciesvars!I:I,0,0)</f>
        <v>0</v>
      </c>
    </row>
    <row r="2302" spans="1:25" hidden="1" x14ac:dyDescent="0.25">
      <c r="A2302" t="s">
        <v>34</v>
      </c>
      <c r="B2302" t="s">
        <v>69</v>
      </c>
      <c r="C2302">
        <v>4</v>
      </c>
      <c r="D2302" t="str">
        <f t="shared" si="35"/>
        <v>Preservespring 2022</v>
      </c>
      <c r="E2302" t="s">
        <v>66</v>
      </c>
      <c r="F2302" t="s">
        <v>70</v>
      </c>
      <c r="G2302" t="s">
        <v>44</v>
      </c>
      <c r="H2302" t="s">
        <v>11</v>
      </c>
      <c r="I2302" t="s">
        <v>2400</v>
      </c>
      <c r="J2302" t="s">
        <v>60</v>
      </c>
      <c r="K2302">
        <v>5</v>
      </c>
      <c r="L2302">
        <v>15</v>
      </c>
      <c r="N2302">
        <f>_xlfn.XLOOKUP($A2302,'site variables'!$A:$A,'site variables'!C:C,0,0)</f>
        <v>332.63</v>
      </c>
      <c r="O2302">
        <f>_xlfn.XLOOKUP($A2302,'site variables'!$A:$A,'site variables'!D:D,0,0)</f>
        <v>25.8</v>
      </c>
      <c r="P2302">
        <f>_xlfn.XLOOKUP($A2302,'site variables'!$A:$A,'site variables'!E:E,0,0)</f>
        <v>21.2</v>
      </c>
      <c r="Q2302">
        <f>_xlfn.XLOOKUP($A2302,'site variables'!$A:$A,'site variables'!F:F,0,0)</f>
        <v>793</v>
      </c>
      <c r="R2302" t="str">
        <f>_xlfn.XLOOKUP($A2302,'site variables'!$A:$A,'site variables'!G:G,0,0)</f>
        <v>high</v>
      </c>
      <c r="S2302" t="str">
        <f>_xlfn.XLOOKUP($A2302,'site variables'!$A:$A,'site variables'!H:H,0,0)</f>
        <v>low</v>
      </c>
      <c r="T2302" t="str">
        <f>_xlfn.XLOOKUP($A2302,'site variables'!$A:$A,'site variables'!I:I,0,0)</f>
        <v>Vehicle/FootRecreation</v>
      </c>
      <c r="U2302">
        <f>_xlfn.XLOOKUP($D2302,climatevars!$E:$E,climatevars!J:J,0,)</f>
        <v>148.99970199999998</v>
      </c>
      <c r="V2302">
        <f>_xlfn.XLOOKUP($D2302,climatevars!$E:$E,climatevars!K:K,0,)</f>
        <v>539.99891999999988</v>
      </c>
      <c r="W2302">
        <f>_xlfn.XLOOKUP($D2302,climatevars!$E:$E,climatevars!L:L,0,)</f>
        <v>800.99839799999984</v>
      </c>
      <c r="X2302">
        <f>_xlfn.XLOOKUP($G2302,speciesvars!$D:$D,speciesvars!H:H,0,0)</f>
        <v>0</v>
      </c>
      <c r="Y2302">
        <f>_xlfn.XLOOKUP($G2302,speciesvars!$D:$D,speciesvars!I:I,0,0)</f>
        <v>0</v>
      </c>
    </row>
    <row r="2303" spans="1:25" hidden="1" x14ac:dyDescent="0.25">
      <c r="A2303" t="s">
        <v>34</v>
      </c>
      <c r="B2303" t="s">
        <v>69</v>
      </c>
      <c r="C2303">
        <v>4</v>
      </c>
      <c r="D2303" t="str">
        <f t="shared" si="35"/>
        <v>Preservespring 2022</v>
      </c>
      <c r="E2303" t="s">
        <v>66</v>
      </c>
      <c r="F2303" t="s">
        <v>70</v>
      </c>
      <c r="G2303" t="s">
        <v>24</v>
      </c>
      <c r="H2303" t="s">
        <v>11</v>
      </c>
      <c r="I2303" t="s">
        <v>2401</v>
      </c>
      <c r="J2303" t="s">
        <v>60</v>
      </c>
      <c r="K2303">
        <v>1</v>
      </c>
      <c r="L2303">
        <v>12</v>
      </c>
      <c r="N2303">
        <f>_xlfn.XLOOKUP($A2303,'site variables'!$A:$A,'site variables'!C:C,0,0)</f>
        <v>332.63</v>
      </c>
      <c r="O2303">
        <f>_xlfn.XLOOKUP($A2303,'site variables'!$A:$A,'site variables'!D:D,0,0)</f>
        <v>25.8</v>
      </c>
      <c r="P2303">
        <f>_xlfn.XLOOKUP($A2303,'site variables'!$A:$A,'site variables'!E:E,0,0)</f>
        <v>21.2</v>
      </c>
      <c r="Q2303">
        <f>_xlfn.XLOOKUP($A2303,'site variables'!$A:$A,'site variables'!F:F,0,0)</f>
        <v>793</v>
      </c>
      <c r="R2303" t="str">
        <f>_xlfn.XLOOKUP($A2303,'site variables'!$A:$A,'site variables'!G:G,0,0)</f>
        <v>high</v>
      </c>
      <c r="S2303" t="str">
        <f>_xlfn.XLOOKUP($A2303,'site variables'!$A:$A,'site variables'!H:H,0,0)</f>
        <v>low</v>
      </c>
      <c r="T2303" t="str">
        <f>_xlfn.XLOOKUP($A2303,'site variables'!$A:$A,'site variables'!I:I,0,0)</f>
        <v>Vehicle/FootRecreation</v>
      </c>
      <c r="U2303">
        <f>_xlfn.XLOOKUP($D2303,climatevars!$E:$E,climatevars!J:J,0,)</f>
        <v>148.99970199999998</v>
      </c>
      <c r="V2303">
        <f>_xlfn.XLOOKUP($D2303,climatevars!$E:$E,climatevars!K:K,0,)</f>
        <v>539.99891999999988</v>
      </c>
      <c r="W2303">
        <f>_xlfn.XLOOKUP($D2303,climatevars!$E:$E,climatevars!L:L,0,)</f>
        <v>800.99839799999984</v>
      </c>
      <c r="X2303">
        <f>_xlfn.XLOOKUP($G2303,speciesvars!$D:$D,speciesvars!H:H,0,0)</f>
        <v>0</v>
      </c>
      <c r="Y2303">
        <f>_xlfn.XLOOKUP($G2303,speciesvars!$D:$D,speciesvars!I:I,0,0)</f>
        <v>0</v>
      </c>
    </row>
    <row r="2304" spans="1:25" hidden="1" x14ac:dyDescent="0.25">
      <c r="A2304" t="s">
        <v>34</v>
      </c>
      <c r="B2304" t="s">
        <v>52</v>
      </c>
      <c r="C2304">
        <v>26</v>
      </c>
      <c r="D2304" t="str">
        <f t="shared" si="35"/>
        <v>Preservespring 2021</v>
      </c>
      <c r="E2304" t="s">
        <v>66</v>
      </c>
      <c r="F2304" t="s">
        <v>70</v>
      </c>
      <c r="G2304" t="s">
        <v>6</v>
      </c>
      <c r="H2304" t="s">
        <v>4256</v>
      </c>
      <c r="I2304" t="s">
        <v>2402</v>
      </c>
      <c r="J2304" t="s">
        <v>60</v>
      </c>
      <c r="K2304">
        <v>0</v>
      </c>
      <c r="L2304">
        <v>0</v>
      </c>
      <c r="M2304">
        <v>0.55000000000000004</v>
      </c>
      <c r="N2304">
        <f>_xlfn.XLOOKUP($A2304,'site variables'!$A:$A,'site variables'!C:C,0,0)</f>
        <v>332.63</v>
      </c>
      <c r="O2304">
        <f>_xlfn.XLOOKUP($A2304,'site variables'!$A:$A,'site variables'!D:D,0,0)</f>
        <v>25.8</v>
      </c>
      <c r="P2304">
        <f>_xlfn.XLOOKUP($A2304,'site variables'!$A:$A,'site variables'!E:E,0,0)</f>
        <v>21.2</v>
      </c>
      <c r="Q2304">
        <f>_xlfn.XLOOKUP($A2304,'site variables'!$A:$A,'site variables'!F:F,0,0)</f>
        <v>793</v>
      </c>
      <c r="R2304" t="str">
        <f>_xlfn.XLOOKUP($A2304,'site variables'!$A:$A,'site variables'!G:G,0,0)</f>
        <v>high</v>
      </c>
      <c r="S2304" t="str">
        <f>_xlfn.XLOOKUP($A2304,'site variables'!$A:$A,'site variables'!H:H,0,0)</f>
        <v>low</v>
      </c>
      <c r="T2304" t="str">
        <f>_xlfn.XLOOKUP($A2304,'site variables'!$A:$A,'site variables'!I:I,0,0)</f>
        <v>Vehicle/FootRecreation</v>
      </c>
      <c r="U2304">
        <f>_xlfn.XLOOKUP($D2304,climatevars!$E:$E,climatevars!J:J,0,)</f>
        <v>84.999829999999989</v>
      </c>
      <c r="V2304">
        <f>_xlfn.XLOOKUP($D2304,climatevars!$E:$E,climatevars!K:K,0,)</f>
        <v>539.99891999999988</v>
      </c>
      <c r="W2304">
        <f>_xlfn.XLOOKUP($D2304,climatevars!$E:$E,climatevars!L:L,0,)</f>
        <v>367.99926399999993</v>
      </c>
      <c r="X2304">
        <f>_xlfn.XLOOKUP($G2304,speciesvars!$D:$D,speciesvars!H:H,0,0)</f>
        <v>21.804166575272902</v>
      </c>
      <c r="Y2304">
        <f>_xlfn.XLOOKUP($G2304,speciesvars!$D:$D,speciesvars!I:I,0,0)</f>
        <v>504</v>
      </c>
    </row>
    <row r="2305" spans="1:25" hidden="1" x14ac:dyDescent="0.25">
      <c r="A2305" t="s">
        <v>34</v>
      </c>
      <c r="B2305" t="s">
        <v>69</v>
      </c>
      <c r="C2305">
        <v>4</v>
      </c>
      <c r="D2305" t="str">
        <f t="shared" si="35"/>
        <v>Preservespring 2022</v>
      </c>
      <c r="E2305" t="s">
        <v>66</v>
      </c>
      <c r="F2305" t="s">
        <v>70</v>
      </c>
      <c r="G2305" t="s">
        <v>395</v>
      </c>
      <c r="H2305" t="s">
        <v>11</v>
      </c>
      <c r="I2305" t="s">
        <v>2403</v>
      </c>
      <c r="J2305" t="s">
        <v>60</v>
      </c>
      <c r="K2305">
        <v>1</v>
      </c>
      <c r="L2305">
        <v>45</v>
      </c>
      <c r="N2305">
        <f>_xlfn.XLOOKUP($A2305,'site variables'!$A:$A,'site variables'!C:C,0,0)</f>
        <v>332.63</v>
      </c>
      <c r="O2305">
        <f>_xlfn.XLOOKUP($A2305,'site variables'!$A:$A,'site variables'!D:D,0,0)</f>
        <v>25.8</v>
      </c>
      <c r="P2305">
        <f>_xlfn.XLOOKUP($A2305,'site variables'!$A:$A,'site variables'!E:E,0,0)</f>
        <v>21.2</v>
      </c>
      <c r="Q2305">
        <f>_xlfn.XLOOKUP($A2305,'site variables'!$A:$A,'site variables'!F:F,0,0)</f>
        <v>793</v>
      </c>
      <c r="R2305" t="str">
        <f>_xlfn.XLOOKUP($A2305,'site variables'!$A:$A,'site variables'!G:G,0,0)</f>
        <v>high</v>
      </c>
      <c r="S2305" t="str">
        <f>_xlfn.XLOOKUP($A2305,'site variables'!$A:$A,'site variables'!H:H,0,0)</f>
        <v>low</v>
      </c>
      <c r="T2305" t="str">
        <f>_xlfn.XLOOKUP($A2305,'site variables'!$A:$A,'site variables'!I:I,0,0)</f>
        <v>Vehicle/FootRecreation</v>
      </c>
      <c r="U2305">
        <f>_xlfn.XLOOKUP($D2305,climatevars!$E:$E,climatevars!J:J,0,)</f>
        <v>148.99970199999998</v>
      </c>
      <c r="V2305">
        <f>_xlfn.XLOOKUP($D2305,climatevars!$E:$E,climatevars!K:K,0,)</f>
        <v>539.99891999999988</v>
      </c>
      <c r="W2305">
        <f>_xlfn.XLOOKUP($D2305,climatevars!$E:$E,climatevars!L:L,0,)</f>
        <v>800.99839799999984</v>
      </c>
      <c r="X2305">
        <f>_xlfn.XLOOKUP($G2305,speciesvars!$D:$D,speciesvars!H:H,0,0)</f>
        <v>0</v>
      </c>
      <c r="Y2305">
        <f>_xlfn.XLOOKUP($G2305,speciesvars!$D:$D,speciesvars!I:I,0,0)</f>
        <v>0</v>
      </c>
    </row>
    <row r="2306" spans="1:25" hidden="1" x14ac:dyDescent="0.25">
      <c r="A2306" t="s">
        <v>34</v>
      </c>
      <c r="B2306" t="s">
        <v>69</v>
      </c>
      <c r="C2306">
        <v>4</v>
      </c>
      <c r="D2306" t="str">
        <f t="shared" si="35"/>
        <v>Preservespring 2022</v>
      </c>
      <c r="E2306" t="s">
        <v>66</v>
      </c>
      <c r="F2306" t="s">
        <v>70</v>
      </c>
      <c r="G2306" t="s">
        <v>1011</v>
      </c>
      <c r="H2306" t="s">
        <v>11</v>
      </c>
      <c r="I2306" t="s">
        <v>2404</v>
      </c>
      <c r="J2306" t="s">
        <v>60</v>
      </c>
      <c r="K2306">
        <v>3</v>
      </c>
      <c r="L2306">
        <v>30</v>
      </c>
      <c r="N2306">
        <f>_xlfn.XLOOKUP($A2306,'site variables'!$A:$A,'site variables'!C:C,0,0)</f>
        <v>332.63</v>
      </c>
      <c r="O2306">
        <f>_xlfn.XLOOKUP($A2306,'site variables'!$A:$A,'site variables'!D:D,0,0)</f>
        <v>25.8</v>
      </c>
      <c r="P2306">
        <f>_xlfn.XLOOKUP($A2306,'site variables'!$A:$A,'site variables'!E:E,0,0)</f>
        <v>21.2</v>
      </c>
      <c r="Q2306">
        <f>_xlfn.XLOOKUP($A2306,'site variables'!$A:$A,'site variables'!F:F,0,0)</f>
        <v>793</v>
      </c>
      <c r="R2306" t="str">
        <f>_xlfn.XLOOKUP($A2306,'site variables'!$A:$A,'site variables'!G:G,0,0)</f>
        <v>high</v>
      </c>
      <c r="S2306" t="str">
        <f>_xlfn.XLOOKUP($A2306,'site variables'!$A:$A,'site variables'!H:H,0,0)</f>
        <v>low</v>
      </c>
      <c r="T2306" t="str">
        <f>_xlfn.XLOOKUP($A2306,'site variables'!$A:$A,'site variables'!I:I,0,0)</f>
        <v>Vehicle/FootRecreation</v>
      </c>
      <c r="U2306">
        <f>_xlfn.XLOOKUP($D2306,climatevars!$E:$E,climatevars!J:J,0,)</f>
        <v>148.99970199999998</v>
      </c>
      <c r="V2306">
        <f>_xlfn.XLOOKUP($D2306,climatevars!$E:$E,climatevars!K:K,0,)</f>
        <v>539.99891999999988</v>
      </c>
      <c r="W2306">
        <f>_xlfn.XLOOKUP($D2306,climatevars!$E:$E,climatevars!L:L,0,)</f>
        <v>800.99839799999984</v>
      </c>
      <c r="X2306">
        <f>_xlfn.XLOOKUP($G2306,speciesvars!$D:$D,speciesvars!H:H,0,0)</f>
        <v>0</v>
      </c>
      <c r="Y2306">
        <f>_xlfn.XLOOKUP($G2306,speciesvars!$D:$D,speciesvars!I:I,0,0)</f>
        <v>0</v>
      </c>
    </row>
    <row r="2307" spans="1:25" hidden="1" x14ac:dyDescent="0.25">
      <c r="A2307" t="s">
        <v>34</v>
      </c>
      <c r="B2307" t="s">
        <v>52</v>
      </c>
      <c r="C2307">
        <v>26</v>
      </c>
      <c r="D2307" t="str">
        <f t="shared" ref="D2307:D2370" si="36">_xlfn.CONCAT(A2307,B2307)</f>
        <v>Preservespring 2021</v>
      </c>
      <c r="E2307" t="s">
        <v>66</v>
      </c>
      <c r="F2307" t="s">
        <v>70</v>
      </c>
      <c r="G2307" t="s">
        <v>22</v>
      </c>
      <c r="H2307" t="s">
        <v>4256</v>
      </c>
      <c r="I2307" t="s">
        <v>2405</v>
      </c>
      <c r="J2307" t="s">
        <v>60</v>
      </c>
      <c r="K2307">
        <v>0</v>
      </c>
      <c r="L2307">
        <v>0</v>
      </c>
      <c r="M2307">
        <v>0</v>
      </c>
      <c r="N2307">
        <f>_xlfn.XLOOKUP($A2307,'site variables'!$A:$A,'site variables'!C:C,0,0)</f>
        <v>332.63</v>
      </c>
      <c r="O2307">
        <f>_xlfn.XLOOKUP($A2307,'site variables'!$A:$A,'site variables'!D:D,0,0)</f>
        <v>25.8</v>
      </c>
      <c r="P2307">
        <f>_xlfn.XLOOKUP($A2307,'site variables'!$A:$A,'site variables'!E:E,0,0)</f>
        <v>21.2</v>
      </c>
      <c r="Q2307">
        <f>_xlfn.XLOOKUP($A2307,'site variables'!$A:$A,'site variables'!F:F,0,0)</f>
        <v>793</v>
      </c>
      <c r="R2307" t="str">
        <f>_xlfn.XLOOKUP($A2307,'site variables'!$A:$A,'site variables'!G:G,0,0)</f>
        <v>high</v>
      </c>
      <c r="S2307" t="str">
        <f>_xlfn.XLOOKUP($A2307,'site variables'!$A:$A,'site variables'!H:H,0,0)</f>
        <v>low</v>
      </c>
      <c r="T2307" t="str">
        <f>_xlfn.XLOOKUP($A2307,'site variables'!$A:$A,'site variables'!I:I,0,0)</f>
        <v>Vehicle/FootRecreation</v>
      </c>
      <c r="U2307">
        <f>_xlfn.XLOOKUP($D2307,climatevars!$E:$E,climatevars!J:J,0,)</f>
        <v>84.999829999999989</v>
      </c>
      <c r="V2307">
        <f>_xlfn.XLOOKUP($D2307,climatevars!$E:$E,climatevars!K:K,0,)</f>
        <v>539.99891999999988</v>
      </c>
      <c r="W2307">
        <f>_xlfn.XLOOKUP($D2307,climatevars!$E:$E,climatevars!L:L,0,)</f>
        <v>367.99926399999993</v>
      </c>
      <c r="X2307">
        <f>_xlfn.XLOOKUP($G2307,speciesvars!$D:$D,speciesvars!H:H,0,0)</f>
        <v>22.870833317438802</v>
      </c>
      <c r="Y2307">
        <f>_xlfn.XLOOKUP($G2307,speciesvars!$D:$D,speciesvars!I:I,0,0)</f>
        <v>733</v>
      </c>
    </row>
    <row r="2308" spans="1:25" hidden="1" x14ac:dyDescent="0.25">
      <c r="A2308" t="s">
        <v>34</v>
      </c>
      <c r="B2308" t="s">
        <v>52</v>
      </c>
      <c r="C2308">
        <v>26</v>
      </c>
      <c r="D2308" t="str">
        <f t="shared" si="36"/>
        <v>Preservespring 2021</v>
      </c>
      <c r="E2308" t="s">
        <v>66</v>
      </c>
      <c r="F2308" t="s">
        <v>70</v>
      </c>
      <c r="G2308" t="s">
        <v>54</v>
      </c>
      <c r="H2308" t="s">
        <v>4256</v>
      </c>
      <c r="I2308" t="s">
        <v>2406</v>
      </c>
      <c r="J2308" t="s">
        <v>60</v>
      </c>
      <c r="K2308">
        <v>0</v>
      </c>
      <c r="L2308">
        <v>0</v>
      </c>
      <c r="M2308">
        <v>0.55000000000000004</v>
      </c>
      <c r="N2308">
        <f>_xlfn.XLOOKUP($A2308,'site variables'!$A:$A,'site variables'!C:C,0,0)</f>
        <v>332.63</v>
      </c>
      <c r="O2308">
        <f>_xlfn.XLOOKUP($A2308,'site variables'!$A:$A,'site variables'!D:D,0,0)</f>
        <v>25.8</v>
      </c>
      <c r="P2308">
        <f>_xlfn.XLOOKUP($A2308,'site variables'!$A:$A,'site variables'!E:E,0,0)</f>
        <v>21.2</v>
      </c>
      <c r="Q2308">
        <f>_xlfn.XLOOKUP($A2308,'site variables'!$A:$A,'site variables'!F:F,0,0)</f>
        <v>793</v>
      </c>
      <c r="R2308" t="str">
        <f>_xlfn.XLOOKUP($A2308,'site variables'!$A:$A,'site variables'!G:G,0,0)</f>
        <v>high</v>
      </c>
      <c r="S2308" t="str">
        <f>_xlfn.XLOOKUP($A2308,'site variables'!$A:$A,'site variables'!H:H,0,0)</f>
        <v>low</v>
      </c>
      <c r="T2308" t="str">
        <f>_xlfn.XLOOKUP($A2308,'site variables'!$A:$A,'site variables'!I:I,0,0)</f>
        <v>Vehicle/FootRecreation</v>
      </c>
      <c r="U2308">
        <f>_xlfn.XLOOKUP($D2308,climatevars!$E:$E,climatevars!J:J,0,)</f>
        <v>84.999829999999989</v>
      </c>
      <c r="V2308">
        <f>_xlfn.XLOOKUP($D2308,climatevars!$E:$E,climatevars!K:K,0,)</f>
        <v>539.99891999999988</v>
      </c>
      <c r="W2308">
        <f>_xlfn.XLOOKUP($D2308,climatevars!$E:$E,climatevars!L:L,0,)</f>
        <v>367.99926399999993</v>
      </c>
      <c r="X2308">
        <f>_xlfn.XLOOKUP($G2308,speciesvars!$D:$D,speciesvars!H:H,0,0)</f>
        <v>21.7541668613752</v>
      </c>
      <c r="Y2308">
        <f>_xlfn.XLOOKUP($G2308,speciesvars!$D:$D,speciesvars!I:I,0,0)</f>
        <v>505</v>
      </c>
    </row>
    <row r="2309" spans="1:25" hidden="1" x14ac:dyDescent="0.25">
      <c r="A2309" t="s">
        <v>34</v>
      </c>
      <c r="B2309" t="s">
        <v>52</v>
      </c>
      <c r="C2309">
        <v>26</v>
      </c>
      <c r="D2309" t="str">
        <f t="shared" si="36"/>
        <v>Preservespring 2021</v>
      </c>
      <c r="E2309" t="s">
        <v>66</v>
      </c>
      <c r="F2309" t="s">
        <v>70</v>
      </c>
      <c r="G2309" t="s">
        <v>65</v>
      </c>
      <c r="H2309" t="s">
        <v>4256</v>
      </c>
      <c r="I2309" t="s">
        <v>2407</v>
      </c>
      <c r="J2309" t="s">
        <v>60</v>
      </c>
      <c r="K2309">
        <v>2</v>
      </c>
      <c r="L2309">
        <v>12</v>
      </c>
      <c r="M2309">
        <v>0.05</v>
      </c>
      <c r="N2309">
        <f>_xlfn.XLOOKUP($A2309,'site variables'!$A:$A,'site variables'!C:C,0,0)</f>
        <v>332.63</v>
      </c>
      <c r="O2309">
        <f>_xlfn.XLOOKUP($A2309,'site variables'!$A:$A,'site variables'!D:D,0,0)</f>
        <v>25.8</v>
      </c>
      <c r="P2309">
        <f>_xlfn.XLOOKUP($A2309,'site variables'!$A:$A,'site variables'!E:E,0,0)</f>
        <v>21.2</v>
      </c>
      <c r="Q2309">
        <f>_xlfn.XLOOKUP($A2309,'site variables'!$A:$A,'site variables'!F:F,0,0)</f>
        <v>793</v>
      </c>
      <c r="R2309" t="str">
        <f>_xlfn.XLOOKUP($A2309,'site variables'!$A:$A,'site variables'!G:G,0,0)</f>
        <v>high</v>
      </c>
      <c r="S2309" t="str">
        <f>_xlfn.XLOOKUP($A2309,'site variables'!$A:$A,'site variables'!H:H,0,0)</f>
        <v>low</v>
      </c>
      <c r="T2309" t="str">
        <f>_xlfn.XLOOKUP($A2309,'site variables'!$A:$A,'site variables'!I:I,0,0)</f>
        <v>Vehicle/FootRecreation</v>
      </c>
      <c r="U2309">
        <f>_xlfn.XLOOKUP($D2309,climatevars!$E:$E,climatevars!J:J,0,)</f>
        <v>84.999829999999989</v>
      </c>
      <c r="V2309">
        <f>_xlfn.XLOOKUP($D2309,climatevars!$E:$E,climatevars!K:K,0,)</f>
        <v>539.99891999999988</v>
      </c>
      <c r="W2309">
        <f>_xlfn.XLOOKUP($D2309,climatevars!$E:$E,climatevars!L:L,0,)</f>
        <v>367.99926399999993</v>
      </c>
      <c r="X2309">
        <f>_xlfn.XLOOKUP($G2309,speciesvars!$D:$D,speciesvars!H:H,0,0)</f>
        <v>21.662499884764401</v>
      </c>
      <c r="Y2309">
        <f>_xlfn.XLOOKUP($G2309,speciesvars!$D:$D,speciesvars!I:I,0,0)</f>
        <v>767</v>
      </c>
    </row>
    <row r="2310" spans="1:25" hidden="1" x14ac:dyDescent="0.25">
      <c r="A2310" t="s">
        <v>34</v>
      </c>
      <c r="B2310" t="s">
        <v>69</v>
      </c>
      <c r="C2310">
        <v>4</v>
      </c>
      <c r="D2310" t="str">
        <f t="shared" si="36"/>
        <v>Preservespring 2022</v>
      </c>
      <c r="E2310" t="s">
        <v>66</v>
      </c>
      <c r="F2310" t="s">
        <v>70</v>
      </c>
      <c r="G2310" t="s">
        <v>2340</v>
      </c>
      <c r="H2310" t="s">
        <v>11</v>
      </c>
      <c r="I2310" t="s">
        <v>2408</v>
      </c>
      <c r="J2310" t="s">
        <v>60</v>
      </c>
      <c r="K2310">
        <v>4</v>
      </c>
      <c r="L2310">
        <v>30</v>
      </c>
      <c r="N2310">
        <f>_xlfn.XLOOKUP($A2310,'site variables'!$A:$A,'site variables'!C:C,0,0)</f>
        <v>332.63</v>
      </c>
      <c r="O2310">
        <f>_xlfn.XLOOKUP($A2310,'site variables'!$A:$A,'site variables'!D:D,0,0)</f>
        <v>25.8</v>
      </c>
      <c r="P2310">
        <f>_xlfn.XLOOKUP($A2310,'site variables'!$A:$A,'site variables'!E:E,0,0)</f>
        <v>21.2</v>
      </c>
      <c r="Q2310">
        <f>_xlfn.XLOOKUP($A2310,'site variables'!$A:$A,'site variables'!F:F,0,0)</f>
        <v>793</v>
      </c>
      <c r="R2310" t="str">
        <f>_xlfn.XLOOKUP($A2310,'site variables'!$A:$A,'site variables'!G:G,0,0)</f>
        <v>high</v>
      </c>
      <c r="S2310" t="str">
        <f>_xlfn.XLOOKUP($A2310,'site variables'!$A:$A,'site variables'!H:H,0,0)</f>
        <v>low</v>
      </c>
      <c r="T2310" t="str">
        <f>_xlfn.XLOOKUP($A2310,'site variables'!$A:$A,'site variables'!I:I,0,0)</f>
        <v>Vehicle/FootRecreation</v>
      </c>
      <c r="U2310">
        <f>_xlfn.XLOOKUP($D2310,climatevars!$E:$E,climatevars!J:J,0,)</f>
        <v>148.99970199999998</v>
      </c>
      <c r="V2310">
        <f>_xlfn.XLOOKUP($D2310,climatevars!$E:$E,climatevars!K:K,0,)</f>
        <v>539.99891999999988</v>
      </c>
      <c r="W2310">
        <f>_xlfn.XLOOKUP($D2310,climatevars!$E:$E,climatevars!L:L,0,)</f>
        <v>800.99839799999984</v>
      </c>
      <c r="X2310">
        <f>_xlfn.XLOOKUP($G2310,speciesvars!$D:$D,speciesvars!H:H,0,0)</f>
        <v>0</v>
      </c>
      <c r="Y2310">
        <f>_xlfn.XLOOKUP($G2310,speciesvars!$D:$D,speciesvars!I:I,0,0)</f>
        <v>0</v>
      </c>
    </row>
    <row r="2311" spans="1:25" hidden="1" x14ac:dyDescent="0.25">
      <c r="A2311" t="s">
        <v>34</v>
      </c>
      <c r="B2311" t="s">
        <v>69</v>
      </c>
      <c r="C2311">
        <v>4</v>
      </c>
      <c r="D2311" t="str">
        <f t="shared" si="36"/>
        <v>Preservespring 2022</v>
      </c>
      <c r="E2311" t="s">
        <v>66</v>
      </c>
      <c r="F2311" t="s">
        <v>70</v>
      </c>
      <c r="G2311" t="s">
        <v>1437</v>
      </c>
      <c r="H2311" t="s">
        <v>11</v>
      </c>
      <c r="I2311" t="s">
        <v>2409</v>
      </c>
      <c r="J2311" t="s">
        <v>60</v>
      </c>
      <c r="K2311">
        <v>1</v>
      </c>
      <c r="L2311">
        <v>28</v>
      </c>
      <c r="N2311">
        <f>_xlfn.XLOOKUP($A2311,'site variables'!$A:$A,'site variables'!C:C,0,0)</f>
        <v>332.63</v>
      </c>
      <c r="O2311">
        <f>_xlfn.XLOOKUP($A2311,'site variables'!$A:$A,'site variables'!D:D,0,0)</f>
        <v>25.8</v>
      </c>
      <c r="P2311">
        <f>_xlfn.XLOOKUP($A2311,'site variables'!$A:$A,'site variables'!E:E,0,0)</f>
        <v>21.2</v>
      </c>
      <c r="Q2311">
        <f>_xlfn.XLOOKUP($A2311,'site variables'!$A:$A,'site variables'!F:F,0,0)</f>
        <v>793</v>
      </c>
      <c r="R2311" t="str">
        <f>_xlfn.XLOOKUP($A2311,'site variables'!$A:$A,'site variables'!G:G,0,0)</f>
        <v>high</v>
      </c>
      <c r="S2311" t="str">
        <f>_xlfn.XLOOKUP($A2311,'site variables'!$A:$A,'site variables'!H:H,0,0)</f>
        <v>low</v>
      </c>
      <c r="T2311" t="str">
        <f>_xlfn.XLOOKUP($A2311,'site variables'!$A:$A,'site variables'!I:I,0,0)</f>
        <v>Vehicle/FootRecreation</v>
      </c>
      <c r="U2311">
        <f>_xlfn.XLOOKUP($D2311,climatevars!$E:$E,climatevars!J:J,0,)</f>
        <v>148.99970199999998</v>
      </c>
      <c r="V2311">
        <f>_xlfn.XLOOKUP($D2311,climatevars!$E:$E,climatevars!K:K,0,)</f>
        <v>539.99891999999988</v>
      </c>
      <c r="W2311">
        <f>_xlfn.XLOOKUP($D2311,climatevars!$E:$E,climatevars!L:L,0,)</f>
        <v>800.99839799999984</v>
      </c>
      <c r="X2311">
        <f>_xlfn.XLOOKUP($G2311,speciesvars!$D:$D,speciesvars!H:H,0,0)</f>
        <v>0</v>
      </c>
      <c r="Y2311">
        <f>_xlfn.XLOOKUP($G2311,speciesvars!$D:$D,speciesvars!I:I,0,0)</f>
        <v>0</v>
      </c>
    </row>
    <row r="2312" spans="1:25" hidden="1" x14ac:dyDescent="0.25">
      <c r="A2312" t="s">
        <v>34</v>
      </c>
      <c r="B2312" t="s">
        <v>69</v>
      </c>
      <c r="C2312">
        <v>5</v>
      </c>
      <c r="D2312" t="str">
        <f t="shared" si="36"/>
        <v>Preservespring 2022</v>
      </c>
      <c r="E2312" t="s">
        <v>75</v>
      </c>
      <c r="F2312" t="s">
        <v>49</v>
      </c>
      <c r="G2312" t="s">
        <v>77</v>
      </c>
      <c r="H2312" t="s">
        <v>11</v>
      </c>
      <c r="I2312" t="s">
        <v>2410</v>
      </c>
      <c r="J2312" t="s">
        <v>72</v>
      </c>
      <c r="K2312">
        <v>2</v>
      </c>
      <c r="L2312">
        <v>75</v>
      </c>
      <c r="N2312">
        <f>_xlfn.XLOOKUP($A2312,'site variables'!$A:$A,'site variables'!C:C,0,0)</f>
        <v>332.63</v>
      </c>
      <c r="O2312">
        <f>_xlfn.XLOOKUP($A2312,'site variables'!$A:$A,'site variables'!D:D,0,0)</f>
        <v>25.8</v>
      </c>
      <c r="P2312">
        <f>_xlfn.XLOOKUP($A2312,'site variables'!$A:$A,'site variables'!E:E,0,0)</f>
        <v>21.2</v>
      </c>
      <c r="Q2312">
        <f>_xlfn.XLOOKUP($A2312,'site variables'!$A:$A,'site variables'!F:F,0,0)</f>
        <v>793</v>
      </c>
      <c r="R2312" t="str">
        <f>_xlfn.XLOOKUP($A2312,'site variables'!$A:$A,'site variables'!G:G,0,0)</f>
        <v>high</v>
      </c>
      <c r="S2312" t="str">
        <f>_xlfn.XLOOKUP($A2312,'site variables'!$A:$A,'site variables'!H:H,0,0)</f>
        <v>low</v>
      </c>
      <c r="T2312" t="str">
        <f>_xlfn.XLOOKUP($A2312,'site variables'!$A:$A,'site variables'!I:I,0,0)</f>
        <v>Vehicle/FootRecreation</v>
      </c>
      <c r="U2312">
        <f>_xlfn.XLOOKUP($D2312,climatevars!$E:$E,climatevars!J:J,0,)</f>
        <v>148.99970199999998</v>
      </c>
      <c r="V2312">
        <f>_xlfn.XLOOKUP($D2312,climatevars!$E:$E,climatevars!K:K,0,)</f>
        <v>539.99891999999988</v>
      </c>
      <c r="W2312">
        <f>_xlfn.XLOOKUP($D2312,climatevars!$E:$E,climatevars!L:L,0,)</f>
        <v>800.99839799999984</v>
      </c>
      <c r="X2312">
        <f>_xlfn.XLOOKUP($G2312,speciesvars!$D:$D,speciesvars!H:H,0,0)</f>
        <v>0</v>
      </c>
      <c r="Y2312">
        <f>_xlfn.XLOOKUP($G2312,speciesvars!$D:$D,speciesvars!I:I,0,0)</f>
        <v>0</v>
      </c>
    </row>
    <row r="2313" spans="1:25" hidden="1" x14ac:dyDescent="0.25">
      <c r="A2313" t="s">
        <v>34</v>
      </c>
      <c r="B2313" t="s">
        <v>52</v>
      </c>
      <c r="C2313">
        <v>26</v>
      </c>
      <c r="D2313" t="str">
        <f t="shared" si="36"/>
        <v>Preservespring 2021</v>
      </c>
      <c r="E2313" t="s">
        <v>66</v>
      </c>
      <c r="F2313" t="s">
        <v>70</v>
      </c>
      <c r="G2313" t="s">
        <v>1</v>
      </c>
      <c r="H2313" t="s">
        <v>4256</v>
      </c>
      <c r="I2313" t="s">
        <v>2411</v>
      </c>
      <c r="J2313" t="s">
        <v>60</v>
      </c>
      <c r="K2313">
        <v>0</v>
      </c>
      <c r="L2313">
        <v>0</v>
      </c>
      <c r="M2313">
        <v>0</v>
      </c>
      <c r="N2313">
        <f>_xlfn.XLOOKUP($A2313,'site variables'!$A:$A,'site variables'!C:C,0,0)</f>
        <v>332.63</v>
      </c>
      <c r="O2313">
        <f>_xlfn.XLOOKUP($A2313,'site variables'!$A:$A,'site variables'!D:D,0,0)</f>
        <v>25.8</v>
      </c>
      <c r="P2313">
        <f>_xlfn.XLOOKUP($A2313,'site variables'!$A:$A,'site variables'!E:E,0,0)</f>
        <v>21.2</v>
      </c>
      <c r="Q2313">
        <f>_xlfn.XLOOKUP($A2313,'site variables'!$A:$A,'site variables'!F:F,0,0)</f>
        <v>793</v>
      </c>
      <c r="R2313" t="str">
        <f>_xlfn.XLOOKUP($A2313,'site variables'!$A:$A,'site variables'!G:G,0,0)</f>
        <v>high</v>
      </c>
      <c r="S2313" t="str">
        <f>_xlfn.XLOOKUP($A2313,'site variables'!$A:$A,'site variables'!H:H,0,0)</f>
        <v>low</v>
      </c>
      <c r="T2313" t="str">
        <f>_xlfn.XLOOKUP($A2313,'site variables'!$A:$A,'site variables'!I:I,0,0)</f>
        <v>Vehicle/FootRecreation</v>
      </c>
      <c r="U2313">
        <f>_xlfn.XLOOKUP($D2313,climatevars!$E:$E,climatevars!J:J,0,)</f>
        <v>84.999829999999989</v>
      </c>
      <c r="V2313">
        <f>_xlfn.XLOOKUP($D2313,climatevars!$E:$E,climatevars!K:K,0,)</f>
        <v>539.99891999999988</v>
      </c>
      <c r="W2313">
        <f>_xlfn.XLOOKUP($D2313,climatevars!$E:$E,climatevars!L:L,0,)</f>
        <v>367.99926399999993</v>
      </c>
      <c r="X2313">
        <f>_xlfn.XLOOKUP($G2313,speciesvars!$D:$D,speciesvars!H:H,0,0)</f>
        <v>22.9416667421659</v>
      </c>
      <c r="Y2313">
        <f>_xlfn.XLOOKUP($G2313,speciesvars!$D:$D,speciesvars!I:I,0,0)</f>
        <v>528</v>
      </c>
    </row>
    <row r="2314" spans="1:25" hidden="1" x14ac:dyDescent="0.25">
      <c r="A2314" t="s">
        <v>34</v>
      </c>
      <c r="B2314" t="s">
        <v>69</v>
      </c>
      <c r="C2314">
        <v>5</v>
      </c>
      <c r="D2314" t="str">
        <f t="shared" si="36"/>
        <v>Preservespring 2022</v>
      </c>
      <c r="E2314" t="s">
        <v>75</v>
      </c>
      <c r="F2314" t="s">
        <v>49</v>
      </c>
      <c r="G2314" t="s">
        <v>40</v>
      </c>
      <c r="H2314" t="s">
        <v>11</v>
      </c>
      <c r="I2314" t="s">
        <v>2412</v>
      </c>
      <c r="J2314" t="s">
        <v>60</v>
      </c>
      <c r="K2314">
        <v>1</v>
      </c>
      <c r="L2314">
        <v>25</v>
      </c>
      <c r="N2314">
        <f>_xlfn.XLOOKUP($A2314,'site variables'!$A:$A,'site variables'!C:C,0,0)</f>
        <v>332.63</v>
      </c>
      <c r="O2314">
        <f>_xlfn.XLOOKUP($A2314,'site variables'!$A:$A,'site variables'!D:D,0,0)</f>
        <v>25.8</v>
      </c>
      <c r="P2314">
        <f>_xlfn.XLOOKUP($A2314,'site variables'!$A:$A,'site variables'!E:E,0,0)</f>
        <v>21.2</v>
      </c>
      <c r="Q2314">
        <f>_xlfn.XLOOKUP($A2314,'site variables'!$A:$A,'site variables'!F:F,0,0)</f>
        <v>793</v>
      </c>
      <c r="R2314" t="str">
        <f>_xlfn.XLOOKUP($A2314,'site variables'!$A:$A,'site variables'!G:G,0,0)</f>
        <v>high</v>
      </c>
      <c r="S2314" t="str">
        <f>_xlfn.XLOOKUP($A2314,'site variables'!$A:$A,'site variables'!H:H,0,0)</f>
        <v>low</v>
      </c>
      <c r="T2314" t="str">
        <f>_xlfn.XLOOKUP($A2314,'site variables'!$A:$A,'site variables'!I:I,0,0)</f>
        <v>Vehicle/FootRecreation</v>
      </c>
      <c r="U2314">
        <f>_xlfn.XLOOKUP($D2314,climatevars!$E:$E,climatevars!J:J,0,)</f>
        <v>148.99970199999998</v>
      </c>
      <c r="V2314">
        <f>_xlfn.XLOOKUP($D2314,climatevars!$E:$E,climatevars!K:K,0,)</f>
        <v>539.99891999999988</v>
      </c>
      <c r="W2314">
        <f>_xlfn.XLOOKUP($D2314,climatevars!$E:$E,climatevars!L:L,0,)</f>
        <v>800.99839799999984</v>
      </c>
      <c r="X2314">
        <f>_xlfn.XLOOKUP($G2314,speciesvars!$D:$D,speciesvars!H:H,0,0)</f>
        <v>0</v>
      </c>
      <c r="Y2314">
        <f>_xlfn.XLOOKUP($G2314,speciesvars!$D:$D,speciesvars!I:I,0,0)</f>
        <v>0</v>
      </c>
    </row>
    <row r="2315" spans="1:25" hidden="1" x14ac:dyDescent="0.25">
      <c r="A2315" t="s">
        <v>34</v>
      </c>
      <c r="B2315" t="s">
        <v>52</v>
      </c>
      <c r="C2315">
        <v>27</v>
      </c>
      <c r="D2315" t="str">
        <f t="shared" si="36"/>
        <v>Preservespring 2021</v>
      </c>
      <c r="E2315" t="s">
        <v>48</v>
      </c>
      <c r="F2315" t="s">
        <v>0</v>
      </c>
      <c r="G2315" t="s">
        <v>13</v>
      </c>
      <c r="H2315" t="s">
        <v>4254</v>
      </c>
      <c r="I2315" t="s">
        <v>2413</v>
      </c>
      <c r="J2315" t="s">
        <v>60</v>
      </c>
      <c r="K2315">
        <v>0</v>
      </c>
      <c r="L2315">
        <v>0</v>
      </c>
      <c r="M2315">
        <v>0</v>
      </c>
      <c r="N2315">
        <f>_xlfn.XLOOKUP($A2315,'site variables'!$A:$A,'site variables'!C:C,0,0)</f>
        <v>332.63</v>
      </c>
      <c r="O2315">
        <f>_xlfn.XLOOKUP($A2315,'site variables'!$A:$A,'site variables'!D:D,0,0)</f>
        <v>25.8</v>
      </c>
      <c r="P2315">
        <f>_xlfn.XLOOKUP($A2315,'site variables'!$A:$A,'site variables'!E:E,0,0)</f>
        <v>21.2</v>
      </c>
      <c r="Q2315">
        <f>_xlfn.XLOOKUP($A2315,'site variables'!$A:$A,'site variables'!F:F,0,0)</f>
        <v>793</v>
      </c>
      <c r="R2315" t="str">
        <f>_xlfn.XLOOKUP($A2315,'site variables'!$A:$A,'site variables'!G:G,0,0)</f>
        <v>high</v>
      </c>
      <c r="S2315" t="str">
        <f>_xlfn.XLOOKUP($A2315,'site variables'!$A:$A,'site variables'!H:H,0,0)</f>
        <v>low</v>
      </c>
      <c r="T2315" t="str">
        <f>_xlfn.XLOOKUP($A2315,'site variables'!$A:$A,'site variables'!I:I,0,0)</f>
        <v>Vehicle/FootRecreation</v>
      </c>
      <c r="U2315">
        <f>_xlfn.XLOOKUP($D2315,climatevars!$E:$E,climatevars!J:J,0,)</f>
        <v>84.999829999999989</v>
      </c>
      <c r="V2315">
        <f>_xlfn.XLOOKUP($D2315,climatevars!$E:$E,climatevars!K:K,0,)</f>
        <v>539.99891999999988</v>
      </c>
      <c r="W2315">
        <f>_xlfn.XLOOKUP($D2315,climatevars!$E:$E,climatevars!L:L,0,)</f>
        <v>367.99926399999993</v>
      </c>
      <c r="X2315">
        <f>_xlfn.XLOOKUP($G2315,speciesvars!$D:$D,speciesvars!H:H,0,0)</f>
        <v>23.462500015894602</v>
      </c>
      <c r="Y2315">
        <f>_xlfn.XLOOKUP($G2315,speciesvars!$D:$D,speciesvars!I:I,0,0)</f>
        <v>846</v>
      </c>
    </row>
    <row r="2316" spans="1:25" hidden="1" x14ac:dyDescent="0.25">
      <c r="A2316" t="s">
        <v>34</v>
      </c>
      <c r="B2316" t="s">
        <v>52</v>
      </c>
      <c r="C2316">
        <v>27</v>
      </c>
      <c r="D2316" t="str">
        <f t="shared" si="36"/>
        <v>Preservespring 2021</v>
      </c>
      <c r="E2316" t="s">
        <v>48</v>
      </c>
      <c r="F2316" t="s">
        <v>0</v>
      </c>
      <c r="G2316" t="s">
        <v>21</v>
      </c>
      <c r="H2316" t="s">
        <v>4254</v>
      </c>
      <c r="I2316" t="s">
        <v>2414</v>
      </c>
      <c r="J2316" t="s">
        <v>60</v>
      </c>
      <c r="K2316">
        <v>0</v>
      </c>
      <c r="L2316">
        <v>0</v>
      </c>
      <c r="M2316">
        <v>0</v>
      </c>
      <c r="N2316">
        <f>_xlfn.XLOOKUP($A2316,'site variables'!$A:$A,'site variables'!C:C,0,0)</f>
        <v>332.63</v>
      </c>
      <c r="O2316">
        <f>_xlfn.XLOOKUP($A2316,'site variables'!$A:$A,'site variables'!D:D,0,0)</f>
        <v>25.8</v>
      </c>
      <c r="P2316">
        <f>_xlfn.XLOOKUP($A2316,'site variables'!$A:$A,'site variables'!E:E,0,0)</f>
        <v>21.2</v>
      </c>
      <c r="Q2316">
        <f>_xlfn.XLOOKUP($A2316,'site variables'!$A:$A,'site variables'!F:F,0,0)</f>
        <v>793</v>
      </c>
      <c r="R2316" t="str">
        <f>_xlfn.XLOOKUP($A2316,'site variables'!$A:$A,'site variables'!G:G,0,0)</f>
        <v>high</v>
      </c>
      <c r="S2316" t="str">
        <f>_xlfn.XLOOKUP($A2316,'site variables'!$A:$A,'site variables'!H:H,0,0)</f>
        <v>low</v>
      </c>
      <c r="T2316" t="str">
        <f>_xlfn.XLOOKUP($A2316,'site variables'!$A:$A,'site variables'!I:I,0,0)</f>
        <v>Vehicle/FootRecreation</v>
      </c>
      <c r="U2316">
        <f>_xlfn.XLOOKUP($D2316,climatevars!$E:$E,climatevars!J:J,0,)</f>
        <v>84.999829999999989</v>
      </c>
      <c r="V2316">
        <f>_xlfn.XLOOKUP($D2316,climatevars!$E:$E,climatevars!K:K,0,)</f>
        <v>539.99891999999988</v>
      </c>
      <c r="W2316">
        <f>_xlfn.XLOOKUP($D2316,climatevars!$E:$E,climatevars!L:L,0,)</f>
        <v>367.99926399999993</v>
      </c>
      <c r="X2316">
        <f>_xlfn.XLOOKUP($G2316,speciesvars!$D:$D,speciesvars!H:H,0,0)</f>
        <v>24.8750001192093</v>
      </c>
      <c r="Y2316">
        <f>_xlfn.XLOOKUP($G2316,speciesvars!$D:$D,speciesvars!I:I,0,0)</f>
        <v>845</v>
      </c>
    </row>
    <row r="2317" spans="1:25" hidden="1" x14ac:dyDescent="0.25">
      <c r="A2317" t="s">
        <v>34</v>
      </c>
      <c r="B2317" t="s">
        <v>52</v>
      </c>
      <c r="C2317">
        <v>27</v>
      </c>
      <c r="D2317" t="str">
        <f t="shared" si="36"/>
        <v>Preservespring 2021</v>
      </c>
      <c r="E2317" t="s">
        <v>48</v>
      </c>
      <c r="F2317" t="s">
        <v>0</v>
      </c>
      <c r="G2317" t="s">
        <v>53</v>
      </c>
      <c r="H2317" t="s">
        <v>4254</v>
      </c>
      <c r="I2317" t="s">
        <v>2415</v>
      </c>
      <c r="J2317" t="s">
        <v>60</v>
      </c>
      <c r="K2317">
        <v>0</v>
      </c>
      <c r="L2317">
        <v>0</v>
      </c>
      <c r="M2317">
        <v>0</v>
      </c>
      <c r="N2317">
        <f>_xlfn.XLOOKUP($A2317,'site variables'!$A:$A,'site variables'!C:C,0,0)</f>
        <v>332.63</v>
      </c>
      <c r="O2317">
        <f>_xlfn.XLOOKUP($A2317,'site variables'!$A:$A,'site variables'!D:D,0,0)</f>
        <v>25.8</v>
      </c>
      <c r="P2317">
        <f>_xlfn.XLOOKUP($A2317,'site variables'!$A:$A,'site variables'!E:E,0,0)</f>
        <v>21.2</v>
      </c>
      <c r="Q2317">
        <f>_xlfn.XLOOKUP($A2317,'site variables'!$A:$A,'site variables'!F:F,0,0)</f>
        <v>793</v>
      </c>
      <c r="R2317" t="str">
        <f>_xlfn.XLOOKUP($A2317,'site variables'!$A:$A,'site variables'!G:G,0,0)</f>
        <v>high</v>
      </c>
      <c r="S2317" t="str">
        <f>_xlfn.XLOOKUP($A2317,'site variables'!$A:$A,'site variables'!H:H,0,0)</f>
        <v>low</v>
      </c>
      <c r="T2317" t="str">
        <f>_xlfn.XLOOKUP($A2317,'site variables'!$A:$A,'site variables'!I:I,0,0)</f>
        <v>Vehicle/FootRecreation</v>
      </c>
      <c r="U2317">
        <f>_xlfn.XLOOKUP($D2317,climatevars!$E:$E,climatevars!J:J,0,)</f>
        <v>84.999829999999989</v>
      </c>
      <c r="V2317">
        <f>_xlfn.XLOOKUP($D2317,climatevars!$E:$E,climatevars!K:K,0,)</f>
        <v>539.99891999999988</v>
      </c>
      <c r="W2317">
        <f>_xlfn.XLOOKUP($D2317,climatevars!$E:$E,climatevars!L:L,0,)</f>
        <v>367.99926399999993</v>
      </c>
      <c r="X2317">
        <f>_xlfn.XLOOKUP($G2317,speciesvars!$D:$D,speciesvars!H:H,0,0)</f>
        <v>24.200000047683702</v>
      </c>
      <c r="Y2317">
        <f>_xlfn.XLOOKUP($G2317,speciesvars!$D:$D,speciesvars!I:I,0,0)</f>
        <v>706</v>
      </c>
    </row>
    <row r="2318" spans="1:25" hidden="1" x14ac:dyDescent="0.25">
      <c r="A2318" t="s">
        <v>34</v>
      </c>
      <c r="B2318" t="s">
        <v>52</v>
      </c>
      <c r="C2318">
        <v>27</v>
      </c>
      <c r="D2318" t="str">
        <f t="shared" si="36"/>
        <v>Preservespring 2021</v>
      </c>
      <c r="E2318" t="s">
        <v>48</v>
      </c>
      <c r="F2318" t="s">
        <v>0</v>
      </c>
      <c r="G2318" t="s">
        <v>54</v>
      </c>
      <c r="H2318" t="s">
        <v>4256</v>
      </c>
      <c r="I2318" t="s">
        <v>2416</v>
      </c>
      <c r="J2318" t="s">
        <v>60</v>
      </c>
      <c r="K2318">
        <v>0</v>
      </c>
      <c r="L2318">
        <v>0</v>
      </c>
      <c r="M2318">
        <v>0.05</v>
      </c>
      <c r="N2318">
        <f>_xlfn.XLOOKUP($A2318,'site variables'!$A:$A,'site variables'!C:C,0,0)</f>
        <v>332.63</v>
      </c>
      <c r="O2318">
        <f>_xlfn.XLOOKUP($A2318,'site variables'!$A:$A,'site variables'!D:D,0,0)</f>
        <v>25.8</v>
      </c>
      <c r="P2318">
        <f>_xlfn.XLOOKUP($A2318,'site variables'!$A:$A,'site variables'!E:E,0,0)</f>
        <v>21.2</v>
      </c>
      <c r="Q2318">
        <f>_xlfn.XLOOKUP($A2318,'site variables'!$A:$A,'site variables'!F:F,0,0)</f>
        <v>793</v>
      </c>
      <c r="R2318" t="str">
        <f>_xlfn.XLOOKUP($A2318,'site variables'!$A:$A,'site variables'!G:G,0,0)</f>
        <v>high</v>
      </c>
      <c r="S2318" t="str">
        <f>_xlfn.XLOOKUP($A2318,'site variables'!$A:$A,'site variables'!H:H,0,0)</f>
        <v>low</v>
      </c>
      <c r="T2318" t="str">
        <f>_xlfn.XLOOKUP($A2318,'site variables'!$A:$A,'site variables'!I:I,0,0)</f>
        <v>Vehicle/FootRecreation</v>
      </c>
      <c r="U2318">
        <f>_xlfn.XLOOKUP($D2318,climatevars!$E:$E,climatevars!J:J,0,)</f>
        <v>84.999829999999989</v>
      </c>
      <c r="V2318">
        <f>_xlfn.XLOOKUP($D2318,climatevars!$E:$E,climatevars!K:K,0,)</f>
        <v>539.99891999999988</v>
      </c>
      <c r="W2318">
        <f>_xlfn.XLOOKUP($D2318,climatevars!$E:$E,climatevars!L:L,0,)</f>
        <v>367.99926399999993</v>
      </c>
      <c r="X2318">
        <f>_xlfn.XLOOKUP($G2318,speciesvars!$D:$D,speciesvars!H:H,0,0)</f>
        <v>21.7541668613752</v>
      </c>
      <c r="Y2318">
        <f>_xlfn.XLOOKUP($G2318,speciesvars!$D:$D,speciesvars!I:I,0,0)</f>
        <v>505</v>
      </c>
    </row>
    <row r="2319" spans="1:25" hidden="1" x14ac:dyDescent="0.25">
      <c r="A2319" t="s">
        <v>34</v>
      </c>
      <c r="B2319" t="s">
        <v>52</v>
      </c>
      <c r="C2319">
        <v>27</v>
      </c>
      <c r="D2319" t="str">
        <f t="shared" si="36"/>
        <v>Preservespring 2021</v>
      </c>
      <c r="E2319" t="s">
        <v>48</v>
      </c>
      <c r="F2319" t="s">
        <v>0</v>
      </c>
      <c r="G2319" t="s">
        <v>35</v>
      </c>
      <c r="H2319" t="s">
        <v>4254</v>
      </c>
      <c r="I2319" t="s">
        <v>2417</v>
      </c>
      <c r="J2319" t="s">
        <v>60</v>
      </c>
      <c r="K2319">
        <v>0</v>
      </c>
      <c r="L2319">
        <v>0</v>
      </c>
      <c r="M2319">
        <v>0.55000000000000004</v>
      </c>
      <c r="N2319">
        <f>_xlfn.XLOOKUP($A2319,'site variables'!$A:$A,'site variables'!C:C,0,0)</f>
        <v>332.63</v>
      </c>
      <c r="O2319">
        <f>_xlfn.XLOOKUP($A2319,'site variables'!$A:$A,'site variables'!D:D,0,0)</f>
        <v>25.8</v>
      </c>
      <c r="P2319">
        <f>_xlfn.XLOOKUP($A2319,'site variables'!$A:$A,'site variables'!E:E,0,0)</f>
        <v>21.2</v>
      </c>
      <c r="Q2319">
        <f>_xlfn.XLOOKUP($A2319,'site variables'!$A:$A,'site variables'!F:F,0,0)</f>
        <v>793</v>
      </c>
      <c r="R2319" t="str">
        <f>_xlfn.XLOOKUP($A2319,'site variables'!$A:$A,'site variables'!G:G,0,0)</f>
        <v>high</v>
      </c>
      <c r="S2319" t="str">
        <f>_xlfn.XLOOKUP($A2319,'site variables'!$A:$A,'site variables'!H:H,0,0)</f>
        <v>low</v>
      </c>
      <c r="T2319" t="str">
        <f>_xlfn.XLOOKUP($A2319,'site variables'!$A:$A,'site variables'!I:I,0,0)</f>
        <v>Vehicle/FootRecreation</v>
      </c>
      <c r="U2319">
        <f>_xlfn.XLOOKUP($D2319,climatevars!$E:$E,climatevars!J:J,0,)</f>
        <v>84.999829999999989</v>
      </c>
      <c r="V2319">
        <f>_xlfn.XLOOKUP($D2319,climatevars!$E:$E,climatevars!K:K,0,)</f>
        <v>539.99891999999988</v>
      </c>
      <c r="W2319">
        <f>_xlfn.XLOOKUP($D2319,climatevars!$E:$E,climatevars!L:L,0,)</f>
        <v>367.99926399999993</v>
      </c>
      <c r="X2319">
        <f>_xlfn.XLOOKUP($G2319,speciesvars!$D:$D,speciesvars!H:H,0,0)</f>
        <v>23.5000000198682</v>
      </c>
      <c r="Y2319">
        <f>_xlfn.XLOOKUP($G2319,speciesvars!$D:$D,speciesvars!I:I,0,0)</f>
        <v>354</v>
      </c>
    </row>
    <row r="2320" spans="1:25" hidden="1" x14ac:dyDescent="0.25">
      <c r="A2320" t="s">
        <v>34</v>
      </c>
      <c r="B2320" t="s">
        <v>69</v>
      </c>
      <c r="C2320">
        <v>5</v>
      </c>
      <c r="D2320" t="str">
        <f t="shared" si="36"/>
        <v>Preservespring 2022</v>
      </c>
      <c r="E2320" t="s">
        <v>75</v>
      </c>
      <c r="F2320" t="s">
        <v>49</v>
      </c>
      <c r="G2320" t="s">
        <v>3</v>
      </c>
      <c r="H2320" t="s">
        <v>11</v>
      </c>
      <c r="I2320" t="s">
        <v>2418</v>
      </c>
      <c r="J2320" t="s">
        <v>72</v>
      </c>
      <c r="K2320">
        <v>1</v>
      </c>
      <c r="L2320">
        <v>40</v>
      </c>
      <c r="N2320">
        <f>_xlfn.XLOOKUP($A2320,'site variables'!$A:$A,'site variables'!C:C,0,0)</f>
        <v>332.63</v>
      </c>
      <c r="O2320">
        <f>_xlfn.XLOOKUP($A2320,'site variables'!$A:$A,'site variables'!D:D,0,0)</f>
        <v>25.8</v>
      </c>
      <c r="P2320">
        <f>_xlfn.XLOOKUP($A2320,'site variables'!$A:$A,'site variables'!E:E,0,0)</f>
        <v>21.2</v>
      </c>
      <c r="Q2320">
        <f>_xlfn.XLOOKUP($A2320,'site variables'!$A:$A,'site variables'!F:F,0,0)</f>
        <v>793</v>
      </c>
      <c r="R2320" t="str">
        <f>_xlfn.XLOOKUP($A2320,'site variables'!$A:$A,'site variables'!G:G,0,0)</f>
        <v>high</v>
      </c>
      <c r="S2320" t="str">
        <f>_xlfn.XLOOKUP($A2320,'site variables'!$A:$A,'site variables'!H:H,0,0)</f>
        <v>low</v>
      </c>
      <c r="T2320" t="str">
        <f>_xlfn.XLOOKUP($A2320,'site variables'!$A:$A,'site variables'!I:I,0,0)</f>
        <v>Vehicle/FootRecreation</v>
      </c>
      <c r="U2320">
        <f>_xlfn.XLOOKUP($D2320,climatevars!$E:$E,climatevars!J:J,0,)</f>
        <v>148.99970199999998</v>
      </c>
      <c r="V2320">
        <f>_xlfn.XLOOKUP($D2320,climatevars!$E:$E,climatevars!K:K,0,)</f>
        <v>539.99891999999988</v>
      </c>
      <c r="W2320">
        <f>_xlfn.XLOOKUP($D2320,climatevars!$E:$E,climatevars!L:L,0,)</f>
        <v>800.99839799999984</v>
      </c>
      <c r="X2320">
        <f>_xlfn.XLOOKUP($G2320,speciesvars!$D:$D,speciesvars!H:H,0,0)</f>
        <v>0</v>
      </c>
      <c r="Y2320">
        <f>_xlfn.XLOOKUP($G2320,speciesvars!$D:$D,speciesvars!I:I,0,0)</f>
        <v>0</v>
      </c>
    </row>
    <row r="2321" spans="1:25" hidden="1" x14ac:dyDescent="0.25">
      <c r="A2321" t="s">
        <v>34</v>
      </c>
      <c r="B2321" t="s">
        <v>69</v>
      </c>
      <c r="C2321">
        <v>5</v>
      </c>
      <c r="D2321" t="str">
        <f t="shared" si="36"/>
        <v>Preservespring 2022</v>
      </c>
      <c r="E2321" t="s">
        <v>75</v>
      </c>
      <c r="F2321" t="s">
        <v>49</v>
      </c>
      <c r="G2321" t="s">
        <v>16</v>
      </c>
      <c r="H2321" t="s">
        <v>11</v>
      </c>
      <c r="I2321" t="s">
        <v>2419</v>
      </c>
      <c r="J2321" t="s">
        <v>60</v>
      </c>
      <c r="K2321">
        <v>2</v>
      </c>
      <c r="L2321">
        <v>35</v>
      </c>
      <c r="N2321">
        <f>_xlfn.XLOOKUP($A2321,'site variables'!$A:$A,'site variables'!C:C,0,0)</f>
        <v>332.63</v>
      </c>
      <c r="O2321">
        <f>_xlfn.XLOOKUP($A2321,'site variables'!$A:$A,'site variables'!D:D,0,0)</f>
        <v>25.8</v>
      </c>
      <c r="P2321">
        <f>_xlfn.XLOOKUP($A2321,'site variables'!$A:$A,'site variables'!E:E,0,0)</f>
        <v>21.2</v>
      </c>
      <c r="Q2321">
        <f>_xlfn.XLOOKUP($A2321,'site variables'!$A:$A,'site variables'!F:F,0,0)</f>
        <v>793</v>
      </c>
      <c r="R2321" t="str">
        <f>_xlfn.XLOOKUP($A2321,'site variables'!$A:$A,'site variables'!G:G,0,0)</f>
        <v>high</v>
      </c>
      <c r="S2321" t="str">
        <f>_xlfn.XLOOKUP($A2321,'site variables'!$A:$A,'site variables'!H:H,0,0)</f>
        <v>low</v>
      </c>
      <c r="T2321" t="str">
        <f>_xlfn.XLOOKUP($A2321,'site variables'!$A:$A,'site variables'!I:I,0,0)</f>
        <v>Vehicle/FootRecreation</v>
      </c>
      <c r="U2321">
        <f>_xlfn.XLOOKUP($D2321,climatevars!$E:$E,climatevars!J:J,0,)</f>
        <v>148.99970199999998</v>
      </c>
      <c r="V2321">
        <f>_xlfn.XLOOKUP($D2321,climatevars!$E:$E,climatevars!K:K,0,)</f>
        <v>539.99891999999988</v>
      </c>
      <c r="W2321">
        <f>_xlfn.XLOOKUP($D2321,climatevars!$E:$E,climatevars!L:L,0,)</f>
        <v>800.99839799999984</v>
      </c>
      <c r="X2321">
        <f>_xlfn.XLOOKUP($G2321,speciesvars!$D:$D,speciesvars!H:H,0,0)</f>
        <v>0</v>
      </c>
      <c r="Y2321">
        <f>_xlfn.XLOOKUP($G2321,speciesvars!$D:$D,speciesvars!I:I,0,0)</f>
        <v>0</v>
      </c>
    </row>
    <row r="2322" spans="1:25" hidden="1" x14ac:dyDescent="0.25">
      <c r="A2322" t="s">
        <v>34</v>
      </c>
      <c r="B2322" t="s">
        <v>69</v>
      </c>
      <c r="C2322">
        <v>5</v>
      </c>
      <c r="D2322" t="str">
        <f t="shared" si="36"/>
        <v>Preservespring 2022</v>
      </c>
      <c r="E2322" t="s">
        <v>75</v>
      </c>
      <c r="F2322" t="s">
        <v>49</v>
      </c>
      <c r="G2322" t="s">
        <v>44</v>
      </c>
      <c r="H2322" t="s">
        <v>11</v>
      </c>
      <c r="I2322" t="s">
        <v>2420</v>
      </c>
      <c r="J2322" t="s">
        <v>60</v>
      </c>
      <c r="K2322">
        <v>10</v>
      </c>
      <c r="L2322">
        <v>20</v>
      </c>
      <c r="N2322">
        <f>_xlfn.XLOOKUP($A2322,'site variables'!$A:$A,'site variables'!C:C,0,0)</f>
        <v>332.63</v>
      </c>
      <c r="O2322">
        <f>_xlfn.XLOOKUP($A2322,'site variables'!$A:$A,'site variables'!D:D,0,0)</f>
        <v>25.8</v>
      </c>
      <c r="P2322">
        <f>_xlfn.XLOOKUP($A2322,'site variables'!$A:$A,'site variables'!E:E,0,0)</f>
        <v>21.2</v>
      </c>
      <c r="Q2322">
        <f>_xlfn.XLOOKUP($A2322,'site variables'!$A:$A,'site variables'!F:F,0,0)</f>
        <v>793</v>
      </c>
      <c r="R2322" t="str">
        <f>_xlfn.XLOOKUP($A2322,'site variables'!$A:$A,'site variables'!G:G,0,0)</f>
        <v>high</v>
      </c>
      <c r="S2322" t="str">
        <f>_xlfn.XLOOKUP($A2322,'site variables'!$A:$A,'site variables'!H:H,0,0)</f>
        <v>low</v>
      </c>
      <c r="T2322" t="str">
        <f>_xlfn.XLOOKUP($A2322,'site variables'!$A:$A,'site variables'!I:I,0,0)</f>
        <v>Vehicle/FootRecreation</v>
      </c>
      <c r="U2322">
        <f>_xlfn.XLOOKUP($D2322,climatevars!$E:$E,climatevars!J:J,0,)</f>
        <v>148.99970199999998</v>
      </c>
      <c r="V2322">
        <f>_xlfn.XLOOKUP($D2322,climatevars!$E:$E,climatevars!K:K,0,)</f>
        <v>539.99891999999988</v>
      </c>
      <c r="W2322">
        <f>_xlfn.XLOOKUP($D2322,climatevars!$E:$E,climatevars!L:L,0,)</f>
        <v>800.99839799999984</v>
      </c>
      <c r="X2322">
        <f>_xlfn.XLOOKUP($G2322,speciesvars!$D:$D,speciesvars!H:H,0,0)</f>
        <v>0</v>
      </c>
      <c r="Y2322">
        <f>_xlfn.XLOOKUP($G2322,speciesvars!$D:$D,speciesvars!I:I,0,0)</f>
        <v>0</v>
      </c>
    </row>
    <row r="2323" spans="1:25" hidden="1" x14ac:dyDescent="0.25">
      <c r="A2323" t="s">
        <v>34</v>
      </c>
      <c r="B2323" t="s">
        <v>69</v>
      </c>
      <c r="C2323">
        <v>5</v>
      </c>
      <c r="D2323" t="str">
        <f t="shared" si="36"/>
        <v>Preservespring 2022</v>
      </c>
      <c r="E2323" t="s">
        <v>75</v>
      </c>
      <c r="F2323" t="s">
        <v>49</v>
      </c>
      <c r="G2323" t="s">
        <v>33</v>
      </c>
      <c r="H2323" t="s">
        <v>11</v>
      </c>
      <c r="I2323" t="s">
        <v>2421</v>
      </c>
      <c r="J2323" t="s">
        <v>60</v>
      </c>
      <c r="K2323">
        <v>1</v>
      </c>
      <c r="L2323">
        <v>20</v>
      </c>
      <c r="N2323">
        <f>_xlfn.XLOOKUP($A2323,'site variables'!$A:$A,'site variables'!C:C,0,0)</f>
        <v>332.63</v>
      </c>
      <c r="O2323">
        <f>_xlfn.XLOOKUP($A2323,'site variables'!$A:$A,'site variables'!D:D,0,0)</f>
        <v>25.8</v>
      </c>
      <c r="P2323">
        <f>_xlfn.XLOOKUP($A2323,'site variables'!$A:$A,'site variables'!E:E,0,0)</f>
        <v>21.2</v>
      </c>
      <c r="Q2323">
        <f>_xlfn.XLOOKUP($A2323,'site variables'!$A:$A,'site variables'!F:F,0,0)</f>
        <v>793</v>
      </c>
      <c r="R2323" t="str">
        <f>_xlfn.XLOOKUP($A2323,'site variables'!$A:$A,'site variables'!G:G,0,0)</f>
        <v>high</v>
      </c>
      <c r="S2323" t="str">
        <f>_xlfn.XLOOKUP($A2323,'site variables'!$A:$A,'site variables'!H:H,0,0)</f>
        <v>low</v>
      </c>
      <c r="T2323" t="str">
        <f>_xlfn.XLOOKUP($A2323,'site variables'!$A:$A,'site variables'!I:I,0,0)</f>
        <v>Vehicle/FootRecreation</v>
      </c>
      <c r="U2323">
        <f>_xlfn.XLOOKUP($D2323,climatevars!$E:$E,climatevars!J:J,0,)</f>
        <v>148.99970199999998</v>
      </c>
      <c r="V2323">
        <f>_xlfn.XLOOKUP($D2323,climatevars!$E:$E,climatevars!K:K,0,)</f>
        <v>539.99891999999988</v>
      </c>
      <c r="W2323">
        <f>_xlfn.XLOOKUP($D2323,climatevars!$E:$E,climatevars!L:L,0,)</f>
        <v>800.99839799999984</v>
      </c>
      <c r="X2323">
        <f>_xlfn.XLOOKUP($G2323,speciesvars!$D:$D,speciesvars!H:H,0,0)</f>
        <v>0</v>
      </c>
      <c r="Y2323">
        <f>_xlfn.XLOOKUP($G2323,speciesvars!$D:$D,speciesvars!I:I,0,0)</f>
        <v>0</v>
      </c>
    </row>
    <row r="2324" spans="1:25" hidden="1" x14ac:dyDescent="0.25">
      <c r="A2324" t="s">
        <v>34</v>
      </c>
      <c r="B2324" t="s">
        <v>69</v>
      </c>
      <c r="C2324">
        <v>5</v>
      </c>
      <c r="D2324" t="str">
        <f t="shared" si="36"/>
        <v>Preservespring 2022</v>
      </c>
      <c r="E2324" t="s">
        <v>75</v>
      </c>
      <c r="F2324" t="s">
        <v>49</v>
      </c>
      <c r="G2324" t="s">
        <v>24</v>
      </c>
      <c r="H2324" t="s">
        <v>11</v>
      </c>
      <c r="I2324" t="s">
        <v>2422</v>
      </c>
      <c r="J2324" t="s">
        <v>60</v>
      </c>
      <c r="K2324">
        <v>6</v>
      </c>
      <c r="L2324">
        <v>25</v>
      </c>
      <c r="N2324">
        <f>_xlfn.XLOOKUP($A2324,'site variables'!$A:$A,'site variables'!C:C,0,0)</f>
        <v>332.63</v>
      </c>
      <c r="O2324">
        <f>_xlfn.XLOOKUP($A2324,'site variables'!$A:$A,'site variables'!D:D,0,0)</f>
        <v>25.8</v>
      </c>
      <c r="P2324">
        <f>_xlfn.XLOOKUP($A2324,'site variables'!$A:$A,'site variables'!E:E,0,0)</f>
        <v>21.2</v>
      </c>
      <c r="Q2324">
        <f>_xlfn.XLOOKUP($A2324,'site variables'!$A:$A,'site variables'!F:F,0,0)</f>
        <v>793</v>
      </c>
      <c r="R2324" t="str">
        <f>_xlfn.XLOOKUP($A2324,'site variables'!$A:$A,'site variables'!G:G,0,0)</f>
        <v>high</v>
      </c>
      <c r="S2324" t="str">
        <f>_xlfn.XLOOKUP($A2324,'site variables'!$A:$A,'site variables'!H:H,0,0)</f>
        <v>low</v>
      </c>
      <c r="T2324" t="str">
        <f>_xlfn.XLOOKUP($A2324,'site variables'!$A:$A,'site variables'!I:I,0,0)</f>
        <v>Vehicle/FootRecreation</v>
      </c>
      <c r="U2324">
        <f>_xlfn.XLOOKUP($D2324,climatevars!$E:$E,climatevars!J:J,0,)</f>
        <v>148.99970199999998</v>
      </c>
      <c r="V2324">
        <f>_xlfn.XLOOKUP($D2324,climatevars!$E:$E,climatevars!K:K,0,)</f>
        <v>539.99891999999988</v>
      </c>
      <c r="W2324">
        <f>_xlfn.XLOOKUP($D2324,climatevars!$E:$E,climatevars!L:L,0,)</f>
        <v>800.99839799999984</v>
      </c>
      <c r="X2324">
        <f>_xlfn.XLOOKUP($G2324,speciesvars!$D:$D,speciesvars!H:H,0,0)</f>
        <v>0</v>
      </c>
      <c r="Y2324">
        <f>_xlfn.XLOOKUP($G2324,speciesvars!$D:$D,speciesvars!I:I,0,0)</f>
        <v>0</v>
      </c>
    </row>
    <row r="2325" spans="1:25" hidden="1" x14ac:dyDescent="0.25">
      <c r="A2325" t="s">
        <v>34</v>
      </c>
      <c r="B2325" t="s">
        <v>69</v>
      </c>
      <c r="C2325">
        <v>5</v>
      </c>
      <c r="D2325" t="str">
        <f t="shared" si="36"/>
        <v>Preservespring 2022</v>
      </c>
      <c r="E2325" t="s">
        <v>75</v>
      </c>
      <c r="F2325" t="s">
        <v>49</v>
      </c>
      <c r="G2325" t="s">
        <v>2340</v>
      </c>
      <c r="H2325" t="s">
        <v>11</v>
      </c>
      <c r="I2325" t="s">
        <v>2423</v>
      </c>
      <c r="J2325" t="s">
        <v>60</v>
      </c>
      <c r="K2325">
        <v>4</v>
      </c>
      <c r="L2325">
        <v>20</v>
      </c>
      <c r="N2325">
        <f>_xlfn.XLOOKUP($A2325,'site variables'!$A:$A,'site variables'!C:C,0,0)</f>
        <v>332.63</v>
      </c>
      <c r="O2325">
        <f>_xlfn.XLOOKUP($A2325,'site variables'!$A:$A,'site variables'!D:D,0,0)</f>
        <v>25.8</v>
      </c>
      <c r="P2325">
        <f>_xlfn.XLOOKUP($A2325,'site variables'!$A:$A,'site variables'!E:E,0,0)</f>
        <v>21.2</v>
      </c>
      <c r="Q2325">
        <f>_xlfn.XLOOKUP($A2325,'site variables'!$A:$A,'site variables'!F:F,0,0)</f>
        <v>793</v>
      </c>
      <c r="R2325" t="str">
        <f>_xlfn.XLOOKUP($A2325,'site variables'!$A:$A,'site variables'!G:G,0,0)</f>
        <v>high</v>
      </c>
      <c r="S2325" t="str">
        <f>_xlfn.XLOOKUP($A2325,'site variables'!$A:$A,'site variables'!H:H,0,0)</f>
        <v>low</v>
      </c>
      <c r="T2325" t="str">
        <f>_xlfn.XLOOKUP($A2325,'site variables'!$A:$A,'site variables'!I:I,0,0)</f>
        <v>Vehicle/FootRecreation</v>
      </c>
      <c r="U2325">
        <f>_xlfn.XLOOKUP($D2325,climatevars!$E:$E,climatevars!J:J,0,)</f>
        <v>148.99970199999998</v>
      </c>
      <c r="V2325">
        <f>_xlfn.XLOOKUP($D2325,climatevars!$E:$E,climatevars!K:K,0,)</f>
        <v>539.99891999999988</v>
      </c>
      <c r="W2325">
        <f>_xlfn.XLOOKUP($D2325,climatevars!$E:$E,climatevars!L:L,0,)</f>
        <v>800.99839799999984</v>
      </c>
      <c r="X2325">
        <f>_xlfn.XLOOKUP($G2325,speciesvars!$D:$D,speciesvars!H:H,0,0)</f>
        <v>0</v>
      </c>
      <c r="Y2325">
        <f>_xlfn.XLOOKUP($G2325,speciesvars!$D:$D,speciesvars!I:I,0,0)</f>
        <v>0</v>
      </c>
    </row>
    <row r="2326" spans="1:25" hidden="1" x14ac:dyDescent="0.25">
      <c r="A2326" t="s">
        <v>34</v>
      </c>
      <c r="B2326" t="s">
        <v>52</v>
      </c>
      <c r="C2326">
        <v>27</v>
      </c>
      <c r="D2326" t="str">
        <f t="shared" si="36"/>
        <v>Preservespring 2021</v>
      </c>
      <c r="E2326" t="s">
        <v>48</v>
      </c>
      <c r="F2326" t="s">
        <v>0</v>
      </c>
      <c r="G2326" t="s">
        <v>76</v>
      </c>
      <c r="H2326" t="s">
        <v>4254</v>
      </c>
      <c r="I2326" t="s">
        <v>2424</v>
      </c>
      <c r="J2326" t="s">
        <v>60</v>
      </c>
      <c r="K2326">
        <v>0</v>
      </c>
      <c r="L2326">
        <v>0</v>
      </c>
      <c r="M2326">
        <v>0</v>
      </c>
      <c r="N2326">
        <f>_xlfn.XLOOKUP($A2326,'site variables'!$A:$A,'site variables'!C:C,0,0)</f>
        <v>332.63</v>
      </c>
      <c r="O2326">
        <f>_xlfn.XLOOKUP($A2326,'site variables'!$A:$A,'site variables'!D:D,0,0)</f>
        <v>25.8</v>
      </c>
      <c r="P2326">
        <f>_xlfn.XLOOKUP($A2326,'site variables'!$A:$A,'site variables'!E:E,0,0)</f>
        <v>21.2</v>
      </c>
      <c r="Q2326">
        <f>_xlfn.XLOOKUP($A2326,'site variables'!$A:$A,'site variables'!F:F,0,0)</f>
        <v>793</v>
      </c>
      <c r="R2326" t="str">
        <f>_xlfn.XLOOKUP($A2326,'site variables'!$A:$A,'site variables'!G:G,0,0)</f>
        <v>high</v>
      </c>
      <c r="S2326" t="str">
        <f>_xlfn.XLOOKUP($A2326,'site variables'!$A:$A,'site variables'!H:H,0,0)</f>
        <v>low</v>
      </c>
      <c r="T2326" t="str">
        <f>_xlfn.XLOOKUP($A2326,'site variables'!$A:$A,'site variables'!I:I,0,0)</f>
        <v>Vehicle/FootRecreation</v>
      </c>
      <c r="U2326">
        <f>_xlfn.XLOOKUP($D2326,climatevars!$E:$E,climatevars!J:J,0,)</f>
        <v>84.999829999999989</v>
      </c>
      <c r="V2326">
        <f>_xlfn.XLOOKUP($D2326,climatevars!$E:$E,climatevars!K:K,0,)</f>
        <v>539.99891999999988</v>
      </c>
      <c r="W2326">
        <f>_xlfn.XLOOKUP($D2326,climatevars!$E:$E,climatevars!L:L,0,)</f>
        <v>367.99926399999993</v>
      </c>
      <c r="X2326">
        <f>_xlfn.XLOOKUP($G2326,speciesvars!$D:$D,speciesvars!H:H,0,0)</f>
        <v>23.825000166892998</v>
      </c>
      <c r="Y2326">
        <f>_xlfn.XLOOKUP($G2326,speciesvars!$D:$D,speciesvars!I:I,0,0)</f>
        <v>508</v>
      </c>
    </row>
    <row r="2327" spans="1:25" hidden="1" x14ac:dyDescent="0.25">
      <c r="A2327" t="s">
        <v>34</v>
      </c>
      <c r="B2327" t="s">
        <v>69</v>
      </c>
      <c r="C2327">
        <v>6</v>
      </c>
      <c r="D2327" t="str">
        <f t="shared" si="36"/>
        <v>Preservespring 2022</v>
      </c>
      <c r="E2327" t="s">
        <v>74</v>
      </c>
      <c r="F2327" t="s">
        <v>0</v>
      </c>
      <c r="G2327" t="s">
        <v>3</v>
      </c>
      <c r="H2327" t="s">
        <v>11</v>
      </c>
      <c r="I2327" t="s">
        <v>2425</v>
      </c>
      <c r="J2327" t="s">
        <v>72</v>
      </c>
      <c r="K2327">
        <v>1</v>
      </c>
      <c r="L2327">
        <v>30</v>
      </c>
      <c r="N2327">
        <f>_xlfn.XLOOKUP($A2327,'site variables'!$A:$A,'site variables'!C:C,0,0)</f>
        <v>332.63</v>
      </c>
      <c r="O2327">
        <f>_xlfn.XLOOKUP($A2327,'site variables'!$A:$A,'site variables'!D:D,0,0)</f>
        <v>25.8</v>
      </c>
      <c r="P2327">
        <f>_xlfn.XLOOKUP($A2327,'site variables'!$A:$A,'site variables'!E:E,0,0)</f>
        <v>21.2</v>
      </c>
      <c r="Q2327">
        <f>_xlfn.XLOOKUP($A2327,'site variables'!$A:$A,'site variables'!F:F,0,0)</f>
        <v>793</v>
      </c>
      <c r="R2327" t="str">
        <f>_xlfn.XLOOKUP($A2327,'site variables'!$A:$A,'site variables'!G:G,0,0)</f>
        <v>high</v>
      </c>
      <c r="S2327" t="str">
        <f>_xlfn.XLOOKUP($A2327,'site variables'!$A:$A,'site variables'!H:H,0,0)</f>
        <v>low</v>
      </c>
      <c r="T2327" t="str">
        <f>_xlfn.XLOOKUP($A2327,'site variables'!$A:$A,'site variables'!I:I,0,0)</f>
        <v>Vehicle/FootRecreation</v>
      </c>
      <c r="U2327">
        <f>_xlfn.XLOOKUP($D2327,climatevars!$E:$E,climatevars!J:J,0,)</f>
        <v>148.99970199999998</v>
      </c>
      <c r="V2327">
        <f>_xlfn.XLOOKUP($D2327,climatevars!$E:$E,climatevars!K:K,0,)</f>
        <v>539.99891999999988</v>
      </c>
      <c r="W2327">
        <f>_xlfn.XLOOKUP($D2327,climatevars!$E:$E,climatevars!L:L,0,)</f>
        <v>800.99839799999984</v>
      </c>
      <c r="X2327">
        <f>_xlfn.XLOOKUP($G2327,speciesvars!$D:$D,speciesvars!H:H,0,0)</f>
        <v>0</v>
      </c>
      <c r="Y2327">
        <f>_xlfn.XLOOKUP($G2327,speciesvars!$D:$D,speciesvars!I:I,0,0)</f>
        <v>0</v>
      </c>
    </row>
    <row r="2328" spans="1:25" hidden="1" x14ac:dyDescent="0.25">
      <c r="A2328" t="s">
        <v>34</v>
      </c>
      <c r="B2328" t="s">
        <v>69</v>
      </c>
      <c r="C2328">
        <v>6</v>
      </c>
      <c r="D2328" t="str">
        <f t="shared" si="36"/>
        <v>Preservespring 2022</v>
      </c>
      <c r="E2328" t="s">
        <v>74</v>
      </c>
      <c r="F2328" t="s">
        <v>0</v>
      </c>
      <c r="G2328" t="s">
        <v>16</v>
      </c>
      <c r="H2328" t="s">
        <v>11</v>
      </c>
      <c r="I2328" t="s">
        <v>2426</v>
      </c>
      <c r="J2328" t="s">
        <v>60</v>
      </c>
      <c r="K2328">
        <v>7</v>
      </c>
      <c r="L2328">
        <v>20</v>
      </c>
      <c r="N2328">
        <f>_xlfn.XLOOKUP($A2328,'site variables'!$A:$A,'site variables'!C:C,0,0)</f>
        <v>332.63</v>
      </c>
      <c r="O2328">
        <f>_xlfn.XLOOKUP($A2328,'site variables'!$A:$A,'site variables'!D:D,0,0)</f>
        <v>25.8</v>
      </c>
      <c r="P2328">
        <f>_xlfn.XLOOKUP($A2328,'site variables'!$A:$A,'site variables'!E:E,0,0)</f>
        <v>21.2</v>
      </c>
      <c r="Q2328">
        <f>_xlfn.XLOOKUP($A2328,'site variables'!$A:$A,'site variables'!F:F,0,0)</f>
        <v>793</v>
      </c>
      <c r="R2328" t="str">
        <f>_xlfn.XLOOKUP($A2328,'site variables'!$A:$A,'site variables'!G:G,0,0)</f>
        <v>high</v>
      </c>
      <c r="S2328" t="str">
        <f>_xlfn.XLOOKUP($A2328,'site variables'!$A:$A,'site variables'!H:H,0,0)</f>
        <v>low</v>
      </c>
      <c r="T2328" t="str">
        <f>_xlfn.XLOOKUP($A2328,'site variables'!$A:$A,'site variables'!I:I,0,0)</f>
        <v>Vehicle/FootRecreation</v>
      </c>
      <c r="U2328">
        <f>_xlfn.XLOOKUP($D2328,climatevars!$E:$E,climatevars!J:J,0,)</f>
        <v>148.99970199999998</v>
      </c>
      <c r="V2328">
        <f>_xlfn.XLOOKUP($D2328,climatevars!$E:$E,climatevars!K:K,0,)</f>
        <v>539.99891999999988</v>
      </c>
      <c r="W2328">
        <f>_xlfn.XLOOKUP($D2328,climatevars!$E:$E,climatevars!L:L,0,)</f>
        <v>800.99839799999984</v>
      </c>
      <c r="X2328">
        <f>_xlfn.XLOOKUP($G2328,speciesvars!$D:$D,speciesvars!H:H,0,0)</f>
        <v>0</v>
      </c>
      <c r="Y2328">
        <f>_xlfn.XLOOKUP($G2328,speciesvars!$D:$D,speciesvars!I:I,0,0)</f>
        <v>0</v>
      </c>
    </row>
    <row r="2329" spans="1:25" hidden="1" x14ac:dyDescent="0.25">
      <c r="A2329" t="s">
        <v>34</v>
      </c>
      <c r="B2329" t="s">
        <v>69</v>
      </c>
      <c r="C2329">
        <v>6</v>
      </c>
      <c r="D2329" t="str">
        <f t="shared" si="36"/>
        <v>Preservespring 2022</v>
      </c>
      <c r="E2329" t="s">
        <v>74</v>
      </c>
      <c r="F2329" t="s">
        <v>0</v>
      </c>
      <c r="G2329" t="s">
        <v>55</v>
      </c>
      <c r="H2329" t="s">
        <v>11</v>
      </c>
      <c r="I2329" t="s">
        <v>2427</v>
      </c>
      <c r="J2329" t="s">
        <v>72</v>
      </c>
      <c r="K2329">
        <v>1</v>
      </c>
      <c r="L2329">
        <v>4</v>
      </c>
      <c r="N2329">
        <f>_xlfn.XLOOKUP($A2329,'site variables'!$A:$A,'site variables'!C:C,0,0)</f>
        <v>332.63</v>
      </c>
      <c r="O2329">
        <f>_xlfn.XLOOKUP($A2329,'site variables'!$A:$A,'site variables'!D:D,0,0)</f>
        <v>25.8</v>
      </c>
      <c r="P2329">
        <f>_xlfn.XLOOKUP($A2329,'site variables'!$A:$A,'site variables'!E:E,0,0)</f>
        <v>21.2</v>
      </c>
      <c r="Q2329">
        <f>_xlfn.XLOOKUP($A2329,'site variables'!$A:$A,'site variables'!F:F,0,0)</f>
        <v>793</v>
      </c>
      <c r="R2329" t="str">
        <f>_xlfn.XLOOKUP($A2329,'site variables'!$A:$A,'site variables'!G:G,0,0)</f>
        <v>high</v>
      </c>
      <c r="S2329" t="str">
        <f>_xlfn.XLOOKUP($A2329,'site variables'!$A:$A,'site variables'!H:H,0,0)</f>
        <v>low</v>
      </c>
      <c r="T2329" t="str">
        <f>_xlfn.XLOOKUP($A2329,'site variables'!$A:$A,'site variables'!I:I,0,0)</f>
        <v>Vehicle/FootRecreation</v>
      </c>
      <c r="U2329">
        <f>_xlfn.XLOOKUP($D2329,climatevars!$E:$E,climatevars!J:J,0,)</f>
        <v>148.99970199999998</v>
      </c>
      <c r="V2329">
        <f>_xlfn.XLOOKUP($D2329,climatevars!$E:$E,climatevars!K:K,0,)</f>
        <v>539.99891999999988</v>
      </c>
      <c r="W2329">
        <f>_xlfn.XLOOKUP($D2329,climatevars!$E:$E,climatevars!L:L,0,)</f>
        <v>800.99839799999984</v>
      </c>
      <c r="X2329">
        <f>_xlfn.XLOOKUP($G2329,speciesvars!$D:$D,speciesvars!H:H,0,0)</f>
        <v>0</v>
      </c>
      <c r="Y2329">
        <f>_xlfn.XLOOKUP($G2329,speciesvars!$D:$D,speciesvars!I:I,0,0)</f>
        <v>0</v>
      </c>
    </row>
    <row r="2330" spans="1:25" hidden="1" x14ac:dyDescent="0.25">
      <c r="A2330" t="s">
        <v>34</v>
      </c>
      <c r="B2330" t="s">
        <v>69</v>
      </c>
      <c r="C2330">
        <v>6</v>
      </c>
      <c r="D2330" t="str">
        <f t="shared" si="36"/>
        <v>Preservespring 2022</v>
      </c>
      <c r="E2330" t="s">
        <v>74</v>
      </c>
      <c r="F2330" t="s">
        <v>0</v>
      </c>
      <c r="G2330" t="s">
        <v>1451</v>
      </c>
      <c r="H2330" t="s">
        <v>11</v>
      </c>
      <c r="I2330" t="s">
        <v>2428</v>
      </c>
      <c r="J2330" t="s">
        <v>60</v>
      </c>
      <c r="K2330">
        <v>1</v>
      </c>
      <c r="L2330">
        <v>68</v>
      </c>
      <c r="N2330">
        <f>_xlfn.XLOOKUP($A2330,'site variables'!$A:$A,'site variables'!C:C,0,0)</f>
        <v>332.63</v>
      </c>
      <c r="O2330">
        <f>_xlfn.XLOOKUP($A2330,'site variables'!$A:$A,'site variables'!D:D,0,0)</f>
        <v>25.8</v>
      </c>
      <c r="P2330">
        <f>_xlfn.XLOOKUP($A2330,'site variables'!$A:$A,'site variables'!E:E,0,0)</f>
        <v>21.2</v>
      </c>
      <c r="Q2330">
        <f>_xlfn.XLOOKUP($A2330,'site variables'!$A:$A,'site variables'!F:F,0,0)</f>
        <v>793</v>
      </c>
      <c r="R2330" t="str">
        <f>_xlfn.XLOOKUP($A2330,'site variables'!$A:$A,'site variables'!G:G,0,0)</f>
        <v>high</v>
      </c>
      <c r="S2330" t="str">
        <f>_xlfn.XLOOKUP($A2330,'site variables'!$A:$A,'site variables'!H:H,0,0)</f>
        <v>low</v>
      </c>
      <c r="T2330" t="str">
        <f>_xlfn.XLOOKUP($A2330,'site variables'!$A:$A,'site variables'!I:I,0,0)</f>
        <v>Vehicle/FootRecreation</v>
      </c>
      <c r="U2330">
        <f>_xlfn.XLOOKUP($D2330,climatevars!$E:$E,climatevars!J:J,0,)</f>
        <v>148.99970199999998</v>
      </c>
      <c r="V2330">
        <f>_xlfn.XLOOKUP($D2330,climatevars!$E:$E,climatevars!K:K,0,)</f>
        <v>539.99891999999988</v>
      </c>
      <c r="W2330">
        <f>_xlfn.XLOOKUP($D2330,climatevars!$E:$E,climatevars!L:L,0,)</f>
        <v>800.99839799999984</v>
      </c>
      <c r="X2330">
        <f>_xlfn.XLOOKUP($G2330,speciesvars!$D:$D,speciesvars!H:H,0,0)</f>
        <v>0</v>
      </c>
      <c r="Y2330">
        <f>_xlfn.XLOOKUP($G2330,speciesvars!$D:$D,speciesvars!I:I,0,0)</f>
        <v>0</v>
      </c>
    </row>
    <row r="2331" spans="1:25" hidden="1" x14ac:dyDescent="0.25">
      <c r="A2331" t="s">
        <v>34</v>
      </c>
      <c r="B2331" t="s">
        <v>52</v>
      </c>
      <c r="C2331">
        <v>28</v>
      </c>
      <c r="D2331" t="str">
        <f t="shared" si="36"/>
        <v>Preservespring 2021</v>
      </c>
      <c r="E2331" t="s">
        <v>12</v>
      </c>
      <c r="F2331" t="s">
        <v>0</v>
      </c>
      <c r="G2331" t="s">
        <v>13</v>
      </c>
      <c r="H2331" t="s">
        <v>4254</v>
      </c>
      <c r="I2331" t="s">
        <v>2429</v>
      </c>
      <c r="J2331" t="s">
        <v>60</v>
      </c>
      <c r="K2331">
        <v>0</v>
      </c>
      <c r="L2331">
        <v>0</v>
      </c>
      <c r="M2331">
        <v>0</v>
      </c>
      <c r="N2331">
        <f>_xlfn.XLOOKUP($A2331,'site variables'!$A:$A,'site variables'!C:C,0,0)</f>
        <v>332.63</v>
      </c>
      <c r="O2331">
        <f>_xlfn.XLOOKUP($A2331,'site variables'!$A:$A,'site variables'!D:D,0,0)</f>
        <v>25.8</v>
      </c>
      <c r="P2331">
        <f>_xlfn.XLOOKUP($A2331,'site variables'!$A:$A,'site variables'!E:E,0,0)</f>
        <v>21.2</v>
      </c>
      <c r="Q2331">
        <f>_xlfn.XLOOKUP($A2331,'site variables'!$A:$A,'site variables'!F:F,0,0)</f>
        <v>793</v>
      </c>
      <c r="R2331" t="str">
        <f>_xlfn.XLOOKUP($A2331,'site variables'!$A:$A,'site variables'!G:G,0,0)</f>
        <v>high</v>
      </c>
      <c r="S2331" t="str">
        <f>_xlfn.XLOOKUP($A2331,'site variables'!$A:$A,'site variables'!H:H,0,0)</f>
        <v>low</v>
      </c>
      <c r="T2331" t="str">
        <f>_xlfn.XLOOKUP($A2331,'site variables'!$A:$A,'site variables'!I:I,0,0)</f>
        <v>Vehicle/FootRecreation</v>
      </c>
      <c r="U2331">
        <f>_xlfn.XLOOKUP($D2331,climatevars!$E:$E,climatevars!J:J,0,)</f>
        <v>84.999829999999989</v>
      </c>
      <c r="V2331">
        <f>_xlfn.XLOOKUP($D2331,climatevars!$E:$E,climatevars!K:K,0,)</f>
        <v>539.99891999999988</v>
      </c>
      <c r="W2331">
        <f>_xlfn.XLOOKUP($D2331,climatevars!$E:$E,climatevars!L:L,0,)</f>
        <v>367.99926399999993</v>
      </c>
      <c r="X2331">
        <f>_xlfn.XLOOKUP($G2331,speciesvars!$D:$D,speciesvars!H:H,0,0)</f>
        <v>23.462500015894602</v>
      </c>
      <c r="Y2331">
        <f>_xlfn.XLOOKUP($G2331,speciesvars!$D:$D,speciesvars!I:I,0,0)</f>
        <v>846</v>
      </c>
    </row>
    <row r="2332" spans="1:25" hidden="1" x14ac:dyDescent="0.25">
      <c r="A2332" t="s">
        <v>34</v>
      </c>
      <c r="B2332" t="s">
        <v>52</v>
      </c>
      <c r="C2332">
        <v>28</v>
      </c>
      <c r="D2332" t="str">
        <f t="shared" si="36"/>
        <v>Preservespring 2021</v>
      </c>
      <c r="E2332" t="s">
        <v>12</v>
      </c>
      <c r="F2332" t="s">
        <v>0</v>
      </c>
      <c r="G2332" t="s">
        <v>21</v>
      </c>
      <c r="H2332" t="s">
        <v>4254</v>
      </c>
      <c r="I2332" t="s">
        <v>2430</v>
      </c>
      <c r="J2332" t="s">
        <v>60</v>
      </c>
      <c r="K2332">
        <v>0</v>
      </c>
      <c r="L2332">
        <v>0</v>
      </c>
      <c r="M2332">
        <v>0</v>
      </c>
      <c r="N2332">
        <f>_xlfn.XLOOKUP($A2332,'site variables'!$A:$A,'site variables'!C:C,0,0)</f>
        <v>332.63</v>
      </c>
      <c r="O2332">
        <f>_xlfn.XLOOKUP($A2332,'site variables'!$A:$A,'site variables'!D:D,0,0)</f>
        <v>25.8</v>
      </c>
      <c r="P2332">
        <f>_xlfn.XLOOKUP($A2332,'site variables'!$A:$A,'site variables'!E:E,0,0)</f>
        <v>21.2</v>
      </c>
      <c r="Q2332">
        <f>_xlfn.XLOOKUP($A2332,'site variables'!$A:$A,'site variables'!F:F,0,0)</f>
        <v>793</v>
      </c>
      <c r="R2332" t="str">
        <f>_xlfn.XLOOKUP($A2332,'site variables'!$A:$A,'site variables'!G:G,0,0)</f>
        <v>high</v>
      </c>
      <c r="S2332" t="str">
        <f>_xlfn.XLOOKUP($A2332,'site variables'!$A:$A,'site variables'!H:H,0,0)</f>
        <v>low</v>
      </c>
      <c r="T2332" t="str">
        <f>_xlfn.XLOOKUP($A2332,'site variables'!$A:$A,'site variables'!I:I,0,0)</f>
        <v>Vehicle/FootRecreation</v>
      </c>
      <c r="U2332">
        <f>_xlfn.XLOOKUP($D2332,climatevars!$E:$E,climatevars!J:J,0,)</f>
        <v>84.999829999999989</v>
      </c>
      <c r="V2332">
        <f>_xlfn.XLOOKUP($D2332,climatevars!$E:$E,climatevars!K:K,0,)</f>
        <v>539.99891999999988</v>
      </c>
      <c r="W2332">
        <f>_xlfn.XLOOKUP($D2332,climatevars!$E:$E,climatevars!L:L,0,)</f>
        <v>367.99926399999993</v>
      </c>
      <c r="X2332">
        <f>_xlfn.XLOOKUP($G2332,speciesvars!$D:$D,speciesvars!H:H,0,0)</f>
        <v>24.8750001192093</v>
      </c>
      <c r="Y2332">
        <f>_xlfn.XLOOKUP($G2332,speciesvars!$D:$D,speciesvars!I:I,0,0)</f>
        <v>845</v>
      </c>
    </row>
    <row r="2333" spans="1:25" hidden="1" x14ac:dyDescent="0.25">
      <c r="A2333" t="s">
        <v>34</v>
      </c>
      <c r="B2333" t="s">
        <v>52</v>
      </c>
      <c r="C2333">
        <v>28</v>
      </c>
      <c r="D2333" t="str">
        <f t="shared" si="36"/>
        <v>Preservespring 2021</v>
      </c>
      <c r="E2333" t="s">
        <v>12</v>
      </c>
      <c r="F2333" t="s">
        <v>0</v>
      </c>
      <c r="G2333" t="s">
        <v>53</v>
      </c>
      <c r="H2333" t="s">
        <v>4254</v>
      </c>
      <c r="I2333" t="s">
        <v>2431</v>
      </c>
      <c r="J2333" t="s">
        <v>60</v>
      </c>
      <c r="K2333">
        <v>0</v>
      </c>
      <c r="L2333">
        <v>0</v>
      </c>
      <c r="M2333">
        <v>0</v>
      </c>
      <c r="N2333">
        <f>_xlfn.XLOOKUP($A2333,'site variables'!$A:$A,'site variables'!C:C,0,0)</f>
        <v>332.63</v>
      </c>
      <c r="O2333">
        <f>_xlfn.XLOOKUP($A2333,'site variables'!$A:$A,'site variables'!D:D,0,0)</f>
        <v>25.8</v>
      </c>
      <c r="P2333">
        <f>_xlfn.XLOOKUP($A2333,'site variables'!$A:$A,'site variables'!E:E,0,0)</f>
        <v>21.2</v>
      </c>
      <c r="Q2333">
        <f>_xlfn.XLOOKUP($A2333,'site variables'!$A:$A,'site variables'!F:F,0,0)</f>
        <v>793</v>
      </c>
      <c r="R2333" t="str">
        <f>_xlfn.XLOOKUP($A2333,'site variables'!$A:$A,'site variables'!G:G,0,0)</f>
        <v>high</v>
      </c>
      <c r="S2333" t="str">
        <f>_xlfn.XLOOKUP($A2333,'site variables'!$A:$A,'site variables'!H:H,0,0)</f>
        <v>low</v>
      </c>
      <c r="T2333" t="str">
        <f>_xlfn.XLOOKUP($A2333,'site variables'!$A:$A,'site variables'!I:I,0,0)</f>
        <v>Vehicle/FootRecreation</v>
      </c>
      <c r="U2333">
        <f>_xlfn.XLOOKUP($D2333,climatevars!$E:$E,climatevars!J:J,0,)</f>
        <v>84.999829999999989</v>
      </c>
      <c r="V2333">
        <f>_xlfn.XLOOKUP($D2333,climatevars!$E:$E,climatevars!K:K,0,)</f>
        <v>539.99891999999988</v>
      </c>
      <c r="W2333">
        <f>_xlfn.XLOOKUP($D2333,climatevars!$E:$E,climatevars!L:L,0,)</f>
        <v>367.99926399999993</v>
      </c>
      <c r="X2333">
        <f>_xlfn.XLOOKUP($G2333,speciesvars!$D:$D,speciesvars!H:H,0,0)</f>
        <v>24.200000047683702</v>
      </c>
      <c r="Y2333">
        <f>_xlfn.XLOOKUP($G2333,speciesvars!$D:$D,speciesvars!I:I,0,0)</f>
        <v>706</v>
      </c>
    </row>
    <row r="2334" spans="1:25" hidden="1" x14ac:dyDescent="0.25">
      <c r="A2334" t="s">
        <v>34</v>
      </c>
      <c r="B2334" t="s">
        <v>52</v>
      </c>
      <c r="C2334">
        <v>28</v>
      </c>
      <c r="D2334" t="str">
        <f t="shared" si="36"/>
        <v>Preservespring 2021</v>
      </c>
      <c r="E2334" t="s">
        <v>12</v>
      </c>
      <c r="F2334" t="s">
        <v>0</v>
      </c>
      <c r="G2334" t="s">
        <v>35</v>
      </c>
      <c r="H2334" t="s">
        <v>4254</v>
      </c>
      <c r="I2334" t="s">
        <v>2432</v>
      </c>
      <c r="J2334" t="s">
        <v>60</v>
      </c>
      <c r="K2334">
        <v>0</v>
      </c>
      <c r="L2334">
        <v>0</v>
      </c>
      <c r="M2334">
        <v>0</v>
      </c>
      <c r="N2334">
        <f>_xlfn.XLOOKUP($A2334,'site variables'!$A:$A,'site variables'!C:C,0,0)</f>
        <v>332.63</v>
      </c>
      <c r="O2334">
        <f>_xlfn.XLOOKUP($A2334,'site variables'!$A:$A,'site variables'!D:D,0,0)</f>
        <v>25.8</v>
      </c>
      <c r="P2334">
        <f>_xlfn.XLOOKUP($A2334,'site variables'!$A:$A,'site variables'!E:E,0,0)</f>
        <v>21.2</v>
      </c>
      <c r="Q2334">
        <f>_xlfn.XLOOKUP($A2334,'site variables'!$A:$A,'site variables'!F:F,0,0)</f>
        <v>793</v>
      </c>
      <c r="R2334" t="str">
        <f>_xlfn.XLOOKUP($A2334,'site variables'!$A:$A,'site variables'!G:G,0,0)</f>
        <v>high</v>
      </c>
      <c r="S2334" t="str">
        <f>_xlfn.XLOOKUP($A2334,'site variables'!$A:$A,'site variables'!H:H,0,0)</f>
        <v>low</v>
      </c>
      <c r="T2334" t="str">
        <f>_xlfn.XLOOKUP($A2334,'site variables'!$A:$A,'site variables'!I:I,0,0)</f>
        <v>Vehicle/FootRecreation</v>
      </c>
      <c r="U2334">
        <f>_xlfn.XLOOKUP($D2334,climatevars!$E:$E,climatevars!J:J,0,)</f>
        <v>84.999829999999989</v>
      </c>
      <c r="V2334">
        <f>_xlfn.XLOOKUP($D2334,climatevars!$E:$E,climatevars!K:K,0,)</f>
        <v>539.99891999999988</v>
      </c>
      <c r="W2334">
        <f>_xlfn.XLOOKUP($D2334,climatevars!$E:$E,climatevars!L:L,0,)</f>
        <v>367.99926399999993</v>
      </c>
      <c r="X2334">
        <f>_xlfn.XLOOKUP($G2334,speciesvars!$D:$D,speciesvars!H:H,0,0)</f>
        <v>23.5000000198682</v>
      </c>
      <c r="Y2334">
        <f>_xlfn.XLOOKUP($G2334,speciesvars!$D:$D,speciesvars!I:I,0,0)</f>
        <v>354</v>
      </c>
    </row>
    <row r="2335" spans="1:25" hidden="1" x14ac:dyDescent="0.25">
      <c r="A2335" t="s">
        <v>34</v>
      </c>
      <c r="B2335" t="s">
        <v>52</v>
      </c>
      <c r="C2335">
        <v>28</v>
      </c>
      <c r="D2335" t="str">
        <f t="shared" si="36"/>
        <v>Preservespring 2021</v>
      </c>
      <c r="E2335" t="s">
        <v>12</v>
      </c>
      <c r="F2335" t="s">
        <v>0</v>
      </c>
      <c r="G2335" t="s">
        <v>76</v>
      </c>
      <c r="H2335" t="s">
        <v>4254</v>
      </c>
      <c r="I2335" t="s">
        <v>2433</v>
      </c>
      <c r="J2335" t="s">
        <v>60</v>
      </c>
      <c r="K2335">
        <v>0</v>
      </c>
      <c r="L2335">
        <v>0</v>
      </c>
      <c r="M2335">
        <v>0</v>
      </c>
      <c r="N2335">
        <f>_xlfn.XLOOKUP($A2335,'site variables'!$A:$A,'site variables'!C:C,0,0)</f>
        <v>332.63</v>
      </c>
      <c r="O2335">
        <f>_xlfn.XLOOKUP($A2335,'site variables'!$A:$A,'site variables'!D:D,0,0)</f>
        <v>25.8</v>
      </c>
      <c r="P2335">
        <f>_xlfn.XLOOKUP($A2335,'site variables'!$A:$A,'site variables'!E:E,0,0)</f>
        <v>21.2</v>
      </c>
      <c r="Q2335">
        <f>_xlfn.XLOOKUP($A2335,'site variables'!$A:$A,'site variables'!F:F,0,0)</f>
        <v>793</v>
      </c>
      <c r="R2335" t="str">
        <f>_xlfn.XLOOKUP($A2335,'site variables'!$A:$A,'site variables'!G:G,0,0)</f>
        <v>high</v>
      </c>
      <c r="S2335" t="str">
        <f>_xlfn.XLOOKUP($A2335,'site variables'!$A:$A,'site variables'!H:H,0,0)</f>
        <v>low</v>
      </c>
      <c r="T2335" t="str">
        <f>_xlfn.XLOOKUP($A2335,'site variables'!$A:$A,'site variables'!I:I,0,0)</f>
        <v>Vehicle/FootRecreation</v>
      </c>
      <c r="U2335">
        <f>_xlfn.XLOOKUP($D2335,climatevars!$E:$E,climatevars!J:J,0,)</f>
        <v>84.999829999999989</v>
      </c>
      <c r="V2335">
        <f>_xlfn.XLOOKUP($D2335,climatevars!$E:$E,climatevars!K:K,0,)</f>
        <v>539.99891999999988</v>
      </c>
      <c r="W2335">
        <f>_xlfn.XLOOKUP($D2335,climatevars!$E:$E,climatevars!L:L,0,)</f>
        <v>367.99926399999993</v>
      </c>
      <c r="X2335">
        <f>_xlfn.XLOOKUP($G2335,speciesvars!$D:$D,speciesvars!H:H,0,0)</f>
        <v>23.825000166892998</v>
      </c>
      <c r="Y2335">
        <f>_xlfn.XLOOKUP($G2335,speciesvars!$D:$D,speciesvars!I:I,0,0)</f>
        <v>508</v>
      </c>
    </row>
    <row r="2336" spans="1:25" hidden="1" x14ac:dyDescent="0.25">
      <c r="A2336" t="s">
        <v>34</v>
      </c>
      <c r="B2336" t="s">
        <v>52</v>
      </c>
      <c r="C2336">
        <v>29</v>
      </c>
      <c r="D2336" t="str">
        <f t="shared" si="36"/>
        <v>Preservespring 2021</v>
      </c>
      <c r="E2336" t="s">
        <v>75</v>
      </c>
      <c r="F2336" t="s">
        <v>49</v>
      </c>
      <c r="G2336" t="s">
        <v>13</v>
      </c>
      <c r="H2336" t="s">
        <v>4255</v>
      </c>
      <c r="I2336" t="s">
        <v>2434</v>
      </c>
      <c r="J2336" t="s">
        <v>60</v>
      </c>
      <c r="K2336">
        <v>0</v>
      </c>
      <c r="L2336">
        <v>0</v>
      </c>
      <c r="M2336">
        <v>0</v>
      </c>
      <c r="N2336">
        <f>_xlfn.XLOOKUP($A2336,'site variables'!$A:$A,'site variables'!C:C,0,0)</f>
        <v>332.63</v>
      </c>
      <c r="O2336">
        <f>_xlfn.XLOOKUP($A2336,'site variables'!$A:$A,'site variables'!D:D,0,0)</f>
        <v>25.8</v>
      </c>
      <c r="P2336">
        <f>_xlfn.XLOOKUP($A2336,'site variables'!$A:$A,'site variables'!E:E,0,0)</f>
        <v>21.2</v>
      </c>
      <c r="Q2336">
        <f>_xlfn.XLOOKUP($A2336,'site variables'!$A:$A,'site variables'!F:F,0,0)</f>
        <v>793</v>
      </c>
      <c r="R2336" t="str">
        <f>_xlfn.XLOOKUP($A2336,'site variables'!$A:$A,'site variables'!G:G,0,0)</f>
        <v>high</v>
      </c>
      <c r="S2336" t="str">
        <f>_xlfn.XLOOKUP($A2336,'site variables'!$A:$A,'site variables'!H:H,0,0)</f>
        <v>low</v>
      </c>
      <c r="T2336" t="str">
        <f>_xlfn.XLOOKUP($A2336,'site variables'!$A:$A,'site variables'!I:I,0,0)</f>
        <v>Vehicle/FootRecreation</v>
      </c>
      <c r="U2336">
        <f>_xlfn.XLOOKUP($D2336,climatevars!$E:$E,climatevars!J:J,0,)</f>
        <v>84.999829999999989</v>
      </c>
      <c r="V2336">
        <f>_xlfn.XLOOKUP($D2336,climatevars!$E:$E,climatevars!K:K,0,)</f>
        <v>539.99891999999988</v>
      </c>
      <c r="W2336">
        <f>_xlfn.XLOOKUP($D2336,climatevars!$E:$E,climatevars!L:L,0,)</f>
        <v>367.99926399999993</v>
      </c>
      <c r="X2336">
        <f>_xlfn.XLOOKUP($G2336,speciesvars!$D:$D,speciesvars!H:H,0,0)</f>
        <v>23.462500015894602</v>
      </c>
      <c r="Y2336">
        <f>_xlfn.XLOOKUP($G2336,speciesvars!$D:$D,speciesvars!I:I,0,0)</f>
        <v>846</v>
      </c>
    </row>
    <row r="2337" spans="1:25" hidden="1" x14ac:dyDescent="0.25">
      <c r="A2337" t="s">
        <v>34</v>
      </c>
      <c r="B2337" t="s">
        <v>69</v>
      </c>
      <c r="C2337">
        <v>6</v>
      </c>
      <c r="D2337" t="str">
        <f t="shared" si="36"/>
        <v>Preservespring 2022</v>
      </c>
      <c r="E2337" t="s">
        <v>74</v>
      </c>
      <c r="F2337" t="s">
        <v>0</v>
      </c>
      <c r="G2337" t="s">
        <v>44</v>
      </c>
      <c r="H2337" t="s">
        <v>11</v>
      </c>
      <c r="I2337" t="s">
        <v>2435</v>
      </c>
      <c r="J2337" t="s">
        <v>60</v>
      </c>
      <c r="K2337">
        <v>17</v>
      </c>
      <c r="L2337">
        <v>15</v>
      </c>
      <c r="N2337">
        <f>_xlfn.XLOOKUP($A2337,'site variables'!$A:$A,'site variables'!C:C,0,0)</f>
        <v>332.63</v>
      </c>
      <c r="O2337">
        <f>_xlfn.XLOOKUP($A2337,'site variables'!$A:$A,'site variables'!D:D,0,0)</f>
        <v>25.8</v>
      </c>
      <c r="P2337">
        <f>_xlfn.XLOOKUP($A2337,'site variables'!$A:$A,'site variables'!E:E,0,0)</f>
        <v>21.2</v>
      </c>
      <c r="Q2337">
        <f>_xlfn.XLOOKUP($A2337,'site variables'!$A:$A,'site variables'!F:F,0,0)</f>
        <v>793</v>
      </c>
      <c r="R2337" t="str">
        <f>_xlfn.XLOOKUP($A2337,'site variables'!$A:$A,'site variables'!G:G,0,0)</f>
        <v>high</v>
      </c>
      <c r="S2337" t="str">
        <f>_xlfn.XLOOKUP($A2337,'site variables'!$A:$A,'site variables'!H:H,0,0)</f>
        <v>low</v>
      </c>
      <c r="T2337" t="str">
        <f>_xlfn.XLOOKUP($A2337,'site variables'!$A:$A,'site variables'!I:I,0,0)</f>
        <v>Vehicle/FootRecreation</v>
      </c>
      <c r="U2337">
        <f>_xlfn.XLOOKUP($D2337,climatevars!$E:$E,climatevars!J:J,0,)</f>
        <v>148.99970199999998</v>
      </c>
      <c r="V2337">
        <f>_xlfn.XLOOKUP($D2337,climatevars!$E:$E,climatevars!K:K,0,)</f>
        <v>539.99891999999988</v>
      </c>
      <c r="W2337">
        <f>_xlfn.XLOOKUP($D2337,climatevars!$E:$E,climatevars!L:L,0,)</f>
        <v>800.99839799999984</v>
      </c>
      <c r="X2337">
        <f>_xlfn.XLOOKUP($G2337,speciesvars!$D:$D,speciesvars!H:H,0,0)</f>
        <v>0</v>
      </c>
      <c r="Y2337">
        <f>_xlfn.XLOOKUP($G2337,speciesvars!$D:$D,speciesvars!I:I,0,0)</f>
        <v>0</v>
      </c>
    </row>
    <row r="2338" spans="1:25" hidden="1" x14ac:dyDescent="0.25">
      <c r="A2338" t="s">
        <v>34</v>
      </c>
      <c r="B2338" t="s">
        <v>52</v>
      </c>
      <c r="C2338">
        <v>29</v>
      </c>
      <c r="D2338" t="str">
        <f t="shared" si="36"/>
        <v>Preservespring 2021</v>
      </c>
      <c r="E2338" t="s">
        <v>75</v>
      </c>
      <c r="F2338" t="s">
        <v>49</v>
      </c>
      <c r="G2338" t="s">
        <v>6</v>
      </c>
      <c r="H2338" t="s">
        <v>4255</v>
      </c>
      <c r="I2338" t="s">
        <v>2436</v>
      </c>
      <c r="J2338" t="s">
        <v>60</v>
      </c>
      <c r="K2338">
        <v>0</v>
      </c>
      <c r="L2338">
        <v>0</v>
      </c>
      <c r="M2338">
        <v>0</v>
      </c>
      <c r="N2338">
        <f>_xlfn.XLOOKUP($A2338,'site variables'!$A:$A,'site variables'!C:C,0,0)</f>
        <v>332.63</v>
      </c>
      <c r="O2338">
        <f>_xlfn.XLOOKUP($A2338,'site variables'!$A:$A,'site variables'!D:D,0,0)</f>
        <v>25.8</v>
      </c>
      <c r="P2338">
        <f>_xlfn.XLOOKUP($A2338,'site variables'!$A:$A,'site variables'!E:E,0,0)</f>
        <v>21.2</v>
      </c>
      <c r="Q2338">
        <f>_xlfn.XLOOKUP($A2338,'site variables'!$A:$A,'site variables'!F:F,0,0)</f>
        <v>793</v>
      </c>
      <c r="R2338" t="str">
        <f>_xlfn.XLOOKUP($A2338,'site variables'!$A:$A,'site variables'!G:G,0,0)</f>
        <v>high</v>
      </c>
      <c r="S2338" t="str">
        <f>_xlfn.XLOOKUP($A2338,'site variables'!$A:$A,'site variables'!H:H,0,0)</f>
        <v>low</v>
      </c>
      <c r="T2338" t="str">
        <f>_xlfn.XLOOKUP($A2338,'site variables'!$A:$A,'site variables'!I:I,0,0)</f>
        <v>Vehicle/FootRecreation</v>
      </c>
      <c r="U2338">
        <f>_xlfn.XLOOKUP($D2338,climatevars!$E:$E,climatevars!J:J,0,)</f>
        <v>84.999829999999989</v>
      </c>
      <c r="V2338">
        <f>_xlfn.XLOOKUP($D2338,climatevars!$E:$E,climatevars!K:K,0,)</f>
        <v>539.99891999999988</v>
      </c>
      <c r="W2338">
        <f>_xlfn.XLOOKUP($D2338,climatevars!$E:$E,climatevars!L:L,0,)</f>
        <v>367.99926399999993</v>
      </c>
      <c r="X2338">
        <f>_xlfn.XLOOKUP($G2338,speciesvars!$D:$D,speciesvars!H:H,0,0)</f>
        <v>21.804166575272902</v>
      </c>
      <c r="Y2338">
        <f>_xlfn.XLOOKUP($G2338,speciesvars!$D:$D,speciesvars!I:I,0,0)</f>
        <v>504</v>
      </c>
    </row>
    <row r="2339" spans="1:25" hidden="1" x14ac:dyDescent="0.25">
      <c r="A2339" t="s">
        <v>34</v>
      </c>
      <c r="B2339" t="s">
        <v>52</v>
      </c>
      <c r="C2339">
        <v>29</v>
      </c>
      <c r="D2339" t="str">
        <f t="shared" si="36"/>
        <v>Preservespring 2021</v>
      </c>
      <c r="E2339" t="s">
        <v>75</v>
      </c>
      <c r="F2339" t="s">
        <v>49</v>
      </c>
      <c r="G2339" t="s">
        <v>21</v>
      </c>
      <c r="H2339" t="s">
        <v>4255</v>
      </c>
      <c r="I2339" t="s">
        <v>2437</v>
      </c>
      <c r="J2339" t="s">
        <v>60</v>
      </c>
      <c r="K2339">
        <v>0</v>
      </c>
      <c r="L2339">
        <v>0</v>
      </c>
      <c r="M2339">
        <v>0</v>
      </c>
      <c r="N2339">
        <f>_xlfn.XLOOKUP($A2339,'site variables'!$A:$A,'site variables'!C:C,0,0)</f>
        <v>332.63</v>
      </c>
      <c r="O2339">
        <f>_xlfn.XLOOKUP($A2339,'site variables'!$A:$A,'site variables'!D:D,0,0)</f>
        <v>25.8</v>
      </c>
      <c r="P2339">
        <f>_xlfn.XLOOKUP($A2339,'site variables'!$A:$A,'site variables'!E:E,0,0)</f>
        <v>21.2</v>
      </c>
      <c r="Q2339">
        <f>_xlfn.XLOOKUP($A2339,'site variables'!$A:$A,'site variables'!F:F,0,0)</f>
        <v>793</v>
      </c>
      <c r="R2339" t="str">
        <f>_xlfn.XLOOKUP($A2339,'site variables'!$A:$A,'site variables'!G:G,0,0)</f>
        <v>high</v>
      </c>
      <c r="S2339" t="str">
        <f>_xlfn.XLOOKUP($A2339,'site variables'!$A:$A,'site variables'!H:H,0,0)</f>
        <v>low</v>
      </c>
      <c r="T2339" t="str">
        <f>_xlfn.XLOOKUP($A2339,'site variables'!$A:$A,'site variables'!I:I,0,0)</f>
        <v>Vehicle/FootRecreation</v>
      </c>
      <c r="U2339">
        <f>_xlfn.XLOOKUP($D2339,climatevars!$E:$E,climatevars!J:J,0,)</f>
        <v>84.999829999999989</v>
      </c>
      <c r="V2339">
        <f>_xlfn.XLOOKUP($D2339,climatevars!$E:$E,climatevars!K:K,0,)</f>
        <v>539.99891999999988</v>
      </c>
      <c r="W2339">
        <f>_xlfn.XLOOKUP($D2339,climatevars!$E:$E,climatevars!L:L,0,)</f>
        <v>367.99926399999993</v>
      </c>
      <c r="X2339">
        <f>_xlfn.XLOOKUP($G2339,speciesvars!$D:$D,speciesvars!H:H,0,0)</f>
        <v>24.8750001192093</v>
      </c>
      <c r="Y2339">
        <f>_xlfn.XLOOKUP($G2339,speciesvars!$D:$D,speciesvars!I:I,0,0)</f>
        <v>845</v>
      </c>
    </row>
    <row r="2340" spans="1:25" hidden="1" x14ac:dyDescent="0.25">
      <c r="A2340" t="s">
        <v>34</v>
      </c>
      <c r="B2340" t="s">
        <v>52</v>
      </c>
      <c r="C2340">
        <v>29</v>
      </c>
      <c r="D2340" t="str">
        <f t="shared" si="36"/>
        <v>Preservespring 2021</v>
      </c>
      <c r="E2340" t="s">
        <v>75</v>
      </c>
      <c r="F2340" t="s">
        <v>49</v>
      </c>
      <c r="G2340" t="s">
        <v>53</v>
      </c>
      <c r="H2340" t="s">
        <v>4255</v>
      </c>
      <c r="I2340" t="s">
        <v>2438</v>
      </c>
      <c r="J2340" t="s">
        <v>60</v>
      </c>
      <c r="K2340">
        <v>0</v>
      </c>
      <c r="L2340">
        <v>0</v>
      </c>
      <c r="M2340">
        <v>0</v>
      </c>
      <c r="N2340">
        <f>_xlfn.XLOOKUP($A2340,'site variables'!$A:$A,'site variables'!C:C,0,0)</f>
        <v>332.63</v>
      </c>
      <c r="O2340">
        <f>_xlfn.XLOOKUP($A2340,'site variables'!$A:$A,'site variables'!D:D,0,0)</f>
        <v>25.8</v>
      </c>
      <c r="P2340">
        <f>_xlfn.XLOOKUP($A2340,'site variables'!$A:$A,'site variables'!E:E,0,0)</f>
        <v>21.2</v>
      </c>
      <c r="Q2340">
        <f>_xlfn.XLOOKUP($A2340,'site variables'!$A:$A,'site variables'!F:F,0,0)</f>
        <v>793</v>
      </c>
      <c r="R2340" t="str">
        <f>_xlfn.XLOOKUP($A2340,'site variables'!$A:$A,'site variables'!G:G,0,0)</f>
        <v>high</v>
      </c>
      <c r="S2340" t="str">
        <f>_xlfn.XLOOKUP($A2340,'site variables'!$A:$A,'site variables'!H:H,0,0)</f>
        <v>low</v>
      </c>
      <c r="T2340" t="str">
        <f>_xlfn.XLOOKUP($A2340,'site variables'!$A:$A,'site variables'!I:I,0,0)</f>
        <v>Vehicle/FootRecreation</v>
      </c>
      <c r="U2340">
        <f>_xlfn.XLOOKUP($D2340,climatevars!$E:$E,climatevars!J:J,0,)</f>
        <v>84.999829999999989</v>
      </c>
      <c r="V2340">
        <f>_xlfn.XLOOKUP($D2340,climatevars!$E:$E,climatevars!K:K,0,)</f>
        <v>539.99891999999988</v>
      </c>
      <c r="W2340">
        <f>_xlfn.XLOOKUP($D2340,climatevars!$E:$E,climatevars!L:L,0,)</f>
        <v>367.99926399999993</v>
      </c>
      <c r="X2340">
        <f>_xlfn.XLOOKUP($G2340,speciesvars!$D:$D,speciesvars!H:H,0,0)</f>
        <v>24.200000047683702</v>
      </c>
      <c r="Y2340">
        <f>_xlfn.XLOOKUP($G2340,speciesvars!$D:$D,speciesvars!I:I,0,0)</f>
        <v>706</v>
      </c>
    </row>
    <row r="2341" spans="1:25" hidden="1" x14ac:dyDescent="0.25">
      <c r="A2341" t="s">
        <v>34</v>
      </c>
      <c r="B2341" t="s">
        <v>69</v>
      </c>
      <c r="C2341">
        <v>6</v>
      </c>
      <c r="D2341" t="str">
        <f t="shared" si="36"/>
        <v>Preservespring 2022</v>
      </c>
      <c r="E2341" t="s">
        <v>74</v>
      </c>
      <c r="F2341" t="s">
        <v>0</v>
      </c>
      <c r="G2341" t="s">
        <v>33</v>
      </c>
      <c r="H2341" t="s">
        <v>11</v>
      </c>
      <c r="I2341" t="s">
        <v>2439</v>
      </c>
      <c r="J2341" t="s">
        <v>60</v>
      </c>
      <c r="K2341">
        <v>2</v>
      </c>
      <c r="L2341">
        <v>25</v>
      </c>
      <c r="N2341">
        <f>_xlfn.XLOOKUP($A2341,'site variables'!$A:$A,'site variables'!C:C,0,0)</f>
        <v>332.63</v>
      </c>
      <c r="O2341">
        <f>_xlfn.XLOOKUP($A2341,'site variables'!$A:$A,'site variables'!D:D,0,0)</f>
        <v>25.8</v>
      </c>
      <c r="P2341">
        <f>_xlfn.XLOOKUP($A2341,'site variables'!$A:$A,'site variables'!E:E,0,0)</f>
        <v>21.2</v>
      </c>
      <c r="Q2341">
        <f>_xlfn.XLOOKUP($A2341,'site variables'!$A:$A,'site variables'!F:F,0,0)</f>
        <v>793</v>
      </c>
      <c r="R2341" t="str">
        <f>_xlfn.XLOOKUP($A2341,'site variables'!$A:$A,'site variables'!G:G,0,0)</f>
        <v>high</v>
      </c>
      <c r="S2341" t="str">
        <f>_xlfn.XLOOKUP($A2341,'site variables'!$A:$A,'site variables'!H:H,0,0)</f>
        <v>low</v>
      </c>
      <c r="T2341" t="str">
        <f>_xlfn.XLOOKUP($A2341,'site variables'!$A:$A,'site variables'!I:I,0,0)</f>
        <v>Vehicle/FootRecreation</v>
      </c>
      <c r="U2341">
        <f>_xlfn.XLOOKUP($D2341,climatevars!$E:$E,climatevars!J:J,0,)</f>
        <v>148.99970199999998</v>
      </c>
      <c r="V2341">
        <f>_xlfn.XLOOKUP($D2341,climatevars!$E:$E,climatevars!K:K,0,)</f>
        <v>539.99891999999988</v>
      </c>
      <c r="W2341">
        <f>_xlfn.XLOOKUP($D2341,climatevars!$E:$E,climatevars!L:L,0,)</f>
        <v>800.99839799999984</v>
      </c>
      <c r="X2341">
        <f>_xlfn.XLOOKUP($G2341,speciesvars!$D:$D,speciesvars!H:H,0,0)</f>
        <v>0</v>
      </c>
      <c r="Y2341">
        <f>_xlfn.XLOOKUP($G2341,speciesvars!$D:$D,speciesvars!I:I,0,0)</f>
        <v>0</v>
      </c>
    </row>
    <row r="2342" spans="1:25" hidden="1" x14ac:dyDescent="0.25">
      <c r="A2342" t="s">
        <v>34</v>
      </c>
      <c r="B2342" t="s">
        <v>69</v>
      </c>
      <c r="C2342">
        <v>6</v>
      </c>
      <c r="D2342" t="str">
        <f t="shared" si="36"/>
        <v>Preservespring 2022</v>
      </c>
      <c r="E2342" t="s">
        <v>74</v>
      </c>
      <c r="F2342" t="s">
        <v>0</v>
      </c>
      <c r="G2342" t="s">
        <v>1433</v>
      </c>
      <c r="H2342" t="s">
        <v>11</v>
      </c>
      <c r="I2342" t="s">
        <v>2440</v>
      </c>
      <c r="J2342" t="s">
        <v>60</v>
      </c>
      <c r="K2342">
        <v>2</v>
      </c>
      <c r="L2342">
        <v>2</v>
      </c>
      <c r="N2342">
        <f>_xlfn.XLOOKUP($A2342,'site variables'!$A:$A,'site variables'!C:C,0,0)</f>
        <v>332.63</v>
      </c>
      <c r="O2342">
        <f>_xlfn.XLOOKUP($A2342,'site variables'!$A:$A,'site variables'!D:D,0,0)</f>
        <v>25.8</v>
      </c>
      <c r="P2342">
        <f>_xlfn.XLOOKUP($A2342,'site variables'!$A:$A,'site variables'!E:E,0,0)</f>
        <v>21.2</v>
      </c>
      <c r="Q2342">
        <f>_xlfn.XLOOKUP($A2342,'site variables'!$A:$A,'site variables'!F:F,0,0)</f>
        <v>793</v>
      </c>
      <c r="R2342" t="str">
        <f>_xlfn.XLOOKUP($A2342,'site variables'!$A:$A,'site variables'!G:G,0,0)</f>
        <v>high</v>
      </c>
      <c r="S2342" t="str">
        <f>_xlfn.XLOOKUP($A2342,'site variables'!$A:$A,'site variables'!H:H,0,0)</f>
        <v>low</v>
      </c>
      <c r="T2342" t="str">
        <f>_xlfn.XLOOKUP($A2342,'site variables'!$A:$A,'site variables'!I:I,0,0)</f>
        <v>Vehicle/FootRecreation</v>
      </c>
      <c r="U2342">
        <f>_xlfn.XLOOKUP($D2342,climatevars!$E:$E,climatevars!J:J,0,)</f>
        <v>148.99970199999998</v>
      </c>
      <c r="V2342">
        <f>_xlfn.XLOOKUP($D2342,climatevars!$E:$E,climatevars!K:K,0,)</f>
        <v>539.99891999999988</v>
      </c>
      <c r="W2342">
        <f>_xlfn.XLOOKUP($D2342,climatevars!$E:$E,climatevars!L:L,0,)</f>
        <v>800.99839799999984</v>
      </c>
      <c r="X2342">
        <f>_xlfn.XLOOKUP($G2342,speciesvars!$D:$D,speciesvars!H:H,0,0)</f>
        <v>0</v>
      </c>
      <c r="Y2342">
        <f>_xlfn.XLOOKUP($G2342,speciesvars!$D:$D,speciesvars!I:I,0,0)</f>
        <v>0</v>
      </c>
    </row>
    <row r="2343" spans="1:25" hidden="1" x14ac:dyDescent="0.25">
      <c r="A2343" t="s">
        <v>34</v>
      </c>
      <c r="B2343" t="s">
        <v>69</v>
      </c>
      <c r="C2343">
        <v>6</v>
      </c>
      <c r="D2343" t="str">
        <f t="shared" si="36"/>
        <v>Preservespring 2022</v>
      </c>
      <c r="E2343" t="s">
        <v>74</v>
      </c>
      <c r="F2343" t="s">
        <v>0</v>
      </c>
      <c r="G2343" t="s">
        <v>36</v>
      </c>
      <c r="H2343" t="s">
        <v>11</v>
      </c>
      <c r="I2343" t="s">
        <v>2441</v>
      </c>
      <c r="J2343" t="s">
        <v>72</v>
      </c>
      <c r="K2343">
        <v>1</v>
      </c>
      <c r="L2343">
        <v>25</v>
      </c>
      <c r="N2343">
        <f>_xlfn.XLOOKUP($A2343,'site variables'!$A:$A,'site variables'!C:C,0,0)</f>
        <v>332.63</v>
      </c>
      <c r="O2343">
        <f>_xlfn.XLOOKUP($A2343,'site variables'!$A:$A,'site variables'!D:D,0,0)</f>
        <v>25.8</v>
      </c>
      <c r="P2343">
        <f>_xlfn.XLOOKUP($A2343,'site variables'!$A:$A,'site variables'!E:E,0,0)</f>
        <v>21.2</v>
      </c>
      <c r="Q2343">
        <f>_xlfn.XLOOKUP($A2343,'site variables'!$A:$A,'site variables'!F:F,0,0)</f>
        <v>793</v>
      </c>
      <c r="R2343" t="str">
        <f>_xlfn.XLOOKUP($A2343,'site variables'!$A:$A,'site variables'!G:G,0,0)</f>
        <v>high</v>
      </c>
      <c r="S2343" t="str">
        <f>_xlfn.XLOOKUP($A2343,'site variables'!$A:$A,'site variables'!H:H,0,0)</f>
        <v>low</v>
      </c>
      <c r="T2343" t="str">
        <f>_xlfn.XLOOKUP($A2343,'site variables'!$A:$A,'site variables'!I:I,0,0)</f>
        <v>Vehicle/FootRecreation</v>
      </c>
      <c r="U2343">
        <f>_xlfn.XLOOKUP($D2343,climatevars!$E:$E,climatevars!J:J,0,)</f>
        <v>148.99970199999998</v>
      </c>
      <c r="V2343">
        <f>_xlfn.XLOOKUP($D2343,climatevars!$E:$E,climatevars!K:K,0,)</f>
        <v>539.99891999999988</v>
      </c>
      <c r="W2343">
        <f>_xlfn.XLOOKUP($D2343,climatevars!$E:$E,climatevars!L:L,0,)</f>
        <v>800.99839799999984</v>
      </c>
      <c r="X2343">
        <f>_xlfn.XLOOKUP($G2343,speciesvars!$D:$D,speciesvars!H:H,0,0)</f>
        <v>0</v>
      </c>
      <c r="Y2343">
        <f>_xlfn.XLOOKUP($G2343,speciesvars!$D:$D,speciesvars!I:I,0,0)</f>
        <v>0</v>
      </c>
    </row>
    <row r="2344" spans="1:25" hidden="1" x14ac:dyDescent="0.25">
      <c r="A2344" t="s">
        <v>34</v>
      </c>
      <c r="B2344" t="s">
        <v>69</v>
      </c>
      <c r="C2344">
        <v>6</v>
      </c>
      <c r="D2344" t="str">
        <f t="shared" si="36"/>
        <v>Preservespring 2022</v>
      </c>
      <c r="E2344" t="s">
        <v>74</v>
      </c>
      <c r="F2344" t="s">
        <v>0</v>
      </c>
      <c r="G2344" t="s">
        <v>1437</v>
      </c>
      <c r="H2344" t="s">
        <v>11</v>
      </c>
      <c r="I2344" t="s">
        <v>2442</v>
      </c>
      <c r="J2344" t="s">
        <v>60</v>
      </c>
      <c r="K2344">
        <v>4</v>
      </c>
      <c r="L2344">
        <v>30</v>
      </c>
      <c r="N2344">
        <f>_xlfn.XLOOKUP($A2344,'site variables'!$A:$A,'site variables'!C:C,0,0)</f>
        <v>332.63</v>
      </c>
      <c r="O2344">
        <f>_xlfn.XLOOKUP($A2344,'site variables'!$A:$A,'site variables'!D:D,0,0)</f>
        <v>25.8</v>
      </c>
      <c r="P2344">
        <f>_xlfn.XLOOKUP($A2344,'site variables'!$A:$A,'site variables'!E:E,0,0)</f>
        <v>21.2</v>
      </c>
      <c r="Q2344">
        <f>_xlfn.XLOOKUP($A2344,'site variables'!$A:$A,'site variables'!F:F,0,0)</f>
        <v>793</v>
      </c>
      <c r="R2344" t="str">
        <f>_xlfn.XLOOKUP($A2344,'site variables'!$A:$A,'site variables'!G:G,0,0)</f>
        <v>high</v>
      </c>
      <c r="S2344" t="str">
        <f>_xlfn.XLOOKUP($A2344,'site variables'!$A:$A,'site variables'!H:H,0,0)</f>
        <v>low</v>
      </c>
      <c r="T2344" t="str">
        <f>_xlfn.XLOOKUP($A2344,'site variables'!$A:$A,'site variables'!I:I,0,0)</f>
        <v>Vehicle/FootRecreation</v>
      </c>
      <c r="U2344">
        <f>_xlfn.XLOOKUP($D2344,climatevars!$E:$E,climatevars!J:J,0,)</f>
        <v>148.99970199999998</v>
      </c>
      <c r="V2344">
        <f>_xlfn.XLOOKUP($D2344,climatevars!$E:$E,climatevars!K:K,0,)</f>
        <v>539.99891999999988</v>
      </c>
      <c r="W2344">
        <f>_xlfn.XLOOKUP($D2344,climatevars!$E:$E,climatevars!L:L,0,)</f>
        <v>800.99839799999984</v>
      </c>
      <c r="X2344">
        <f>_xlfn.XLOOKUP($G2344,speciesvars!$D:$D,speciesvars!H:H,0,0)</f>
        <v>0</v>
      </c>
      <c r="Y2344">
        <f>_xlfn.XLOOKUP($G2344,speciesvars!$D:$D,speciesvars!I:I,0,0)</f>
        <v>0</v>
      </c>
    </row>
    <row r="2345" spans="1:25" hidden="1" x14ac:dyDescent="0.25">
      <c r="A2345" t="s">
        <v>34</v>
      </c>
      <c r="B2345" t="s">
        <v>69</v>
      </c>
      <c r="C2345">
        <v>7</v>
      </c>
      <c r="D2345" t="str">
        <f t="shared" si="36"/>
        <v>Preservespring 2022</v>
      </c>
      <c r="E2345" t="s">
        <v>48</v>
      </c>
      <c r="F2345" t="s">
        <v>0</v>
      </c>
      <c r="G2345" t="s">
        <v>38</v>
      </c>
      <c r="H2345" t="s">
        <v>11</v>
      </c>
      <c r="I2345" t="s">
        <v>2443</v>
      </c>
      <c r="J2345" t="s">
        <v>60</v>
      </c>
      <c r="K2345">
        <v>1</v>
      </c>
      <c r="L2345">
        <v>70</v>
      </c>
      <c r="N2345">
        <f>_xlfn.XLOOKUP($A2345,'site variables'!$A:$A,'site variables'!C:C,0,0)</f>
        <v>332.63</v>
      </c>
      <c r="O2345">
        <f>_xlfn.XLOOKUP($A2345,'site variables'!$A:$A,'site variables'!D:D,0,0)</f>
        <v>25.8</v>
      </c>
      <c r="P2345">
        <f>_xlfn.XLOOKUP($A2345,'site variables'!$A:$A,'site variables'!E:E,0,0)</f>
        <v>21.2</v>
      </c>
      <c r="Q2345">
        <f>_xlfn.XLOOKUP($A2345,'site variables'!$A:$A,'site variables'!F:F,0,0)</f>
        <v>793</v>
      </c>
      <c r="R2345" t="str">
        <f>_xlfn.XLOOKUP($A2345,'site variables'!$A:$A,'site variables'!G:G,0,0)</f>
        <v>high</v>
      </c>
      <c r="S2345" t="str">
        <f>_xlfn.XLOOKUP($A2345,'site variables'!$A:$A,'site variables'!H:H,0,0)</f>
        <v>low</v>
      </c>
      <c r="T2345" t="str">
        <f>_xlfn.XLOOKUP($A2345,'site variables'!$A:$A,'site variables'!I:I,0,0)</f>
        <v>Vehicle/FootRecreation</v>
      </c>
      <c r="U2345">
        <f>_xlfn.XLOOKUP($D2345,climatevars!$E:$E,climatevars!J:J,0,)</f>
        <v>148.99970199999998</v>
      </c>
      <c r="V2345">
        <f>_xlfn.XLOOKUP($D2345,climatevars!$E:$E,climatevars!K:K,0,)</f>
        <v>539.99891999999988</v>
      </c>
      <c r="W2345">
        <f>_xlfn.XLOOKUP($D2345,climatevars!$E:$E,climatevars!L:L,0,)</f>
        <v>800.99839799999984</v>
      </c>
      <c r="X2345">
        <f>_xlfn.XLOOKUP($G2345,speciesvars!$D:$D,speciesvars!H:H,0,0)</f>
        <v>0</v>
      </c>
      <c r="Y2345">
        <f>_xlfn.XLOOKUP($G2345,speciesvars!$D:$D,speciesvars!I:I,0,0)</f>
        <v>0</v>
      </c>
    </row>
    <row r="2346" spans="1:25" hidden="1" x14ac:dyDescent="0.25">
      <c r="A2346" t="s">
        <v>34</v>
      </c>
      <c r="B2346" t="s">
        <v>52</v>
      </c>
      <c r="C2346">
        <v>29</v>
      </c>
      <c r="D2346" t="str">
        <f t="shared" si="36"/>
        <v>Preservespring 2021</v>
      </c>
      <c r="E2346" t="s">
        <v>75</v>
      </c>
      <c r="F2346" t="s">
        <v>49</v>
      </c>
      <c r="G2346" t="s">
        <v>22</v>
      </c>
      <c r="H2346" t="s">
        <v>4255</v>
      </c>
      <c r="I2346" t="s">
        <v>2444</v>
      </c>
      <c r="J2346" t="s">
        <v>60</v>
      </c>
      <c r="K2346">
        <v>0</v>
      </c>
      <c r="L2346">
        <v>0</v>
      </c>
      <c r="M2346">
        <v>0</v>
      </c>
      <c r="N2346">
        <f>_xlfn.XLOOKUP($A2346,'site variables'!$A:$A,'site variables'!C:C,0,0)</f>
        <v>332.63</v>
      </c>
      <c r="O2346">
        <f>_xlfn.XLOOKUP($A2346,'site variables'!$A:$A,'site variables'!D:D,0,0)</f>
        <v>25.8</v>
      </c>
      <c r="P2346">
        <f>_xlfn.XLOOKUP($A2346,'site variables'!$A:$A,'site variables'!E:E,0,0)</f>
        <v>21.2</v>
      </c>
      <c r="Q2346">
        <f>_xlfn.XLOOKUP($A2346,'site variables'!$A:$A,'site variables'!F:F,0,0)</f>
        <v>793</v>
      </c>
      <c r="R2346" t="str">
        <f>_xlfn.XLOOKUP($A2346,'site variables'!$A:$A,'site variables'!G:G,0,0)</f>
        <v>high</v>
      </c>
      <c r="S2346" t="str">
        <f>_xlfn.XLOOKUP($A2346,'site variables'!$A:$A,'site variables'!H:H,0,0)</f>
        <v>low</v>
      </c>
      <c r="T2346" t="str">
        <f>_xlfn.XLOOKUP($A2346,'site variables'!$A:$A,'site variables'!I:I,0,0)</f>
        <v>Vehicle/FootRecreation</v>
      </c>
      <c r="U2346">
        <f>_xlfn.XLOOKUP($D2346,climatevars!$E:$E,climatevars!J:J,0,)</f>
        <v>84.999829999999989</v>
      </c>
      <c r="V2346">
        <f>_xlfn.XLOOKUP($D2346,climatevars!$E:$E,climatevars!K:K,0,)</f>
        <v>539.99891999999988</v>
      </c>
      <c r="W2346">
        <f>_xlfn.XLOOKUP($D2346,climatevars!$E:$E,climatevars!L:L,0,)</f>
        <v>367.99926399999993</v>
      </c>
      <c r="X2346">
        <f>_xlfn.XLOOKUP($G2346,speciesvars!$D:$D,speciesvars!H:H,0,0)</f>
        <v>22.870833317438802</v>
      </c>
      <c r="Y2346">
        <f>_xlfn.XLOOKUP($G2346,speciesvars!$D:$D,speciesvars!I:I,0,0)</f>
        <v>733</v>
      </c>
    </row>
    <row r="2347" spans="1:25" hidden="1" x14ac:dyDescent="0.25">
      <c r="A2347" t="s">
        <v>34</v>
      </c>
      <c r="B2347" t="s">
        <v>69</v>
      </c>
      <c r="C2347">
        <v>7</v>
      </c>
      <c r="D2347" t="str">
        <f t="shared" si="36"/>
        <v>Preservespring 2022</v>
      </c>
      <c r="E2347" t="s">
        <v>48</v>
      </c>
      <c r="F2347" t="s">
        <v>0</v>
      </c>
      <c r="G2347" t="s">
        <v>77</v>
      </c>
      <c r="H2347" t="s">
        <v>11</v>
      </c>
      <c r="I2347" t="s">
        <v>2445</v>
      </c>
      <c r="J2347" t="s">
        <v>72</v>
      </c>
      <c r="K2347">
        <v>3</v>
      </c>
      <c r="L2347">
        <v>80</v>
      </c>
      <c r="N2347">
        <f>_xlfn.XLOOKUP($A2347,'site variables'!$A:$A,'site variables'!C:C,0,0)</f>
        <v>332.63</v>
      </c>
      <c r="O2347">
        <f>_xlfn.XLOOKUP($A2347,'site variables'!$A:$A,'site variables'!D:D,0,0)</f>
        <v>25.8</v>
      </c>
      <c r="P2347">
        <f>_xlfn.XLOOKUP($A2347,'site variables'!$A:$A,'site variables'!E:E,0,0)</f>
        <v>21.2</v>
      </c>
      <c r="Q2347">
        <f>_xlfn.XLOOKUP($A2347,'site variables'!$A:$A,'site variables'!F:F,0,0)</f>
        <v>793</v>
      </c>
      <c r="R2347" t="str">
        <f>_xlfn.XLOOKUP($A2347,'site variables'!$A:$A,'site variables'!G:G,0,0)</f>
        <v>high</v>
      </c>
      <c r="S2347" t="str">
        <f>_xlfn.XLOOKUP($A2347,'site variables'!$A:$A,'site variables'!H:H,0,0)</f>
        <v>low</v>
      </c>
      <c r="T2347" t="str">
        <f>_xlfn.XLOOKUP($A2347,'site variables'!$A:$A,'site variables'!I:I,0,0)</f>
        <v>Vehicle/FootRecreation</v>
      </c>
      <c r="U2347">
        <f>_xlfn.XLOOKUP($D2347,climatevars!$E:$E,climatevars!J:J,0,)</f>
        <v>148.99970199999998</v>
      </c>
      <c r="V2347">
        <f>_xlfn.XLOOKUP($D2347,climatevars!$E:$E,climatevars!K:K,0,)</f>
        <v>539.99891999999988</v>
      </c>
      <c r="W2347">
        <f>_xlfn.XLOOKUP($D2347,climatevars!$E:$E,climatevars!L:L,0,)</f>
        <v>800.99839799999984</v>
      </c>
      <c r="X2347">
        <f>_xlfn.XLOOKUP($G2347,speciesvars!$D:$D,speciesvars!H:H,0,0)</f>
        <v>0</v>
      </c>
      <c r="Y2347">
        <f>_xlfn.XLOOKUP($G2347,speciesvars!$D:$D,speciesvars!I:I,0,0)</f>
        <v>0</v>
      </c>
    </row>
    <row r="2348" spans="1:25" hidden="1" x14ac:dyDescent="0.25">
      <c r="A2348" t="s">
        <v>34</v>
      </c>
      <c r="B2348" t="s">
        <v>52</v>
      </c>
      <c r="C2348">
        <v>29</v>
      </c>
      <c r="D2348" t="str">
        <f t="shared" si="36"/>
        <v>Preservespring 2021</v>
      </c>
      <c r="E2348" t="s">
        <v>75</v>
      </c>
      <c r="F2348" t="s">
        <v>49</v>
      </c>
      <c r="G2348" t="s">
        <v>54</v>
      </c>
      <c r="H2348" t="s">
        <v>4255</v>
      </c>
      <c r="I2348" t="s">
        <v>2446</v>
      </c>
      <c r="J2348" t="s">
        <v>60</v>
      </c>
      <c r="K2348">
        <v>0</v>
      </c>
      <c r="L2348">
        <v>0</v>
      </c>
      <c r="M2348">
        <v>0</v>
      </c>
      <c r="N2348">
        <f>_xlfn.XLOOKUP($A2348,'site variables'!$A:$A,'site variables'!C:C,0,0)</f>
        <v>332.63</v>
      </c>
      <c r="O2348">
        <f>_xlfn.XLOOKUP($A2348,'site variables'!$A:$A,'site variables'!D:D,0,0)</f>
        <v>25.8</v>
      </c>
      <c r="P2348">
        <f>_xlfn.XLOOKUP($A2348,'site variables'!$A:$A,'site variables'!E:E,0,0)</f>
        <v>21.2</v>
      </c>
      <c r="Q2348">
        <f>_xlfn.XLOOKUP($A2348,'site variables'!$A:$A,'site variables'!F:F,0,0)</f>
        <v>793</v>
      </c>
      <c r="R2348" t="str">
        <f>_xlfn.XLOOKUP($A2348,'site variables'!$A:$A,'site variables'!G:G,0,0)</f>
        <v>high</v>
      </c>
      <c r="S2348" t="str">
        <f>_xlfn.XLOOKUP($A2348,'site variables'!$A:$A,'site variables'!H:H,0,0)</f>
        <v>low</v>
      </c>
      <c r="T2348" t="str">
        <f>_xlfn.XLOOKUP($A2348,'site variables'!$A:$A,'site variables'!I:I,0,0)</f>
        <v>Vehicle/FootRecreation</v>
      </c>
      <c r="U2348">
        <f>_xlfn.XLOOKUP($D2348,climatevars!$E:$E,climatevars!J:J,0,)</f>
        <v>84.999829999999989</v>
      </c>
      <c r="V2348">
        <f>_xlfn.XLOOKUP($D2348,climatevars!$E:$E,climatevars!K:K,0,)</f>
        <v>539.99891999999988</v>
      </c>
      <c r="W2348">
        <f>_xlfn.XLOOKUP($D2348,climatevars!$E:$E,climatevars!L:L,0,)</f>
        <v>367.99926399999993</v>
      </c>
      <c r="X2348">
        <f>_xlfn.XLOOKUP($G2348,speciesvars!$D:$D,speciesvars!H:H,0,0)</f>
        <v>21.7541668613752</v>
      </c>
      <c r="Y2348">
        <f>_xlfn.XLOOKUP($G2348,speciesvars!$D:$D,speciesvars!I:I,0,0)</f>
        <v>505</v>
      </c>
    </row>
    <row r="2349" spans="1:25" hidden="1" x14ac:dyDescent="0.25">
      <c r="A2349" t="s">
        <v>34</v>
      </c>
      <c r="B2349" t="s">
        <v>69</v>
      </c>
      <c r="C2349">
        <v>7</v>
      </c>
      <c r="D2349" t="str">
        <f t="shared" si="36"/>
        <v>Preservespring 2022</v>
      </c>
      <c r="E2349" t="s">
        <v>48</v>
      </c>
      <c r="F2349" t="s">
        <v>0</v>
      </c>
      <c r="G2349" t="s">
        <v>71</v>
      </c>
      <c r="H2349" t="s">
        <v>11</v>
      </c>
      <c r="I2349" t="s">
        <v>2447</v>
      </c>
      <c r="J2349" t="s">
        <v>60</v>
      </c>
      <c r="K2349">
        <v>1</v>
      </c>
      <c r="L2349">
        <v>72</v>
      </c>
      <c r="N2349">
        <f>_xlfn.XLOOKUP($A2349,'site variables'!$A:$A,'site variables'!C:C,0,0)</f>
        <v>332.63</v>
      </c>
      <c r="O2349">
        <f>_xlfn.XLOOKUP($A2349,'site variables'!$A:$A,'site variables'!D:D,0,0)</f>
        <v>25.8</v>
      </c>
      <c r="P2349">
        <f>_xlfn.XLOOKUP($A2349,'site variables'!$A:$A,'site variables'!E:E,0,0)</f>
        <v>21.2</v>
      </c>
      <c r="Q2349">
        <f>_xlfn.XLOOKUP($A2349,'site variables'!$A:$A,'site variables'!F:F,0,0)</f>
        <v>793</v>
      </c>
      <c r="R2349" t="str">
        <f>_xlfn.XLOOKUP($A2349,'site variables'!$A:$A,'site variables'!G:G,0,0)</f>
        <v>high</v>
      </c>
      <c r="S2349" t="str">
        <f>_xlfn.XLOOKUP($A2349,'site variables'!$A:$A,'site variables'!H:H,0,0)</f>
        <v>low</v>
      </c>
      <c r="T2349" t="str">
        <f>_xlfn.XLOOKUP($A2349,'site variables'!$A:$A,'site variables'!I:I,0,0)</f>
        <v>Vehicle/FootRecreation</v>
      </c>
      <c r="U2349">
        <f>_xlfn.XLOOKUP($D2349,climatevars!$E:$E,climatevars!J:J,0,)</f>
        <v>148.99970199999998</v>
      </c>
      <c r="V2349">
        <f>_xlfn.XLOOKUP($D2349,climatevars!$E:$E,climatevars!K:K,0,)</f>
        <v>539.99891999999988</v>
      </c>
      <c r="W2349">
        <f>_xlfn.XLOOKUP($D2349,climatevars!$E:$E,climatevars!L:L,0,)</f>
        <v>800.99839799999984</v>
      </c>
      <c r="X2349">
        <f>_xlfn.XLOOKUP($G2349,speciesvars!$D:$D,speciesvars!H:H,0,0)</f>
        <v>0</v>
      </c>
      <c r="Y2349">
        <f>_xlfn.XLOOKUP($G2349,speciesvars!$D:$D,speciesvars!I:I,0,0)</f>
        <v>0</v>
      </c>
    </row>
    <row r="2350" spans="1:25" hidden="1" x14ac:dyDescent="0.25">
      <c r="A2350" t="s">
        <v>34</v>
      </c>
      <c r="B2350" t="s">
        <v>52</v>
      </c>
      <c r="C2350">
        <v>29</v>
      </c>
      <c r="D2350" t="str">
        <f t="shared" si="36"/>
        <v>Preservespring 2021</v>
      </c>
      <c r="E2350" t="s">
        <v>75</v>
      </c>
      <c r="F2350" t="s">
        <v>49</v>
      </c>
      <c r="G2350" t="s">
        <v>35</v>
      </c>
      <c r="H2350" t="s">
        <v>4255</v>
      </c>
      <c r="I2350" t="s">
        <v>2448</v>
      </c>
      <c r="J2350" t="s">
        <v>60</v>
      </c>
      <c r="K2350">
        <v>0</v>
      </c>
      <c r="L2350">
        <v>0</v>
      </c>
      <c r="M2350">
        <v>0</v>
      </c>
      <c r="N2350">
        <f>_xlfn.XLOOKUP($A2350,'site variables'!$A:$A,'site variables'!C:C,0,0)</f>
        <v>332.63</v>
      </c>
      <c r="O2350">
        <f>_xlfn.XLOOKUP($A2350,'site variables'!$A:$A,'site variables'!D:D,0,0)</f>
        <v>25.8</v>
      </c>
      <c r="P2350">
        <f>_xlfn.XLOOKUP($A2350,'site variables'!$A:$A,'site variables'!E:E,0,0)</f>
        <v>21.2</v>
      </c>
      <c r="Q2350">
        <f>_xlfn.XLOOKUP($A2350,'site variables'!$A:$A,'site variables'!F:F,0,0)</f>
        <v>793</v>
      </c>
      <c r="R2350" t="str">
        <f>_xlfn.XLOOKUP($A2350,'site variables'!$A:$A,'site variables'!G:G,0,0)</f>
        <v>high</v>
      </c>
      <c r="S2350" t="str">
        <f>_xlfn.XLOOKUP($A2350,'site variables'!$A:$A,'site variables'!H:H,0,0)</f>
        <v>low</v>
      </c>
      <c r="T2350" t="str">
        <f>_xlfn.XLOOKUP($A2350,'site variables'!$A:$A,'site variables'!I:I,0,0)</f>
        <v>Vehicle/FootRecreation</v>
      </c>
      <c r="U2350">
        <f>_xlfn.XLOOKUP($D2350,climatevars!$E:$E,climatevars!J:J,0,)</f>
        <v>84.999829999999989</v>
      </c>
      <c r="V2350">
        <f>_xlfn.XLOOKUP($D2350,climatevars!$E:$E,climatevars!K:K,0,)</f>
        <v>539.99891999999988</v>
      </c>
      <c r="W2350">
        <f>_xlfn.XLOOKUP($D2350,climatevars!$E:$E,climatevars!L:L,0,)</f>
        <v>367.99926399999993</v>
      </c>
      <c r="X2350">
        <f>_xlfn.XLOOKUP($G2350,speciesvars!$D:$D,speciesvars!H:H,0,0)</f>
        <v>23.5000000198682</v>
      </c>
      <c r="Y2350">
        <f>_xlfn.XLOOKUP($G2350,speciesvars!$D:$D,speciesvars!I:I,0,0)</f>
        <v>354</v>
      </c>
    </row>
    <row r="2351" spans="1:25" hidden="1" x14ac:dyDescent="0.25">
      <c r="A2351" t="s">
        <v>34</v>
      </c>
      <c r="B2351" t="s">
        <v>52</v>
      </c>
      <c r="C2351">
        <v>29</v>
      </c>
      <c r="D2351" t="str">
        <f t="shared" si="36"/>
        <v>Preservespring 2021</v>
      </c>
      <c r="E2351" t="s">
        <v>75</v>
      </c>
      <c r="F2351" t="s">
        <v>49</v>
      </c>
      <c r="G2351" t="s">
        <v>65</v>
      </c>
      <c r="H2351" t="s">
        <v>4255</v>
      </c>
      <c r="I2351" t="s">
        <v>2449</v>
      </c>
      <c r="J2351" t="s">
        <v>60</v>
      </c>
      <c r="K2351">
        <v>0</v>
      </c>
      <c r="L2351">
        <v>0</v>
      </c>
      <c r="M2351">
        <v>0</v>
      </c>
      <c r="N2351">
        <f>_xlfn.XLOOKUP($A2351,'site variables'!$A:$A,'site variables'!C:C,0,0)</f>
        <v>332.63</v>
      </c>
      <c r="O2351">
        <f>_xlfn.XLOOKUP($A2351,'site variables'!$A:$A,'site variables'!D:D,0,0)</f>
        <v>25.8</v>
      </c>
      <c r="P2351">
        <f>_xlfn.XLOOKUP($A2351,'site variables'!$A:$A,'site variables'!E:E,0,0)</f>
        <v>21.2</v>
      </c>
      <c r="Q2351">
        <f>_xlfn.XLOOKUP($A2351,'site variables'!$A:$A,'site variables'!F:F,0,0)</f>
        <v>793</v>
      </c>
      <c r="R2351" t="str">
        <f>_xlfn.XLOOKUP($A2351,'site variables'!$A:$A,'site variables'!G:G,0,0)</f>
        <v>high</v>
      </c>
      <c r="S2351" t="str">
        <f>_xlfn.XLOOKUP($A2351,'site variables'!$A:$A,'site variables'!H:H,0,0)</f>
        <v>low</v>
      </c>
      <c r="T2351" t="str">
        <f>_xlfn.XLOOKUP($A2351,'site variables'!$A:$A,'site variables'!I:I,0,0)</f>
        <v>Vehicle/FootRecreation</v>
      </c>
      <c r="U2351">
        <f>_xlfn.XLOOKUP($D2351,climatevars!$E:$E,climatevars!J:J,0,)</f>
        <v>84.999829999999989</v>
      </c>
      <c r="V2351">
        <f>_xlfn.XLOOKUP($D2351,climatevars!$E:$E,climatevars!K:K,0,)</f>
        <v>539.99891999999988</v>
      </c>
      <c r="W2351">
        <f>_xlfn.XLOOKUP($D2351,climatevars!$E:$E,climatevars!L:L,0,)</f>
        <v>367.99926399999993</v>
      </c>
      <c r="X2351">
        <f>_xlfn.XLOOKUP($G2351,speciesvars!$D:$D,speciesvars!H:H,0,0)</f>
        <v>21.662499884764401</v>
      </c>
      <c r="Y2351">
        <f>_xlfn.XLOOKUP($G2351,speciesvars!$D:$D,speciesvars!I:I,0,0)</f>
        <v>767</v>
      </c>
    </row>
    <row r="2352" spans="1:25" hidden="1" x14ac:dyDescent="0.25">
      <c r="A2352" t="s">
        <v>34</v>
      </c>
      <c r="B2352" t="s">
        <v>52</v>
      </c>
      <c r="C2352">
        <v>29</v>
      </c>
      <c r="D2352" t="str">
        <f t="shared" si="36"/>
        <v>Preservespring 2021</v>
      </c>
      <c r="E2352" t="s">
        <v>75</v>
      </c>
      <c r="F2352" t="s">
        <v>49</v>
      </c>
      <c r="G2352" t="s">
        <v>76</v>
      </c>
      <c r="H2352" t="s">
        <v>4255</v>
      </c>
      <c r="I2352" t="s">
        <v>2450</v>
      </c>
      <c r="J2352" t="s">
        <v>60</v>
      </c>
      <c r="K2352">
        <v>0</v>
      </c>
      <c r="L2352">
        <v>0</v>
      </c>
      <c r="M2352">
        <v>0</v>
      </c>
      <c r="N2352">
        <f>_xlfn.XLOOKUP($A2352,'site variables'!$A:$A,'site variables'!C:C,0,0)</f>
        <v>332.63</v>
      </c>
      <c r="O2352">
        <f>_xlfn.XLOOKUP($A2352,'site variables'!$A:$A,'site variables'!D:D,0,0)</f>
        <v>25.8</v>
      </c>
      <c r="P2352">
        <f>_xlfn.XLOOKUP($A2352,'site variables'!$A:$A,'site variables'!E:E,0,0)</f>
        <v>21.2</v>
      </c>
      <c r="Q2352">
        <f>_xlfn.XLOOKUP($A2352,'site variables'!$A:$A,'site variables'!F:F,0,0)</f>
        <v>793</v>
      </c>
      <c r="R2352" t="str">
        <f>_xlfn.XLOOKUP($A2352,'site variables'!$A:$A,'site variables'!G:G,0,0)</f>
        <v>high</v>
      </c>
      <c r="S2352" t="str">
        <f>_xlfn.XLOOKUP($A2352,'site variables'!$A:$A,'site variables'!H:H,0,0)</f>
        <v>low</v>
      </c>
      <c r="T2352" t="str">
        <f>_xlfn.XLOOKUP($A2352,'site variables'!$A:$A,'site variables'!I:I,0,0)</f>
        <v>Vehicle/FootRecreation</v>
      </c>
      <c r="U2352">
        <f>_xlfn.XLOOKUP($D2352,climatevars!$E:$E,climatevars!J:J,0,)</f>
        <v>84.999829999999989</v>
      </c>
      <c r="V2352">
        <f>_xlfn.XLOOKUP($D2352,climatevars!$E:$E,climatevars!K:K,0,)</f>
        <v>539.99891999999988</v>
      </c>
      <c r="W2352">
        <f>_xlfn.XLOOKUP($D2352,climatevars!$E:$E,climatevars!L:L,0,)</f>
        <v>367.99926399999993</v>
      </c>
      <c r="X2352">
        <f>_xlfn.XLOOKUP($G2352,speciesvars!$D:$D,speciesvars!H:H,0,0)</f>
        <v>23.825000166892998</v>
      </c>
      <c r="Y2352">
        <f>_xlfn.XLOOKUP($G2352,speciesvars!$D:$D,speciesvars!I:I,0,0)</f>
        <v>508</v>
      </c>
    </row>
    <row r="2353" spans="1:25" hidden="1" x14ac:dyDescent="0.25">
      <c r="A2353" t="s">
        <v>34</v>
      </c>
      <c r="B2353" t="s">
        <v>52</v>
      </c>
      <c r="C2353">
        <v>29</v>
      </c>
      <c r="D2353" t="str">
        <f t="shared" si="36"/>
        <v>Preservespring 2021</v>
      </c>
      <c r="E2353" t="s">
        <v>75</v>
      </c>
      <c r="F2353" t="s">
        <v>49</v>
      </c>
      <c r="G2353" t="s">
        <v>1</v>
      </c>
      <c r="H2353" t="s">
        <v>4255</v>
      </c>
      <c r="I2353" t="s">
        <v>2451</v>
      </c>
      <c r="J2353" t="s">
        <v>60</v>
      </c>
      <c r="K2353">
        <v>0</v>
      </c>
      <c r="L2353">
        <v>0</v>
      </c>
      <c r="M2353">
        <v>0</v>
      </c>
      <c r="N2353">
        <f>_xlfn.XLOOKUP($A2353,'site variables'!$A:$A,'site variables'!C:C,0,0)</f>
        <v>332.63</v>
      </c>
      <c r="O2353">
        <f>_xlfn.XLOOKUP($A2353,'site variables'!$A:$A,'site variables'!D:D,0,0)</f>
        <v>25.8</v>
      </c>
      <c r="P2353">
        <f>_xlfn.XLOOKUP($A2353,'site variables'!$A:$A,'site variables'!E:E,0,0)</f>
        <v>21.2</v>
      </c>
      <c r="Q2353">
        <f>_xlfn.XLOOKUP($A2353,'site variables'!$A:$A,'site variables'!F:F,0,0)</f>
        <v>793</v>
      </c>
      <c r="R2353" t="str">
        <f>_xlfn.XLOOKUP($A2353,'site variables'!$A:$A,'site variables'!G:G,0,0)</f>
        <v>high</v>
      </c>
      <c r="S2353" t="str">
        <f>_xlfn.XLOOKUP($A2353,'site variables'!$A:$A,'site variables'!H:H,0,0)</f>
        <v>low</v>
      </c>
      <c r="T2353" t="str">
        <f>_xlfn.XLOOKUP($A2353,'site variables'!$A:$A,'site variables'!I:I,0,0)</f>
        <v>Vehicle/FootRecreation</v>
      </c>
      <c r="U2353">
        <f>_xlfn.XLOOKUP($D2353,climatevars!$E:$E,climatevars!J:J,0,)</f>
        <v>84.999829999999989</v>
      </c>
      <c r="V2353">
        <f>_xlfn.XLOOKUP($D2353,climatevars!$E:$E,climatevars!K:K,0,)</f>
        <v>539.99891999999988</v>
      </c>
      <c r="W2353">
        <f>_xlfn.XLOOKUP($D2353,climatevars!$E:$E,climatevars!L:L,0,)</f>
        <v>367.99926399999993</v>
      </c>
      <c r="X2353">
        <f>_xlfn.XLOOKUP($G2353,speciesvars!$D:$D,speciesvars!H:H,0,0)</f>
        <v>22.9416667421659</v>
      </c>
      <c r="Y2353">
        <f>_xlfn.XLOOKUP($G2353,speciesvars!$D:$D,speciesvars!I:I,0,0)</f>
        <v>528</v>
      </c>
    </row>
    <row r="2354" spans="1:25" hidden="1" x14ac:dyDescent="0.25">
      <c r="A2354" t="s">
        <v>34</v>
      </c>
      <c r="B2354" t="s">
        <v>69</v>
      </c>
      <c r="C2354">
        <v>7</v>
      </c>
      <c r="D2354" t="str">
        <f t="shared" si="36"/>
        <v>Preservespring 2022</v>
      </c>
      <c r="E2354" t="s">
        <v>48</v>
      </c>
      <c r="F2354" t="s">
        <v>0</v>
      </c>
      <c r="G2354" t="s">
        <v>56</v>
      </c>
      <c r="H2354" t="s">
        <v>11</v>
      </c>
      <c r="I2354" t="s">
        <v>2452</v>
      </c>
      <c r="J2354" t="s">
        <v>60</v>
      </c>
      <c r="K2354">
        <v>1</v>
      </c>
      <c r="L2354">
        <v>10</v>
      </c>
      <c r="N2354">
        <f>_xlfn.XLOOKUP($A2354,'site variables'!$A:$A,'site variables'!C:C,0,0)</f>
        <v>332.63</v>
      </c>
      <c r="O2354">
        <f>_xlfn.XLOOKUP($A2354,'site variables'!$A:$A,'site variables'!D:D,0,0)</f>
        <v>25.8</v>
      </c>
      <c r="P2354">
        <f>_xlfn.XLOOKUP($A2354,'site variables'!$A:$A,'site variables'!E:E,0,0)</f>
        <v>21.2</v>
      </c>
      <c r="Q2354">
        <f>_xlfn.XLOOKUP($A2354,'site variables'!$A:$A,'site variables'!F:F,0,0)</f>
        <v>793</v>
      </c>
      <c r="R2354" t="str">
        <f>_xlfn.XLOOKUP($A2354,'site variables'!$A:$A,'site variables'!G:G,0,0)</f>
        <v>high</v>
      </c>
      <c r="S2354" t="str">
        <f>_xlfn.XLOOKUP($A2354,'site variables'!$A:$A,'site variables'!H:H,0,0)</f>
        <v>low</v>
      </c>
      <c r="T2354" t="str">
        <f>_xlfn.XLOOKUP($A2354,'site variables'!$A:$A,'site variables'!I:I,0,0)</f>
        <v>Vehicle/FootRecreation</v>
      </c>
      <c r="U2354">
        <f>_xlfn.XLOOKUP($D2354,climatevars!$E:$E,climatevars!J:J,0,)</f>
        <v>148.99970199999998</v>
      </c>
      <c r="V2354">
        <f>_xlfn.XLOOKUP($D2354,climatevars!$E:$E,climatevars!K:K,0,)</f>
        <v>539.99891999999988</v>
      </c>
      <c r="W2354">
        <f>_xlfn.XLOOKUP($D2354,climatevars!$E:$E,climatevars!L:L,0,)</f>
        <v>800.99839799999984</v>
      </c>
      <c r="X2354">
        <f>_xlfn.XLOOKUP($G2354,speciesvars!$D:$D,speciesvars!H:H,0,0)</f>
        <v>0</v>
      </c>
      <c r="Y2354">
        <f>_xlfn.XLOOKUP($G2354,speciesvars!$D:$D,speciesvars!I:I,0,0)</f>
        <v>0</v>
      </c>
    </row>
    <row r="2355" spans="1:25" hidden="1" x14ac:dyDescent="0.25">
      <c r="A2355" t="s">
        <v>34</v>
      </c>
      <c r="B2355" t="s">
        <v>69</v>
      </c>
      <c r="C2355">
        <v>7</v>
      </c>
      <c r="D2355" t="str">
        <f t="shared" si="36"/>
        <v>Preservespring 2022</v>
      </c>
      <c r="E2355" t="s">
        <v>48</v>
      </c>
      <c r="F2355" t="s">
        <v>0</v>
      </c>
      <c r="G2355" t="s">
        <v>16</v>
      </c>
      <c r="H2355" t="s">
        <v>11</v>
      </c>
      <c r="I2355" t="s">
        <v>2453</v>
      </c>
      <c r="J2355" t="s">
        <v>60</v>
      </c>
      <c r="K2355">
        <v>37</v>
      </c>
      <c r="L2355">
        <v>20</v>
      </c>
      <c r="N2355">
        <f>_xlfn.XLOOKUP($A2355,'site variables'!$A:$A,'site variables'!C:C,0,0)</f>
        <v>332.63</v>
      </c>
      <c r="O2355">
        <f>_xlfn.XLOOKUP($A2355,'site variables'!$A:$A,'site variables'!D:D,0,0)</f>
        <v>25.8</v>
      </c>
      <c r="P2355">
        <f>_xlfn.XLOOKUP($A2355,'site variables'!$A:$A,'site variables'!E:E,0,0)</f>
        <v>21.2</v>
      </c>
      <c r="Q2355">
        <f>_xlfn.XLOOKUP($A2355,'site variables'!$A:$A,'site variables'!F:F,0,0)</f>
        <v>793</v>
      </c>
      <c r="R2355" t="str">
        <f>_xlfn.XLOOKUP($A2355,'site variables'!$A:$A,'site variables'!G:G,0,0)</f>
        <v>high</v>
      </c>
      <c r="S2355" t="str">
        <f>_xlfn.XLOOKUP($A2355,'site variables'!$A:$A,'site variables'!H:H,0,0)</f>
        <v>low</v>
      </c>
      <c r="T2355" t="str">
        <f>_xlfn.XLOOKUP($A2355,'site variables'!$A:$A,'site variables'!I:I,0,0)</f>
        <v>Vehicle/FootRecreation</v>
      </c>
      <c r="U2355">
        <f>_xlfn.XLOOKUP($D2355,climatevars!$E:$E,climatevars!J:J,0,)</f>
        <v>148.99970199999998</v>
      </c>
      <c r="V2355">
        <f>_xlfn.XLOOKUP($D2355,climatevars!$E:$E,climatevars!K:K,0,)</f>
        <v>539.99891999999988</v>
      </c>
      <c r="W2355">
        <f>_xlfn.XLOOKUP($D2355,climatevars!$E:$E,climatevars!L:L,0,)</f>
        <v>800.99839799999984</v>
      </c>
      <c r="X2355">
        <f>_xlfn.XLOOKUP($G2355,speciesvars!$D:$D,speciesvars!H:H,0,0)</f>
        <v>0</v>
      </c>
      <c r="Y2355">
        <f>_xlfn.XLOOKUP($G2355,speciesvars!$D:$D,speciesvars!I:I,0,0)</f>
        <v>0</v>
      </c>
    </row>
    <row r="2356" spans="1:25" hidden="1" x14ac:dyDescent="0.25">
      <c r="A2356" t="s">
        <v>34</v>
      </c>
      <c r="B2356" t="s">
        <v>69</v>
      </c>
      <c r="C2356">
        <v>7</v>
      </c>
      <c r="D2356" t="str">
        <f t="shared" si="36"/>
        <v>Preservespring 2022</v>
      </c>
      <c r="E2356" t="s">
        <v>48</v>
      </c>
      <c r="F2356" t="s">
        <v>0</v>
      </c>
      <c r="G2356" t="s">
        <v>55</v>
      </c>
      <c r="H2356" t="s">
        <v>11</v>
      </c>
      <c r="I2356" t="s">
        <v>2454</v>
      </c>
      <c r="J2356" t="s">
        <v>72</v>
      </c>
      <c r="K2356">
        <v>1</v>
      </c>
      <c r="L2356">
        <v>20</v>
      </c>
      <c r="N2356">
        <f>_xlfn.XLOOKUP($A2356,'site variables'!$A:$A,'site variables'!C:C,0,0)</f>
        <v>332.63</v>
      </c>
      <c r="O2356">
        <f>_xlfn.XLOOKUP($A2356,'site variables'!$A:$A,'site variables'!D:D,0,0)</f>
        <v>25.8</v>
      </c>
      <c r="P2356">
        <f>_xlfn.XLOOKUP($A2356,'site variables'!$A:$A,'site variables'!E:E,0,0)</f>
        <v>21.2</v>
      </c>
      <c r="Q2356">
        <f>_xlfn.XLOOKUP($A2356,'site variables'!$A:$A,'site variables'!F:F,0,0)</f>
        <v>793</v>
      </c>
      <c r="R2356" t="str">
        <f>_xlfn.XLOOKUP($A2356,'site variables'!$A:$A,'site variables'!G:G,0,0)</f>
        <v>high</v>
      </c>
      <c r="S2356" t="str">
        <f>_xlfn.XLOOKUP($A2356,'site variables'!$A:$A,'site variables'!H:H,0,0)</f>
        <v>low</v>
      </c>
      <c r="T2356" t="str">
        <f>_xlfn.XLOOKUP($A2356,'site variables'!$A:$A,'site variables'!I:I,0,0)</f>
        <v>Vehicle/FootRecreation</v>
      </c>
      <c r="U2356">
        <f>_xlfn.XLOOKUP($D2356,climatevars!$E:$E,climatevars!J:J,0,)</f>
        <v>148.99970199999998</v>
      </c>
      <c r="V2356">
        <f>_xlfn.XLOOKUP($D2356,climatevars!$E:$E,climatevars!K:K,0,)</f>
        <v>539.99891999999988</v>
      </c>
      <c r="W2356">
        <f>_xlfn.XLOOKUP($D2356,climatevars!$E:$E,climatevars!L:L,0,)</f>
        <v>800.99839799999984</v>
      </c>
      <c r="X2356">
        <f>_xlfn.XLOOKUP($G2356,speciesvars!$D:$D,speciesvars!H:H,0,0)</f>
        <v>0</v>
      </c>
      <c r="Y2356">
        <f>_xlfn.XLOOKUP($G2356,speciesvars!$D:$D,speciesvars!I:I,0,0)</f>
        <v>0</v>
      </c>
    </row>
    <row r="2357" spans="1:25" hidden="1" x14ac:dyDescent="0.25">
      <c r="A2357" t="s">
        <v>34</v>
      </c>
      <c r="B2357" t="s">
        <v>52</v>
      </c>
      <c r="C2357">
        <v>30</v>
      </c>
      <c r="D2357" t="str">
        <f t="shared" si="36"/>
        <v>Preservespring 2021</v>
      </c>
      <c r="E2357" t="s">
        <v>48</v>
      </c>
      <c r="F2357" t="s">
        <v>70</v>
      </c>
      <c r="G2357" t="s">
        <v>6</v>
      </c>
      <c r="H2357" t="s">
        <v>4256</v>
      </c>
      <c r="I2357" t="s">
        <v>2455</v>
      </c>
      <c r="J2357" t="s">
        <v>60</v>
      </c>
      <c r="K2357">
        <v>0</v>
      </c>
      <c r="L2357">
        <v>0</v>
      </c>
      <c r="M2357">
        <v>0</v>
      </c>
      <c r="N2357">
        <f>_xlfn.XLOOKUP($A2357,'site variables'!$A:$A,'site variables'!C:C,0,0)</f>
        <v>332.63</v>
      </c>
      <c r="O2357">
        <f>_xlfn.XLOOKUP($A2357,'site variables'!$A:$A,'site variables'!D:D,0,0)</f>
        <v>25.8</v>
      </c>
      <c r="P2357">
        <f>_xlfn.XLOOKUP($A2357,'site variables'!$A:$A,'site variables'!E:E,0,0)</f>
        <v>21.2</v>
      </c>
      <c r="Q2357">
        <f>_xlfn.XLOOKUP($A2357,'site variables'!$A:$A,'site variables'!F:F,0,0)</f>
        <v>793</v>
      </c>
      <c r="R2357" t="str">
        <f>_xlfn.XLOOKUP($A2357,'site variables'!$A:$A,'site variables'!G:G,0,0)</f>
        <v>high</v>
      </c>
      <c r="S2357" t="str">
        <f>_xlfn.XLOOKUP($A2357,'site variables'!$A:$A,'site variables'!H:H,0,0)</f>
        <v>low</v>
      </c>
      <c r="T2357" t="str">
        <f>_xlfn.XLOOKUP($A2357,'site variables'!$A:$A,'site variables'!I:I,0,0)</f>
        <v>Vehicle/FootRecreation</v>
      </c>
      <c r="U2357">
        <f>_xlfn.XLOOKUP($D2357,climatevars!$E:$E,climatevars!J:J,0,)</f>
        <v>84.999829999999989</v>
      </c>
      <c r="V2357">
        <f>_xlfn.XLOOKUP($D2357,climatevars!$E:$E,climatevars!K:K,0,)</f>
        <v>539.99891999999988</v>
      </c>
      <c r="W2357">
        <f>_xlfn.XLOOKUP($D2357,climatevars!$E:$E,climatevars!L:L,0,)</f>
        <v>367.99926399999993</v>
      </c>
      <c r="X2357">
        <f>_xlfn.XLOOKUP($G2357,speciesvars!$D:$D,speciesvars!H:H,0,0)</f>
        <v>21.804166575272902</v>
      </c>
      <c r="Y2357">
        <f>_xlfn.XLOOKUP($G2357,speciesvars!$D:$D,speciesvars!I:I,0,0)</f>
        <v>504</v>
      </c>
    </row>
    <row r="2358" spans="1:25" hidden="1" x14ac:dyDescent="0.25">
      <c r="A2358" t="s">
        <v>34</v>
      </c>
      <c r="B2358" t="s">
        <v>52</v>
      </c>
      <c r="C2358">
        <v>30</v>
      </c>
      <c r="D2358" t="str">
        <f t="shared" si="36"/>
        <v>Preservespring 2021</v>
      </c>
      <c r="E2358" t="s">
        <v>48</v>
      </c>
      <c r="F2358" t="s">
        <v>70</v>
      </c>
      <c r="G2358" t="s">
        <v>22</v>
      </c>
      <c r="H2358" t="s">
        <v>4256</v>
      </c>
      <c r="I2358" t="s">
        <v>2456</v>
      </c>
      <c r="J2358" t="s">
        <v>60</v>
      </c>
      <c r="K2358">
        <v>0</v>
      </c>
      <c r="L2358">
        <v>0</v>
      </c>
      <c r="M2358">
        <v>0</v>
      </c>
      <c r="N2358">
        <f>_xlfn.XLOOKUP($A2358,'site variables'!$A:$A,'site variables'!C:C,0,0)</f>
        <v>332.63</v>
      </c>
      <c r="O2358">
        <f>_xlfn.XLOOKUP($A2358,'site variables'!$A:$A,'site variables'!D:D,0,0)</f>
        <v>25.8</v>
      </c>
      <c r="P2358">
        <f>_xlfn.XLOOKUP($A2358,'site variables'!$A:$A,'site variables'!E:E,0,0)</f>
        <v>21.2</v>
      </c>
      <c r="Q2358">
        <f>_xlfn.XLOOKUP($A2358,'site variables'!$A:$A,'site variables'!F:F,0,0)</f>
        <v>793</v>
      </c>
      <c r="R2358" t="str">
        <f>_xlfn.XLOOKUP($A2358,'site variables'!$A:$A,'site variables'!G:G,0,0)</f>
        <v>high</v>
      </c>
      <c r="S2358" t="str">
        <f>_xlfn.XLOOKUP($A2358,'site variables'!$A:$A,'site variables'!H:H,0,0)</f>
        <v>low</v>
      </c>
      <c r="T2358" t="str">
        <f>_xlfn.XLOOKUP($A2358,'site variables'!$A:$A,'site variables'!I:I,0,0)</f>
        <v>Vehicle/FootRecreation</v>
      </c>
      <c r="U2358">
        <f>_xlfn.XLOOKUP($D2358,climatevars!$E:$E,climatevars!J:J,0,)</f>
        <v>84.999829999999989</v>
      </c>
      <c r="V2358">
        <f>_xlfn.XLOOKUP($D2358,climatevars!$E:$E,climatevars!K:K,0,)</f>
        <v>539.99891999999988</v>
      </c>
      <c r="W2358">
        <f>_xlfn.XLOOKUP($D2358,climatevars!$E:$E,climatevars!L:L,0,)</f>
        <v>367.99926399999993</v>
      </c>
      <c r="X2358">
        <f>_xlfn.XLOOKUP($G2358,speciesvars!$D:$D,speciesvars!H:H,0,0)</f>
        <v>22.870833317438802</v>
      </c>
      <c r="Y2358">
        <f>_xlfn.XLOOKUP($G2358,speciesvars!$D:$D,speciesvars!I:I,0,0)</f>
        <v>733</v>
      </c>
    </row>
    <row r="2359" spans="1:25" hidden="1" x14ac:dyDescent="0.25">
      <c r="A2359" t="s">
        <v>34</v>
      </c>
      <c r="B2359" t="s">
        <v>52</v>
      </c>
      <c r="C2359">
        <v>30</v>
      </c>
      <c r="D2359" t="str">
        <f t="shared" si="36"/>
        <v>Preservespring 2021</v>
      </c>
      <c r="E2359" t="s">
        <v>48</v>
      </c>
      <c r="F2359" t="s">
        <v>70</v>
      </c>
      <c r="G2359" t="s">
        <v>54</v>
      </c>
      <c r="H2359" t="s">
        <v>4256</v>
      </c>
      <c r="I2359" t="s">
        <v>2457</v>
      </c>
      <c r="J2359" t="s">
        <v>60</v>
      </c>
      <c r="K2359">
        <v>1</v>
      </c>
      <c r="L2359">
        <v>25</v>
      </c>
      <c r="M2359">
        <v>0.55000000000000004</v>
      </c>
      <c r="N2359">
        <f>_xlfn.XLOOKUP($A2359,'site variables'!$A:$A,'site variables'!C:C,0,0)</f>
        <v>332.63</v>
      </c>
      <c r="O2359">
        <f>_xlfn.XLOOKUP($A2359,'site variables'!$A:$A,'site variables'!D:D,0,0)</f>
        <v>25.8</v>
      </c>
      <c r="P2359">
        <f>_xlfn.XLOOKUP($A2359,'site variables'!$A:$A,'site variables'!E:E,0,0)</f>
        <v>21.2</v>
      </c>
      <c r="Q2359">
        <f>_xlfn.XLOOKUP($A2359,'site variables'!$A:$A,'site variables'!F:F,0,0)</f>
        <v>793</v>
      </c>
      <c r="R2359" t="str">
        <f>_xlfn.XLOOKUP($A2359,'site variables'!$A:$A,'site variables'!G:G,0,0)</f>
        <v>high</v>
      </c>
      <c r="S2359" t="str">
        <f>_xlfn.XLOOKUP($A2359,'site variables'!$A:$A,'site variables'!H:H,0,0)</f>
        <v>low</v>
      </c>
      <c r="T2359" t="str">
        <f>_xlfn.XLOOKUP($A2359,'site variables'!$A:$A,'site variables'!I:I,0,0)</f>
        <v>Vehicle/FootRecreation</v>
      </c>
      <c r="U2359">
        <f>_xlfn.XLOOKUP($D2359,climatevars!$E:$E,climatevars!J:J,0,)</f>
        <v>84.999829999999989</v>
      </c>
      <c r="V2359">
        <f>_xlfn.XLOOKUP($D2359,climatevars!$E:$E,climatevars!K:K,0,)</f>
        <v>539.99891999999988</v>
      </c>
      <c r="W2359">
        <f>_xlfn.XLOOKUP($D2359,climatevars!$E:$E,climatevars!L:L,0,)</f>
        <v>367.99926399999993</v>
      </c>
      <c r="X2359">
        <f>_xlfn.XLOOKUP($G2359,speciesvars!$D:$D,speciesvars!H:H,0,0)</f>
        <v>21.7541668613752</v>
      </c>
      <c r="Y2359">
        <f>_xlfn.XLOOKUP($G2359,speciesvars!$D:$D,speciesvars!I:I,0,0)</f>
        <v>505</v>
      </c>
    </row>
    <row r="2360" spans="1:25" hidden="1" x14ac:dyDescent="0.25">
      <c r="A2360" t="s">
        <v>34</v>
      </c>
      <c r="B2360" t="s">
        <v>52</v>
      </c>
      <c r="C2360">
        <v>30</v>
      </c>
      <c r="D2360" t="str">
        <f t="shared" si="36"/>
        <v>Preservespring 2021</v>
      </c>
      <c r="E2360" t="s">
        <v>48</v>
      </c>
      <c r="F2360" t="s">
        <v>70</v>
      </c>
      <c r="G2360" t="s">
        <v>65</v>
      </c>
      <c r="H2360" t="s">
        <v>4256</v>
      </c>
      <c r="I2360" t="s">
        <v>2458</v>
      </c>
      <c r="J2360" t="s">
        <v>60</v>
      </c>
      <c r="K2360">
        <v>0</v>
      </c>
      <c r="L2360">
        <v>0</v>
      </c>
      <c r="M2360">
        <v>0.05</v>
      </c>
      <c r="N2360">
        <f>_xlfn.XLOOKUP($A2360,'site variables'!$A:$A,'site variables'!C:C,0,0)</f>
        <v>332.63</v>
      </c>
      <c r="O2360">
        <f>_xlfn.XLOOKUP($A2360,'site variables'!$A:$A,'site variables'!D:D,0,0)</f>
        <v>25.8</v>
      </c>
      <c r="P2360">
        <f>_xlfn.XLOOKUP($A2360,'site variables'!$A:$A,'site variables'!E:E,0,0)</f>
        <v>21.2</v>
      </c>
      <c r="Q2360">
        <f>_xlfn.XLOOKUP($A2360,'site variables'!$A:$A,'site variables'!F:F,0,0)</f>
        <v>793</v>
      </c>
      <c r="R2360" t="str">
        <f>_xlfn.XLOOKUP($A2360,'site variables'!$A:$A,'site variables'!G:G,0,0)</f>
        <v>high</v>
      </c>
      <c r="S2360" t="str">
        <f>_xlfn.XLOOKUP($A2360,'site variables'!$A:$A,'site variables'!H:H,0,0)</f>
        <v>low</v>
      </c>
      <c r="T2360" t="str">
        <f>_xlfn.XLOOKUP($A2360,'site variables'!$A:$A,'site variables'!I:I,0,0)</f>
        <v>Vehicle/FootRecreation</v>
      </c>
      <c r="U2360">
        <f>_xlfn.XLOOKUP($D2360,climatevars!$E:$E,climatevars!J:J,0,)</f>
        <v>84.999829999999989</v>
      </c>
      <c r="V2360">
        <f>_xlfn.XLOOKUP($D2360,climatevars!$E:$E,climatevars!K:K,0,)</f>
        <v>539.99891999999988</v>
      </c>
      <c r="W2360">
        <f>_xlfn.XLOOKUP($D2360,climatevars!$E:$E,climatevars!L:L,0,)</f>
        <v>367.99926399999993</v>
      </c>
      <c r="X2360">
        <f>_xlfn.XLOOKUP($G2360,speciesvars!$D:$D,speciesvars!H:H,0,0)</f>
        <v>21.662499884764401</v>
      </c>
      <c r="Y2360">
        <f>_xlfn.XLOOKUP($G2360,speciesvars!$D:$D,speciesvars!I:I,0,0)</f>
        <v>767</v>
      </c>
    </row>
    <row r="2361" spans="1:25" hidden="1" x14ac:dyDescent="0.25">
      <c r="A2361" t="s">
        <v>34</v>
      </c>
      <c r="B2361" t="s">
        <v>69</v>
      </c>
      <c r="C2361">
        <v>7</v>
      </c>
      <c r="D2361" t="str">
        <f t="shared" si="36"/>
        <v>Preservespring 2022</v>
      </c>
      <c r="E2361" t="s">
        <v>48</v>
      </c>
      <c r="F2361" t="s">
        <v>0</v>
      </c>
      <c r="G2361" t="s">
        <v>1451</v>
      </c>
      <c r="H2361" t="s">
        <v>11</v>
      </c>
      <c r="I2361" t="s">
        <v>2459</v>
      </c>
      <c r="J2361" t="s">
        <v>60</v>
      </c>
      <c r="K2361">
        <v>2</v>
      </c>
      <c r="L2361">
        <v>115</v>
      </c>
      <c r="N2361">
        <f>_xlfn.XLOOKUP($A2361,'site variables'!$A:$A,'site variables'!C:C,0,0)</f>
        <v>332.63</v>
      </c>
      <c r="O2361">
        <f>_xlfn.XLOOKUP($A2361,'site variables'!$A:$A,'site variables'!D:D,0,0)</f>
        <v>25.8</v>
      </c>
      <c r="P2361">
        <f>_xlfn.XLOOKUP($A2361,'site variables'!$A:$A,'site variables'!E:E,0,0)</f>
        <v>21.2</v>
      </c>
      <c r="Q2361">
        <f>_xlfn.XLOOKUP($A2361,'site variables'!$A:$A,'site variables'!F:F,0,0)</f>
        <v>793</v>
      </c>
      <c r="R2361" t="str">
        <f>_xlfn.XLOOKUP($A2361,'site variables'!$A:$A,'site variables'!G:G,0,0)</f>
        <v>high</v>
      </c>
      <c r="S2361" t="str">
        <f>_xlfn.XLOOKUP($A2361,'site variables'!$A:$A,'site variables'!H:H,0,0)</f>
        <v>low</v>
      </c>
      <c r="T2361" t="str">
        <f>_xlfn.XLOOKUP($A2361,'site variables'!$A:$A,'site variables'!I:I,0,0)</f>
        <v>Vehicle/FootRecreation</v>
      </c>
      <c r="U2361">
        <f>_xlfn.XLOOKUP($D2361,climatevars!$E:$E,climatevars!J:J,0,)</f>
        <v>148.99970199999998</v>
      </c>
      <c r="V2361">
        <f>_xlfn.XLOOKUP($D2361,climatevars!$E:$E,climatevars!K:K,0,)</f>
        <v>539.99891999999988</v>
      </c>
      <c r="W2361">
        <f>_xlfn.XLOOKUP($D2361,climatevars!$E:$E,climatevars!L:L,0,)</f>
        <v>800.99839799999984</v>
      </c>
      <c r="X2361">
        <f>_xlfn.XLOOKUP($G2361,speciesvars!$D:$D,speciesvars!H:H,0,0)</f>
        <v>0</v>
      </c>
      <c r="Y2361">
        <f>_xlfn.XLOOKUP($G2361,speciesvars!$D:$D,speciesvars!I:I,0,0)</f>
        <v>0</v>
      </c>
    </row>
    <row r="2362" spans="1:25" hidden="1" x14ac:dyDescent="0.25">
      <c r="A2362" t="s">
        <v>34</v>
      </c>
      <c r="B2362" t="s">
        <v>69</v>
      </c>
      <c r="C2362">
        <v>7</v>
      </c>
      <c r="D2362" t="str">
        <f t="shared" si="36"/>
        <v>Preservespring 2022</v>
      </c>
      <c r="E2362" t="s">
        <v>48</v>
      </c>
      <c r="F2362" t="s">
        <v>0</v>
      </c>
      <c r="G2362" t="s">
        <v>299</v>
      </c>
      <c r="H2362" t="s">
        <v>11</v>
      </c>
      <c r="I2362" t="s">
        <v>2460</v>
      </c>
      <c r="J2362" t="s">
        <v>60</v>
      </c>
      <c r="K2362">
        <v>1</v>
      </c>
      <c r="L2362">
        <v>32</v>
      </c>
      <c r="N2362">
        <f>_xlfn.XLOOKUP($A2362,'site variables'!$A:$A,'site variables'!C:C,0,0)</f>
        <v>332.63</v>
      </c>
      <c r="O2362">
        <f>_xlfn.XLOOKUP($A2362,'site variables'!$A:$A,'site variables'!D:D,0,0)</f>
        <v>25.8</v>
      </c>
      <c r="P2362">
        <f>_xlfn.XLOOKUP($A2362,'site variables'!$A:$A,'site variables'!E:E,0,0)</f>
        <v>21.2</v>
      </c>
      <c r="Q2362">
        <f>_xlfn.XLOOKUP($A2362,'site variables'!$A:$A,'site variables'!F:F,0,0)</f>
        <v>793</v>
      </c>
      <c r="R2362" t="str">
        <f>_xlfn.XLOOKUP($A2362,'site variables'!$A:$A,'site variables'!G:G,0,0)</f>
        <v>high</v>
      </c>
      <c r="S2362" t="str">
        <f>_xlfn.XLOOKUP($A2362,'site variables'!$A:$A,'site variables'!H:H,0,0)</f>
        <v>low</v>
      </c>
      <c r="T2362" t="str">
        <f>_xlfn.XLOOKUP($A2362,'site variables'!$A:$A,'site variables'!I:I,0,0)</f>
        <v>Vehicle/FootRecreation</v>
      </c>
      <c r="U2362">
        <f>_xlfn.XLOOKUP($D2362,climatevars!$E:$E,climatevars!J:J,0,)</f>
        <v>148.99970199999998</v>
      </c>
      <c r="V2362">
        <f>_xlfn.XLOOKUP($D2362,climatevars!$E:$E,climatevars!K:K,0,)</f>
        <v>539.99891999999988</v>
      </c>
      <c r="W2362">
        <f>_xlfn.XLOOKUP($D2362,climatevars!$E:$E,climatevars!L:L,0,)</f>
        <v>800.99839799999984</v>
      </c>
      <c r="X2362">
        <f>_xlfn.XLOOKUP($G2362,speciesvars!$D:$D,speciesvars!H:H,0,0)</f>
        <v>0</v>
      </c>
      <c r="Y2362">
        <f>_xlfn.XLOOKUP($G2362,speciesvars!$D:$D,speciesvars!I:I,0,0)</f>
        <v>0</v>
      </c>
    </row>
    <row r="2363" spans="1:25" hidden="1" x14ac:dyDescent="0.25">
      <c r="A2363" t="s">
        <v>34</v>
      </c>
      <c r="B2363" t="s">
        <v>69</v>
      </c>
      <c r="C2363">
        <v>7</v>
      </c>
      <c r="D2363" t="str">
        <f t="shared" si="36"/>
        <v>Preservespring 2022</v>
      </c>
      <c r="E2363" t="s">
        <v>48</v>
      </c>
      <c r="F2363" t="s">
        <v>0</v>
      </c>
      <c r="G2363" t="s">
        <v>44</v>
      </c>
      <c r="H2363" t="s">
        <v>11</v>
      </c>
      <c r="I2363" t="s">
        <v>2461</v>
      </c>
      <c r="J2363" t="s">
        <v>60</v>
      </c>
      <c r="K2363">
        <v>2</v>
      </c>
      <c r="L2363">
        <v>25</v>
      </c>
      <c r="N2363">
        <f>_xlfn.XLOOKUP($A2363,'site variables'!$A:$A,'site variables'!C:C,0,0)</f>
        <v>332.63</v>
      </c>
      <c r="O2363">
        <f>_xlfn.XLOOKUP($A2363,'site variables'!$A:$A,'site variables'!D:D,0,0)</f>
        <v>25.8</v>
      </c>
      <c r="P2363">
        <f>_xlfn.XLOOKUP($A2363,'site variables'!$A:$A,'site variables'!E:E,0,0)</f>
        <v>21.2</v>
      </c>
      <c r="Q2363">
        <f>_xlfn.XLOOKUP($A2363,'site variables'!$A:$A,'site variables'!F:F,0,0)</f>
        <v>793</v>
      </c>
      <c r="R2363" t="str">
        <f>_xlfn.XLOOKUP($A2363,'site variables'!$A:$A,'site variables'!G:G,0,0)</f>
        <v>high</v>
      </c>
      <c r="S2363" t="str">
        <f>_xlfn.XLOOKUP($A2363,'site variables'!$A:$A,'site variables'!H:H,0,0)</f>
        <v>low</v>
      </c>
      <c r="T2363" t="str">
        <f>_xlfn.XLOOKUP($A2363,'site variables'!$A:$A,'site variables'!I:I,0,0)</f>
        <v>Vehicle/FootRecreation</v>
      </c>
      <c r="U2363">
        <f>_xlfn.XLOOKUP($D2363,climatevars!$E:$E,climatevars!J:J,0,)</f>
        <v>148.99970199999998</v>
      </c>
      <c r="V2363">
        <f>_xlfn.XLOOKUP($D2363,climatevars!$E:$E,climatevars!K:K,0,)</f>
        <v>539.99891999999988</v>
      </c>
      <c r="W2363">
        <f>_xlfn.XLOOKUP($D2363,climatevars!$E:$E,climatevars!L:L,0,)</f>
        <v>800.99839799999984</v>
      </c>
      <c r="X2363">
        <f>_xlfn.XLOOKUP($G2363,speciesvars!$D:$D,speciesvars!H:H,0,0)</f>
        <v>0</v>
      </c>
      <c r="Y2363">
        <f>_xlfn.XLOOKUP($G2363,speciesvars!$D:$D,speciesvars!I:I,0,0)</f>
        <v>0</v>
      </c>
    </row>
    <row r="2364" spans="1:25" hidden="1" x14ac:dyDescent="0.25">
      <c r="A2364" t="s">
        <v>34</v>
      </c>
      <c r="B2364" t="s">
        <v>69</v>
      </c>
      <c r="C2364">
        <v>7</v>
      </c>
      <c r="D2364" t="str">
        <f t="shared" si="36"/>
        <v>Preservespring 2022</v>
      </c>
      <c r="E2364" t="s">
        <v>48</v>
      </c>
      <c r="F2364" t="s">
        <v>0</v>
      </c>
      <c r="G2364" t="s">
        <v>33</v>
      </c>
      <c r="H2364" t="s">
        <v>11</v>
      </c>
      <c r="I2364" t="s">
        <v>2462</v>
      </c>
      <c r="J2364" t="s">
        <v>60</v>
      </c>
      <c r="K2364">
        <v>4</v>
      </c>
      <c r="L2364">
        <v>30</v>
      </c>
      <c r="N2364">
        <f>_xlfn.XLOOKUP($A2364,'site variables'!$A:$A,'site variables'!C:C,0,0)</f>
        <v>332.63</v>
      </c>
      <c r="O2364">
        <f>_xlfn.XLOOKUP($A2364,'site variables'!$A:$A,'site variables'!D:D,0,0)</f>
        <v>25.8</v>
      </c>
      <c r="P2364">
        <f>_xlfn.XLOOKUP($A2364,'site variables'!$A:$A,'site variables'!E:E,0,0)</f>
        <v>21.2</v>
      </c>
      <c r="Q2364">
        <f>_xlfn.XLOOKUP($A2364,'site variables'!$A:$A,'site variables'!F:F,0,0)</f>
        <v>793</v>
      </c>
      <c r="R2364" t="str">
        <f>_xlfn.XLOOKUP($A2364,'site variables'!$A:$A,'site variables'!G:G,0,0)</f>
        <v>high</v>
      </c>
      <c r="S2364" t="str">
        <f>_xlfn.XLOOKUP($A2364,'site variables'!$A:$A,'site variables'!H:H,0,0)</f>
        <v>low</v>
      </c>
      <c r="T2364" t="str">
        <f>_xlfn.XLOOKUP($A2364,'site variables'!$A:$A,'site variables'!I:I,0,0)</f>
        <v>Vehicle/FootRecreation</v>
      </c>
      <c r="U2364">
        <f>_xlfn.XLOOKUP($D2364,climatevars!$E:$E,climatevars!J:J,0,)</f>
        <v>148.99970199999998</v>
      </c>
      <c r="V2364">
        <f>_xlfn.XLOOKUP($D2364,climatevars!$E:$E,climatevars!K:K,0,)</f>
        <v>539.99891999999988</v>
      </c>
      <c r="W2364">
        <f>_xlfn.XLOOKUP($D2364,climatevars!$E:$E,climatevars!L:L,0,)</f>
        <v>800.99839799999984</v>
      </c>
      <c r="X2364">
        <f>_xlfn.XLOOKUP($G2364,speciesvars!$D:$D,speciesvars!H:H,0,0)</f>
        <v>0</v>
      </c>
      <c r="Y2364">
        <f>_xlfn.XLOOKUP($G2364,speciesvars!$D:$D,speciesvars!I:I,0,0)</f>
        <v>0</v>
      </c>
    </row>
    <row r="2365" spans="1:25" hidden="1" x14ac:dyDescent="0.25">
      <c r="A2365" t="s">
        <v>34</v>
      </c>
      <c r="B2365" t="s">
        <v>69</v>
      </c>
      <c r="C2365">
        <v>7</v>
      </c>
      <c r="D2365" t="str">
        <f t="shared" si="36"/>
        <v>Preservespring 2022</v>
      </c>
      <c r="E2365" t="s">
        <v>48</v>
      </c>
      <c r="F2365" t="s">
        <v>0</v>
      </c>
      <c r="G2365" t="s">
        <v>24</v>
      </c>
      <c r="H2365" t="s">
        <v>11</v>
      </c>
      <c r="I2365" t="s">
        <v>2463</v>
      </c>
      <c r="J2365" t="s">
        <v>60</v>
      </c>
      <c r="K2365">
        <v>1</v>
      </c>
      <c r="L2365">
        <v>50</v>
      </c>
      <c r="N2365">
        <f>_xlfn.XLOOKUP($A2365,'site variables'!$A:$A,'site variables'!C:C,0,0)</f>
        <v>332.63</v>
      </c>
      <c r="O2365">
        <f>_xlfn.XLOOKUP($A2365,'site variables'!$A:$A,'site variables'!D:D,0,0)</f>
        <v>25.8</v>
      </c>
      <c r="P2365">
        <f>_xlfn.XLOOKUP($A2365,'site variables'!$A:$A,'site variables'!E:E,0,0)</f>
        <v>21.2</v>
      </c>
      <c r="Q2365">
        <f>_xlfn.XLOOKUP($A2365,'site variables'!$A:$A,'site variables'!F:F,0,0)</f>
        <v>793</v>
      </c>
      <c r="R2365" t="str">
        <f>_xlfn.XLOOKUP($A2365,'site variables'!$A:$A,'site variables'!G:G,0,0)</f>
        <v>high</v>
      </c>
      <c r="S2365" t="str">
        <f>_xlfn.XLOOKUP($A2365,'site variables'!$A:$A,'site variables'!H:H,0,0)</f>
        <v>low</v>
      </c>
      <c r="T2365" t="str">
        <f>_xlfn.XLOOKUP($A2365,'site variables'!$A:$A,'site variables'!I:I,0,0)</f>
        <v>Vehicle/FootRecreation</v>
      </c>
      <c r="U2365">
        <f>_xlfn.XLOOKUP($D2365,climatevars!$E:$E,climatevars!J:J,0,)</f>
        <v>148.99970199999998</v>
      </c>
      <c r="V2365">
        <f>_xlfn.XLOOKUP($D2365,climatevars!$E:$E,climatevars!K:K,0,)</f>
        <v>539.99891999999988</v>
      </c>
      <c r="W2365">
        <f>_xlfn.XLOOKUP($D2365,climatevars!$E:$E,climatevars!L:L,0,)</f>
        <v>800.99839799999984</v>
      </c>
      <c r="X2365">
        <f>_xlfn.XLOOKUP($G2365,speciesvars!$D:$D,speciesvars!H:H,0,0)</f>
        <v>0</v>
      </c>
      <c r="Y2365">
        <f>_xlfn.XLOOKUP($G2365,speciesvars!$D:$D,speciesvars!I:I,0,0)</f>
        <v>0</v>
      </c>
    </row>
    <row r="2366" spans="1:25" hidden="1" x14ac:dyDescent="0.25">
      <c r="A2366" t="s">
        <v>34</v>
      </c>
      <c r="B2366" t="s">
        <v>52</v>
      </c>
      <c r="C2366">
        <v>30</v>
      </c>
      <c r="D2366" t="str">
        <f t="shared" si="36"/>
        <v>Preservespring 2021</v>
      </c>
      <c r="E2366" t="s">
        <v>48</v>
      </c>
      <c r="F2366" t="s">
        <v>70</v>
      </c>
      <c r="G2366" t="s">
        <v>1</v>
      </c>
      <c r="H2366" t="s">
        <v>4256</v>
      </c>
      <c r="I2366" t="s">
        <v>2464</v>
      </c>
      <c r="J2366" t="s">
        <v>60</v>
      </c>
      <c r="K2366">
        <v>0</v>
      </c>
      <c r="L2366">
        <v>0</v>
      </c>
      <c r="M2366">
        <v>0</v>
      </c>
      <c r="N2366">
        <f>_xlfn.XLOOKUP($A2366,'site variables'!$A:$A,'site variables'!C:C,0,0)</f>
        <v>332.63</v>
      </c>
      <c r="O2366">
        <f>_xlfn.XLOOKUP($A2366,'site variables'!$A:$A,'site variables'!D:D,0,0)</f>
        <v>25.8</v>
      </c>
      <c r="P2366">
        <f>_xlfn.XLOOKUP($A2366,'site variables'!$A:$A,'site variables'!E:E,0,0)</f>
        <v>21.2</v>
      </c>
      <c r="Q2366">
        <f>_xlfn.XLOOKUP($A2366,'site variables'!$A:$A,'site variables'!F:F,0,0)</f>
        <v>793</v>
      </c>
      <c r="R2366" t="str">
        <f>_xlfn.XLOOKUP($A2366,'site variables'!$A:$A,'site variables'!G:G,0,0)</f>
        <v>high</v>
      </c>
      <c r="S2366" t="str">
        <f>_xlfn.XLOOKUP($A2366,'site variables'!$A:$A,'site variables'!H:H,0,0)</f>
        <v>low</v>
      </c>
      <c r="T2366" t="str">
        <f>_xlfn.XLOOKUP($A2366,'site variables'!$A:$A,'site variables'!I:I,0,0)</f>
        <v>Vehicle/FootRecreation</v>
      </c>
      <c r="U2366">
        <f>_xlfn.XLOOKUP($D2366,climatevars!$E:$E,climatevars!J:J,0,)</f>
        <v>84.999829999999989</v>
      </c>
      <c r="V2366">
        <f>_xlfn.XLOOKUP($D2366,climatevars!$E:$E,climatevars!K:K,0,)</f>
        <v>539.99891999999988</v>
      </c>
      <c r="W2366">
        <f>_xlfn.XLOOKUP($D2366,climatevars!$E:$E,climatevars!L:L,0,)</f>
        <v>367.99926399999993</v>
      </c>
      <c r="X2366">
        <f>_xlfn.XLOOKUP($G2366,speciesvars!$D:$D,speciesvars!H:H,0,0)</f>
        <v>22.9416667421659</v>
      </c>
      <c r="Y2366">
        <f>_xlfn.XLOOKUP($G2366,speciesvars!$D:$D,speciesvars!I:I,0,0)</f>
        <v>528</v>
      </c>
    </row>
    <row r="2367" spans="1:25" hidden="1" x14ac:dyDescent="0.25">
      <c r="A2367" t="s">
        <v>34</v>
      </c>
      <c r="B2367" t="s">
        <v>52</v>
      </c>
      <c r="C2367">
        <v>31</v>
      </c>
      <c r="D2367" t="str">
        <f t="shared" si="36"/>
        <v>Preservespring 2021</v>
      </c>
      <c r="E2367" t="s">
        <v>12</v>
      </c>
      <c r="F2367" t="s">
        <v>70</v>
      </c>
      <c r="G2367" t="s">
        <v>6</v>
      </c>
      <c r="H2367" t="s">
        <v>4256</v>
      </c>
      <c r="I2367" t="s">
        <v>2465</v>
      </c>
      <c r="J2367" t="s">
        <v>60</v>
      </c>
      <c r="K2367">
        <v>0</v>
      </c>
      <c r="L2367">
        <v>0</v>
      </c>
      <c r="M2367">
        <v>0.55000000000000004</v>
      </c>
      <c r="N2367">
        <f>_xlfn.XLOOKUP($A2367,'site variables'!$A:$A,'site variables'!C:C,0,0)</f>
        <v>332.63</v>
      </c>
      <c r="O2367">
        <f>_xlfn.XLOOKUP($A2367,'site variables'!$A:$A,'site variables'!D:D,0,0)</f>
        <v>25.8</v>
      </c>
      <c r="P2367">
        <f>_xlfn.XLOOKUP($A2367,'site variables'!$A:$A,'site variables'!E:E,0,0)</f>
        <v>21.2</v>
      </c>
      <c r="Q2367">
        <f>_xlfn.XLOOKUP($A2367,'site variables'!$A:$A,'site variables'!F:F,0,0)</f>
        <v>793</v>
      </c>
      <c r="R2367" t="str">
        <f>_xlfn.XLOOKUP($A2367,'site variables'!$A:$A,'site variables'!G:G,0,0)</f>
        <v>high</v>
      </c>
      <c r="S2367" t="str">
        <f>_xlfn.XLOOKUP($A2367,'site variables'!$A:$A,'site variables'!H:H,0,0)</f>
        <v>low</v>
      </c>
      <c r="T2367" t="str">
        <f>_xlfn.XLOOKUP($A2367,'site variables'!$A:$A,'site variables'!I:I,0,0)</f>
        <v>Vehicle/FootRecreation</v>
      </c>
      <c r="U2367">
        <f>_xlfn.XLOOKUP($D2367,climatevars!$E:$E,climatevars!J:J,0,)</f>
        <v>84.999829999999989</v>
      </c>
      <c r="V2367">
        <f>_xlfn.XLOOKUP($D2367,climatevars!$E:$E,climatevars!K:K,0,)</f>
        <v>539.99891999999988</v>
      </c>
      <c r="W2367">
        <f>_xlfn.XLOOKUP($D2367,climatevars!$E:$E,climatevars!L:L,0,)</f>
        <v>367.99926399999993</v>
      </c>
      <c r="X2367">
        <f>_xlfn.XLOOKUP($G2367,speciesvars!$D:$D,speciesvars!H:H,0,0)</f>
        <v>21.804166575272902</v>
      </c>
      <c r="Y2367">
        <f>_xlfn.XLOOKUP($G2367,speciesvars!$D:$D,speciesvars!I:I,0,0)</f>
        <v>504</v>
      </c>
    </row>
    <row r="2368" spans="1:25" hidden="1" x14ac:dyDescent="0.25">
      <c r="A2368" t="s">
        <v>34</v>
      </c>
      <c r="B2368" t="s">
        <v>52</v>
      </c>
      <c r="C2368">
        <v>31</v>
      </c>
      <c r="D2368" t="str">
        <f t="shared" si="36"/>
        <v>Preservespring 2021</v>
      </c>
      <c r="E2368" t="s">
        <v>12</v>
      </c>
      <c r="F2368" t="s">
        <v>70</v>
      </c>
      <c r="G2368" t="s">
        <v>22</v>
      </c>
      <c r="H2368" t="s">
        <v>4256</v>
      </c>
      <c r="I2368" t="s">
        <v>2466</v>
      </c>
      <c r="J2368" t="s">
        <v>60</v>
      </c>
      <c r="K2368">
        <v>0</v>
      </c>
      <c r="L2368">
        <v>0</v>
      </c>
      <c r="M2368">
        <v>0</v>
      </c>
      <c r="N2368">
        <f>_xlfn.XLOOKUP($A2368,'site variables'!$A:$A,'site variables'!C:C,0,0)</f>
        <v>332.63</v>
      </c>
      <c r="O2368">
        <f>_xlfn.XLOOKUP($A2368,'site variables'!$A:$A,'site variables'!D:D,0,0)</f>
        <v>25.8</v>
      </c>
      <c r="P2368">
        <f>_xlfn.XLOOKUP($A2368,'site variables'!$A:$A,'site variables'!E:E,0,0)</f>
        <v>21.2</v>
      </c>
      <c r="Q2368">
        <f>_xlfn.XLOOKUP($A2368,'site variables'!$A:$A,'site variables'!F:F,0,0)</f>
        <v>793</v>
      </c>
      <c r="R2368" t="str">
        <f>_xlfn.XLOOKUP($A2368,'site variables'!$A:$A,'site variables'!G:G,0,0)</f>
        <v>high</v>
      </c>
      <c r="S2368" t="str">
        <f>_xlfn.XLOOKUP($A2368,'site variables'!$A:$A,'site variables'!H:H,0,0)</f>
        <v>low</v>
      </c>
      <c r="T2368" t="str">
        <f>_xlfn.XLOOKUP($A2368,'site variables'!$A:$A,'site variables'!I:I,0,0)</f>
        <v>Vehicle/FootRecreation</v>
      </c>
      <c r="U2368">
        <f>_xlfn.XLOOKUP($D2368,climatevars!$E:$E,climatevars!J:J,0,)</f>
        <v>84.999829999999989</v>
      </c>
      <c r="V2368">
        <f>_xlfn.XLOOKUP($D2368,climatevars!$E:$E,climatevars!K:K,0,)</f>
        <v>539.99891999999988</v>
      </c>
      <c r="W2368">
        <f>_xlfn.XLOOKUP($D2368,climatevars!$E:$E,climatevars!L:L,0,)</f>
        <v>367.99926399999993</v>
      </c>
      <c r="X2368">
        <f>_xlfn.XLOOKUP($G2368,speciesvars!$D:$D,speciesvars!H:H,0,0)</f>
        <v>22.870833317438802</v>
      </c>
      <c r="Y2368">
        <f>_xlfn.XLOOKUP($G2368,speciesvars!$D:$D,speciesvars!I:I,0,0)</f>
        <v>733</v>
      </c>
    </row>
    <row r="2369" spans="1:25" hidden="1" x14ac:dyDescent="0.25">
      <c r="A2369" t="s">
        <v>34</v>
      </c>
      <c r="B2369" t="s">
        <v>69</v>
      </c>
      <c r="C2369">
        <v>7</v>
      </c>
      <c r="D2369" t="str">
        <f t="shared" si="36"/>
        <v>Preservespring 2022</v>
      </c>
      <c r="E2369" t="s">
        <v>48</v>
      </c>
      <c r="F2369" t="s">
        <v>0</v>
      </c>
      <c r="G2369" t="s">
        <v>395</v>
      </c>
      <c r="H2369" t="s">
        <v>11</v>
      </c>
      <c r="I2369" t="s">
        <v>2467</v>
      </c>
      <c r="J2369" t="s">
        <v>60</v>
      </c>
      <c r="K2369">
        <v>1</v>
      </c>
      <c r="L2369">
        <v>30</v>
      </c>
      <c r="N2369">
        <f>_xlfn.XLOOKUP($A2369,'site variables'!$A:$A,'site variables'!C:C,0,0)</f>
        <v>332.63</v>
      </c>
      <c r="O2369">
        <f>_xlfn.XLOOKUP($A2369,'site variables'!$A:$A,'site variables'!D:D,0,0)</f>
        <v>25.8</v>
      </c>
      <c r="P2369">
        <f>_xlfn.XLOOKUP($A2369,'site variables'!$A:$A,'site variables'!E:E,0,0)</f>
        <v>21.2</v>
      </c>
      <c r="Q2369">
        <f>_xlfn.XLOOKUP($A2369,'site variables'!$A:$A,'site variables'!F:F,0,0)</f>
        <v>793</v>
      </c>
      <c r="R2369" t="str">
        <f>_xlfn.XLOOKUP($A2369,'site variables'!$A:$A,'site variables'!G:G,0,0)</f>
        <v>high</v>
      </c>
      <c r="S2369" t="str">
        <f>_xlfn.XLOOKUP($A2369,'site variables'!$A:$A,'site variables'!H:H,0,0)</f>
        <v>low</v>
      </c>
      <c r="T2369" t="str">
        <f>_xlfn.XLOOKUP($A2369,'site variables'!$A:$A,'site variables'!I:I,0,0)</f>
        <v>Vehicle/FootRecreation</v>
      </c>
      <c r="U2369">
        <f>_xlfn.XLOOKUP($D2369,climatevars!$E:$E,climatevars!J:J,0,)</f>
        <v>148.99970199999998</v>
      </c>
      <c r="V2369">
        <f>_xlfn.XLOOKUP($D2369,climatevars!$E:$E,climatevars!K:K,0,)</f>
        <v>539.99891999999988</v>
      </c>
      <c r="W2369">
        <f>_xlfn.XLOOKUP($D2369,climatevars!$E:$E,climatevars!L:L,0,)</f>
        <v>800.99839799999984</v>
      </c>
      <c r="X2369">
        <f>_xlfn.XLOOKUP($G2369,speciesvars!$D:$D,speciesvars!H:H,0,0)</f>
        <v>0</v>
      </c>
      <c r="Y2369">
        <f>_xlfn.XLOOKUP($G2369,speciesvars!$D:$D,speciesvars!I:I,0,0)</f>
        <v>0</v>
      </c>
    </row>
    <row r="2370" spans="1:25" hidden="1" x14ac:dyDescent="0.25">
      <c r="A2370" t="s">
        <v>34</v>
      </c>
      <c r="B2370" t="s">
        <v>52</v>
      </c>
      <c r="C2370">
        <v>31</v>
      </c>
      <c r="D2370" t="str">
        <f t="shared" si="36"/>
        <v>Preservespring 2021</v>
      </c>
      <c r="E2370" t="s">
        <v>12</v>
      </c>
      <c r="F2370" t="s">
        <v>70</v>
      </c>
      <c r="G2370" t="s">
        <v>54</v>
      </c>
      <c r="H2370" t="s">
        <v>4256</v>
      </c>
      <c r="I2370" t="s">
        <v>2468</v>
      </c>
      <c r="J2370" t="s">
        <v>60</v>
      </c>
      <c r="K2370">
        <v>1</v>
      </c>
      <c r="L2370">
        <v>30</v>
      </c>
      <c r="M2370">
        <v>0.05</v>
      </c>
      <c r="N2370">
        <f>_xlfn.XLOOKUP($A2370,'site variables'!$A:$A,'site variables'!C:C,0,0)</f>
        <v>332.63</v>
      </c>
      <c r="O2370">
        <f>_xlfn.XLOOKUP($A2370,'site variables'!$A:$A,'site variables'!D:D,0,0)</f>
        <v>25.8</v>
      </c>
      <c r="P2370">
        <f>_xlfn.XLOOKUP($A2370,'site variables'!$A:$A,'site variables'!E:E,0,0)</f>
        <v>21.2</v>
      </c>
      <c r="Q2370">
        <f>_xlfn.XLOOKUP($A2370,'site variables'!$A:$A,'site variables'!F:F,0,0)</f>
        <v>793</v>
      </c>
      <c r="R2370" t="str">
        <f>_xlfn.XLOOKUP($A2370,'site variables'!$A:$A,'site variables'!G:G,0,0)</f>
        <v>high</v>
      </c>
      <c r="S2370" t="str">
        <f>_xlfn.XLOOKUP($A2370,'site variables'!$A:$A,'site variables'!H:H,0,0)</f>
        <v>low</v>
      </c>
      <c r="T2370" t="str">
        <f>_xlfn.XLOOKUP($A2370,'site variables'!$A:$A,'site variables'!I:I,0,0)</f>
        <v>Vehicle/FootRecreation</v>
      </c>
      <c r="U2370">
        <f>_xlfn.XLOOKUP($D2370,climatevars!$E:$E,climatevars!J:J,0,)</f>
        <v>84.999829999999989</v>
      </c>
      <c r="V2370">
        <f>_xlfn.XLOOKUP($D2370,climatevars!$E:$E,climatevars!K:K,0,)</f>
        <v>539.99891999999988</v>
      </c>
      <c r="W2370">
        <f>_xlfn.XLOOKUP($D2370,climatevars!$E:$E,climatevars!L:L,0,)</f>
        <v>367.99926399999993</v>
      </c>
      <c r="X2370">
        <f>_xlfn.XLOOKUP($G2370,speciesvars!$D:$D,speciesvars!H:H,0,0)</f>
        <v>21.7541668613752</v>
      </c>
      <c r="Y2370">
        <f>_xlfn.XLOOKUP($G2370,speciesvars!$D:$D,speciesvars!I:I,0,0)</f>
        <v>505</v>
      </c>
    </row>
    <row r="2371" spans="1:25" hidden="1" x14ac:dyDescent="0.25">
      <c r="A2371" t="s">
        <v>34</v>
      </c>
      <c r="B2371" t="s">
        <v>52</v>
      </c>
      <c r="C2371">
        <v>31</v>
      </c>
      <c r="D2371" t="str">
        <f t="shared" ref="D2371:D2434" si="37">_xlfn.CONCAT(A2371,B2371)</f>
        <v>Preservespring 2021</v>
      </c>
      <c r="E2371" t="s">
        <v>12</v>
      </c>
      <c r="F2371" t="s">
        <v>70</v>
      </c>
      <c r="G2371" t="s">
        <v>65</v>
      </c>
      <c r="H2371" t="s">
        <v>4256</v>
      </c>
      <c r="I2371" t="s">
        <v>2469</v>
      </c>
      <c r="J2371" t="s">
        <v>60</v>
      </c>
      <c r="K2371">
        <v>1</v>
      </c>
      <c r="L2371">
        <v>20</v>
      </c>
      <c r="M2371">
        <v>0.05</v>
      </c>
      <c r="N2371">
        <f>_xlfn.XLOOKUP($A2371,'site variables'!$A:$A,'site variables'!C:C,0,0)</f>
        <v>332.63</v>
      </c>
      <c r="O2371">
        <f>_xlfn.XLOOKUP($A2371,'site variables'!$A:$A,'site variables'!D:D,0,0)</f>
        <v>25.8</v>
      </c>
      <c r="P2371">
        <f>_xlfn.XLOOKUP($A2371,'site variables'!$A:$A,'site variables'!E:E,0,0)</f>
        <v>21.2</v>
      </c>
      <c r="Q2371">
        <f>_xlfn.XLOOKUP($A2371,'site variables'!$A:$A,'site variables'!F:F,0,0)</f>
        <v>793</v>
      </c>
      <c r="R2371" t="str">
        <f>_xlfn.XLOOKUP($A2371,'site variables'!$A:$A,'site variables'!G:G,0,0)</f>
        <v>high</v>
      </c>
      <c r="S2371" t="str">
        <f>_xlfn.XLOOKUP($A2371,'site variables'!$A:$A,'site variables'!H:H,0,0)</f>
        <v>low</v>
      </c>
      <c r="T2371" t="str">
        <f>_xlfn.XLOOKUP($A2371,'site variables'!$A:$A,'site variables'!I:I,0,0)</f>
        <v>Vehicle/FootRecreation</v>
      </c>
      <c r="U2371">
        <f>_xlfn.XLOOKUP($D2371,climatevars!$E:$E,climatevars!J:J,0,)</f>
        <v>84.999829999999989</v>
      </c>
      <c r="V2371">
        <f>_xlfn.XLOOKUP($D2371,climatevars!$E:$E,climatevars!K:K,0,)</f>
        <v>539.99891999999988</v>
      </c>
      <c r="W2371">
        <f>_xlfn.XLOOKUP($D2371,climatevars!$E:$E,climatevars!L:L,0,)</f>
        <v>367.99926399999993</v>
      </c>
      <c r="X2371">
        <f>_xlfn.XLOOKUP($G2371,speciesvars!$D:$D,speciesvars!H:H,0,0)</f>
        <v>21.662499884764401</v>
      </c>
      <c r="Y2371">
        <f>_xlfn.XLOOKUP($G2371,speciesvars!$D:$D,speciesvars!I:I,0,0)</f>
        <v>767</v>
      </c>
    </row>
    <row r="2372" spans="1:25" hidden="1" x14ac:dyDescent="0.25">
      <c r="A2372" t="s">
        <v>34</v>
      </c>
      <c r="B2372" t="s">
        <v>69</v>
      </c>
      <c r="C2372">
        <v>7</v>
      </c>
      <c r="D2372" t="str">
        <f t="shared" si="37"/>
        <v>Preservespring 2022</v>
      </c>
      <c r="E2372" t="s">
        <v>48</v>
      </c>
      <c r="F2372" t="s">
        <v>0</v>
      </c>
      <c r="G2372" t="s">
        <v>36</v>
      </c>
      <c r="H2372" t="s">
        <v>11</v>
      </c>
      <c r="I2372" t="s">
        <v>2470</v>
      </c>
      <c r="J2372" t="s">
        <v>72</v>
      </c>
      <c r="K2372">
        <v>1</v>
      </c>
      <c r="L2372">
        <v>140</v>
      </c>
      <c r="N2372">
        <f>_xlfn.XLOOKUP($A2372,'site variables'!$A:$A,'site variables'!C:C,0,0)</f>
        <v>332.63</v>
      </c>
      <c r="O2372">
        <f>_xlfn.XLOOKUP($A2372,'site variables'!$A:$A,'site variables'!D:D,0,0)</f>
        <v>25.8</v>
      </c>
      <c r="P2372">
        <f>_xlfn.XLOOKUP($A2372,'site variables'!$A:$A,'site variables'!E:E,0,0)</f>
        <v>21.2</v>
      </c>
      <c r="Q2372">
        <f>_xlfn.XLOOKUP($A2372,'site variables'!$A:$A,'site variables'!F:F,0,0)</f>
        <v>793</v>
      </c>
      <c r="R2372" t="str">
        <f>_xlfn.XLOOKUP($A2372,'site variables'!$A:$A,'site variables'!G:G,0,0)</f>
        <v>high</v>
      </c>
      <c r="S2372" t="str">
        <f>_xlfn.XLOOKUP($A2372,'site variables'!$A:$A,'site variables'!H:H,0,0)</f>
        <v>low</v>
      </c>
      <c r="T2372" t="str">
        <f>_xlfn.XLOOKUP($A2372,'site variables'!$A:$A,'site variables'!I:I,0,0)</f>
        <v>Vehicle/FootRecreation</v>
      </c>
      <c r="U2372">
        <f>_xlfn.XLOOKUP($D2372,climatevars!$E:$E,climatevars!J:J,0,)</f>
        <v>148.99970199999998</v>
      </c>
      <c r="V2372">
        <f>_xlfn.XLOOKUP($D2372,climatevars!$E:$E,climatevars!K:K,0,)</f>
        <v>539.99891999999988</v>
      </c>
      <c r="W2372">
        <f>_xlfn.XLOOKUP($D2372,climatevars!$E:$E,climatevars!L:L,0,)</f>
        <v>800.99839799999984</v>
      </c>
      <c r="X2372">
        <f>_xlfn.XLOOKUP($G2372,speciesvars!$D:$D,speciesvars!H:H,0,0)</f>
        <v>0</v>
      </c>
      <c r="Y2372">
        <f>_xlfn.XLOOKUP($G2372,speciesvars!$D:$D,speciesvars!I:I,0,0)</f>
        <v>0</v>
      </c>
    </row>
    <row r="2373" spans="1:25" hidden="1" x14ac:dyDescent="0.25">
      <c r="A2373" t="s">
        <v>34</v>
      </c>
      <c r="B2373" t="s">
        <v>52</v>
      </c>
      <c r="C2373">
        <v>31</v>
      </c>
      <c r="D2373" t="str">
        <f t="shared" si="37"/>
        <v>Preservespring 2021</v>
      </c>
      <c r="E2373" t="s">
        <v>12</v>
      </c>
      <c r="F2373" t="s">
        <v>70</v>
      </c>
      <c r="G2373" t="s">
        <v>1</v>
      </c>
      <c r="H2373" t="s">
        <v>4256</v>
      </c>
      <c r="I2373" t="s">
        <v>2471</v>
      </c>
      <c r="J2373" t="s">
        <v>60</v>
      </c>
      <c r="K2373">
        <v>0</v>
      </c>
      <c r="L2373">
        <v>0</v>
      </c>
      <c r="M2373">
        <v>0</v>
      </c>
      <c r="N2373">
        <f>_xlfn.XLOOKUP($A2373,'site variables'!$A:$A,'site variables'!C:C,0,0)</f>
        <v>332.63</v>
      </c>
      <c r="O2373">
        <f>_xlfn.XLOOKUP($A2373,'site variables'!$A:$A,'site variables'!D:D,0,0)</f>
        <v>25.8</v>
      </c>
      <c r="P2373">
        <f>_xlfn.XLOOKUP($A2373,'site variables'!$A:$A,'site variables'!E:E,0,0)</f>
        <v>21.2</v>
      </c>
      <c r="Q2373">
        <f>_xlfn.XLOOKUP($A2373,'site variables'!$A:$A,'site variables'!F:F,0,0)</f>
        <v>793</v>
      </c>
      <c r="R2373" t="str">
        <f>_xlfn.XLOOKUP($A2373,'site variables'!$A:$A,'site variables'!G:G,0,0)</f>
        <v>high</v>
      </c>
      <c r="S2373" t="str">
        <f>_xlfn.XLOOKUP($A2373,'site variables'!$A:$A,'site variables'!H:H,0,0)</f>
        <v>low</v>
      </c>
      <c r="T2373" t="str">
        <f>_xlfn.XLOOKUP($A2373,'site variables'!$A:$A,'site variables'!I:I,0,0)</f>
        <v>Vehicle/FootRecreation</v>
      </c>
      <c r="U2373">
        <f>_xlfn.XLOOKUP($D2373,climatevars!$E:$E,climatevars!J:J,0,)</f>
        <v>84.999829999999989</v>
      </c>
      <c r="V2373">
        <f>_xlfn.XLOOKUP($D2373,climatevars!$E:$E,climatevars!K:K,0,)</f>
        <v>539.99891999999988</v>
      </c>
      <c r="W2373">
        <f>_xlfn.XLOOKUP($D2373,climatevars!$E:$E,climatevars!L:L,0,)</f>
        <v>367.99926399999993</v>
      </c>
      <c r="X2373">
        <f>_xlfn.XLOOKUP($G2373,speciesvars!$D:$D,speciesvars!H:H,0,0)</f>
        <v>22.9416667421659</v>
      </c>
      <c r="Y2373">
        <f>_xlfn.XLOOKUP($G2373,speciesvars!$D:$D,speciesvars!I:I,0,0)</f>
        <v>528</v>
      </c>
    </row>
    <row r="2374" spans="1:25" hidden="1" x14ac:dyDescent="0.25">
      <c r="A2374" t="s">
        <v>34</v>
      </c>
      <c r="B2374" t="s">
        <v>52</v>
      </c>
      <c r="C2374">
        <v>32</v>
      </c>
      <c r="D2374" t="str">
        <f t="shared" si="37"/>
        <v>Preservespring 2021</v>
      </c>
      <c r="E2374" t="s">
        <v>74</v>
      </c>
      <c r="F2374" t="s">
        <v>0</v>
      </c>
      <c r="G2374" t="s">
        <v>13</v>
      </c>
      <c r="H2374" t="s">
        <v>4254</v>
      </c>
      <c r="I2374" t="s">
        <v>2472</v>
      </c>
      <c r="J2374" t="s">
        <v>60</v>
      </c>
      <c r="K2374">
        <v>0</v>
      </c>
      <c r="L2374">
        <v>0</v>
      </c>
      <c r="M2374">
        <v>0</v>
      </c>
      <c r="N2374">
        <f>_xlfn.XLOOKUP($A2374,'site variables'!$A:$A,'site variables'!C:C,0,0)</f>
        <v>332.63</v>
      </c>
      <c r="O2374">
        <f>_xlfn.XLOOKUP($A2374,'site variables'!$A:$A,'site variables'!D:D,0,0)</f>
        <v>25.8</v>
      </c>
      <c r="P2374">
        <f>_xlfn.XLOOKUP($A2374,'site variables'!$A:$A,'site variables'!E:E,0,0)</f>
        <v>21.2</v>
      </c>
      <c r="Q2374">
        <f>_xlfn.XLOOKUP($A2374,'site variables'!$A:$A,'site variables'!F:F,0,0)</f>
        <v>793</v>
      </c>
      <c r="R2374" t="str">
        <f>_xlfn.XLOOKUP($A2374,'site variables'!$A:$A,'site variables'!G:G,0,0)</f>
        <v>high</v>
      </c>
      <c r="S2374" t="str">
        <f>_xlfn.XLOOKUP($A2374,'site variables'!$A:$A,'site variables'!H:H,0,0)</f>
        <v>low</v>
      </c>
      <c r="T2374" t="str">
        <f>_xlfn.XLOOKUP($A2374,'site variables'!$A:$A,'site variables'!I:I,0,0)</f>
        <v>Vehicle/FootRecreation</v>
      </c>
      <c r="U2374">
        <f>_xlfn.XLOOKUP($D2374,climatevars!$E:$E,climatevars!J:J,0,)</f>
        <v>84.999829999999989</v>
      </c>
      <c r="V2374">
        <f>_xlfn.XLOOKUP($D2374,climatevars!$E:$E,climatevars!K:K,0,)</f>
        <v>539.99891999999988</v>
      </c>
      <c r="W2374">
        <f>_xlfn.XLOOKUP($D2374,climatevars!$E:$E,climatevars!L:L,0,)</f>
        <v>367.99926399999993</v>
      </c>
      <c r="X2374">
        <f>_xlfn.XLOOKUP($G2374,speciesvars!$D:$D,speciesvars!H:H,0,0)</f>
        <v>23.462500015894602</v>
      </c>
      <c r="Y2374">
        <f>_xlfn.XLOOKUP($G2374,speciesvars!$D:$D,speciesvars!I:I,0,0)</f>
        <v>846</v>
      </c>
    </row>
    <row r="2375" spans="1:25" hidden="1" x14ac:dyDescent="0.25">
      <c r="A2375" t="s">
        <v>34</v>
      </c>
      <c r="B2375" t="s">
        <v>69</v>
      </c>
      <c r="C2375">
        <v>7</v>
      </c>
      <c r="D2375" t="str">
        <f t="shared" si="37"/>
        <v>Preservespring 2022</v>
      </c>
      <c r="E2375" t="s">
        <v>48</v>
      </c>
      <c r="F2375" t="s">
        <v>0</v>
      </c>
      <c r="G2375" t="s">
        <v>1437</v>
      </c>
      <c r="H2375" t="s">
        <v>11</v>
      </c>
      <c r="I2375" t="s">
        <v>2473</v>
      </c>
      <c r="J2375" t="s">
        <v>60</v>
      </c>
      <c r="K2375">
        <v>1</v>
      </c>
      <c r="L2375">
        <v>55</v>
      </c>
      <c r="N2375">
        <f>_xlfn.XLOOKUP($A2375,'site variables'!$A:$A,'site variables'!C:C,0,0)</f>
        <v>332.63</v>
      </c>
      <c r="O2375">
        <f>_xlfn.XLOOKUP($A2375,'site variables'!$A:$A,'site variables'!D:D,0,0)</f>
        <v>25.8</v>
      </c>
      <c r="P2375">
        <f>_xlfn.XLOOKUP($A2375,'site variables'!$A:$A,'site variables'!E:E,0,0)</f>
        <v>21.2</v>
      </c>
      <c r="Q2375">
        <f>_xlfn.XLOOKUP($A2375,'site variables'!$A:$A,'site variables'!F:F,0,0)</f>
        <v>793</v>
      </c>
      <c r="R2375" t="str">
        <f>_xlfn.XLOOKUP($A2375,'site variables'!$A:$A,'site variables'!G:G,0,0)</f>
        <v>high</v>
      </c>
      <c r="S2375" t="str">
        <f>_xlfn.XLOOKUP($A2375,'site variables'!$A:$A,'site variables'!H:H,0,0)</f>
        <v>low</v>
      </c>
      <c r="T2375" t="str">
        <f>_xlfn.XLOOKUP($A2375,'site variables'!$A:$A,'site variables'!I:I,0,0)</f>
        <v>Vehicle/FootRecreation</v>
      </c>
      <c r="U2375">
        <f>_xlfn.XLOOKUP($D2375,climatevars!$E:$E,climatevars!J:J,0,)</f>
        <v>148.99970199999998</v>
      </c>
      <c r="V2375">
        <f>_xlfn.XLOOKUP($D2375,climatevars!$E:$E,climatevars!K:K,0,)</f>
        <v>539.99891999999988</v>
      </c>
      <c r="W2375">
        <f>_xlfn.XLOOKUP($D2375,climatevars!$E:$E,climatevars!L:L,0,)</f>
        <v>800.99839799999984</v>
      </c>
      <c r="X2375">
        <f>_xlfn.XLOOKUP($G2375,speciesvars!$D:$D,speciesvars!H:H,0,0)</f>
        <v>0</v>
      </c>
      <c r="Y2375">
        <f>_xlfn.XLOOKUP($G2375,speciesvars!$D:$D,speciesvars!I:I,0,0)</f>
        <v>0</v>
      </c>
    </row>
    <row r="2376" spans="1:25" hidden="1" x14ac:dyDescent="0.25">
      <c r="A2376" t="s">
        <v>34</v>
      </c>
      <c r="B2376" t="s">
        <v>52</v>
      </c>
      <c r="C2376">
        <v>32</v>
      </c>
      <c r="D2376" t="str">
        <f t="shared" si="37"/>
        <v>Preservespring 2021</v>
      </c>
      <c r="E2376" t="s">
        <v>74</v>
      </c>
      <c r="F2376" t="s">
        <v>0</v>
      </c>
      <c r="G2376" t="s">
        <v>21</v>
      </c>
      <c r="H2376" t="s">
        <v>4254</v>
      </c>
      <c r="I2376" t="s">
        <v>2474</v>
      </c>
      <c r="J2376" t="s">
        <v>60</v>
      </c>
      <c r="K2376">
        <v>0</v>
      </c>
      <c r="L2376">
        <v>0</v>
      </c>
      <c r="M2376">
        <v>0</v>
      </c>
      <c r="N2376">
        <f>_xlfn.XLOOKUP($A2376,'site variables'!$A:$A,'site variables'!C:C,0,0)</f>
        <v>332.63</v>
      </c>
      <c r="O2376">
        <f>_xlfn.XLOOKUP($A2376,'site variables'!$A:$A,'site variables'!D:D,0,0)</f>
        <v>25.8</v>
      </c>
      <c r="P2376">
        <f>_xlfn.XLOOKUP($A2376,'site variables'!$A:$A,'site variables'!E:E,0,0)</f>
        <v>21.2</v>
      </c>
      <c r="Q2376">
        <f>_xlfn.XLOOKUP($A2376,'site variables'!$A:$A,'site variables'!F:F,0,0)</f>
        <v>793</v>
      </c>
      <c r="R2376" t="str">
        <f>_xlfn.XLOOKUP($A2376,'site variables'!$A:$A,'site variables'!G:G,0,0)</f>
        <v>high</v>
      </c>
      <c r="S2376" t="str">
        <f>_xlfn.XLOOKUP($A2376,'site variables'!$A:$A,'site variables'!H:H,0,0)</f>
        <v>low</v>
      </c>
      <c r="T2376" t="str">
        <f>_xlfn.XLOOKUP($A2376,'site variables'!$A:$A,'site variables'!I:I,0,0)</f>
        <v>Vehicle/FootRecreation</v>
      </c>
      <c r="U2376">
        <f>_xlfn.XLOOKUP($D2376,climatevars!$E:$E,climatevars!J:J,0,)</f>
        <v>84.999829999999989</v>
      </c>
      <c r="V2376">
        <f>_xlfn.XLOOKUP($D2376,climatevars!$E:$E,climatevars!K:K,0,)</f>
        <v>539.99891999999988</v>
      </c>
      <c r="W2376">
        <f>_xlfn.XLOOKUP($D2376,climatevars!$E:$E,climatevars!L:L,0,)</f>
        <v>367.99926399999993</v>
      </c>
      <c r="X2376">
        <f>_xlfn.XLOOKUP($G2376,speciesvars!$D:$D,speciesvars!H:H,0,0)</f>
        <v>24.8750001192093</v>
      </c>
      <c r="Y2376">
        <f>_xlfn.XLOOKUP($G2376,speciesvars!$D:$D,speciesvars!I:I,0,0)</f>
        <v>845</v>
      </c>
    </row>
    <row r="2377" spans="1:25" hidden="1" x14ac:dyDescent="0.25">
      <c r="A2377" t="s">
        <v>34</v>
      </c>
      <c r="B2377" t="s">
        <v>52</v>
      </c>
      <c r="C2377">
        <v>32</v>
      </c>
      <c r="D2377" t="str">
        <f t="shared" si="37"/>
        <v>Preservespring 2021</v>
      </c>
      <c r="E2377" t="s">
        <v>74</v>
      </c>
      <c r="F2377" t="s">
        <v>0</v>
      </c>
      <c r="G2377" t="s">
        <v>53</v>
      </c>
      <c r="H2377" t="s">
        <v>4254</v>
      </c>
      <c r="I2377" t="s">
        <v>2475</v>
      </c>
      <c r="J2377" t="s">
        <v>60</v>
      </c>
      <c r="K2377">
        <v>0</v>
      </c>
      <c r="L2377">
        <v>0</v>
      </c>
      <c r="M2377">
        <v>0</v>
      </c>
      <c r="N2377">
        <f>_xlfn.XLOOKUP($A2377,'site variables'!$A:$A,'site variables'!C:C,0,0)</f>
        <v>332.63</v>
      </c>
      <c r="O2377">
        <f>_xlfn.XLOOKUP($A2377,'site variables'!$A:$A,'site variables'!D:D,0,0)</f>
        <v>25.8</v>
      </c>
      <c r="P2377">
        <f>_xlfn.XLOOKUP($A2377,'site variables'!$A:$A,'site variables'!E:E,0,0)</f>
        <v>21.2</v>
      </c>
      <c r="Q2377">
        <f>_xlfn.XLOOKUP($A2377,'site variables'!$A:$A,'site variables'!F:F,0,0)</f>
        <v>793</v>
      </c>
      <c r="R2377" t="str">
        <f>_xlfn.XLOOKUP($A2377,'site variables'!$A:$A,'site variables'!G:G,0,0)</f>
        <v>high</v>
      </c>
      <c r="S2377" t="str">
        <f>_xlfn.XLOOKUP($A2377,'site variables'!$A:$A,'site variables'!H:H,0,0)</f>
        <v>low</v>
      </c>
      <c r="T2377" t="str">
        <f>_xlfn.XLOOKUP($A2377,'site variables'!$A:$A,'site variables'!I:I,0,0)</f>
        <v>Vehicle/FootRecreation</v>
      </c>
      <c r="U2377">
        <f>_xlfn.XLOOKUP($D2377,climatevars!$E:$E,climatevars!J:J,0,)</f>
        <v>84.999829999999989</v>
      </c>
      <c r="V2377">
        <f>_xlfn.XLOOKUP($D2377,climatevars!$E:$E,climatevars!K:K,0,)</f>
        <v>539.99891999999988</v>
      </c>
      <c r="W2377">
        <f>_xlfn.XLOOKUP($D2377,climatevars!$E:$E,climatevars!L:L,0,)</f>
        <v>367.99926399999993</v>
      </c>
      <c r="X2377">
        <f>_xlfn.XLOOKUP($G2377,speciesvars!$D:$D,speciesvars!H:H,0,0)</f>
        <v>24.200000047683702</v>
      </c>
      <c r="Y2377">
        <f>_xlfn.XLOOKUP($G2377,speciesvars!$D:$D,speciesvars!I:I,0,0)</f>
        <v>706</v>
      </c>
    </row>
    <row r="2378" spans="1:25" hidden="1" x14ac:dyDescent="0.25">
      <c r="A2378" t="s">
        <v>34</v>
      </c>
      <c r="B2378" t="s">
        <v>52</v>
      </c>
      <c r="C2378">
        <v>32</v>
      </c>
      <c r="D2378" t="str">
        <f t="shared" si="37"/>
        <v>Preservespring 2021</v>
      </c>
      <c r="E2378" t="s">
        <v>74</v>
      </c>
      <c r="F2378" t="s">
        <v>0</v>
      </c>
      <c r="G2378" t="s">
        <v>35</v>
      </c>
      <c r="H2378" t="s">
        <v>4254</v>
      </c>
      <c r="I2378" t="s">
        <v>2476</v>
      </c>
      <c r="J2378" t="s">
        <v>60</v>
      </c>
      <c r="K2378">
        <v>0</v>
      </c>
      <c r="L2378">
        <v>0</v>
      </c>
      <c r="M2378">
        <v>0</v>
      </c>
      <c r="N2378">
        <f>_xlfn.XLOOKUP($A2378,'site variables'!$A:$A,'site variables'!C:C,0,0)</f>
        <v>332.63</v>
      </c>
      <c r="O2378">
        <f>_xlfn.XLOOKUP($A2378,'site variables'!$A:$A,'site variables'!D:D,0,0)</f>
        <v>25.8</v>
      </c>
      <c r="P2378">
        <f>_xlfn.XLOOKUP($A2378,'site variables'!$A:$A,'site variables'!E:E,0,0)</f>
        <v>21.2</v>
      </c>
      <c r="Q2378">
        <f>_xlfn.XLOOKUP($A2378,'site variables'!$A:$A,'site variables'!F:F,0,0)</f>
        <v>793</v>
      </c>
      <c r="R2378" t="str">
        <f>_xlfn.XLOOKUP($A2378,'site variables'!$A:$A,'site variables'!G:G,0,0)</f>
        <v>high</v>
      </c>
      <c r="S2378" t="str">
        <f>_xlfn.XLOOKUP($A2378,'site variables'!$A:$A,'site variables'!H:H,0,0)</f>
        <v>low</v>
      </c>
      <c r="T2378" t="str">
        <f>_xlfn.XLOOKUP($A2378,'site variables'!$A:$A,'site variables'!I:I,0,0)</f>
        <v>Vehicle/FootRecreation</v>
      </c>
      <c r="U2378">
        <f>_xlfn.XLOOKUP($D2378,climatevars!$E:$E,climatevars!J:J,0,)</f>
        <v>84.999829999999989</v>
      </c>
      <c r="V2378">
        <f>_xlfn.XLOOKUP($D2378,climatevars!$E:$E,climatevars!K:K,0,)</f>
        <v>539.99891999999988</v>
      </c>
      <c r="W2378">
        <f>_xlfn.XLOOKUP($D2378,climatevars!$E:$E,climatevars!L:L,0,)</f>
        <v>367.99926399999993</v>
      </c>
      <c r="X2378">
        <f>_xlfn.XLOOKUP($G2378,speciesvars!$D:$D,speciesvars!H:H,0,0)</f>
        <v>23.5000000198682</v>
      </c>
      <c r="Y2378">
        <f>_xlfn.XLOOKUP($G2378,speciesvars!$D:$D,speciesvars!I:I,0,0)</f>
        <v>354</v>
      </c>
    </row>
    <row r="2379" spans="1:25" hidden="1" x14ac:dyDescent="0.25">
      <c r="A2379" t="s">
        <v>34</v>
      </c>
      <c r="B2379" t="s">
        <v>52</v>
      </c>
      <c r="C2379">
        <v>32</v>
      </c>
      <c r="D2379" t="str">
        <f t="shared" si="37"/>
        <v>Preservespring 2021</v>
      </c>
      <c r="E2379" t="s">
        <v>74</v>
      </c>
      <c r="F2379" t="s">
        <v>0</v>
      </c>
      <c r="G2379" t="s">
        <v>76</v>
      </c>
      <c r="H2379" t="s">
        <v>4254</v>
      </c>
      <c r="I2379" t="s">
        <v>2477</v>
      </c>
      <c r="J2379" t="s">
        <v>60</v>
      </c>
      <c r="K2379">
        <v>0</v>
      </c>
      <c r="L2379">
        <v>0</v>
      </c>
      <c r="M2379">
        <v>0</v>
      </c>
      <c r="N2379">
        <f>_xlfn.XLOOKUP($A2379,'site variables'!$A:$A,'site variables'!C:C,0,0)</f>
        <v>332.63</v>
      </c>
      <c r="O2379">
        <f>_xlfn.XLOOKUP($A2379,'site variables'!$A:$A,'site variables'!D:D,0,0)</f>
        <v>25.8</v>
      </c>
      <c r="P2379">
        <f>_xlfn.XLOOKUP($A2379,'site variables'!$A:$A,'site variables'!E:E,0,0)</f>
        <v>21.2</v>
      </c>
      <c r="Q2379">
        <f>_xlfn.XLOOKUP($A2379,'site variables'!$A:$A,'site variables'!F:F,0,0)</f>
        <v>793</v>
      </c>
      <c r="R2379" t="str">
        <f>_xlfn.XLOOKUP($A2379,'site variables'!$A:$A,'site variables'!G:G,0,0)</f>
        <v>high</v>
      </c>
      <c r="S2379" t="str">
        <f>_xlfn.XLOOKUP($A2379,'site variables'!$A:$A,'site variables'!H:H,0,0)</f>
        <v>low</v>
      </c>
      <c r="T2379" t="str">
        <f>_xlfn.XLOOKUP($A2379,'site variables'!$A:$A,'site variables'!I:I,0,0)</f>
        <v>Vehicle/FootRecreation</v>
      </c>
      <c r="U2379">
        <f>_xlfn.XLOOKUP($D2379,climatevars!$E:$E,climatevars!J:J,0,)</f>
        <v>84.999829999999989</v>
      </c>
      <c r="V2379">
        <f>_xlfn.XLOOKUP($D2379,climatevars!$E:$E,climatevars!K:K,0,)</f>
        <v>539.99891999999988</v>
      </c>
      <c r="W2379">
        <f>_xlfn.XLOOKUP($D2379,climatevars!$E:$E,climatevars!L:L,0,)</f>
        <v>367.99926399999993</v>
      </c>
      <c r="X2379">
        <f>_xlfn.XLOOKUP($G2379,speciesvars!$D:$D,speciesvars!H:H,0,0)</f>
        <v>23.825000166892998</v>
      </c>
      <c r="Y2379">
        <f>_xlfn.XLOOKUP($G2379,speciesvars!$D:$D,speciesvars!I:I,0,0)</f>
        <v>508</v>
      </c>
    </row>
    <row r="2380" spans="1:25" hidden="1" x14ac:dyDescent="0.25">
      <c r="A2380" t="s">
        <v>34</v>
      </c>
      <c r="B2380" t="s">
        <v>52</v>
      </c>
      <c r="C2380">
        <v>33</v>
      </c>
      <c r="D2380" t="str">
        <f t="shared" si="37"/>
        <v>Preservespring 2021</v>
      </c>
      <c r="E2380" t="s">
        <v>12</v>
      </c>
      <c r="F2380" t="s">
        <v>0</v>
      </c>
      <c r="G2380" t="s">
        <v>13</v>
      </c>
      <c r="H2380" t="s">
        <v>4254</v>
      </c>
      <c r="I2380" t="s">
        <v>2478</v>
      </c>
      <c r="J2380" t="s">
        <v>60</v>
      </c>
      <c r="K2380">
        <v>0</v>
      </c>
      <c r="L2380">
        <v>0</v>
      </c>
      <c r="M2380">
        <v>0</v>
      </c>
      <c r="N2380">
        <f>_xlfn.XLOOKUP($A2380,'site variables'!$A:$A,'site variables'!C:C,0,0)</f>
        <v>332.63</v>
      </c>
      <c r="O2380">
        <f>_xlfn.XLOOKUP($A2380,'site variables'!$A:$A,'site variables'!D:D,0,0)</f>
        <v>25.8</v>
      </c>
      <c r="P2380">
        <f>_xlfn.XLOOKUP($A2380,'site variables'!$A:$A,'site variables'!E:E,0,0)</f>
        <v>21.2</v>
      </c>
      <c r="Q2380">
        <f>_xlfn.XLOOKUP($A2380,'site variables'!$A:$A,'site variables'!F:F,0,0)</f>
        <v>793</v>
      </c>
      <c r="R2380" t="str">
        <f>_xlfn.XLOOKUP($A2380,'site variables'!$A:$A,'site variables'!G:G,0,0)</f>
        <v>high</v>
      </c>
      <c r="S2380" t="str">
        <f>_xlfn.XLOOKUP($A2380,'site variables'!$A:$A,'site variables'!H:H,0,0)</f>
        <v>low</v>
      </c>
      <c r="T2380" t="str">
        <f>_xlfn.XLOOKUP($A2380,'site variables'!$A:$A,'site variables'!I:I,0,0)</f>
        <v>Vehicle/FootRecreation</v>
      </c>
      <c r="U2380">
        <f>_xlfn.XLOOKUP($D2380,climatevars!$E:$E,climatevars!J:J,0,)</f>
        <v>84.999829999999989</v>
      </c>
      <c r="V2380">
        <f>_xlfn.XLOOKUP($D2380,climatevars!$E:$E,climatevars!K:K,0,)</f>
        <v>539.99891999999988</v>
      </c>
      <c r="W2380">
        <f>_xlfn.XLOOKUP($D2380,climatevars!$E:$E,climatevars!L:L,0,)</f>
        <v>367.99926399999993</v>
      </c>
      <c r="X2380">
        <f>_xlfn.XLOOKUP($G2380,speciesvars!$D:$D,speciesvars!H:H,0,0)</f>
        <v>23.462500015894602</v>
      </c>
      <c r="Y2380">
        <f>_xlfn.XLOOKUP($G2380,speciesvars!$D:$D,speciesvars!I:I,0,0)</f>
        <v>846</v>
      </c>
    </row>
    <row r="2381" spans="1:25" hidden="1" x14ac:dyDescent="0.25">
      <c r="A2381" t="s">
        <v>34</v>
      </c>
      <c r="B2381" t="s">
        <v>69</v>
      </c>
      <c r="C2381">
        <v>8</v>
      </c>
      <c r="D2381" t="str">
        <f t="shared" si="37"/>
        <v>Preservespring 2022</v>
      </c>
      <c r="E2381" t="s">
        <v>75</v>
      </c>
      <c r="F2381" t="s">
        <v>49</v>
      </c>
      <c r="G2381" t="s">
        <v>56</v>
      </c>
      <c r="H2381" t="s">
        <v>11</v>
      </c>
      <c r="I2381" t="s">
        <v>2479</v>
      </c>
      <c r="J2381" t="s">
        <v>60</v>
      </c>
      <c r="K2381">
        <v>1</v>
      </c>
      <c r="L2381">
        <v>15</v>
      </c>
      <c r="N2381">
        <f>_xlfn.XLOOKUP($A2381,'site variables'!$A:$A,'site variables'!C:C,0,0)</f>
        <v>332.63</v>
      </c>
      <c r="O2381">
        <f>_xlfn.XLOOKUP($A2381,'site variables'!$A:$A,'site variables'!D:D,0,0)</f>
        <v>25.8</v>
      </c>
      <c r="P2381">
        <f>_xlfn.XLOOKUP($A2381,'site variables'!$A:$A,'site variables'!E:E,0,0)</f>
        <v>21.2</v>
      </c>
      <c r="Q2381">
        <f>_xlfn.XLOOKUP($A2381,'site variables'!$A:$A,'site variables'!F:F,0,0)</f>
        <v>793</v>
      </c>
      <c r="R2381" t="str">
        <f>_xlfn.XLOOKUP($A2381,'site variables'!$A:$A,'site variables'!G:G,0,0)</f>
        <v>high</v>
      </c>
      <c r="S2381" t="str">
        <f>_xlfn.XLOOKUP($A2381,'site variables'!$A:$A,'site variables'!H:H,0,0)</f>
        <v>low</v>
      </c>
      <c r="T2381" t="str">
        <f>_xlfn.XLOOKUP($A2381,'site variables'!$A:$A,'site variables'!I:I,0,0)</f>
        <v>Vehicle/FootRecreation</v>
      </c>
      <c r="U2381">
        <f>_xlfn.XLOOKUP($D2381,climatevars!$E:$E,climatevars!J:J,0,)</f>
        <v>148.99970199999998</v>
      </c>
      <c r="V2381">
        <f>_xlfn.XLOOKUP($D2381,climatevars!$E:$E,climatevars!K:K,0,)</f>
        <v>539.99891999999988</v>
      </c>
      <c r="W2381">
        <f>_xlfn.XLOOKUP($D2381,climatevars!$E:$E,climatevars!L:L,0,)</f>
        <v>800.99839799999984</v>
      </c>
      <c r="X2381">
        <f>_xlfn.XLOOKUP($G2381,speciesvars!$D:$D,speciesvars!H:H,0,0)</f>
        <v>0</v>
      </c>
      <c r="Y2381">
        <f>_xlfn.XLOOKUP($G2381,speciesvars!$D:$D,speciesvars!I:I,0,0)</f>
        <v>0</v>
      </c>
    </row>
    <row r="2382" spans="1:25" hidden="1" x14ac:dyDescent="0.25">
      <c r="A2382" t="s">
        <v>34</v>
      </c>
      <c r="B2382" t="s">
        <v>69</v>
      </c>
      <c r="C2382">
        <v>8</v>
      </c>
      <c r="D2382" t="str">
        <f t="shared" si="37"/>
        <v>Preservespring 2022</v>
      </c>
      <c r="E2382" t="s">
        <v>75</v>
      </c>
      <c r="F2382" t="s">
        <v>49</v>
      </c>
      <c r="G2382" t="s">
        <v>16</v>
      </c>
      <c r="H2382" t="s">
        <v>11</v>
      </c>
      <c r="I2382" t="s">
        <v>2480</v>
      </c>
      <c r="J2382" t="s">
        <v>60</v>
      </c>
      <c r="K2382">
        <v>14</v>
      </c>
      <c r="L2382">
        <v>30</v>
      </c>
      <c r="N2382">
        <f>_xlfn.XLOOKUP($A2382,'site variables'!$A:$A,'site variables'!C:C,0,0)</f>
        <v>332.63</v>
      </c>
      <c r="O2382">
        <f>_xlfn.XLOOKUP($A2382,'site variables'!$A:$A,'site variables'!D:D,0,0)</f>
        <v>25.8</v>
      </c>
      <c r="P2382">
        <f>_xlfn.XLOOKUP($A2382,'site variables'!$A:$A,'site variables'!E:E,0,0)</f>
        <v>21.2</v>
      </c>
      <c r="Q2382">
        <f>_xlfn.XLOOKUP($A2382,'site variables'!$A:$A,'site variables'!F:F,0,0)</f>
        <v>793</v>
      </c>
      <c r="R2382" t="str">
        <f>_xlfn.XLOOKUP($A2382,'site variables'!$A:$A,'site variables'!G:G,0,0)</f>
        <v>high</v>
      </c>
      <c r="S2382" t="str">
        <f>_xlfn.XLOOKUP($A2382,'site variables'!$A:$A,'site variables'!H:H,0,0)</f>
        <v>low</v>
      </c>
      <c r="T2382" t="str">
        <f>_xlfn.XLOOKUP($A2382,'site variables'!$A:$A,'site variables'!I:I,0,0)</f>
        <v>Vehicle/FootRecreation</v>
      </c>
      <c r="U2382">
        <f>_xlfn.XLOOKUP($D2382,climatevars!$E:$E,climatevars!J:J,0,)</f>
        <v>148.99970199999998</v>
      </c>
      <c r="V2382">
        <f>_xlfn.XLOOKUP($D2382,climatevars!$E:$E,climatevars!K:K,0,)</f>
        <v>539.99891999999988</v>
      </c>
      <c r="W2382">
        <f>_xlfn.XLOOKUP($D2382,climatevars!$E:$E,climatevars!L:L,0,)</f>
        <v>800.99839799999984</v>
      </c>
      <c r="X2382">
        <f>_xlfn.XLOOKUP($G2382,speciesvars!$D:$D,speciesvars!H:H,0,0)</f>
        <v>0</v>
      </c>
      <c r="Y2382">
        <f>_xlfn.XLOOKUP($G2382,speciesvars!$D:$D,speciesvars!I:I,0,0)</f>
        <v>0</v>
      </c>
    </row>
    <row r="2383" spans="1:25" hidden="1" x14ac:dyDescent="0.25">
      <c r="A2383" t="s">
        <v>34</v>
      </c>
      <c r="B2383" t="s">
        <v>52</v>
      </c>
      <c r="C2383">
        <v>33</v>
      </c>
      <c r="D2383" t="str">
        <f t="shared" si="37"/>
        <v>Preservespring 2021</v>
      </c>
      <c r="E2383" t="s">
        <v>12</v>
      </c>
      <c r="F2383" t="s">
        <v>0</v>
      </c>
      <c r="G2383" t="s">
        <v>21</v>
      </c>
      <c r="H2383" t="s">
        <v>4254</v>
      </c>
      <c r="I2383" t="s">
        <v>2481</v>
      </c>
      <c r="J2383" t="s">
        <v>60</v>
      </c>
      <c r="K2383">
        <v>0</v>
      </c>
      <c r="L2383">
        <v>0</v>
      </c>
      <c r="M2383">
        <v>0</v>
      </c>
      <c r="N2383">
        <f>_xlfn.XLOOKUP($A2383,'site variables'!$A:$A,'site variables'!C:C,0,0)</f>
        <v>332.63</v>
      </c>
      <c r="O2383">
        <f>_xlfn.XLOOKUP($A2383,'site variables'!$A:$A,'site variables'!D:D,0,0)</f>
        <v>25.8</v>
      </c>
      <c r="P2383">
        <f>_xlfn.XLOOKUP($A2383,'site variables'!$A:$A,'site variables'!E:E,0,0)</f>
        <v>21.2</v>
      </c>
      <c r="Q2383">
        <f>_xlfn.XLOOKUP($A2383,'site variables'!$A:$A,'site variables'!F:F,0,0)</f>
        <v>793</v>
      </c>
      <c r="R2383" t="str">
        <f>_xlfn.XLOOKUP($A2383,'site variables'!$A:$A,'site variables'!G:G,0,0)</f>
        <v>high</v>
      </c>
      <c r="S2383" t="str">
        <f>_xlfn.XLOOKUP($A2383,'site variables'!$A:$A,'site variables'!H:H,0,0)</f>
        <v>low</v>
      </c>
      <c r="T2383" t="str">
        <f>_xlfn.XLOOKUP($A2383,'site variables'!$A:$A,'site variables'!I:I,0,0)</f>
        <v>Vehicle/FootRecreation</v>
      </c>
      <c r="U2383">
        <f>_xlfn.XLOOKUP($D2383,climatevars!$E:$E,climatevars!J:J,0,)</f>
        <v>84.999829999999989</v>
      </c>
      <c r="V2383">
        <f>_xlfn.XLOOKUP($D2383,climatevars!$E:$E,climatevars!K:K,0,)</f>
        <v>539.99891999999988</v>
      </c>
      <c r="W2383">
        <f>_xlfn.XLOOKUP($D2383,climatevars!$E:$E,climatevars!L:L,0,)</f>
        <v>367.99926399999993</v>
      </c>
      <c r="X2383">
        <f>_xlfn.XLOOKUP($G2383,speciesvars!$D:$D,speciesvars!H:H,0,0)</f>
        <v>24.8750001192093</v>
      </c>
      <c r="Y2383">
        <f>_xlfn.XLOOKUP($G2383,speciesvars!$D:$D,speciesvars!I:I,0,0)</f>
        <v>845</v>
      </c>
    </row>
    <row r="2384" spans="1:25" hidden="1" x14ac:dyDescent="0.25">
      <c r="A2384" t="s">
        <v>34</v>
      </c>
      <c r="B2384" t="s">
        <v>69</v>
      </c>
      <c r="C2384">
        <v>8</v>
      </c>
      <c r="D2384" t="str">
        <f t="shared" si="37"/>
        <v>Preservespring 2022</v>
      </c>
      <c r="E2384" t="s">
        <v>75</v>
      </c>
      <c r="F2384" t="s">
        <v>49</v>
      </c>
      <c r="G2384" t="s">
        <v>44</v>
      </c>
      <c r="H2384" t="s">
        <v>11</v>
      </c>
      <c r="I2384" t="s">
        <v>2482</v>
      </c>
      <c r="J2384" t="s">
        <v>60</v>
      </c>
      <c r="K2384">
        <v>4</v>
      </c>
      <c r="L2384">
        <v>40</v>
      </c>
      <c r="N2384">
        <f>_xlfn.XLOOKUP($A2384,'site variables'!$A:$A,'site variables'!C:C,0,0)</f>
        <v>332.63</v>
      </c>
      <c r="O2384">
        <f>_xlfn.XLOOKUP($A2384,'site variables'!$A:$A,'site variables'!D:D,0,0)</f>
        <v>25.8</v>
      </c>
      <c r="P2384">
        <f>_xlfn.XLOOKUP($A2384,'site variables'!$A:$A,'site variables'!E:E,0,0)</f>
        <v>21.2</v>
      </c>
      <c r="Q2384">
        <f>_xlfn.XLOOKUP($A2384,'site variables'!$A:$A,'site variables'!F:F,0,0)</f>
        <v>793</v>
      </c>
      <c r="R2384" t="str">
        <f>_xlfn.XLOOKUP($A2384,'site variables'!$A:$A,'site variables'!G:G,0,0)</f>
        <v>high</v>
      </c>
      <c r="S2384" t="str">
        <f>_xlfn.XLOOKUP($A2384,'site variables'!$A:$A,'site variables'!H:H,0,0)</f>
        <v>low</v>
      </c>
      <c r="T2384" t="str">
        <f>_xlfn.XLOOKUP($A2384,'site variables'!$A:$A,'site variables'!I:I,0,0)</f>
        <v>Vehicle/FootRecreation</v>
      </c>
      <c r="U2384">
        <f>_xlfn.XLOOKUP($D2384,climatevars!$E:$E,climatevars!J:J,0,)</f>
        <v>148.99970199999998</v>
      </c>
      <c r="V2384">
        <f>_xlfn.XLOOKUP($D2384,climatevars!$E:$E,climatevars!K:K,0,)</f>
        <v>539.99891999999988</v>
      </c>
      <c r="W2384">
        <f>_xlfn.XLOOKUP($D2384,climatevars!$E:$E,climatevars!L:L,0,)</f>
        <v>800.99839799999984</v>
      </c>
      <c r="X2384">
        <f>_xlfn.XLOOKUP($G2384,speciesvars!$D:$D,speciesvars!H:H,0,0)</f>
        <v>0</v>
      </c>
      <c r="Y2384">
        <f>_xlfn.XLOOKUP($G2384,speciesvars!$D:$D,speciesvars!I:I,0,0)</f>
        <v>0</v>
      </c>
    </row>
    <row r="2385" spans="1:25" hidden="1" x14ac:dyDescent="0.25">
      <c r="A2385" t="s">
        <v>34</v>
      </c>
      <c r="B2385" t="s">
        <v>52</v>
      </c>
      <c r="C2385">
        <v>33</v>
      </c>
      <c r="D2385" t="str">
        <f t="shared" si="37"/>
        <v>Preservespring 2021</v>
      </c>
      <c r="E2385" t="s">
        <v>12</v>
      </c>
      <c r="F2385" t="s">
        <v>0</v>
      </c>
      <c r="G2385" t="s">
        <v>53</v>
      </c>
      <c r="H2385" t="s">
        <v>4254</v>
      </c>
      <c r="I2385" t="s">
        <v>2483</v>
      </c>
      <c r="J2385" t="s">
        <v>60</v>
      </c>
      <c r="K2385">
        <v>0</v>
      </c>
      <c r="L2385">
        <v>0</v>
      </c>
      <c r="M2385">
        <v>0</v>
      </c>
      <c r="N2385">
        <f>_xlfn.XLOOKUP($A2385,'site variables'!$A:$A,'site variables'!C:C,0,0)</f>
        <v>332.63</v>
      </c>
      <c r="O2385">
        <f>_xlfn.XLOOKUP($A2385,'site variables'!$A:$A,'site variables'!D:D,0,0)</f>
        <v>25.8</v>
      </c>
      <c r="P2385">
        <f>_xlfn.XLOOKUP($A2385,'site variables'!$A:$A,'site variables'!E:E,0,0)</f>
        <v>21.2</v>
      </c>
      <c r="Q2385">
        <f>_xlfn.XLOOKUP($A2385,'site variables'!$A:$A,'site variables'!F:F,0,0)</f>
        <v>793</v>
      </c>
      <c r="R2385" t="str">
        <f>_xlfn.XLOOKUP($A2385,'site variables'!$A:$A,'site variables'!G:G,0,0)</f>
        <v>high</v>
      </c>
      <c r="S2385" t="str">
        <f>_xlfn.XLOOKUP($A2385,'site variables'!$A:$A,'site variables'!H:H,0,0)</f>
        <v>low</v>
      </c>
      <c r="T2385" t="str">
        <f>_xlfn.XLOOKUP($A2385,'site variables'!$A:$A,'site variables'!I:I,0,0)</f>
        <v>Vehicle/FootRecreation</v>
      </c>
      <c r="U2385">
        <f>_xlfn.XLOOKUP($D2385,climatevars!$E:$E,climatevars!J:J,0,)</f>
        <v>84.999829999999989</v>
      </c>
      <c r="V2385">
        <f>_xlfn.XLOOKUP($D2385,climatevars!$E:$E,climatevars!K:K,0,)</f>
        <v>539.99891999999988</v>
      </c>
      <c r="W2385">
        <f>_xlfn.XLOOKUP($D2385,climatevars!$E:$E,climatevars!L:L,0,)</f>
        <v>367.99926399999993</v>
      </c>
      <c r="X2385">
        <f>_xlfn.XLOOKUP($G2385,speciesvars!$D:$D,speciesvars!H:H,0,0)</f>
        <v>24.200000047683702</v>
      </c>
      <c r="Y2385">
        <f>_xlfn.XLOOKUP($G2385,speciesvars!$D:$D,speciesvars!I:I,0,0)</f>
        <v>706</v>
      </c>
    </row>
    <row r="2386" spans="1:25" hidden="1" x14ac:dyDescent="0.25">
      <c r="A2386" t="s">
        <v>34</v>
      </c>
      <c r="B2386" t="s">
        <v>52</v>
      </c>
      <c r="C2386">
        <v>33</v>
      </c>
      <c r="D2386" t="str">
        <f t="shared" si="37"/>
        <v>Preservespring 2021</v>
      </c>
      <c r="E2386" t="s">
        <v>12</v>
      </c>
      <c r="F2386" t="s">
        <v>0</v>
      </c>
      <c r="G2386" t="s">
        <v>35</v>
      </c>
      <c r="H2386" t="s">
        <v>4254</v>
      </c>
      <c r="I2386" t="s">
        <v>2484</v>
      </c>
      <c r="J2386" t="s">
        <v>60</v>
      </c>
      <c r="K2386">
        <v>0</v>
      </c>
      <c r="L2386">
        <v>0</v>
      </c>
      <c r="M2386">
        <v>0</v>
      </c>
      <c r="N2386">
        <f>_xlfn.XLOOKUP($A2386,'site variables'!$A:$A,'site variables'!C:C,0,0)</f>
        <v>332.63</v>
      </c>
      <c r="O2386">
        <f>_xlfn.XLOOKUP($A2386,'site variables'!$A:$A,'site variables'!D:D,0,0)</f>
        <v>25.8</v>
      </c>
      <c r="P2386">
        <f>_xlfn.XLOOKUP($A2386,'site variables'!$A:$A,'site variables'!E:E,0,0)</f>
        <v>21.2</v>
      </c>
      <c r="Q2386">
        <f>_xlfn.XLOOKUP($A2386,'site variables'!$A:$A,'site variables'!F:F,0,0)</f>
        <v>793</v>
      </c>
      <c r="R2386" t="str">
        <f>_xlfn.XLOOKUP($A2386,'site variables'!$A:$A,'site variables'!G:G,0,0)</f>
        <v>high</v>
      </c>
      <c r="S2386" t="str">
        <f>_xlfn.XLOOKUP($A2386,'site variables'!$A:$A,'site variables'!H:H,0,0)</f>
        <v>low</v>
      </c>
      <c r="T2386" t="str">
        <f>_xlfn.XLOOKUP($A2386,'site variables'!$A:$A,'site variables'!I:I,0,0)</f>
        <v>Vehicle/FootRecreation</v>
      </c>
      <c r="U2386">
        <f>_xlfn.XLOOKUP($D2386,climatevars!$E:$E,climatevars!J:J,0,)</f>
        <v>84.999829999999989</v>
      </c>
      <c r="V2386">
        <f>_xlfn.XLOOKUP($D2386,climatevars!$E:$E,climatevars!K:K,0,)</f>
        <v>539.99891999999988</v>
      </c>
      <c r="W2386">
        <f>_xlfn.XLOOKUP($D2386,climatevars!$E:$E,climatevars!L:L,0,)</f>
        <v>367.99926399999993</v>
      </c>
      <c r="X2386">
        <f>_xlfn.XLOOKUP($G2386,speciesvars!$D:$D,speciesvars!H:H,0,0)</f>
        <v>23.5000000198682</v>
      </c>
      <c r="Y2386">
        <f>_xlfn.XLOOKUP($G2386,speciesvars!$D:$D,speciesvars!I:I,0,0)</f>
        <v>354</v>
      </c>
    </row>
    <row r="2387" spans="1:25" hidden="1" x14ac:dyDescent="0.25">
      <c r="A2387" t="s">
        <v>34</v>
      </c>
      <c r="B2387" t="s">
        <v>52</v>
      </c>
      <c r="C2387">
        <v>33</v>
      </c>
      <c r="D2387" t="str">
        <f t="shared" si="37"/>
        <v>Preservespring 2021</v>
      </c>
      <c r="E2387" t="s">
        <v>12</v>
      </c>
      <c r="F2387" t="s">
        <v>0</v>
      </c>
      <c r="G2387" t="s">
        <v>76</v>
      </c>
      <c r="H2387" t="s">
        <v>4254</v>
      </c>
      <c r="I2387" t="s">
        <v>2485</v>
      </c>
      <c r="J2387" t="s">
        <v>60</v>
      </c>
      <c r="K2387">
        <v>0</v>
      </c>
      <c r="L2387">
        <v>0</v>
      </c>
      <c r="M2387">
        <v>0</v>
      </c>
      <c r="N2387">
        <f>_xlfn.XLOOKUP($A2387,'site variables'!$A:$A,'site variables'!C:C,0,0)</f>
        <v>332.63</v>
      </c>
      <c r="O2387">
        <f>_xlfn.XLOOKUP($A2387,'site variables'!$A:$A,'site variables'!D:D,0,0)</f>
        <v>25.8</v>
      </c>
      <c r="P2387">
        <f>_xlfn.XLOOKUP($A2387,'site variables'!$A:$A,'site variables'!E:E,0,0)</f>
        <v>21.2</v>
      </c>
      <c r="Q2387">
        <f>_xlfn.XLOOKUP($A2387,'site variables'!$A:$A,'site variables'!F:F,0,0)</f>
        <v>793</v>
      </c>
      <c r="R2387" t="str">
        <f>_xlfn.XLOOKUP($A2387,'site variables'!$A:$A,'site variables'!G:G,0,0)</f>
        <v>high</v>
      </c>
      <c r="S2387" t="str">
        <f>_xlfn.XLOOKUP($A2387,'site variables'!$A:$A,'site variables'!H:H,0,0)</f>
        <v>low</v>
      </c>
      <c r="T2387" t="str">
        <f>_xlfn.XLOOKUP($A2387,'site variables'!$A:$A,'site variables'!I:I,0,0)</f>
        <v>Vehicle/FootRecreation</v>
      </c>
      <c r="U2387">
        <f>_xlfn.XLOOKUP($D2387,climatevars!$E:$E,climatevars!J:J,0,)</f>
        <v>84.999829999999989</v>
      </c>
      <c r="V2387">
        <f>_xlfn.XLOOKUP($D2387,climatevars!$E:$E,climatevars!K:K,0,)</f>
        <v>539.99891999999988</v>
      </c>
      <c r="W2387">
        <f>_xlfn.XLOOKUP($D2387,climatevars!$E:$E,climatevars!L:L,0,)</f>
        <v>367.99926399999993</v>
      </c>
      <c r="X2387">
        <f>_xlfn.XLOOKUP($G2387,speciesvars!$D:$D,speciesvars!H:H,0,0)</f>
        <v>23.825000166892998</v>
      </c>
      <c r="Y2387">
        <f>_xlfn.XLOOKUP($G2387,speciesvars!$D:$D,speciesvars!I:I,0,0)</f>
        <v>508</v>
      </c>
    </row>
    <row r="2388" spans="1:25" hidden="1" x14ac:dyDescent="0.25">
      <c r="A2388" t="s">
        <v>34</v>
      </c>
      <c r="B2388" t="s">
        <v>52</v>
      </c>
      <c r="C2388">
        <v>34</v>
      </c>
      <c r="D2388" t="str">
        <f t="shared" si="37"/>
        <v>Preservespring 2021</v>
      </c>
      <c r="E2388" t="s">
        <v>66</v>
      </c>
      <c r="F2388" t="s">
        <v>0</v>
      </c>
      <c r="G2388" t="s">
        <v>13</v>
      </c>
      <c r="H2388" t="s">
        <v>4254</v>
      </c>
      <c r="I2388" t="s">
        <v>2486</v>
      </c>
      <c r="J2388" t="s">
        <v>60</v>
      </c>
      <c r="K2388">
        <v>0</v>
      </c>
      <c r="L2388">
        <v>0</v>
      </c>
      <c r="M2388">
        <v>0</v>
      </c>
      <c r="N2388">
        <f>_xlfn.XLOOKUP($A2388,'site variables'!$A:$A,'site variables'!C:C,0,0)</f>
        <v>332.63</v>
      </c>
      <c r="O2388">
        <f>_xlfn.XLOOKUP($A2388,'site variables'!$A:$A,'site variables'!D:D,0,0)</f>
        <v>25.8</v>
      </c>
      <c r="P2388">
        <f>_xlfn.XLOOKUP($A2388,'site variables'!$A:$A,'site variables'!E:E,0,0)</f>
        <v>21.2</v>
      </c>
      <c r="Q2388">
        <f>_xlfn.XLOOKUP($A2388,'site variables'!$A:$A,'site variables'!F:F,0,0)</f>
        <v>793</v>
      </c>
      <c r="R2388" t="str">
        <f>_xlfn.XLOOKUP($A2388,'site variables'!$A:$A,'site variables'!G:G,0,0)</f>
        <v>high</v>
      </c>
      <c r="S2388" t="str">
        <f>_xlfn.XLOOKUP($A2388,'site variables'!$A:$A,'site variables'!H:H,0,0)</f>
        <v>low</v>
      </c>
      <c r="T2388" t="str">
        <f>_xlfn.XLOOKUP($A2388,'site variables'!$A:$A,'site variables'!I:I,0,0)</f>
        <v>Vehicle/FootRecreation</v>
      </c>
      <c r="U2388">
        <f>_xlfn.XLOOKUP($D2388,climatevars!$E:$E,climatevars!J:J,0,)</f>
        <v>84.999829999999989</v>
      </c>
      <c r="V2388">
        <f>_xlfn.XLOOKUP($D2388,climatevars!$E:$E,climatevars!K:K,0,)</f>
        <v>539.99891999999988</v>
      </c>
      <c r="W2388">
        <f>_xlfn.XLOOKUP($D2388,climatevars!$E:$E,climatevars!L:L,0,)</f>
        <v>367.99926399999993</v>
      </c>
      <c r="X2388">
        <f>_xlfn.XLOOKUP($G2388,speciesvars!$D:$D,speciesvars!H:H,0,0)</f>
        <v>23.462500015894602</v>
      </c>
      <c r="Y2388">
        <f>_xlfn.XLOOKUP($G2388,speciesvars!$D:$D,speciesvars!I:I,0,0)</f>
        <v>846</v>
      </c>
    </row>
    <row r="2389" spans="1:25" hidden="1" x14ac:dyDescent="0.25">
      <c r="A2389" t="s">
        <v>34</v>
      </c>
      <c r="B2389" t="s">
        <v>69</v>
      </c>
      <c r="C2389">
        <v>8</v>
      </c>
      <c r="D2389" t="str">
        <f t="shared" si="37"/>
        <v>Preservespring 2022</v>
      </c>
      <c r="E2389" t="s">
        <v>75</v>
      </c>
      <c r="F2389" t="s">
        <v>49</v>
      </c>
      <c r="G2389" t="s">
        <v>24</v>
      </c>
      <c r="H2389" t="s">
        <v>11</v>
      </c>
      <c r="I2389" t="s">
        <v>2487</v>
      </c>
      <c r="J2389" t="s">
        <v>60</v>
      </c>
      <c r="K2389">
        <v>3</v>
      </c>
      <c r="L2389">
        <v>65</v>
      </c>
      <c r="N2389">
        <f>_xlfn.XLOOKUP($A2389,'site variables'!$A:$A,'site variables'!C:C,0,0)</f>
        <v>332.63</v>
      </c>
      <c r="O2389">
        <f>_xlfn.XLOOKUP($A2389,'site variables'!$A:$A,'site variables'!D:D,0,0)</f>
        <v>25.8</v>
      </c>
      <c r="P2389">
        <f>_xlfn.XLOOKUP($A2389,'site variables'!$A:$A,'site variables'!E:E,0,0)</f>
        <v>21.2</v>
      </c>
      <c r="Q2389">
        <f>_xlfn.XLOOKUP($A2389,'site variables'!$A:$A,'site variables'!F:F,0,0)</f>
        <v>793</v>
      </c>
      <c r="R2389" t="str">
        <f>_xlfn.XLOOKUP($A2389,'site variables'!$A:$A,'site variables'!G:G,0,0)</f>
        <v>high</v>
      </c>
      <c r="S2389" t="str">
        <f>_xlfn.XLOOKUP($A2389,'site variables'!$A:$A,'site variables'!H:H,0,0)</f>
        <v>low</v>
      </c>
      <c r="T2389" t="str">
        <f>_xlfn.XLOOKUP($A2389,'site variables'!$A:$A,'site variables'!I:I,0,0)</f>
        <v>Vehicle/FootRecreation</v>
      </c>
      <c r="U2389">
        <f>_xlfn.XLOOKUP($D2389,climatevars!$E:$E,climatevars!J:J,0,)</f>
        <v>148.99970199999998</v>
      </c>
      <c r="V2389">
        <f>_xlfn.XLOOKUP($D2389,climatevars!$E:$E,climatevars!K:K,0,)</f>
        <v>539.99891999999988</v>
      </c>
      <c r="W2389">
        <f>_xlfn.XLOOKUP($D2389,climatevars!$E:$E,climatevars!L:L,0,)</f>
        <v>800.99839799999984</v>
      </c>
      <c r="X2389">
        <f>_xlfn.XLOOKUP($G2389,speciesvars!$D:$D,speciesvars!H:H,0,0)</f>
        <v>0</v>
      </c>
      <c r="Y2389">
        <f>_xlfn.XLOOKUP($G2389,speciesvars!$D:$D,speciesvars!I:I,0,0)</f>
        <v>0</v>
      </c>
    </row>
    <row r="2390" spans="1:25" hidden="1" x14ac:dyDescent="0.25">
      <c r="A2390" t="s">
        <v>34</v>
      </c>
      <c r="B2390" t="s">
        <v>69</v>
      </c>
      <c r="C2390">
        <v>8</v>
      </c>
      <c r="D2390" t="str">
        <f t="shared" si="37"/>
        <v>Preservespring 2022</v>
      </c>
      <c r="E2390" t="s">
        <v>75</v>
      </c>
      <c r="F2390" t="s">
        <v>49</v>
      </c>
      <c r="G2390" t="s">
        <v>36</v>
      </c>
      <c r="H2390" t="s">
        <v>11</v>
      </c>
      <c r="I2390" t="s">
        <v>2488</v>
      </c>
      <c r="J2390" t="s">
        <v>72</v>
      </c>
      <c r="K2390">
        <v>1</v>
      </c>
      <c r="L2390">
        <v>70</v>
      </c>
      <c r="N2390">
        <f>_xlfn.XLOOKUP($A2390,'site variables'!$A:$A,'site variables'!C:C,0,0)</f>
        <v>332.63</v>
      </c>
      <c r="O2390">
        <f>_xlfn.XLOOKUP($A2390,'site variables'!$A:$A,'site variables'!D:D,0,0)</f>
        <v>25.8</v>
      </c>
      <c r="P2390">
        <f>_xlfn.XLOOKUP($A2390,'site variables'!$A:$A,'site variables'!E:E,0,0)</f>
        <v>21.2</v>
      </c>
      <c r="Q2390">
        <f>_xlfn.XLOOKUP($A2390,'site variables'!$A:$A,'site variables'!F:F,0,0)</f>
        <v>793</v>
      </c>
      <c r="R2390" t="str">
        <f>_xlfn.XLOOKUP($A2390,'site variables'!$A:$A,'site variables'!G:G,0,0)</f>
        <v>high</v>
      </c>
      <c r="S2390" t="str">
        <f>_xlfn.XLOOKUP($A2390,'site variables'!$A:$A,'site variables'!H:H,0,0)</f>
        <v>low</v>
      </c>
      <c r="T2390" t="str">
        <f>_xlfn.XLOOKUP($A2390,'site variables'!$A:$A,'site variables'!I:I,0,0)</f>
        <v>Vehicle/FootRecreation</v>
      </c>
      <c r="U2390">
        <f>_xlfn.XLOOKUP($D2390,climatevars!$E:$E,climatevars!J:J,0,)</f>
        <v>148.99970199999998</v>
      </c>
      <c r="V2390">
        <f>_xlfn.XLOOKUP($D2390,climatevars!$E:$E,climatevars!K:K,0,)</f>
        <v>539.99891999999988</v>
      </c>
      <c r="W2390">
        <f>_xlfn.XLOOKUP($D2390,climatevars!$E:$E,climatevars!L:L,0,)</f>
        <v>800.99839799999984</v>
      </c>
      <c r="X2390">
        <f>_xlfn.XLOOKUP($G2390,speciesvars!$D:$D,speciesvars!H:H,0,0)</f>
        <v>0</v>
      </c>
      <c r="Y2390">
        <f>_xlfn.XLOOKUP($G2390,speciesvars!$D:$D,speciesvars!I:I,0,0)</f>
        <v>0</v>
      </c>
    </row>
    <row r="2391" spans="1:25" hidden="1" x14ac:dyDescent="0.25">
      <c r="A2391" t="s">
        <v>34</v>
      </c>
      <c r="B2391" t="s">
        <v>69</v>
      </c>
      <c r="C2391">
        <v>8</v>
      </c>
      <c r="D2391" t="str">
        <f t="shared" si="37"/>
        <v>Preservespring 2022</v>
      </c>
      <c r="E2391" t="s">
        <v>75</v>
      </c>
      <c r="F2391" t="s">
        <v>49</v>
      </c>
      <c r="G2391" t="s">
        <v>1437</v>
      </c>
      <c r="H2391" t="s">
        <v>11</v>
      </c>
      <c r="I2391" t="s">
        <v>2489</v>
      </c>
      <c r="J2391" t="s">
        <v>60</v>
      </c>
      <c r="K2391">
        <v>1</v>
      </c>
      <c r="L2391">
        <v>90</v>
      </c>
      <c r="N2391">
        <f>_xlfn.XLOOKUP($A2391,'site variables'!$A:$A,'site variables'!C:C,0,0)</f>
        <v>332.63</v>
      </c>
      <c r="O2391">
        <f>_xlfn.XLOOKUP($A2391,'site variables'!$A:$A,'site variables'!D:D,0,0)</f>
        <v>25.8</v>
      </c>
      <c r="P2391">
        <f>_xlfn.XLOOKUP($A2391,'site variables'!$A:$A,'site variables'!E:E,0,0)</f>
        <v>21.2</v>
      </c>
      <c r="Q2391">
        <f>_xlfn.XLOOKUP($A2391,'site variables'!$A:$A,'site variables'!F:F,0,0)</f>
        <v>793</v>
      </c>
      <c r="R2391" t="str">
        <f>_xlfn.XLOOKUP($A2391,'site variables'!$A:$A,'site variables'!G:G,0,0)</f>
        <v>high</v>
      </c>
      <c r="S2391" t="str">
        <f>_xlfn.XLOOKUP($A2391,'site variables'!$A:$A,'site variables'!H:H,0,0)</f>
        <v>low</v>
      </c>
      <c r="T2391" t="str">
        <f>_xlfn.XLOOKUP($A2391,'site variables'!$A:$A,'site variables'!I:I,0,0)</f>
        <v>Vehicle/FootRecreation</v>
      </c>
      <c r="U2391">
        <f>_xlfn.XLOOKUP($D2391,climatevars!$E:$E,climatevars!J:J,0,)</f>
        <v>148.99970199999998</v>
      </c>
      <c r="V2391">
        <f>_xlfn.XLOOKUP($D2391,climatevars!$E:$E,climatevars!K:K,0,)</f>
        <v>539.99891999999988</v>
      </c>
      <c r="W2391">
        <f>_xlfn.XLOOKUP($D2391,climatevars!$E:$E,climatevars!L:L,0,)</f>
        <v>800.99839799999984</v>
      </c>
      <c r="X2391">
        <f>_xlfn.XLOOKUP($G2391,speciesvars!$D:$D,speciesvars!H:H,0,0)</f>
        <v>0</v>
      </c>
      <c r="Y2391">
        <f>_xlfn.XLOOKUP($G2391,speciesvars!$D:$D,speciesvars!I:I,0,0)</f>
        <v>0</v>
      </c>
    </row>
    <row r="2392" spans="1:25" hidden="1" x14ac:dyDescent="0.25">
      <c r="A2392" t="s">
        <v>34</v>
      </c>
      <c r="B2392" t="s">
        <v>69</v>
      </c>
      <c r="C2392">
        <v>9</v>
      </c>
      <c r="D2392" t="str">
        <f t="shared" si="37"/>
        <v>Preservespring 2022</v>
      </c>
      <c r="E2392" t="s">
        <v>12</v>
      </c>
      <c r="F2392" t="s">
        <v>0</v>
      </c>
      <c r="G2392" t="s">
        <v>77</v>
      </c>
      <c r="H2392" t="s">
        <v>11</v>
      </c>
      <c r="I2392" t="s">
        <v>2490</v>
      </c>
      <c r="J2392" t="s">
        <v>72</v>
      </c>
      <c r="K2392">
        <v>4</v>
      </c>
      <c r="L2392">
        <v>90</v>
      </c>
      <c r="N2392">
        <f>_xlfn.XLOOKUP($A2392,'site variables'!$A:$A,'site variables'!C:C,0,0)</f>
        <v>332.63</v>
      </c>
      <c r="O2392">
        <f>_xlfn.XLOOKUP($A2392,'site variables'!$A:$A,'site variables'!D:D,0,0)</f>
        <v>25.8</v>
      </c>
      <c r="P2392">
        <f>_xlfn.XLOOKUP($A2392,'site variables'!$A:$A,'site variables'!E:E,0,0)</f>
        <v>21.2</v>
      </c>
      <c r="Q2392">
        <f>_xlfn.XLOOKUP($A2392,'site variables'!$A:$A,'site variables'!F:F,0,0)</f>
        <v>793</v>
      </c>
      <c r="R2392" t="str">
        <f>_xlfn.XLOOKUP($A2392,'site variables'!$A:$A,'site variables'!G:G,0,0)</f>
        <v>high</v>
      </c>
      <c r="S2392" t="str">
        <f>_xlfn.XLOOKUP($A2392,'site variables'!$A:$A,'site variables'!H:H,0,0)</f>
        <v>low</v>
      </c>
      <c r="T2392" t="str">
        <f>_xlfn.XLOOKUP($A2392,'site variables'!$A:$A,'site variables'!I:I,0,0)</f>
        <v>Vehicle/FootRecreation</v>
      </c>
      <c r="U2392">
        <f>_xlfn.XLOOKUP($D2392,climatevars!$E:$E,climatevars!J:J,0,)</f>
        <v>148.99970199999998</v>
      </c>
      <c r="V2392">
        <f>_xlfn.XLOOKUP($D2392,climatevars!$E:$E,climatevars!K:K,0,)</f>
        <v>539.99891999999988</v>
      </c>
      <c r="W2392">
        <f>_xlfn.XLOOKUP($D2392,climatevars!$E:$E,climatevars!L:L,0,)</f>
        <v>800.99839799999984</v>
      </c>
      <c r="X2392">
        <f>_xlfn.XLOOKUP($G2392,speciesvars!$D:$D,speciesvars!H:H,0,0)</f>
        <v>0</v>
      </c>
      <c r="Y2392">
        <f>_xlfn.XLOOKUP($G2392,speciesvars!$D:$D,speciesvars!I:I,0,0)</f>
        <v>0</v>
      </c>
    </row>
    <row r="2393" spans="1:25" hidden="1" x14ac:dyDescent="0.25">
      <c r="A2393" t="s">
        <v>34</v>
      </c>
      <c r="B2393" t="s">
        <v>69</v>
      </c>
      <c r="C2393">
        <v>9</v>
      </c>
      <c r="D2393" t="str">
        <f t="shared" si="37"/>
        <v>Preservespring 2022</v>
      </c>
      <c r="E2393" t="s">
        <v>12</v>
      </c>
      <c r="F2393" t="s">
        <v>0</v>
      </c>
      <c r="G2393" t="s">
        <v>15</v>
      </c>
      <c r="H2393" t="s">
        <v>11</v>
      </c>
      <c r="I2393" t="s">
        <v>2491</v>
      </c>
      <c r="J2393" t="s">
        <v>60</v>
      </c>
      <c r="K2393">
        <v>2</v>
      </c>
      <c r="L2393">
        <v>15</v>
      </c>
      <c r="N2393">
        <f>_xlfn.XLOOKUP($A2393,'site variables'!$A:$A,'site variables'!C:C,0,0)</f>
        <v>332.63</v>
      </c>
      <c r="O2393">
        <f>_xlfn.XLOOKUP($A2393,'site variables'!$A:$A,'site variables'!D:D,0,0)</f>
        <v>25.8</v>
      </c>
      <c r="P2393">
        <f>_xlfn.XLOOKUP($A2393,'site variables'!$A:$A,'site variables'!E:E,0,0)</f>
        <v>21.2</v>
      </c>
      <c r="Q2393">
        <f>_xlfn.XLOOKUP($A2393,'site variables'!$A:$A,'site variables'!F:F,0,0)</f>
        <v>793</v>
      </c>
      <c r="R2393" t="str">
        <f>_xlfn.XLOOKUP($A2393,'site variables'!$A:$A,'site variables'!G:G,0,0)</f>
        <v>high</v>
      </c>
      <c r="S2393" t="str">
        <f>_xlfn.XLOOKUP($A2393,'site variables'!$A:$A,'site variables'!H:H,0,0)</f>
        <v>low</v>
      </c>
      <c r="T2393" t="str">
        <f>_xlfn.XLOOKUP($A2393,'site variables'!$A:$A,'site variables'!I:I,0,0)</f>
        <v>Vehicle/FootRecreation</v>
      </c>
      <c r="U2393">
        <f>_xlfn.XLOOKUP($D2393,climatevars!$E:$E,climatevars!J:J,0,)</f>
        <v>148.99970199999998</v>
      </c>
      <c r="V2393">
        <f>_xlfn.XLOOKUP($D2393,climatevars!$E:$E,climatevars!K:K,0,)</f>
        <v>539.99891999999988</v>
      </c>
      <c r="W2393">
        <f>_xlfn.XLOOKUP($D2393,climatevars!$E:$E,climatevars!L:L,0,)</f>
        <v>800.99839799999984</v>
      </c>
      <c r="X2393">
        <f>_xlfn.XLOOKUP($G2393,speciesvars!$D:$D,speciesvars!H:H,0,0)</f>
        <v>0</v>
      </c>
      <c r="Y2393">
        <f>_xlfn.XLOOKUP($G2393,speciesvars!$D:$D,speciesvars!I:I,0,0)</f>
        <v>0</v>
      </c>
    </row>
    <row r="2394" spans="1:25" hidden="1" x14ac:dyDescent="0.25">
      <c r="A2394" t="s">
        <v>34</v>
      </c>
      <c r="B2394" t="s">
        <v>52</v>
      </c>
      <c r="C2394">
        <v>34</v>
      </c>
      <c r="D2394" t="str">
        <f t="shared" si="37"/>
        <v>Preservespring 2021</v>
      </c>
      <c r="E2394" t="s">
        <v>66</v>
      </c>
      <c r="F2394" t="s">
        <v>0</v>
      </c>
      <c r="G2394" t="s">
        <v>21</v>
      </c>
      <c r="H2394" t="s">
        <v>4254</v>
      </c>
      <c r="I2394" t="s">
        <v>2492</v>
      </c>
      <c r="J2394" t="s">
        <v>60</v>
      </c>
      <c r="K2394">
        <v>0</v>
      </c>
      <c r="L2394">
        <v>0</v>
      </c>
      <c r="M2394">
        <v>0</v>
      </c>
      <c r="N2394">
        <f>_xlfn.XLOOKUP($A2394,'site variables'!$A:$A,'site variables'!C:C,0,0)</f>
        <v>332.63</v>
      </c>
      <c r="O2394">
        <f>_xlfn.XLOOKUP($A2394,'site variables'!$A:$A,'site variables'!D:D,0,0)</f>
        <v>25.8</v>
      </c>
      <c r="P2394">
        <f>_xlfn.XLOOKUP($A2394,'site variables'!$A:$A,'site variables'!E:E,0,0)</f>
        <v>21.2</v>
      </c>
      <c r="Q2394">
        <f>_xlfn.XLOOKUP($A2394,'site variables'!$A:$A,'site variables'!F:F,0,0)</f>
        <v>793</v>
      </c>
      <c r="R2394" t="str">
        <f>_xlfn.XLOOKUP($A2394,'site variables'!$A:$A,'site variables'!G:G,0,0)</f>
        <v>high</v>
      </c>
      <c r="S2394" t="str">
        <f>_xlfn.XLOOKUP($A2394,'site variables'!$A:$A,'site variables'!H:H,0,0)</f>
        <v>low</v>
      </c>
      <c r="T2394" t="str">
        <f>_xlfn.XLOOKUP($A2394,'site variables'!$A:$A,'site variables'!I:I,0,0)</f>
        <v>Vehicle/FootRecreation</v>
      </c>
      <c r="U2394">
        <f>_xlfn.XLOOKUP($D2394,climatevars!$E:$E,climatevars!J:J,0,)</f>
        <v>84.999829999999989</v>
      </c>
      <c r="V2394">
        <f>_xlfn.XLOOKUP($D2394,climatevars!$E:$E,climatevars!K:K,0,)</f>
        <v>539.99891999999988</v>
      </c>
      <c r="W2394">
        <f>_xlfn.XLOOKUP($D2394,climatevars!$E:$E,climatevars!L:L,0,)</f>
        <v>367.99926399999993</v>
      </c>
      <c r="X2394">
        <f>_xlfn.XLOOKUP($G2394,speciesvars!$D:$D,speciesvars!H:H,0,0)</f>
        <v>24.8750001192093</v>
      </c>
      <c r="Y2394">
        <f>_xlfn.XLOOKUP($G2394,speciesvars!$D:$D,speciesvars!I:I,0,0)</f>
        <v>845</v>
      </c>
    </row>
    <row r="2395" spans="1:25" hidden="1" x14ac:dyDescent="0.25">
      <c r="A2395" t="s">
        <v>34</v>
      </c>
      <c r="B2395" t="s">
        <v>52</v>
      </c>
      <c r="C2395">
        <v>34</v>
      </c>
      <c r="D2395" t="str">
        <f t="shared" si="37"/>
        <v>Preservespring 2021</v>
      </c>
      <c r="E2395" t="s">
        <v>66</v>
      </c>
      <c r="F2395" t="s">
        <v>0</v>
      </c>
      <c r="G2395" t="s">
        <v>53</v>
      </c>
      <c r="H2395" t="s">
        <v>4254</v>
      </c>
      <c r="I2395" t="s">
        <v>2493</v>
      </c>
      <c r="J2395" t="s">
        <v>60</v>
      </c>
      <c r="K2395">
        <v>0</v>
      </c>
      <c r="L2395">
        <v>0</v>
      </c>
      <c r="M2395">
        <v>0</v>
      </c>
      <c r="N2395">
        <f>_xlfn.XLOOKUP($A2395,'site variables'!$A:$A,'site variables'!C:C,0,0)</f>
        <v>332.63</v>
      </c>
      <c r="O2395">
        <f>_xlfn.XLOOKUP($A2395,'site variables'!$A:$A,'site variables'!D:D,0,0)</f>
        <v>25.8</v>
      </c>
      <c r="P2395">
        <f>_xlfn.XLOOKUP($A2395,'site variables'!$A:$A,'site variables'!E:E,0,0)</f>
        <v>21.2</v>
      </c>
      <c r="Q2395">
        <f>_xlfn.XLOOKUP($A2395,'site variables'!$A:$A,'site variables'!F:F,0,0)</f>
        <v>793</v>
      </c>
      <c r="R2395" t="str">
        <f>_xlfn.XLOOKUP($A2395,'site variables'!$A:$A,'site variables'!G:G,0,0)</f>
        <v>high</v>
      </c>
      <c r="S2395" t="str">
        <f>_xlfn.XLOOKUP($A2395,'site variables'!$A:$A,'site variables'!H:H,0,0)</f>
        <v>low</v>
      </c>
      <c r="T2395" t="str">
        <f>_xlfn.XLOOKUP($A2395,'site variables'!$A:$A,'site variables'!I:I,0,0)</f>
        <v>Vehicle/FootRecreation</v>
      </c>
      <c r="U2395">
        <f>_xlfn.XLOOKUP($D2395,climatevars!$E:$E,climatevars!J:J,0,)</f>
        <v>84.999829999999989</v>
      </c>
      <c r="V2395">
        <f>_xlfn.XLOOKUP($D2395,climatevars!$E:$E,climatevars!K:K,0,)</f>
        <v>539.99891999999988</v>
      </c>
      <c r="W2395">
        <f>_xlfn.XLOOKUP($D2395,climatevars!$E:$E,climatevars!L:L,0,)</f>
        <v>367.99926399999993</v>
      </c>
      <c r="X2395">
        <f>_xlfn.XLOOKUP($G2395,speciesvars!$D:$D,speciesvars!H:H,0,0)</f>
        <v>24.200000047683702</v>
      </c>
      <c r="Y2395">
        <f>_xlfn.XLOOKUP($G2395,speciesvars!$D:$D,speciesvars!I:I,0,0)</f>
        <v>706</v>
      </c>
    </row>
    <row r="2396" spans="1:25" hidden="1" x14ac:dyDescent="0.25">
      <c r="A2396" t="s">
        <v>34</v>
      </c>
      <c r="B2396" t="s">
        <v>69</v>
      </c>
      <c r="C2396">
        <v>9</v>
      </c>
      <c r="D2396" t="str">
        <f t="shared" si="37"/>
        <v>Preservespring 2022</v>
      </c>
      <c r="E2396" t="s">
        <v>12</v>
      </c>
      <c r="F2396" t="s">
        <v>0</v>
      </c>
      <c r="G2396" t="s">
        <v>3</v>
      </c>
      <c r="H2396" t="s">
        <v>11</v>
      </c>
      <c r="I2396" t="s">
        <v>2494</v>
      </c>
      <c r="J2396" t="s">
        <v>72</v>
      </c>
      <c r="K2396">
        <v>2</v>
      </c>
      <c r="L2396">
        <v>50</v>
      </c>
      <c r="N2396">
        <f>_xlfn.XLOOKUP($A2396,'site variables'!$A:$A,'site variables'!C:C,0,0)</f>
        <v>332.63</v>
      </c>
      <c r="O2396">
        <f>_xlfn.XLOOKUP($A2396,'site variables'!$A:$A,'site variables'!D:D,0,0)</f>
        <v>25.8</v>
      </c>
      <c r="P2396">
        <f>_xlfn.XLOOKUP($A2396,'site variables'!$A:$A,'site variables'!E:E,0,0)</f>
        <v>21.2</v>
      </c>
      <c r="Q2396">
        <f>_xlfn.XLOOKUP($A2396,'site variables'!$A:$A,'site variables'!F:F,0,0)</f>
        <v>793</v>
      </c>
      <c r="R2396" t="str">
        <f>_xlfn.XLOOKUP($A2396,'site variables'!$A:$A,'site variables'!G:G,0,0)</f>
        <v>high</v>
      </c>
      <c r="S2396" t="str">
        <f>_xlfn.XLOOKUP($A2396,'site variables'!$A:$A,'site variables'!H:H,0,0)</f>
        <v>low</v>
      </c>
      <c r="T2396" t="str">
        <f>_xlfn.XLOOKUP($A2396,'site variables'!$A:$A,'site variables'!I:I,0,0)</f>
        <v>Vehicle/FootRecreation</v>
      </c>
      <c r="U2396">
        <f>_xlfn.XLOOKUP($D2396,climatevars!$E:$E,climatevars!J:J,0,)</f>
        <v>148.99970199999998</v>
      </c>
      <c r="V2396">
        <f>_xlfn.XLOOKUP($D2396,climatevars!$E:$E,climatevars!K:K,0,)</f>
        <v>539.99891999999988</v>
      </c>
      <c r="W2396">
        <f>_xlfn.XLOOKUP($D2396,climatevars!$E:$E,climatevars!L:L,0,)</f>
        <v>800.99839799999984</v>
      </c>
      <c r="X2396">
        <f>_xlfn.XLOOKUP($G2396,speciesvars!$D:$D,speciesvars!H:H,0,0)</f>
        <v>0</v>
      </c>
      <c r="Y2396">
        <f>_xlfn.XLOOKUP($G2396,speciesvars!$D:$D,speciesvars!I:I,0,0)</f>
        <v>0</v>
      </c>
    </row>
    <row r="2397" spans="1:25" hidden="1" x14ac:dyDescent="0.25">
      <c r="A2397" t="s">
        <v>34</v>
      </c>
      <c r="B2397" t="s">
        <v>69</v>
      </c>
      <c r="C2397">
        <v>9</v>
      </c>
      <c r="D2397" t="str">
        <f t="shared" si="37"/>
        <v>Preservespring 2022</v>
      </c>
      <c r="E2397" t="s">
        <v>12</v>
      </c>
      <c r="F2397" t="s">
        <v>0</v>
      </c>
      <c r="G2397" t="s">
        <v>71</v>
      </c>
      <c r="H2397" t="s">
        <v>11</v>
      </c>
      <c r="I2397" t="s">
        <v>2495</v>
      </c>
      <c r="J2397" t="s">
        <v>60</v>
      </c>
      <c r="K2397">
        <v>2</v>
      </c>
      <c r="L2397">
        <v>100</v>
      </c>
      <c r="N2397">
        <f>_xlfn.XLOOKUP($A2397,'site variables'!$A:$A,'site variables'!C:C,0,0)</f>
        <v>332.63</v>
      </c>
      <c r="O2397">
        <f>_xlfn.XLOOKUP($A2397,'site variables'!$A:$A,'site variables'!D:D,0,0)</f>
        <v>25.8</v>
      </c>
      <c r="P2397">
        <f>_xlfn.XLOOKUP($A2397,'site variables'!$A:$A,'site variables'!E:E,0,0)</f>
        <v>21.2</v>
      </c>
      <c r="Q2397">
        <f>_xlfn.XLOOKUP($A2397,'site variables'!$A:$A,'site variables'!F:F,0,0)</f>
        <v>793</v>
      </c>
      <c r="R2397" t="str">
        <f>_xlfn.XLOOKUP($A2397,'site variables'!$A:$A,'site variables'!G:G,0,0)</f>
        <v>high</v>
      </c>
      <c r="S2397" t="str">
        <f>_xlfn.XLOOKUP($A2397,'site variables'!$A:$A,'site variables'!H:H,0,0)</f>
        <v>low</v>
      </c>
      <c r="T2397" t="str">
        <f>_xlfn.XLOOKUP($A2397,'site variables'!$A:$A,'site variables'!I:I,0,0)</f>
        <v>Vehicle/FootRecreation</v>
      </c>
      <c r="U2397">
        <f>_xlfn.XLOOKUP($D2397,climatevars!$E:$E,climatevars!J:J,0,)</f>
        <v>148.99970199999998</v>
      </c>
      <c r="V2397">
        <f>_xlfn.XLOOKUP($D2397,climatevars!$E:$E,climatevars!K:K,0,)</f>
        <v>539.99891999999988</v>
      </c>
      <c r="W2397">
        <f>_xlfn.XLOOKUP($D2397,climatevars!$E:$E,climatevars!L:L,0,)</f>
        <v>800.99839799999984</v>
      </c>
      <c r="X2397">
        <f>_xlfn.XLOOKUP($G2397,speciesvars!$D:$D,speciesvars!H:H,0,0)</f>
        <v>0</v>
      </c>
      <c r="Y2397">
        <f>_xlfn.XLOOKUP($G2397,speciesvars!$D:$D,speciesvars!I:I,0,0)</f>
        <v>0</v>
      </c>
    </row>
    <row r="2398" spans="1:25" hidden="1" x14ac:dyDescent="0.25">
      <c r="A2398" t="s">
        <v>34</v>
      </c>
      <c r="B2398" t="s">
        <v>52</v>
      </c>
      <c r="C2398">
        <v>34</v>
      </c>
      <c r="D2398" t="str">
        <f t="shared" si="37"/>
        <v>Preservespring 2021</v>
      </c>
      <c r="E2398" t="s">
        <v>66</v>
      </c>
      <c r="F2398" t="s">
        <v>0</v>
      </c>
      <c r="G2398" t="s">
        <v>35</v>
      </c>
      <c r="H2398" t="s">
        <v>4254</v>
      </c>
      <c r="I2398" t="s">
        <v>2496</v>
      </c>
      <c r="J2398" t="s">
        <v>60</v>
      </c>
      <c r="K2398">
        <v>0</v>
      </c>
      <c r="L2398">
        <v>0</v>
      </c>
      <c r="M2398">
        <v>0</v>
      </c>
      <c r="N2398">
        <f>_xlfn.XLOOKUP($A2398,'site variables'!$A:$A,'site variables'!C:C,0,0)</f>
        <v>332.63</v>
      </c>
      <c r="O2398">
        <f>_xlfn.XLOOKUP($A2398,'site variables'!$A:$A,'site variables'!D:D,0,0)</f>
        <v>25.8</v>
      </c>
      <c r="P2398">
        <f>_xlfn.XLOOKUP($A2398,'site variables'!$A:$A,'site variables'!E:E,0,0)</f>
        <v>21.2</v>
      </c>
      <c r="Q2398">
        <f>_xlfn.XLOOKUP($A2398,'site variables'!$A:$A,'site variables'!F:F,0,0)</f>
        <v>793</v>
      </c>
      <c r="R2398" t="str">
        <f>_xlfn.XLOOKUP($A2398,'site variables'!$A:$A,'site variables'!G:G,0,0)</f>
        <v>high</v>
      </c>
      <c r="S2398" t="str">
        <f>_xlfn.XLOOKUP($A2398,'site variables'!$A:$A,'site variables'!H:H,0,0)</f>
        <v>low</v>
      </c>
      <c r="T2398" t="str">
        <f>_xlfn.XLOOKUP($A2398,'site variables'!$A:$A,'site variables'!I:I,0,0)</f>
        <v>Vehicle/FootRecreation</v>
      </c>
      <c r="U2398">
        <f>_xlfn.XLOOKUP($D2398,climatevars!$E:$E,climatevars!J:J,0,)</f>
        <v>84.999829999999989</v>
      </c>
      <c r="V2398">
        <f>_xlfn.XLOOKUP($D2398,climatevars!$E:$E,climatevars!K:K,0,)</f>
        <v>539.99891999999988</v>
      </c>
      <c r="W2398">
        <f>_xlfn.XLOOKUP($D2398,climatevars!$E:$E,climatevars!L:L,0,)</f>
        <v>367.99926399999993</v>
      </c>
      <c r="X2398">
        <f>_xlfn.XLOOKUP($G2398,speciesvars!$D:$D,speciesvars!H:H,0,0)</f>
        <v>23.5000000198682</v>
      </c>
      <c r="Y2398">
        <f>_xlfn.XLOOKUP($G2398,speciesvars!$D:$D,speciesvars!I:I,0,0)</f>
        <v>354</v>
      </c>
    </row>
    <row r="2399" spans="1:25" hidden="1" x14ac:dyDescent="0.25">
      <c r="A2399" t="s">
        <v>34</v>
      </c>
      <c r="B2399" t="s">
        <v>52</v>
      </c>
      <c r="C2399">
        <v>34</v>
      </c>
      <c r="D2399" t="str">
        <f t="shared" si="37"/>
        <v>Preservespring 2021</v>
      </c>
      <c r="E2399" t="s">
        <v>66</v>
      </c>
      <c r="F2399" t="s">
        <v>0</v>
      </c>
      <c r="G2399" t="s">
        <v>76</v>
      </c>
      <c r="H2399" t="s">
        <v>4254</v>
      </c>
      <c r="I2399" t="s">
        <v>2497</v>
      </c>
      <c r="J2399" t="s">
        <v>60</v>
      </c>
      <c r="K2399">
        <v>0</v>
      </c>
      <c r="L2399">
        <v>0</v>
      </c>
      <c r="M2399">
        <v>0</v>
      </c>
      <c r="N2399">
        <f>_xlfn.XLOOKUP($A2399,'site variables'!$A:$A,'site variables'!C:C,0,0)</f>
        <v>332.63</v>
      </c>
      <c r="O2399">
        <f>_xlfn.XLOOKUP($A2399,'site variables'!$A:$A,'site variables'!D:D,0,0)</f>
        <v>25.8</v>
      </c>
      <c r="P2399">
        <f>_xlfn.XLOOKUP($A2399,'site variables'!$A:$A,'site variables'!E:E,0,0)</f>
        <v>21.2</v>
      </c>
      <c r="Q2399">
        <f>_xlfn.XLOOKUP($A2399,'site variables'!$A:$A,'site variables'!F:F,0,0)</f>
        <v>793</v>
      </c>
      <c r="R2399" t="str">
        <f>_xlfn.XLOOKUP($A2399,'site variables'!$A:$A,'site variables'!G:G,0,0)</f>
        <v>high</v>
      </c>
      <c r="S2399" t="str">
        <f>_xlfn.XLOOKUP($A2399,'site variables'!$A:$A,'site variables'!H:H,0,0)</f>
        <v>low</v>
      </c>
      <c r="T2399" t="str">
        <f>_xlfn.XLOOKUP($A2399,'site variables'!$A:$A,'site variables'!I:I,0,0)</f>
        <v>Vehicle/FootRecreation</v>
      </c>
      <c r="U2399">
        <f>_xlfn.XLOOKUP($D2399,climatevars!$E:$E,climatevars!J:J,0,)</f>
        <v>84.999829999999989</v>
      </c>
      <c r="V2399">
        <f>_xlfn.XLOOKUP($D2399,climatevars!$E:$E,climatevars!K:K,0,)</f>
        <v>539.99891999999988</v>
      </c>
      <c r="W2399">
        <f>_xlfn.XLOOKUP($D2399,climatevars!$E:$E,climatevars!L:L,0,)</f>
        <v>367.99926399999993</v>
      </c>
      <c r="X2399">
        <f>_xlfn.XLOOKUP($G2399,speciesvars!$D:$D,speciesvars!H:H,0,0)</f>
        <v>23.825000166892998</v>
      </c>
      <c r="Y2399">
        <f>_xlfn.XLOOKUP($G2399,speciesvars!$D:$D,speciesvars!I:I,0,0)</f>
        <v>508</v>
      </c>
    </row>
    <row r="2400" spans="1:25" hidden="1" x14ac:dyDescent="0.25">
      <c r="A2400" t="s">
        <v>34</v>
      </c>
      <c r="B2400" t="s">
        <v>52</v>
      </c>
      <c r="C2400">
        <v>35</v>
      </c>
      <c r="D2400" t="str">
        <f t="shared" si="37"/>
        <v>Preservespring 2021</v>
      </c>
      <c r="E2400" t="s">
        <v>75</v>
      </c>
      <c r="F2400" t="s">
        <v>49</v>
      </c>
      <c r="G2400" t="s">
        <v>13</v>
      </c>
      <c r="H2400" t="s">
        <v>4255</v>
      </c>
      <c r="I2400" t="s">
        <v>2498</v>
      </c>
      <c r="J2400" t="s">
        <v>60</v>
      </c>
      <c r="K2400">
        <v>0</v>
      </c>
      <c r="L2400">
        <v>0</v>
      </c>
      <c r="M2400">
        <v>0</v>
      </c>
      <c r="N2400">
        <f>_xlfn.XLOOKUP($A2400,'site variables'!$A:$A,'site variables'!C:C,0,0)</f>
        <v>332.63</v>
      </c>
      <c r="O2400">
        <f>_xlfn.XLOOKUP($A2400,'site variables'!$A:$A,'site variables'!D:D,0,0)</f>
        <v>25.8</v>
      </c>
      <c r="P2400">
        <f>_xlfn.XLOOKUP($A2400,'site variables'!$A:$A,'site variables'!E:E,0,0)</f>
        <v>21.2</v>
      </c>
      <c r="Q2400">
        <f>_xlfn.XLOOKUP($A2400,'site variables'!$A:$A,'site variables'!F:F,0,0)</f>
        <v>793</v>
      </c>
      <c r="R2400" t="str">
        <f>_xlfn.XLOOKUP($A2400,'site variables'!$A:$A,'site variables'!G:G,0,0)</f>
        <v>high</v>
      </c>
      <c r="S2400" t="str">
        <f>_xlfn.XLOOKUP($A2400,'site variables'!$A:$A,'site variables'!H:H,0,0)</f>
        <v>low</v>
      </c>
      <c r="T2400" t="str">
        <f>_xlfn.XLOOKUP($A2400,'site variables'!$A:$A,'site variables'!I:I,0,0)</f>
        <v>Vehicle/FootRecreation</v>
      </c>
      <c r="U2400">
        <f>_xlfn.XLOOKUP($D2400,climatevars!$E:$E,climatevars!J:J,0,)</f>
        <v>84.999829999999989</v>
      </c>
      <c r="V2400">
        <f>_xlfn.XLOOKUP($D2400,climatevars!$E:$E,climatevars!K:K,0,)</f>
        <v>539.99891999999988</v>
      </c>
      <c r="W2400">
        <f>_xlfn.XLOOKUP($D2400,climatevars!$E:$E,climatevars!L:L,0,)</f>
        <v>367.99926399999993</v>
      </c>
      <c r="X2400">
        <f>_xlfn.XLOOKUP($G2400,speciesvars!$D:$D,speciesvars!H:H,0,0)</f>
        <v>23.462500015894602</v>
      </c>
      <c r="Y2400">
        <f>_xlfn.XLOOKUP($G2400,speciesvars!$D:$D,speciesvars!I:I,0,0)</f>
        <v>846</v>
      </c>
    </row>
    <row r="2401" spans="1:25" hidden="1" x14ac:dyDescent="0.25">
      <c r="A2401" t="s">
        <v>34</v>
      </c>
      <c r="B2401" t="s">
        <v>69</v>
      </c>
      <c r="C2401">
        <v>9</v>
      </c>
      <c r="D2401" t="str">
        <f t="shared" si="37"/>
        <v>Preservespring 2022</v>
      </c>
      <c r="E2401" t="s">
        <v>12</v>
      </c>
      <c r="F2401" t="s">
        <v>0</v>
      </c>
      <c r="G2401" t="s">
        <v>16</v>
      </c>
      <c r="H2401" t="s">
        <v>11</v>
      </c>
      <c r="I2401" t="s">
        <v>2499</v>
      </c>
      <c r="J2401" t="s">
        <v>60</v>
      </c>
      <c r="K2401">
        <v>9</v>
      </c>
      <c r="L2401">
        <v>30</v>
      </c>
      <c r="N2401">
        <f>_xlfn.XLOOKUP($A2401,'site variables'!$A:$A,'site variables'!C:C,0,0)</f>
        <v>332.63</v>
      </c>
      <c r="O2401">
        <f>_xlfn.XLOOKUP($A2401,'site variables'!$A:$A,'site variables'!D:D,0,0)</f>
        <v>25.8</v>
      </c>
      <c r="P2401">
        <f>_xlfn.XLOOKUP($A2401,'site variables'!$A:$A,'site variables'!E:E,0,0)</f>
        <v>21.2</v>
      </c>
      <c r="Q2401">
        <f>_xlfn.XLOOKUP($A2401,'site variables'!$A:$A,'site variables'!F:F,0,0)</f>
        <v>793</v>
      </c>
      <c r="R2401" t="str">
        <f>_xlfn.XLOOKUP($A2401,'site variables'!$A:$A,'site variables'!G:G,0,0)</f>
        <v>high</v>
      </c>
      <c r="S2401" t="str">
        <f>_xlfn.XLOOKUP($A2401,'site variables'!$A:$A,'site variables'!H:H,0,0)</f>
        <v>low</v>
      </c>
      <c r="T2401" t="str">
        <f>_xlfn.XLOOKUP($A2401,'site variables'!$A:$A,'site variables'!I:I,0,0)</f>
        <v>Vehicle/FootRecreation</v>
      </c>
      <c r="U2401">
        <f>_xlfn.XLOOKUP($D2401,climatevars!$E:$E,climatevars!J:J,0,)</f>
        <v>148.99970199999998</v>
      </c>
      <c r="V2401">
        <f>_xlfn.XLOOKUP($D2401,climatevars!$E:$E,climatevars!K:K,0,)</f>
        <v>539.99891999999988</v>
      </c>
      <c r="W2401">
        <f>_xlfn.XLOOKUP($D2401,climatevars!$E:$E,climatevars!L:L,0,)</f>
        <v>800.99839799999984</v>
      </c>
      <c r="X2401">
        <f>_xlfn.XLOOKUP($G2401,speciesvars!$D:$D,speciesvars!H:H,0,0)</f>
        <v>0</v>
      </c>
      <c r="Y2401">
        <f>_xlfn.XLOOKUP($G2401,speciesvars!$D:$D,speciesvars!I:I,0,0)</f>
        <v>0</v>
      </c>
    </row>
    <row r="2402" spans="1:25" hidden="1" x14ac:dyDescent="0.25">
      <c r="A2402" t="s">
        <v>34</v>
      </c>
      <c r="B2402" t="s">
        <v>52</v>
      </c>
      <c r="C2402">
        <v>35</v>
      </c>
      <c r="D2402" t="str">
        <f t="shared" si="37"/>
        <v>Preservespring 2021</v>
      </c>
      <c r="E2402" t="s">
        <v>75</v>
      </c>
      <c r="F2402" t="s">
        <v>49</v>
      </c>
      <c r="G2402" t="s">
        <v>6</v>
      </c>
      <c r="H2402" t="s">
        <v>4255</v>
      </c>
      <c r="I2402" t="s">
        <v>2500</v>
      </c>
      <c r="J2402" t="s">
        <v>60</v>
      </c>
      <c r="K2402">
        <v>0</v>
      </c>
      <c r="L2402">
        <v>0</v>
      </c>
      <c r="M2402">
        <v>0</v>
      </c>
      <c r="N2402">
        <f>_xlfn.XLOOKUP($A2402,'site variables'!$A:$A,'site variables'!C:C,0,0)</f>
        <v>332.63</v>
      </c>
      <c r="O2402">
        <f>_xlfn.XLOOKUP($A2402,'site variables'!$A:$A,'site variables'!D:D,0,0)</f>
        <v>25.8</v>
      </c>
      <c r="P2402">
        <f>_xlfn.XLOOKUP($A2402,'site variables'!$A:$A,'site variables'!E:E,0,0)</f>
        <v>21.2</v>
      </c>
      <c r="Q2402">
        <f>_xlfn.XLOOKUP($A2402,'site variables'!$A:$A,'site variables'!F:F,0,0)</f>
        <v>793</v>
      </c>
      <c r="R2402" t="str">
        <f>_xlfn.XLOOKUP($A2402,'site variables'!$A:$A,'site variables'!G:G,0,0)</f>
        <v>high</v>
      </c>
      <c r="S2402" t="str">
        <f>_xlfn.XLOOKUP($A2402,'site variables'!$A:$A,'site variables'!H:H,0,0)</f>
        <v>low</v>
      </c>
      <c r="T2402" t="str">
        <f>_xlfn.XLOOKUP($A2402,'site variables'!$A:$A,'site variables'!I:I,0,0)</f>
        <v>Vehicle/FootRecreation</v>
      </c>
      <c r="U2402">
        <f>_xlfn.XLOOKUP($D2402,climatevars!$E:$E,climatevars!J:J,0,)</f>
        <v>84.999829999999989</v>
      </c>
      <c r="V2402">
        <f>_xlfn.XLOOKUP($D2402,climatevars!$E:$E,climatevars!K:K,0,)</f>
        <v>539.99891999999988</v>
      </c>
      <c r="W2402">
        <f>_xlfn.XLOOKUP($D2402,climatevars!$E:$E,climatevars!L:L,0,)</f>
        <v>367.99926399999993</v>
      </c>
      <c r="X2402">
        <f>_xlfn.XLOOKUP($G2402,speciesvars!$D:$D,speciesvars!H:H,0,0)</f>
        <v>21.804166575272902</v>
      </c>
      <c r="Y2402">
        <f>_xlfn.XLOOKUP($G2402,speciesvars!$D:$D,speciesvars!I:I,0,0)</f>
        <v>504</v>
      </c>
    </row>
    <row r="2403" spans="1:25" hidden="1" x14ac:dyDescent="0.25">
      <c r="A2403" t="s">
        <v>34</v>
      </c>
      <c r="B2403" t="s">
        <v>69</v>
      </c>
      <c r="C2403">
        <v>9</v>
      </c>
      <c r="D2403" t="str">
        <f t="shared" si="37"/>
        <v>Preservespring 2022</v>
      </c>
      <c r="E2403" t="s">
        <v>12</v>
      </c>
      <c r="F2403" t="s">
        <v>0</v>
      </c>
      <c r="G2403" t="s">
        <v>1451</v>
      </c>
      <c r="H2403" t="s">
        <v>11</v>
      </c>
      <c r="I2403" t="s">
        <v>2501</v>
      </c>
      <c r="J2403" t="s">
        <v>60</v>
      </c>
      <c r="K2403">
        <v>1</v>
      </c>
      <c r="L2403">
        <v>65</v>
      </c>
      <c r="N2403">
        <f>_xlfn.XLOOKUP($A2403,'site variables'!$A:$A,'site variables'!C:C,0,0)</f>
        <v>332.63</v>
      </c>
      <c r="O2403">
        <f>_xlfn.XLOOKUP($A2403,'site variables'!$A:$A,'site variables'!D:D,0,0)</f>
        <v>25.8</v>
      </c>
      <c r="P2403">
        <f>_xlfn.XLOOKUP($A2403,'site variables'!$A:$A,'site variables'!E:E,0,0)</f>
        <v>21.2</v>
      </c>
      <c r="Q2403">
        <f>_xlfn.XLOOKUP($A2403,'site variables'!$A:$A,'site variables'!F:F,0,0)</f>
        <v>793</v>
      </c>
      <c r="R2403" t="str">
        <f>_xlfn.XLOOKUP($A2403,'site variables'!$A:$A,'site variables'!G:G,0,0)</f>
        <v>high</v>
      </c>
      <c r="S2403" t="str">
        <f>_xlfn.XLOOKUP($A2403,'site variables'!$A:$A,'site variables'!H:H,0,0)</f>
        <v>low</v>
      </c>
      <c r="T2403" t="str">
        <f>_xlfn.XLOOKUP($A2403,'site variables'!$A:$A,'site variables'!I:I,0,0)</f>
        <v>Vehicle/FootRecreation</v>
      </c>
      <c r="U2403">
        <f>_xlfn.XLOOKUP($D2403,climatevars!$E:$E,climatevars!J:J,0,)</f>
        <v>148.99970199999998</v>
      </c>
      <c r="V2403">
        <f>_xlfn.XLOOKUP($D2403,climatevars!$E:$E,climatevars!K:K,0,)</f>
        <v>539.99891999999988</v>
      </c>
      <c r="W2403">
        <f>_xlfn.XLOOKUP($D2403,climatevars!$E:$E,climatevars!L:L,0,)</f>
        <v>800.99839799999984</v>
      </c>
      <c r="X2403">
        <f>_xlfn.XLOOKUP($G2403,speciesvars!$D:$D,speciesvars!H:H,0,0)</f>
        <v>0</v>
      </c>
      <c r="Y2403">
        <f>_xlfn.XLOOKUP($G2403,speciesvars!$D:$D,speciesvars!I:I,0,0)</f>
        <v>0</v>
      </c>
    </row>
    <row r="2404" spans="1:25" hidden="1" x14ac:dyDescent="0.25">
      <c r="A2404" t="s">
        <v>34</v>
      </c>
      <c r="B2404" t="s">
        <v>69</v>
      </c>
      <c r="C2404">
        <v>9</v>
      </c>
      <c r="D2404" t="str">
        <f t="shared" si="37"/>
        <v>Preservespring 2022</v>
      </c>
      <c r="E2404" t="s">
        <v>12</v>
      </c>
      <c r="F2404" t="s">
        <v>0</v>
      </c>
      <c r="G2404" t="s">
        <v>44</v>
      </c>
      <c r="H2404" t="s">
        <v>11</v>
      </c>
      <c r="I2404" t="s">
        <v>2502</v>
      </c>
      <c r="J2404" t="s">
        <v>60</v>
      </c>
      <c r="K2404">
        <v>1</v>
      </c>
      <c r="L2404">
        <v>32</v>
      </c>
      <c r="N2404">
        <f>_xlfn.XLOOKUP($A2404,'site variables'!$A:$A,'site variables'!C:C,0,0)</f>
        <v>332.63</v>
      </c>
      <c r="O2404">
        <f>_xlfn.XLOOKUP($A2404,'site variables'!$A:$A,'site variables'!D:D,0,0)</f>
        <v>25.8</v>
      </c>
      <c r="P2404">
        <f>_xlfn.XLOOKUP($A2404,'site variables'!$A:$A,'site variables'!E:E,0,0)</f>
        <v>21.2</v>
      </c>
      <c r="Q2404">
        <f>_xlfn.XLOOKUP($A2404,'site variables'!$A:$A,'site variables'!F:F,0,0)</f>
        <v>793</v>
      </c>
      <c r="R2404" t="str">
        <f>_xlfn.XLOOKUP($A2404,'site variables'!$A:$A,'site variables'!G:G,0,0)</f>
        <v>high</v>
      </c>
      <c r="S2404" t="str">
        <f>_xlfn.XLOOKUP($A2404,'site variables'!$A:$A,'site variables'!H:H,0,0)</f>
        <v>low</v>
      </c>
      <c r="T2404" t="str">
        <f>_xlfn.XLOOKUP($A2404,'site variables'!$A:$A,'site variables'!I:I,0,0)</f>
        <v>Vehicle/FootRecreation</v>
      </c>
      <c r="U2404">
        <f>_xlfn.XLOOKUP($D2404,climatevars!$E:$E,climatevars!J:J,0,)</f>
        <v>148.99970199999998</v>
      </c>
      <c r="V2404">
        <f>_xlfn.XLOOKUP($D2404,climatevars!$E:$E,climatevars!K:K,0,)</f>
        <v>539.99891999999988</v>
      </c>
      <c r="W2404">
        <f>_xlfn.XLOOKUP($D2404,climatevars!$E:$E,climatevars!L:L,0,)</f>
        <v>800.99839799999984</v>
      </c>
      <c r="X2404">
        <f>_xlfn.XLOOKUP($G2404,speciesvars!$D:$D,speciesvars!H:H,0,0)</f>
        <v>0</v>
      </c>
      <c r="Y2404">
        <f>_xlfn.XLOOKUP($G2404,speciesvars!$D:$D,speciesvars!I:I,0,0)</f>
        <v>0</v>
      </c>
    </row>
    <row r="2405" spans="1:25" hidden="1" x14ac:dyDescent="0.25">
      <c r="A2405" t="s">
        <v>34</v>
      </c>
      <c r="B2405" t="s">
        <v>69</v>
      </c>
      <c r="C2405">
        <v>9</v>
      </c>
      <c r="D2405" t="str">
        <f t="shared" si="37"/>
        <v>Preservespring 2022</v>
      </c>
      <c r="E2405" t="s">
        <v>12</v>
      </c>
      <c r="F2405" t="s">
        <v>0</v>
      </c>
      <c r="G2405" t="s">
        <v>33</v>
      </c>
      <c r="H2405" t="s">
        <v>11</v>
      </c>
      <c r="I2405" t="s">
        <v>2503</v>
      </c>
      <c r="J2405" t="s">
        <v>60</v>
      </c>
      <c r="K2405">
        <v>1</v>
      </c>
      <c r="L2405">
        <v>35</v>
      </c>
      <c r="N2405">
        <f>_xlfn.XLOOKUP($A2405,'site variables'!$A:$A,'site variables'!C:C,0,0)</f>
        <v>332.63</v>
      </c>
      <c r="O2405">
        <f>_xlfn.XLOOKUP($A2405,'site variables'!$A:$A,'site variables'!D:D,0,0)</f>
        <v>25.8</v>
      </c>
      <c r="P2405">
        <f>_xlfn.XLOOKUP($A2405,'site variables'!$A:$A,'site variables'!E:E,0,0)</f>
        <v>21.2</v>
      </c>
      <c r="Q2405">
        <f>_xlfn.XLOOKUP($A2405,'site variables'!$A:$A,'site variables'!F:F,0,0)</f>
        <v>793</v>
      </c>
      <c r="R2405" t="str">
        <f>_xlfn.XLOOKUP($A2405,'site variables'!$A:$A,'site variables'!G:G,0,0)</f>
        <v>high</v>
      </c>
      <c r="S2405" t="str">
        <f>_xlfn.XLOOKUP($A2405,'site variables'!$A:$A,'site variables'!H:H,0,0)</f>
        <v>low</v>
      </c>
      <c r="T2405" t="str">
        <f>_xlfn.XLOOKUP($A2405,'site variables'!$A:$A,'site variables'!I:I,0,0)</f>
        <v>Vehicle/FootRecreation</v>
      </c>
      <c r="U2405">
        <f>_xlfn.XLOOKUP($D2405,climatevars!$E:$E,climatevars!J:J,0,)</f>
        <v>148.99970199999998</v>
      </c>
      <c r="V2405">
        <f>_xlfn.XLOOKUP($D2405,climatevars!$E:$E,climatevars!K:K,0,)</f>
        <v>539.99891999999988</v>
      </c>
      <c r="W2405">
        <f>_xlfn.XLOOKUP($D2405,climatevars!$E:$E,climatevars!L:L,0,)</f>
        <v>800.99839799999984</v>
      </c>
      <c r="X2405">
        <f>_xlfn.XLOOKUP($G2405,speciesvars!$D:$D,speciesvars!H:H,0,0)</f>
        <v>0</v>
      </c>
      <c r="Y2405">
        <f>_xlfn.XLOOKUP($G2405,speciesvars!$D:$D,speciesvars!I:I,0,0)</f>
        <v>0</v>
      </c>
    </row>
    <row r="2406" spans="1:25" hidden="1" x14ac:dyDescent="0.25">
      <c r="A2406" t="s">
        <v>34</v>
      </c>
      <c r="B2406" t="s">
        <v>69</v>
      </c>
      <c r="C2406">
        <v>9</v>
      </c>
      <c r="D2406" t="str">
        <f t="shared" si="37"/>
        <v>Preservespring 2022</v>
      </c>
      <c r="E2406" t="s">
        <v>12</v>
      </c>
      <c r="F2406" t="s">
        <v>0</v>
      </c>
      <c r="G2406" t="s">
        <v>1934</v>
      </c>
      <c r="H2406" t="s">
        <v>11</v>
      </c>
      <c r="I2406" t="s">
        <v>2504</v>
      </c>
      <c r="J2406" t="s">
        <v>60</v>
      </c>
      <c r="K2406">
        <v>1</v>
      </c>
      <c r="L2406">
        <v>90</v>
      </c>
      <c r="N2406">
        <f>_xlfn.XLOOKUP($A2406,'site variables'!$A:$A,'site variables'!C:C,0,0)</f>
        <v>332.63</v>
      </c>
      <c r="O2406">
        <f>_xlfn.XLOOKUP($A2406,'site variables'!$A:$A,'site variables'!D:D,0,0)</f>
        <v>25.8</v>
      </c>
      <c r="P2406">
        <f>_xlfn.XLOOKUP($A2406,'site variables'!$A:$A,'site variables'!E:E,0,0)</f>
        <v>21.2</v>
      </c>
      <c r="Q2406">
        <f>_xlfn.XLOOKUP($A2406,'site variables'!$A:$A,'site variables'!F:F,0,0)</f>
        <v>793</v>
      </c>
      <c r="R2406" t="str">
        <f>_xlfn.XLOOKUP($A2406,'site variables'!$A:$A,'site variables'!G:G,0,0)</f>
        <v>high</v>
      </c>
      <c r="S2406" t="str">
        <f>_xlfn.XLOOKUP($A2406,'site variables'!$A:$A,'site variables'!H:H,0,0)</f>
        <v>low</v>
      </c>
      <c r="T2406" t="str">
        <f>_xlfn.XLOOKUP($A2406,'site variables'!$A:$A,'site variables'!I:I,0,0)</f>
        <v>Vehicle/FootRecreation</v>
      </c>
      <c r="U2406">
        <f>_xlfn.XLOOKUP($D2406,climatevars!$E:$E,climatevars!J:J,0,)</f>
        <v>148.99970199999998</v>
      </c>
      <c r="V2406">
        <f>_xlfn.XLOOKUP($D2406,climatevars!$E:$E,climatevars!K:K,0,)</f>
        <v>539.99891999999988</v>
      </c>
      <c r="W2406">
        <f>_xlfn.XLOOKUP($D2406,climatevars!$E:$E,climatevars!L:L,0,)</f>
        <v>800.99839799999984</v>
      </c>
      <c r="X2406">
        <f>_xlfn.XLOOKUP($G2406,speciesvars!$D:$D,speciesvars!H:H,0,0)</f>
        <v>0</v>
      </c>
      <c r="Y2406">
        <f>_xlfn.XLOOKUP($G2406,speciesvars!$D:$D,speciesvars!I:I,0,0)</f>
        <v>0</v>
      </c>
    </row>
    <row r="2407" spans="1:25" hidden="1" x14ac:dyDescent="0.25">
      <c r="A2407" t="s">
        <v>34</v>
      </c>
      <c r="B2407" t="s">
        <v>69</v>
      </c>
      <c r="C2407">
        <v>9</v>
      </c>
      <c r="D2407" t="str">
        <f t="shared" si="37"/>
        <v>Preservespring 2022</v>
      </c>
      <c r="E2407" t="s">
        <v>12</v>
      </c>
      <c r="F2407" t="s">
        <v>0</v>
      </c>
      <c r="G2407" t="s">
        <v>2340</v>
      </c>
      <c r="H2407" t="s">
        <v>11</v>
      </c>
      <c r="I2407" t="s">
        <v>2505</v>
      </c>
      <c r="J2407" t="s">
        <v>60</v>
      </c>
      <c r="K2407">
        <v>1</v>
      </c>
      <c r="L2407">
        <v>30</v>
      </c>
      <c r="N2407">
        <f>_xlfn.XLOOKUP($A2407,'site variables'!$A:$A,'site variables'!C:C,0,0)</f>
        <v>332.63</v>
      </c>
      <c r="O2407">
        <f>_xlfn.XLOOKUP($A2407,'site variables'!$A:$A,'site variables'!D:D,0,0)</f>
        <v>25.8</v>
      </c>
      <c r="P2407">
        <f>_xlfn.XLOOKUP($A2407,'site variables'!$A:$A,'site variables'!E:E,0,0)</f>
        <v>21.2</v>
      </c>
      <c r="Q2407">
        <f>_xlfn.XLOOKUP($A2407,'site variables'!$A:$A,'site variables'!F:F,0,0)</f>
        <v>793</v>
      </c>
      <c r="R2407" t="str">
        <f>_xlfn.XLOOKUP($A2407,'site variables'!$A:$A,'site variables'!G:G,0,0)</f>
        <v>high</v>
      </c>
      <c r="S2407" t="str">
        <f>_xlfn.XLOOKUP($A2407,'site variables'!$A:$A,'site variables'!H:H,0,0)</f>
        <v>low</v>
      </c>
      <c r="T2407" t="str">
        <f>_xlfn.XLOOKUP($A2407,'site variables'!$A:$A,'site variables'!I:I,0,0)</f>
        <v>Vehicle/FootRecreation</v>
      </c>
      <c r="U2407">
        <f>_xlfn.XLOOKUP($D2407,climatevars!$E:$E,climatevars!J:J,0,)</f>
        <v>148.99970199999998</v>
      </c>
      <c r="V2407">
        <f>_xlfn.XLOOKUP($D2407,climatevars!$E:$E,climatevars!K:K,0,)</f>
        <v>539.99891999999988</v>
      </c>
      <c r="W2407">
        <f>_xlfn.XLOOKUP($D2407,climatevars!$E:$E,climatevars!L:L,0,)</f>
        <v>800.99839799999984</v>
      </c>
      <c r="X2407">
        <f>_xlfn.XLOOKUP($G2407,speciesvars!$D:$D,speciesvars!H:H,0,0)</f>
        <v>0</v>
      </c>
      <c r="Y2407">
        <f>_xlfn.XLOOKUP($G2407,speciesvars!$D:$D,speciesvars!I:I,0,0)</f>
        <v>0</v>
      </c>
    </row>
    <row r="2408" spans="1:25" hidden="1" x14ac:dyDescent="0.25">
      <c r="A2408" t="s">
        <v>34</v>
      </c>
      <c r="B2408" t="s">
        <v>69</v>
      </c>
      <c r="C2408">
        <v>9</v>
      </c>
      <c r="D2408" t="str">
        <f t="shared" si="37"/>
        <v>Preservespring 2022</v>
      </c>
      <c r="E2408" t="s">
        <v>12</v>
      </c>
      <c r="F2408" t="s">
        <v>0</v>
      </c>
      <c r="G2408" t="s">
        <v>1437</v>
      </c>
      <c r="H2408" t="s">
        <v>11</v>
      </c>
      <c r="I2408" t="s">
        <v>2506</v>
      </c>
      <c r="J2408" t="s">
        <v>60</v>
      </c>
      <c r="K2408">
        <v>29</v>
      </c>
      <c r="L2408">
        <v>50</v>
      </c>
      <c r="N2408">
        <f>_xlfn.XLOOKUP($A2408,'site variables'!$A:$A,'site variables'!C:C,0,0)</f>
        <v>332.63</v>
      </c>
      <c r="O2408">
        <f>_xlfn.XLOOKUP($A2408,'site variables'!$A:$A,'site variables'!D:D,0,0)</f>
        <v>25.8</v>
      </c>
      <c r="P2408">
        <f>_xlfn.XLOOKUP($A2408,'site variables'!$A:$A,'site variables'!E:E,0,0)</f>
        <v>21.2</v>
      </c>
      <c r="Q2408">
        <f>_xlfn.XLOOKUP($A2408,'site variables'!$A:$A,'site variables'!F:F,0,0)</f>
        <v>793</v>
      </c>
      <c r="R2408" t="str">
        <f>_xlfn.XLOOKUP($A2408,'site variables'!$A:$A,'site variables'!G:G,0,0)</f>
        <v>high</v>
      </c>
      <c r="S2408" t="str">
        <f>_xlfn.XLOOKUP($A2408,'site variables'!$A:$A,'site variables'!H:H,0,0)</f>
        <v>low</v>
      </c>
      <c r="T2408" t="str">
        <f>_xlfn.XLOOKUP($A2408,'site variables'!$A:$A,'site variables'!I:I,0,0)</f>
        <v>Vehicle/FootRecreation</v>
      </c>
      <c r="U2408">
        <f>_xlfn.XLOOKUP($D2408,climatevars!$E:$E,climatevars!J:J,0,)</f>
        <v>148.99970199999998</v>
      </c>
      <c r="V2408">
        <f>_xlfn.XLOOKUP($D2408,climatevars!$E:$E,climatevars!K:K,0,)</f>
        <v>539.99891999999988</v>
      </c>
      <c r="W2408">
        <f>_xlfn.XLOOKUP($D2408,climatevars!$E:$E,climatevars!L:L,0,)</f>
        <v>800.99839799999984</v>
      </c>
      <c r="X2408">
        <f>_xlfn.XLOOKUP($G2408,speciesvars!$D:$D,speciesvars!H:H,0,0)</f>
        <v>0</v>
      </c>
      <c r="Y2408">
        <f>_xlfn.XLOOKUP($G2408,speciesvars!$D:$D,speciesvars!I:I,0,0)</f>
        <v>0</v>
      </c>
    </row>
    <row r="2409" spans="1:25" x14ac:dyDescent="0.25">
      <c r="A2409" t="s">
        <v>34</v>
      </c>
      <c r="B2409" t="s">
        <v>69</v>
      </c>
      <c r="C2409">
        <v>10</v>
      </c>
      <c r="D2409" t="str">
        <f t="shared" si="37"/>
        <v>Preservespring 2022</v>
      </c>
      <c r="E2409" t="s">
        <v>74</v>
      </c>
      <c r="F2409" t="s">
        <v>70</v>
      </c>
      <c r="G2409" t="s">
        <v>58</v>
      </c>
      <c r="H2409" t="s">
        <v>11</v>
      </c>
      <c r="I2409" t="s">
        <v>2507</v>
      </c>
      <c r="J2409" t="s">
        <v>60</v>
      </c>
      <c r="K2409">
        <v>0</v>
      </c>
      <c r="M2409">
        <v>0.05</v>
      </c>
      <c r="N2409">
        <f>_xlfn.XLOOKUP($A2409,'site variables'!$A:$A,'site variables'!C:C,0,0)</f>
        <v>332.63</v>
      </c>
      <c r="O2409">
        <f>_xlfn.XLOOKUP($A2409,'site variables'!$A:$A,'site variables'!D:D,0,0)</f>
        <v>25.8</v>
      </c>
      <c r="P2409">
        <f>_xlfn.XLOOKUP($A2409,'site variables'!$A:$A,'site variables'!E:E,0,0)</f>
        <v>21.2</v>
      </c>
      <c r="Q2409">
        <f>_xlfn.XLOOKUP($A2409,'site variables'!$A:$A,'site variables'!F:F,0,0)</f>
        <v>793</v>
      </c>
      <c r="R2409" t="str">
        <f>_xlfn.XLOOKUP($A2409,'site variables'!$A:$A,'site variables'!G:G,0,0)</f>
        <v>high</v>
      </c>
      <c r="S2409" t="str">
        <f>_xlfn.XLOOKUP($A2409,'site variables'!$A:$A,'site variables'!H:H,0,0)</f>
        <v>low</v>
      </c>
      <c r="T2409" t="str">
        <f>_xlfn.XLOOKUP($A2409,'site variables'!$A:$A,'site variables'!I:I,0,0)</f>
        <v>Vehicle/FootRecreation</v>
      </c>
      <c r="U2409">
        <f>_xlfn.XLOOKUP($D2409,climatevars!$E:$E,climatevars!J:J,0,)</f>
        <v>148.99970199999998</v>
      </c>
      <c r="V2409">
        <f>_xlfn.XLOOKUP($D2409,climatevars!$E:$E,climatevars!K:K,0,)</f>
        <v>539.99891999999988</v>
      </c>
      <c r="W2409">
        <f>_xlfn.XLOOKUP($D2409,climatevars!$E:$E,climatevars!L:L,0,)</f>
        <v>800.99839799999984</v>
      </c>
      <c r="X2409">
        <f>_xlfn.XLOOKUP($G2409,speciesvars!$D:$D,speciesvars!H:H,0,0)</f>
        <v>22.887500206629401</v>
      </c>
      <c r="Y2409">
        <f>_xlfn.XLOOKUP($G2409,speciesvars!$D:$D,speciesvars!I:I,0,0)</f>
        <v>421</v>
      </c>
    </row>
    <row r="2410" spans="1:25" hidden="1" x14ac:dyDescent="0.25">
      <c r="A2410" t="s">
        <v>34</v>
      </c>
      <c r="B2410" t="s">
        <v>69</v>
      </c>
      <c r="C2410">
        <v>10</v>
      </c>
      <c r="D2410" t="str">
        <f t="shared" si="37"/>
        <v>Preservespring 2022</v>
      </c>
      <c r="E2410" t="s">
        <v>74</v>
      </c>
      <c r="F2410" t="s">
        <v>70</v>
      </c>
      <c r="G2410" t="s">
        <v>25</v>
      </c>
      <c r="H2410" t="s">
        <v>11</v>
      </c>
      <c r="I2410" t="s">
        <v>2508</v>
      </c>
      <c r="J2410" t="s">
        <v>60</v>
      </c>
      <c r="K2410">
        <v>1</v>
      </c>
      <c r="L2410">
        <v>95</v>
      </c>
      <c r="N2410">
        <f>_xlfn.XLOOKUP($A2410,'site variables'!$A:$A,'site variables'!C:C,0,0)</f>
        <v>332.63</v>
      </c>
      <c r="O2410">
        <f>_xlfn.XLOOKUP($A2410,'site variables'!$A:$A,'site variables'!D:D,0,0)</f>
        <v>25.8</v>
      </c>
      <c r="P2410">
        <f>_xlfn.XLOOKUP($A2410,'site variables'!$A:$A,'site variables'!E:E,0,0)</f>
        <v>21.2</v>
      </c>
      <c r="Q2410">
        <f>_xlfn.XLOOKUP($A2410,'site variables'!$A:$A,'site variables'!F:F,0,0)</f>
        <v>793</v>
      </c>
      <c r="R2410" t="str">
        <f>_xlfn.XLOOKUP($A2410,'site variables'!$A:$A,'site variables'!G:G,0,0)</f>
        <v>high</v>
      </c>
      <c r="S2410" t="str">
        <f>_xlfn.XLOOKUP($A2410,'site variables'!$A:$A,'site variables'!H:H,0,0)</f>
        <v>low</v>
      </c>
      <c r="T2410" t="str">
        <f>_xlfn.XLOOKUP($A2410,'site variables'!$A:$A,'site variables'!I:I,0,0)</f>
        <v>Vehicle/FootRecreation</v>
      </c>
      <c r="U2410">
        <f>_xlfn.XLOOKUP($D2410,climatevars!$E:$E,climatevars!J:J,0,)</f>
        <v>148.99970199999998</v>
      </c>
      <c r="V2410">
        <f>_xlfn.XLOOKUP($D2410,climatevars!$E:$E,climatevars!K:K,0,)</f>
        <v>539.99891999999988</v>
      </c>
      <c r="W2410">
        <f>_xlfn.XLOOKUP($D2410,climatevars!$E:$E,climatevars!L:L,0,)</f>
        <v>800.99839799999984</v>
      </c>
      <c r="X2410">
        <f>_xlfn.XLOOKUP($G2410,speciesvars!$D:$D,speciesvars!H:H,0,0)</f>
        <v>0</v>
      </c>
      <c r="Y2410">
        <f>_xlfn.XLOOKUP($G2410,speciesvars!$D:$D,speciesvars!I:I,0,0)</f>
        <v>0</v>
      </c>
    </row>
    <row r="2411" spans="1:25" hidden="1" x14ac:dyDescent="0.25">
      <c r="A2411" t="s">
        <v>34</v>
      </c>
      <c r="B2411" t="s">
        <v>52</v>
      </c>
      <c r="C2411">
        <v>35</v>
      </c>
      <c r="D2411" t="str">
        <f t="shared" si="37"/>
        <v>Preservespring 2021</v>
      </c>
      <c r="E2411" t="s">
        <v>75</v>
      </c>
      <c r="F2411" t="s">
        <v>49</v>
      </c>
      <c r="G2411" t="s">
        <v>21</v>
      </c>
      <c r="H2411" t="s">
        <v>4255</v>
      </c>
      <c r="I2411" t="s">
        <v>2509</v>
      </c>
      <c r="J2411" t="s">
        <v>60</v>
      </c>
      <c r="K2411">
        <v>0</v>
      </c>
      <c r="L2411">
        <v>0</v>
      </c>
      <c r="M2411">
        <v>0</v>
      </c>
      <c r="N2411">
        <f>_xlfn.XLOOKUP($A2411,'site variables'!$A:$A,'site variables'!C:C,0,0)</f>
        <v>332.63</v>
      </c>
      <c r="O2411">
        <f>_xlfn.XLOOKUP($A2411,'site variables'!$A:$A,'site variables'!D:D,0,0)</f>
        <v>25.8</v>
      </c>
      <c r="P2411">
        <f>_xlfn.XLOOKUP($A2411,'site variables'!$A:$A,'site variables'!E:E,0,0)</f>
        <v>21.2</v>
      </c>
      <c r="Q2411">
        <f>_xlfn.XLOOKUP($A2411,'site variables'!$A:$A,'site variables'!F:F,0,0)</f>
        <v>793</v>
      </c>
      <c r="R2411" t="str">
        <f>_xlfn.XLOOKUP($A2411,'site variables'!$A:$A,'site variables'!G:G,0,0)</f>
        <v>high</v>
      </c>
      <c r="S2411" t="str">
        <f>_xlfn.XLOOKUP($A2411,'site variables'!$A:$A,'site variables'!H:H,0,0)</f>
        <v>low</v>
      </c>
      <c r="T2411" t="str">
        <f>_xlfn.XLOOKUP($A2411,'site variables'!$A:$A,'site variables'!I:I,0,0)</f>
        <v>Vehicle/FootRecreation</v>
      </c>
      <c r="U2411">
        <f>_xlfn.XLOOKUP($D2411,climatevars!$E:$E,climatevars!J:J,0,)</f>
        <v>84.999829999999989</v>
      </c>
      <c r="V2411">
        <f>_xlfn.XLOOKUP($D2411,climatevars!$E:$E,climatevars!K:K,0,)</f>
        <v>539.99891999999988</v>
      </c>
      <c r="W2411">
        <f>_xlfn.XLOOKUP($D2411,climatevars!$E:$E,climatevars!L:L,0,)</f>
        <v>367.99926399999993</v>
      </c>
      <c r="X2411">
        <f>_xlfn.XLOOKUP($G2411,speciesvars!$D:$D,speciesvars!H:H,0,0)</f>
        <v>24.8750001192093</v>
      </c>
      <c r="Y2411">
        <f>_xlfn.XLOOKUP($G2411,speciesvars!$D:$D,speciesvars!I:I,0,0)</f>
        <v>845</v>
      </c>
    </row>
    <row r="2412" spans="1:25" hidden="1" x14ac:dyDescent="0.25">
      <c r="A2412" t="s">
        <v>34</v>
      </c>
      <c r="B2412" t="s">
        <v>69</v>
      </c>
      <c r="C2412">
        <v>10</v>
      </c>
      <c r="D2412" t="str">
        <f t="shared" si="37"/>
        <v>Preservespring 2022</v>
      </c>
      <c r="E2412" t="s">
        <v>74</v>
      </c>
      <c r="F2412" t="s">
        <v>70</v>
      </c>
      <c r="G2412" t="s">
        <v>3</v>
      </c>
      <c r="H2412" t="s">
        <v>11</v>
      </c>
      <c r="I2412" t="s">
        <v>2510</v>
      </c>
      <c r="J2412" t="s">
        <v>72</v>
      </c>
      <c r="K2412">
        <v>1</v>
      </c>
      <c r="L2412">
        <v>20</v>
      </c>
      <c r="N2412">
        <f>_xlfn.XLOOKUP($A2412,'site variables'!$A:$A,'site variables'!C:C,0,0)</f>
        <v>332.63</v>
      </c>
      <c r="O2412">
        <f>_xlfn.XLOOKUP($A2412,'site variables'!$A:$A,'site variables'!D:D,0,0)</f>
        <v>25.8</v>
      </c>
      <c r="P2412">
        <f>_xlfn.XLOOKUP($A2412,'site variables'!$A:$A,'site variables'!E:E,0,0)</f>
        <v>21.2</v>
      </c>
      <c r="Q2412">
        <f>_xlfn.XLOOKUP($A2412,'site variables'!$A:$A,'site variables'!F:F,0,0)</f>
        <v>793</v>
      </c>
      <c r="R2412" t="str">
        <f>_xlfn.XLOOKUP($A2412,'site variables'!$A:$A,'site variables'!G:G,0,0)</f>
        <v>high</v>
      </c>
      <c r="S2412" t="str">
        <f>_xlfn.XLOOKUP($A2412,'site variables'!$A:$A,'site variables'!H:H,0,0)</f>
        <v>low</v>
      </c>
      <c r="T2412" t="str">
        <f>_xlfn.XLOOKUP($A2412,'site variables'!$A:$A,'site variables'!I:I,0,0)</f>
        <v>Vehicle/FootRecreation</v>
      </c>
      <c r="U2412">
        <f>_xlfn.XLOOKUP($D2412,climatevars!$E:$E,climatevars!J:J,0,)</f>
        <v>148.99970199999998</v>
      </c>
      <c r="V2412">
        <f>_xlfn.XLOOKUP($D2412,climatevars!$E:$E,climatevars!K:K,0,)</f>
        <v>539.99891999999988</v>
      </c>
      <c r="W2412">
        <f>_xlfn.XLOOKUP($D2412,climatevars!$E:$E,climatevars!L:L,0,)</f>
        <v>800.99839799999984</v>
      </c>
      <c r="X2412">
        <f>_xlfn.XLOOKUP($G2412,speciesvars!$D:$D,speciesvars!H:H,0,0)</f>
        <v>0</v>
      </c>
      <c r="Y2412">
        <f>_xlfn.XLOOKUP($G2412,speciesvars!$D:$D,speciesvars!I:I,0,0)</f>
        <v>0</v>
      </c>
    </row>
    <row r="2413" spans="1:25" hidden="1" x14ac:dyDescent="0.25">
      <c r="A2413" t="s">
        <v>34</v>
      </c>
      <c r="B2413" t="s">
        <v>69</v>
      </c>
      <c r="C2413">
        <v>10</v>
      </c>
      <c r="D2413" t="str">
        <f t="shared" si="37"/>
        <v>Preservespring 2022</v>
      </c>
      <c r="E2413" t="s">
        <v>74</v>
      </c>
      <c r="F2413" t="s">
        <v>70</v>
      </c>
      <c r="G2413" t="s">
        <v>16</v>
      </c>
      <c r="H2413" t="s">
        <v>11</v>
      </c>
      <c r="I2413" t="s">
        <v>2511</v>
      </c>
      <c r="J2413" t="s">
        <v>60</v>
      </c>
      <c r="K2413">
        <v>34</v>
      </c>
      <c r="L2413">
        <v>30</v>
      </c>
      <c r="N2413">
        <f>_xlfn.XLOOKUP($A2413,'site variables'!$A:$A,'site variables'!C:C,0,0)</f>
        <v>332.63</v>
      </c>
      <c r="O2413">
        <f>_xlfn.XLOOKUP($A2413,'site variables'!$A:$A,'site variables'!D:D,0,0)</f>
        <v>25.8</v>
      </c>
      <c r="P2413">
        <f>_xlfn.XLOOKUP($A2413,'site variables'!$A:$A,'site variables'!E:E,0,0)</f>
        <v>21.2</v>
      </c>
      <c r="Q2413">
        <f>_xlfn.XLOOKUP($A2413,'site variables'!$A:$A,'site variables'!F:F,0,0)</f>
        <v>793</v>
      </c>
      <c r="R2413" t="str">
        <f>_xlfn.XLOOKUP($A2413,'site variables'!$A:$A,'site variables'!G:G,0,0)</f>
        <v>high</v>
      </c>
      <c r="S2413" t="str">
        <f>_xlfn.XLOOKUP($A2413,'site variables'!$A:$A,'site variables'!H:H,0,0)</f>
        <v>low</v>
      </c>
      <c r="T2413" t="str">
        <f>_xlfn.XLOOKUP($A2413,'site variables'!$A:$A,'site variables'!I:I,0,0)</f>
        <v>Vehicle/FootRecreation</v>
      </c>
      <c r="U2413">
        <f>_xlfn.XLOOKUP($D2413,climatevars!$E:$E,climatevars!J:J,0,)</f>
        <v>148.99970199999998</v>
      </c>
      <c r="V2413">
        <f>_xlfn.XLOOKUP($D2413,climatevars!$E:$E,climatevars!K:K,0,)</f>
        <v>539.99891999999988</v>
      </c>
      <c r="W2413">
        <f>_xlfn.XLOOKUP($D2413,climatevars!$E:$E,climatevars!L:L,0,)</f>
        <v>800.99839799999984</v>
      </c>
      <c r="X2413">
        <f>_xlfn.XLOOKUP($G2413,speciesvars!$D:$D,speciesvars!H:H,0,0)</f>
        <v>0</v>
      </c>
      <c r="Y2413">
        <f>_xlfn.XLOOKUP($G2413,speciesvars!$D:$D,speciesvars!I:I,0,0)</f>
        <v>0</v>
      </c>
    </row>
    <row r="2414" spans="1:25" hidden="1" x14ac:dyDescent="0.25">
      <c r="A2414" t="s">
        <v>34</v>
      </c>
      <c r="B2414" t="s">
        <v>52</v>
      </c>
      <c r="C2414">
        <v>35</v>
      </c>
      <c r="D2414" t="str">
        <f t="shared" si="37"/>
        <v>Preservespring 2021</v>
      </c>
      <c r="E2414" t="s">
        <v>75</v>
      </c>
      <c r="F2414" t="s">
        <v>49</v>
      </c>
      <c r="G2414" t="s">
        <v>53</v>
      </c>
      <c r="H2414" t="s">
        <v>4255</v>
      </c>
      <c r="I2414" t="s">
        <v>2512</v>
      </c>
      <c r="J2414" t="s">
        <v>60</v>
      </c>
      <c r="K2414">
        <v>0</v>
      </c>
      <c r="L2414">
        <v>0</v>
      </c>
      <c r="M2414">
        <v>0</v>
      </c>
      <c r="N2414">
        <f>_xlfn.XLOOKUP($A2414,'site variables'!$A:$A,'site variables'!C:C,0,0)</f>
        <v>332.63</v>
      </c>
      <c r="O2414">
        <f>_xlfn.XLOOKUP($A2414,'site variables'!$A:$A,'site variables'!D:D,0,0)</f>
        <v>25.8</v>
      </c>
      <c r="P2414">
        <f>_xlfn.XLOOKUP($A2414,'site variables'!$A:$A,'site variables'!E:E,0,0)</f>
        <v>21.2</v>
      </c>
      <c r="Q2414">
        <f>_xlfn.XLOOKUP($A2414,'site variables'!$A:$A,'site variables'!F:F,0,0)</f>
        <v>793</v>
      </c>
      <c r="R2414" t="str">
        <f>_xlfn.XLOOKUP($A2414,'site variables'!$A:$A,'site variables'!G:G,0,0)</f>
        <v>high</v>
      </c>
      <c r="S2414" t="str">
        <f>_xlfn.XLOOKUP($A2414,'site variables'!$A:$A,'site variables'!H:H,0,0)</f>
        <v>low</v>
      </c>
      <c r="T2414" t="str">
        <f>_xlfn.XLOOKUP($A2414,'site variables'!$A:$A,'site variables'!I:I,0,0)</f>
        <v>Vehicle/FootRecreation</v>
      </c>
      <c r="U2414">
        <f>_xlfn.XLOOKUP($D2414,climatevars!$E:$E,climatevars!J:J,0,)</f>
        <v>84.999829999999989</v>
      </c>
      <c r="V2414">
        <f>_xlfn.XLOOKUP($D2414,climatevars!$E:$E,climatevars!K:K,0,)</f>
        <v>539.99891999999988</v>
      </c>
      <c r="W2414">
        <f>_xlfn.XLOOKUP($D2414,climatevars!$E:$E,climatevars!L:L,0,)</f>
        <v>367.99926399999993</v>
      </c>
      <c r="X2414">
        <f>_xlfn.XLOOKUP($G2414,speciesvars!$D:$D,speciesvars!H:H,0,0)</f>
        <v>24.200000047683702</v>
      </c>
      <c r="Y2414">
        <f>_xlfn.XLOOKUP($G2414,speciesvars!$D:$D,speciesvars!I:I,0,0)</f>
        <v>706</v>
      </c>
    </row>
    <row r="2415" spans="1:25" hidden="1" x14ac:dyDescent="0.25">
      <c r="A2415" t="s">
        <v>34</v>
      </c>
      <c r="B2415" t="s">
        <v>52</v>
      </c>
      <c r="C2415">
        <v>35</v>
      </c>
      <c r="D2415" t="str">
        <f t="shared" si="37"/>
        <v>Preservespring 2021</v>
      </c>
      <c r="E2415" t="s">
        <v>75</v>
      </c>
      <c r="F2415" t="s">
        <v>49</v>
      </c>
      <c r="G2415" t="s">
        <v>22</v>
      </c>
      <c r="H2415" t="s">
        <v>4255</v>
      </c>
      <c r="I2415" t="s">
        <v>2513</v>
      </c>
      <c r="J2415" t="s">
        <v>60</v>
      </c>
      <c r="K2415">
        <v>0</v>
      </c>
      <c r="L2415">
        <v>0</v>
      </c>
      <c r="M2415">
        <v>0</v>
      </c>
      <c r="N2415">
        <f>_xlfn.XLOOKUP($A2415,'site variables'!$A:$A,'site variables'!C:C,0,0)</f>
        <v>332.63</v>
      </c>
      <c r="O2415">
        <f>_xlfn.XLOOKUP($A2415,'site variables'!$A:$A,'site variables'!D:D,0,0)</f>
        <v>25.8</v>
      </c>
      <c r="P2415">
        <f>_xlfn.XLOOKUP($A2415,'site variables'!$A:$A,'site variables'!E:E,0,0)</f>
        <v>21.2</v>
      </c>
      <c r="Q2415">
        <f>_xlfn.XLOOKUP($A2415,'site variables'!$A:$A,'site variables'!F:F,0,0)</f>
        <v>793</v>
      </c>
      <c r="R2415" t="str">
        <f>_xlfn.XLOOKUP($A2415,'site variables'!$A:$A,'site variables'!G:G,0,0)</f>
        <v>high</v>
      </c>
      <c r="S2415" t="str">
        <f>_xlfn.XLOOKUP($A2415,'site variables'!$A:$A,'site variables'!H:H,0,0)</f>
        <v>low</v>
      </c>
      <c r="T2415" t="str">
        <f>_xlfn.XLOOKUP($A2415,'site variables'!$A:$A,'site variables'!I:I,0,0)</f>
        <v>Vehicle/FootRecreation</v>
      </c>
      <c r="U2415">
        <f>_xlfn.XLOOKUP($D2415,climatevars!$E:$E,climatevars!J:J,0,)</f>
        <v>84.999829999999989</v>
      </c>
      <c r="V2415">
        <f>_xlfn.XLOOKUP($D2415,climatevars!$E:$E,climatevars!K:K,0,)</f>
        <v>539.99891999999988</v>
      </c>
      <c r="W2415">
        <f>_xlfn.XLOOKUP($D2415,climatevars!$E:$E,climatevars!L:L,0,)</f>
        <v>367.99926399999993</v>
      </c>
      <c r="X2415">
        <f>_xlfn.XLOOKUP($G2415,speciesvars!$D:$D,speciesvars!H:H,0,0)</f>
        <v>22.870833317438802</v>
      </c>
      <c r="Y2415">
        <f>_xlfn.XLOOKUP($G2415,speciesvars!$D:$D,speciesvars!I:I,0,0)</f>
        <v>733</v>
      </c>
    </row>
    <row r="2416" spans="1:25" hidden="1" x14ac:dyDescent="0.25">
      <c r="A2416" t="s">
        <v>34</v>
      </c>
      <c r="B2416" t="s">
        <v>69</v>
      </c>
      <c r="C2416">
        <v>10</v>
      </c>
      <c r="D2416" t="str">
        <f t="shared" si="37"/>
        <v>Preservespring 2022</v>
      </c>
      <c r="E2416" t="s">
        <v>74</v>
      </c>
      <c r="F2416" t="s">
        <v>70</v>
      </c>
      <c r="G2416" t="s">
        <v>1451</v>
      </c>
      <c r="H2416" t="s">
        <v>11</v>
      </c>
      <c r="I2416" t="s">
        <v>2514</v>
      </c>
      <c r="J2416" t="s">
        <v>60</v>
      </c>
      <c r="K2416">
        <v>2</v>
      </c>
      <c r="L2416">
        <v>30</v>
      </c>
      <c r="N2416">
        <f>_xlfn.XLOOKUP($A2416,'site variables'!$A:$A,'site variables'!C:C,0,0)</f>
        <v>332.63</v>
      </c>
      <c r="O2416">
        <f>_xlfn.XLOOKUP($A2416,'site variables'!$A:$A,'site variables'!D:D,0,0)</f>
        <v>25.8</v>
      </c>
      <c r="P2416">
        <f>_xlfn.XLOOKUP($A2416,'site variables'!$A:$A,'site variables'!E:E,0,0)</f>
        <v>21.2</v>
      </c>
      <c r="Q2416">
        <f>_xlfn.XLOOKUP($A2416,'site variables'!$A:$A,'site variables'!F:F,0,0)</f>
        <v>793</v>
      </c>
      <c r="R2416" t="str">
        <f>_xlfn.XLOOKUP($A2416,'site variables'!$A:$A,'site variables'!G:G,0,0)</f>
        <v>high</v>
      </c>
      <c r="S2416" t="str">
        <f>_xlfn.XLOOKUP($A2416,'site variables'!$A:$A,'site variables'!H:H,0,0)</f>
        <v>low</v>
      </c>
      <c r="T2416" t="str">
        <f>_xlfn.XLOOKUP($A2416,'site variables'!$A:$A,'site variables'!I:I,0,0)</f>
        <v>Vehicle/FootRecreation</v>
      </c>
      <c r="U2416">
        <f>_xlfn.XLOOKUP($D2416,climatevars!$E:$E,climatevars!J:J,0,)</f>
        <v>148.99970199999998</v>
      </c>
      <c r="V2416">
        <f>_xlfn.XLOOKUP($D2416,climatevars!$E:$E,climatevars!K:K,0,)</f>
        <v>539.99891999999988</v>
      </c>
      <c r="W2416">
        <f>_xlfn.XLOOKUP($D2416,climatevars!$E:$E,climatevars!L:L,0,)</f>
        <v>800.99839799999984</v>
      </c>
      <c r="X2416">
        <f>_xlfn.XLOOKUP($G2416,speciesvars!$D:$D,speciesvars!H:H,0,0)</f>
        <v>0</v>
      </c>
      <c r="Y2416">
        <f>_xlfn.XLOOKUP($G2416,speciesvars!$D:$D,speciesvars!I:I,0,0)</f>
        <v>0</v>
      </c>
    </row>
    <row r="2417" spans="1:25" hidden="1" x14ac:dyDescent="0.25">
      <c r="A2417" t="s">
        <v>34</v>
      </c>
      <c r="B2417" t="s">
        <v>52</v>
      </c>
      <c r="C2417">
        <v>35</v>
      </c>
      <c r="D2417" t="str">
        <f t="shared" si="37"/>
        <v>Preservespring 2021</v>
      </c>
      <c r="E2417" t="s">
        <v>75</v>
      </c>
      <c r="F2417" t="s">
        <v>49</v>
      </c>
      <c r="G2417" t="s">
        <v>54</v>
      </c>
      <c r="H2417" t="s">
        <v>4255</v>
      </c>
      <c r="I2417" t="s">
        <v>2515</v>
      </c>
      <c r="J2417" t="s">
        <v>60</v>
      </c>
      <c r="K2417">
        <v>0</v>
      </c>
      <c r="L2417">
        <v>0</v>
      </c>
      <c r="M2417">
        <v>0</v>
      </c>
      <c r="N2417">
        <f>_xlfn.XLOOKUP($A2417,'site variables'!$A:$A,'site variables'!C:C,0,0)</f>
        <v>332.63</v>
      </c>
      <c r="O2417">
        <f>_xlfn.XLOOKUP($A2417,'site variables'!$A:$A,'site variables'!D:D,0,0)</f>
        <v>25.8</v>
      </c>
      <c r="P2417">
        <f>_xlfn.XLOOKUP($A2417,'site variables'!$A:$A,'site variables'!E:E,0,0)</f>
        <v>21.2</v>
      </c>
      <c r="Q2417">
        <f>_xlfn.XLOOKUP($A2417,'site variables'!$A:$A,'site variables'!F:F,0,0)</f>
        <v>793</v>
      </c>
      <c r="R2417" t="str">
        <f>_xlfn.XLOOKUP($A2417,'site variables'!$A:$A,'site variables'!G:G,0,0)</f>
        <v>high</v>
      </c>
      <c r="S2417" t="str">
        <f>_xlfn.XLOOKUP($A2417,'site variables'!$A:$A,'site variables'!H:H,0,0)</f>
        <v>low</v>
      </c>
      <c r="T2417" t="str">
        <f>_xlfn.XLOOKUP($A2417,'site variables'!$A:$A,'site variables'!I:I,0,0)</f>
        <v>Vehicle/FootRecreation</v>
      </c>
      <c r="U2417">
        <f>_xlfn.XLOOKUP($D2417,climatevars!$E:$E,climatevars!J:J,0,)</f>
        <v>84.999829999999989</v>
      </c>
      <c r="V2417">
        <f>_xlfn.XLOOKUP($D2417,climatevars!$E:$E,climatevars!K:K,0,)</f>
        <v>539.99891999999988</v>
      </c>
      <c r="W2417">
        <f>_xlfn.XLOOKUP($D2417,climatevars!$E:$E,climatevars!L:L,0,)</f>
        <v>367.99926399999993</v>
      </c>
      <c r="X2417">
        <f>_xlfn.XLOOKUP($G2417,speciesvars!$D:$D,speciesvars!H:H,0,0)</f>
        <v>21.7541668613752</v>
      </c>
      <c r="Y2417">
        <f>_xlfn.XLOOKUP($G2417,speciesvars!$D:$D,speciesvars!I:I,0,0)</f>
        <v>505</v>
      </c>
    </row>
    <row r="2418" spans="1:25" hidden="1" x14ac:dyDescent="0.25">
      <c r="A2418" t="s">
        <v>34</v>
      </c>
      <c r="B2418" t="s">
        <v>52</v>
      </c>
      <c r="C2418">
        <v>35</v>
      </c>
      <c r="D2418" t="str">
        <f t="shared" si="37"/>
        <v>Preservespring 2021</v>
      </c>
      <c r="E2418" t="s">
        <v>75</v>
      </c>
      <c r="F2418" t="s">
        <v>49</v>
      </c>
      <c r="G2418" t="s">
        <v>35</v>
      </c>
      <c r="H2418" t="s">
        <v>4255</v>
      </c>
      <c r="I2418" t="s">
        <v>2516</v>
      </c>
      <c r="J2418" t="s">
        <v>60</v>
      </c>
      <c r="K2418">
        <v>0</v>
      </c>
      <c r="L2418">
        <v>0</v>
      </c>
      <c r="M2418">
        <v>0</v>
      </c>
      <c r="N2418">
        <f>_xlfn.XLOOKUP($A2418,'site variables'!$A:$A,'site variables'!C:C,0,0)</f>
        <v>332.63</v>
      </c>
      <c r="O2418">
        <f>_xlfn.XLOOKUP($A2418,'site variables'!$A:$A,'site variables'!D:D,0,0)</f>
        <v>25.8</v>
      </c>
      <c r="P2418">
        <f>_xlfn.XLOOKUP($A2418,'site variables'!$A:$A,'site variables'!E:E,0,0)</f>
        <v>21.2</v>
      </c>
      <c r="Q2418">
        <f>_xlfn.XLOOKUP($A2418,'site variables'!$A:$A,'site variables'!F:F,0,0)</f>
        <v>793</v>
      </c>
      <c r="R2418" t="str">
        <f>_xlfn.XLOOKUP($A2418,'site variables'!$A:$A,'site variables'!G:G,0,0)</f>
        <v>high</v>
      </c>
      <c r="S2418" t="str">
        <f>_xlfn.XLOOKUP($A2418,'site variables'!$A:$A,'site variables'!H:H,0,0)</f>
        <v>low</v>
      </c>
      <c r="T2418" t="str">
        <f>_xlfn.XLOOKUP($A2418,'site variables'!$A:$A,'site variables'!I:I,0,0)</f>
        <v>Vehicle/FootRecreation</v>
      </c>
      <c r="U2418">
        <f>_xlfn.XLOOKUP($D2418,climatevars!$E:$E,climatevars!J:J,0,)</f>
        <v>84.999829999999989</v>
      </c>
      <c r="V2418">
        <f>_xlfn.XLOOKUP($D2418,climatevars!$E:$E,climatevars!K:K,0,)</f>
        <v>539.99891999999988</v>
      </c>
      <c r="W2418">
        <f>_xlfn.XLOOKUP($D2418,climatevars!$E:$E,climatevars!L:L,0,)</f>
        <v>367.99926399999993</v>
      </c>
      <c r="X2418">
        <f>_xlfn.XLOOKUP($G2418,speciesvars!$D:$D,speciesvars!H:H,0,0)</f>
        <v>23.5000000198682</v>
      </c>
      <c r="Y2418">
        <f>_xlfn.XLOOKUP($G2418,speciesvars!$D:$D,speciesvars!I:I,0,0)</f>
        <v>354</v>
      </c>
    </row>
    <row r="2419" spans="1:25" hidden="1" x14ac:dyDescent="0.25">
      <c r="A2419" t="s">
        <v>34</v>
      </c>
      <c r="B2419" t="s">
        <v>69</v>
      </c>
      <c r="C2419">
        <v>10</v>
      </c>
      <c r="D2419" t="str">
        <f t="shared" si="37"/>
        <v>Preservespring 2022</v>
      </c>
      <c r="E2419" t="s">
        <v>74</v>
      </c>
      <c r="F2419" t="s">
        <v>70</v>
      </c>
      <c r="G2419" t="s">
        <v>44</v>
      </c>
      <c r="H2419" t="s">
        <v>11</v>
      </c>
      <c r="I2419" t="s">
        <v>2517</v>
      </c>
      <c r="J2419" t="s">
        <v>60</v>
      </c>
      <c r="K2419">
        <v>5</v>
      </c>
      <c r="L2419">
        <v>15</v>
      </c>
      <c r="N2419">
        <f>_xlfn.XLOOKUP($A2419,'site variables'!$A:$A,'site variables'!C:C,0,0)</f>
        <v>332.63</v>
      </c>
      <c r="O2419">
        <f>_xlfn.XLOOKUP($A2419,'site variables'!$A:$A,'site variables'!D:D,0,0)</f>
        <v>25.8</v>
      </c>
      <c r="P2419">
        <f>_xlfn.XLOOKUP($A2419,'site variables'!$A:$A,'site variables'!E:E,0,0)</f>
        <v>21.2</v>
      </c>
      <c r="Q2419">
        <f>_xlfn.XLOOKUP($A2419,'site variables'!$A:$A,'site variables'!F:F,0,0)</f>
        <v>793</v>
      </c>
      <c r="R2419" t="str">
        <f>_xlfn.XLOOKUP($A2419,'site variables'!$A:$A,'site variables'!G:G,0,0)</f>
        <v>high</v>
      </c>
      <c r="S2419" t="str">
        <f>_xlfn.XLOOKUP($A2419,'site variables'!$A:$A,'site variables'!H:H,0,0)</f>
        <v>low</v>
      </c>
      <c r="T2419" t="str">
        <f>_xlfn.XLOOKUP($A2419,'site variables'!$A:$A,'site variables'!I:I,0,0)</f>
        <v>Vehicle/FootRecreation</v>
      </c>
      <c r="U2419">
        <f>_xlfn.XLOOKUP($D2419,climatevars!$E:$E,climatevars!J:J,0,)</f>
        <v>148.99970199999998</v>
      </c>
      <c r="V2419">
        <f>_xlfn.XLOOKUP($D2419,climatevars!$E:$E,climatevars!K:K,0,)</f>
        <v>539.99891999999988</v>
      </c>
      <c r="W2419">
        <f>_xlfn.XLOOKUP($D2419,climatevars!$E:$E,climatevars!L:L,0,)</f>
        <v>800.99839799999984</v>
      </c>
      <c r="X2419">
        <f>_xlfn.XLOOKUP($G2419,speciesvars!$D:$D,speciesvars!H:H,0,0)</f>
        <v>0</v>
      </c>
      <c r="Y2419">
        <f>_xlfn.XLOOKUP($G2419,speciesvars!$D:$D,speciesvars!I:I,0,0)</f>
        <v>0</v>
      </c>
    </row>
    <row r="2420" spans="1:25" hidden="1" x14ac:dyDescent="0.25">
      <c r="A2420" t="s">
        <v>34</v>
      </c>
      <c r="B2420" t="s">
        <v>52</v>
      </c>
      <c r="C2420">
        <v>35</v>
      </c>
      <c r="D2420" t="str">
        <f t="shared" si="37"/>
        <v>Preservespring 2021</v>
      </c>
      <c r="E2420" t="s">
        <v>75</v>
      </c>
      <c r="F2420" t="s">
        <v>49</v>
      </c>
      <c r="G2420" t="s">
        <v>65</v>
      </c>
      <c r="H2420" t="s">
        <v>4255</v>
      </c>
      <c r="I2420" t="s">
        <v>2518</v>
      </c>
      <c r="J2420" t="s">
        <v>60</v>
      </c>
      <c r="K2420">
        <v>0</v>
      </c>
      <c r="L2420">
        <v>0</v>
      </c>
      <c r="M2420">
        <v>0</v>
      </c>
      <c r="N2420">
        <f>_xlfn.XLOOKUP($A2420,'site variables'!$A:$A,'site variables'!C:C,0,0)</f>
        <v>332.63</v>
      </c>
      <c r="O2420">
        <f>_xlfn.XLOOKUP($A2420,'site variables'!$A:$A,'site variables'!D:D,0,0)</f>
        <v>25.8</v>
      </c>
      <c r="P2420">
        <f>_xlfn.XLOOKUP($A2420,'site variables'!$A:$A,'site variables'!E:E,0,0)</f>
        <v>21.2</v>
      </c>
      <c r="Q2420">
        <f>_xlfn.XLOOKUP($A2420,'site variables'!$A:$A,'site variables'!F:F,0,0)</f>
        <v>793</v>
      </c>
      <c r="R2420" t="str">
        <f>_xlfn.XLOOKUP($A2420,'site variables'!$A:$A,'site variables'!G:G,0,0)</f>
        <v>high</v>
      </c>
      <c r="S2420" t="str">
        <f>_xlfn.XLOOKUP($A2420,'site variables'!$A:$A,'site variables'!H:H,0,0)</f>
        <v>low</v>
      </c>
      <c r="T2420" t="str">
        <f>_xlfn.XLOOKUP($A2420,'site variables'!$A:$A,'site variables'!I:I,0,0)</f>
        <v>Vehicle/FootRecreation</v>
      </c>
      <c r="U2420">
        <f>_xlfn.XLOOKUP($D2420,climatevars!$E:$E,climatevars!J:J,0,)</f>
        <v>84.999829999999989</v>
      </c>
      <c r="V2420">
        <f>_xlfn.XLOOKUP($D2420,climatevars!$E:$E,climatevars!K:K,0,)</f>
        <v>539.99891999999988</v>
      </c>
      <c r="W2420">
        <f>_xlfn.XLOOKUP($D2420,climatevars!$E:$E,climatevars!L:L,0,)</f>
        <v>367.99926399999993</v>
      </c>
      <c r="X2420">
        <f>_xlfn.XLOOKUP($G2420,speciesvars!$D:$D,speciesvars!H:H,0,0)</f>
        <v>21.662499884764401</v>
      </c>
      <c r="Y2420">
        <f>_xlfn.XLOOKUP($G2420,speciesvars!$D:$D,speciesvars!I:I,0,0)</f>
        <v>767</v>
      </c>
    </row>
    <row r="2421" spans="1:25" hidden="1" x14ac:dyDescent="0.25">
      <c r="A2421" t="s">
        <v>34</v>
      </c>
      <c r="B2421" t="s">
        <v>52</v>
      </c>
      <c r="C2421">
        <v>35</v>
      </c>
      <c r="D2421" t="str">
        <f t="shared" si="37"/>
        <v>Preservespring 2021</v>
      </c>
      <c r="E2421" t="s">
        <v>75</v>
      </c>
      <c r="F2421" t="s">
        <v>49</v>
      </c>
      <c r="G2421" t="s">
        <v>76</v>
      </c>
      <c r="H2421" t="s">
        <v>4255</v>
      </c>
      <c r="I2421" t="s">
        <v>2519</v>
      </c>
      <c r="J2421" t="s">
        <v>60</v>
      </c>
      <c r="K2421">
        <v>0</v>
      </c>
      <c r="L2421">
        <v>0</v>
      </c>
      <c r="M2421">
        <v>0</v>
      </c>
      <c r="N2421">
        <f>_xlfn.XLOOKUP($A2421,'site variables'!$A:$A,'site variables'!C:C,0,0)</f>
        <v>332.63</v>
      </c>
      <c r="O2421">
        <f>_xlfn.XLOOKUP($A2421,'site variables'!$A:$A,'site variables'!D:D,0,0)</f>
        <v>25.8</v>
      </c>
      <c r="P2421">
        <f>_xlfn.XLOOKUP($A2421,'site variables'!$A:$A,'site variables'!E:E,0,0)</f>
        <v>21.2</v>
      </c>
      <c r="Q2421">
        <f>_xlfn.XLOOKUP($A2421,'site variables'!$A:$A,'site variables'!F:F,0,0)</f>
        <v>793</v>
      </c>
      <c r="R2421" t="str">
        <f>_xlfn.XLOOKUP($A2421,'site variables'!$A:$A,'site variables'!G:G,0,0)</f>
        <v>high</v>
      </c>
      <c r="S2421" t="str">
        <f>_xlfn.XLOOKUP($A2421,'site variables'!$A:$A,'site variables'!H:H,0,0)</f>
        <v>low</v>
      </c>
      <c r="T2421" t="str">
        <f>_xlfn.XLOOKUP($A2421,'site variables'!$A:$A,'site variables'!I:I,0,0)</f>
        <v>Vehicle/FootRecreation</v>
      </c>
      <c r="U2421">
        <f>_xlfn.XLOOKUP($D2421,climatevars!$E:$E,climatevars!J:J,0,)</f>
        <v>84.999829999999989</v>
      </c>
      <c r="V2421">
        <f>_xlfn.XLOOKUP($D2421,climatevars!$E:$E,climatevars!K:K,0,)</f>
        <v>539.99891999999988</v>
      </c>
      <c r="W2421">
        <f>_xlfn.XLOOKUP($D2421,climatevars!$E:$E,climatevars!L:L,0,)</f>
        <v>367.99926399999993</v>
      </c>
      <c r="X2421">
        <f>_xlfn.XLOOKUP($G2421,speciesvars!$D:$D,speciesvars!H:H,0,0)</f>
        <v>23.825000166892998</v>
      </c>
      <c r="Y2421">
        <f>_xlfn.XLOOKUP($G2421,speciesvars!$D:$D,speciesvars!I:I,0,0)</f>
        <v>508</v>
      </c>
    </row>
    <row r="2422" spans="1:25" hidden="1" x14ac:dyDescent="0.25">
      <c r="A2422" t="s">
        <v>34</v>
      </c>
      <c r="B2422" t="s">
        <v>52</v>
      </c>
      <c r="C2422">
        <v>35</v>
      </c>
      <c r="D2422" t="str">
        <f t="shared" si="37"/>
        <v>Preservespring 2021</v>
      </c>
      <c r="E2422" t="s">
        <v>75</v>
      </c>
      <c r="F2422" t="s">
        <v>49</v>
      </c>
      <c r="G2422" t="s">
        <v>1</v>
      </c>
      <c r="H2422" t="s">
        <v>4255</v>
      </c>
      <c r="I2422" t="s">
        <v>2520</v>
      </c>
      <c r="J2422" t="s">
        <v>60</v>
      </c>
      <c r="K2422">
        <v>0</v>
      </c>
      <c r="L2422">
        <v>0</v>
      </c>
      <c r="M2422">
        <v>0</v>
      </c>
      <c r="N2422">
        <f>_xlfn.XLOOKUP($A2422,'site variables'!$A:$A,'site variables'!C:C,0,0)</f>
        <v>332.63</v>
      </c>
      <c r="O2422">
        <f>_xlfn.XLOOKUP($A2422,'site variables'!$A:$A,'site variables'!D:D,0,0)</f>
        <v>25.8</v>
      </c>
      <c r="P2422">
        <f>_xlfn.XLOOKUP($A2422,'site variables'!$A:$A,'site variables'!E:E,0,0)</f>
        <v>21.2</v>
      </c>
      <c r="Q2422">
        <f>_xlfn.XLOOKUP($A2422,'site variables'!$A:$A,'site variables'!F:F,0,0)</f>
        <v>793</v>
      </c>
      <c r="R2422" t="str">
        <f>_xlfn.XLOOKUP($A2422,'site variables'!$A:$A,'site variables'!G:G,0,0)</f>
        <v>high</v>
      </c>
      <c r="S2422" t="str">
        <f>_xlfn.XLOOKUP($A2422,'site variables'!$A:$A,'site variables'!H:H,0,0)</f>
        <v>low</v>
      </c>
      <c r="T2422" t="str">
        <f>_xlfn.XLOOKUP($A2422,'site variables'!$A:$A,'site variables'!I:I,0,0)</f>
        <v>Vehicle/FootRecreation</v>
      </c>
      <c r="U2422">
        <f>_xlfn.XLOOKUP($D2422,climatevars!$E:$E,climatevars!J:J,0,)</f>
        <v>84.999829999999989</v>
      </c>
      <c r="V2422">
        <f>_xlfn.XLOOKUP($D2422,climatevars!$E:$E,climatevars!K:K,0,)</f>
        <v>539.99891999999988</v>
      </c>
      <c r="W2422">
        <f>_xlfn.XLOOKUP($D2422,climatevars!$E:$E,climatevars!L:L,0,)</f>
        <v>367.99926399999993</v>
      </c>
      <c r="X2422">
        <f>_xlfn.XLOOKUP($G2422,speciesvars!$D:$D,speciesvars!H:H,0,0)</f>
        <v>22.9416667421659</v>
      </c>
      <c r="Y2422">
        <f>_xlfn.XLOOKUP($G2422,speciesvars!$D:$D,speciesvars!I:I,0,0)</f>
        <v>528</v>
      </c>
    </row>
    <row r="2423" spans="1:25" hidden="1" x14ac:dyDescent="0.25">
      <c r="A2423" t="s">
        <v>34</v>
      </c>
      <c r="B2423" t="s">
        <v>52</v>
      </c>
      <c r="C2423">
        <v>36</v>
      </c>
      <c r="D2423" t="str">
        <f t="shared" si="37"/>
        <v>Preservespring 2021</v>
      </c>
      <c r="E2423" t="s">
        <v>48</v>
      </c>
      <c r="F2423" t="s">
        <v>0</v>
      </c>
      <c r="G2423" t="s">
        <v>13</v>
      </c>
      <c r="H2423" t="s">
        <v>4254</v>
      </c>
      <c r="I2423" t="s">
        <v>2521</v>
      </c>
      <c r="J2423" t="s">
        <v>60</v>
      </c>
      <c r="K2423">
        <v>0</v>
      </c>
      <c r="L2423">
        <v>0</v>
      </c>
      <c r="M2423">
        <v>0</v>
      </c>
      <c r="N2423">
        <f>_xlfn.XLOOKUP($A2423,'site variables'!$A:$A,'site variables'!C:C,0,0)</f>
        <v>332.63</v>
      </c>
      <c r="O2423">
        <f>_xlfn.XLOOKUP($A2423,'site variables'!$A:$A,'site variables'!D:D,0,0)</f>
        <v>25.8</v>
      </c>
      <c r="P2423">
        <f>_xlfn.XLOOKUP($A2423,'site variables'!$A:$A,'site variables'!E:E,0,0)</f>
        <v>21.2</v>
      </c>
      <c r="Q2423">
        <f>_xlfn.XLOOKUP($A2423,'site variables'!$A:$A,'site variables'!F:F,0,0)</f>
        <v>793</v>
      </c>
      <c r="R2423" t="str">
        <f>_xlfn.XLOOKUP($A2423,'site variables'!$A:$A,'site variables'!G:G,0,0)</f>
        <v>high</v>
      </c>
      <c r="S2423" t="str">
        <f>_xlfn.XLOOKUP($A2423,'site variables'!$A:$A,'site variables'!H:H,0,0)</f>
        <v>low</v>
      </c>
      <c r="T2423" t="str">
        <f>_xlfn.XLOOKUP($A2423,'site variables'!$A:$A,'site variables'!I:I,0,0)</f>
        <v>Vehicle/FootRecreation</v>
      </c>
      <c r="U2423">
        <f>_xlfn.XLOOKUP($D2423,climatevars!$E:$E,climatevars!J:J,0,)</f>
        <v>84.999829999999989</v>
      </c>
      <c r="V2423">
        <f>_xlfn.XLOOKUP($D2423,climatevars!$E:$E,climatevars!K:K,0,)</f>
        <v>539.99891999999988</v>
      </c>
      <c r="W2423">
        <f>_xlfn.XLOOKUP($D2423,climatevars!$E:$E,climatevars!L:L,0,)</f>
        <v>367.99926399999993</v>
      </c>
      <c r="X2423">
        <f>_xlfn.XLOOKUP($G2423,speciesvars!$D:$D,speciesvars!H:H,0,0)</f>
        <v>23.462500015894602</v>
      </c>
      <c r="Y2423">
        <f>_xlfn.XLOOKUP($G2423,speciesvars!$D:$D,speciesvars!I:I,0,0)</f>
        <v>846</v>
      </c>
    </row>
    <row r="2424" spans="1:25" hidden="1" x14ac:dyDescent="0.25">
      <c r="A2424" t="s">
        <v>34</v>
      </c>
      <c r="B2424" t="s">
        <v>52</v>
      </c>
      <c r="C2424">
        <v>36</v>
      </c>
      <c r="D2424" t="str">
        <f t="shared" si="37"/>
        <v>Preservespring 2021</v>
      </c>
      <c r="E2424" t="s">
        <v>48</v>
      </c>
      <c r="F2424" t="s">
        <v>0</v>
      </c>
      <c r="G2424" t="s">
        <v>21</v>
      </c>
      <c r="H2424" t="s">
        <v>4254</v>
      </c>
      <c r="I2424" t="s">
        <v>2522</v>
      </c>
      <c r="J2424" t="s">
        <v>60</v>
      </c>
      <c r="K2424">
        <v>0</v>
      </c>
      <c r="L2424">
        <v>0</v>
      </c>
      <c r="M2424">
        <v>0</v>
      </c>
      <c r="N2424">
        <f>_xlfn.XLOOKUP($A2424,'site variables'!$A:$A,'site variables'!C:C,0,0)</f>
        <v>332.63</v>
      </c>
      <c r="O2424">
        <f>_xlfn.XLOOKUP($A2424,'site variables'!$A:$A,'site variables'!D:D,0,0)</f>
        <v>25.8</v>
      </c>
      <c r="P2424">
        <f>_xlfn.XLOOKUP($A2424,'site variables'!$A:$A,'site variables'!E:E,0,0)</f>
        <v>21.2</v>
      </c>
      <c r="Q2424">
        <f>_xlfn.XLOOKUP($A2424,'site variables'!$A:$A,'site variables'!F:F,0,0)</f>
        <v>793</v>
      </c>
      <c r="R2424" t="str">
        <f>_xlfn.XLOOKUP($A2424,'site variables'!$A:$A,'site variables'!G:G,0,0)</f>
        <v>high</v>
      </c>
      <c r="S2424" t="str">
        <f>_xlfn.XLOOKUP($A2424,'site variables'!$A:$A,'site variables'!H:H,0,0)</f>
        <v>low</v>
      </c>
      <c r="T2424" t="str">
        <f>_xlfn.XLOOKUP($A2424,'site variables'!$A:$A,'site variables'!I:I,0,0)</f>
        <v>Vehicle/FootRecreation</v>
      </c>
      <c r="U2424">
        <f>_xlfn.XLOOKUP($D2424,climatevars!$E:$E,climatevars!J:J,0,)</f>
        <v>84.999829999999989</v>
      </c>
      <c r="V2424">
        <f>_xlfn.XLOOKUP($D2424,climatevars!$E:$E,climatevars!K:K,0,)</f>
        <v>539.99891999999988</v>
      </c>
      <c r="W2424">
        <f>_xlfn.XLOOKUP($D2424,climatevars!$E:$E,climatevars!L:L,0,)</f>
        <v>367.99926399999993</v>
      </c>
      <c r="X2424">
        <f>_xlfn.XLOOKUP($G2424,speciesvars!$D:$D,speciesvars!H:H,0,0)</f>
        <v>24.8750001192093</v>
      </c>
      <c r="Y2424">
        <f>_xlfn.XLOOKUP($G2424,speciesvars!$D:$D,speciesvars!I:I,0,0)</f>
        <v>845</v>
      </c>
    </row>
    <row r="2425" spans="1:25" hidden="1" x14ac:dyDescent="0.25">
      <c r="A2425" t="s">
        <v>34</v>
      </c>
      <c r="B2425" t="s">
        <v>69</v>
      </c>
      <c r="C2425">
        <v>10</v>
      </c>
      <c r="D2425" t="str">
        <f t="shared" si="37"/>
        <v>Preservespring 2022</v>
      </c>
      <c r="E2425" t="s">
        <v>74</v>
      </c>
      <c r="F2425" t="s">
        <v>70</v>
      </c>
      <c r="G2425" t="s">
        <v>33</v>
      </c>
      <c r="H2425" t="s">
        <v>11</v>
      </c>
      <c r="I2425" t="s">
        <v>2523</v>
      </c>
      <c r="J2425" t="s">
        <v>60</v>
      </c>
      <c r="K2425">
        <v>1</v>
      </c>
      <c r="L2425">
        <v>65</v>
      </c>
      <c r="N2425">
        <f>_xlfn.XLOOKUP($A2425,'site variables'!$A:$A,'site variables'!C:C,0,0)</f>
        <v>332.63</v>
      </c>
      <c r="O2425">
        <f>_xlfn.XLOOKUP($A2425,'site variables'!$A:$A,'site variables'!D:D,0,0)</f>
        <v>25.8</v>
      </c>
      <c r="P2425">
        <f>_xlfn.XLOOKUP($A2425,'site variables'!$A:$A,'site variables'!E:E,0,0)</f>
        <v>21.2</v>
      </c>
      <c r="Q2425">
        <f>_xlfn.XLOOKUP($A2425,'site variables'!$A:$A,'site variables'!F:F,0,0)</f>
        <v>793</v>
      </c>
      <c r="R2425" t="str">
        <f>_xlfn.XLOOKUP($A2425,'site variables'!$A:$A,'site variables'!G:G,0,0)</f>
        <v>high</v>
      </c>
      <c r="S2425" t="str">
        <f>_xlfn.XLOOKUP($A2425,'site variables'!$A:$A,'site variables'!H:H,0,0)</f>
        <v>low</v>
      </c>
      <c r="T2425" t="str">
        <f>_xlfn.XLOOKUP($A2425,'site variables'!$A:$A,'site variables'!I:I,0,0)</f>
        <v>Vehicle/FootRecreation</v>
      </c>
      <c r="U2425">
        <f>_xlfn.XLOOKUP($D2425,climatevars!$E:$E,climatevars!J:J,0,)</f>
        <v>148.99970199999998</v>
      </c>
      <c r="V2425">
        <f>_xlfn.XLOOKUP($D2425,climatevars!$E:$E,climatevars!K:K,0,)</f>
        <v>539.99891999999988</v>
      </c>
      <c r="W2425">
        <f>_xlfn.XLOOKUP($D2425,climatevars!$E:$E,climatevars!L:L,0,)</f>
        <v>800.99839799999984</v>
      </c>
      <c r="X2425">
        <f>_xlfn.XLOOKUP($G2425,speciesvars!$D:$D,speciesvars!H:H,0,0)</f>
        <v>0</v>
      </c>
      <c r="Y2425">
        <f>_xlfn.XLOOKUP($G2425,speciesvars!$D:$D,speciesvars!I:I,0,0)</f>
        <v>0</v>
      </c>
    </row>
    <row r="2426" spans="1:25" hidden="1" x14ac:dyDescent="0.25">
      <c r="A2426" t="s">
        <v>34</v>
      </c>
      <c r="B2426" t="s">
        <v>69</v>
      </c>
      <c r="C2426">
        <v>10</v>
      </c>
      <c r="D2426" t="str">
        <f t="shared" si="37"/>
        <v>Preservespring 2022</v>
      </c>
      <c r="E2426" t="s">
        <v>74</v>
      </c>
      <c r="F2426" t="s">
        <v>70</v>
      </c>
      <c r="G2426" t="s">
        <v>1433</v>
      </c>
      <c r="H2426" t="s">
        <v>11</v>
      </c>
      <c r="I2426" t="s">
        <v>2524</v>
      </c>
      <c r="J2426" t="s">
        <v>60</v>
      </c>
      <c r="K2426">
        <v>1</v>
      </c>
      <c r="L2426">
        <v>2</v>
      </c>
      <c r="N2426">
        <f>_xlfn.XLOOKUP($A2426,'site variables'!$A:$A,'site variables'!C:C,0,0)</f>
        <v>332.63</v>
      </c>
      <c r="O2426">
        <f>_xlfn.XLOOKUP($A2426,'site variables'!$A:$A,'site variables'!D:D,0,0)</f>
        <v>25.8</v>
      </c>
      <c r="P2426">
        <f>_xlfn.XLOOKUP($A2426,'site variables'!$A:$A,'site variables'!E:E,0,0)</f>
        <v>21.2</v>
      </c>
      <c r="Q2426">
        <f>_xlfn.XLOOKUP($A2426,'site variables'!$A:$A,'site variables'!F:F,0,0)</f>
        <v>793</v>
      </c>
      <c r="R2426" t="str">
        <f>_xlfn.XLOOKUP($A2426,'site variables'!$A:$A,'site variables'!G:G,0,0)</f>
        <v>high</v>
      </c>
      <c r="S2426" t="str">
        <f>_xlfn.XLOOKUP($A2426,'site variables'!$A:$A,'site variables'!H:H,0,0)</f>
        <v>low</v>
      </c>
      <c r="T2426" t="str">
        <f>_xlfn.XLOOKUP($A2426,'site variables'!$A:$A,'site variables'!I:I,0,0)</f>
        <v>Vehicle/FootRecreation</v>
      </c>
      <c r="U2426">
        <f>_xlfn.XLOOKUP($D2426,climatevars!$E:$E,climatevars!J:J,0,)</f>
        <v>148.99970199999998</v>
      </c>
      <c r="V2426">
        <f>_xlfn.XLOOKUP($D2426,climatevars!$E:$E,climatevars!K:K,0,)</f>
        <v>539.99891999999988</v>
      </c>
      <c r="W2426">
        <f>_xlfn.XLOOKUP($D2426,climatevars!$E:$E,climatevars!L:L,0,)</f>
        <v>800.99839799999984</v>
      </c>
      <c r="X2426">
        <f>_xlfn.XLOOKUP($G2426,speciesvars!$D:$D,speciesvars!H:H,0,0)</f>
        <v>0</v>
      </c>
      <c r="Y2426">
        <f>_xlfn.XLOOKUP($G2426,speciesvars!$D:$D,speciesvars!I:I,0,0)</f>
        <v>0</v>
      </c>
    </row>
    <row r="2427" spans="1:25" hidden="1" x14ac:dyDescent="0.25">
      <c r="A2427" t="s">
        <v>34</v>
      </c>
      <c r="B2427" t="s">
        <v>69</v>
      </c>
      <c r="C2427">
        <v>10</v>
      </c>
      <c r="D2427" t="str">
        <f t="shared" si="37"/>
        <v>Preservespring 2022</v>
      </c>
      <c r="E2427" t="s">
        <v>74</v>
      </c>
      <c r="F2427" t="s">
        <v>70</v>
      </c>
      <c r="G2427" t="s">
        <v>1934</v>
      </c>
      <c r="H2427" t="s">
        <v>11</v>
      </c>
      <c r="I2427" t="s">
        <v>2525</v>
      </c>
      <c r="J2427" t="s">
        <v>60</v>
      </c>
      <c r="K2427">
        <v>1</v>
      </c>
      <c r="L2427">
        <v>40</v>
      </c>
      <c r="N2427">
        <f>_xlfn.XLOOKUP($A2427,'site variables'!$A:$A,'site variables'!C:C,0,0)</f>
        <v>332.63</v>
      </c>
      <c r="O2427">
        <f>_xlfn.XLOOKUP($A2427,'site variables'!$A:$A,'site variables'!D:D,0,0)</f>
        <v>25.8</v>
      </c>
      <c r="P2427">
        <f>_xlfn.XLOOKUP($A2427,'site variables'!$A:$A,'site variables'!E:E,0,0)</f>
        <v>21.2</v>
      </c>
      <c r="Q2427">
        <f>_xlfn.XLOOKUP($A2427,'site variables'!$A:$A,'site variables'!F:F,0,0)</f>
        <v>793</v>
      </c>
      <c r="R2427" t="str">
        <f>_xlfn.XLOOKUP($A2427,'site variables'!$A:$A,'site variables'!G:G,0,0)</f>
        <v>high</v>
      </c>
      <c r="S2427" t="str">
        <f>_xlfn.XLOOKUP($A2427,'site variables'!$A:$A,'site variables'!H:H,0,0)</f>
        <v>low</v>
      </c>
      <c r="T2427" t="str">
        <f>_xlfn.XLOOKUP($A2427,'site variables'!$A:$A,'site variables'!I:I,0,0)</f>
        <v>Vehicle/FootRecreation</v>
      </c>
      <c r="U2427">
        <f>_xlfn.XLOOKUP($D2427,climatevars!$E:$E,climatevars!J:J,0,)</f>
        <v>148.99970199999998</v>
      </c>
      <c r="V2427">
        <f>_xlfn.XLOOKUP($D2427,climatevars!$E:$E,climatevars!K:K,0,)</f>
        <v>539.99891999999988</v>
      </c>
      <c r="W2427">
        <f>_xlfn.XLOOKUP($D2427,climatevars!$E:$E,climatevars!L:L,0,)</f>
        <v>800.99839799999984</v>
      </c>
      <c r="X2427">
        <f>_xlfn.XLOOKUP($G2427,speciesvars!$D:$D,speciesvars!H:H,0,0)</f>
        <v>0</v>
      </c>
      <c r="Y2427">
        <f>_xlfn.XLOOKUP($G2427,speciesvars!$D:$D,speciesvars!I:I,0,0)</f>
        <v>0</v>
      </c>
    </row>
    <row r="2428" spans="1:25" hidden="1" x14ac:dyDescent="0.25">
      <c r="A2428" t="s">
        <v>34</v>
      </c>
      <c r="B2428" t="s">
        <v>69</v>
      </c>
      <c r="C2428">
        <v>10</v>
      </c>
      <c r="D2428" t="str">
        <f t="shared" si="37"/>
        <v>Preservespring 2022</v>
      </c>
      <c r="E2428" t="s">
        <v>74</v>
      </c>
      <c r="F2428" t="s">
        <v>70</v>
      </c>
      <c r="G2428" t="s">
        <v>2340</v>
      </c>
      <c r="H2428" t="s">
        <v>11</v>
      </c>
      <c r="I2428" t="s">
        <v>2526</v>
      </c>
      <c r="J2428" t="s">
        <v>60</v>
      </c>
      <c r="K2428">
        <v>1</v>
      </c>
      <c r="L2428">
        <v>18</v>
      </c>
      <c r="N2428">
        <f>_xlfn.XLOOKUP($A2428,'site variables'!$A:$A,'site variables'!C:C,0,0)</f>
        <v>332.63</v>
      </c>
      <c r="O2428">
        <f>_xlfn.XLOOKUP($A2428,'site variables'!$A:$A,'site variables'!D:D,0,0)</f>
        <v>25.8</v>
      </c>
      <c r="P2428">
        <f>_xlfn.XLOOKUP($A2428,'site variables'!$A:$A,'site variables'!E:E,0,0)</f>
        <v>21.2</v>
      </c>
      <c r="Q2428">
        <f>_xlfn.XLOOKUP($A2428,'site variables'!$A:$A,'site variables'!F:F,0,0)</f>
        <v>793</v>
      </c>
      <c r="R2428" t="str">
        <f>_xlfn.XLOOKUP($A2428,'site variables'!$A:$A,'site variables'!G:G,0,0)</f>
        <v>high</v>
      </c>
      <c r="S2428" t="str">
        <f>_xlfn.XLOOKUP($A2428,'site variables'!$A:$A,'site variables'!H:H,0,0)</f>
        <v>low</v>
      </c>
      <c r="T2428" t="str">
        <f>_xlfn.XLOOKUP($A2428,'site variables'!$A:$A,'site variables'!I:I,0,0)</f>
        <v>Vehicle/FootRecreation</v>
      </c>
      <c r="U2428">
        <f>_xlfn.XLOOKUP($D2428,climatevars!$E:$E,climatevars!J:J,0,)</f>
        <v>148.99970199999998</v>
      </c>
      <c r="V2428">
        <f>_xlfn.XLOOKUP($D2428,climatevars!$E:$E,climatevars!K:K,0,)</f>
        <v>539.99891999999988</v>
      </c>
      <c r="W2428">
        <f>_xlfn.XLOOKUP($D2428,climatevars!$E:$E,climatevars!L:L,0,)</f>
        <v>800.99839799999984</v>
      </c>
      <c r="X2428">
        <f>_xlfn.XLOOKUP($G2428,speciesvars!$D:$D,speciesvars!H:H,0,0)</f>
        <v>0</v>
      </c>
      <c r="Y2428">
        <f>_xlfn.XLOOKUP($G2428,speciesvars!$D:$D,speciesvars!I:I,0,0)</f>
        <v>0</v>
      </c>
    </row>
    <row r="2429" spans="1:25" hidden="1" x14ac:dyDescent="0.25">
      <c r="A2429" t="s">
        <v>34</v>
      </c>
      <c r="B2429" t="s">
        <v>69</v>
      </c>
      <c r="C2429">
        <v>11</v>
      </c>
      <c r="D2429" t="str">
        <f t="shared" si="37"/>
        <v>Preservespring 2022</v>
      </c>
      <c r="E2429" t="s">
        <v>74</v>
      </c>
      <c r="F2429" t="s">
        <v>0</v>
      </c>
      <c r="G2429" t="s">
        <v>77</v>
      </c>
      <c r="H2429" t="s">
        <v>11</v>
      </c>
      <c r="I2429" t="s">
        <v>2527</v>
      </c>
      <c r="J2429" t="s">
        <v>72</v>
      </c>
      <c r="K2429">
        <v>1</v>
      </c>
      <c r="L2429">
        <v>58</v>
      </c>
      <c r="N2429">
        <f>_xlfn.XLOOKUP($A2429,'site variables'!$A:$A,'site variables'!C:C,0,0)</f>
        <v>332.63</v>
      </c>
      <c r="O2429">
        <f>_xlfn.XLOOKUP($A2429,'site variables'!$A:$A,'site variables'!D:D,0,0)</f>
        <v>25.8</v>
      </c>
      <c r="P2429">
        <f>_xlfn.XLOOKUP($A2429,'site variables'!$A:$A,'site variables'!E:E,0,0)</f>
        <v>21.2</v>
      </c>
      <c r="Q2429">
        <f>_xlfn.XLOOKUP($A2429,'site variables'!$A:$A,'site variables'!F:F,0,0)</f>
        <v>793</v>
      </c>
      <c r="R2429" t="str">
        <f>_xlfn.XLOOKUP($A2429,'site variables'!$A:$A,'site variables'!G:G,0,0)</f>
        <v>high</v>
      </c>
      <c r="S2429" t="str">
        <f>_xlfn.XLOOKUP($A2429,'site variables'!$A:$A,'site variables'!H:H,0,0)</f>
        <v>low</v>
      </c>
      <c r="T2429" t="str">
        <f>_xlfn.XLOOKUP($A2429,'site variables'!$A:$A,'site variables'!I:I,0,0)</f>
        <v>Vehicle/FootRecreation</v>
      </c>
      <c r="U2429">
        <f>_xlfn.XLOOKUP($D2429,climatevars!$E:$E,climatevars!J:J,0,)</f>
        <v>148.99970199999998</v>
      </c>
      <c r="V2429">
        <f>_xlfn.XLOOKUP($D2429,climatevars!$E:$E,climatevars!K:K,0,)</f>
        <v>539.99891999999988</v>
      </c>
      <c r="W2429">
        <f>_xlfn.XLOOKUP($D2429,climatevars!$E:$E,climatevars!L:L,0,)</f>
        <v>800.99839799999984</v>
      </c>
      <c r="X2429">
        <f>_xlfn.XLOOKUP($G2429,speciesvars!$D:$D,speciesvars!H:H,0,0)</f>
        <v>0</v>
      </c>
      <c r="Y2429">
        <f>_xlfn.XLOOKUP($G2429,speciesvars!$D:$D,speciesvars!I:I,0,0)</f>
        <v>0</v>
      </c>
    </row>
    <row r="2430" spans="1:25" hidden="1" x14ac:dyDescent="0.25">
      <c r="A2430" t="s">
        <v>34</v>
      </c>
      <c r="B2430" t="s">
        <v>52</v>
      </c>
      <c r="C2430">
        <v>36</v>
      </c>
      <c r="D2430" t="str">
        <f t="shared" si="37"/>
        <v>Preservespring 2021</v>
      </c>
      <c r="E2430" t="s">
        <v>48</v>
      </c>
      <c r="F2430" t="s">
        <v>0</v>
      </c>
      <c r="G2430" t="s">
        <v>53</v>
      </c>
      <c r="H2430" t="s">
        <v>4254</v>
      </c>
      <c r="I2430" t="s">
        <v>2528</v>
      </c>
      <c r="J2430" t="s">
        <v>60</v>
      </c>
      <c r="K2430">
        <v>0</v>
      </c>
      <c r="L2430">
        <v>0</v>
      </c>
      <c r="M2430">
        <v>0</v>
      </c>
      <c r="N2430">
        <f>_xlfn.XLOOKUP($A2430,'site variables'!$A:$A,'site variables'!C:C,0,0)</f>
        <v>332.63</v>
      </c>
      <c r="O2430">
        <f>_xlfn.XLOOKUP($A2430,'site variables'!$A:$A,'site variables'!D:D,0,0)</f>
        <v>25.8</v>
      </c>
      <c r="P2430">
        <f>_xlfn.XLOOKUP($A2430,'site variables'!$A:$A,'site variables'!E:E,0,0)</f>
        <v>21.2</v>
      </c>
      <c r="Q2430">
        <f>_xlfn.XLOOKUP($A2430,'site variables'!$A:$A,'site variables'!F:F,0,0)</f>
        <v>793</v>
      </c>
      <c r="R2430" t="str">
        <f>_xlfn.XLOOKUP($A2430,'site variables'!$A:$A,'site variables'!G:G,0,0)</f>
        <v>high</v>
      </c>
      <c r="S2430" t="str">
        <f>_xlfn.XLOOKUP($A2430,'site variables'!$A:$A,'site variables'!H:H,0,0)</f>
        <v>low</v>
      </c>
      <c r="T2430" t="str">
        <f>_xlfn.XLOOKUP($A2430,'site variables'!$A:$A,'site variables'!I:I,0,0)</f>
        <v>Vehicle/FootRecreation</v>
      </c>
      <c r="U2430">
        <f>_xlfn.XLOOKUP($D2430,climatevars!$E:$E,climatevars!J:J,0,)</f>
        <v>84.999829999999989</v>
      </c>
      <c r="V2430">
        <f>_xlfn.XLOOKUP($D2430,climatevars!$E:$E,climatevars!K:K,0,)</f>
        <v>539.99891999999988</v>
      </c>
      <c r="W2430">
        <f>_xlfn.XLOOKUP($D2430,climatevars!$E:$E,climatevars!L:L,0,)</f>
        <v>367.99926399999993</v>
      </c>
      <c r="X2430">
        <f>_xlfn.XLOOKUP($G2430,speciesvars!$D:$D,speciesvars!H:H,0,0)</f>
        <v>24.200000047683702</v>
      </c>
      <c r="Y2430">
        <f>_xlfn.XLOOKUP($G2430,speciesvars!$D:$D,speciesvars!I:I,0,0)</f>
        <v>706</v>
      </c>
    </row>
    <row r="2431" spans="1:25" hidden="1" x14ac:dyDescent="0.25">
      <c r="A2431" t="s">
        <v>34</v>
      </c>
      <c r="B2431" t="s">
        <v>69</v>
      </c>
      <c r="C2431">
        <v>11</v>
      </c>
      <c r="D2431" t="str">
        <f t="shared" si="37"/>
        <v>Preservespring 2022</v>
      </c>
      <c r="E2431" t="s">
        <v>74</v>
      </c>
      <c r="F2431" t="s">
        <v>0</v>
      </c>
      <c r="G2431" t="s">
        <v>56</v>
      </c>
      <c r="H2431" t="s">
        <v>11</v>
      </c>
      <c r="I2431" t="s">
        <v>2529</v>
      </c>
      <c r="J2431" t="s">
        <v>60</v>
      </c>
      <c r="K2431">
        <v>2</v>
      </c>
      <c r="L2431">
        <v>15</v>
      </c>
      <c r="N2431">
        <f>_xlfn.XLOOKUP($A2431,'site variables'!$A:$A,'site variables'!C:C,0,0)</f>
        <v>332.63</v>
      </c>
      <c r="O2431">
        <f>_xlfn.XLOOKUP($A2431,'site variables'!$A:$A,'site variables'!D:D,0,0)</f>
        <v>25.8</v>
      </c>
      <c r="P2431">
        <f>_xlfn.XLOOKUP($A2431,'site variables'!$A:$A,'site variables'!E:E,0,0)</f>
        <v>21.2</v>
      </c>
      <c r="Q2431">
        <f>_xlfn.XLOOKUP($A2431,'site variables'!$A:$A,'site variables'!F:F,0,0)</f>
        <v>793</v>
      </c>
      <c r="R2431" t="str">
        <f>_xlfn.XLOOKUP($A2431,'site variables'!$A:$A,'site variables'!G:G,0,0)</f>
        <v>high</v>
      </c>
      <c r="S2431" t="str">
        <f>_xlfn.XLOOKUP($A2431,'site variables'!$A:$A,'site variables'!H:H,0,0)</f>
        <v>low</v>
      </c>
      <c r="T2431" t="str">
        <f>_xlfn.XLOOKUP($A2431,'site variables'!$A:$A,'site variables'!I:I,0,0)</f>
        <v>Vehicle/FootRecreation</v>
      </c>
      <c r="U2431">
        <f>_xlfn.XLOOKUP($D2431,climatevars!$E:$E,climatevars!J:J,0,)</f>
        <v>148.99970199999998</v>
      </c>
      <c r="V2431">
        <f>_xlfn.XLOOKUP($D2431,climatevars!$E:$E,climatevars!K:K,0,)</f>
        <v>539.99891999999988</v>
      </c>
      <c r="W2431">
        <f>_xlfn.XLOOKUP($D2431,climatevars!$E:$E,climatevars!L:L,0,)</f>
        <v>800.99839799999984</v>
      </c>
      <c r="X2431">
        <f>_xlfn.XLOOKUP($G2431,speciesvars!$D:$D,speciesvars!H:H,0,0)</f>
        <v>0</v>
      </c>
      <c r="Y2431">
        <f>_xlfn.XLOOKUP($G2431,speciesvars!$D:$D,speciesvars!I:I,0,0)</f>
        <v>0</v>
      </c>
    </row>
    <row r="2432" spans="1:25" hidden="1" x14ac:dyDescent="0.25">
      <c r="A2432" t="s">
        <v>34</v>
      </c>
      <c r="B2432" t="s">
        <v>69</v>
      </c>
      <c r="C2432">
        <v>11</v>
      </c>
      <c r="D2432" t="str">
        <f t="shared" si="37"/>
        <v>Preservespring 2022</v>
      </c>
      <c r="E2432" t="s">
        <v>74</v>
      </c>
      <c r="F2432" t="s">
        <v>0</v>
      </c>
      <c r="G2432" t="s">
        <v>44</v>
      </c>
      <c r="H2432" t="s">
        <v>11</v>
      </c>
      <c r="I2432" t="s">
        <v>2530</v>
      </c>
      <c r="J2432" t="s">
        <v>60</v>
      </c>
      <c r="K2432">
        <v>1</v>
      </c>
      <c r="L2432">
        <v>10</v>
      </c>
      <c r="N2432">
        <f>_xlfn.XLOOKUP($A2432,'site variables'!$A:$A,'site variables'!C:C,0,0)</f>
        <v>332.63</v>
      </c>
      <c r="O2432">
        <f>_xlfn.XLOOKUP($A2432,'site variables'!$A:$A,'site variables'!D:D,0,0)</f>
        <v>25.8</v>
      </c>
      <c r="P2432">
        <f>_xlfn.XLOOKUP($A2432,'site variables'!$A:$A,'site variables'!E:E,0,0)</f>
        <v>21.2</v>
      </c>
      <c r="Q2432">
        <f>_xlfn.XLOOKUP($A2432,'site variables'!$A:$A,'site variables'!F:F,0,0)</f>
        <v>793</v>
      </c>
      <c r="R2432" t="str">
        <f>_xlfn.XLOOKUP($A2432,'site variables'!$A:$A,'site variables'!G:G,0,0)</f>
        <v>high</v>
      </c>
      <c r="S2432" t="str">
        <f>_xlfn.XLOOKUP($A2432,'site variables'!$A:$A,'site variables'!H:H,0,0)</f>
        <v>low</v>
      </c>
      <c r="T2432" t="str">
        <f>_xlfn.XLOOKUP($A2432,'site variables'!$A:$A,'site variables'!I:I,0,0)</f>
        <v>Vehicle/FootRecreation</v>
      </c>
      <c r="U2432">
        <f>_xlfn.XLOOKUP($D2432,climatevars!$E:$E,climatevars!J:J,0,)</f>
        <v>148.99970199999998</v>
      </c>
      <c r="V2432">
        <f>_xlfn.XLOOKUP($D2432,climatevars!$E:$E,climatevars!K:K,0,)</f>
        <v>539.99891999999988</v>
      </c>
      <c r="W2432">
        <f>_xlfn.XLOOKUP($D2432,climatevars!$E:$E,climatevars!L:L,0,)</f>
        <v>800.99839799999984</v>
      </c>
      <c r="X2432">
        <f>_xlfn.XLOOKUP($G2432,speciesvars!$D:$D,speciesvars!H:H,0,0)</f>
        <v>0</v>
      </c>
      <c r="Y2432">
        <f>_xlfn.XLOOKUP($G2432,speciesvars!$D:$D,speciesvars!I:I,0,0)</f>
        <v>0</v>
      </c>
    </row>
    <row r="2433" spans="1:25" hidden="1" x14ac:dyDescent="0.25">
      <c r="A2433" t="s">
        <v>34</v>
      </c>
      <c r="B2433" t="s">
        <v>52</v>
      </c>
      <c r="C2433">
        <v>36</v>
      </c>
      <c r="D2433" t="str">
        <f t="shared" si="37"/>
        <v>Preservespring 2021</v>
      </c>
      <c r="E2433" t="s">
        <v>48</v>
      </c>
      <c r="F2433" t="s">
        <v>0</v>
      </c>
      <c r="G2433" t="s">
        <v>35</v>
      </c>
      <c r="H2433" t="s">
        <v>4254</v>
      </c>
      <c r="I2433" t="s">
        <v>2531</v>
      </c>
      <c r="J2433" t="s">
        <v>60</v>
      </c>
      <c r="K2433">
        <v>0</v>
      </c>
      <c r="L2433">
        <v>0</v>
      </c>
      <c r="M2433">
        <v>0</v>
      </c>
      <c r="N2433">
        <f>_xlfn.XLOOKUP($A2433,'site variables'!$A:$A,'site variables'!C:C,0,0)</f>
        <v>332.63</v>
      </c>
      <c r="O2433">
        <f>_xlfn.XLOOKUP($A2433,'site variables'!$A:$A,'site variables'!D:D,0,0)</f>
        <v>25.8</v>
      </c>
      <c r="P2433">
        <f>_xlfn.XLOOKUP($A2433,'site variables'!$A:$A,'site variables'!E:E,0,0)</f>
        <v>21.2</v>
      </c>
      <c r="Q2433">
        <f>_xlfn.XLOOKUP($A2433,'site variables'!$A:$A,'site variables'!F:F,0,0)</f>
        <v>793</v>
      </c>
      <c r="R2433" t="str">
        <f>_xlfn.XLOOKUP($A2433,'site variables'!$A:$A,'site variables'!G:G,0,0)</f>
        <v>high</v>
      </c>
      <c r="S2433" t="str">
        <f>_xlfn.XLOOKUP($A2433,'site variables'!$A:$A,'site variables'!H:H,0,0)</f>
        <v>low</v>
      </c>
      <c r="T2433" t="str">
        <f>_xlfn.XLOOKUP($A2433,'site variables'!$A:$A,'site variables'!I:I,0,0)</f>
        <v>Vehicle/FootRecreation</v>
      </c>
      <c r="U2433">
        <f>_xlfn.XLOOKUP($D2433,climatevars!$E:$E,climatevars!J:J,0,)</f>
        <v>84.999829999999989</v>
      </c>
      <c r="V2433">
        <f>_xlfn.XLOOKUP($D2433,climatevars!$E:$E,climatevars!K:K,0,)</f>
        <v>539.99891999999988</v>
      </c>
      <c r="W2433">
        <f>_xlfn.XLOOKUP($D2433,climatevars!$E:$E,climatevars!L:L,0,)</f>
        <v>367.99926399999993</v>
      </c>
      <c r="X2433">
        <f>_xlfn.XLOOKUP($G2433,speciesvars!$D:$D,speciesvars!H:H,0,0)</f>
        <v>23.5000000198682</v>
      </c>
      <c r="Y2433">
        <f>_xlfn.XLOOKUP($G2433,speciesvars!$D:$D,speciesvars!I:I,0,0)</f>
        <v>354</v>
      </c>
    </row>
    <row r="2434" spans="1:25" hidden="1" x14ac:dyDescent="0.25">
      <c r="A2434" t="s">
        <v>34</v>
      </c>
      <c r="B2434" t="s">
        <v>52</v>
      </c>
      <c r="C2434">
        <v>36</v>
      </c>
      <c r="D2434" t="str">
        <f t="shared" si="37"/>
        <v>Preservespring 2021</v>
      </c>
      <c r="E2434" t="s">
        <v>48</v>
      </c>
      <c r="F2434" t="s">
        <v>0</v>
      </c>
      <c r="G2434" t="s">
        <v>76</v>
      </c>
      <c r="H2434" t="s">
        <v>4254</v>
      </c>
      <c r="I2434" t="s">
        <v>2532</v>
      </c>
      <c r="J2434" t="s">
        <v>60</v>
      </c>
      <c r="K2434">
        <v>0</v>
      </c>
      <c r="L2434">
        <v>0</v>
      </c>
      <c r="M2434">
        <v>0.55000000000000004</v>
      </c>
      <c r="N2434">
        <f>_xlfn.XLOOKUP($A2434,'site variables'!$A:$A,'site variables'!C:C,0,0)</f>
        <v>332.63</v>
      </c>
      <c r="O2434">
        <f>_xlfn.XLOOKUP($A2434,'site variables'!$A:$A,'site variables'!D:D,0,0)</f>
        <v>25.8</v>
      </c>
      <c r="P2434">
        <f>_xlfn.XLOOKUP($A2434,'site variables'!$A:$A,'site variables'!E:E,0,0)</f>
        <v>21.2</v>
      </c>
      <c r="Q2434">
        <f>_xlfn.XLOOKUP($A2434,'site variables'!$A:$A,'site variables'!F:F,0,0)</f>
        <v>793</v>
      </c>
      <c r="R2434" t="str">
        <f>_xlfn.XLOOKUP($A2434,'site variables'!$A:$A,'site variables'!G:G,0,0)</f>
        <v>high</v>
      </c>
      <c r="S2434" t="str">
        <f>_xlfn.XLOOKUP($A2434,'site variables'!$A:$A,'site variables'!H:H,0,0)</f>
        <v>low</v>
      </c>
      <c r="T2434" t="str">
        <f>_xlfn.XLOOKUP($A2434,'site variables'!$A:$A,'site variables'!I:I,0,0)</f>
        <v>Vehicle/FootRecreation</v>
      </c>
      <c r="U2434">
        <f>_xlfn.XLOOKUP($D2434,climatevars!$E:$E,climatevars!J:J,0,)</f>
        <v>84.999829999999989</v>
      </c>
      <c r="V2434">
        <f>_xlfn.XLOOKUP($D2434,climatevars!$E:$E,climatevars!K:K,0,)</f>
        <v>539.99891999999988</v>
      </c>
      <c r="W2434">
        <f>_xlfn.XLOOKUP($D2434,climatevars!$E:$E,climatevars!L:L,0,)</f>
        <v>367.99926399999993</v>
      </c>
      <c r="X2434">
        <f>_xlfn.XLOOKUP($G2434,speciesvars!$D:$D,speciesvars!H:H,0,0)</f>
        <v>23.825000166892998</v>
      </c>
      <c r="Y2434">
        <f>_xlfn.XLOOKUP($G2434,speciesvars!$D:$D,speciesvars!I:I,0,0)</f>
        <v>508</v>
      </c>
    </row>
    <row r="2435" spans="1:25" hidden="1" x14ac:dyDescent="0.25">
      <c r="A2435" t="s">
        <v>34</v>
      </c>
      <c r="B2435" t="s">
        <v>69</v>
      </c>
      <c r="C2435">
        <v>1</v>
      </c>
      <c r="D2435" t="str">
        <f t="shared" ref="D2435:D2498" si="38">_xlfn.CONCAT(A2435,B2435)</f>
        <v>Preservespring 2022</v>
      </c>
      <c r="E2435" t="s">
        <v>12</v>
      </c>
      <c r="F2435" t="s">
        <v>70</v>
      </c>
      <c r="G2435" t="s">
        <v>6</v>
      </c>
      <c r="H2435" t="s">
        <v>4256</v>
      </c>
      <c r="I2435" t="s">
        <v>2533</v>
      </c>
      <c r="J2435" t="s">
        <v>60</v>
      </c>
      <c r="K2435">
        <v>0</v>
      </c>
      <c r="L2435">
        <v>0</v>
      </c>
      <c r="M2435">
        <v>0</v>
      </c>
      <c r="N2435">
        <f>_xlfn.XLOOKUP($A2435,'site variables'!$A:$A,'site variables'!C:C,0,0)</f>
        <v>332.63</v>
      </c>
      <c r="O2435">
        <f>_xlfn.XLOOKUP($A2435,'site variables'!$A:$A,'site variables'!D:D,0,0)</f>
        <v>25.8</v>
      </c>
      <c r="P2435">
        <f>_xlfn.XLOOKUP($A2435,'site variables'!$A:$A,'site variables'!E:E,0,0)</f>
        <v>21.2</v>
      </c>
      <c r="Q2435">
        <f>_xlfn.XLOOKUP($A2435,'site variables'!$A:$A,'site variables'!F:F,0,0)</f>
        <v>793</v>
      </c>
      <c r="R2435" t="str">
        <f>_xlfn.XLOOKUP($A2435,'site variables'!$A:$A,'site variables'!G:G,0,0)</f>
        <v>high</v>
      </c>
      <c r="S2435" t="str">
        <f>_xlfn.XLOOKUP($A2435,'site variables'!$A:$A,'site variables'!H:H,0,0)</f>
        <v>low</v>
      </c>
      <c r="T2435" t="str">
        <f>_xlfn.XLOOKUP($A2435,'site variables'!$A:$A,'site variables'!I:I,0,0)</f>
        <v>Vehicle/FootRecreation</v>
      </c>
      <c r="U2435">
        <f>_xlfn.XLOOKUP($D2435,climatevars!$E:$E,climatevars!J:J,0,)</f>
        <v>148.99970199999998</v>
      </c>
      <c r="V2435">
        <f>_xlfn.XLOOKUP($D2435,climatevars!$E:$E,climatevars!K:K,0,)</f>
        <v>539.99891999999988</v>
      </c>
      <c r="W2435">
        <f>_xlfn.XLOOKUP($D2435,climatevars!$E:$E,climatevars!L:L,0,)</f>
        <v>800.99839799999984</v>
      </c>
      <c r="X2435">
        <f>_xlfn.XLOOKUP($G2435,speciesvars!$D:$D,speciesvars!H:H,0,0)</f>
        <v>21.804166575272902</v>
      </c>
      <c r="Y2435">
        <f>_xlfn.XLOOKUP($G2435,speciesvars!$D:$D,speciesvars!I:I,0,0)</f>
        <v>504</v>
      </c>
    </row>
    <row r="2436" spans="1:25" hidden="1" x14ac:dyDescent="0.25">
      <c r="A2436" t="s">
        <v>34</v>
      </c>
      <c r="B2436" t="s">
        <v>69</v>
      </c>
      <c r="C2436">
        <v>1</v>
      </c>
      <c r="D2436" t="str">
        <f t="shared" si="38"/>
        <v>Preservespring 2022</v>
      </c>
      <c r="E2436" t="s">
        <v>12</v>
      </c>
      <c r="F2436" t="s">
        <v>70</v>
      </c>
      <c r="G2436" t="s">
        <v>22</v>
      </c>
      <c r="H2436" t="s">
        <v>4256</v>
      </c>
      <c r="I2436" t="s">
        <v>2534</v>
      </c>
      <c r="J2436" t="s">
        <v>60</v>
      </c>
      <c r="K2436">
        <v>3</v>
      </c>
      <c r="L2436">
        <v>25</v>
      </c>
      <c r="M2436">
        <v>0.55000000000000004</v>
      </c>
      <c r="N2436">
        <f>_xlfn.XLOOKUP($A2436,'site variables'!$A:$A,'site variables'!C:C,0,0)</f>
        <v>332.63</v>
      </c>
      <c r="O2436">
        <f>_xlfn.XLOOKUP($A2436,'site variables'!$A:$A,'site variables'!D:D,0,0)</f>
        <v>25.8</v>
      </c>
      <c r="P2436">
        <f>_xlfn.XLOOKUP($A2436,'site variables'!$A:$A,'site variables'!E:E,0,0)</f>
        <v>21.2</v>
      </c>
      <c r="Q2436">
        <f>_xlfn.XLOOKUP($A2436,'site variables'!$A:$A,'site variables'!F:F,0,0)</f>
        <v>793</v>
      </c>
      <c r="R2436" t="str">
        <f>_xlfn.XLOOKUP($A2436,'site variables'!$A:$A,'site variables'!G:G,0,0)</f>
        <v>high</v>
      </c>
      <c r="S2436" t="str">
        <f>_xlfn.XLOOKUP($A2436,'site variables'!$A:$A,'site variables'!H:H,0,0)</f>
        <v>low</v>
      </c>
      <c r="T2436" t="str">
        <f>_xlfn.XLOOKUP($A2436,'site variables'!$A:$A,'site variables'!I:I,0,0)</f>
        <v>Vehicle/FootRecreation</v>
      </c>
      <c r="U2436">
        <f>_xlfn.XLOOKUP($D2436,climatevars!$E:$E,climatevars!J:J,0,)</f>
        <v>148.99970199999998</v>
      </c>
      <c r="V2436">
        <f>_xlfn.XLOOKUP($D2436,climatevars!$E:$E,climatevars!K:K,0,)</f>
        <v>539.99891999999988</v>
      </c>
      <c r="W2436">
        <f>_xlfn.XLOOKUP($D2436,climatevars!$E:$E,climatevars!L:L,0,)</f>
        <v>800.99839799999984</v>
      </c>
      <c r="X2436">
        <f>_xlfn.XLOOKUP($G2436,speciesvars!$D:$D,speciesvars!H:H,0,0)</f>
        <v>22.870833317438802</v>
      </c>
      <c r="Y2436">
        <f>_xlfn.XLOOKUP($G2436,speciesvars!$D:$D,speciesvars!I:I,0,0)</f>
        <v>733</v>
      </c>
    </row>
    <row r="2437" spans="1:25" hidden="1" x14ac:dyDescent="0.25">
      <c r="A2437" t="s">
        <v>34</v>
      </c>
      <c r="B2437" t="s">
        <v>69</v>
      </c>
      <c r="C2437">
        <v>1</v>
      </c>
      <c r="D2437" t="str">
        <f t="shared" si="38"/>
        <v>Preservespring 2022</v>
      </c>
      <c r="E2437" t="s">
        <v>12</v>
      </c>
      <c r="F2437" t="s">
        <v>70</v>
      </c>
      <c r="G2437" t="s">
        <v>54</v>
      </c>
      <c r="H2437" t="s">
        <v>4256</v>
      </c>
      <c r="I2437" t="s">
        <v>2535</v>
      </c>
      <c r="J2437" t="s">
        <v>60</v>
      </c>
      <c r="K2437">
        <v>0</v>
      </c>
      <c r="L2437">
        <v>0</v>
      </c>
      <c r="M2437">
        <v>0.55000000000000004</v>
      </c>
      <c r="N2437">
        <f>_xlfn.XLOOKUP($A2437,'site variables'!$A:$A,'site variables'!C:C,0,0)</f>
        <v>332.63</v>
      </c>
      <c r="O2437">
        <f>_xlfn.XLOOKUP($A2437,'site variables'!$A:$A,'site variables'!D:D,0,0)</f>
        <v>25.8</v>
      </c>
      <c r="P2437">
        <f>_xlfn.XLOOKUP($A2437,'site variables'!$A:$A,'site variables'!E:E,0,0)</f>
        <v>21.2</v>
      </c>
      <c r="Q2437">
        <f>_xlfn.XLOOKUP($A2437,'site variables'!$A:$A,'site variables'!F:F,0,0)</f>
        <v>793</v>
      </c>
      <c r="R2437" t="str">
        <f>_xlfn.XLOOKUP($A2437,'site variables'!$A:$A,'site variables'!G:G,0,0)</f>
        <v>high</v>
      </c>
      <c r="S2437" t="str">
        <f>_xlfn.XLOOKUP($A2437,'site variables'!$A:$A,'site variables'!H:H,0,0)</f>
        <v>low</v>
      </c>
      <c r="T2437" t="str">
        <f>_xlfn.XLOOKUP($A2437,'site variables'!$A:$A,'site variables'!I:I,0,0)</f>
        <v>Vehicle/FootRecreation</v>
      </c>
      <c r="U2437">
        <f>_xlfn.XLOOKUP($D2437,climatevars!$E:$E,climatevars!J:J,0,)</f>
        <v>148.99970199999998</v>
      </c>
      <c r="V2437">
        <f>_xlfn.XLOOKUP($D2437,climatevars!$E:$E,climatevars!K:K,0,)</f>
        <v>539.99891999999988</v>
      </c>
      <c r="W2437">
        <f>_xlfn.XLOOKUP($D2437,climatevars!$E:$E,climatevars!L:L,0,)</f>
        <v>800.99839799999984</v>
      </c>
      <c r="X2437">
        <f>_xlfn.XLOOKUP($G2437,speciesvars!$D:$D,speciesvars!H:H,0,0)</f>
        <v>21.7541668613752</v>
      </c>
      <c r="Y2437">
        <f>_xlfn.XLOOKUP($G2437,speciesvars!$D:$D,speciesvars!I:I,0,0)</f>
        <v>505</v>
      </c>
    </row>
    <row r="2438" spans="1:25" hidden="1" x14ac:dyDescent="0.25">
      <c r="A2438" t="s">
        <v>34</v>
      </c>
      <c r="B2438" t="s">
        <v>69</v>
      </c>
      <c r="C2438">
        <v>11</v>
      </c>
      <c r="D2438" t="str">
        <f t="shared" si="38"/>
        <v>Preservespring 2022</v>
      </c>
      <c r="E2438" t="s">
        <v>74</v>
      </c>
      <c r="F2438" t="s">
        <v>0</v>
      </c>
      <c r="G2438" t="s">
        <v>36</v>
      </c>
      <c r="H2438" t="s">
        <v>11</v>
      </c>
      <c r="I2438" t="s">
        <v>2536</v>
      </c>
      <c r="J2438" t="s">
        <v>72</v>
      </c>
      <c r="K2438">
        <v>1</v>
      </c>
      <c r="L2438">
        <v>40</v>
      </c>
      <c r="N2438">
        <f>_xlfn.XLOOKUP($A2438,'site variables'!$A:$A,'site variables'!C:C,0,0)</f>
        <v>332.63</v>
      </c>
      <c r="O2438">
        <f>_xlfn.XLOOKUP($A2438,'site variables'!$A:$A,'site variables'!D:D,0,0)</f>
        <v>25.8</v>
      </c>
      <c r="P2438">
        <f>_xlfn.XLOOKUP($A2438,'site variables'!$A:$A,'site variables'!E:E,0,0)</f>
        <v>21.2</v>
      </c>
      <c r="Q2438">
        <f>_xlfn.XLOOKUP($A2438,'site variables'!$A:$A,'site variables'!F:F,0,0)</f>
        <v>793</v>
      </c>
      <c r="R2438" t="str">
        <f>_xlfn.XLOOKUP($A2438,'site variables'!$A:$A,'site variables'!G:G,0,0)</f>
        <v>high</v>
      </c>
      <c r="S2438" t="str">
        <f>_xlfn.XLOOKUP($A2438,'site variables'!$A:$A,'site variables'!H:H,0,0)</f>
        <v>low</v>
      </c>
      <c r="T2438" t="str">
        <f>_xlfn.XLOOKUP($A2438,'site variables'!$A:$A,'site variables'!I:I,0,0)</f>
        <v>Vehicle/FootRecreation</v>
      </c>
      <c r="U2438">
        <f>_xlfn.XLOOKUP($D2438,climatevars!$E:$E,climatevars!J:J,0,)</f>
        <v>148.99970199999998</v>
      </c>
      <c r="V2438">
        <f>_xlfn.XLOOKUP($D2438,climatevars!$E:$E,climatevars!K:K,0,)</f>
        <v>539.99891999999988</v>
      </c>
      <c r="W2438">
        <f>_xlfn.XLOOKUP($D2438,climatevars!$E:$E,climatevars!L:L,0,)</f>
        <v>800.99839799999984</v>
      </c>
      <c r="X2438">
        <f>_xlfn.XLOOKUP($G2438,speciesvars!$D:$D,speciesvars!H:H,0,0)</f>
        <v>0</v>
      </c>
      <c r="Y2438">
        <f>_xlfn.XLOOKUP($G2438,speciesvars!$D:$D,speciesvars!I:I,0,0)</f>
        <v>0</v>
      </c>
    </row>
    <row r="2439" spans="1:25" hidden="1" x14ac:dyDescent="0.25">
      <c r="A2439" t="s">
        <v>34</v>
      </c>
      <c r="B2439" t="s">
        <v>69</v>
      </c>
      <c r="C2439">
        <v>11</v>
      </c>
      <c r="D2439" t="str">
        <f t="shared" si="38"/>
        <v>Preservespring 2022</v>
      </c>
      <c r="E2439" t="s">
        <v>74</v>
      </c>
      <c r="F2439" t="s">
        <v>0</v>
      </c>
      <c r="G2439" t="s">
        <v>1437</v>
      </c>
      <c r="H2439" t="s">
        <v>11</v>
      </c>
      <c r="I2439" t="s">
        <v>2537</v>
      </c>
      <c r="J2439" t="s">
        <v>60</v>
      </c>
      <c r="K2439">
        <v>1</v>
      </c>
      <c r="L2439">
        <v>20</v>
      </c>
      <c r="N2439">
        <f>_xlfn.XLOOKUP($A2439,'site variables'!$A:$A,'site variables'!C:C,0,0)</f>
        <v>332.63</v>
      </c>
      <c r="O2439">
        <f>_xlfn.XLOOKUP($A2439,'site variables'!$A:$A,'site variables'!D:D,0,0)</f>
        <v>25.8</v>
      </c>
      <c r="P2439">
        <f>_xlfn.XLOOKUP($A2439,'site variables'!$A:$A,'site variables'!E:E,0,0)</f>
        <v>21.2</v>
      </c>
      <c r="Q2439">
        <f>_xlfn.XLOOKUP($A2439,'site variables'!$A:$A,'site variables'!F:F,0,0)</f>
        <v>793</v>
      </c>
      <c r="R2439" t="str">
        <f>_xlfn.XLOOKUP($A2439,'site variables'!$A:$A,'site variables'!G:G,0,0)</f>
        <v>high</v>
      </c>
      <c r="S2439" t="str">
        <f>_xlfn.XLOOKUP($A2439,'site variables'!$A:$A,'site variables'!H:H,0,0)</f>
        <v>low</v>
      </c>
      <c r="T2439" t="str">
        <f>_xlfn.XLOOKUP($A2439,'site variables'!$A:$A,'site variables'!I:I,0,0)</f>
        <v>Vehicle/FootRecreation</v>
      </c>
      <c r="U2439">
        <f>_xlfn.XLOOKUP($D2439,climatevars!$E:$E,climatevars!J:J,0,)</f>
        <v>148.99970199999998</v>
      </c>
      <c r="V2439">
        <f>_xlfn.XLOOKUP($D2439,climatevars!$E:$E,climatevars!K:K,0,)</f>
        <v>539.99891999999988</v>
      </c>
      <c r="W2439">
        <f>_xlfn.XLOOKUP($D2439,climatevars!$E:$E,climatevars!L:L,0,)</f>
        <v>800.99839799999984</v>
      </c>
      <c r="X2439">
        <f>_xlfn.XLOOKUP($G2439,speciesvars!$D:$D,speciesvars!H:H,0,0)</f>
        <v>0</v>
      </c>
      <c r="Y2439">
        <f>_xlfn.XLOOKUP($G2439,speciesvars!$D:$D,speciesvars!I:I,0,0)</f>
        <v>0</v>
      </c>
    </row>
    <row r="2440" spans="1:25" hidden="1" x14ac:dyDescent="0.25">
      <c r="A2440" t="s">
        <v>34</v>
      </c>
      <c r="B2440" t="s">
        <v>69</v>
      </c>
      <c r="C2440">
        <v>12</v>
      </c>
      <c r="D2440" t="str">
        <f t="shared" si="38"/>
        <v>Preservespring 2022</v>
      </c>
      <c r="E2440" t="s">
        <v>66</v>
      </c>
      <c r="F2440" t="s">
        <v>0</v>
      </c>
      <c r="G2440" t="s">
        <v>56</v>
      </c>
      <c r="H2440" t="s">
        <v>11</v>
      </c>
      <c r="I2440" t="s">
        <v>2538</v>
      </c>
      <c r="J2440" t="s">
        <v>60</v>
      </c>
      <c r="K2440">
        <v>1</v>
      </c>
      <c r="L2440">
        <v>18</v>
      </c>
      <c r="N2440">
        <f>_xlfn.XLOOKUP($A2440,'site variables'!$A:$A,'site variables'!C:C,0,0)</f>
        <v>332.63</v>
      </c>
      <c r="O2440">
        <f>_xlfn.XLOOKUP($A2440,'site variables'!$A:$A,'site variables'!D:D,0,0)</f>
        <v>25.8</v>
      </c>
      <c r="P2440">
        <f>_xlfn.XLOOKUP($A2440,'site variables'!$A:$A,'site variables'!E:E,0,0)</f>
        <v>21.2</v>
      </c>
      <c r="Q2440">
        <f>_xlfn.XLOOKUP($A2440,'site variables'!$A:$A,'site variables'!F:F,0,0)</f>
        <v>793</v>
      </c>
      <c r="R2440" t="str">
        <f>_xlfn.XLOOKUP($A2440,'site variables'!$A:$A,'site variables'!G:G,0,0)</f>
        <v>high</v>
      </c>
      <c r="S2440" t="str">
        <f>_xlfn.XLOOKUP($A2440,'site variables'!$A:$A,'site variables'!H:H,0,0)</f>
        <v>low</v>
      </c>
      <c r="T2440" t="str">
        <f>_xlfn.XLOOKUP($A2440,'site variables'!$A:$A,'site variables'!I:I,0,0)</f>
        <v>Vehicle/FootRecreation</v>
      </c>
      <c r="U2440">
        <f>_xlfn.XLOOKUP($D2440,climatevars!$E:$E,climatevars!J:J,0,)</f>
        <v>148.99970199999998</v>
      </c>
      <c r="V2440">
        <f>_xlfn.XLOOKUP($D2440,climatevars!$E:$E,climatevars!K:K,0,)</f>
        <v>539.99891999999988</v>
      </c>
      <c r="W2440">
        <f>_xlfn.XLOOKUP($D2440,climatevars!$E:$E,climatevars!L:L,0,)</f>
        <v>800.99839799999984</v>
      </c>
      <c r="X2440">
        <f>_xlfn.XLOOKUP($G2440,speciesvars!$D:$D,speciesvars!H:H,0,0)</f>
        <v>0</v>
      </c>
      <c r="Y2440">
        <f>_xlfn.XLOOKUP($G2440,speciesvars!$D:$D,speciesvars!I:I,0,0)</f>
        <v>0</v>
      </c>
    </row>
    <row r="2441" spans="1:25" hidden="1" x14ac:dyDescent="0.25">
      <c r="A2441" t="s">
        <v>34</v>
      </c>
      <c r="B2441" t="s">
        <v>69</v>
      </c>
      <c r="C2441">
        <v>1</v>
      </c>
      <c r="D2441" t="str">
        <f t="shared" si="38"/>
        <v>Preservespring 2022</v>
      </c>
      <c r="E2441" t="s">
        <v>12</v>
      </c>
      <c r="F2441" t="s">
        <v>70</v>
      </c>
      <c r="G2441" t="s">
        <v>65</v>
      </c>
      <c r="H2441" t="s">
        <v>4256</v>
      </c>
      <c r="I2441" t="s">
        <v>2539</v>
      </c>
      <c r="J2441" t="s">
        <v>60</v>
      </c>
      <c r="K2441">
        <v>0</v>
      </c>
      <c r="L2441">
        <v>0</v>
      </c>
      <c r="M2441">
        <v>0.55000000000000004</v>
      </c>
      <c r="N2441">
        <f>_xlfn.XLOOKUP($A2441,'site variables'!$A:$A,'site variables'!C:C,0,0)</f>
        <v>332.63</v>
      </c>
      <c r="O2441">
        <f>_xlfn.XLOOKUP($A2441,'site variables'!$A:$A,'site variables'!D:D,0,0)</f>
        <v>25.8</v>
      </c>
      <c r="P2441">
        <f>_xlfn.XLOOKUP($A2441,'site variables'!$A:$A,'site variables'!E:E,0,0)</f>
        <v>21.2</v>
      </c>
      <c r="Q2441">
        <f>_xlfn.XLOOKUP($A2441,'site variables'!$A:$A,'site variables'!F:F,0,0)</f>
        <v>793</v>
      </c>
      <c r="R2441" t="str">
        <f>_xlfn.XLOOKUP($A2441,'site variables'!$A:$A,'site variables'!G:G,0,0)</f>
        <v>high</v>
      </c>
      <c r="S2441" t="str">
        <f>_xlfn.XLOOKUP($A2441,'site variables'!$A:$A,'site variables'!H:H,0,0)</f>
        <v>low</v>
      </c>
      <c r="T2441" t="str">
        <f>_xlfn.XLOOKUP($A2441,'site variables'!$A:$A,'site variables'!I:I,0,0)</f>
        <v>Vehicle/FootRecreation</v>
      </c>
      <c r="U2441">
        <f>_xlfn.XLOOKUP($D2441,climatevars!$E:$E,climatevars!J:J,0,)</f>
        <v>148.99970199999998</v>
      </c>
      <c r="V2441">
        <f>_xlfn.XLOOKUP($D2441,climatevars!$E:$E,climatevars!K:K,0,)</f>
        <v>539.99891999999988</v>
      </c>
      <c r="W2441">
        <f>_xlfn.XLOOKUP($D2441,climatevars!$E:$E,climatevars!L:L,0,)</f>
        <v>800.99839799999984</v>
      </c>
      <c r="X2441">
        <f>_xlfn.XLOOKUP($G2441,speciesvars!$D:$D,speciesvars!H:H,0,0)</f>
        <v>21.662499884764401</v>
      </c>
      <c r="Y2441">
        <f>_xlfn.XLOOKUP($G2441,speciesvars!$D:$D,speciesvars!I:I,0,0)</f>
        <v>767</v>
      </c>
    </row>
    <row r="2442" spans="1:25" hidden="1" x14ac:dyDescent="0.25">
      <c r="A2442" t="s">
        <v>34</v>
      </c>
      <c r="B2442" t="s">
        <v>69</v>
      </c>
      <c r="C2442">
        <v>1</v>
      </c>
      <c r="D2442" t="str">
        <f t="shared" si="38"/>
        <v>Preservespring 2022</v>
      </c>
      <c r="E2442" t="s">
        <v>12</v>
      </c>
      <c r="F2442" t="s">
        <v>70</v>
      </c>
      <c r="G2442" t="s">
        <v>1</v>
      </c>
      <c r="H2442" t="s">
        <v>4256</v>
      </c>
      <c r="I2442" t="s">
        <v>2540</v>
      </c>
      <c r="J2442" t="s">
        <v>60</v>
      </c>
      <c r="K2442">
        <v>0</v>
      </c>
      <c r="L2442">
        <v>0</v>
      </c>
      <c r="M2442">
        <v>0.05</v>
      </c>
      <c r="N2442">
        <f>_xlfn.XLOOKUP($A2442,'site variables'!$A:$A,'site variables'!C:C,0,0)</f>
        <v>332.63</v>
      </c>
      <c r="O2442">
        <f>_xlfn.XLOOKUP($A2442,'site variables'!$A:$A,'site variables'!D:D,0,0)</f>
        <v>25.8</v>
      </c>
      <c r="P2442">
        <f>_xlfn.XLOOKUP($A2442,'site variables'!$A:$A,'site variables'!E:E,0,0)</f>
        <v>21.2</v>
      </c>
      <c r="Q2442">
        <f>_xlfn.XLOOKUP($A2442,'site variables'!$A:$A,'site variables'!F:F,0,0)</f>
        <v>793</v>
      </c>
      <c r="R2442" t="str">
        <f>_xlfn.XLOOKUP($A2442,'site variables'!$A:$A,'site variables'!G:G,0,0)</f>
        <v>high</v>
      </c>
      <c r="S2442" t="str">
        <f>_xlfn.XLOOKUP($A2442,'site variables'!$A:$A,'site variables'!H:H,0,0)</f>
        <v>low</v>
      </c>
      <c r="T2442" t="str">
        <f>_xlfn.XLOOKUP($A2442,'site variables'!$A:$A,'site variables'!I:I,0,0)</f>
        <v>Vehicle/FootRecreation</v>
      </c>
      <c r="U2442">
        <f>_xlfn.XLOOKUP($D2442,climatevars!$E:$E,climatevars!J:J,0,)</f>
        <v>148.99970199999998</v>
      </c>
      <c r="V2442">
        <f>_xlfn.XLOOKUP($D2442,climatevars!$E:$E,climatevars!K:K,0,)</f>
        <v>539.99891999999988</v>
      </c>
      <c r="W2442">
        <f>_xlfn.XLOOKUP($D2442,climatevars!$E:$E,climatevars!L:L,0,)</f>
        <v>800.99839799999984</v>
      </c>
      <c r="X2442">
        <f>_xlfn.XLOOKUP($G2442,speciesvars!$D:$D,speciesvars!H:H,0,0)</f>
        <v>22.9416667421659</v>
      </c>
      <c r="Y2442">
        <f>_xlfn.XLOOKUP($G2442,speciesvars!$D:$D,speciesvars!I:I,0,0)</f>
        <v>528</v>
      </c>
    </row>
    <row r="2443" spans="1:25" hidden="1" x14ac:dyDescent="0.25">
      <c r="A2443" t="s">
        <v>34</v>
      </c>
      <c r="B2443" t="s">
        <v>69</v>
      </c>
      <c r="C2443">
        <v>2</v>
      </c>
      <c r="D2443" t="str">
        <f t="shared" si="38"/>
        <v>Preservespring 2022</v>
      </c>
      <c r="E2443" t="s">
        <v>74</v>
      </c>
      <c r="F2443" t="s">
        <v>70</v>
      </c>
      <c r="G2443" t="s">
        <v>6</v>
      </c>
      <c r="H2443" t="s">
        <v>4256</v>
      </c>
      <c r="I2443" t="s">
        <v>2541</v>
      </c>
      <c r="J2443" t="s">
        <v>60</v>
      </c>
      <c r="K2443">
        <v>0</v>
      </c>
      <c r="L2443">
        <v>0</v>
      </c>
      <c r="M2443">
        <v>0</v>
      </c>
      <c r="N2443">
        <f>_xlfn.XLOOKUP($A2443,'site variables'!$A:$A,'site variables'!C:C,0,0)</f>
        <v>332.63</v>
      </c>
      <c r="O2443">
        <f>_xlfn.XLOOKUP($A2443,'site variables'!$A:$A,'site variables'!D:D,0,0)</f>
        <v>25.8</v>
      </c>
      <c r="P2443">
        <f>_xlfn.XLOOKUP($A2443,'site variables'!$A:$A,'site variables'!E:E,0,0)</f>
        <v>21.2</v>
      </c>
      <c r="Q2443">
        <f>_xlfn.XLOOKUP($A2443,'site variables'!$A:$A,'site variables'!F:F,0,0)</f>
        <v>793</v>
      </c>
      <c r="R2443" t="str">
        <f>_xlfn.XLOOKUP($A2443,'site variables'!$A:$A,'site variables'!G:G,0,0)</f>
        <v>high</v>
      </c>
      <c r="S2443" t="str">
        <f>_xlfn.XLOOKUP($A2443,'site variables'!$A:$A,'site variables'!H:H,0,0)</f>
        <v>low</v>
      </c>
      <c r="T2443" t="str">
        <f>_xlfn.XLOOKUP($A2443,'site variables'!$A:$A,'site variables'!I:I,0,0)</f>
        <v>Vehicle/FootRecreation</v>
      </c>
      <c r="U2443">
        <f>_xlfn.XLOOKUP($D2443,climatevars!$E:$E,climatevars!J:J,0,)</f>
        <v>148.99970199999998</v>
      </c>
      <c r="V2443">
        <f>_xlfn.XLOOKUP($D2443,climatevars!$E:$E,climatevars!K:K,0,)</f>
        <v>539.99891999999988</v>
      </c>
      <c r="W2443">
        <f>_xlfn.XLOOKUP($D2443,climatevars!$E:$E,climatevars!L:L,0,)</f>
        <v>800.99839799999984</v>
      </c>
      <c r="X2443">
        <f>_xlfn.XLOOKUP($G2443,speciesvars!$D:$D,speciesvars!H:H,0,0)</f>
        <v>21.804166575272902</v>
      </c>
      <c r="Y2443">
        <f>_xlfn.XLOOKUP($G2443,speciesvars!$D:$D,speciesvars!I:I,0,0)</f>
        <v>504</v>
      </c>
    </row>
    <row r="2444" spans="1:25" hidden="1" x14ac:dyDescent="0.25">
      <c r="A2444" t="s">
        <v>34</v>
      </c>
      <c r="B2444" t="s">
        <v>69</v>
      </c>
      <c r="C2444">
        <v>2</v>
      </c>
      <c r="D2444" t="str">
        <f t="shared" si="38"/>
        <v>Preservespring 2022</v>
      </c>
      <c r="E2444" t="s">
        <v>74</v>
      </c>
      <c r="F2444" t="s">
        <v>70</v>
      </c>
      <c r="G2444" t="s">
        <v>22</v>
      </c>
      <c r="H2444" t="s">
        <v>4256</v>
      </c>
      <c r="I2444" t="s">
        <v>2542</v>
      </c>
      <c r="J2444" t="s">
        <v>60</v>
      </c>
      <c r="K2444">
        <v>0</v>
      </c>
      <c r="L2444">
        <v>0</v>
      </c>
      <c r="M2444">
        <v>0.05</v>
      </c>
      <c r="N2444">
        <f>_xlfn.XLOOKUP($A2444,'site variables'!$A:$A,'site variables'!C:C,0,0)</f>
        <v>332.63</v>
      </c>
      <c r="O2444">
        <f>_xlfn.XLOOKUP($A2444,'site variables'!$A:$A,'site variables'!D:D,0,0)</f>
        <v>25.8</v>
      </c>
      <c r="P2444">
        <f>_xlfn.XLOOKUP($A2444,'site variables'!$A:$A,'site variables'!E:E,0,0)</f>
        <v>21.2</v>
      </c>
      <c r="Q2444">
        <f>_xlfn.XLOOKUP($A2444,'site variables'!$A:$A,'site variables'!F:F,0,0)</f>
        <v>793</v>
      </c>
      <c r="R2444" t="str">
        <f>_xlfn.XLOOKUP($A2444,'site variables'!$A:$A,'site variables'!G:G,0,0)</f>
        <v>high</v>
      </c>
      <c r="S2444" t="str">
        <f>_xlfn.XLOOKUP($A2444,'site variables'!$A:$A,'site variables'!H:H,0,0)</f>
        <v>low</v>
      </c>
      <c r="T2444" t="str">
        <f>_xlfn.XLOOKUP($A2444,'site variables'!$A:$A,'site variables'!I:I,0,0)</f>
        <v>Vehicle/FootRecreation</v>
      </c>
      <c r="U2444">
        <f>_xlfn.XLOOKUP($D2444,climatevars!$E:$E,climatevars!J:J,0,)</f>
        <v>148.99970199999998</v>
      </c>
      <c r="V2444">
        <f>_xlfn.XLOOKUP($D2444,climatevars!$E:$E,climatevars!K:K,0,)</f>
        <v>539.99891999999988</v>
      </c>
      <c r="W2444">
        <f>_xlfn.XLOOKUP($D2444,climatevars!$E:$E,climatevars!L:L,0,)</f>
        <v>800.99839799999984</v>
      </c>
      <c r="X2444">
        <f>_xlfn.XLOOKUP($G2444,speciesvars!$D:$D,speciesvars!H:H,0,0)</f>
        <v>22.870833317438802</v>
      </c>
      <c r="Y2444">
        <f>_xlfn.XLOOKUP($G2444,speciesvars!$D:$D,speciesvars!I:I,0,0)</f>
        <v>733</v>
      </c>
    </row>
    <row r="2445" spans="1:25" hidden="1" x14ac:dyDescent="0.25">
      <c r="A2445" t="s">
        <v>34</v>
      </c>
      <c r="B2445" t="s">
        <v>69</v>
      </c>
      <c r="C2445">
        <v>2</v>
      </c>
      <c r="D2445" t="str">
        <f t="shared" si="38"/>
        <v>Preservespring 2022</v>
      </c>
      <c r="E2445" t="s">
        <v>74</v>
      </c>
      <c r="F2445" t="s">
        <v>70</v>
      </c>
      <c r="G2445" t="s">
        <v>54</v>
      </c>
      <c r="H2445" t="s">
        <v>4256</v>
      </c>
      <c r="I2445" t="s">
        <v>2543</v>
      </c>
      <c r="J2445" t="s">
        <v>60</v>
      </c>
      <c r="K2445">
        <v>1</v>
      </c>
      <c r="L2445">
        <v>150</v>
      </c>
      <c r="M2445">
        <v>0.55000000000000004</v>
      </c>
      <c r="N2445">
        <f>_xlfn.XLOOKUP($A2445,'site variables'!$A:$A,'site variables'!C:C,0,0)</f>
        <v>332.63</v>
      </c>
      <c r="O2445">
        <f>_xlfn.XLOOKUP($A2445,'site variables'!$A:$A,'site variables'!D:D,0,0)</f>
        <v>25.8</v>
      </c>
      <c r="P2445">
        <f>_xlfn.XLOOKUP($A2445,'site variables'!$A:$A,'site variables'!E:E,0,0)</f>
        <v>21.2</v>
      </c>
      <c r="Q2445">
        <f>_xlfn.XLOOKUP($A2445,'site variables'!$A:$A,'site variables'!F:F,0,0)</f>
        <v>793</v>
      </c>
      <c r="R2445" t="str">
        <f>_xlfn.XLOOKUP($A2445,'site variables'!$A:$A,'site variables'!G:G,0,0)</f>
        <v>high</v>
      </c>
      <c r="S2445" t="str">
        <f>_xlfn.XLOOKUP($A2445,'site variables'!$A:$A,'site variables'!H:H,0,0)</f>
        <v>low</v>
      </c>
      <c r="T2445" t="str">
        <f>_xlfn.XLOOKUP($A2445,'site variables'!$A:$A,'site variables'!I:I,0,0)</f>
        <v>Vehicle/FootRecreation</v>
      </c>
      <c r="U2445">
        <f>_xlfn.XLOOKUP($D2445,climatevars!$E:$E,climatevars!J:J,0,)</f>
        <v>148.99970199999998</v>
      </c>
      <c r="V2445">
        <f>_xlfn.XLOOKUP($D2445,climatevars!$E:$E,climatevars!K:K,0,)</f>
        <v>539.99891999999988</v>
      </c>
      <c r="W2445">
        <f>_xlfn.XLOOKUP($D2445,climatevars!$E:$E,climatevars!L:L,0,)</f>
        <v>800.99839799999984</v>
      </c>
      <c r="X2445">
        <f>_xlfn.XLOOKUP($G2445,speciesvars!$D:$D,speciesvars!H:H,0,0)</f>
        <v>21.7541668613752</v>
      </c>
      <c r="Y2445">
        <f>_xlfn.XLOOKUP($G2445,speciesvars!$D:$D,speciesvars!I:I,0,0)</f>
        <v>505</v>
      </c>
    </row>
    <row r="2446" spans="1:25" hidden="1" x14ac:dyDescent="0.25">
      <c r="A2446" t="s">
        <v>34</v>
      </c>
      <c r="B2446" t="s">
        <v>69</v>
      </c>
      <c r="C2446">
        <v>12</v>
      </c>
      <c r="D2446" t="str">
        <f t="shared" si="38"/>
        <v>Preservespring 2022</v>
      </c>
      <c r="E2446" t="s">
        <v>66</v>
      </c>
      <c r="F2446" t="s">
        <v>0</v>
      </c>
      <c r="G2446" t="s">
        <v>16</v>
      </c>
      <c r="H2446" t="s">
        <v>11</v>
      </c>
      <c r="I2446" t="s">
        <v>2544</v>
      </c>
      <c r="J2446" t="s">
        <v>60</v>
      </c>
      <c r="K2446">
        <v>20</v>
      </c>
      <c r="L2446">
        <v>20</v>
      </c>
      <c r="N2446">
        <f>_xlfn.XLOOKUP($A2446,'site variables'!$A:$A,'site variables'!C:C,0,0)</f>
        <v>332.63</v>
      </c>
      <c r="O2446">
        <f>_xlfn.XLOOKUP($A2446,'site variables'!$A:$A,'site variables'!D:D,0,0)</f>
        <v>25.8</v>
      </c>
      <c r="P2446">
        <f>_xlfn.XLOOKUP($A2446,'site variables'!$A:$A,'site variables'!E:E,0,0)</f>
        <v>21.2</v>
      </c>
      <c r="Q2446">
        <f>_xlfn.XLOOKUP($A2446,'site variables'!$A:$A,'site variables'!F:F,0,0)</f>
        <v>793</v>
      </c>
      <c r="R2446" t="str">
        <f>_xlfn.XLOOKUP($A2446,'site variables'!$A:$A,'site variables'!G:G,0,0)</f>
        <v>high</v>
      </c>
      <c r="S2446" t="str">
        <f>_xlfn.XLOOKUP($A2446,'site variables'!$A:$A,'site variables'!H:H,0,0)</f>
        <v>low</v>
      </c>
      <c r="T2446" t="str">
        <f>_xlfn.XLOOKUP($A2446,'site variables'!$A:$A,'site variables'!I:I,0,0)</f>
        <v>Vehicle/FootRecreation</v>
      </c>
      <c r="U2446">
        <f>_xlfn.XLOOKUP($D2446,climatevars!$E:$E,climatevars!J:J,0,)</f>
        <v>148.99970199999998</v>
      </c>
      <c r="V2446">
        <f>_xlfn.XLOOKUP($D2446,climatevars!$E:$E,climatevars!K:K,0,)</f>
        <v>539.99891999999988</v>
      </c>
      <c r="W2446">
        <f>_xlfn.XLOOKUP($D2446,climatevars!$E:$E,climatevars!L:L,0,)</f>
        <v>800.99839799999984</v>
      </c>
      <c r="X2446">
        <f>_xlfn.XLOOKUP($G2446,speciesvars!$D:$D,speciesvars!H:H,0,0)</f>
        <v>0</v>
      </c>
      <c r="Y2446">
        <f>_xlfn.XLOOKUP($G2446,speciesvars!$D:$D,speciesvars!I:I,0,0)</f>
        <v>0</v>
      </c>
    </row>
    <row r="2447" spans="1:25" hidden="1" x14ac:dyDescent="0.25">
      <c r="A2447" t="s">
        <v>34</v>
      </c>
      <c r="B2447" t="s">
        <v>69</v>
      </c>
      <c r="C2447">
        <v>12</v>
      </c>
      <c r="D2447" t="str">
        <f t="shared" si="38"/>
        <v>Preservespring 2022</v>
      </c>
      <c r="E2447" t="s">
        <v>66</v>
      </c>
      <c r="F2447" t="s">
        <v>0</v>
      </c>
      <c r="G2447" t="s">
        <v>44</v>
      </c>
      <c r="H2447" t="s">
        <v>11</v>
      </c>
      <c r="I2447" t="s">
        <v>2545</v>
      </c>
      <c r="J2447" t="s">
        <v>60</v>
      </c>
      <c r="K2447">
        <v>6</v>
      </c>
      <c r="L2447">
        <v>10</v>
      </c>
      <c r="N2447">
        <f>_xlfn.XLOOKUP($A2447,'site variables'!$A:$A,'site variables'!C:C,0,0)</f>
        <v>332.63</v>
      </c>
      <c r="O2447">
        <f>_xlfn.XLOOKUP($A2447,'site variables'!$A:$A,'site variables'!D:D,0,0)</f>
        <v>25.8</v>
      </c>
      <c r="P2447">
        <f>_xlfn.XLOOKUP($A2447,'site variables'!$A:$A,'site variables'!E:E,0,0)</f>
        <v>21.2</v>
      </c>
      <c r="Q2447">
        <f>_xlfn.XLOOKUP($A2447,'site variables'!$A:$A,'site variables'!F:F,0,0)</f>
        <v>793</v>
      </c>
      <c r="R2447" t="str">
        <f>_xlfn.XLOOKUP($A2447,'site variables'!$A:$A,'site variables'!G:G,0,0)</f>
        <v>high</v>
      </c>
      <c r="S2447" t="str">
        <f>_xlfn.XLOOKUP($A2447,'site variables'!$A:$A,'site variables'!H:H,0,0)</f>
        <v>low</v>
      </c>
      <c r="T2447" t="str">
        <f>_xlfn.XLOOKUP($A2447,'site variables'!$A:$A,'site variables'!I:I,0,0)</f>
        <v>Vehicle/FootRecreation</v>
      </c>
      <c r="U2447">
        <f>_xlfn.XLOOKUP($D2447,climatevars!$E:$E,climatevars!J:J,0,)</f>
        <v>148.99970199999998</v>
      </c>
      <c r="V2447">
        <f>_xlfn.XLOOKUP($D2447,climatevars!$E:$E,climatevars!K:K,0,)</f>
        <v>539.99891999999988</v>
      </c>
      <c r="W2447">
        <f>_xlfn.XLOOKUP($D2447,climatevars!$E:$E,climatevars!L:L,0,)</f>
        <v>800.99839799999984</v>
      </c>
      <c r="X2447">
        <f>_xlfn.XLOOKUP($G2447,speciesvars!$D:$D,speciesvars!H:H,0,0)</f>
        <v>0</v>
      </c>
      <c r="Y2447">
        <f>_xlfn.XLOOKUP($G2447,speciesvars!$D:$D,speciesvars!I:I,0,0)</f>
        <v>0</v>
      </c>
    </row>
    <row r="2448" spans="1:25" hidden="1" x14ac:dyDescent="0.25">
      <c r="A2448" t="s">
        <v>34</v>
      </c>
      <c r="B2448" t="s">
        <v>69</v>
      </c>
      <c r="C2448">
        <v>12</v>
      </c>
      <c r="D2448" t="str">
        <f t="shared" si="38"/>
        <v>Preservespring 2022</v>
      </c>
      <c r="E2448" t="s">
        <v>66</v>
      </c>
      <c r="F2448" t="s">
        <v>0</v>
      </c>
      <c r="G2448" t="s">
        <v>33</v>
      </c>
      <c r="H2448" t="s">
        <v>11</v>
      </c>
      <c r="I2448" t="s">
        <v>2546</v>
      </c>
      <c r="J2448" t="s">
        <v>60</v>
      </c>
      <c r="K2448">
        <v>2</v>
      </c>
      <c r="L2448">
        <v>15</v>
      </c>
      <c r="N2448">
        <f>_xlfn.XLOOKUP($A2448,'site variables'!$A:$A,'site variables'!C:C,0,0)</f>
        <v>332.63</v>
      </c>
      <c r="O2448">
        <f>_xlfn.XLOOKUP($A2448,'site variables'!$A:$A,'site variables'!D:D,0,0)</f>
        <v>25.8</v>
      </c>
      <c r="P2448">
        <f>_xlfn.XLOOKUP($A2448,'site variables'!$A:$A,'site variables'!E:E,0,0)</f>
        <v>21.2</v>
      </c>
      <c r="Q2448">
        <f>_xlfn.XLOOKUP($A2448,'site variables'!$A:$A,'site variables'!F:F,0,0)</f>
        <v>793</v>
      </c>
      <c r="R2448" t="str">
        <f>_xlfn.XLOOKUP($A2448,'site variables'!$A:$A,'site variables'!G:G,0,0)</f>
        <v>high</v>
      </c>
      <c r="S2448" t="str">
        <f>_xlfn.XLOOKUP($A2448,'site variables'!$A:$A,'site variables'!H:H,0,0)</f>
        <v>low</v>
      </c>
      <c r="T2448" t="str">
        <f>_xlfn.XLOOKUP($A2448,'site variables'!$A:$A,'site variables'!I:I,0,0)</f>
        <v>Vehicle/FootRecreation</v>
      </c>
      <c r="U2448">
        <f>_xlfn.XLOOKUP($D2448,climatevars!$E:$E,climatevars!J:J,0,)</f>
        <v>148.99970199999998</v>
      </c>
      <c r="V2448">
        <f>_xlfn.XLOOKUP($D2448,climatevars!$E:$E,climatevars!K:K,0,)</f>
        <v>539.99891999999988</v>
      </c>
      <c r="W2448">
        <f>_xlfn.XLOOKUP($D2448,climatevars!$E:$E,climatevars!L:L,0,)</f>
        <v>800.99839799999984</v>
      </c>
      <c r="X2448">
        <f>_xlfn.XLOOKUP($G2448,speciesvars!$D:$D,speciesvars!H:H,0,0)</f>
        <v>0</v>
      </c>
      <c r="Y2448">
        <f>_xlfn.XLOOKUP($G2448,speciesvars!$D:$D,speciesvars!I:I,0,0)</f>
        <v>0</v>
      </c>
    </row>
    <row r="2449" spans="1:25" hidden="1" x14ac:dyDescent="0.25">
      <c r="A2449" t="s">
        <v>34</v>
      </c>
      <c r="B2449" t="s">
        <v>69</v>
      </c>
      <c r="C2449">
        <v>12</v>
      </c>
      <c r="D2449" t="str">
        <f t="shared" si="38"/>
        <v>Preservespring 2022</v>
      </c>
      <c r="E2449" t="s">
        <v>66</v>
      </c>
      <c r="F2449" t="s">
        <v>0</v>
      </c>
      <c r="G2449" t="s">
        <v>566</v>
      </c>
      <c r="H2449" t="s">
        <v>11</v>
      </c>
      <c r="I2449" t="s">
        <v>2547</v>
      </c>
      <c r="J2449" t="s">
        <v>60</v>
      </c>
      <c r="K2449">
        <v>1</v>
      </c>
      <c r="L2449">
        <v>20</v>
      </c>
      <c r="N2449">
        <f>_xlfn.XLOOKUP($A2449,'site variables'!$A:$A,'site variables'!C:C,0,0)</f>
        <v>332.63</v>
      </c>
      <c r="O2449">
        <f>_xlfn.XLOOKUP($A2449,'site variables'!$A:$A,'site variables'!D:D,0,0)</f>
        <v>25.8</v>
      </c>
      <c r="P2449">
        <f>_xlfn.XLOOKUP($A2449,'site variables'!$A:$A,'site variables'!E:E,0,0)</f>
        <v>21.2</v>
      </c>
      <c r="Q2449">
        <f>_xlfn.XLOOKUP($A2449,'site variables'!$A:$A,'site variables'!F:F,0,0)</f>
        <v>793</v>
      </c>
      <c r="R2449" t="str">
        <f>_xlfn.XLOOKUP($A2449,'site variables'!$A:$A,'site variables'!G:G,0,0)</f>
        <v>high</v>
      </c>
      <c r="S2449" t="str">
        <f>_xlfn.XLOOKUP($A2449,'site variables'!$A:$A,'site variables'!H:H,0,0)</f>
        <v>low</v>
      </c>
      <c r="T2449" t="str">
        <f>_xlfn.XLOOKUP($A2449,'site variables'!$A:$A,'site variables'!I:I,0,0)</f>
        <v>Vehicle/FootRecreation</v>
      </c>
      <c r="U2449">
        <f>_xlfn.XLOOKUP($D2449,climatevars!$E:$E,climatevars!J:J,0,)</f>
        <v>148.99970199999998</v>
      </c>
      <c r="V2449">
        <f>_xlfn.XLOOKUP($D2449,climatevars!$E:$E,climatevars!K:K,0,)</f>
        <v>539.99891999999988</v>
      </c>
      <c r="W2449">
        <f>_xlfn.XLOOKUP($D2449,climatevars!$E:$E,climatevars!L:L,0,)</f>
        <v>800.99839799999984</v>
      </c>
      <c r="X2449">
        <f>_xlfn.XLOOKUP($G2449,speciesvars!$D:$D,speciesvars!H:H,0,0)</f>
        <v>0</v>
      </c>
      <c r="Y2449">
        <f>_xlfn.XLOOKUP($G2449,speciesvars!$D:$D,speciesvars!I:I,0,0)</f>
        <v>0</v>
      </c>
    </row>
    <row r="2450" spans="1:25" hidden="1" x14ac:dyDescent="0.25">
      <c r="A2450" t="s">
        <v>34</v>
      </c>
      <c r="B2450" t="s">
        <v>69</v>
      </c>
      <c r="C2450">
        <v>12</v>
      </c>
      <c r="D2450" t="str">
        <f t="shared" si="38"/>
        <v>Preservespring 2022</v>
      </c>
      <c r="E2450" t="s">
        <v>66</v>
      </c>
      <c r="F2450" t="s">
        <v>0</v>
      </c>
      <c r="G2450" t="s">
        <v>2340</v>
      </c>
      <c r="H2450" t="s">
        <v>11</v>
      </c>
      <c r="I2450" t="s">
        <v>2548</v>
      </c>
      <c r="J2450" t="s">
        <v>60</v>
      </c>
      <c r="K2450">
        <v>1</v>
      </c>
      <c r="L2450">
        <v>22</v>
      </c>
      <c r="N2450">
        <f>_xlfn.XLOOKUP($A2450,'site variables'!$A:$A,'site variables'!C:C,0,0)</f>
        <v>332.63</v>
      </c>
      <c r="O2450">
        <f>_xlfn.XLOOKUP($A2450,'site variables'!$A:$A,'site variables'!D:D,0,0)</f>
        <v>25.8</v>
      </c>
      <c r="P2450">
        <f>_xlfn.XLOOKUP($A2450,'site variables'!$A:$A,'site variables'!E:E,0,0)</f>
        <v>21.2</v>
      </c>
      <c r="Q2450">
        <f>_xlfn.XLOOKUP($A2450,'site variables'!$A:$A,'site variables'!F:F,0,0)</f>
        <v>793</v>
      </c>
      <c r="R2450" t="str">
        <f>_xlfn.XLOOKUP($A2450,'site variables'!$A:$A,'site variables'!G:G,0,0)</f>
        <v>high</v>
      </c>
      <c r="S2450" t="str">
        <f>_xlfn.XLOOKUP($A2450,'site variables'!$A:$A,'site variables'!H:H,0,0)</f>
        <v>low</v>
      </c>
      <c r="T2450" t="str">
        <f>_xlfn.XLOOKUP($A2450,'site variables'!$A:$A,'site variables'!I:I,0,0)</f>
        <v>Vehicle/FootRecreation</v>
      </c>
      <c r="U2450">
        <f>_xlfn.XLOOKUP($D2450,climatevars!$E:$E,climatevars!J:J,0,)</f>
        <v>148.99970199999998</v>
      </c>
      <c r="V2450">
        <f>_xlfn.XLOOKUP($D2450,climatevars!$E:$E,climatevars!K:K,0,)</f>
        <v>539.99891999999988</v>
      </c>
      <c r="W2450">
        <f>_xlfn.XLOOKUP($D2450,climatevars!$E:$E,climatevars!L:L,0,)</f>
        <v>800.99839799999984</v>
      </c>
      <c r="X2450">
        <f>_xlfn.XLOOKUP($G2450,speciesvars!$D:$D,speciesvars!H:H,0,0)</f>
        <v>0</v>
      </c>
      <c r="Y2450">
        <f>_xlfn.XLOOKUP($G2450,speciesvars!$D:$D,speciesvars!I:I,0,0)</f>
        <v>0</v>
      </c>
    </row>
    <row r="2451" spans="1:25" hidden="1" x14ac:dyDescent="0.25">
      <c r="A2451" t="s">
        <v>34</v>
      </c>
      <c r="B2451" t="s">
        <v>69</v>
      </c>
      <c r="C2451">
        <v>12</v>
      </c>
      <c r="D2451" t="str">
        <f t="shared" si="38"/>
        <v>Preservespring 2022</v>
      </c>
      <c r="E2451" t="s">
        <v>66</v>
      </c>
      <c r="F2451" t="s">
        <v>0</v>
      </c>
      <c r="G2451" t="s">
        <v>1437</v>
      </c>
      <c r="H2451" t="s">
        <v>11</v>
      </c>
      <c r="I2451" t="s">
        <v>2549</v>
      </c>
      <c r="J2451" t="s">
        <v>60</v>
      </c>
      <c r="K2451">
        <v>2</v>
      </c>
      <c r="L2451">
        <v>15</v>
      </c>
      <c r="N2451">
        <f>_xlfn.XLOOKUP($A2451,'site variables'!$A:$A,'site variables'!C:C,0,0)</f>
        <v>332.63</v>
      </c>
      <c r="O2451">
        <f>_xlfn.XLOOKUP($A2451,'site variables'!$A:$A,'site variables'!D:D,0,0)</f>
        <v>25.8</v>
      </c>
      <c r="P2451">
        <f>_xlfn.XLOOKUP($A2451,'site variables'!$A:$A,'site variables'!E:E,0,0)</f>
        <v>21.2</v>
      </c>
      <c r="Q2451">
        <f>_xlfn.XLOOKUP($A2451,'site variables'!$A:$A,'site variables'!F:F,0,0)</f>
        <v>793</v>
      </c>
      <c r="R2451" t="str">
        <f>_xlfn.XLOOKUP($A2451,'site variables'!$A:$A,'site variables'!G:G,0,0)</f>
        <v>high</v>
      </c>
      <c r="S2451" t="str">
        <f>_xlfn.XLOOKUP($A2451,'site variables'!$A:$A,'site variables'!H:H,0,0)</f>
        <v>low</v>
      </c>
      <c r="T2451" t="str">
        <f>_xlfn.XLOOKUP($A2451,'site variables'!$A:$A,'site variables'!I:I,0,0)</f>
        <v>Vehicle/FootRecreation</v>
      </c>
      <c r="U2451">
        <f>_xlfn.XLOOKUP($D2451,climatevars!$E:$E,climatevars!J:J,0,)</f>
        <v>148.99970199999998</v>
      </c>
      <c r="V2451">
        <f>_xlfn.XLOOKUP($D2451,climatevars!$E:$E,climatevars!K:K,0,)</f>
        <v>539.99891999999988</v>
      </c>
      <c r="W2451">
        <f>_xlfn.XLOOKUP($D2451,climatevars!$E:$E,climatevars!L:L,0,)</f>
        <v>800.99839799999984</v>
      </c>
      <c r="X2451">
        <f>_xlfn.XLOOKUP($G2451,speciesvars!$D:$D,speciesvars!H:H,0,0)</f>
        <v>0</v>
      </c>
      <c r="Y2451">
        <f>_xlfn.XLOOKUP($G2451,speciesvars!$D:$D,speciesvars!I:I,0,0)</f>
        <v>0</v>
      </c>
    </row>
    <row r="2452" spans="1:25" hidden="1" x14ac:dyDescent="0.25">
      <c r="A2452" t="s">
        <v>34</v>
      </c>
      <c r="B2452" t="s">
        <v>69</v>
      </c>
      <c r="C2452">
        <v>13</v>
      </c>
      <c r="D2452" t="str">
        <f t="shared" si="38"/>
        <v>Preservespring 2022</v>
      </c>
      <c r="E2452" t="s">
        <v>12</v>
      </c>
      <c r="F2452" t="s">
        <v>70</v>
      </c>
      <c r="G2452" t="s">
        <v>16</v>
      </c>
      <c r="H2452" t="s">
        <v>11</v>
      </c>
      <c r="I2452" t="s">
        <v>2550</v>
      </c>
      <c r="J2452" t="s">
        <v>60</v>
      </c>
      <c r="K2452">
        <v>26</v>
      </c>
      <c r="L2452">
        <v>20</v>
      </c>
      <c r="N2452">
        <f>_xlfn.XLOOKUP($A2452,'site variables'!$A:$A,'site variables'!C:C,0,0)</f>
        <v>332.63</v>
      </c>
      <c r="O2452">
        <f>_xlfn.XLOOKUP($A2452,'site variables'!$A:$A,'site variables'!D:D,0,0)</f>
        <v>25.8</v>
      </c>
      <c r="P2452">
        <f>_xlfn.XLOOKUP($A2452,'site variables'!$A:$A,'site variables'!E:E,0,0)</f>
        <v>21.2</v>
      </c>
      <c r="Q2452">
        <f>_xlfn.XLOOKUP($A2452,'site variables'!$A:$A,'site variables'!F:F,0,0)</f>
        <v>793</v>
      </c>
      <c r="R2452" t="str">
        <f>_xlfn.XLOOKUP($A2452,'site variables'!$A:$A,'site variables'!G:G,0,0)</f>
        <v>high</v>
      </c>
      <c r="S2452" t="str">
        <f>_xlfn.XLOOKUP($A2452,'site variables'!$A:$A,'site variables'!H:H,0,0)</f>
        <v>low</v>
      </c>
      <c r="T2452" t="str">
        <f>_xlfn.XLOOKUP($A2452,'site variables'!$A:$A,'site variables'!I:I,0,0)</f>
        <v>Vehicle/FootRecreation</v>
      </c>
      <c r="U2452">
        <f>_xlfn.XLOOKUP($D2452,climatevars!$E:$E,climatevars!J:J,0,)</f>
        <v>148.99970199999998</v>
      </c>
      <c r="V2452">
        <f>_xlfn.XLOOKUP($D2452,climatevars!$E:$E,climatevars!K:K,0,)</f>
        <v>539.99891999999988</v>
      </c>
      <c r="W2452">
        <f>_xlfn.XLOOKUP($D2452,climatevars!$E:$E,climatevars!L:L,0,)</f>
        <v>800.99839799999984</v>
      </c>
      <c r="X2452">
        <f>_xlfn.XLOOKUP($G2452,speciesvars!$D:$D,speciesvars!H:H,0,0)</f>
        <v>0</v>
      </c>
      <c r="Y2452">
        <f>_xlfn.XLOOKUP($G2452,speciesvars!$D:$D,speciesvars!I:I,0,0)</f>
        <v>0</v>
      </c>
    </row>
    <row r="2453" spans="1:25" hidden="1" x14ac:dyDescent="0.25">
      <c r="A2453" t="s">
        <v>34</v>
      </c>
      <c r="B2453" t="s">
        <v>69</v>
      </c>
      <c r="C2453">
        <v>2</v>
      </c>
      <c r="D2453" t="str">
        <f t="shared" si="38"/>
        <v>Preservespring 2022</v>
      </c>
      <c r="E2453" t="s">
        <v>74</v>
      </c>
      <c r="F2453" t="s">
        <v>70</v>
      </c>
      <c r="G2453" t="s">
        <v>65</v>
      </c>
      <c r="H2453" t="s">
        <v>4256</v>
      </c>
      <c r="I2453" t="s">
        <v>2551</v>
      </c>
      <c r="J2453" t="s">
        <v>60</v>
      </c>
      <c r="K2453">
        <v>0</v>
      </c>
      <c r="L2453">
        <v>0</v>
      </c>
      <c r="M2453">
        <v>0</v>
      </c>
      <c r="N2453">
        <f>_xlfn.XLOOKUP($A2453,'site variables'!$A:$A,'site variables'!C:C,0,0)</f>
        <v>332.63</v>
      </c>
      <c r="O2453">
        <f>_xlfn.XLOOKUP($A2453,'site variables'!$A:$A,'site variables'!D:D,0,0)</f>
        <v>25.8</v>
      </c>
      <c r="P2453">
        <f>_xlfn.XLOOKUP($A2453,'site variables'!$A:$A,'site variables'!E:E,0,0)</f>
        <v>21.2</v>
      </c>
      <c r="Q2453">
        <f>_xlfn.XLOOKUP($A2453,'site variables'!$A:$A,'site variables'!F:F,0,0)</f>
        <v>793</v>
      </c>
      <c r="R2453" t="str">
        <f>_xlfn.XLOOKUP($A2453,'site variables'!$A:$A,'site variables'!G:G,0,0)</f>
        <v>high</v>
      </c>
      <c r="S2453" t="str">
        <f>_xlfn.XLOOKUP($A2453,'site variables'!$A:$A,'site variables'!H:H,0,0)</f>
        <v>low</v>
      </c>
      <c r="T2453" t="str">
        <f>_xlfn.XLOOKUP($A2453,'site variables'!$A:$A,'site variables'!I:I,0,0)</f>
        <v>Vehicle/FootRecreation</v>
      </c>
      <c r="U2453">
        <f>_xlfn.XLOOKUP($D2453,climatevars!$E:$E,climatevars!J:J,0,)</f>
        <v>148.99970199999998</v>
      </c>
      <c r="V2453">
        <f>_xlfn.XLOOKUP($D2453,climatevars!$E:$E,climatevars!K:K,0,)</f>
        <v>539.99891999999988</v>
      </c>
      <c r="W2453">
        <f>_xlfn.XLOOKUP($D2453,climatevars!$E:$E,climatevars!L:L,0,)</f>
        <v>800.99839799999984</v>
      </c>
      <c r="X2453">
        <f>_xlfn.XLOOKUP($G2453,speciesvars!$D:$D,speciesvars!H:H,0,0)</f>
        <v>21.662499884764401</v>
      </c>
      <c r="Y2453">
        <f>_xlfn.XLOOKUP($G2453,speciesvars!$D:$D,speciesvars!I:I,0,0)</f>
        <v>767</v>
      </c>
    </row>
    <row r="2454" spans="1:25" hidden="1" x14ac:dyDescent="0.25">
      <c r="A2454" t="s">
        <v>34</v>
      </c>
      <c r="B2454" t="s">
        <v>69</v>
      </c>
      <c r="C2454">
        <v>2</v>
      </c>
      <c r="D2454" t="str">
        <f t="shared" si="38"/>
        <v>Preservespring 2022</v>
      </c>
      <c r="E2454" t="s">
        <v>74</v>
      </c>
      <c r="F2454" t="s">
        <v>70</v>
      </c>
      <c r="G2454" t="s">
        <v>1</v>
      </c>
      <c r="H2454" t="s">
        <v>4256</v>
      </c>
      <c r="I2454" t="s">
        <v>2552</v>
      </c>
      <c r="J2454" t="s">
        <v>60</v>
      </c>
      <c r="K2454">
        <v>0</v>
      </c>
      <c r="L2454">
        <v>0</v>
      </c>
      <c r="M2454">
        <v>0</v>
      </c>
      <c r="N2454">
        <f>_xlfn.XLOOKUP($A2454,'site variables'!$A:$A,'site variables'!C:C,0,0)</f>
        <v>332.63</v>
      </c>
      <c r="O2454">
        <f>_xlfn.XLOOKUP($A2454,'site variables'!$A:$A,'site variables'!D:D,0,0)</f>
        <v>25.8</v>
      </c>
      <c r="P2454">
        <f>_xlfn.XLOOKUP($A2454,'site variables'!$A:$A,'site variables'!E:E,0,0)</f>
        <v>21.2</v>
      </c>
      <c r="Q2454">
        <f>_xlfn.XLOOKUP($A2454,'site variables'!$A:$A,'site variables'!F:F,0,0)</f>
        <v>793</v>
      </c>
      <c r="R2454" t="str">
        <f>_xlfn.XLOOKUP($A2454,'site variables'!$A:$A,'site variables'!G:G,0,0)</f>
        <v>high</v>
      </c>
      <c r="S2454" t="str">
        <f>_xlfn.XLOOKUP($A2454,'site variables'!$A:$A,'site variables'!H:H,0,0)</f>
        <v>low</v>
      </c>
      <c r="T2454" t="str">
        <f>_xlfn.XLOOKUP($A2454,'site variables'!$A:$A,'site variables'!I:I,0,0)</f>
        <v>Vehicle/FootRecreation</v>
      </c>
      <c r="U2454">
        <f>_xlfn.XLOOKUP($D2454,climatevars!$E:$E,climatevars!J:J,0,)</f>
        <v>148.99970199999998</v>
      </c>
      <c r="V2454">
        <f>_xlfn.XLOOKUP($D2454,climatevars!$E:$E,climatevars!K:K,0,)</f>
        <v>539.99891999999988</v>
      </c>
      <c r="W2454">
        <f>_xlfn.XLOOKUP($D2454,climatevars!$E:$E,climatevars!L:L,0,)</f>
        <v>800.99839799999984</v>
      </c>
      <c r="X2454">
        <f>_xlfn.XLOOKUP($G2454,speciesvars!$D:$D,speciesvars!H:H,0,0)</f>
        <v>22.9416667421659</v>
      </c>
      <c r="Y2454">
        <f>_xlfn.XLOOKUP($G2454,speciesvars!$D:$D,speciesvars!I:I,0,0)</f>
        <v>528</v>
      </c>
    </row>
    <row r="2455" spans="1:25" hidden="1" x14ac:dyDescent="0.25">
      <c r="A2455" t="s">
        <v>34</v>
      </c>
      <c r="B2455" t="s">
        <v>69</v>
      </c>
      <c r="C2455">
        <v>3</v>
      </c>
      <c r="D2455" t="str">
        <f t="shared" si="38"/>
        <v>Preservespring 2022</v>
      </c>
      <c r="E2455" t="s">
        <v>48</v>
      </c>
      <c r="F2455" t="s">
        <v>70</v>
      </c>
      <c r="G2455" t="s">
        <v>6</v>
      </c>
      <c r="H2455" t="s">
        <v>4256</v>
      </c>
      <c r="I2455" t="s">
        <v>2553</v>
      </c>
      <c r="J2455" t="s">
        <v>60</v>
      </c>
      <c r="K2455">
        <v>0</v>
      </c>
      <c r="L2455">
        <v>0</v>
      </c>
      <c r="M2455">
        <v>0</v>
      </c>
      <c r="N2455">
        <f>_xlfn.XLOOKUP($A2455,'site variables'!$A:$A,'site variables'!C:C,0,0)</f>
        <v>332.63</v>
      </c>
      <c r="O2455">
        <f>_xlfn.XLOOKUP($A2455,'site variables'!$A:$A,'site variables'!D:D,0,0)</f>
        <v>25.8</v>
      </c>
      <c r="P2455">
        <f>_xlfn.XLOOKUP($A2455,'site variables'!$A:$A,'site variables'!E:E,0,0)</f>
        <v>21.2</v>
      </c>
      <c r="Q2455">
        <f>_xlfn.XLOOKUP($A2455,'site variables'!$A:$A,'site variables'!F:F,0,0)</f>
        <v>793</v>
      </c>
      <c r="R2455" t="str">
        <f>_xlfn.XLOOKUP($A2455,'site variables'!$A:$A,'site variables'!G:G,0,0)</f>
        <v>high</v>
      </c>
      <c r="S2455" t="str">
        <f>_xlfn.XLOOKUP($A2455,'site variables'!$A:$A,'site variables'!H:H,0,0)</f>
        <v>low</v>
      </c>
      <c r="T2455" t="str">
        <f>_xlfn.XLOOKUP($A2455,'site variables'!$A:$A,'site variables'!I:I,0,0)</f>
        <v>Vehicle/FootRecreation</v>
      </c>
      <c r="U2455">
        <f>_xlfn.XLOOKUP($D2455,climatevars!$E:$E,climatevars!J:J,0,)</f>
        <v>148.99970199999998</v>
      </c>
      <c r="V2455">
        <f>_xlfn.XLOOKUP($D2455,climatevars!$E:$E,climatevars!K:K,0,)</f>
        <v>539.99891999999988</v>
      </c>
      <c r="W2455">
        <f>_xlfn.XLOOKUP($D2455,climatevars!$E:$E,climatevars!L:L,0,)</f>
        <v>800.99839799999984</v>
      </c>
      <c r="X2455">
        <f>_xlfn.XLOOKUP($G2455,speciesvars!$D:$D,speciesvars!H:H,0,0)</f>
        <v>21.804166575272902</v>
      </c>
      <c r="Y2455">
        <f>_xlfn.XLOOKUP($G2455,speciesvars!$D:$D,speciesvars!I:I,0,0)</f>
        <v>504</v>
      </c>
    </row>
    <row r="2456" spans="1:25" hidden="1" x14ac:dyDescent="0.25">
      <c r="A2456" t="s">
        <v>34</v>
      </c>
      <c r="B2456" t="s">
        <v>69</v>
      </c>
      <c r="C2456">
        <v>3</v>
      </c>
      <c r="D2456" t="str">
        <f t="shared" si="38"/>
        <v>Preservespring 2022</v>
      </c>
      <c r="E2456" t="s">
        <v>48</v>
      </c>
      <c r="F2456" t="s">
        <v>70</v>
      </c>
      <c r="G2456" t="s">
        <v>22</v>
      </c>
      <c r="H2456" t="s">
        <v>4256</v>
      </c>
      <c r="I2456" t="s">
        <v>2554</v>
      </c>
      <c r="J2456" t="s">
        <v>60</v>
      </c>
      <c r="K2456">
        <v>0</v>
      </c>
      <c r="L2456">
        <v>0</v>
      </c>
      <c r="M2456">
        <v>0</v>
      </c>
      <c r="N2456">
        <f>_xlfn.XLOOKUP($A2456,'site variables'!$A:$A,'site variables'!C:C,0,0)</f>
        <v>332.63</v>
      </c>
      <c r="O2456">
        <f>_xlfn.XLOOKUP($A2456,'site variables'!$A:$A,'site variables'!D:D,0,0)</f>
        <v>25.8</v>
      </c>
      <c r="P2456">
        <f>_xlfn.XLOOKUP($A2456,'site variables'!$A:$A,'site variables'!E:E,0,0)</f>
        <v>21.2</v>
      </c>
      <c r="Q2456">
        <f>_xlfn.XLOOKUP($A2456,'site variables'!$A:$A,'site variables'!F:F,0,0)</f>
        <v>793</v>
      </c>
      <c r="R2456" t="str">
        <f>_xlfn.XLOOKUP($A2456,'site variables'!$A:$A,'site variables'!G:G,0,0)</f>
        <v>high</v>
      </c>
      <c r="S2456" t="str">
        <f>_xlfn.XLOOKUP($A2456,'site variables'!$A:$A,'site variables'!H:H,0,0)</f>
        <v>low</v>
      </c>
      <c r="T2456" t="str">
        <f>_xlfn.XLOOKUP($A2456,'site variables'!$A:$A,'site variables'!I:I,0,0)</f>
        <v>Vehicle/FootRecreation</v>
      </c>
      <c r="U2456">
        <f>_xlfn.XLOOKUP($D2456,climatevars!$E:$E,climatevars!J:J,0,)</f>
        <v>148.99970199999998</v>
      </c>
      <c r="V2456">
        <f>_xlfn.XLOOKUP($D2456,climatevars!$E:$E,climatevars!K:K,0,)</f>
        <v>539.99891999999988</v>
      </c>
      <c r="W2456">
        <f>_xlfn.XLOOKUP($D2456,climatevars!$E:$E,climatevars!L:L,0,)</f>
        <v>800.99839799999984</v>
      </c>
      <c r="X2456">
        <f>_xlfn.XLOOKUP($G2456,speciesvars!$D:$D,speciesvars!H:H,0,0)</f>
        <v>22.870833317438802</v>
      </c>
      <c r="Y2456">
        <f>_xlfn.XLOOKUP($G2456,speciesvars!$D:$D,speciesvars!I:I,0,0)</f>
        <v>733</v>
      </c>
    </row>
    <row r="2457" spans="1:25" hidden="1" x14ac:dyDescent="0.25">
      <c r="A2457" t="s">
        <v>34</v>
      </c>
      <c r="B2457" t="s">
        <v>69</v>
      </c>
      <c r="C2457">
        <v>3</v>
      </c>
      <c r="D2457" t="str">
        <f t="shared" si="38"/>
        <v>Preservespring 2022</v>
      </c>
      <c r="E2457" t="s">
        <v>48</v>
      </c>
      <c r="F2457" t="s">
        <v>70</v>
      </c>
      <c r="G2457" t="s">
        <v>54</v>
      </c>
      <c r="H2457" t="s">
        <v>4256</v>
      </c>
      <c r="I2457" t="s">
        <v>2555</v>
      </c>
      <c r="J2457" t="s">
        <v>60</v>
      </c>
      <c r="K2457">
        <v>1</v>
      </c>
      <c r="L2457">
        <v>100</v>
      </c>
      <c r="M2457">
        <v>0.55000000000000004</v>
      </c>
      <c r="N2457">
        <f>_xlfn.XLOOKUP($A2457,'site variables'!$A:$A,'site variables'!C:C,0,0)</f>
        <v>332.63</v>
      </c>
      <c r="O2457">
        <f>_xlfn.XLOOKUP($A2457,'site variables'!$A:$A,'site variables'!D:D,0,0)</f>
        <v>25.8</v>
      </c>
      <c r="P2457">
        <f>_xlfn.XLOOKUP($A2457,'site variables'!$A:$A,'site variables'!E:E,0,0)</f>
        <v>21.2</v>
      </c>
      <c r="Q2457">
        <f>_xlfn.XLOOKUP($A2457,'site variables'!$A:$A,'site variables'!F:F,0,0)</f>
        <v>793</v>
      </c>
      <c r="R2457" t="str">
        <f>_xlfn.XLOOKUP($A2457,'site variables'!$A:$A,'site variables'!G:G,0,0)</f>
        <v>high</v>
      </c>
      <c r="S2457" t="str">
        <f>_xlfn.XLOOKUP($A2457,'site variables'!$A:$A,'site variables'!H:H,0,0)</f>
        <v>low</v>
      </c>
      <c r="T2457" t="str">
        <f>_xlfn.XLOOKUP($A2457,'site variables'!$A:$A,'site variables'!I:I,0,0)</f>
        <v>Vehicle/FootRecreation</v>
      </c>
      <c r="U2457">
        <f>_xlfn.XLOOKUP($D2457,climatevars!$E:$E,climatevars!J:J,0,)</f>
        <v>148.99970199999998</v>
      </c>
      <c r="V2457">
        <f>_xlfn.XLOOKUP($D2457,climatevars!$E:$E,climatevars!K:K,0,)</f>
        <v>539.99891999999988</v>
      </c>
      <c r="W2457">
        <f>_xlfn.XLOOKUP($D2457,climatevars!$E:$E,climatevars!L:L,0,)</f>
        <v>800.99839799999984</v>
      </c>
      <c r="X2457">
        <f>_xlfn.XLOOKUP($G2457,speciesvars!$D:$D,speciesvars!H:H,0,0)</f>
        <v>21.7541668613752</v>
      </c>
      <c r="Y2457">
        <f>_xlfn.XLOOKUP($G2457,speciesvars!$D:$D,speciesvars!I:I,0,0)</f>
        <v>505</v>
      </c>
    </row>
    <row r="2458" spans="1:25" hidden="1" x14ac:dyDescent="0.25">
      <c r="A2458" t="s">
        <v>34</v>
      </c>
      <c r="B2458" t="s">
        <v>69</v>
      </c>
      <c r="C2458">
        <v>3</v>
      </c>
      <c r="D2458" t="str">
        <f t="shared" si="38"/>
        <v>Preservespring 2022</v>
      </c>
      <c r="E2458" t="s">
        <v>48</v>
      </c>
      <c r="F2458" t="s">
        <v>70</v>
      </c>
      <c r="G2458" t="s">
        <v>65</v>
      </c>
      <c r="H2458" t="s">
        <v>4256</v>
      </c>
      <c r="I2458" t="s">
        <v>2556</v>
      </c>
      <c r="J2458" t="s">
        <v>60</v>
      </c>
      <c r="K2458">
        <v>0</v>
      </c>
      <c r="L2458">
        <v>0</v>
      </c>
      <c r="M2458">
        <v>0</v>
      </c>
      <c r="N2458">
        <f>_xlfn.XLOOKUP($A2458,'site variables'!$A:$A,'site variables'!C:C,0,0)</f>
        <v>332.63</v>
      </c>
      <c r="O2458">
        <f>_xlfn.XLOOKUP($A2458,'site variables'!$A:$A,'site variables'!D:D,0,0)</f>
        <v>25.8</v>
      </c>
      <c r="P2458">
        <f>_xlfn.XLOOKUP($A2458,'site variables'!$A:$A,'site variables'!E:E,0,0)</f>
        <v>21.2</v>
      </c>
      <c r="Q2458">
        <f>_xlfn.XLOOKUP($A2458,'site variables'!$A:$A,'site variables'!F:F,0,0)</f>
        <v>793</v>
      </c>
      <c r="R2458" t="str">
        <f>_xlfn.XLOOKUP($A2458,'site variables'!$A:$A,'site variables'!G:G,0,0)</f>
        <v>high</v>
      </c>
      <c r="S2458" t="str">
        <f>_xlfn.XLOOKUP($A2458,'site variables'!$A:$A,'site variables'!H:H,0,0)</f>
        <v>low</v>
      </c>
      <c r="T2458" t="str">
        <f>_xlfn.XLOOKUP($A2458,'site variables'!$A:$A,'site variables'!I:I,0,0)</f>
        <v>Vehicle/FootRecreation</v>
      </c>
      <c r="U2458">
        <f>_xlfn.XLOOKUP($D2458,climatevars!$E:$E,climatevars!J:J,0,)</f>
        <v>148.99970199999998</v>
      </c>
      <c r="V2458">
        <f>_xlfn.XLOOKUP($D2458,climatevars!$E:$E,climatevars!K:K,0,)</f>
        <v>539.99891999999988</v>
      </c>
      <c r="W2458">
        <f>_xlfn.XLOOKUP($D2458,climatevars!$E:$E,climatevars!L:L,0,)</f>
        <v>800.99839799999984</v>
      </c>
      <c r="X2458">
        <f>_xlfn.XLOOKUP($G2458,speciesvars!$D:$D,speciesvars!H:H,0,0)</f>
        <v>21.662499884764401</v>
      </c>
      <c r="Y2458">
        <f>_xlfn.XLOOKUP($G2458,speciesvars!$D:$D,speciesvars!I:I,0,0)</f>
        <v>767</v>
      </c>
    </row>
    <row r="2459" spans="1:25" hidden="1" x14ac:dyDescent="0.25">
      <c r="A2459" t="s">
        <v>34</v>
      </c>
      <c r="B2459" t="s">
        <v>69</v>
      </c>
      <c r="C2459">
        <v>3</v>
      </c>
      <c r="D2459" t="str">
        <f t="shared" si="38"/>
        <v>Preservespring 2022</v>
      </c>
      <c r="E2459" t="s">
        <v>48</v>
      </c>
      <c r="F2459" t="s">
        <v>70</v>
      </c>
      <c r="G2459" t="s">
        <v>1</v>
      </c>
      <c r="H2459" t="s">
        <v>4256</v>
      </c>
      <c r="I2459" t="s">
        <v>2557</v>
      </c>
      <c r="J2459" t="s">
        <v>60</v>
      </c>
      <c r="K2459">
        <v>1</v>
      </c>
      <c r="L2459">
        <v>5</v>
      </c>
      <c r="M2459">
        <v>0.05</v>
      </c>
      <c r="N2459">
        <f>_xlfn.XLOOKUP($A2459,'site variables'!$A:$A,'site variables'!C:C,0,0)</f>
        <v>332.63</v>
      </c>
      <c r="O2459">
        <f>_xlfn.XLOOKUP($A2459,'site variables'!$A:$A,'site variables'!D:D,0,0)</f>
        <v>25.8</v>
      </c>
      <c r="P2459">
        <f>_xlfn.XLOOKUP($A2459,'site variables'!$A:$A,'site variables'!E:E,0,0)</f>
        <v>21.2</v>
      </c>
      <c r="Q2459">
        <f>_xlfn.XLOOKUP($A2459,'site variables'!$A:$A,'site variables'!F:F,0,0)</f>
        <v>793</v>
      </c>
      <c r="R2459" t="str">
        <f>_xlfn.XLOOKUP($A2459,'site variables'!$A:$A,'site variables'!G:G,0,0)</f>
        <v>high</v>
      </c>
      <c r="S2459" t="str">
        <f>_xlfn.XLOOKUP($A2459,'site variables'!$A:$A,'site variables'!H:H,0,0)</f>
        <v>low</v>
      </c>
      <c r="T2459" t="str">
        <f>_xlfn.XLOOKUP($A2459,'site variables'!$A:$A,'site variables'!I:I,0,0)</f>
        <v>Vehicle/FootRecreation</v>
      </c>
      <c r="U2459">
        <f>_xlfn.XLOOKUP($D2459,climatevars!$E:$E,climatevars!J:J,0,)</f>
        <v>148.99970199999998</v>
      </c>
      <c r="V2459">
        <f>_xlfn.XLOOKUP($D2459,climatevars!$E:$E,climatevars!K:K,0,)</f>
        <v>539.99891999999988</v>
      </c>
      <c r="W2459">
        <f>_xlfn.XLOOKUP($D2459,climatevars!$E:$E,climatevars!L:L,0,)</f>
        <v>800.99839799999984</v>
      </c>
      <c r="X2459">
        <f>_xlfn.XLOOKUP($G2459,speciesvars!$D:$D,speciesvars!H:H,0,0)</f>
        <v>22.9416667421659</v>
      </c>
      <c r="Y2459">
        <f>_xlfn.XLOOKUP($G2459,speciesvars!$D:$D,speciesvars!I:I,0,0)</f>
        <v>528</v>
      </c>
    </row>
    <row r="2460" spans="1:25" hidden="1" x14ac:dyDescent="0.25">
      <c r="A2460" t="s">
        <v>34</v>
      </c>
      <c r="B2460" t="s">
        <v>69</v>
      </c>
      <c r="C2460">
        <v>4</v>
      </c>
      <c r="D2460" t="str">
        <f t="shared" si="38"/>
        <v>Preservespring 2022</v>
      </c>
      <c r="E2460" t="s">
        <v>66</v>
      </c>
      <c r="F2460" t="s">
        <v>70</v>
      </c>
      <c r="G2460" t="s">
        <v>6</v>
      </c>
      <c r="H2460" t="s">
        <v>4256</v>
      </c>
      <c r="I2460" t="s">
        <v>2558</v>
      </c>
      <c r="J2460" t="s">
        <v>60</v>
      </c>
      <c r="K2460">
        <v>0</v>
      </c>
      <c r="L2460">
        <v>0</v>
      </c>
      <c r="M2460">
        <v>0</v>
      </c>
      <c r="N2460">
        <f>_xlfn.XLOOKUP($A2460,'site variables'!$A:$A,'site variables'!C:C,0,0)</f>
        <v>332.63</v>
      </c>
      <c r="O2460">
        <f>_xlfn.XLOOKUP($A2460,'site variables'!$A:$A,'site variables'!D:D,0,0)</f>
        <v>25.8</v>
      </c>
      <c r="P2460">
        <f>_xlfn.XLOOKUP($A2460,'site variables'!$A:$A,'site variables'!E:E,0,0)</f>
        <v>21.2</v>
      </c>
      <c r="Q2460">
        <f>_xlfn.XLOOKUP($A2460,'site variables'!$A:$A,'site variables'!F:F,0,0)</f>
        <v>793</v>
      </c>
      <c r="R2460" t="str">
        <f>_xlfn.XLOOKUP($A2460,'site variables'!$A:$A,'site variables'!G:G,0,0)</f>
        <v>high</v>
      </c>
      <c r="S2460" t="str">
        <f>_xlfn.XLOOKUP($A2460,'site variables'!$A:$A,'site variables'!H:H,0,0)</f>
        <v>low</v>
      </c>
      <c r="T2460" t="str">
        <f>_xlfn.XLOOKUP($A2460,'site variables'!$A:$A,'site variables'!I:I,0,0)</f>
        <v>Vehicle/FootRecreation</v>
      </c>
      <c r="U2460">
        <f>_xlfn.XLOOKUP($D2460,climatevars!$E:$E,climatevars!J:J,0,)</f>
        <v>148.99970199999998</v>
      </c>
      <c r="V2460">
        <f>_xlfn.XLOOKUP($D2460,climatevars!$E:$E,climatevars!K:K,0,)</f>
        <v>539.99891999999988</v>
      </c>
      <c r="W2460">
        <f>_xlfn.XLOOKUP($D2460,climatevars!$E:$E,climatevars!L:L,0,)</f>
        <v>800.99839799999984</v>
      </c>
      <c r="X2460">
        <f>_xlfn.XLOOKUP($G2460,speciesvars!$D:$D,speciesvars!H:H,0,0)</f>
        <v>21.804166575272902</v>
      </c>
      <c r="Y2460">
        <f>_xlfn.XLOOKUP($G2460,speciesvars!$D:$D,speciesvars!I:I,0,0)</f>
        <v>504</v>
      </c>
    </row>
    <row r="2461" spans="1:25" hidden="1" x14ac:dyDescent="0.25">
      <c r="A2461" t="s">
        <v>34</v>
      </c>
      <c r="B2461" t="s">
        <v>69</v>
      </c>
      <c r="C2461">
        <v>4</v>
      </c>
      <c r="D2461" t="str">
        <f t="shared" si="38"/>
        <v>Preservespring 2022</v>
      </c>
      <c r="E2461" t="s">
        <v>66</v>
      </c>
      <c r="F2461" t="s">
        <v>70</v>
      </c>
      <c r="G2461" t="s">
        <v>22</v>
      </c>
      <c r="H2461" t="s">
        <v>4256</v>
      </c>
      <c r="I2461" t="s">
        <v>2559</v>
      </c>
      <c r="J2461" t="s">
        <v>60</v>
      </c>
      <c r="K2461">
        <v>0</v>
      </c>
      <c r="L2461">
        <v>0</v>
      </c>
      <c r="M2461">
        <v>0.05</v>
      </c>
      <c r="N2461">
        <f>_xlfn.XLOOKUP($A2461,'site variables'!$A:$A,'site variables'!C:C,0,0)</f>
        <v>332.63</v>
      </c>
      <c r="O2461">
        <f>_xlfn.XLOOKUP($A2461,'site variables'!$A:$A,'site variables'!D:D,0,0)</f>
        <v>25.8</v>
      </c>
      <c r="P2461">
        <f>_xlfn.XLOOKUP($A2461,'site variables'!$A:$A,'site variables'!E:E,0,0)</f>
        <v>21.2</v>
      </c>
      <c r="Q2461">
        <f>_xlfn.XLOOKUP($A2461,'site variables'!$A:$A,'site variables'!F:F,0,0)</f>
        <v>793</v>
      </c>
      <c r="R2461" t="str">
        <f>_xlfn.XLOOKUP($A2461,'site variables'!$A:$A,'site variables'!G:G,0,0)</f>
        <v>high</v>
      </c>
      <c r="S2461" t="str">
        <f>_xlfn.XLOOKUP($A2461,'site variables'!$A:$A,'site variables'!H:H,0,0)</f>
        <v>low</v>
      </c>
      <c r="T2461" t="str">
        <f>_xlfn.XLOOKUP($A2461,'site variables'!$A:$A,'site variables'!I:I,0,0)</f>
        <v>Vehicle/FootRecreation</v>
      </c>
      <c r="U2461">
        <f>_xlfn.XLOOKUP($D2461,climatevars!$E:$E,climatevars!J:J,0,)</f>
        <v>148.99970199999998</v>
      </c>
      <c r="V2461">
        <f>_xlfn.XLOOKUP($D2461,climatevars!$E:$E,climatevars!K:K,0,)</f>
        <v>539.99891999999988</v>
      </c>
      <c r="W2461">
        <f>_xlfn.XLOOKUP($D2461,climatevars!$E:$E,climatevars!L:L,0,)</f>
        <v>800.99839799999984</v>
      </c>
      <c r="X2461">
        <f>_xlfn.XLOOKUP($G2461,speciesvars!$D:$D,speciesvars!H:H,0,0)</f>
        <v>22.870833317438802</v>
      </c>
      <c r="Y2461">
        <f>_xlfn.XLOOKUP($G2461,speciesvars!$D:$D,speciesvars!I:I,0,0)</f>
        <v>733</v>
      </c>
    </row>
    <row r="2462" spans="1:25" hidden="1" x14ac:dyDescent="0.25">
      <c r="A2462" t="s">
        <v>34</v>
      </c>
      <c r="B2462" t="s">
        <v>69</v>
      </c>
      <c r="C2462">
        <v>4</v>
      </c>
      <c r="D2462" t="str">
        <f t="shared" si="38"/>
        <v>Preservespring 2022</v>
      </c>
      <c r="E2462" t="s">
        <v>66</v>
      </c>
      <c r="F2462" t="s">
        <v>70</v>
      </c>
      <c r="G2462" t="s">
        <v>54</v>
      </c>
      <c r="H2462" t="s">
        <v>4256</v>
      </c>
      <c r="I2462" t="s">
        <v>2560</v>
      </c>
      <c r="J2462" t="s">
        <v>60</v>
      </c>
      <c r="K2462">
        <v>0</v>
      </c>
      <c r="L2462">
        <v>0</v>
      </c>
      <c r="M2462">
        <v>0.55000000000000004</v>
      </c>
      <c r="N2462">
        <f>_xlfn.XLOOKUP($A2462,'site variables'!$A:$A,'site variables'!C:C,0,0)</f>
        <v>332.63</v>
      </c>
      <c r="O2462">
        <f>_xlfn.XLOOKUP($A2462,'site variables'!$A:$A,'site variables'!D:D,0,0)</f>
        <v>25.8</v>
      </c>
      <c r="P2462">
        <f>_xlfn.XLOOKUP($A2462,'site variables'!$A:$A,'site variables'!E:E,0,0)</f>
        <v>21.2</v>
      </c>
      <c r="Q2462">
        <f>_xlfn.XLOOKUP($A2462,'site variables'!$A:$A,'site variables'!F:F,0,0)</f>
        <v>793</v>
      </c>
      <c r="R2462" t="str">
        <f>_xlfn.XLOOKUP($A2462,'site variables'!$A:$A,'site variables'!G:G,0,0)</f>
        <v>high</v>
      </c>
      <c r="S2462" t="str">
        <f>_xlfn.XLOOKUP($A2462,'site variables'!$A:$A,'site variables'!H:H,0,0)</f>
        <v>low</v>
      </c>
      <c r="T2462" t="str">
        <f>_xlfn.XLOOKUP($A2462,'site variables'!$A:$A,'site variables'!I:I,0,0)</f>
        <v>Vehicle/FootRecreation</v>
      </c>
      <c r="U2462">
        <f>_xlfn.XLOOKUP($D2462,climatevars!$E:$E,climatevars!J:J,0,)</f>
        <v>148.99970199999998</v>
      </c>
      <c r="V2462">
        <f>_xlfn.XLOOKUP($D2462,climatevars!$E:$E,climatevars!K:K,0,)</f>
        <v>539.99891999999988</v>
      </c>
      <c r="W2462">
        <f>_xlfn.XLOOKUP($D2462,climatevars!$E:$E,climatevars!L:L,0,)</f>
        <v>800.99839799999984</v>
      </c>
      <c r="X2462">
        <f>_xlfn.XLOOKUP($G2462,speciesvars!$D:$D,speciesvars!H:H,0,0)</f>
        <v>21.7541668613752</v>
      </c>
      <c r="Y2462">
        <f>_xlfn.XLOOKUP($G2462,speciesvars!$D:$D,speciesvars!I:I,0,0)</f>
        <v>505</v>
      </c>
    </row>
    <row r="2463" spans="1:25" hidden="1" x14ac:dyDescent="0.25">
      <c r="A2463" t="s">
        <v>34</v>
      </c>
      <c r="B2463" t="s">
        <v>69</v>
      </c>
      <c r="C2463">
        <v>13</v>
      </c>
      <c r="D2463" t="str">
        <f t="shared" si="38"/>
        <v>Preservespring 2022</v>
      </c>
      <c r="E2463" t="s">
        <v>12</v>
      </c>
      <c r="F2463" t="s">
        <v>70</v>
      </c>
      <c r="G2463" t="s">
        <v>1451</v>
      </c>
      <c r="H2463" t="s">
        <v>11</v>
      </c>
      <c r="I2463" t="s">
        <v>2561</v>
      </c>
      <c r="J2463" t="s">
        <v>60</v>
      </c>
      <c r="K2463">
        <v>1</v>
      </c>
      <c r="L2463">
        <v>30</v>
      </c>
      <c r="N2463">
        <f>_xlfn.XLOOKUP($A2463,'site variables'!$A:$A,'site variables'!C:C,0,0)</f>
        <v>332.63</v>
      </c>
      <c r="O2463">
        <f>_xlfn.XLOOKUP($A2463,'site variables'!$A:$A,'site variables'!D:D,0,0)</f>
        <v>25.8</v>
      </c>
      <c r="P2463">
        <f>_xlfn.XLOOKUP($A2463,'site variables'!$A:$A,'site variables'!E:E,0,0)</f>
        <v>21.2</v>
      </c>
      <c r="Q2463">
        <f>_xlfn.XLOOKUP($A2463,'site variables'!$A:$A,'site variables'!F:F,0,0)</f>
        <v>793</v>
      </c>
      <c r="R2463" t="str">
        <f>_xlfn.XLOOKUP($A2463,'site variables'!$A:$A,'site variables'!G:G,0,0)</f>
        <v>high</v>
      </c>
      <c r="S2463" t="str">
        <f>_xlfn.XLOOKUP($A2463,'site variables'!$A:$A,'site variables'!H:H,0,0)</f>
        <v>low</v>
      </c>
      <c r="T2463" t="str">
        <f>_xlfn.XLOOKUP($A2463,'site variables'!$A:$A,'site variables'!I:I,0,0)</f>
        <v>Vehicle/FootRecreation</v>
      </c>
      <c r="U2463">
        <f>_xlfn.XLOOKUP($D2463,climatevars!$E:$E,climatevars!J:J,0,)</f>
        <v>148.99970199999998</v>
      </c>
      <c r="V2463">
        <f>_xlfn.XLOOKUP($D2463,climatevars!$E:$E,climatevars!K:K,0,)</f>
        <v>539.99891999999988</v>
      </c>
      <c r="W2463">
        <f>_xlfn.XLOOKUP($D2463,climatevars!$E:$E,climatevars!L:L,0,)</f>
        <v>800.99839799999984</v>
      </c>
      <c r="X2463">
        <f>_xlfn.XLOOKUP($G2463,speciesvars!$D:$D,speciesvars!H:H,0,0)</f>
        <v>0</v>
      </c>
      <c r="Y2463">
        <f>_xlfn.XLOOKUP($G2463,speciesvars!$D:$D,speciesvars!I:I,0,0)</f>
        <v>0</v>
      </c>
    </row>
    <row r="2464" spans="1:25" hidden="1" x14ac:dyDescent="0.25">
      <c r="A2464" t="s">
        <v>34</v>
      </c>
      <c r="B2464" t="s">
        <v>69</v>
      </c>
      <c r="C2464">
        <v>4</v>
      </c>
      <c r="D2464" t="str">
        <f t="shared" si="38"/>
        <v>Preservespring 2022</v>
      </c>
      <c r="E2464" t="s">
        <v>66</v>
      </c>
      <c r="F2464" t="s">
        <v>70</v>
      </c>
      <c r="G2464" t="s">
        <v>65</v>
      </c>
      <c r="H2464" t="s">
        <v>4256</v>
      </c>
      <c r="I2464" t="s">
        <v>2562</v>
      </c>
      <c r="J2464" t="s">
        <v>60</v>
      </c>
      <c r="K2464">
        <v>0</v>
      </c>
      <c r="L2464">
        <v>0</v>
      </c>
      <c r="M2464">
        <v>0</v>
      </c>
      <c r="N2464">
        <f>_xlfn.XLOOKUP($A2464,'site variables'!$A:$A,'site variables'!C:C,0,0)</f>
        <v>332.63</v>
      </c>
      <c r="O2464">
        <f>_xlfn.XLOOKUP($A2464,'site variables'!$A:$A,'site variables'!D:D,0,0)</f>
        <v>25.8</v>
      </c>
      <c r="P2464">
        <f>_xlfn.XLOOKUP($A2464,'site variables'!$A:$A,'site variables'!E:E,0,0)</f>
        <v>21.2</v>
      </c>
      <c r="Q2464">
        <f>_xlfn.XLOOKUP($A2464,'site variables'!$A:$A,'site variables'!F:F,0,0)</f>
        <v>793</v>
      </c>
      <c r="R2464" t="str">
        <f>_xlfn.XLOOKUP($A2464,'site variables'!$A:$A,'site variables'!G:G,0,0)</f>
        <v>high</v>
      </c>
      <c r="S2464" t="str">
        <f>_xlfn.XLOOKUP($A2464,'site variables'!$A:$A,'site variables'!H:H,0,0)</f>
        <v>low</v>
      </c>
      <c r="T2464" t="str">
        <f>_xlfn.XLOOKUP($A2464,'site variables'!$A:$A,'site variables'!I:I,0,0)</f>
        <v>Vehicle/FootRecreation</v>
      </c>
      <c r="U2464">
        <f>_xlfn.XLOOKUP($D2464,climatevars!$E:$E,climatevars!J:J,0,)</f>
        <v>148.99970199999998</v>
      </c>
      <c r="V2464">
        <f>_xlfn.XLOOKUP($D2464,climatevars!$E:$E,climatevars!K:K,0,)</f>
        <v>539.99891999999988</v>
      </c>
      <c r="W2464">
        <f>_xlfn.XLOOKUP($D2464,climatevars!$E:$E,climatevars!L:L,0,)</f>
        <v>800.99839799999984</v>
      </c>
      <c r="X2464">
        <f>_xlfn.XLOOKUP($G2464,speciesvars!$D:$D,speciesvars!H:H,0,0)</f>
        <v>21.662499884764401</v>
      </c>
      <c r="Y2464">
        <f>_xlfn.XLOOKUP($G2464,speciesvars!$D:$D,speciesvars!I:I,0,0)</f>
        <v>767</v>
      </c>
    </row>
    <row r="2465" spans="1:25" hidden="1" x14ac:dyDescent="0.25">
      <c r="A2465" t="s">
        <v>34</v>
      </c>
      <c r="B2465" t="s">
        <v>69</v>
      </c>
      <c r="C2465">
        <v>4</v>
      </c>
      <c r="D2465" t="str">
        <f t="shared" si="38"/>
        <v>Preservespring 2022</v>
      </c>
      <c r="E2465" t="s">
        <v>66</v>
      </c>
      <c r="F2465" t="s">
        <v>70</v>
      </c>
      <c r="G2465" t="s">
        <v>1</v>
      </c>
      <c r="H2465" t="s">
        <v>4256</v>
      </c>
      <c r="I2465" t="s">
        <v>2563</v>
      </c>
      <c r="J2465" t="s">
        <v>60</v>
      </c>
      <c r="K2465">
        <v>0</v>
      </c>
      <c r="L2465">
        <v>0</v>
      </c>
      <c r="M2465">
        <v>0.05</v>
      </c>
      <c r="N2465">
        <f>_xlfn.XLOOKUP($A2465,'site variables'!$A:$A,'site variables'!C:C,0,0)</f>
        <v>332.63</v>
      </c>
      <c r="O2465">
        <f>_xlfn.XLOOKUP($A2465,'site variables'!$A:$A,'site variables'!D:D,0,0)</f>
        <v>25.8</v>
      </c>
      <c r="P2465">
        <f>_xlfn.XLOOKUP($A2465,'site variables'!$A:$A,'site variables'!E:E,0,0)</f>
        <v>21.2</v>
      </c>
      <c r="Q2465">
        <f>_xlfn.XLOOKUP($A2465,'site variables'!$A:$A,'site variables'!F:F,0,0)</f>
        <v>793</v>
      </c>
      <c r="R2465" t="str">
        <f>_xlfn.XLOOKUP($A2465,'site variables'!$A:$A,'site variables'!G:G,0,0)</f>
        <v>high</v>
      </c>
      <c r="S2465" t="str">
        <f>_xlfn.XLOOKUP($A2465,'site variables'!$A:$A,'site variables'!H:H,0,0)</f>
        <v>low</v>
      </c>
      <c r="T2465" t="str">
        <f>_xlfn.XLOOKUP($A2465,'site variables'!$A:$A,'site variables'!I:I,0,0)</f>
        <v>Vehicle/FootRecreation</v>
      </c>
      <c r="U2465">
        <f>_xlfn.XLOOKUP($D2465,climatevars!$E:$E,climatevars!J:J,0,)</f>
        <v>148.99970199999998</v>
      </c>
      <c r="V2465">
        <f>_xlfn.XLOOKUP($D2465,climatevars!$E:$E,climatevars!K:K,0,)</f>
        <v>539.99891999999988</v>
      </c>
      <c r="W2465">
        <f>_xlfn.XLOOKUP($D2465,climatevars!$E:$E,climatevars!L:L,0,)</f>
        <v>800.99839799999984</v>
      </c>
      <c r="X2465">
        <f>_xlfn.XLOOKUP($G2465,speciesvars!$D:$D,speciesvars!H:H,0,0)</f>
        <v>22.9416667421659</v>
      </c>
      <c r="Y2465">
        <f>_xlfn.XLOOKUP($G2465,speciesvars!$D:$D,speciesvars!I:I,0,0)</f>
        <v>528</v>
      </c>
    </row>
    <row r="2466" spans="1:25" hidden="1" x14ac:dyDescent="0.25">
      <c r="A2466" t="s">
        <v>34</v>
      </c>
      <c r="B2466" t="s">
        <v>69</v>
      </c>
      <c r="C2466">
        <v>5</v>
      </c>
      <c r="D2466" t="str">
        <f t="shared" si="38"/>
        <v>Preservespring 2022</v>
      </c>
      <c r="E2466" t="s">
        <v>75</v>
      </c>
      <c r="F2466" t="s">
        <v>49</v>
      </c>
      <c r="G2466" t="s">
        <v>13</v>
      </c>
      <c r="H2466" t="s">
        <v>4255</v>
      </c>
      <c r="I2466" t="s">
        <v>2564</v>
      </c>
      <c r="J2466" t="s">
        <v>60</v>
      </c>
      <c r="K2466">
        <v>0</v>
      </c>
      <c r="L2466">
        <v>0</v>
      </c>
      <c r="M2466">
        <v>0</v>
      </c>
      <c r="N2466">
        <f>_xlfn.XLOOKUP($A2466,'site variables'!$A:$A,'site variables'!C:C,0,0)</f>
        <v>332.63</v>
      </c>
      <c r="O2466">
        <f>_xlfn.XLOOKUP($A2466,'site variables'!$A:$A,'site variables'!D:D,0,0)</f>
        <v>25.8</v>
      </c>
      <c r="P2466">
        <f>_xlfn.XLOOKUP($A2466,'site variables'!$A:$A,'site variables'!E:E,0,0)</f>
        <v>21.2</v>
      </c>
      <c r="Q2466">
        <f>_xlfn.XLOOKUP($A2466,'site variables'!$A:$A,'site variables'!F:F,0,0)</f>
        <v>793</v>
      </c>
      <c r="R2466" t="str">
        <f>_xlfn.XLOOKUP($A2466,'site variables'!$A:$A,'site variables'!G:G,0,0)</f>
        <v>high</v>
      </c>
      <c r="S2466" t="str">
        <f>_xlfn.XLOOKUP($A2466,'site variables'!$A:$A,'site variables'!H:H,0,0)</f>
        <v>low</v>
      </c>
      <c r="T2466" t="str">
        <f>_xlfn.XLOOKUP($A2466,'site variables'!$A:$A,'site variables'!I:I,0,0)</f>
        <v>Vehicle/FootRecreation</v>
      </c>
      <c r="U2466">
        <f>_xlfn.XLOOKUP($D2466,climatevars!$E:$E,climatevars!J:J,0,)</f>
        <v>148.99970199999998</v>
      </c>
      <c r="V2466">
        <f>_xlfn.XLOOKUP($D2466,climatevars!$E:$E,climatevars!K:K,0,)</f>
        <v>539.99891999999988</v>
      </c>
      <c r="W2466">
        <f>_xlfn.XLOOKUP($D2466,climatevars!$E:$E,climatevars!L:L,0,)</f>
        <v>800.99839799999984</v>
      </c>
      <c r="X2466">
        <f>_xlfn.XLOOKUP($G2466,speciesvars!$D:$D,speciesvars!H:H,0,0)</f>
        <v>23.462500015894602</v>
      </c>
      <c r="Y2466">
        <f>_xlfn.XLOOKUP($G2466,speciesvars!$D:$D,speciesvars!I:I,0,0)</f>
        <v>846</v>
      </c>
    </row>
    <row r="2467" spans="1:25" hidden="1" x14ac:dyDescent="0.25">
      <c r="A2467" t="s">
        <v>34</v>
      </c>
      <c r="B2467" t="s">
        <v>69</v>
      </c>
      <c r="C2467">
        <v>5</v>
      </c>
      <c r="D2467" t="str">
        <f t="shared" si="38"/>
        <v>Preservespring 2022</v>
      </c>
      <c r="E2467" t="s">
        <v>75</v>
      </c>
      <c r="F2467" t="s">
        <v>49</v>
      </c>
      <c r="G2467" t="s">
        <v>6</v>
      </c>
      <c r="H2467" t="s">
        <v>4255</v>
      </c>
      <c r="I2467" t="s">
        <v>2565</v>
      </c>
      <c r="J2467" t="s">
        <v>60</v>
      </c>
      <c r="K2467">
        <v>0</v>
      </c>
      <c r="L2467">
        <v>0</v>
      </c>
      <c r="M2467">
        <v>0</v>
      </c>
      <c r="N2467">
        <f>_xlfn.XLOOKUP($A2467,'site variables'!$A:$A,'site variables'!C:C,0,0)</f>
        <v>332.63</v>
      </c>
      <c r="O2467">
        <f>_xlfn.XLOOKUP($A2467,'site variables'!$A:$A,'site variables'!D:D,0,0)</f>
        <v>25.8</v>
      </c>
      <c r="P2467">
        <f>_xlfn.XLOOKUP($A2467,'site variables'!$A:$A,'site variables'!E:E,0,0)</f>
        <v>21.2</v>
      </c>
      <c r="Q2467">
        <f>_xlfn.XLOOKUP($A2467,'site variables'!$A:$A,'site variables'!F:F,0,0)</f>
        <v>793</v>
      </c>
      <c r="R2467" t="str">
        <f>_xlfn.XLOOKUP($A2467,'site variables'!$A:$A,'site variables'!G:G,0,0)</f>
        <v>high</v>
      </c>
      <c r="S2467" t="str">
        <f>_xlfn.XLOOKUP($A2467,'site variables'!$A:$A,'site variables'!H:H,0,0)</f>
        <v>low</v>
      </c>
      <c r="T2467" t="str">
        <f>_xlfn.XLOOKUP($A2467,'site variables'!$A:$A,'site variables'!I:I,0,0)</f>
        <v>Vehicle/FootRecreation</v>
      </c>
      <c r="U2467">
        <f>_xlfn.XLOOKUP($D2467,climatevars!$E:$E,climatevars!J:J,0,)</f>
        <v>148.99970199999998</v>
      </c>
      <c r="V2467">
        <f>_xlfn.XLOOKUP($D2467,climatevars!$E:$E,climatevars!K:K,0,)</f>
        <v>539.99891999999988</v>
      </c>
      <c r="W2467">
        <f>_xlfn.XLOOKUP($D2467,climatevars!$E:$E,climatevars!L:L,0,)</f>
        <v>800.99839799999984</v>
      </c>
      <c r="X2467">
        <f>_xlfn.XLOOKUP($G2467,speciesvars!$D:$D,speciesvars!H:H,0,0)</f>
        <v>21.804166575272902</v>
      </c>
      <c r="Y2467">
        <f>_xlfn.XLOOKUP($G2467,speciesvars!$D:$D,speciesvars!I:I,0,0)</f>
        <v>504</v>
      </c>
    </row>
    <row r="2468" spans="1:25" hidden="1" x14ac:dyDescent="0.25">
      <c r="A2468" t="s">
        <v>34</v>
      </c>
      <c r="B2468" t="s">
        <v>69</v>
      </c>
      <c r="C2468">
        <v>5</v>
      </c>
      <c r="D2468" t="str">
        <f t="shared" si="38"/>
        <v>Preservespring 2022</v>
      </c>
      <c r="E2468" t="s">
        <v>75</v>
      </c>
      <c r="F2468" t="s">
        <v>49</v>
      </c>
      <c r="G2468" t="s">
        <v>21</v>
      </c>
      <c r="H2468" t="s">
        <v>4255</v>
      </c>
      <c r="I2468" t="s">
        <v>2566</v>
      </c>
      <c r="J2468" t="s">
        <v>60</v>
      </c>
      <c r="K2468">
        <v>0</v>
      </c>
      <c r="L2468">
        <v>0</v>
      </c>
      <c r="M2468">
        <v>0</v>
      </c>
      <c r="N2468">
        <f>_xlfn.XLOOKUP($A2468,'site variables'!$A:$A,'site variables'!C:C,0,0)</f>
        <v>332.63</v>
      </c>
      <c r="O2468">
        <f>_xlfn.XLOOKUP($A2468,'site variables'!$A:$A,'site variables'!D:D,0,0)</f>
        <v>25.8</v>
      </c>
      <c r="P2468">
        <f>_xlfn.XLOOKUP($A2468,'site variables'!$A:$A,'site variables'!E:E,0,0)</f>
        <v>21.2</v>
      </c>
      <c r="Q2468">
        <f>_xlfn.XLOOKUP($A2468,'site variables'!$A:$A,'site variables'!F:F,0,0)</f>
        <v>793</v>
      </c>
      <c r="R2468" t="str">
        <f>_xlfn.XLOOKUP($A2468,'site variables'!$A:$A,'site variables'!G:G,0,0)</f>
        <v>high</v>
      </c>
      <c r="S2468" t="str">
        <f>_xlfn.XLOOKUP($A2468,'site variables'!$A:$A,'site variables'!H:H,0,0)</f>
        <v>low</v>
      </c>
      <c r="T2468" t="str">
        <f>_xlfn.XLOOKUP($A2468,'site variables'!$A:$A,'site variables'!I:I,0,0)</f>
        <v>Vehicle/FootRecreation</v>
      </c>
      <c r="U2468">
        <f>_xlfn.XLOOKUP($D2468,climatevars!$E:$E,climatevars!J:J,0,)</f>
        <v>148.99970199999998</v>
      </c>
      <c r="V2468">
        <f>_xlfn.XLOOKUP($D2468,climatevars!$E:$E,climatevars!K:K,0,)</f>
        <v>539.99891999999988</v>
      </c>
      <c r="W2468">
        <f>_xlfn.XLOOKUP($D2468,climatevars!$E:$E,climatevars!L:L,0,)</f>
        <v>800.99839799999984</v>
      </c>
      <c r="X2468">
        <f>_xlfn.XLOOKUP($G2468,speciesvars!$D:$D,speciesvars!H:H,0,0)</f>
        <v>24.8750001192093</v>
      </c>
      <c r="Y2468">
        <f>_xlfn.XLOOKUP($G2468,speciesvars!$D:$D,speciesvars!I:I,0,0)</f>
        <v>845</v>
      </c>
    </row>
    <row r="2469" spans="1:25" hidden="1" x14ac:dyDescent="0.25">
      <c r="A2469" t="s">
        <v>34</v>
      </c>
      <c r="B2469" t="s">
        <v>69</v>
      </c>
      <c r="C2469">
        <v>5</v>
      </c>
      <c r="D2469" t="str">
        <f t="shared" si="38"/>
        <v>Preservespring 2022</v>
      </c>
      <c r="E2469" t="s">
        <v>75</v>
      </c>
      <c r="F2469" t="s">
        <v>49</v>
      </c>
      <c r="G2469" t="s">
        <v>53</v>
      </c>
      <c r="H2469" t="s">
        <v>4255</v>
      </c>
      <c r="I2469" t="s">
        <v>2567</v>
      </c>
      <c r="J2469" t="s">
        <v>60</v>
      </c>
      <c r="K2469">
        <v>0</v>
      </c>
      <c r="L2469">
        <v>0</v>
      </c>
      <c r="M2469">
        <v>0</v>
      </c>
      <c r="N2469">
        <f>_xlfn.XLOOKUP($A2469,'site variables'!$A:$A,'site variables'!C:C,0,0)</f>
        <v>332.63</v>
      </c>
      <c r="O2469">
        <f>_xlfn.XLOOKUP($A2469,'site variables'!$A:$A,'site variables'!D:D,0,0)</f>
        <v>25.8</v>
      </c>
      <c r="P2469">
        <f>_xlfn.XLOOKUP($A2469,'site variables'!$A:$A,'site variables'!E:E,0,0)</f>
        <v>21.2</v>
      </c>
      <c r="Q2469">
        <f>_xlfn.XLOOKUP($A2469,'site variables'!$A:$A,'site variables'!F:F,0,0)</f>
        <v>793</v>
      </c>
      <c r="R2469" t="str">
        <f>_xlfn.XLOOKUP($A2469,'site variables'!$A:$A,'site variables'!G:G,0,0)</f>
        <v>high</v>
      </c>
      <c r="S2469" t="str">
        <f>_xlfn.XLOOKUP($A2469,'site variables'!$A:$A,'site variables'!H:H,0,0)</f>
        <v>low</v>
      </c>
      <c r="T2469" t="str">
        <f>_xlfn.XLOOKUP($A2469,'site variables'!$A:$A,'site variables'!I:I,0,0)</f>
        <v>Vehicle/FootRecreation</v>
      </c>
      <c r="U2469">
        <f>_xlfn.XLOOKUP($D2469,climatevars!$E:$E,climatevars!J:J,0,)</f>
        <v>148.99970199999998</v>
      </c>
      <c r="V2469">
        <f>_xlfn.XLOOKUP($D2469,climatevars!$E:$E,climatevars!K:K,0,)</f>
        <v>539.99891999999988</v>
      </c>
      <c r="W2469">
        <f>_xlfn.XLOOKUP($D2469,climatevars!$E:$E,climatevars!L:L,0,)</f>
        <v>800.99839799999984</v>
      </c>
      <c r="X2469">
        <f>_xlfn.XLOOKUP($G2469,speciesvars!$D:$D,speciesvars!H:H,0,0)</f>
        <v>24.200000047683702</v>
      </c>
      <c r="Y2469">
        <f>_xlfn.XLOOKUP($G2469,speciesvars!$D:$D,speciesvars!I:I,0,0)</f>
        <v>706</v>
      </c>
    </row>
    <row r="2470" spans="1:25" hidden="1" x14ac:dyDescent="0.25">
      <c r="A2470" t="s">
        <v>34</v>
      </c>
      <c r="B2470" t="s">
        <v>69</v>
      </c>
      <c r="C2470">
        <v>5</v>
      </c>
      <c r="D2470" t="str">
        <f t="shared" si="38"/>
        <v>Preservespring 2022</v>
      </c>
      <c r="E2470" t="s">
        <v>75</v>
      </c>
      <c r="F2470" t="s">
        <v>49</v>
      </c>
      <c r="G2470" t="s">
        <v>22</v>
      </c>
      <c r="H2470" t="s">
        <v>4255</v>
      </c>
      <c r="I2470" t="s">
        <v>2568</v>
      </c>
      <c r="J2470" t="s">
        <v>60</v>
      </c>
      <c r="K2470">
        <v>0</v>
      </c>
      <c r="L2470">
        <v>0</v>
      </c>
      <c r="M2470">
        <v>0</v>
      </c>
      <c r="N2470">
        <f>_xlfn.XLOOKUP($A2470,'site variables'!$A:$A,'site variables'!C:C,0,0)</f>
        <v>332.63</v>
      </c>
      <c r="O2470">
        <f>_xlfn.XLOOKUP($A2470,'site variables'!$A:$A,'site variables'!D:D,0,0)</f>
        <v>25.8</v>
      </c>
      <c r="P2470">
        <f>_xlfn.XLOOKUP($A2470,'site variables'!$A:$A,'site variables'!E:E,0,0)</f>
        <v>21.2</v>
      </c>
      <c r="Q2470">
        <f>_xlfn.XLOOKUP($A2470,'site variables'!$A:$A,'site variables'!F:F,0,0)</f>
        <v>793</v>
      </c>
      <c r="R2470" t="str">
        <f>_xlfn.XLOOKUP($A2470,'site variables'!$A:$A,'site variables'!G:G,0,0)</f>
        <v>high</v>
      </c>
      <c r="S2470" t="str">
        <f>_xlfn.XLOOKUP($A2470,'site variables'!$A:$A,'site variables'!H:H,0,0)</f>
        <v>low</v>
      </c>
      <c r="T2470" t="str">
        <f>_xlfn.XLOOKUP($A2470,'site variables'!$A:$A,'site variables'!I:I,0,0)</f>
        <v>Vehicle/FootRecreation</v>
      </c>
      <c r="U2470">
        <f>_xlfn.XLOOKUP($D2470,climatevars!$E:$E,climatevars!J:J,0,)</f>
        <v>148.99970199999998</v>
      </c>
      <c r="V2470">
        <f>_xlfn.XLOOKUP($D2470,climatevars!$E:$E,climatevars!K:K,0,)</f>
        <v>539.99891999999988</v>
      </c>
      <c r="W2470">
        <f>_xlfn.XLOOKUP($D2470,climatevars!$E:$E,climatevars!L:L,0,)</f>
        <v>800.99839799999984</v>
      </c>
      <c r="X2470">
        <f>_xlfn.XLOOKUP($G2470,speciesvars!$D:$D,speciesvars!H:H,0,0)</f>
        <v>22.870833317438802</v>
      </c>
      <c r="Y2470">
        <f>_xlfn.XLOOKUP($G2470,speciesvars!$D:$D,speciesvars!I:I,0,0)</f>
        <v>733</v>
      </c>
    </row>
    <row r="2471" spans="1:25" hidden="1" x14ac:dyDescent="0.25">
      <c r="A2471" t="s">
        <v>34</v>
      </c>
      <c r="B2471" t="s">
        <v>69</v>
      </c>
      <c r="C2471">
        <v>5</v>
      </c>
      <c r="D2471" t="str">
        <f t="shared" si="38"/>
        <v>Preservespring 2022</v>
      </c>
      <c r="E2471" t="s">
        <v>75</v>
      </c>
      <c r="F2471" t="s">
        <v>49</v>
      </c>
      <c r="G2471" t="s">
        <v>54</v>
      </c>
      <c r="H2471" t="s">
        <v>4256</v>
      </c>
      <c r="I2471" t="s">
        <v>2569</v>
      </c>
      <c r="J2471" t="s">
        <v>60</v>
      </c>
      <c r="K2471">
        <v>0</v>
      </c>
      <c r="L2471">
        <v>0</v>
      </c>
      <c r="M2471">
        <v>0.55000000000000004</v>
      </c>
      <c r="N2471">
        <f>_xlfn.XLOOKUP($A2471,'site variables'!$A:$A,'site variables'!C:C,0,0)</f>
        <v>332.63</v>
      </c>
      <c r="O2471">
        <f>_xlfn.XLOOKUP($A2471,'site variables'!$A:$A,'site variables'!D:D,0,0)</f>
        <v>25.8</v>
      </c>
      <c r="P2471">
        <f>_xlfn.XLOOKUP($A2471,'site variables'!$A:$A,'site variables'!E:E,0,0)</f>
        <v>21.2</v>
      </c>
      <c r="Q2471">
        <f>_xlfn.XLOOKUP($A2471,'site variables'!$A:$A,'site variables'!F:F,0,0)</f>
        <v>793</v>
      </c>
      <c r="R2471" t="str">
        <f>_xlfn.XLOOKUP($A2471,'site variables'!$A:$A,'site variables'!G:G,0,0)</f>
        <v>high</v>
      </c>
      <c r="S2471" t="str">
        <f>_xlfn.XLOOKUP($A2471,'site variables'!$A:$A,'site variables'!H:H,0,0)</f>
        <v>low</v>
      </c>
      <c r="T2471" t="str">
        <f>_xlfn.XLOOKUP($A2471,'site variables'!$A:$A,'site variables'!I:I,0,0)</f>
        <v>Vehicle/FootRecreation</v>
      </c>
      <c r="U2471">
        <f>_xlfn.XLOOKUP($D2471,climatevars!$E:$E,climatevars!J:J,0,)</f>
        <v>148.99970199999998</v>
      </c>
      <c r="V2471">
        <f>_xlfn.XLOOKUP($D2471,climatevars!$E:$E,climatevars!K:K,0,)</f>
        <v>539.99891999999988</v>
      </c>
      <c r="W2471">
        <f>_xlfn.XLOOKUP($D2471,climatevars!$E:$E,climatevars!L:L,0,)</f>
        <v>800.99839799999984</v>
      </c>
      <c r="X2471">
        <f>_xlfn.XLOOKUP($G2471,speciesvars!$D:$D,speciesvars!H:H,0,0)</f>
        <v>21.7541668613752</v>
      </c>
      <c r="Y2471">
        <f>_xlfn.XLOOKUP($G2471,speciesvars!$D:$D,speciesvars!I:I,0,0)</f>
        <v>505</v>
      </c>
    </row>
    <row r="2472" spans="1:25" hidden="1" x14ac:dyDescent="0.25">
      <c r="A2472" t="s">
        <v>34</v>
      </c>
      <c r="B2472" t="s">
        <v>69</v>
      </c>
      <c r="C2472">
        <v>5</v>
      </c>
      <c r="D2472" t="str">
        <f t="shared" si="38"/>
        <v>Preservespring 2022</v>
      </c>
      <c r="E2472" t="s">
        <v>75</v>
      </c>
      <c r="F2472" t="s">
        <v>49</v>
      </c>
      <c r="G2472" t="s">
        <v>35</v>
      </c>
      <c r="H2472" t="s">
        <v>4255</v>
      </c>
      <c r="I2472" t="s">
        <v>2570</v>
      </c>
      <c r="J2472" t="s">
        <v>60</v>
      </c>
      <c r="K2472">
        <v>0</v>
      </c>
      <c r="L2472">
        <v>0</v>
      </c>
      <c r="M2472">
        <v>0</v>
      </c>
      <c r="N2472">
        <f>_xlfn.XLOOKUP($A2472,'site variables'!$A:$A,'site variables'!C:C,0,0)</f>
        <v>332.63</v>
      </c>
      <c r="O2472">
        <f>_xlfn.XLOOKUP($A2472,'site variables'!$A:$A,'site variables'!D:D,0,0)</f>
        <v>25.8</v>
      </c>
      <c r="P2472">
        <f>_xlfn.XLOOKUP($A2472,'site variables'!$A:$A,'site variables'!E:E,0,0)</f>
        <v>21.2</v>
      </c>
      <c r="Q2472">
        <f>_xlfn.XLOOKUP($A2472,'site variables'!$A:$A,'site variables'!F:F,0,0)</f>
        <v>793</v>
      </c>
      <c r="R2472" t="str">
        <f>_xlfn.XLOOKUP($A2472,'site variables'!$A:$A,'site variables'!G:G,0,0)</f>
        <v>high</v>
      </c>
      <c r="S2472" t="str">
        <f>_xlfn.XLOOKUP($A2472,'site variables'!$A:$A,'site variables'!H:H,0,0)</f>
        <v>low</v>
      </c>
      <c r="T2472" t="str">
        <f>_xlfn.XLOOKUP($A2472,'site variables'!$A:$A,'site variables'!I:I,0,0)</f>
        <v>Vehicle/FootRecreation</v>
      </c>
      <c r="U2472">
        <f>_xlfn.XLOOKUP($D2472,climatevars!$E:$E,climatevars!J:J,0,)</f>
        <v>148.99970199999998</v>
      </c>
      <c r="V2472">
        <f>_xlfn.XLOOKUP($D2472,climatevars!$E:$E,climatevars!K:K,0,)</f>
        <v>539.99891999999988</v>
      </c>
      <c r="W2472">
        <f>_xlfn.XLOOKUP($D2472,climatevars!$E:$E,climatevars!L:L,0,)</f>
        <v>800.99839799999984</v>
      </c>
      <c r="X2472">
        <f>_xlfn.XLOOKUP($G2472,speciesvars!$D:$D,speciesvars!H:H,0,0)</f>
        <v>23.5000000198682</v>
      </c>
      <c r="Y2472">
        <f>_xlfn.XLOOKUP($G2472,speciesvars!$D:$D,speciesvars!I:I,0,0)</f>
        <v>354</v>
      </c>
    </row>
    <row r="2473" spans="1:25" hidden="1" x14ac:dyDescent="0.25">
      <c r="A2473" t="s">
        <v>34</v>
      </c>
      <c r="B2473" t="s">
        <v>69</v>
      </c>
      <c r="C2473">
        <v>13</v>
      </c>
      <c r="D2473" t="str">
        <f t="shared" si="38"/>
        <v>Preservespring 2022</v>
      </c>
      <c r="E2473" t="s">
        <v>12</v>
      </c>
      <c r="F2473" t="s">
        <v>70</v>
      </c>
      <c r="G2473" t="s">
        <v>33</v>
      </c>
      <c r="H2473" t="s">
        <v>11</v>
      </c>
      <c r="I2473" t="s">
        <v>2571</v>
      </c>
      <c r="J2473" t="s">
        <v>60</v>
      </c>
      <c r="K2473">
        <v>4</v>
      </c>
      <c r="L2473">
        <v>20</v>
      </c>
      <c r="N2473">
        <f>_xlfn.XLOOKUP($A2473,'site variables'!$A:$A,'site variables'!C:C,0,0)</f>
        <v>332.63</v>
      </c>
      <c r="O2473">
        <f>_xlfn.XLOOKUP($A2473,'site variables'!$A:$A,'site variables'!D:D,0,0)</f>
        <v>25.8</v>
      </c>
      <c r="P2473">
        <f>_xlfn.XLOOKUP($A2473,'site variables'!$A:$A,'site variables'!E:E,0,0)</f>
        <v>21.2</v>
      </c>
      <c r="Q2473">
        <f>_xlfn.XLOOKUP($A2473,'site variables'!$A:$A,'site variables'!F:F,0,0)</f>
        <v>793</v>
      </c>
      <c r="R2473" t="str">
        <f>_xlfn.XLOOKUP($A2473,'site variables'!$A:$A,'site variables'!G:G,0,0)</f>
        <v>high</v>
      </c>
      <c r="S2473" t="str">
        <f>_xlfn.XLOOKUP($A2473,'site variables'!$A:$A,'site variables'!H:H,0,0)</f>
        <v>low</v>
      </c>
      <c r="T2473" t="str">
        <f>_xlfn.XLOOKUP($A2473,'site variables'!$A:$A,'site variables'!I:I,0,0)</f>
        <v>Vehicle/FootRecreation</v>
      </c>
      <c r="U2473">
        <f>_xlfn.XLOOKUP($D2473,climatevars!$E:$E,climatevars!J:J,0,)</f>
        <v>148.99970199999998</v>
      </c>
      <c r="V2473">
        <f>_xlfn.XLOOKUP($D2473,climatevars!$E:$E,climatevars!K:K,0,)</f>
        <v>539.99891999999988</v>
      </c>
      <c r="W2473">
        <f>_xlfn.XLOOKUP($D2473,climatevars!$E:$E,climatevars!L:L,0,)</f>
        <v>800.99839799999984</v>
      </c>
      <c r="X2473">
        <f>_xlfn.XLOOKUP($G2473,speciesvars!$D:$D,speciesvars!H:H,0,0)</f>
        <v>0</v>
      </c>
      <c r="Y2473">
        <f>_xlfn.XLOOKUP($G2473,speciesvars!$D:$D,speciesvars!I:I,0,0)</f>
        <v>0</v>
      </c>
    </row>
    <row r="2474" spans="1:25" hidden="1" x14ac:dyDescent="0.25">
      <c r="A2474" t="s">
        <v>34</v>
      </c>
      <c r="B2474" t="s">
        <v>69</v>
      </c>
      <c r="C2474">
        <v>13</v>
      </c>
      <c r="D2474" t="str">
        <f t="shared" si="38"/>
        <v>Preservespring 2022</v>
      </c>
      <c r="E2474" t="s">
        <v>12</v>
      </c>
      <c r="F2474" t="s">
        <v>70</v>
      </c>
      <c r="G2474" t="s">
        <v>1437</v>
      </c>
      <c r="H2474" t="s">
        <v>11</v>
      </c>
      <c r="I2474" t="s">
        <v>2572</v>
      </c>
      <c r="J2474" t="s">
        <v>60</v>
      </c>
      <c r="K2474">
        <v>38</v>
      </c>
      <c r="L2474">
        <v>18</v>
      </c>
      <c r="N2474">
        <f>_xlfn.XLOOKUP($A2474,'site variables'!$A:$A,'site variables'!C:C,0,0)</f>
        <v>332.63</v>
      </c>
      <c r="O2474">
        <f>_xlfn.XLOOKUP($A2474,'site variables'!$A:$A,'site variables'!D:D,0,0)</f>
        <v>25.8</v>
      </c>
      <c r="P2474">
        <f>_xlfn.XLOOKUP($A2474,'site variables'!$A:$A,'site variables'!E:E,0,0)</f>
        <v>21.2</v>
      </c>
      <c r="Q2474">
        <f>_xlfn.XLOOKUP($A2474,'site variables'!$A:$A,'site variables'!F:F,0,0)</f>
        <v>793</v>
      </c>
      <c r="R2474" t="str">
        <f>_xlfn.XLOOKUP($A2474,'site variables'!$A:$A,'site variables'!G:G,0,0)</f>
        <v>high</v>
      </c>
      <c r="S2474" t="str">
        <f>_xlfn.XLOOKUP($A2474,'site variables'!$A:$A,'site variables'!H:H,0,0)</f>
        <v>low</v>
      </c>
      <c r="T2474" t="str">
        <f>_xlfn.XLOOKUP($A2474,'site variables'!$A:$A,'site variables'!I:I,0,0)</f>
        <v>Vehicle/FootRecreation</v>
      </c>
      <c r="U2474">
        <f>_xlfn.XLOOKUP($D2474,climatevars!$E:$E,climatevars!J:J,0,)</f>
        <v>148.99970199999998</v>
      </c>
      <c r="V2474">
        <f>_xlfn.XLOOKUP($D2474,climatevars!$E:$E,climatevars!K:K,0,)</f>
        <v>539.99891999999988</v>
      </c>
      <c r="W2474">
        <f>_xlfn.XLOOKUP($D2474,climatevars!$E:$E,climatevars!L:L,0,)</f>
        <v>800.99839799999984</v>
      </c>
      <c r="X2474">
        <f>_xlfn.XLOOKUP($G2474,speciesvars!$D:$D,speciesvars!H:H,0,0)</f>
        <v>0</v>
      </c>
      <c r="Y2474">
        <f>_xlfn.XLOOKUP($G2474,speciesvars!$D:$D,speciesvars!I:I,0,0)</f>
        <v>0</v>
      </c>
    </row>
    <row r="2475" spans="1:25" x14ac:dyDescent="0.25">
      <c r="A2475" t="s">
        <v>34</v>
      </c>
      <c r="B2475" t="s">
        <v>69</v>
      </c>
      <c r="C2475">
        <v>14</v>
      </c>
      <c r="D2475" t="str">
        <f t="shared" si="38"/>
        <v>Preservespring 2022</v>
      </c>
      <c r="E2475" t="s">
        <v>66</v>
      </c>
      <c r="F2475" t="s">
        <v>70</v>
      </c>
      <c r="G2475" t="s">
        <v>58</v>
      </c>
      <c r="H2475" t="s">
        <v>11</v>
      </c>
      <c r="I2475" t="s">
        <v>2573</v>
      </c>
      <c r="J2475" t="s">
        <v>60</v>
      </c>
      <c r="K2475">
        <v>0</v>
      </c>
      <c r="M2475">
        <v>0.05</v>
      </c>
      <c r="N2475">
        <f>_xlfn.XLOOKUP($A2475,'site variables'!$A:$A,'site variables'!C:C,0,0)</f>
        <v>332.63</v>
      </c>
      <c r="O2475">
        <f>_xlfn.XLOOKUP($A2475,'site variables'!$A:$A,'site variables'!D:D,0,0)</f>
        <v>25.8</v>
      </c>
      <c r="P2475">
        <f>_xlfn.XLOOKUP($A2475,'site variables'!$A:$A,'site variables'!E:E,0,0)</f>
        <v>21.2</v>
      </c>
      <c r="Q2475">
        <f>_xlfn.XLOOKUP($A2475,'site variables'!$A:$A,'site variables'!F:F,0,0)</f>
        <v>793</v>
      </c>
      <c r="R2475" t="str">
        <f>_xlfn.XLOOKUP($A2475,'site variables'!$A:$A,'site variables'!G:G,0,0)</f>
        <v>high</v>
      </c>
      <c r="S2475" t="str">
        <f>_xlfn.XLOOKUP($A2475,'site variables'!$A:$A,'site variables'!H:H,0,0)</f>
        <v>low</v>
      </c>
      <c r="T2475" t="str">
        <f>_xlfn.XLOOKUP($A2475,'site variables'!$A:$A,'site variables'!I:I,0,0)</f>
        <v>Vehicle/FootRecreation</v>
      </c>
      <c r="U2475">
        <f>_xlfn.XLOOKUP($D2475,climatevars!$E:$E,climatevars!J:J,0,)</f>
        <v>148.99970199999998</v>
      </c>
      <c r="V2475">
        <f>_xlfn.XLOOKUP($D2475,climatevars!$E:$E,climatevars!K:K,0,)</f>
        <v>539.99891999999988</v>
      </c>
      <c r="W2475">
        <f>_xlfn.XLOOKUP($D2475,climatevars!$E:$E,climatevars!L:L,0,)</f>
        <v>800.99839799999984</v>
      </c>
      <c r="X2475">
        <f>_xlfn.XLOOKUP($G2475,speciesvars!$D:$D,speciesvars!H:H,0,0)</f>
        <v>22.887500206629401</v>
      </c>
      <c r="Y2475">
        <f>_xlfn.XLOOKUP($G2475,speciesvars!$D:$D,speciesvars!I:I,0,0)</f>
        <v>421</v>
      </c>
    </row>
    <row r="2476" spans="1:25" hidden="1" x14ac:dyDescent="0.25">
      <c r="A2476" t="s">
        <v>34</v>
      </c>
      <c r="B2476" t="s">
        <v>69</v>
      </c>
      <c r="C2476">
        <v>14</v>
      </c>
      <c r="D2476" t="str">
        <f t="shared" si="38"/>
        <v>Preservespring 2022</v>
      </c>
      <c r="E2476" t="s">
        <v>66</v>
      </c>
      <c r="F2476" t="s">
        <v>70</v>
      </c>
      <c r="G2476" t="s">
        <v>15</v>
      </c>
      <c r="H2476" t="s">
        <v>11</v>
      </c>
      <c r="I2476" t="s">
        <v>2574</v>
      </c>
      <c r="J2476" t="s">
        <v>60</v>
      </c>
      <c r="K2476">
        <v>2</v>
      </c>
      <c r="L2476">
        <v>15</v>
      </c>
      <c r="N2476">
        <f>_xlfn.XLOOKUP($A2476,'site variables'!$A:$A,'site variables'!C:C,0,0)</f>
        <v>332.63</v>
      </c>
      <c r="O2476">
        <f>_xlfn.XLOOKUP($A2476,'site variables'!$A:$A,'site variables'!D:D,0,0)</f>
        <v>25.8</v>
      </c>
      <c r="P2476">
        <f>_xlfn.XLOOKUP($A2476,'site variables'!$A:$A,'site variables'!E:E,0,0)</f>
        <v>21.2</v>
      </c>
      <c r="Q2476">
        <f>_xlfn.XLOOKUP($A2476,'site variables'!$A:$A,'site variables'!F:F,0,0)</f>
        <v>793</v>
      </c>
      <c r="R2476" t="str">
        <f>_xlfn.XLOOKUP($A2476,'site variables'!$A:$A,'site variables'!G:G,0,0)</f>
        <v>high</v>
      </c>
      <c r="S2476" t="str">
        <f>_xlfn.XLOOKUP($A2476,'site variables'!$A:$A,'site variables'!H:H,0,0)</f>
        <v>low</v>
      </c>
      <c r="T2476" t="str">
        <f>_xlfn.XLOOKUP($A2476,'site variables'!$A:$A,'site variables'!I:I,0,0)</f>
        <v>Vehicle/FootRecreation</v>
      </c>
      <c r="U2476">
        <f>_xlfn.XLOOKUP($D2476,climatevars!$E:$E,climatevars!J:J,0,)</f>
        <v>148.99970199999998</v>
      </c>
      <c r="V2476">
        <f>_xlfn.XLOOKUP($D2476,climatevars!$E:$E,climatevars!K:K,0,)</f>
        <v>539.99891999999988</v>
      </c>
      <c r="W2476">
        <f>_xlfn.XLOOKUP($D2476,climatevars!$E:$E,climatevars!L:L,0,)</f>
        <v>800.99839799999984</v>
      </c>
      <c r="X2476">
        <f>_xlfn.XLOOKUP($G2476,speciesvars!$D:$D,speciesvars!H:H,0,0)</f>
        <v>0</v>
      </c>
      <c r="Y2476">
        <f>_xlfn.XLOOKUP($G2476,speciesvars!$D:$D,speciesvars!I:I,0,0)</f>
        <v>0</v>
      </c>
    </row>
    <row r="2477" spans="1:25" hidden="1" x14ac:dyDescent="0.25">
      <c r="A2477" t="s">
        <v>34</v>
      </c>
      <c r="B2477" t="s">
        <v>69</v>
      </c>
      <c r="C2477">
        <v>14</v>
      </c>
      <c r="D2477" t="str">
        <f t="shared" si="38"/>
        <v>Preservespring 2022</v>
      </c>
      <c r="E2477" t="s">
        <v>66</v>
      </c>
      <c r="F2477" t="s">
        <v>70</v>
      </c>
      <c r="G2477" t="s">
        <v>3</v>
      </c>
      <c r="H2477" t="s">
        <v>11</v>
      </c>
      <c r="I2477" t="s">
        <v>2575</v>
      </c>
      <c r="J2477" t="s">
        <v>72</v>
      </c>
      <c r="K2477">
        <v>1</v>
      </c>
      <c r="L2477">
        <v>45</v>
      </c>
      <c r="N2477">
        <f>_xlfn.XLOOKUP($A2477,'site variables'!$A:$A,'site variables'!C:C,0,0)</f>
        <v>332.63</v>
      </c>
      <c r="O2477">
        <f>_xlfn.XLOOKUP($A2477,'site variables'!$A:$A,'site variables'!D:D,0,0)</f>
        <v>25.8</v>
      </c>
      <c r="P2477">
        <f>_xlfn.XLOOKUP($A2477,'site variables'!$A:$A,'site variables'!E:E,0,0)</f>
        <v>21.2</v>
      </c>
      <c r="Q2477">
        <f>_xlfn.XLOOKUP($A2477,'site variables'!$A:$A,'site variables'!F:F,0,0)</f>
        <v>793</v>
      </c>
      <c r="R2477" t="str">
        <f>_xlfn.XLOOKUP($A2477,'site variables'!$A:$A,'site variables'!G:G,0,0)</f>
        <v>high</v>
      </c>
      <c r="S2477" t="str">
        <f>_xlfn.XLOOKUP($A2477,'site variables'!$A:$A,'site variables'!H:H,0,0)</f>
        <v>low</v>
      </c>
      <c r="T2477" t="str">
        <f>_xlfn.XLOOKUP($A2477,'site variables'!$A:$A,'site variables'!I:I,0,0)</f>
        <v>Vehicle/FootRecreation</v>
      </c>
      <c r="U2477">
        <f>_xlfn.XLOOKUP($D2477,climatevars!$E:$E,climatevars!J:J,0,)</f>
        <v>148.99970199999998</v>
      </c>
      <c r="V2477">
        <f>_xlfn.XLOOKUP($D2477,climatevars!$E:$E,climatevars!K:K,0,)</f>
        <v>539.99891999999988</v>
      </c>
      <c r="W2477">
        <f>_xlfn.XLOOKUP($D2477,climatevars!$E:$E,climatevars!L:L,0,)</f>
        <v>800.99839799999984</v>
      </c>
      <c r="X2477">
        <f>_xlfn.XLOOKUP($G2477,speciesvars!$D:$D,speciesvars!H:H,0,0)</f>
        <v>0</v>
      </c>
      <c r="Y2477">
        <f>_xlfn.XLOOKUP($G2477,speciesvars!$D:$D,speciesvars!I:I,0,0)</f>
        <v>0</v>
      </c>
    </row>
    <row r="2478" spans="1:25" hidden="1" x14ac:dyDescent="0.25">
      <c r="A2478" t="s">
        <v>34</v>
      </c>
      <c r="B2478" t="s">
        <v>69</v>
      </c>
      <c r="C2478">
        <v>14</v>
      </c>
      <c r="D2478" t="str">
        <f t="shared" si="38"/>
        <v>Preservespring 2022</v>
      </c>
      <c r="E2478" t="s">
        <v>66</v>
      </c>
      <c r="F2478" t="s">
        <v>70</v>
      </c>
      <c r="G2478" t="s">
        <v>16</v>
      </c>
      <c r="H2478" t="s">
        <v>11</v>
      </c>
      <c r="I2478" t="s">
        <v>2576</v>
      </c>
      <c r="J2478" t="s">
        <v>60</v>
      </c>
      <c r="K2478">
        <v>37</v>
      </c>
      <c r="L2478">
        <v>20</v>
      </c>
      <c r="N2478">
        <f>_xlfn.XLOOKUP($A2478,'site variables'!$A:$A,'site variables'!C:C,0,0)</f>
        <v>332.63</v>
      </c>
      <c r="O2478">
        <f>_xlfn.XLOOKUP($A2478,'site variables'!$A:$A,'site variables'!D:D,0,0)</f>
        <v>25.8</v>
      </c>
      <c r="P2478">
        <f>_xlfn.XLOOKUP($A2478,'site variables'!$A:$A,'site variables'!E:E,0,0)</f>
        <v>21.2</v>
      </c>
      <c r="Q2478">
        <f>_xlfn.XLOOKUP($A2478,'site variables'!$A:$A,'site variables'!F:F,0,0)</f>
        <v>793</v>
      </c>
      <c r="R2478" t="str">
        <f>_xlfn.XLOOKUP($A2478,'site variables'!$A:$A,'site variables'!G:G,0,0)</f>
        <v>high</v>
      </c>
      <c r="S2478" t="str">
        <f>_xlfn.XLOOKUP($A2478,'site variables'!$A:$A,'site variables'!H:H,0,0)</f>
        <v>low</v>
      </c>
      <c r="T2478" t="str">
        <f>_xlfn.XLOOKUP($A2478,'site variables'!$A:$A,'site variables'!I:I,0,0)</f>
        <v>Vehicle/FootRecreation</v>
      </c>
      <c r="U2478">
        <f>_xlfn.XLOOKUP($D2478,climatevars!$E:$E,climatevars!J:J,0,)</f>
        <v>148.99970199999998</v>
      </c>
      <c r="V2478">
        <f>_xlfn.XLOOKUP($D2478,climatevars!$E:$E,climatevars!K:K,0,)</f>
        <v>539.99891999999988</v>
      </c>
      <c r="W2478">
        <f>_xlfn.XLOOKUP($D2478,climatevars!$E:$E,climatevars!L:L,0,)</f>
        <v>800.99839799999984</v>
      </c>
      <c r="X2478">
        <f>_xlfn.XLOOKUP($G2478,speciesvars!$D:$D,speciesvars!H:H,0,0)</f>
        <v>0</v>
      </c>
      <c r="Y2478">
        <f>_xlfn.XLOOKUP($G2478,speciesvars!$D:$D,speciesvars!I:I,0,0)</f>
        <v>0</v>
      </c>
    </row>
    <row r="2479" spans="1:25" hidden="1" x14ac:dyDescent="0.25">
      <c r="A2479" t="s">
        <v>34</v>
      </c>
      <c r="B2479" t="s">
        <v>69</v>
      </c>
      <c r="C2479">
        <v>14</v>
      </c>
      <c r="D2479" t="str">
        <f t="shared" si="38"/>
        <v>Preservespring 2022</v>
      </c>
      <c r="E2479" t="s">
        <v>66</v>
      </c>
      <c r="F2479" t="s">
        <v>70</v>
      </c>
      <c r="G2479" t="s">
        <v>55</v>
      </c>
      <c r="H2479" t="s">
        <v>11</v>
      </c>
      <c r="I2479" t="s">
        <v>2577</v>
      </c>
      <c r="J2479" t="s">
        <v>72</v>
      </c>
      <c r="K2479">
        <v>2</v>
      </c>
      <c r="L2479">
        <v>10</v>
      </c>
      <c r="N2479">
        <f>_xlfn.XLOOKUP($A2479,'site variables'!$A:$A,'site variables'!C:C,0,0)</f>
        <v>332.63</v>
      </c>
      <c r="O2479">
        <f>_xlfn.XLOOKUP($A2479,'site variables'!$A:$A,'site variables'!D:D,0,0)</f>
        <v>25.8</v>
      </c>
      <c r="P2479">
        <f>_xlfn.XLOOKUP($A2479,'site variables'!$A:$A,'site variables'!E:E,0,0)</f>
        <v>21.2</v>
      </c>
      <c r="Q2479">
        <f>_xlfn.XLOOKUP($A2479,'site variables'!$A:$A,'site variables'!F:F,0,0)</f>
        <v>793</v>
      </c>
      <c r="R2479" t="str">
        <f>_xlfn.XLOOKUP($A2479,'site variables'!$A:$A,'site variables'!G:G,0,0)</f>
        <v>high</v>
      </c>
      <c r="S2479" t="str">
        <f>_xlfn.XLOOKUP($A2479,'site variables'!$A:$A,'site variables'!H:H,0,0)</f>
        <v>low</v>
      </c>
      <c r="T2479" t="str">
        <f>_xlfn.XLOOKUP($A2479,'site variables'!$A:$A,'site variables'!I:I,0,0)</f>
        <v>Vehicle/FootRecreation</v>
      </c>
      <c r="U2479">
        <f>_xlfn.XLOOKUP($D2479,climatevars!$E:$E,climatevars!J:J,0,)</f>
        <v>148.99970199999998</v>
      </c>
      <c r="V2479">
        <f>_xlfn.XLOOKUP($D2479,climatevars!$E:$E,climatevars!K:K,0,)</f>
        <v>539.99891999999988</v>
      </c>
      <c r="W2479">
        <f>_xlfn.XLOOKUP($D2479,climatevars!$E:$E,climatevars!L:L,0,)</f>
        <v>800.99839799999984</v>
      </c>
      <c r="X2479">
        <f>_xlfn.XLOOKUP($G2479,speciesvars!$D:$D,speciesvars!H:H,0,0)</f>
        <v>0</v>
      </c>
      <c r="Y2479">
        <f>_xlfn.XLOOKUP($G2479,speciesvars!$D:$D,speciesvars!I:I,0,0)</f>
        <v>0</v>
      </c>
    </row>
    <row r="2480" spans="1:25" hidden="1" x14ac:dyDescent="0.25">
      <c r="A2480" t="s">
        <v>34</v>
      </c>
      <c r="B2480" t="s">
        <v>69</v>
      </c>
      <c r="C2480">
        <v>14</v>
      </c>
      <c r="D2480" t="str">
        <f t="shared" si="38"/>
        <v>Preservespring 2022</v>
      </c>
      <c r="E2480" t="s">
        <v>66</v>
      </c>
      <c r="F2480" t="s">
        <v>70</v>
      </c>
      <c r="G2480" t="s">
        <v>44</v>
      </c>
      <c r="H2480" t="s">
        <v>11</v>
      </c>
      <c r="I2480" t="s">
        <v>2578</v>
      </c>
      <c r="J2480" t="s">
        <v>60</v>
      </c>
      <c r="K2480">
        <v>4</v>
      </c>
      <c r="L2480">
        <v>15</v>
      </c>
      <c r="N2480">
        <f>_xlfn.XLOOKUP($A2480,'site variables'!$A:$A,'site variables'!C:C,0,0)</f>
        <v>332.63</v>
      </c>
      <c r="O2480">
        <f>_xlfn.XLOOKUP($A2480,'site variables'!$A:$A,'site variables'!D:D,0,0)</f>
        <v>25.8</v>
      </c>
      <c r="P2480">
        <f>_xlfn.XLOOKUP($A2480,'site variables'!$A:$A,'site variables'!E:E,0,0)</f>
        <v>21.2</v>
      </c>
      <c r="Q2480">
        <f>_xlfn.XLOOKUP($A2480,'site variables'!$A:$A,'site variables'!F:F,0,0)</f>
        <v>793</v>
      </c>
      <c r="R2480" t="str">
        <f>_xlfn.XLOOKUP($A2480,'site variables'!$A:$A,'site variables'!G:G,0,0)</f>
        <v>high</v>
      </c>
      <c r="S2480" t="str">
        <f>_xlfn.XLOOKUP($A2480,'site variables'!$A:$A,'site variables'!H:H,0,0)</f>
        <v>low</v>
      </c>
      <c r="T2480" t="str">
        <f>_xlfn.XLOOKUP($A2480,'site variables'!$A:$A,'site variables'!I:I,0,0)</f>
        <v>Vehicle/FootRecreation</v>
      </c>
      <c r="U2480">
        <f>_xlfn.XLOOKUP($D2480,climatevars!$E:$E,climatevars!J:J,0,)</f>
        <v>148.99970199999998</v>
      </c>
      <c r="V2480">
        <f>_xlfn.XLOOKUP($D2480,climatevars!$E:$E,climatevars!K:K,0,)</f>
        <v>539.99891999999988</v>
      </c>
      <c r="W2480">
        <f>_xlfn.XLOOKUP($D2480,climatevars!$E:$E,climatevars!L:L,0,)</f>
        <v>800.99839799999984</v>
      </c>
      <c r="X2480">
        <f>_xlfn.XLOOKUP($G2480,speciesvars!$D:$D,speciesvars!H:H,0,0)</f>
        <v>0</v>
      </c>
      <c r="Y2480">
        <f>_xlfn.XLOOKUP($G2480,speciesvars!$D:$D,speciesvars!I:I,0,0)</f>
        <v>0</v>
      </c>
    </row>
    <row r="2481" spans="1:25" hidden="1" x14ac:dyDescent="0.25">
      <c r="A2481" t="s">
        <v>34</v>
      </c>
      <c r="B2481" t="s">
        <v>69</v>
      </c>
      <c r="C2481">
        <v>14</v>
      </c>
      <c r="D2481" t="str">
        <f t="shared" si="38"/>
        <v>Preservespring 2022</v>
      </c>
      <c r="E2481" t="s">
        <v>66</v>
      </c>
      <c r="F2481" t="s">
        <v>70</v>
      </c>
      <c r="G2481" t="s">
        <v>33</v>
      </c>
      <c r="H2481" t="s">
        <v>11</v>
      </c>
      <c r="I2481" t="s">
        <v>2579</v>
      </c>
      <c r="J2481" t="s">
        <v>60</v>
      </c>
      <c r="K2481">
        <v>2</v>
      </c>
      <c r="L2481">
        <v>30</v>
      </c>
      <c r="N2481">
        <f>_xlfn.XLOOKUP($A2481,'site variables'!$A:$A,'site variables'!C:C,0,0)</f>
        <v>332.63</v>
      </c>
      <c r="O2481">
        <f>_xlfn.XLOOKUP($A2481,'site variables'!$A:$A,'site variables'!D:D,0,0)</f>
        <v>25.8</v>
      </c>
      <c r="P2481">
        <f>_xlfn.XLOOKUP($A2481,'site variables'!$A:$A,'site variables'!E:E,0,0)</f>
        <v>21.2</v>
      </c>
      <c r="Q2481">
        <f>_xlfn.XLOOKUP($A2481,'site variables'!$A:$A,'site variables'!F:F,0,0)</f>
        <v>793</v>
      </c>
      <c r="R2481" t="str">
        <f>_xlfn.XLOOKUP($A2481,'site variables'!$A:$A,'site variables'!G:G,0,0)</f>
        <v>high</v>
      </c>
      <c r="S2481" t="str">
        <f>_xlfn.XLOOKUP($A2481,'site variables'!$A:$A,'site variables'!H:H,0,0)</f>
        <v>low</v>
      </c>
      <c r="T2481" t="str">
        <f>_xlfn.XLOOKUP($A2481,'site variables'!$A:$A,'site variables'!I:I,0,0)</f>
        <v>Vehicle/FootRecreation</v>
      </c>
      <c r="U2481">
        <f>_xlfn.XLOOKUP($D2481,climatevars!$E:$E,climatevars!J:J,0,)</f>
        <v>148.99970199999998</v>
      </c>
      <c r="V2481">
        <f>_xlfn.XLOOKUP($D2481,climatevars!$E:$E,climatevars!K:K,0,)</f>
        <v>539.99891999999988</v>
      </c>
      <c r="W2481">
        <f>_xlfn.XLOOKUP($D2481,climatevars!$E:$E,climatevars!L:L,0,)</f>
        <v>800.99839799999984</v>
      </c>
      <c r="X2481">
        <f>_xlfn.XLOOKUP($G2481,speciesvars!$D:$D,speciesvars!H:H,0,0)</f>
        <v>0</v>
      </c>
      <c r="Y2481">
        <f>_xlfn.XLOOKUP($G2481,speciesvars!$D:$D,speciesvars!I:I,0,0)</f>
        <v>0</v>
      </c>
    </row>
    <row r="2482" spans="1:25" hidden="1" x14ac:dyDescent="0.25">
      <c r="A2482" t="s">
        <v>34</v>
      </c>
      <c r="B2482" t="s">
        <v>69</v>
      </c>
      <c r="C2482">
        <v>14</v>
      </c>
      <c r="D2482" t="str">
        <f t="shared" si="38"/>
        <v>Preservespring 2022</v>
      </c>
      <c r="E2482" t="s">
        <v>66</v>
      </c>
      <c r="F2482" t="s">
        <v>70</v>
      </c>
      <c r="G2482" t="s">
        <v>1437</v>
      </c>
      <c r="H2482" t="s">
        <v>11</v>
      </c>
      <c r="I2482" t="s">
        <v>2580</v>
      </c>
      <c r="J2482" t="s">
        <v>60</v>
      </c>
      <c r="K2482">
        <v>13</v>
      </c>
      <c r="L2482">
        <v>75</v>
      </c>
      <c r="N2482">
        <f>_xlfn.XLOOKUP($A2482,'site variables'!$A:$A,'site variables'!C:C,0,0)</f>
        <v>332.63</v>
      </c>
      <c r="O2482">
        <f>_xlfn.XLOOKUP($A2482,'site variables'!$A:$A,'site variables'!D:D,0,0)</f>
        <v>25.8</v>
      </c>
      <c r="P2482">
        <f>_xlfn.XLOOKUP($A2482,'site variables'!$A:$A,'site variables'!E:E,0,0)</f>
        <v>21.2</v>
      </c>
      <c r="Q2482">
        <f>_xlfn.XLOOKUP($A2482,'site variables'!$A:$A,'site variables'!F:F,0,0)</f>
        <v>793</v>
      </c>
      <c r="R2482" t="str">
        <f>_xlfn.XLOOKUP($A2482,'site variables'!$A:$A,'site variables'!G:G,0,0)</f>
        <v>high</v>
      </c>
      <c r="S2482" t="str">
        <f>_xlfn.XLOOKUP($A2482,'site variables'!$A:$A,'site variables'!H:H,0,0)</f>
        <v>low</v>
      </c>
      <c r="T2482" t="str">
        <f>_xlfn.XLOOKUP($A2482,'site variables'!$A:$A,'site variables'!I:I,0,0)</f>
        <v>Vehicle/FootRecreation</v>
      </c>
      <c r="U2482">
        <f>_xlfn.XLOOKUP($D2482,climatevars!$E:$E,climatevars!J:J,0,)</f>
        <v>148.99970199999998</v>
      </c>
      <c r="V2482">
        <f>_xlfn.XLOOKUP($D2482,climatevars!$E:$E,climatevars!K:K,0,)</f>
        <v>539.99891999999988</v>
      </c>
      <c r="W2482">
        <f>_xlfn.XLOOKUP($D2482,climatevars!$E:$E,climatevars!L:L,0,)</f>
        <v>800.99839799999984</v>
      </c>
      <c r="X2482">
        <f>_xlfn.XLOOKUP($G2482,speciesvars!$D:$D,speciesvars!H:H,0,0)</f>
        <v>0</v>
      </c>
      <c r="Y2482">
        <f>_xlfn.XLOOKUP($G2482,speciesvars!$D:$D,speciesvars!I:I,0,0)</f>
        <v>0</v>
      </c>
    </row>
    <row r="2483" spans="1:25" hidden="1" x14ac:dyDescent="0.25">
      <c r="A2483" t="s">
        <v>34</v>
      </c>
      <c r="B2483" t="s">
        <v>69</v>
      </c>
      <c r="C2483">
        <v>15</v>
      </c>
      <c r="D2483" t="str">
        <f t="shared" si="38"/>
        <v>Preservespring 2022</v>
      </c>
      <c r="E2483" t="s">
        <v>74</v>
      </c>
      <c r="F2483" t="s">
        <v>70</v>
      </c>
      <c r="G2483" t="s">
        <v>3</v>
      </c>
      <c r="H2483" t="s">
        <v>11</v>
      </c>
      <c r="I2483" t="s">
        <v>2581</v>
      </c>
      <c r="J2483" t="s">
        <v>72</v>
      </c>
      <c r="K2483">
        <v>1</v>
      </c>
      <c r="L2483">
        <v>75</v>
      </c>
      <c r="N2483">
        <f>_xlfn.XLOOKUP($A2483,'site variables'!$A:$A,'site variables'!C:C,0,0)</f>
        <v>332.63</v>
      </c>
      <c r="O2483">
        <f>_xlfn.XLOOKUP($A2483,'site variables'!$A:$A,'site variables'!D:D,0,0)</f>
        <v>25.8</v>
      </c>
      <c r="P2483">
        <f>_xlfn.XLOOKUP($A2483,'site variables'!$A:$A,'site variables'!E:E,0,0)</f>
        <v>21.2</v>
      </c>
      <c r="Q2483">
        <f>_xlfn.XLOOKUP($A2483,'site variables'!$A:$A,'site variables'!F:F,0,0)</f>
        <v>793</v>
      </c>
      <c r="R2483" t="str">
        <f>_xlfn.XLOOKUP($A2483,'site variables'!$A:$A,'site variables'!G:G,0,0)</f>
        <v>high</v>
      </c>
      <c r="S2483" t="str">
        <f>_xlfn.XLOOKUP($A2483,'site variables'!$A:$A,'site variables'!H:H,0,0)</f>
        <v>low</v>
      </c>
      <c r="T2483" t="str">
        <f>_xlfn.XLOOKUP($A2483,'site variables'!$A:$A,'site variables'!I:I,0,0)</f>
        <v>Vehicle/FootRecreation</v>
      </c>
      <c r="U2483">
        <f>_xlfn.XLOOKUP($D2483,climatevars!$E:$E,climatevars!J:J,0,)</f>
        <v>148.99970199999998</v>
      </c>
      <c r="V2483">
        <f>_xlfn.XLOOKUP($D2483,climatevars!$E:$E,climatevars!K:K,0,)</f>
        <v>539.99891999999988</v>
      </c>
      <c r="W2483">
        <f>_xlfn.XLOOKUP($D2483,climatevars!$E:$E,climatevars!L:L,0,)</f>
        <v>800.99839799999984</v>
      </c>
      <c r="X2483">
        <f>_xlfn.XLOOKUP($G2483,speciesvars!$D:$D,speciesvars!H:H,0,0)</f>
        <v>0</v>
      </c>
      <c r="Y2483">
        <f>_xlfn.XLOOKUP($G2483,speciesvars!$D:$D,speciesvars!I:I,0,0)</f>
        <v>0</v>
      </c>
    </row>
    <row r="2484" spans="1:25" hidden="1" x14ac:dyDescent="0.25">
      <c r="A2484" t="s">
        <v>34</v>
      </c>
      <c r="B2484" t="s">
        <v>69</v>
      </c>
      <c r="C2484">
        <v>5</v>
      </c>
      <c r="D2484" t="str">
        <f t="shared" si="38"/>
        <v>Preservespring 2022</v>
      </c>
      <c r="E2484" t="s">
        <v>75</v>
      </c>
      <c r="F2484" t="s">
        <v>49</v>
      </c>
      <c r="G2484" t="s">
        <v>65</v>
      </c>
      <c r="H2484" t="s">
        <v>4255</v>
      </c>
      <c r="I2484" t="s">
        <v>2582</v>
      </c>
      <c r="J2484" t="s">
        <v>60</v>
      </c>
      <c r="K2484">
        <v>0</v>
      </c>
      <c r="L2484">
        <v>0</v>
      </c>
      <c r="M2484">
        <v>0</v>
      </c>
      <c r="N2484">
        <f>_xlfn.XLOOKUP($A2484,'site variables'!$A:$A,'site variables'!C:C,0,0)</f>
        <v>332.63</v>
      </c>
      <c r="O2484">
        <f>_xlfn.XLOOKUP($A2484,'site variables'!$A:$A,'site variables'!D:D,0,0)</f>
        <v>25.8</v>
      </c>
      <c r="P2484">
        <f>_xlfn.XLOOKUP($A2484,'site variables'!$A:$A,'site variables'!E:E,0,0)</f>
        <v>21.2</v>
      </c>
      <c r="Q2484">
        <f>_xlfn.XLOOKUP($A2484,'site variables'!$A:$A,'site variables'!F:F,0,0)</f>
        <v>793</v>
      </c>
      <c r="R2484" t="str">
        <f>_xlfn.XLOOKUP($A2484,'site variables'!$A:$A,'site variables'!G:G,0,0)</f>
        <v>high</v>
      </c>
      <c r="S2484" t="str">
        <f>_xlfn.XLOOKUP($A2484,'site variables'!$A:$A,'site variables'!H:H,0,0)</f>
        <v>low</v>
      </c>
      <c r="T2484" t="str">
        <f>_xlfn.XLOOKUP($A2484,'site variables'!$A:$A,'site variables'!I:I,0,0)</f>
        <v>Vehicle/FootRecreation</v>
      </c>
      <c r="U2484">
        <f>_xlfn.XLOOKUP($D2484,climatevars!$E:$E,climatevars!J:J,0,)</f>
        <v>148.99970199999998</v>
      </c>
      <c r="V2484">
        <f>_xlfn.XLOOKUP($D2484,climatevars!$E:$E,climatevars!K:K,0,)</f>
        <v>539.99891999999988</v>
      </c>
      <c r="W2484">
        <f>_xlfn.XLOOKUP($D2484,climatevars!$E:$E,climatevars!L:L,0,)</f>
        <v>800.99839799999984</v>
      </c>
      <c r="X2484">
        <f>_xlfn.XLOOKUP($G2484,speciesvars!$D:$D,speciesvars!H:H,0,0)</f>
        <v>21.662499884764401</v>
      </c>
      <c r="Y2484">
        <f>_xlfn.XLOOKUP($G2484,speciesvars!$D:$D,speciesvars!I:I,0,0)</f>
        <v>767</v>
      </c>
    </row>
    <row r="2485" spans="1:25" hidden="1" x14ac:dyDescent="0.25">
      <c r="A2485" t="s">
        <v>34</v>
      </c>
      <c r="B2485" t="s">
        <v>69</v>
      </c>
      <c r="C2485">
        <v>5</v>
      </c>
      <c r="D2485" t="str">
        <f t="shared" si="38"/>
        <v>Preservespring 2022</v>
      </c>
      <c r="E2485" t="s">
        <v>75</v>
      </c>
      <c r="F2485" t="s">
        <v>49</v>
      </c>
      <c r="G2485" t="s">
        <v>76</v>
      </c>
      <c r="H2485" t="s">
        <v>4255</v>
      </c>
      <c r="I2485" t="s">
        <v>2583</v>
      </c>
      <c r="J2485" t="s">
        <v>60</v>
      </c>
      <c r="K2485">
        <v>0</v>
      </c>
      <c r="L2485">
        <v>0</v>
      </c>
      <c r="M2485">
        <v>0</v>
      </c>
      <c r="N2485">
        <f>_xlfn.XLOOKUP($A2485,'site variables'!$A:$A,'site variables'!C:C,0,0)</f>
        <v>332.63</v>
      </c>
      <c r="O2485">
        <f>_xlfn.XLOOKUP($A2485,'site variables'!$A:$A,'site variables'!D:D,0,0)</f>
        <v>25.8</v>
      </c>
      <c r="P2485">
        <f>_xlfn.XLOOKUP($A2485,'site variables'!$A:$A,'site variables'!E:E,0,0)</f>
        <v>21.2</v>
      </c>
      <c r="Q2485">
        <f>_xlfn.XLOOKUP($A2485,'site variables'!$A:$A,'site variables'!F:F,0,0)</f>
        <v>793</v>
      </c>
      <c r="R2485" t="str">
        <f>_xlfn.XLOOKUP($A2485,'site variables'!$A:$A,'site variables'!G:G,0,0)</f>
        <v>high</v>
      </c>
      <c r="S2485" t="str">
        <f>_xlfn.XLOOKUP($A2485,'site variables'!$A:$A,'site variables'!H:H,0,0)</f>
        <v>low</v>
      </c>
      <c r="T2485" t="str">
        <f>_xlfn.XLOOKUP($A2485,'site variables'!$A:$A,'site variables'!I:I,0,0)</f>
        <v>Vehicle/FootRecreation</v>
      </c>
      <c r="U2485">
        <f>_xlfn.XLOOKUP($D2485,climatevars!$E:$E,climatevars!J:J,0,)</f>
        <v>148.99970199999998</v>
      </c>
      <c r="V2485">
        <f>_xlfn.XLOOKUP($D2485,climatevars!$E:$E,climatevars!K:K,0,)</f>
        <v>539.99891999999988</v>
      </c>
      <c r="W2485">
        <f>_xlfn.XLOOKUP($D2485,climatevars!$E:$E,climatevars!L:L,0,)</f>
        <v>800.99839799999984</v>
      </c>
      <c r="X2485">
        <f>_xlfn.XLOOKUP($G2485,speciesvars!$D:$D,speciesvars!H:H,0,0)</f>
        <v>23.825000166892998</v>
      </c>
      <c r="Y2485">
        <f>_xlfn.XLOOKUP($G2485,speciesvars!$D:$D,speciesvars!I:I,0,0)</f>
        <v>508</v>
      </c>
    </row>
    <row r="2486" spans="1:25" hidden="1" x14ac:dyDescent="0.25">
      <c r="A2486" t="s">
        <v>34</v>
      </c>
      <c r="B2486" t="s">
        <v>69</v>
      </c>
      <c r="C2486">
        <v>5</v>
      </c>
      <c r="D2486" t="str">
        <f t="shared" si="38"/>
        <v>Preservespring 2022</v>
      </c>
      <c r="E2486" t="s">
        <v>75</v>
      </c>
      <c r="F2486" t="s">
        <v>49</v>
      </c>
      <c r="G2486" t="s">
        <v>1</v>
      </c>
      <c r="H2486" t="s">
        <v>4255</v>
      </c>
      <c r="I2486" t="s">
        <v>2584</v>
      </c>
      <c r="J2486" t="s">
        <v>60</v>
      </c>
      <c r="K2486">
        <v>0</v>
      </c>
      <c r="L2486">
        <v>0</v>
      </c>
      <c r="M2486">
        <v>0</v>
      </c>
      <c r="N2486">
        <f>_xlfn.XLOOKUP($A2486,'site variables'!$A:$A,'site variables'!C:C,0,0)</f>
        <v>332.63</v>
      </c>
      <c r="O2486">
        <f>_xlfn.XLOOKUP($A2486,'site variables'!$A:$A,'site variables'!D:D,0,0)</f>
        <v>25.8</v>
      </c>
      <c r="P2486">
        <f>_xlfn.XLOOKUP($A2486,'site variables'!$A:$A,'site variables'!E:E,0,0)</f>
        <v>21.2</v>
      </c>
      <c r="Q2486">
        <f>_xlfn.XLOOKUP($A2486,'site variables'!$A:$A,'site variables'!F:F,0,0)</f>
        <v>793</v>
      </c>
      <c r="R2486" t="str">
        <f>_xlfn.XLOOKUP($A2486,'site variables'!$A:$A,'site variables'!G:G,0,0)</f>
        <v>high</v>
      </c>
      <c r="S2486" t="str">
        <f>_xlfn.XLOOKUP($A2486,'site variables'!$A:$A,'site variables'!H:H,0,0)</f>
        <v>low</v>
      </c>
      <c r="T2486" t="str">
        <f>_xlfn.XLOOKUP($A2486,'site variables'!$A:$A,'site variables'!I:I,0,0)</f>
        <v>Vehicle/FootRecreation</v>
      </c>
      <c r="U2486">
        <f>_xlfn.XLOOKUP($D2486,climatevars!$E:$E,climatevars!J:J,0,)</f>
        <v>148.99970199999998</v>
      </c>
      <c r="V2486">
        <f>_xlfn.XLOOKUP($D2486,climatevars!$E:$E,climatevars!K:K,0,)</f>
        <v>539.99891999999988</v>
      </c>
      <c r="W2486">
        <f>_xlfn.XLOOKUP($D2486,climatevars!$E:$E,climatevars!L:L,0,)</f>
        <v>800.99839799999984</v>
      </c>
      <c r="X2486">
        <f>_xlfn.XLOOKUP($G2486,speciesvars!$D:$D,speciesvars!H:H,0,0)</f>
        <v>22.9416667421659</v>
      </c>
      <c r="Y2486">
        <f>_xlfn.XLOOKUP($G2486,speciesvars!$D:$D,speciesvars!I:I,0,0)</f>
        <v>528</v>
      </c>
    </row>
    <row r="2487" spans="1:25" hidden="1" x14ac:dyDescent="0.25">
      <c r="A2487" t="s">
        <v>34</v>
      </c>
      <c r="B2487" t="s">
        <v>69</v>
      </c>
      <c r="C2487">
        <v>6</v>
      </c>
      <c r="D2487" t="str">
        <f t="shared" si="38"/>
        <v>Preservespring 2022</v>
      </c>
      <c r="E2487" t="s">
        <v>74</v>
      </c>
      <c r="F2487" t="s">
        <v>0</v>
      </c>
      <c r="G2487" t="s">
        <v>13</v>
      </c>
      <c r="H2487" t="s">
        <v>4254</v>
      </c>
      <c r="I2487" t="s">
        <v>2585</v>
      </c>
      <c r="J2487" t="s">
        <v>60</v>
      </c>
      <c r="K2487">
        <v>0</v>
      </c>
      <c r="L2487">
        <v>0</v>
      </c>
      <c r="M2487">
        <v>0</v>
      </c>
      <c r="N2487">
        <f>_xlfn.XLOOKUP($A2487,'site variables'!$A:$A,'site variables'!C:C,0,0)</f>
        <v>332.63</v>
      </c>
      <c r="O2487">
        <f>_xlfn.XLOOKUP($A2487,'site variables'!$A:$A,'site variables'!D:D,0,0)</f>
        <v>25.8</v>
      </c>
      <c r="P2487">
        <f>_xlfn.XLOOKUP($A2487,'site variables'!$A:$A,'site variables'!E:E,0,0)</f>
        <v>21.2</v>
      </c>
      <c r="Q2487">
        <f>_xlfn.XLOOKUP($A2487,'site variables'!$A:$A,'site variables'!F:F,0,0)</f>
        <v>793</v>
      </c>
      <c r="R2487" t="str">
        <f>_xlfn.XLOOKUP($A2487,'site variables'!$A:$A,'site variables'!G:G,0,0)</f>
        <v>high</v>
      </c>
      <c r="S2487" t="str">
        <f>_xlfn.XLOOKUP($A2487,'site variables'!$A:$A,'site variables'!H:H,0,0)</f>
        <v>low</v>
      </c>
      <c r="T2487" t="str">
        <f>_xlfn.XLOOKUP($A2487,'site variables'!$A:$A,'site variables'!I:I,0,0)</f>
        <v>Vehicle/FootRecreation</v>
      </c>
      <c r="U2487">
        <f>_xlfn.XLOOKUP($D2487,climatevars!$E:$E,climatevars!J:J,0,)</f>
        <v>148.99970199999998</v>
      </c>
      <c r="V2487">
        <f>_xlfn.XLOOKUP($D2487,climatevars!$E:$E,climatevars!K:K,0,)</f>
        <v>539.99891999999988</v>
      </c>
      <c r="W2487">
        <f>_xlfn.XLOOKUP($D2487,climatevars!$E:$E,climatevars!L:L,0,)</f>
        <v>800.99839799999984</v>
      </c>
      <c r="X2487">
        <f>_xlfn.XLOOKUP($G2487,speciesvars!$D:$D,speciesvars!H:H,0,0)</f>
        <v>23.462500015894602</v>
      </c>
      <c r="Y2487">
        <f>_xlfn.XLOOKUP($G2487,speciesvars!$D:$D,speciesvars!I:I,0,0)</f>
        <v>846</v>
      </c>
    </row>
    <row r="2488" spans="1:25" hidden="1" x14ac:dyDescent="0.25">
      <c r="A2488" t="s">
        <v>34</v>
      </c>
      <c r="B2488" t="s">
        <v>69</v>
      </c>
      <c r="C2488">
        <v>6</v>
      </c>
      <c r="D2488" t="str">
        <f t="shared" si="38"/>
        <v>Preservespring 2022</v>
      </c>
      <c r="E2488" t="s">
        <v>74</v>
      </c>
      <c r="F2488" t="s">
        <v>0</v>
      </c>
      <c r="G2488" t="s">
        <v>21</v>
      </c>
      <c r="H2488" t="s">
        <v>4254</v>
      </c>
      <c r="I2488" t="s">
        <v>2586</v>
      </c>
      <c r="J2488" t="s">
        <v>60</v>
      </c>
      <c r="K2488">
        <v>0</v>
      </c>
      <c r="L2488">
        <v>0</v>
      </c>
      <c r="M2488">
        <v>0</v>
      </c>
      <c r="N2488">
        <f>_xlfn.XLOOKUP($A2488,'site variables'!$A:$A,'site variables'!C:C,0,0)</f>
        <v>332.63</v>
      </c>
      <c r="O2488">
        <f>_xlfn.XLOOKUP($A2488,'site variables'!$A:$A,'site variables'!D:D,0,0)</f>
        <v>25.8</v>
      </c>
      <c r="P2488">
        <f>_xlfn.XLOOKUP($A2488,'site variables'!$A:$A,'site variables'!E:E,0,0)</f>
        <v>21.2</v>
      </c>
      <c r="Q2488">
        <f>_xlfn.XLOOKUP($A2488,'site variables'!$A:$A,'site variables'!F:F,0,0)</f>
        <v>793</v>
      </c>
      <c r="R2488" t="str">
        <f>_xlfn.XLOOKUP($A2488,'site variables'!$A:$A,'site variables'!G:G,0,0)</f>
        <v>high</v>
      </c>
      <c r="S2488" t="str">
        <f>_xlfn.XLOOKUP($A2488,'site variables'!$A:$A,'site variables'!H:H,0,0)</f>
        <v>low</v>
      </c>
      <c r="T2488" t="str">
        <f>_xlfn.XLOOKUP($A2488,'site variables'!$A:$A,'site variables'!I:I,0,0)</f>
        <v>Vehicle/FootRecreation</v>
      </c>
      <c r="U2488">
        <f>_xlfn.XLOOKUP($D2488,climatevars!$E:$E,climatevars!J:J,0,)</f>
        <v>148.99970199999998</v>
      </c>
      <c r="V2488">
        <f>_xlfn.XLOOKUP($D2488,climatevars!$E:$E,climatevars!K:K,0,)</f>
        <v>539.99891999999988</v>
      </c>
      <c r="W2488">
        <f>_xlfn.XLOOKUP($D2488,climatevars!$E:$E,climatevars!L:L,0,)</f>
        <v>800.99839799999984</v>
      </c>
      <c r="X2488">
        <f>_xlfn.XLOOKUP($G2488,speciesvars!$D:$D,speciesvars!H:H,0,0)</f>
        <v>24.8750001192093</v>
      </c>
      <c r="Y2488">
        <f>_xlfn.XLOOKUP($G2488,speciesvars!$D:$D,speciesvars!I:I,0,0)</f>
        <v>845</v>
      </c>
    </row>
    <row r="2489" spans="1:25" hidden="1" x14ac:dyDescent="0.25">
      <c r="A2489" t="s">
        <v>34</v>
      </c>
      <c r="B2489" t="s">
        <v>69</v>
      </c>
      <c r="C2489">
        <v>6</v>
      </c>
      <c r="D2489" t="str">
        <f t="shared" si="38"/>
        <v>Preservespring 2022</v>
      </c>
      <c r="E2489" t="s">
        <v>74</v>
      </c>
      <c r="F2489" t="s">
        <v>0</v>
      </c>
      <c r="G2489" t="s">
        <v>53</v>
      </c>
      <c r="H2489" t="s">
        <v>4254</v>
      </c>
      <c r="I2489" t="s">
        <v>2587</v>
      </c>
      <c r="J2489" t="s">
        <v>60</v>
      </c>
      <c r="K2489">
        <v>0</v>
      </c>
      <c r="L2489">
        <v>0</v>
      </c>
      <c r="M2489">
        <v>0</v>
      </c>
      <c r="N2489">
        <f>_xlfn.XLOOKUP($A2489,'site variables'!$A:$A,'site variables'!C:C,0,0)</f>
        <v>332.63</v>
      </c>
      <c r="O2489">
        <f>_xlfn.XLOOKUP($A2489,'site variables'!$A:$A,'site variables'!D:D,0,0)</f>
        <v>25.8</v>
      </c>
      <c r="P2489">
        <f>_xlfn.XLOOKUP($A2489,'site variables'!$A:$A,'site variables'!E:E,0,0)</f>
        <v>21.2</v>
      </c>
      <c r="Q2489">
        <f>_xlfn.XLOOKUP($A2489,'site variables'!$A:$A,'site variables'!F:F,0,0)</f>
        <v>793</v>
      </c>
      <c r="R2489" t="str">
        <f>_xlfn.XLOOKUP($A2489,'site variables'!$A:$A,'site variables'!G:G,0,0)</f>
        <v>high</v>
      </c>
      <c r="S2489" t="str">
        <f>_xlfn.XLOOKUP($A2489,'site variables'!$A:$A,'site variables'!H:H,0,0)</f>
        <v>low</v>
      </c>
      <c r="T2489" t="str">
        <f>_xlfn.XLOOKUP($A2489,'site variables'!$A:$A,'site variables'!I:I,0,0)</f>
        <v>Vehicle/FootRecreation</v>
      </c>
      <c r="U2489">
        <f>_xlfn.XLOOKUP($D2489,climatevars!$E:$E,climatevars!J:J,0,)</f>
        <v>148.99970199999998</v>
      </c>
      <c r="V2489">
        <f>_xlfn.XLOOKUP($D2489,climatevars!$E:$E,climatevars!K:K,0,)</f>
        <v>539.99891999999988</v>
      </c>
      <c r="W2489">
        <f>_xlfn.XLOOKUP($D2489,climatevars!$E:$E,climatevars!L:L,0,)</f>
        <v>800.99839799999984</v>
      </c>
      <c r="X2489">
        <f>_xlfn.XLOOKUP($G2489,speciesvars!$D:$D,speciesvars!H:H,0,0)</f>
        <v>24.200000047683702</v>
      </c>
      <c r="Y2489">
        <f>_xlfn.XLOOKUP($G2489,speciesvars!$D:$D,speciesvars!I:I,0,0)</f>
        <v>706</v>
      </c>
    </row>
    <row r="2490" spans="1:25" hidden="1" x14ac:dyDescent="0.25">
      <c r="A2490" t="s">
        <v>34</v>
      </c>
      <c r="B2490" t="s">
        <v>69</v>
      </c>
      <c r="C2490">
        <v>6</v>
      </c>
      <c r="D2490" t="str">
        <f t="shared" si="38"/>
        <v>Preservespring 2022</v>
      </c>
      <c r="E2490" t="s">
        <v>74</v>
      </c>
      <c r="F2490" t="s">
        <v>0</v>
      </c>
      <c r="G2490" t="s">
        <v>54</v>
      </c>
      <c r="H2490" t="s">
        <v>4256</v>
      </c>
      <c r="I2490" t="s">
        <v>2588</v>
      </c>
      <c r="J2490" t="s">
        <v>60</v>
      </c>
      <c r="K2490">
        <v>0</v>
      </c>
      <c r="L2490">
        <v>0</v>
      </c>
      <c r="M2490">
        <v>0.55000000000000004</v>
      </c>
      <c r="N2490">
        <f>_xlfn.XLOOKUP($A2490,'site variables'!$A:$A,'site variables'!C:C,0,0)</f>
        <v>332.63</v>
      </c>
      <c r="O2490">
        <f>_xlfn.XLOOKUP($A2490,'site variables'!$A:$A,'site variables'!D:D,0,0)</f>
        <v>25.8</v>
      </c>
      <c r="P2490">
        <f>_xlfn.XLOOKUP($A2490,'site variables'!$A:$A,'site variables'!E:E,0,0)</f>
        <v>21.2</v>
      </c>
      <c r="Q2490">
        <f>_xlfn.XLOOKUP($A2490,'site variables'!$A:$A,'site variables'!F:F,0,0)</f>
        <v>793</v>
      </c>
      <c r="R2490" t="str">
        <f>_xlfn.XLOOKUP($A2490,'site variables'!$A:$A,'site variables'!G:G,0,0)</f>
        <v>high</v>
      </c>
      <c r="S2490" t="str">
        <f>_xlfn.XLOOKUP($A2490,'site variables'!$A:$A,'site variables'!H:H,0,0)</f>
        <v>low</v>
      </c>
      <c r="T2490" t="str">
        <f>_xlfn.XLOOKUP($A2490,'site variables'!$A:$A,'site variables'!I:I,0,0)</f>
        <v>Vehicle/FootRecreation</v>
      </c>
      <c r="U2490">
        <f>_xlfn.XLOOKUP($D2490,climatevars!$E:$E,climatevars!J:J,0,)</f>
        <v>148.99970199999998</v>
      </c>
      <c r="V2490">
        <f>_xlfn.XLOOKUP($D2490,climatevars!$E:$E,climatevars!K:K,0,)</f>
        <v>539.99891999999988</v>
      </c>
      <c r="W2490">
        <f>_xlfn.XLOOKUP($D2490,climatevars!$E:$E,climatevars!L:L,0,)</f>
        <v>800.99839799999984</v>
      </c>
      <c r="X2490">
        <f>_xlfn.XLOOKUP($G2490,speciesvars!$D:$D,speciesvars!H:H,0,0)</f>
        <v>21.7541668613752</v>
      </c>
      <c r="Y2490">
        <f>_xlfn.XLOOKUP($G2490,speciesvars!$D:$D,speciesvars!I:I,0,0)</f>
        <v>505</v>
      </c>
    </row>
    <row r="2491" spans="1:25" hidden="1" x14ac:dyDescent="0.25">
      <c r="A2491" t="s">
        <v>34</v>
      </c>
      <c r="B2491" t="s">
        <v>69</v>
      </c>
      <c r="C2491">
        <v>6</v>
      </c>
      <c r="D2491" t="str">
        <f t="shared" si="38"/>
        <v>Preservespring 2022</v>
      </c>
      <c r="E2491" t="s">
        <v>74</v>
      </c>
      <c r="F2491" t="s">
        <v>0</v>
      </c>
      <c r="G2491" t="s">
        <v>35</v>
      </c>
      <c r="H2491" t="s">
        <v>4254</v>
      </c>
      <c r="I2491" t="s">
        <v>2589</v>
      </c>
      <c r="J2491" t="s">
        <v>60</v>
      </c>
      <c r="K2491">
        <v>0</v>
      </c>
      <c r="L2491">
        <v>0</v>
      </c>
      <c r="M2491">
        <v>0</v>
      </c>
      <c r="N2491">
        <f>_xlfn.XLOOKUP($A2491,'site variables'!$A:$A,'site variables'!C:C,0,0)</f>
        <v>332.63</v>
      </c>
      <c r="O2491">
        <f>_xlfn.XLOOKUP($A2491,'site variables'!$A:$A,'site variables'!D:D,0,0)</f>
        <v>25.8</v>
      </c>
      <c r="P2491">
        <f>_xlfn.XLOOKUP($A2491,'site variables'!$A:$A,'site variables'!E:E,0,0)</f>
        <v>21.2</v>
      </c>
      <c r="Q2491">
        <f>_xlfn.XLOOKUP($A2491,'site variables'!$A:$A,'site variables'!F:F,0,0)</f>
        <v>793</v>
      </c>
      <c r="R2491" t="str">
        <f>_xlfn.XLOOKUP($A2491,'site variables'!$A:$A,'site variables'!G:G,0,0)</f>
        <v>high</v>
      </c>
      <c r="S2491" t="str">
        <f>_xlfn.XLOOKUP($A2491,'site variables'!$A:$A,'site variables'!H:H,0,0)</f>
        <v>low</v>
      </c>
      <c r="T2491" t="str">
        <f>_xlfn.XLOOKUP($A2491,'site variables'!$A:$A,'site variables'!I:I,0,0)</f>
        <v>Vehicle/FootRecreation</v>
      </c>
      <c r="U2491">
        <f>_xlfn.XLOOKUP($D2491,climatevars!$E:$E,climatevars!J:J,0,)</f>
        <v>148.99970199999998</v>
      </c>
      <c r="V2491">
        <f>_xlfn.XLOOKUP($D2491,climatevars!$E:$E,climatevars!K:K,0,)</f>
        <v>539.99891999999988</v>
      </c>
      <c r="W2491">
        <f>_xlfn.XLOOKUP($D2491,climatevars!$E:$E,climatevars!L:L,0,)</f>
        <v>800.99839799999984</v>
      </c>
      <c r="X2491">
        <f>_xlfn.XLOOKUP($G2491,speciesvars!$D:$D,speciesvars!H:H,0,0)</f>
        <v>23.5000000198682</v>
      </c>
      <c r="Y2491">
        <f>_xlfn.XLOOKUP($G2491,speciesvars!$D:$D,speciesvars!I:I,0,0)</f>
        <v>354</v>
      </c>
    </row>
    <row r="2492" spans="1:25" hidden="1" x14ac:dyDescent="0.25">
      <c r="A2492" t="s">
        <v>34</v>
      </c>
      <c r="B2492" t="s">
        <v>69</v>
      </c>
      <c r="C2492">
        <v>6</v>
      </c>
      <c r="D2492" t="str">
        <f t="shared" si="38"/>
        <v>Preservespring 2022</v>
      </c>
      <c r="E2492" t="s">
        <v>74</v>
      </c>
      <c r="F2492" t="s">
        <v>0</v>
      </c>
      <c r="G2492" t="s">
        <v>76</v>
      </c>
      <c r="H2492" t="s">
        <v>4254</v>
      </c>
      <c r="I2492" t="s">
        <v>2590</v>
      </c>
      <c r="J2492" t="s">
        <v>60</v>
      </c>
      <c r="K2492">
        <v>2</v>
      </c>
      <c r="L2492">
        <v>24</v>
      </c>
      <c r="M2492">
        <v>0.55000000000000004</v>
      </c>
      <c r="N2492">
        <f>_xlfn.XLOOKUP($A2492,'site variables'!$A:$A,'site variables'!C:C,0,0)</f>
        <v>332.63</v>
      </c>
      <c r="O2492">
        <f>_xlfn.XLOOKUP($A2492,'site variables'!$A:$A,'site variables'!D:D,0,0)</f>
        <v>25.8</v>
      </c>
      <c r="P2492">
        <f>_xlfn.XLOOKUP($A2492,'site variables'!$A:$A,'site variables'!E:E,0,0)</f>
        <v>21.2</v>
      </c>
      <c r="Q2492">
        <f>_xlfn.XLOOKUP($A2492,'site variables'!$A:$A,'site variables'!F:F,0,0)</f>
        <v>793</v>
      </c>
      <c r="R2492" t="str">
        <f>_xlfn.XLOOKUP($A2492,'site variables'!$A:$A,'site variables'!G:G,0,0)</f>
        <v>high</v>
      </c>
      <c r="S2492" t="str">
        <f>_xlfn.XLOOKUP($A2492,'site variables'!$A:$A,'site variables'!H:H,0,0)</f>
        <v>low</v>
      </c>
      <c r="T2492" t="str">
        <f>_xlfn.XLOOKUP($A2492,'site variables'!$A:$A,'site variables'!I:I,0,0)</f>
        <v>Vehicle/FootRecreation</v>
      </c>
      <c r="U2492">
        <f>_xlfn.XLOOKUP($D2492,climatevars!$E:$E,climatevars!J:J,0,)</f>
        <v>148.99970199999998</v>
      </c>
      <c r="V2492">
        <f>_xlfn.XLOOKUP($D2492,climatevars!$E:$E,climatevars!K:K,0,)</f>
        <v>539.99891999999988</v>
      </c>
      <c r="W2492">
        <f>_xlfn.XLOOKUP($D2492,climatevars!$E:$E,climatevars!L:L,0,)</f>
        <v>800.99839799999984</v>
      </c>
      <c r="X2492">
        <f>_xlfn.XLOOKUP($G2492,speciesvars!$D:$D,speciesvars!H:H,0,0)</f>
        <v>23.825000166892998</v>
      </c>
      <c r="Y2492">
        <f>_xlfn.XLOOKUP($G2492,speciesvars!$D:$D,speciesvars!I:I,0,0)</f>
        <v>508</v>
      </c>
    </row>
    <row r="2493" spans="1:25" hidden="1" x14ac:dyDescent="0.25">
      <c r="A2493" t="s">
        <v>34</v>
      </c>
      <c r="B2493" t="s">
        <v>69</v>
      </c>
      <c r="C2493">
        <v>7</v>
      </c>
      <c r="D2493" t="str">
        <f t="shared" si="38"/>
        <v>Preservespring 2022</v>
      </c>
      <c r="E2493" t="s">
        <v>48</v>
      </c>
      <c r="F2493" t="s">
        <v>0</v>
      </c>
      <c r="G2493" t="s">
        <v>13</v>
      </c>
      <c r="H2493" t="s">
        <v>4254</v>
      </c>
      <c r="I2493" t="s">
        <v>2591</v>
      </c>
      <c r="J2493" t="s">
        <v>60</v>
      </c>
      <c r="K2493">
        <v>0</v>
      </c>
      <c r="L2493">
        <v>0</v>
      </c>
      <c r="M2493">
        <v>0</v>
      </c>
      <c r="N2493">
        <f>_xlfn.XLOOKUP($A2493,'site variables'!$A:$A,'site variables'!C:C,0,0)</f>
        <v>332.63</v>
      </c>
      <c r="O2493">
        <f>_xlfn.XLOOKUP($A2493,'site variables'!$A:$A,'site variables'!D:D,0,0)</f>
        <v>25.8</v>
      </c>
      <c r="P2493">
        <f>_xlfn.XLOOKUP($A2493,'site variables'!$A:$A,'site variables'!E:E,0,0)</f>
        <v>21.2</v>
      </c>
      <c r="Q2493">
        <f>_xlfn.XLOOKUP($A2493,'site variables'!$A:$A,'site variables'!F:F,0,0)</f>
        <v>793</v>
      </c>
      <c r="R2493" t="str">
        <f>_xlfn.XLOOKUP($A2493,'site variables'!$A:$A,'site variables'!G:G,0,0)</f>
        <v>high</v>
      </c>
      <c r="S2493" t="str">
        <f>_xlfn.XLOOKUP($A2493,'site variables'!$A:$A,'site variables'!H:H,0,0)</f>
        <v>low</v>
      </c>
      <c r="T2493" t="str">
        <f>_xlfn.XLOOKUP($A2493,'site variables'!$A:$A,'site variables'!I:I,0,0)</f>
        <v>Vehicle/FootRecreation</v>
      </c>
      <c r="U2493">
        <f>_xlfn.XLOOKUP($D2493,climatevars!$E:$E,climatevars!J:J,0,)</f>
        <v>148.99970199999998</v>
      </c>
      <c r="V2493">
        <f>_xlfn.XLOOKUP($D2493,climatevars!$E:$E,climatevars!K:K,0,)</f>
        <v>539.99891999999988</v>
      </c>
      <c r="W2493">
        <f>_xlfn.XLOOKUP($D2493,climatevars!$E:$E,climatevars!L:L,0,)</f>
        <v>800.99839799999984</v>
      </c>
      <c r="X2493">
        <f>_xlfn.XLOOKUP($G2493,speciesvars!$D:$D,speciesvars!H:H,0,0)</f>
        <v>23.462500015894602</v>
      </c>
      <c r="Y2493">
        <f>_xlfn.XLOOKUP($G2493,speciesvars!$D:$D,speciesvars!I:I,0,0)</f>
        <v>846</v>
      </c>
    </row>
    <row r="2494" spans="1:25" hidden="1" x14ac:dyDescent="0.25">
      <c r="A2494" t="s">
        <v>34</v>
      </c>
      <c r="B2494" t="s">
        <v>69</v>
      </c>
      <c r="C2494">
        <v>15</v>
      </c>
      <c r="D2494" t="str">
        <f t="shared" si="38"/>
        <v>Preservespring 2022</v>
      </c>
      <c r="E2494" t="s">
        <v>74</v>
      </c>
      <c r="F2494" t="s">
        <v>70</v>
      </c>
      <c r="G2494" t="s">
        <v>16</v>
      </c>
      <c r="H2494" t="s">
        <v>11</v>
      </c>
      <c r="I2494" t="s">
        <v>2592</v>
      </c>
      <c r="J2494" t="s">
        <v>60</v>
      </c>
      <c r="K2494">
        <v>2</v>
      </c>
      <c r="L2494">
        <v>75</v>
      </c>
      <c r="N2494">
        <f>_xlfn.XLOOKUP($A2494,'site variables'!$A:$A,'site variables'!C:C,0,0)</f>
        <v>332.63</v>
      </c>
      <c r="O2494">
        <f>_xlfn.XLOOKUP($A2494,'site variables'!$A:$A,'site variables'!D:D,0,0)</f>
        <v>25.8</v>
      </c>
      <c r="P2494">
        <f>_xlfn.XLOOKUP($A2494,'site variables'!$A:$A,'site variables'!E:E,0,0)</f>
        <v>21.2</v>
      </c>
      <c r="Q2494">
        <f>_xlfn.XLOOKUP($A2494,'site variables'!$A:$A,'site variables'!F:F,0,0)</f>
        <v>793</v>
      </c>
      <c r="R2494" t="str">
        <f>_xlfn.XLOOKUP($A2494,'site variables'!$A:$A,'site variables'!G:G,0,0)</f>
        <v>high</v>
      </c>
      <c r="S2494" t="str">
        <f>_xlfn.XLOOKUP($A2494,'site variables'!$A:$A,'site variables'!H:H,0,0)</f>
        <v>low</v>
      </c>
      <c r="T2494" t="str">
        <f>_xlfn.XLOOKUP($A2494,'site variables'!$A:$A,'site variables'!I:I,0,0)</f>
        <v>Vehicle/FootRecreation</v>
      </c>
      <c r="U2494">
        <f>_xlfn.XLOOKUP($D2494,climatevars!$E:$E,climatevars!J:J,0,)</f>
        <v>148.99970199999998</v>
      </c>
      <c r="V2494">
        <f>_xlfn.XLOOKUP($D2494,climatevars!$E:$E,climatevars!K:K,0,)</f>
        <v>539.99891999999988</v>
      </c>
      <c r="W2494">
        <f>_xlfn.XLOOKUP($D2494,climatevars!$E:$E,climatevars!L:L,0,)</f>
        <v>800.99839799999984</v>
      </c>
      <c r="X2494">
        <f>_xlfn.XLOOKUP($G2494,speciesvars!$D:$D,speciesvars!H:H,0,0)</f>
        <v>0</v>
      </c>
      <c r="Y2494">
        <f>_xlfn.XLOOKUP($G2494,speciesvars!$D:$D,speciesvars!I:I,0,0)</f>
        <v>0</v>
      </c>
    </row>
    <row r="2495" spans="1:25" hidden="1" x14ac:dyDescent="0.25">
      <c r="A2495" t="s">
        <v>34</v>
      </c>
      <c r="B2495" t="s">
        <v>69</v>
      </c>
      <c r="C2495">
        <v>15</v>
      </c>
      <c r="D2495" t="str">
        <f t="shared" si="38"/>
        <v>Preservespring 2022</v>
      </c>
      <c r="E2495" t="s">
        <v>74</v>
      </c>
      <c r="F2495" t="s">
        <v>70</v>
      </c>
      <c r="G2495" t="s">
        <v>33</v>
      </c>
      <c r="H2495" t="s">
        <v>11</v>
      </c>
      <c r="I2495" t="s">
        <v>2593</v>
      </c>
      <c r="J2495" t="s">
        <v>60</v>
      </c>
      <c r="K2495">
        <v>1</v>
      </c>
      <c r="L2495">
        <v>85</v>
      </c>
      <c r="N2495">
        <f>_xlfn.XLOOKUP($A2495,'site variables'!$A:$A,'site variables'!C:C,0,0)</f>
        <v>332.63</v>
      </c>
      <c r="O2495">
        <f>_xlfn.XLOOKUP($A2495,'site variables'!$A:$A,'site variables'!D:D,0,0)</f>
        <v>25.8</v>
      </c>
      <c r="P2495">
        <f>_xlfn.XLOOKUP($A2495,'site variables'!$A:$A,'site variables'!E:E,0,0)</f>
        <v>21.2</v>
      </c>
      <c r="Q2495">
        <f>_xlfn.XLOOKUP($A2495,'site variables'!$A:$A,'site variables'!F:F,0,0)</f>
        <v>793</v>
      </c>
      <c r="R2495" t="str">
        <f>_xlfn.XLOOKUP($A2495,'site variables'!$A:$A,'site variables'!G:G,0,0)</f>
        <v>high</v>
      </c>
      <c r="S2495" t="str">
        <f>_xlfn.XLOOKUP($A2495,'site variables'!$A:$A,'site variables'!H:H,0,0)</f>
        <v>low</v>
      </c>
      <c r="T2495" t="str">
        <f>_xlfn.XLOOKUP($A2495,'site variables'!$A:$A,'site variables'!I:I,0,0)</f>
        <v>Vehicle/FootRecreation</v>
      </c>
      <c r="U2495">
        <f>_xlfn.XLOOKUP($D2495,climatevars!$E:$E,climatevars!J:J,0,)</f>
        <v>148.99970199999998</v>
      </c>
      <c r="V2495">
        <f>_xlfn.XLOOKUP($D2495,climatevars!$E:$E,climatevars!K:K,0,)</f>
        <v>539.99891999999988</v>
      </c>
      <c r="W2495">
        <f>_xlfn.XLOOKUP($D2495,climatevars!$E:$E,climatevars!L:L,0,)</f>
        <v>800.99839799999984</v>
      </c>
      <c r="X2495">
        <f>_xlfn.XLOOKUP($G2495,speciesvars!$D:$D,speciesvars!H:H,0,0)</f>
        <v>0</v>
      </c>
      <c r="Y2495">
        <f>_xlfn.XLOOKUP($G2495,speciesvars!$D:$D,speciesvars!I:I,0,0)</f>
        <v>0</v>
      </c>
    </row>
    <row r="2496" spans="1:25" hidden="1" x14ac:dyDescent="0.25">
      <c r="A2496" t="s">
        <v>34</v>
      </c>
      <c r="B2496" t="s">
        <v>69</v>
      </c>
      <c r="C2496">
        <v>15</v>
      </c>
      <c r="D2496" t="str">
        <f t="shared" si="38"/>
        <v>Preservespring 2022</v>
      </c>
      <c r="E2496" t="s">
        <v>74</v>
      </c>
      <c r="F2496" t="s">
        <v>70</v>
      </c>
      <c r="G2496" t="s">
        <v>8</v>
      </c>
      <c r="H2496" t="s">
        <v>11</v>
      </c>
      <c r="I2496" t="s">
        <v>2594</v>
      </c>
      <c r="J2496" t="s">
        <v>60</v>
      </c>
      <c r="K2496">
        <v>10</v>
      </c>
      <c r="L2496">
        <v>150</v>
      </c>
      <c r="N2496">
        <f>_xlfn.XLOOKUP($A2496,'site variables'!$A:$A,'site variables'!C:C,0,0)</f>
        <v>332.63</v>
      </c>
      <c r="O2496">
        <f>_xlfn.XLOOKUP($A2496,'site variables'!$A:$A,'site variables'!D:D,0,0)</f>
        <v>25.8</v>
      </c>
      <c r="P2496">
        <f>_xlfn.XLOOKUP($A2496,'site variables'!$A:$A,'site variables'!E:E,0,0)</f>
        <v>21.2</v>
      </c>
      <c r="Q2496">
        <f>_xlfn.XLOOKUP($A2496,'site variables'!$A:$A,'site variables'!F:F,0,0)</f>
        <v>793</v>
      </c>
      <c r="R2496" t="str">
        <f>_xlfn.XLOOKUP($A2496,'site variables'!$A:$A,'site variables'!G:G,0,0)</f>
        <v>high</v>
      </c>
      <c r="S2496" t="str">
        <f>_xlfn.XLOOKUP($A2496,'site variables'!$A:$A,'site variables'!H:H,0,0)</f>
        <v>low</v>
      </c>
      <c r="T2496" t="str">
        <f>_xlfn.XLOOKUP($A2496,'site variables'!$A:$A,'site variables'!I:I,0,0)</f>
        <v>Vehicle/FootRecreation</v>
      </c>
      <c r="U2496">
        <f>_xlfn.XLOOKUP($D2496,climatevars!$E:$E,climatevars!J:J,0,)</f>
        <v>148.99970199999998</v>
      </c>
      <c r="V2496">
        <f>_xlfn.XLOOKUP($D2496,climatevars!$E:$E,climatevars!K:K,0,)</f>
        <v>539.99891999999988</v>
      </c>
      <c r="W2496">
        <f>_xlfn.XLOOKUP($D2496,climatevars!$E:$E,climatevars!L:L,0,)</f>
        <v>800.99839799999984</v>
      </c>
      <c r="X2496">
        <f>_xlfn.XLOOKUP($G2496,speciesvars!$D:$D,speciesvars!H:H,0,0)</f>
        <v>0</v>
      </c>
      <c r="Y2496">
        <f>_xlfn.XLOOKUP($G2496,speciesvars!$D:$D,speciesvars!I:I,0,0)</f>
        <v>0</v>
      </c>
    </row>
    <row r="2497" spans="1:25" hidden="1" x14ac:dyDescent="0.25">
      <c r="A2497" t="s">
        <v>34</v>
      </c>
      <c r="B2497" t="s">
        <v>69</v>
      </c>
      <c r="C2497">
        <v>15</v>
      </c>
      <c r="D2497" t="str">
        <f t="shared" si="38"/>
        <v>Preservespring 2022</v>
      </c>
      <c r="E2497" t="s">
        <v>74</v>
      </c>
      <c r="F2497" t="s">
        <v>70</v>
      </c>
      <c r="G2497" t="s">
        <v>395</v>
      </c>
      <c r="H2497" t="s">
        <v>11</v>
      </c>
      <c r="I2497" t="s">
        <v>2595</v>
      </c>
      <c r="J2497" t="s">
        <v>60</v>
      </c>
      <c r="K2497">
        <v>2</v>
      </c>
      <c r="L2497">
        <v>160</v>
      </c>
      <c r="N2497">
        <f>_xlfn.XLOOKUP($A2497,'site variables'!$A:$A,'site variables'!C:C,0,0)</f>
        <v>332.63</v>
      </c>
      <c r="O2497">
        <f>_xlfn.XLOOKUP($A2497,'site variables'!$A:$A,'site variables'!D:D,0,0)</f>
        <v>25.8</v>
      </c>
      <c r="P2497">
        <f>_xlfn.XLOOKUP($A2497,'site variables'!$A:$A,'site variables'!E:E,0,0)</f>
        <v>21.2</v>
      </c>
      <c r="Q2497">
        <f>_xlfn.XLOOKUP($A2497,'site variables'!$A:$A,'site variables'!F:F,0,0)</f>
        <v>793</v>
      </c>
      <c r="R2497" t="str">
        <f>_xlfn.XLOOKUP($A2497,'site variables'!$A:$A,'site variables'!G:G,0,0)</f>
        <v>high</v>
      </c>
      <c r="S2497" t="str">
        <f>_xlfn.XLOOKUP($A2497,'site variables'!$A:$A,'site variables'!H:H,0,0)</f>
        <v>low</v>
      </c>
      <c r="T2497" t="str">
        <f>_xlfn.XLOOKUP($A2497,'site variables'!$A:$A,'site variables'!I:I,0,0)</f>
        <v>Vehicle/FootRecreation</v>
      </c>
      <c r="U2497">
        <f>_xlfn.XLOOKUP($D2497,climatevars!$E:$E,climatevars!J:J,0,)</f>
        <v>148.99970199999998</v>
      </c>
      <c r="V2497">
        <f>_xlfn.XLOOKUP($D2497,climatevars!$E:$E,climatevars!K:K,0,)</f>
        <v>539.99891999999988</v>
      </c>
      <c r="W2497">
        <f>_xlfn.XLOOKUP($D2497,climatevars!$E:$E,climatevars!L:L,0,)</f>
        <v>800.99839799999984</v>
      </c>
      <c r="X2497">
        <f>_xlfn.XLOOKUP($G2497,speciesvars!$D:$D,speciesvars!H:H,0,0)</f>
        <v>0</v>
      </c>
      <c r="Y2497">
        <f>_xlfn.XLOOKUP($G2497,speciesvars!$D:$D,speciesvars!I:I,0,0)</f>
        <v>0</v>
      </c>
    </row>
    <row r="2498" spans="1:25" hidden="1" x14ac:dyDescent="0.25">
      <c r="A2498" t="s">
        <v>34</v>
      </c>
      <c r="B2498" t="s">
        <v>69</v>
      </c>
      <c r="C2498">
        <v>7</v>
      </c>
      <c r="D2498" t="str">
        <f t="shared" si="38"/>
        <v>Preservespring 2022</v>
      </c>
      <c r="E2498" t="s">
        <v>48</v>
      </c>
      <c r="F2498" t="s">
        <v>0</v>
      </c>
      <c r="G2498" t="s">
        <v>21</v>
      </c>
      <c r="H2498" t="s">
        <v>4254</v>
      </c>
      <c r="I2498" t="s">
        <v>2596</v>
      </c>
      <c r="J2498" t="s">
        <v>60</v>
      </c>
      <c r="K2498">
        <v>0</v>
      </c>
      <c r="L2498">
        <v>0</v>
      </c>
      <c r="M2498">
        <v>0</v>
      </c>
      <c r="N2498">
        <f>_xlfn.XLOOKUP($A2498,'site variables'!$A:$A,'site variables'!C:C,0,0)</f>
        <v>332.63</v>
      </c>
      <c r="O2498">
        <f>_xlfn.XLOOKUP($A2498,'site variables'!$A:$A,'site variables'!D:D,0,0)</f>
        <v>25.8</v>
      </c>
      <c r="P2498">
        <f>_xlfn.XLOOKUP($A2498,'site variables'!$A:$A,'site variables'!E:E,0,0)</f>
        <v>21.2</v>
      </c>
      <c r="Q2498">
        <f>_xlfn.XLOOKUP($A2498,'site variables'!$A:$A,'site variables'!F:F,0,0)</f>
        <v>793</v>
      </c>
      <c r="R2498" t="str">
        <f>_xlfn.XLOOKUP($A2498,'site variables'!$A:$A,'site variables'!G:G,0,0)</f>
        <v>high</v>
      </c>
      <c r="S2498" t="str">
        <f>_xlfn.XLOOKUP($A2498,'site variables'!$A:$A,'site variables'!H:H,0,0)</f>
        <v>low</v>
      </c>
      <c r="T2498" t="str">
        <f>_xlfn.XLOOKUP($A2498,'site variables'!$A:$A,'site variables'!I:I,0,0)</f>
        <v>Vehicle/FootRecreation</v>
      </c>
      <c r="U2498">
        <f>_xlfn.XLOOKUP($D2498,climatevars!$E:$E,climatevars!J:J,0,)</f>
        <v>148.99970199999998</v>
      </c>
      <c r="V2498">
        <f>_xlfn.XLOOKUP($D2498,climatevars!$E:$E,climatevars!K:K,0,)</f>
        <v>539.99891999999988</v>
      </c>
      <c r="W2498">
        <f>_xlfn.XLOOKUP($D2498,climatevars!$E:$E,climatevars!L:L,0,)</f>
        <v>800.99839799999984</v>
      </c>
      <c r="X2498">
        <f>_xlfn.XLOOKUP($G2498,speciesvars!$D:$D,speciesvars!H:H,0,0)</f>
        <v>24.8750001192093</v>
      </c>
      <c r="Y2498">
        <f>_xlfn.XLOOKUP($G2498,speciesvars!$D:$D,speciesvars!I:I,0,0)</f>
        <v>845</v>
      </c>
    </row>
    <row r="2499" spans="1:25" hidden="1" x14ac:dyDescent="0.25">
      <c r="A2499" t="s">
        <v>34</v>
      </c>
      <c r="B2499" t="s">
        <v>69</v>
      </c>
      <c r="C2499">
        <v>7</v>
      </c>
      <c r="D2499" t="str">
        <f t="shared" ref="D2499:D2562" si="39">_xlfn.CONCAT(A2499,B2499)</f>
        <v>Preservespring 2022</v>
      </c>
      <c r="E2499" t="s">
        <v>48</v>
      </c>
      <c r="F2499" t="s">
        <v>0</v>
      </c>
      <c r="G2499" t="s">
        <v>53</v>
      </c>
      <c r="H2499" t="s">
        <v>4254</v>
      </c>
      <c r="I2499" t="s">
        <v>2597</v>
      </c>
      <c r="J2499" t="s">
        <v>60</v>
      </c>
      <c r="K2499">
        <v>0</v>
      </c>
      <c r="L2499">
        <v>0</v>
      </c>
      <c r="M2499">
        <v>0</v>
      </c>
      <c r="N2499">
        <f>_xlfn.XLOOKUP($A2499,'site variables'!$A:$A,'site variables'!C:C,0,0)</f>
        <v>332.63</v>
      </c>
      <c r="O2499">
        <f>_xlfn.XLOOKUP($A2499,'site variables'!$A:$A,'site variables'!D:D,0,0)</f>
        <v>25.8</v>
      </c>
      <c r="P2499">
        <f>_xlfn.XLOOKUP($A2499,'site variables'!$A:$A,'site variables'!E:E,0,0)</f>
        <v>21.2</v>
      </c>
      <c r="Q2499">
        <f>_xlfn.XLOOKUP($A2499,'site variables'!$A:$A,'site variables'!F:F,0,0)</f>
        <v>793</v>
      </c>
      <c r="R2499" t="str">
        <f>_xlfn.XLOOKUP($A2499,'site variables'!$A:$A,'site variables'!G:G,0,0)</f>
        <v>high</v>
      </c>
      <c r="S2499" t="str">
        <f>_xlfn.XLOOKUP($A2499,'site variables'!$A:$A,'site variables'!H:H,0,0)</f>
        <v>low</v>
      </c>
      <c r="T2499" t="str">
        <f>_xlfn.XLOOKUP($A2499,'site variables'!$A:$A,'site variables'!I:I,0,0)</f>
        <v>Vehicle/FootRecreation</v>
      </c>
      <c r="U2499">
        <f>_xlfn.XLOOKUP($D2499,climatevars!$E:$E,climatevars!J:J,0,)</f>
        <v>148.99970199999998</v>
      </c>
      <c r="V2499">
        <f>_xlfn.XLOOKUP($D2499,climatevars!$E:$E,climatevars!K:K,0,)</f>
        <v>539.99891999999988</v>
      </c>
      <c r="W2499">
        <f>_xlfn.XLOOKUP($D2499,climatevars!$E:$E,climatevars!L:L,0,)</f>
        <v>800.99839799999984</v>
      </c>
      <c r="X2499">
        <f>_xlfn.XLOOKUP($G2499,speciesvars!$D:$D,speciesvars!H:H,0,0)</f>
        <v>24.200000047683702</v>
      </c>
      <c r="Y2499">
        <f>_xlfn.XLOOKUP($G2499,speciesvars!$D:$D,speciesvars!I:I,0,0)</f>
        <v>706</v>
      </c>
    </row>
    <row r="2500" spans="1:25" hidden="1" x14ac:dyDescent="0.25">
      <c r="A2500" t="s">
        <v>34</v>
      </c>
      <c r="B2500" t="s">
        <v>69</v>
      </c>
      <c r="C2500">
        <v>7</v>
      </c>
      <c r="D2500" t="str">
        <f t="shared" si="39"/>
        <v>Preservespring 2022</v>
      </c>
      <c r="E2500" t="s">
        <v>48</v>
      </c>
      <c r="F2500" t="s">
        <v>0</v>
      </c>
      <c r="G2500" t="s">
        <v>54</v>
      </c>
      <c r="H2500" t="s">
        <v>4256</v>
      </c>
      <c r="I2500" t="s">
        <v>2598</v>
      </c>
      <c r="J2500" t="s">
        <v>60</v>
      </c>
      <c r="K2500">
        <v>0</v>
      </c>
      <c r="L2500">
        <v>0</v>
      </c>
      <c r="M2500">
        <v>0.05</v>
      </c>
      <c r="N2500">
        <f>_xlfn.XLOOKUP($A2500,'site variables'!$A:$A,'site variables'!C:C,0,0)</f>
        <v>332.63</v>
      </c>
      <c r="O2500">
        <f>_xlfn.XLOOKUP($A2500,'site variables'!$A:$A,'site variables'!D:D,0,0)</f>
        <v>25.8</v>
      </c>
      <c r="P2500">
        <f>_xlfn.XLOOKUP($A2500,'site variables'!$A:$A,'site variables'!E:E,0,0)</f>
        <v>21.2</v>
      </c>
      <c r="Q2500">
        <f>_xlfn.XLOOKUP($A2500,'site variables'!$A:$A,'site variables'!F:F,0,0)</f>
        <v>793</v>
      </c>
      <c r="R2500" t="str">
        <f>_xlfn.XLOOKUP($A2500,'site variables'!$A:$A,'site variables'!G:G,0,0)</f>
        <v>high</v>
      </c>
      <c r="S2500" t="str">
        <f>_xlfn.XLOOKUP($A2500,'site variables'!$A:$A,'site variables'!H:H,0,0)</f>
        <v>low</v>
      </c>
      <c r="T2500" t="str">
        <f>_xlfn.XLOOKUP($A2500,'site variables'!$A:$A,'site variables'!I:I,0,0)</f>
        <v>Vehicle/FootRecreation</v>
      </c>
      <c r="U2500">
        <f>_xlfn.XLOOKUP($D2500,climatevars!$E:$E,climatevars!J:J,0,)</f>
        <v>148.99970199999998</v>
      </c>
      <c r="V2500">
        <f>_xlfn.XLOOKUP($D2500,climatevars!$E:$E,climatevars!K:K,0,)</f>
        <v>539.99891999999988</v>
      </c>
      <c r="W2500">
        <f>_xlfn.XLOOKUP($D2500,climatevars!$E:$E,climatevars!L:L,0,)</f>
        <v>800.99839799999984</v>
      </c>
      <c r="X2500">
        <f>_xlfn.XLOOKUP($G2500,speciesvars!$D:$D,speciesvars!H:H,0,0)</f>
        <v>21.7541668613752</v>
      </c>
      <c r="Y2500">
        <f>_xlfn.XLOOKUP($G2500,speciesvars!$D:$D,speciesvars!I:I,0,0)</f>
        <v>505</v>
      </c>
    </row>
    <row r="2501" spans="1:25" hidden="1" x14ac:dyDescent="0.25">
      <c r="A2501" t="s">
        <v>34</v>
      </c>
      <c r="B2501" t="s">
        <v>69</v>
      </c>
      <c r="C2501">
        <v>7</v>
      </c>
      <c r="D2501" t="str">
        <f t="shared" si="39"/>
        <v>Preservespring 2022</v>
      </c>
      <c r="E2501" t="s">
        <v>48</v>
      </c>
      <c r="F2501" t="s">
        <v>0</v>
      </c>
      <c r="G2501" t="s">
        <v>35</v>
      </c>
      <c r="H2501" t="s">
        <v>4254</v>
      </c>
      <c r="I2501" t="s">
        <v>2599</v>
      </c>
      <c r="J2501" t="s">
        <v>60</v>
      </c>
      <c r="K2501">
        <v>0</v>
      </c>
      <c r="L2501">
        <v>0</v>
      </c>
      <c r="M2501">
        <v>0</v>
      </c>
      <c r="N2501">
        <f>_xlfn.XLOOKUP($A2501,'site variables'!$A:$A,'site variables'!C:C,0,0)</f>
        <v>332.63</v>
      </c>
      <c r="O2501">
        <f>_xlfn.XLOOKUP($A2501,'site variables'!$A:$A,'site variables'!D:D,0,0)</f>
        <v>25.8</v>
      </c>
      <c r="P2501">
        <f>_xlfn.XLOOKUP($A2501,'site variables'!$A:$A,'site variables'!E:E,0,0)</f>
        <v>21.2</v>
      </c>
      <c r="Q2501">
        <f>_xlfn.XLOOKUP($A2501,'site variables'!$A:$A,'site variables'!F:F,0,0)</f>
        <v>793</v>
      </c>
      <c r="R2501" t="str">
        <f>_xlfn.XLOOKUP($A2501,'site variables'!$A:$A,'site variables'!G:G,0,0)</f>
        <v>high</v>
      </c>
      <c r="S2501" t="str">
        <f>_xlfn.XLOOKUP($A2501,'site variables'!$A:$A,'site variables'!H:H,0,0)</f>
        <v>low</v>
      </c>
      <c r="T2501" t="str">
        <f>_xlfn.XLOOKUP($A2501,'site variables'!$A:$A,'site variables'!I:I,0,0)</f>
        <v>Vehicle/FootRecreation</v>
      </c>
      <c r="U2501">
        <f>_xlfn.XLOOKUP($D2501,climatevars!$E:$E,climatevars!J:J,0,)</f>
        <v>148.99970199999998</v>
      </c>
      <c r="V2501">
        <f>_xlfn.XLOOKUP($D2501,climatevars!$E:$E,climatevars!K:K,0,)</f>
        <v>539.99891999999988</v>
      </c>
      <c r="W2501">
        <f>_xlfn.XLOOKUP($D2501,climatevars!$E:$E,climatevars!L:L,0,)</f>
        <v>800.99839799999984</v>
      </c>
      <c r="X2501">
        <f>_xlfn.XLOOKUP($G2501,speciesvars!$D:$D,speciesvars!H:H,0,0)</f>
        <v>23.5000000198682</v>
      </c>
      <c r="Y2501">
        <f>_xlfn.XLOOKUP($G2501,speciesvars!$D:$D,speciesvars!I:I,0,0)</f>
        <v>354</v>
      </c>
    </row>
    <row r="2502" spans="1:25" hidden="1" x14ac:dyDescent="0.25">
      <c r="A2502" t="s">
        <v>34</v>
      </c>
      <c r="B2502" t="s">
        <v>69</v>
      </c>
      <c r="C2502">
        <v>7</v>
      </c>
      <c r="D2502" t="str">
        <f t="shared" si="39"/>
        <v>Preservespring 2022</v>
      </c>
      <c r="E2502" t="s">
        <v>48</v>
      </c>
      <c r="F2502" t="s">
        <v>0</v>
      </c>
      <c r="G2502" t="s">
        <v>76</v>
      </c>
      <c r="H2502" t="s">
        <v>4254</v>
      </c>
      <c r="I2502" t="s">
        <v>2600</v>
      </c>
      <c r="J2502" t="s">
        <v>60</v>
      </c>
      <c r="K2502">
        <v>0</v>
      </c>
      <c r="L2502">
        <v>0</v>
      </c>
      <c r="M2502">
        <v>0</v>
      </c>
      <c r="N2502">
        <f>_xlfn.XLOOKUP($A2502,'site variables'!$A:$A,'site variables'!C:C,0,0)</f>
        <v>332.63</v>
      </c>
      <c r="O2502">
        <f>_xlfn.XLOOKUP($A2502,'site variables'!$A:$A,'site variables'!D:D,0,0)</f>
        <v>25.8</v>
      </c>
      <c r="P2502">
        <f>_xlfn.XLOOKUP($A2502,'site variables'!$A:$A,'site variables'!E:E,0,0)</f>
        <v>21.2</v>
      </c>
      <c r="Q2502">
        <f>_xlfn.XLOOKUP($A2502,'site variables'!$A:$A,'site variables'!F:F,0,0)</f>
        <v>793</v>
      </c>
      <c r="R2502" t="str">
        <f>_xlfn.XLOOKUP($A2502,'site variables'!$A:$A,'site variables'!G:G,0,0)</f>
        <v>high</v>
      </c>
      <c r="S2502" t="str">
        <f>_xlfn.XLOOKUP($A2502,'site variables'!$A:$A,'site variables'!H:H,0,0)</f>
        <v>low</v>
      </c>
      <c r="T2502" t="str">
        <f>_xlfn.XLOOKUP($A2502,'site variables'!$A:$A,'site variables'!I:I,0,0)</f>
        <v>Vehicle/FootRecreation</v>
      </c>
      <c r="U2502">
        <f>_xlfn.XLOOKUP($D2502,climatevars!$E:$E,climatevars!J:J,0,)</f>
        <v>148.99970199999998</v>
      </c>
      <c r="V2502">
        <f>_xlfn.XLOOKUP($D2502,climatevars!$E:$E,climatevars!K:K,0,)</f>
        <v>539.99891999999988</v>
      </c>
      <c r="W2502">
        <f>_xlfn.XLOOKUP($D2502,climatevars!$E:$E,climatevars!L:L,0,)</f>
        <v>800.99839799999984</v>
      </c>
      <c r="X2502">
        <f>_xlfn.XLOOKUP($G2502,speciesvars!$D:$D,speciesvars!H:H,0,0)</f>
        <v>23.825000166892998</v>
      </c>
      <c r="Y2502">
        <f>_xlfn.XLOOKUP($G2502,speciesvars!$D:$D,speciesvars!I:I,0,0)</f>
        <v>508</v>
      </c>
    </row>
    <row r="2503" spans="1:25" hidden="1" x14ac:dyDescent="0.25">
      <c r="A2503" t="s">
        <v>34</v>
      </c>
      <c r="B2503" t="s">
        <v>69</v>
      </c>
      <c r="C2503">
        <v>8</v>
      </c>
      <c r="D2503" t="str">
        <f t="shared" si="39"/>
        <v>Preservespring 2022</v>
      </c>
      <c r="E2503" t="s">
        <v>75</v>
      </c>
      <c r="F2503" t="s">
        <v>49</v>
      </c>
      <c r="G2503" t="s">
        <v>13</v>
      </c>
      <c r="H2503" t="s">
        <v>4255</v>
      </c>
      <c r="I2503" t="s">
        <v>2601</v>
      </c>
      <c r="J2503" t="s">
        <v>60</v>
      </c>
      <c r="K2503">
        <v>0</v>
      </c>
      <c r="L2503">
        <v>0</v>
      </c>
      <c r="M2503">
        <v>0</v>
      </c>
      <c r="N2503">
        <f>_xlfn.XLOOKUP($A2503,'site variables'!$A:$A,'site variables'!C:C,0,0)</f>
        <v>332.63</v>
      </c>
      <c r="O2503">
        <f>_xlfn.XLOOKUP($A2503,'site variables'!$A:$A,'site variables'!D:D,0,0)</f>
        <v>25.8</v>
      </c>
      <c r="P2503">
        <f>_xlfn.XLOOKUP($A2503,'site variables'!$A:$A,'site variables'!E:E,0,0)</f>
        <v>21.2</v>
      </c>
      <c r="Q2503">
        <f>_xlfn.XLOOKUP($A2503,'site variables'!$A:$A,'site variables'!F:F,0,0)</f>
        <v>793</v>
      </c>
      <c r="R2503" t="str">
        <f>_xlfn.XLOOKUP($A2503,'site variables'!$A:$A,'site variables'!G:G,0,0)</f>
        <v>high</v>
      </c>
      <c r="S2503" t="str">
        <f>_xlfn.XLOOKUP($A2503,'site variables'!$A:$A,'site variables'!H:H,0,0)</f>
        <v>low</v>
      </c>
      <c r="T2503" t="str">
        <f>_xlfn.XLOOKUP($A2503,'site variables'!$A:$A,'site variables'!I:I,0,0)</f>
        <v>Vehicle/FootRecreation</v>
      </c>
      <c r="U2503">
        <f>_xlfn.XLOOKUP($D2503,climatevars!$E:$E,climatevars!J:J,0,)</f>
        <v>148.99970199999998</v>
      </c>
      <c r="V2503">
        <f>_xlfn.XLOOKUP($D2503,climatevars!$E:$E,climatevars!K:K,0,)</f>
        <v>539.99891999999988</v>
      </c>
      <c r="W2503">
        <f>_xlfn.XLOOKUP($D2503,climatevars!$E:$E,climatevars!L:L,0,)</f>
        <v>800.99839799999984</v>
      </c>
      <c r="X2503">
        <f>_xlfn.XLOOKUP($G2503,speciesvars!$D:$D,speciesvars!H:H,0,0)</f>
        <v>23.462500015894602</v>
      </c>
      <c r="Y2503">
        <f>_xlfn.XLOOKUP($G2503,speciesvars!$D:$D,speciesvars!I:I,0,0)</f>
        <v>846</v>
      </c>
    </row>
    <row r="2504" spans="1:25" hidden="1" x14ac:dyDescent="0.25">
      <c r="A2504" t="s">
        <v>34</v>
      </c>
      <c r="B2504" t="s">
        <v>69</v>
      </c>
      <c r="C2504">
        <v>8</v>
      </c>
      <c r="D2504" t="str">
        <f t="shared" si="39"/>
        <v>Preservespring 2022</v>
      </c>
      <c r="E2504" t="s">
        <v>75</v>
      </c>
      <c r="F2504" t="s">
        <v>49</v>
      </c>
      <c r="G2504" t="s">
        <v>6</v>
      </c>
      <c r="H2504" t="s">
        <v>4255</v>
      </c>
      <c r="I2504" t="s">
        <v>2602</v>
      </c>
      <c r="J2504" t="s">
        <v>60</v>
      </c>
      <c r="K2504">
        <v>0</v>
      </c>
      <c r="L2504">
        <v>0</v>
      </c>
      <c r="M2504">
        <v>0</v>
      </c>
      <c r="N2504">
        <f>_xlfn.XLOOKUP($A2504,'site variables'!$A:$A,'site variables'!C:C,0,0)</f>
        <v>332.63</v>
      </c>
      <c r="O2504">
        <f>_xlfn.XLOOKUP($A2504,'site variables'!$A:$A,'site variables'!D:D,0,0)</f>
        <v>25.8</v>
      </c>
      <c r="P2504">
        <f>_xlfn.XLOOKUP($A2504,'site variables'!$A:$A,'site variables'!E:E,0,0)</f>
        <v>21.2</v>
      </c>
      <c r="Q2504">
        <f>_xlfn.XLOOKUP($A2504,'site variables'!$A:$A,'site variables'!F:F,0,0)</f>
        <v>793</v>
      </c>
      <c r="R2504" t="str">
        <f>_xlfn.XLOOKUP($A2504,'site variables'!$A:$A,'site variables'!G:G,0,0)</f>
        <v>high</v>
      </c>
      <c r="S2504" t="str">
        <f>_xlfn.XLOOKUP($A2504,'site variables'!$A:$A,'site variables'!H:H,0,0)</f>
        <v>low</v>
      </c>
      <c r="T2504" t="str">
        <f>_xlfn.XLOOKUP($A2504,'site variables'!$A:$A,'site variables'!I:I,0,0)</f>
        <v>Vehicle/FootRecreation</v>
      </c>
      <c r="U2504">
        <f>_xlfn.XLOOKUP($D2504,climatevars!$E:$E,climatevars!J:J,0,)</f>
        <v>148.99970199999998</v>
      </c>
      <c r="V2504">
        <f>_xlfn.XLOOKUP($D2504,climatevars!$E:$E,climatevars!K:K,0,)</f>
        <v>539.99891999999988</v>
      </c>
      <c r="W2504">
        <f>_xlfn.XLOOKUP($D2504,climatevars!$E:$E,climatevars!L:L,0,)</f>
        <v>800.99839799999984</v>
      </c>
      <c r="X2504">
        <f>_xlfn.XLOOKUP($G2504,speciesvars!$D:$D,speciesvars!H:H,0,0)</f>
        <v>21.804166575272902</v>
      </c>
      <c r="Y2504">
        <f>_xlfn.XLOOKUP($G2504,speciesvars!$D:$D,speciesvars!I:I,0,0)</f>
        <v>504</v>
      </c>
    </row>
    <row r="2505" spans="1:25" hidden="1" x14ac:dyDescent="0.25">
      <c r="A2505" t="s">
        <v>34</v>
      </c>
      <c r="B2505" t="s">
        <v>69</v>
      </c>
      <c r="C2505">
        <v>8</v>
      </c>
      <c r="D2505" t="str">
        <f t="shared" si="39"/>
        <v>Preservespring 2022</v>
      </c>
      <c r="E2505" t="s">
        <v>75</v>
      </c>
      <c r="F2505" t="s">
        <v>49</v>
      </c>
      <c r="G2505" t="s">
        <v>21</v>
      </c>
      <c r="H2505" t="s">
        <v>4255</v>
      </c>
      <c r="I2505" t="s">
        <v>2603</v>
      </c>
      <c r="J2505" t="s">
        <v>60</v>
      </c>
      <c r="K2505">
        <v>0</v>
      </c>
      <c r="L2505">
        <v>0</v>
      </c>
      <c r="M2505">
        <v>0</v>
      </c>
      <c r="N2505">
        <f>_xlfn.XLOOKUP($A2505,'site variables'!$A:$A,'site variables'!C:C,0,0)</f>
        <v>332.63</v>
      </c>
      <c r="O2505">
        <f>_xlfn.XLOOKUP($A2505,'site variables'!$A:$A,'site variables'!D:D,0,0)</f>
        <v>25.8</v>
      </c>
      <c r="P2505">
        <f>_xlfn.XLOOKUP($A2505,'site variables'!$A:$A,'site variables'!E:E,0,0)</f>
        <v>21.2</v>
      </c>
      <c r="Q2505">
        <f>_xlfn.XLOOKUP($A2505,'site variables'!$A:$A,'site variables'!F:F,0,0)</f>
        <v>793</v>
      </c>
      <c r="R2505" t="str">
        <f>_xlfn.XLOOKUP($A2505,'site variables'!$A:$A,'site variables'!G:G,0,0)</f>
        <v>high</v>
      </c>
      <c r="S2505" t="str">
        <f>_xlfn.XLOOKUP($A2505,'site variables'!$A:$A,'site variables'!H:H,0,0)</f>
        <v>low</v>
      </c>
      <c r="T2505" t="str">
        <f>_xlfn.XLOOKUP($A2505,'site variables'!$A:$A,'site variables'!I:I,0,0)</f>
        <v>Vehicle/FootRecreation</v>
      </c>
      <c r="U2505">
        <f>_xlfn.XLOOKUP($D2505,climatevars!$E:$E,climatevars!J:J,0,)</f>
        <v>148.99970199999998</v>
      </c>
      <c r="V2505">
        <f>_xlfn.XLOOKUP($D2505,climatevars!$E:$E,climatevars!K:K,0,)</f>
        <v>539.99891999999988</v>
      </c>
      <c r="W2505">
        <f>_xlfn.XLOOKUP($D2505,climatevars!$E:$E,climatevars!L:L,0,)</f>
        <v>800.99839799999984</v>
      </c>
      <c r="X2505">
        <f>_xlfn.XLOOKUP($G2505,speciesvars!$D:$D,speciesvars!H:H,0,0)</f>
        <v>24.8750001192093</v>
      </c>
      <c r="Y2505">
        <f>_xlfn.XLOOKUP($G2505,speciesvars!$D:$D,speciesvars!I:I,0,0)</f>
        <v>845</v>
      </c>
    </row>
    <row r="2506" spans="1:25" hidden="1" x14ac:dyDescent="0.25">
      <c r="A2506" t="s">
        <v>34</v>
      </c>
      <c r="B2506" t="s">
        <v>69</v>
      </c>
      <c r="C2506">
        <v>8</v>
      </c>
      <c r="D2506" t="str">
        <f t="shared" si="39"/>
        <v>Preservespring 2022</v>
      </c>
      <c r="E2506" t="s">
        <v>75</v>
      </c>
      <c r="F2506" t="s">
        <v>49</v>
      </c>
      <c r="G2506" t="s">
        <v>53</v>
      </c>
      <c r="H2506" t="s">
        <v>4255</v>
      </c>
      <c r="I2506" t="s">
        <v>2604</v>
      </c>
      <c r="J2506" t="s">
        <v>60</v>
      </c>
      <c r="K2506">
        <v>0</v>
      </c>
      <c r="L2506">
        <v>0</v>
      </c>
      <c r="M2506">
        <v>0</v>
      </c>
      <c r="N2506">
        <f>_xlfn.XLOOKUP($A2506,'site variables'!$A:$A,'site variables'!C:C,0,0)</f>
        <v>332.63</v>
      </c>
      <c r="O2506">
        <f>_xlfn.XLOOKUP($A2506,'site variables'!$A:$A,'site variables'!D:D,0,0)</f>
        <v>25.8</v>
      </c>
      <c r="P2506">
        <f>_xlfn.XLOOKUP($A2506,'site variables'!$A:$A,'site variables'!E:E,0,0)</f>
        <v>21.2</v>
      </c>
      <c r="Q2506">
        <f>_xlfn.XLOOKUP($A2506,'site variables'!$A:$A,'site variables'!F:F,0,0)</f>
        <v>793</v>
      </c>
      <c r="R2506" t="str">
        <f>_xlfn.XLOOKUP($A2506,'site variables'!$A:$A,'site variables'!G:G,0,0)</f>
        <v>high</v>
      </c>
      <c r="S2506" t="str">
        <f>_xlfn.XLOOKUP($A2506,'site variables'!$A:$A,'site variables'!H:H,0,0)</f>
        <v>low</v>
      </c>
      <c r="T2506" t="str">
        <f>_xlfn.XLOOKUP($A2506,'site variables'!$A:$A,'site variables'!I:I,0,0)</f>
        <v>Vehicle/FootRecreation</v>
      </c>
      <c r="U2506">
        <f>_xlfn.XLOOKUP($D2506,climatevars!$E:$E,climatevars!J:J,0,)</f>
        <v>148.99970199999998</v>
      </c>
      <c r="V2506">
        <f>_xlfn.XLOOKUP($D2506,climatevars!$E:$E,climatevars!K:K,0,)</f>
        <v>539.99891999999988</v>
      </c>
      <c r="W2506">
        <f>_xlfn.XLOOKUP($D2506,climatevars!$E:$E,climatevars!L:L,0,)</f>
        <v>800.99839799999984</v>
      </c>
      <c r="X2506">
        <f>_xlfn.XLOOKUP($G2506,speciesvars!$D:$D,speciesvars!H:H,0,0)</f>
        <v>24.200000047683702</v>
      </c>
      <c r="Y2506">
        <f>_xlfn.XLOOKUP($G2506,speciesvars!$D:$D,speciesvars!I:I,0,0)</f>
        <v>706</v>
      </c>
    </row>
    <row r="2507" spans="1:25" hidden="1" x14ac:dyDescent="0.25">
      <c r="A2507" t="s">
        <v>34</v>
      </c>
      <c r="B2507" t="s">
        <v>69</v>
      </c>
      <c r="C2507">
        <v>8</v>
      </c>
      <c r="D2507" t="str">
        <f t="shared" si="39"/>
        <v>Preservespring 2022</v>
      </c>
      <c r="E2507" t="s">
        <v>75</v>
      </c>
      <c r="F2507" t="s">
        <v>49</v>
      </c>
      <c r="G2507" t="s">
        <v>22</v>
      </c>
      <c r="H2507" t="s">
        <v>4255</v>
      </c>
      <c r="I2507" t="s">
        <v>2605</v>
      </c>
      <c r="J2507" t="s">
        <v>60</v>
      </c>
      <c r="K2507">
        <v>0</v>
      </c>
      <c r="L2507">
        <v>0</v>
      </c>
      <c r="M2507">
        <v>0</v>
      </c>
      <c r="N2507">
        <f>_xlfn.XLOOKUP($A2507,'site variables'!$A:$A,'site variables'!C:C,0,0)</f>
        <v>332.63</v>
      </c>
      <c r="O2507">
        <f>_xlfn.XLOOKUP($A2507,'site variables'!$A:$A,'site variables'!D:D,0,0)</f>
        <v>25.8</v>
      </c>
      <c r="P2507">
        <f>_xlfn.XLOOKUP($A2507,'site variables'!$A:$A,'site variables'!E:E,0,0)</f>
        <v>21.2</v>
      </c>
      <c r="Q2507">
        <f>_xlfn.XLOOKUP($A2507,'site variables'!$A:$A,'site variables'!F:F,0,0)</f>
        <v>793</v>
      </c>
      <c r="R2507" t="str">
        <f>_xlfn.XLOOKUP($A2507,'site variables'!$A:$A,'site variables'!G:G,0,0)</f>
        <v>high</v>
      </c>
      <c r="S2507" t="str">
        <f>_xlfn.XLOOKUP($A2507,'site variables'!$A:$A,'site variables'!H:H,0,0)</f>
        <v>low</v>
      </c>
      <c r="T2507" t="str">
        <f>_xlfn.XLOOKUP($A2507,'site variables'!$A:$A,'site variables'!I:I,0,0)</f>
        <v>Vehicle/FootRecreation</v>
      </c>
      <c r="U2507">
        <f>_xlfn.XLOOKUP($D2507,climatevars!$E:$E,climatevars!J:J,0,)</f>
        <v>148.99970199999998</v>
      </c>
      <c r="V2507">
        <f>_xlfn.XLOOKUP($D2507,climatevars!$E:$E,climatevars!K:K,0,)</f>
        <v>539.99891999999988</v>
      </c>
      <c r="W2507">
        <f>_xlfn.XLOOKUP($D2507,climatevars!$E:$E,climatevars!L:L,0,)</f>
        <v>800.99839799999984</v>
      </c>
      <c r="X2507">
        <f>_xlfn.XLOOKUP($G2507,speciesvars!$D:$D,speciesvars!H:H,0,0)</f>
        <v>22.870833317438802</v>
      </c>
      <c r="Y2507">
        <f>_xlfn.XLOOKUP($G2507,speciesvars!$D:$D,speciesvars!I:I,0,0)</f>
        <v>733</v>
      </c>
    </row>
    <row r="2508" spans="1:25" hidden="1" x14ac:dyDescent="0.25">
      <c r="A2508" t="s">
        <v>34</v>
      </c>
      <c r="B2508" t="s">
        <v>69</v>
      </c>
      <c r="C2508">
        <v>15</v>
      </c>
      <c r="D2508" t="str">
        <f t="shared" si="39"/>
        <v>Preservespring 2022</v>
      </c>
      <c r="E2508" t="s">
        <v>74</v>
      </c>
      <c r="F2508" t="s">
        <v>70</v>
      </c>
      <c r="G2508" t="s">
        <v>1437</v>
      </c>
      <c r="H2508" t="s">
        <v>11</v>
      </c>
      <c r="I2508" t="s">
        <v>2606</v>
      </c>
      <c r="J2508" t="s">
        <v>60</v>
      </c>
      <c r="K2508">
        <v>23</v>
      </c>
      <c r="L2508">
        <v>125</v>
      </c>
      <c r="N2508">
        <f>_xlfn.XLOOKUP($A2508,'site variables'!$A:$A,'site variables'!C:C,0,0)</f>
        <v>332.63</v>
      </c>
      <c r="O2508">
        <f>_xlfn.XLOOKUP($A2508,'site variables'!$A:$A,'site variables'!D:D,0,0)</f>
        <v>25.8</v>
      </c>
      <c r="P2508">
        <f>_xlfn.XLOOKUP($A2508,'site variables'!$A:$A,'site variables'!E:E,0,0)</f>
        <v>21.2</v>
      </c>
      <c r="Q2508">
        <f>_xlfn.XLOOKUP($A2508,'site variables'!$A:$A,'site variables'!F:F,0,0)</f>
        <v>793</v>
      </c>
      <c r="R2508" t="str">
        <f>_xlfn.XLOOKUP($A2508,'site variables'!$A:$A,'site variables'!G:G,0,0)</f>
        <v>high</v>
      </c>
      <c r="S2508" t="str">
        <f>_xlfn.XLOOKUP($A2508,'site variables'!$A:$A,'site variables'!H:H,0,0)</f>
        <v>low</v>
      </c>
      <c r="T2508" t="str">
        <f>_xlfn.XLOOKUP($A2508,'site variables'!$A:$A,'site variables'!I:I,0,0)</f>
        <v>Vehicle/FootRecreation</v>
      </c>
      <c r="U2508">
        <f>_xlfn.XLOOKUP($D2508,climatevars!$E:$E,climatevars!J:J,0,)</f>
        <v>148.99970199999998</v>
      </c>
      <c r="V2508">
        <f>_xlfn.XLOOKUP($D2508,climatevars!$E:$E,climatevars!K:K,0,)</f>
        <v>539.99891999999988</v>
      </c>
      <c r="W2508">
        <f>_xlfn.XLOOKUP($D2508,climatevars!$E:$E,climatevars!L:L,0,)</f>
        <v>800.99839799999984</v>
      </c>
      <c r="X2508">
        <f>_xlfn.XLOOKUP($G2508,speciesvars!$D:$D,speciesvars!H:H,0,0)</f>
        <v>0</v>
      </c>
      <c r="Y2508">
        <f>_xlfn.XLOOKUP($G2508,speciesvars!$D:$D,speciesvars!I:I,0,0)</f>
        <v>0</v>
      </c>
    </row>
    <row r="2509" spans="1:25" hidden="1" x14ac:dyDescent="0.25">
      <c r="A2509" t="s">
        <v>34</v>
      </c>
      <c r="B2509" t="s">
        <v>69</v>
      </c>
      <c r="C2509">
        <v>16</v>
      </c>
      <c r="D2509" t="str">
        <f t="shared" si="39"/>
        <v>Preservespring 2022</v>
      </c>
      <c r="E2509" t="s">
        <v>48</v>
      </c>
      <c r="F2509" t="s">
        <v>70</v>
      </c>
      <c r="G2509" t="s">
        <v>77</v>
      </c>
      <c r="H2509" t="s">
        <v>11</v>
      </c>
      <c r="I2509" t="s">
        <v>2607</v>
      </c>
      <c r="J2509" t="s">
        <v>72</v>
      </c>
      <c r="K2509">
        <v>2</v>
      </c>
      <c r="L2509">
        <v>45</v>
      </c>
      <c r="N2509">
        <f>_xlfn.XLOOKUP($A2509,'site variables'!$A:$A,'site variables'!C:C,0,0)</f>
        <v>332.63</v>
      </c>
      <c r="O2509">
        <f>_xlfn.XLOOKUP($A2509,'site variables'!$A:$A,'site variables'!D:D,0,0)</f>
        <v>25.8</v>
      </c>
      <c r="P2509">
        <f>_xlfn.XLOOKUP($A2509,'site variables'!$A:$A,'site variables'!E:E,0,0)</f>
        <v>21.2</v>
      </c>
      <c r="Q2509">
        <f>_xlfn.XLOOKUP($A2509,'site variables'!$A:$A,'site variables'!F:F,0,0)</f>
        <v>793</v>
      </c>
      <c r="R2509" t="str">
        <f>_xlfn.XLOOKUP($A2509,'site variables'!$A:$A,'site variables'!G:G,0,0)</f>
        <v>high</v>
      </c>
      <c r="S2509" t="str">
        <f>_xlfn.XLOOKUP($A2509,'site variables'!$A:$A,'site variables'!H:H,0,0)</f>
        <v>low</v>
      </c>
      <c r="T2509" t="str">
        <f>_xlfn.XLOOKUP($A2509,'site variables'!$A:$A,'site variables'!I:I,0,0)</f>
        <v>Vehicle/FootRecreation</v>
      </c>
      <c r="U2509">
        <f>_xlfn.XLOOKUP($D2509,climatevars!$E:$E,climatevars!J:J,0,)</f>
        <v>148.99970199999998</v>
      </c>
      <c r="V2509">
        <f>_xlfn.XLOOKUP($D2509,climatevars!$E:$E,climatevars!K:K,0,)</f>
        <v>539.99891999999988</v>
      </c>
      <c r="W2509">
        <f>_xlfn.XLOOKUP($D2509,climatevars!$E:$E,climatevars!L:L,0,)</f>
        <v>800.99839799999984</v>
      </c>
      <c r="X2509">
        <f>_xlfn.XLOOKUP($G2509,speciesvars!$D:$D,speciesvars!H:H,0,0)</f>
        <v>0</v>
      </c>
      <c r="Y2509">
        <f>_xlfn.XLOOKUP($G2509,speciesvars!$D:$D,speciesvars!I:I,0,0)</f>
        <v>0</v>
      </c>
    </row>
    <row r="2510" spans="1:25" hidden="1" x14ac:dyDescent="0.25">
      <c r="A2510" t="s">
        <v>34</v>
      </c>
      <c r="B2510" t="s">
        <v>69</v>
      </c>
      <c r="C2510">
        <v>16</v>
      </c>
      <c r="D2510" t="str">
        <f t="shared" si="39"/>
        <v>Preservespring 2022</v>
      </c>
      <c r="E2510" t="s">
        <v>48</v>
      </c>
      <c r="F2510" t="s">
        <v>70</v>
      </c>
      <c r="G2510" t="s">
        <v>16</v>
      </c>
      <c r="H2510" t="s">
        <v>11</v>
      </c>
      <c r="I2510" t="s">
        <v>2608</v>
      </c>
      <c r="J2510" t="s">
        <v>60</v>
      </c>
      <c r="K2510">
        <v>73</v>
      </c>
      <c r="L2510">
        <v>10</v>
      </c>
      <c r="N2510">
        <f>_xlfn.XLOOKUP($A2510,'site variables'!$A:$A,'site variables'!C:C,0,0)</f>
        <v>332.63</v>
      </c>
      <c r="O2510">
        <f>_xlfn.XLOOKUP($A2510,'site variables'!$A:$A,'site variables'!D:D,0,0)</f>
        <v>25.8</v>
      </c>
      <c r="P2510">
        <f>_xlfn.XLOOKUP($A2510,'site variables'!$A:$A,'site variables'!E:E,0,0)</f>
        <v>21.2</v>
      </c>
      <c r="Q2510">
        <f>_xlfn.XLOOKUP($A2510,'site variables'!$A:$A,'site variables'!F:F,0,0)</f>
        <v>793</v>
      </c>
      <c r="R2510" t="str">
        <f>_xlfn.XLOOKUP($A2510,'site variables'!$A:$A,'site variables'!G:G,0,0)</f>
        <v>high</v>
      </c>
      <c r="S2510" t="str">
        <f>_xlfn.XLOOKUP($A2510,'site variables'!$A:$A,'site variables'!H:H,0,0)</f>
        <v>low</v>
      </c>
      <c r="T2510" t="str">
        <f>_xlfn.XLOOKUP($A2510,'site variables'!$A:$A,'site variables'!I:I,0,0)</f>
        <v>Vehicle/FootRecreation</v>
      </c>
      <c r="U2510">
        <f>_xlfn.XLOOKUP($D2510,climatevars!$E:$E,climatevars!J:J,0,)</f>
        <v>148.99970199999998</v>
      </c>
      <c r="V2510">
        <f>_xlfn.XLOOKUP($D2510,climatevars!$E:$E,climatevars!K:K,0,)</f>
        <v>539.99891999999988</v>
      </c>
      <c r="W2510">
        <f>_xlfn.XLOOKUP($D2510,climatevars!$E:$E,climatevars!L:L,0,)</f>
        <v>800.99839799999984</v>
      </c>
      <c r="X2510">
        <f>_xlfn.XLOOKUP($G2510,speciesvars!$D:$D,speciesvars!H:H,0,0)</f>
        <v>0</v>
      </c>
      <c r="Y2510">
        <f>_xlfn.XLOOKUP($G2510,speciesvars!$D:$D,speciesvars!I:I,0,0)</f>
        <v>0</v>
      </c>
    </row>
    <row r="2511" spans="1:25" hidden="1" x14ac:dyDescent="0.25">
      <c r="A2511" t="s">
        <v>34</v>
      </c>
      <c r="B2511" t="s">
        <v>69</v>
      </c>
      <c r="C2511">
        <v>16</v>
      </c>
      <c r="D2511" t="str">
        <f t="shared" si="39"/>
        <v>Preservespring 2022</v>
      </c>
      <c r="E2511" t="s">
        <v>48</v>
      </c>
      <c r="F2511" t="s">
        <v>70</v>
      </c>
      <c r="G2511" t="s">
        <v>44</v>
      </c>
      <c r="H2511" t="s">
        <v>11</v>
      </c>
      <c r="I2511" t="s">
        <v>2609</v>
      </c>
      <c r="J2511" t="s">
        <v>60</v>
      </c>
      <c r="K2511">
        <v>1</v>
      </c>
      <c r="L2511">
        <v>5</v>
      </c>
      <c r="N2511">
        <f>_xlfn.XLOOKUP($A2511,'site variables'!$A:$A,'site variables'!C:C,0,0)</f>
        <v>332.63</v>
      </c>
      <c r="O2511">
        <f>_xlfn.XLOOKUP($A2511,'site variables'!$A:$A,'site variables'!D:D,0,0)</f>
        <v>25.8</v>
      </c>
      <c r="P2511">
        <f>_xlfn.XLOOKUP($A2511,'site variables'!$A:$A,'site variables'!E:E,0,0)</f>
        <v>21.2</v>
      </c>
      <c r="Q2511">
        <f>_xlfn.XLOOKUP($A2511,'site variables'!$A:$A,'site variables'!F:F,0,0)</f>
        <v>793</v>
      </c>
      <c r="R2511" t="str">
        <f>_xlfn.XLOOKUP($A2511,'site variables'!$A:$A,'site variables'!G:G,0,0)</f>
        <v>high</v>
      </c>
      <c r="S2511" t="str">
        <f>_xlfn.XLOOKUP($A2511,'site variables'!$A:$A,'site variables'!H:H,0,0)</f>
        <v>low</v>
      </c>
      <c r="T2511" t="str">
        <f>_xlfn.XLOOKUP($A2511,'site variables'!$A:$A,'site variables'!I:I,0,0)</f>
        <v>Vehicle/FootRecreation</v>
      </c>
      <c r="U2511">
        <f>_xlfn.XLOOKUP($D2511,climatevars!$E:$E,climatevars!J:J,0,)</f>
        <v>148.99970199999998</v>
      </c>
      <c r="V2511">
        <f>_xlfn.XLOOKUP($D2511,climatevars!$E:$E,climatevars!K:K,0,)</f>
        <v>539.99891999999988</v>
      </c>
      <c r="W2511">
        <f>_xlfn.XLOOKUP($D2511,climatevars!$E:$E,climatevars!L:L,0,)</f>
        <v>800.99839799999984</v>
      </c>
      <c r="X2511">
        <f>_xlfn.XLOOKUP($G2511,speciesvars!$D:$D,speciesvars!H:H,0,0)</f>
        <v>0</v>
      </c>
      <c r="Y2511">
        <f>_xlfn.XLOOKUP($G2511,speciesvars!$D:$D,speciesvars!I:I,0,0)</f>
        <v>0</v>
      </c>
    </row>
    <row r="2512" spans="1:25" hidden="1" x14ac:dyDescent="0.25">
      <c r="A2512" t="s">
        <v>34</v>
      </c>
      <c r="B2512" t="s">
        <v>69</v>
      </c>
      <c r="C2512">
        <v>16</v>
      </c>
      <c r="D2512" t="str">
        <f t="shared" si="39"/>
        <v>Preservespring 2022</v>
      </c>
      <c r="E2512" t="s">
        <v>48</v>
      </c>
      <c r="F2512" t="s">
        <v>70</v>
      </c>
      <c r="G2512" t="s">
        <v>33</v>
      </c>
      <c r="H2512" t="s">
        <v>11</v>
      </c>
      <c r="I2512" t="s">
        <v>2610</v>
      </c>
      <c r="J2512" t="s">
        <v>60</v>
      </c>
      <c r="K2512">
        <v>3</v>
      </c>
      <c r="L2512">
        <v>25</v>
      </c>
      <c r="N2512">
        <f>_xlfn.XLOOKUP($A2512,'site variables'!$A:$A,'site variables'!C:C,0,0)</f>
        <v>332.63</v>
      </c>
      <c r="O2512">
        <f>_xlfn.XLOOKUP($A2512,'site variables'!$A:$A,'site variables'!D:D,0,0)</f>
        <v>25.8</v>
      </c>
      <c r="P2512">
        <f>_xlfn.XLOOKUP($A2512,'site variables'!$A:$A,'site variables'!E:E,0,0)</f>
        <v>21.2</v>
      </c>
      <c r="Q2512">
        <f>_xlfn.XLOOKUP($A2512,'site variables'!$A:$A,'site variables'!F:F,0,0)</f>
        <v>793</v>
      </c>
      <c r="R2512" t="str">
        <f>_xlfn.XLOOKUP($A2512,'site variables'!$A:$A,'site variables'!G:G,0,0)</f>
        <v>high</v>
      </c>
      <c r="S2512" t="str">
        <f>_xlfn.XLOOKUP($A2512,'site variables'!$A:$A,'site variables'!H:H,0,0)</f>
        <v>low</v>
      </c>
      <c r="T2512" t="str">
        <f>_xlfn.XLOOKUP($A2512,'site variables'!$A:$A,'site variables'!I:I,0,0)</f>
        <v>Vehicle/FootRecreation</v>
      </c>
      <c r="U2512">
        <f>_xlfn.XLOOKUP($D2512,climatevars!$E:$E,climatevars!J:J,0,)</f>
        <v>148.99970199999998</v>
      </c>
      <c r="V2512">
        <f>_xlfn.XLOOKUP($D2512,climatevars!$E:$E,climatevars!K:K,0,)</f>
        <v>539.99891999999988</v>
      </c>
      <c r="W2512">
        <f>_xlfn.XLOOKUP($D2512,climatevars!$E:$E,climatevars!L:L,0,)</f>
        <v>800.99839799999984</v>
      </c>
      <c r="X2512">
        <f>_xlfn.XLOOKUP($G2512,speciesvars!$D:$D,speciesvars!H:H,0,0)</f>
        <v>0</v>
      </c>
      <c r="Y2512">
        <f>_xlfn.XLOOKUP($G2512,speciesvars!$D:$D,speciesvars!I:I,0,0)</f>
        <v>0</v>
      </c>
    </row>
    <row r="2513" spans="1:25" hidden="1" x14ac:dyDescent="0.25">
      <c r="A2513" t="s">
        <v>34</v>
      </c>
      <c r="B2513" t="s">
        <v>69</v>
      </c>
      <c r="C2513">
        <v>16</v>
      </c>
      <c r="D2513" t="str">
        <f t="shared" si="39"/>
        <v>Preservespring 2022</v>
      </c>
      <c r="E2513" t="s">
        <v>48</v>
      </c>
      <c r="F2513" t="s">
        <v>70</v>
      </c>
      <c r="G2513" t="s">
        <v>8</v>
      </c>
      <c r="H2513" t="s">
        <v>11</v>
      </c>
      <c r="I2513" t="s">
        <v>2611</v>
      </c>
      <c r="J2513" t="s">
        <v>60</v>
      </c>
      <c r="K2513">
        <v>1</v>
      </c>
      <c r="L2513">
        <v>35</v>
      </c>
      <c r="N2513">
        <f>_xlfn.XLOOKUP($A2513,'site variables'!$A:$A,'site variables'!C:C,0,0)</f>
        <v>332.63</v>
      </c>
      <c r="O2513">
        <f>_xlfn.XLOOKUP($A2513,'site variables'!$A:$A,'site variables'!D:D,0,0)</f>
        <v>25.8</v>
      </c>
      <c r="P2513">
        <f>_xlfn.XLOOKUP($A2513,'site variables'!$A:$A,'site variables'!E:E,0,0)</f>
        <v>21.2</v>
      </c>
      <c r="Q2513">
        <f>_xlfn.XLOOKUP($A2513,'site variables'!$A:$A,'site variables'!F:F,0,0)</f>
        <v>793</v>
      </c>
      <c r="R2513" t="str">
        <f>_xlfn.XLOOKUP($A2513,'site variables'!$A:$A,'site variables'!G:G,0,0)</f>
        <v>high</v>
      </c>
      <c r="S2513" t="str">
        <f>_xlfn.XLOOKUP($A2513,'site variables'!$A:$A,'site variables'!H:H,0,0)</f>
        <v>low</v>
      </c>
      <c r="T2513" t="str">
        <f>_xlfn.XLOOKUP($A2513,'site variables'!$A:$A,'site variables'!I:I,0,0)</f>
        <v>Vehicle/FootRecreation</v>
      </c>
      <c r="U2513">
        <f>_xlfn.XLOOKUP($D2513,climatevars!$E:$E,climatevars!J:J,0,)</f>
        <v>148.99970199999998</v>
      </c>
      <c r="V2513">
        <f>_xlfn.XLOOKUP($D2513,climatevars!$E:$E,climatevars!K:K,0,)</f>
        <v>539.99891999999988</v>
      </c>
      <c r="W2513">
        <f>_xlfn.XLOOKUP($D2513,climatevars!$E:$E,climatevars!L:L,0,)</f>
        <v>800.99839799999984</v>
      </c>
      <c r="X2513">
        <f>_xlfn.XLOOKUP($G2513,speciesvars!$D:$D,speciesvars!H:H,0,0)</f>
        <v>0</v>
      </c>
      <c r="Y2513">
        <f>_xlfn.XLOOKUP($G2513,speciesvars!$D:$D,speciesvars!I:I,0,0)</f>
        <v>0</v>
      </c>
    </row>
    <row r="2514" spans="1:25" hidden="1" x14ac:dyDescent="0.25">
      <c r="A2514" t="s">
        <v>34</v>
      </c>
      <c r="B2514" t="s">
        <v>69</v>
      </c>
      <c r="C2514">
        <v>16</v>
      </c>
      <c r="D2514" t="str">
        <f t="shared" si="39"/>
        <v>Preservespring 2022</v>
      </c>
      <c r="E2514" t="s">
        <v>48</v>
      </c>
      <c r="F2514" t="s">
        <v>70</v>
      </c>
      <c r="G2514" t="s">
        <v>395</v>
      </c>
      <c r="H2514" t="s">
        <v>11</v>
      </c>
      <c r="I2514" t="s">
        <v>2612</v>
      </c>
      <c r="J2514" t="s">
        <v>60</v>
      </c>
      <c r="K2514">
        <v>1</v>
      </c>
      <c r="L2514">
        <v>5</v>
      </c>
      <c r="N2514">
        <f>_xlfn.XLOOKUP($A2514,'site variables'!$A:$A,'site variables'!C:C,0,0)</f>
        <v>332.63</v>
      </c>
      <c r="O2514">
        <f>_xlfn.XLOOKUP($A2514,'site variables'!$A:$A,'site variables'!D:D,0,0)</f>
        <v>25.8</v>
      </c>
      <c r="P2514">
        <f>_xlfn.XLOOKUP($A2514,'site variables'!$A:$A,'site variables'!E:E,0,0)</f>
        <v>21.2</v>
      </c>
      <c r="Q2514">
        <f>_xlfn.XLOOKUP($A2514,'site variables'!$A:$A,'site variables'!F:F,0,0)</f>
        <v>793</v>
      </c>
      <c r="R2514" t="str">
        <f>_xlfn.XLOOKUP($A2514,'site variables'!$A:$A,'site variables'!G:G,0,0)</f>
        <v>high</v>
      </c>
      <c r="S2514" t="str">
        <f>_xlfn.XLOOKUP($A2514,'site variables'!$A:$A,'site variables'!H:H,0,0)</f>
        <v>low</v>
      </c>
      <c r="T2514" t="str">
        <f>_xlfn.XLOOKUP($A2514,'site variables'!$A:$A,'site variables'!I:I,0,0)</f>
        <v>Vehicle/FootRecreation</v>
      </c>
      <c r="U2514">
        <f>_xlfn.XLOOKUP($D2514,climatevars!$E:$E,climatevars!J:J,0,)</f>
        <v>148.99970199999998</v>
      </c>
      <c r="V2514">
        <f>_xlfn.XLOOKUP($D2514,climatevars!$E:$E,climatevars!K:K,0,)</f>
        <v>539.99891999999988</v>
      </c>
      <c r="W2514">
        <f>_xlfn.XLOOKUP($D2514,climatevars!$E:$E,climatevars!L:L,0,)</f>
        <v>800.99839799999984</v>
      </c>
      <c r="X2514">
        <f>_xlfn.XLOOKUP($G2514,speciesvars!$D:$D,speciesvars!H:H,0,0)</f>
        <v>0</v>
      </c>
      <c r="Y2514">
        <f>_xlfn.XLOOKUP($G2514,speciesvars!$D:$D,speciesvars!I:I,0,0)</f>
        <v>0</v>
      </c>
    </row>
    <row r="2515" spans="1:25" hidden="1" x14ac:dyDescent="0.25">
      <c r="A2515" t="s">
        <v>34</v>
      </c>
      <c r="B2515" t="s">
        <v>69</v>
      </c>
      <c r="C2515">
        <v>8</v>
      </c>
      <c r="D2515" t="str">
        <f t="shared" si="39"/>
        <v>Preservespring 2022</v>
      </c>
      <c r="E2515" t="s">
        <v>75</v>
      </c>
      <c r="F2515" t="s">
        <v>49</v>
      </c>
      <c r="G2515" t="s">
        <v>54</v>
      </c>
      <c r="H2515" t="s">
        <v>4255</v>
      </c>
      <c r="I2515" t="s">
        <v>2613</v>
      </c>
      <c r="J2515" t="s">
        <v>60</v>
      </c>
      <c r="K2515">
        <v>0</v>
      </c>
      <c r="L2515">
        <v>0</v>
      </c>
      <c r="M2515">
        <v>0</v>
      </c>
      <c r="N2515">
        <f>_xlfn.XLOOKUP($A2515,'site variables'!$A:$A,'site variables'!C:C,0,0)</f>
        <v>332.63</v>
      </c>
      <c r="O2515">
        <f>_xlfn.XLOOKUP($A2515,'site variables'!$A:$A,'site variables'!D:D,0,0)</f>
        <v>25.8</v>
      </c>
      <c r="P2515">
        <f>_xlfn.XLOOKUP($A2515,'site variables'!$A:$A,'site variables'!E:E,0,0)</f>
        <v>21.2</v>
      </c>
      <c r="Q2515">
        <f>_xlfn.XLOOKUP($A2515,'site variables'!$A:$A,'site variables'!F:F,0,0)</f>
        <v>793</v>
      </c>
      <c r="R2515" t="str">
        <f>_xlfn.XLOOKUP($A2515,'site variables'!$A:$A,'site variables'!G:G,0,0)</f>
        <v>high</v>
      </c>
      <c r="S2515" t="str">
        <f>_xlfn.XLOOKUP($A2515,'site variables'!$A:$A,'site variables'!H:H,0,0)</f>
        <v>low</v>
      </c>
      <c r="T2515" t="str">
        <f>_xlfn.XLOOKUP($A2515,'site variables'!$A:$A,'site variables'!I:I,0,0)</f>
        <v>Vehicle/FootRecreation</v>
      </c>
      <c r="U2515">
        <f>_xlfn.XLOOKUP($D2515,climatevars!$E:$E,climatevars!J:J,0,)</f>
        <v>148.99970199999998</v>
      </c>
      <c r="V2515">
        <f>_xlfn.XLOOKUP($D2515,climatevars!$E:$E,climatevars!K:K,0,)</f>
        <v>539.99891999999988</v>
      </c>
      <c r="W2515">
        <f>_xlfn.XLOOKUP($D2515,climatevars!$E:$E,climatevars!L:L,0,)</f>
        <v>800.99839799999984</v>
      </c>
      <c r="X2515">
        <f>_xlfn.XLOOKUP($G2515,speciesvars!$D:$D,speciesvars!H:H,0,0)</f>
        <v>21.7541668613752</v>
      </c>
      <c r="Y2515">
        <f>_xlfn.XLOOKUP($G2515,speciesvars!$D:$D,speciesvars!I:I,0,0)</f>
        <v>505</v>
      </c>
    </row>
    <row r="2516" spans="1:25" hidden="1" x14ac:dyDescent="0.25">
      <c r="A2516" t="s">
        <v>34</v>
      </c>
      <c r="B2516" t="s">
        <v>69</v>
      </c>
      <c r="C2516">
        <v>8</v>
      </c>
      <c r="D2516" t="str">
        <f t="shared" si="39"/>
        <v>Preservespring 2022</v>
      </c>
      <c r="E2516" t="s">
        <v>75</v>
      </c>
      <c r="F2516" t="s">
        <v>49</v>
      </c>
      <c r="G2516" t="s">
        <v>35</v>
      </c>
      <c r="H2516" t="s">
        <v>4255</v>
      </c>
      <c r="I2516" t="s">
        <v>2614</v>
      </c>
      <c r="J2516" t="s">
        <v>60</v>
      </c>
      <c r="K2516">
        <v>0</v>
      </c>
      <c r="L2516">
        <v>0</v>
      </c>
      <c r="M2516">
        <v>0</v>
      </c>
      <c r="N2516">
        <f>_xlfn.XLOOKUP($A2516,'site variables'!$A:$A,'site variables'!C:C,0,0)</f>
        <v>332.63</v>
      </c>
      <c r="O2516">
        <f>_xlfn.XLOOKUP($A2516,'site variables'!$A:$A,'site variables'!D:D,0,0)</f>
        <v>25.8</v>
      </c>
      <c r="P2516">
        <f>_xlfn.XLOOKUP($A2516,'site variables'!$A:$A,'site variables'!E:E,0,0)</f>
        <v>21.2</v>
      </c>
      <c r="Q2516">
        <f>_xlfn.XLOOKUP($A2516,'site variables'!$A:$A,'site variables'!F:F,0,0)</f>
        <v>793</v>
      </c>
      <c r="R2516" t="str">
        <f>_xlfn.XLOOKUP($A2516,'site variables'!$A:$A,'site variables'!G:G,0,0)</f>
        <v>high</v>
      </c>
      <c r="S2516" t="str">
        <f>_xlfn.XLOOKUP($A2516,'site variables'!$A:$A,'site variables'!H:H,0,0)</f>
        <v>low</v>
      </c>
      <c r="T2516" t="str">
        <f>_xlfn.XLOOKUP($A2516,'site variables'!$A:$A,'site variables'!I:I,0,0)</f>
        <v>Vehicle/FootRecreation</v>
      </c>
      <c r="U2516">
        <f>_xlfn.XLOOKUP($D2516,climatevars!$E:$E,climatevars!J:J,0,)</f>
        <v>148.99970199999998</v>
      </c>
      <c r="V2516">
        <f>_xlfn.XLOOKUP($D2516,climatevars!$E:$E,climatevars!K:K,0,)</f>
        <v>539.99891999999988</v>
      </c>
      <c r="W2516">
        <f>_xlfn.XLOOKUP($D2516,climatevars!$E:$E,climatevars!L:L,0,)</f>
        <v>800.99839799999984</v>
      </c>
      <c r="X2516">
        <f>_xlfn.XLOOKUP($G2516,speciesvars!$D:$D,speciesvars!H:H,0,0)</f>
        <v>23.5000000198682</v>
      </c>
      <c r="Y2516">
        <f>_xlfn.XLOOKUP($G2516,speciesvars!$D:$D,speciesvars!I:I,0,0)</f>
        <v>354</v>
      </c>
    </row>
    <row r="2517" spans="1:25" hidden="1" x14ac:dyDescent="0.25">
      <c r="A2517" t="s">
        <v>34</v>
      </c>
      <c r="B2517" t="s">
        <v>69</v>
      </c>
      <c r="C2517">
        <v>8</v>
      </c>
      <c r="D2517" t="str">
        <f t="shared" si="39"/>
        <v>Preservespring 2022</v>
      </c>
      <c r="E2517" t="s">
        <v>75</v>
      </c>
      <c r="F2517" t="s">
        <v>49</v>
      </c>
      <c r="G2517" t="s">
        <v>65</v>
      </c>
      <c r="H2517" t="s">
        <v>4255</v>
      </c>
      <c r="I2517" t="s">
        <v>2615</v>
      </c>
      <c r="J2517" t="s">
        <v>60</v>
      </c>
      <c r="K2517">
        <v>0</v>
      </c>
      <c r="L2517">
        <v>0</v>
      </c>
      <c r="M2517">
        <v>0</v>
      </c>
      <c r="N2517">
        <f>_xlfn.XLOOKUP($A2517,'site variables'!$A:$A,'site variables'!C:C,0,0)</f>
        <v>332.63</v>
      </c>
      <c r="O2517">
        <f>_xlfn.XLOOKUP($A2517,'site variables'!$A:$A,'site variables'!D:D,0,0)</f>
        <v>25.8</v>
      </c>
      <c r="P2517">
        <f>_xlfn.XLOOKUP($A2517,'site variables'!$A:$A,'site variables'!E:E,0,0)</f>
        <v>21.2</v>
      </c>
      <c r="Q2517">
        <f>_xlfn.XLOOKUP($A2517,'site variables'!$A:$A,'site variables'!F:F,0,0)</f>
        <v>793</v>
      </c>
      <c r="R2517" t="str">
        <f>_xlfn.XLOOKUP($A2517,'site variables'!$A:$A,'site variables'!G:G,0,0)</f>
        <v>high</v>
      </c>
      <c r="S2517" t="str">
        <f>_xlfn.XLOOKUP($A2517,'site variables'!$A:$A,'site variables'!H:H,0,0)</f>
        <v>low</v>
      </c>
      <c r="T2517" t="str">
        <f>_xlfn.XLOOKUP($A2517,'site variables'!$A:$A,'site variables'!I:I,0,0)</f>
        <v>Vehicle/FootRecreation</v>
      </c>
      <c r="U2517">
        <f>_xlfn.XLOOKUP($D2517,climatevars!$E:$E,climatevars!J:J,0,)</f>
        <v>148.99970199999998</v>
      </c>
      <c r="V2517">
        <f>_xlfn.XLOOKUP($D2517,climatevars!$E:$E,climatevars!K:K,0,)</f>
        <v>539.99891999999988</v>
      </c>
      <c r="W2517">
        <f>_xlfn.XLOOKUP($D2517,climatevars!$E:$E,climatevars!L:L,0,)</f>
        <v>800.99839799999984</v>
      </c>
      <c r="X2517">
        <f>_xlfn.XLOOKUP($G2517,speciesvars!$D:$D,speciesvars!H:H,0,0)</f>
        <v>21.662499884764401</v>
      </c>
      <c r="Y2517">
        <f>_xlfn.XLOOKUP($G2517,speciesvars!$D:$D,speciesvars!I:I,0,0)</f>
        <v>767</v>
      </c>
    </row>
    <row r="2518" spans="1:25" hidden="1" x14ac:dyDescent="0.25">
      <c r="A2518" t="s">
        <v>34</v>
      </c>
      <c r="B2518" t="s">
        <v>69</v>
      </c>
      <c r="C2518">
        <v>8</v>
      </c>
      <c r="D2518" t="str">
        <f t="shared" si="39"/>
        <v>Preservespring 2022</v>
      </c>
      <c r="E2518" t="s">
        <v>75</v>
      </c>
      <c r="F2518" t="s">
        <v>49</v>
      </c>
      <c r="G2518" t="s">
        <v>76</v>
      </c>
      <c r="H2518" t="s">
        <v>4255</v>
      </c>
      <c r="I2518" t="s">
        <v>2616</v>
      </c>
      <c r="J2518" t="s">
        <v>60</v>
      </c>
      <c r="K2518">
        <v>0</v>
      </c>
      <c r="L2518">
        <v>0</v>
      </c>
      <c r="M2518">
        <v>0</v>
      </c>
      <c r="N2518">
        <f>_xlfn.XLOOKUP($A2518,'site variables'!$A:$A,'site variables'!C:C,0,0)</f>
        <v>332.63</v>
      </c>
      <c r="O2518">
        <f>_xlfn.XLOOKUP($A2518,'site variables'!$A:$A,'site variables'!D:D,0,0)</f>
        <v>25.8</v>
      </c>
      <c r="P2518">
        <f>_xlfn.XLOOKUP($A2518,'site variables'!$A:$A,'site variables'!E:E,0,0)</f>
        <v>21.2</v>
      </c>
      <c r="Q2518">
        <f>_xlfn.XLOOKUP($A2518,'site variables'!$A:$A,'site variables'!F:F,0,0)</f>
        <v>793</v>
      </c>
      <c r="R2518" t="str">
        <f>_xlfn.XLOOKUP($A2518,'site variables'!$A:$A,'site variables'!G:G,0,0)</f>
        <v>high</v>
      </c>
      <c r="S2518" t="str">
        <f>_xlfn.XLOOKUP($A2518,'site variables'!$A:$A,'site variables'!H:H,0,0)</f>
        <v>low</v>
      </c>
      <c r="T2518" t="str">
        <f>_xlfn.XLOOKUP($A2518,'site variables'!$A:$A,'site variables'!I:I,0,0)</f>
        <v>Vehicle/FootRecreation</v>
      </c>
      <c r="U2518">
        <f>_xlfn.XLOOKUP($D2518,climatevars!$E:$E,climatevars!J:J,0,)</f>
        <v>148.99970199999998</v>
      </c>
      <c r="V2518">
        <f>_xlfn.XLOOKUP($D2518,climatevars!$E:$E,climatevars!K:K,0,)</f>
        <v>539.99891999999988</v>
      </c>
      <c r="W2518">
        <f>_xlfn.XLOOKUP($D2518,climatevars!$E:$E,climatevars!L:L,0,)</f>
        <v>800.99839799999984</v>
      </c>
      <c r="X2518">
        <f>_xlfn.XLOOKUP($G2518,speciesvars!$D:$D,speciesvars!H:H,0,0)</f>
        <v>23.825000166892998</v>
      </c>
      <c r="Y2518">
        <f>_xlfn.XLOOKUP($G2518,speciesvars!$D:$D,speciesvars!I:I,0,0)</f>
        <v>508</v>
      </c>
    </row>
    <row r="2519" spans="1:25" hidden="1" x14ac:dyDescent="0.25">
      <c r="A2519" t="s">
        <v>34</v>
      </c>
      <c r="B2519" t="s">
        <v>69</v>
      </c>
      <c r="C2519">
        <v>16</v>
      </c>
      <c r="D2519" t="str">
        <f t="shared" si="39"/>
        <v>Preservespring 2022</v>
      </c>
      <c r="E2519" t="s">
        <v>48</v>
      </c>
      <c r="F2519" t="s">
        <v>70</v>
      </c>
      <c r="G2519" t="s">
        <v>1319</v>
      </c>
      <c r="H2519" t="s">
        <v>11</v>
      </c>
      <c r="I2519" t="s">
        <v>2617</v>
      </c>
      <c r="J2519" t="s">
        <v>60</v>
      </c>
      <c r="K2519">
        <v>0</v>
      </c>
      <c r="M2519">
        <v>0.55000000000000004</v>
      </c>
      <c r="N2519">
        <f>_xlfn.XLOOKUP($A2519,'site variables'!$A:$A,'site variables'!C:C,0,0)</f>
        <v>332.63</v>
      </c>
      <c r="O2519">
        <f>_xlfn.XLOOKUP($A2519,'site variables'!$A:$A,'site variables'!D:D,0,0)</f>
        <v>25.8</v>
      </c>
      <c r="P2519">
        <f>_xlfn.XLOOKUP($A2519,'site variables'!$A:$A,'site variables'!E:E,0,0)</f>
        <v>21.2</v>
      </c>
      <c r="Q2519">
        <f>_xlfn.XLOOKUP($A2519,'site variables'!$A:$A,'site variables'!F:F,0,0)</f>
        <v>793</v>
      </c>
      <c r="R2519" t="str">
        <f>_xlfn.XLOOKUP($A2519,'site variables'!$A:$A,'site variables'!G:G,0,0)</f>
        <v>high</v>
      </c>
      <c r="S2519" t="str">
        <f>_xlfn.XLOOKUP($A2519,'site variables'!$A:$A,'site variables'!H:H,0,0)</f>
        <v>low</v>
      </c>
      <c r="T2519" t="str">
        <f>_xlfn.XLOOKUP($A2519,'site variables'!$A:$A,'site variables'!I:I,0,0)</f>
        <v>Vehicle/FootRecreation</v>
      </c>
      <c r="U2519">
        <f>_xlfn.XLOOKUP($D2519,climatevars!$E:$E,climatevars!J:J,0,)</f>
        <v>148.99970199999998</v>
      </c>
      <c r="V2519">
        <f>_xlfn.XLOOKUP($D2519,climatevars!$E:$E,climatevars!K:K,0,)</f>
        <v>539.99891999999988</v>
      </c>
      <c r="W2519">
        <f>_xlfn.XLOOKUP($D2519,climatevars!$E:$E,climatevars!L:L,0,)</f>
        <v>800.99839799999984</v>
      </c>
      <c r="X2519">
        <f>_xlfn.XLOOKUP($G2519,speciesvars!$D:$D,speciesvars!H:H,0,0)</f>
        <v>19.654166481768101</v>
      </c>
      <c r="Y2519">
        <f>_xlfn.XLOOKUP($G2519,speciesvars!$D:$D,speciesvars!I:I,0,0)</f>
        <v>1000</v>
      </c>
    </row>
    <row r="2520" spans="1:25" hidden="1" x14ac:dyDescent="0.25">
      <c r="A2520" t="s">
        <v>34</v>
      </c>
      <c r="B2520" t="s">
        <v>69</v>
      </c>
      <c r="C2520">
        <v>8</v>
      </c>
      <c r="D2520" t="str">
        <f t="shared" si="39"/>
        <v>Preservespring 2022</v>
      </c>
      <c r="E2520" t="s">
        <v>75</v>
      </c>
      <c r="F2520" t="s">
        <v>49</v>
      </c>
      <c r="G2520" t="s">
        <v>1</v>
      </c>
      <c r="H2520" t="s">
        <v>4255</v>
      </c>
      <c r="I2520" t="s">
        <v>2618</v>
      </c>
      <c r="J2520" t="s">
        <v>60</v>
      </c>
      <c r="K2520">
        <v>0</v>
      </c>
      <c r="L2520">
        <v>0</v>
      </c>
      <c r="M2520">
        <v>0</v>
      </c>
      <c r="N2520">
        <f>_xlfn.XLOOKUP($A2520,'site variables'!$A:$A,'site variables'!C:C,0,0)</f>
        <v>332.63</v>
      </c>
      <c r="O2520">
        <f>_xlfn.XLOOKUP($A2520,'site variables'!$A:$A,'site variables'!D:D,0,0)</f>
        <v>25.8</v>
      </c>
      <c r="P2520">
        <f>_xlfn.XLOOKUP($A2520,'site variables'!$A:$A,'site variables'!E:E,0,0)</f>
        <v>21.2</v>
      </c>
      <c r="Q2520">
        <f>_xlfn.XLOOKUP($A2520,'site variables'!$A:$A,'site variables'!F:F,0,0)</f>
        <v>793</v>
      </c>
      <c r="R2520" t="str">
        <f>_xlfn.XLOOKUP($A2520,'site variables'!$A:$A,'site variables'!G:G,0,0)</f>
        <v>high</v>
      </c>
      <c r="S2520" t="str">
        <f>_xlfn.XLOOKUP($A2520,'site variables'!$A:$A,'site variables'!H:H,0,0)</f>
        <v>low</v>
      </c>
      <c r="T2520" t="str">
        <f>_xlfn.XLOOKUP($A2520,'site variables'!$A:$A,'site variables'!I:I,0,0)</f>
        <v>Vehicle/FootRecreation</v>
      </c>
      <c r="U2520">
        <f>_xlfn.XLOOKUP($D2520,climatevars!$E:$E,climatevars!J:J,0,)</f>
        <v>148.99970199999998</v>
      </c>
      <c r="V2520">
        <f>_xlfn.XLOOKUP($D2520,climatevars!$E:$E,climatevars!K:K,0,)</f>
        <v>539.99891999999988</v>
      </c>
      <c r="W2520">
        <f>_xlfn.XLOOKUP($D2520,climatevars!$E:$E,climatevars!L:L,0,)</f>
        <v>800.99839799999984</v>
      </c>
      <c r="X2520">
        <f>_xlfn.XLOOKUP($G2520,speciesvars!$D:$D,speciesvars!H:H,0,0)</f>
        <v>22.9416667421659</v>
      </c>
      <c r="Y2520">
        <f>_xlfn.XLOOKUP($G2520,speciesvars!$D:$D,speciesvars!I:I,0,0)</f>
        <v>528</v>
      </c>
    </row>
    <row r="2521" spans="1:25" hidden="1" x14ac:dyDescent="0.25">
      <c r="A2521" t="s">
        <v>34</v>
      </c>
      <c r="B2521" t="s">
        <v>69</v>
      </c>
      <c r="C2521">
        <v>17</v>
      </c>
      <c r="D2521" t="str">
        <f t="shared" si="39"/>
        <v>Preservespring 2022</v>
      </c>
      <c r="E2521" t="s">
        <v>66</v>
      </c>
      <c r="F2521" t="s">
        <v>0</v>
      </c>
      <c r="G2521" t="s">
        <v>15</v>
      </c>
      <c r="H2521" t="s">
        <v>11</v>
      </c>
      <c r="I2521" t="s">
        <v>2619</v>
      </c>
      <c r="J2521" t="s">
        <v>60</v>
      </c>
      <c r="K2521">
        <v>1</v>
      </c>
      <c r="L2521">
        <v>23</v>
      </c>
      <c r="N2521">
        <f>_xlfn.XLOOKUP($A2521,'site variables'!$A:$A,'site variables'!C:C,0,0)</f>
        <v>332.63</v>
      </c>
      <c r="O2521">
        <f>_xlfn.XLOOKUP($A2521,'site variables'!$A:$A,'site variables'!D:D,0,0)</f>
        <v>25.8</v>
      </c>
      <c r="P2521">
        <f>_xlfn.XLOOKUP($A2521,'site variables'!$A:$A,'site variables'!E:E,0,0)</f>
        <v>21.2</v>
      </c>
      <c r="Q2521">
        <f>_xlfn.XLOOKUP($A2521,'site variables'!$A:$A,'site variables'!F:F,0,0)</f>
        <v>793</v>
      </c>
      <c r="R2521" t="str">
        <f>_xlfn.XLOOKUP($A2521,'site variables'!$A:$A,'site variables'!G:G,0,0)</f>
        <v>high</v>
      </c>
      <c r="S2521" t="str">
        <f>_xlfn.XLOOKUP($A2521,'site variables'!$A:$A,'site variables'!H:H,0,0)</f>
        <v>low</v>
      </c>
      <c r="T2521" t="str">
        <f>_xlfn.XLOOKUP($A2521,'site variables'!$A:$A,'site variables'!I:I,0,0)</f>
        <v>Vehicle/FootRecreation</v>
      </c>
      <c r="U2521">
        <f>_xlfn.XLOOKUP($D2521,climatevars!$E:$E,climatevars!J:J,0,)</f>
        <v>148.99970199999998</v>
      </c>
      <c r="V2521">
        <f>_xlfn.XLOOKUP($D2521,climatevars!$E:$E,climatevars!K:K,0,)</f>
        <v>539.99891999999988</v>
      </c>
      <c r="W2521">
        <f>_xlfn.XLOOKUP($D2521,climatevars!$E:$E,climatevars!L:L,0,)</f>
        <v>800.99839799999984</v>
      </c>
      <c r="X2521">
        <f>_xlfn.XLOOKUP($G2521,speciesvars!$D:$D,speciesvars!H:H,0,0)</f>
        <v>0</v>
      </c>
      <c r="Y2521">
        <f>_xlfn.XLOOKUP($G2521,speciesvars!$D:$D,speciesvars!I:I,0,0)</f>
        <v>0</v>
      </c>
    </row>
    <row r="2522" spans="1:25" hidden="1" x14ac:dyDescent="0.25">
      <c r="A2522" t="s">
        <v>34</v>
      </c>
      <c r="B2522" t="s">
        <v>69</v>
      </c>
      <c r="C2522">
        <v>17</v>
      </c>
      <c r="D2522" t="str">
        <f t="shared" si="39"/>
        <v>Preservespring 2022</v>
      </c>
      <c r="E2522" t="s">
        <v>66</v>
      </c>
      <c r="F2522" t="s">
        <v>0</v>
      </c>
      <c r="G2522" t="s">
        <v>16</v>
      </c>
      <c r="H2522" t="s">
        <v>11</v>
      </c>
      <c r="I2522" t="s">
        <v>2620</v>
      </c>
      <c r="J2522" t="s">
        <v>60</v>
      </c>
      <c r="K2522">
        <v>21</v>
      </c>
      <c r="L2522">
        <v>20</v>
      </c>
      <c r="N2522">
        <f>_xlfn.XLOOKUP($A2522,'site variables'!$A:$A,'site variables'!C:C,0,0)</f>
        <v>332.63</v>
      </c>
      <c r="O2522">
        <f>_xlfn.XLOOKUP($A2522,'site variables'!$A:$A,'site variables'!D:D,0,0)</f>
        <v>25.8</v>
      </c>
      <c r="P2522">
        <f>_xlfn.XLOOKUP($A2522,'site variables'!$A:$A,'site variables'!E:E,0,0)</f>
        <v>21.2</v>
      </c>
      <c r="Q2522">
        <f>_xlfn.XLOOKUP($A2522,'site variables'!$A:$A,'site variables'!F:F,0,0)</f>
        <v>793</v>
      </c>
      <c r="R2522" t="str">
        <f>_xlfn.XLOOKUP($A2522,'site variables'!$A:$A,'site variables'!G:G,0,0)</f>
        <v>high</v>
      </c>
      <c r="S2522" t="str">
        <f>_xlfn.XLOOKUP($A2522,'site variables'!$A:$A,'site variables'!H:H,0,0)</f>
        <v>low</v>
      </c>
      <c r="T2522" t="str">
        <f>_xlfn.XLOOKUP($A2522,'site variables'!$A:$A,'site variables'!I:I,0,0)</f>
        <v>Vehicle/FootRecreation</v>
      </c>
      <c r="U2522">
        <f>_xlfn.XLOOKUP($D2522,climatevars!$E:$E,climatevars!J:J,0,)</f>
        <v>148.99970199999998</v>
      </c>
      <c r="V2522">
        <f>_xlfn.XLOOKUP($D2522,climatevars!$E:$E,climatevars!K:K,0,)</f>
        <v>539.99891999999988</v>
      </c>
      <c r="W2522">
        <f>_xlfn.XLOOKUP($D2522,climatevars!$E:$E,climatevars!L:L,0,)</f>
        <v>800.99839799999984</v>
      </c>
      <c r="X2522">
        <f>_xlfn.XLOOKUP($G2522,speciesvars!$D:$D,speciesvars!H:H,0,0)</f>
        <v>0</v>
      </c>
      <c r="Y2522">
        <f>_xlfn.XLOOKUP($G2522,speciesvars!$D:$D,speciesvars!I:I,0,0)</f>
        <v>0</v>
      </c>
    </row>
    <row r="2523" spans="1:25" hidden="1" x14ac:dyDescent="0.25">
      <c r="A2523" t="s">
        <v>34</v>
      </c>
      <c r="B2523" t="s">
        <v>69</v>
      </c>
      <c r="C2523">
        <v>9</v>
      </c>
      <c r="D2523" t="str">
        <f t="shared" si="39"/>
        <v>Preservespring 2022</v>
      </c>
      <c r="E2523" t="s">
        <v>12</v>
      </c>
      <c r="F2523" t="s">
        <v>0</v>
      </c>
      <c r="G2523" t="s">
        <v>13</v>
      </c>
      <c r="H2523" t="s">
        <v>4254</v>
      </c>
      <c r="I2523" t="s">
        <v>2621</v>
      </c>
      <c r="J2523" t="s">
        <v>60</v>
      </c>
      <c r="K2523">
        <v>0</v>
      </c>
      <c r="L2523">
        <v>0</v>
      </c>
      <c r="M2523">
        <v>0</v>
      </c>
      <c r="N2523">
        <f>_xlfn.XLOOKUP($A2523,'site variables'!$A:$A,'site variables'!C:C,0,0)</f>
        <v>332.63</v>
      </c>
      <c r="O2523">
        <f>_xlfn.XLOOKUP($A2523,'site variables'!$A:$A,'site variables'!D:D,0,0)</f>
        <v>25.8</v>
      </c>
      <c r="P2523">
        <f>_xlfn.XLOOKUP($A2523,'site variables'!$A:$A,'site variables'!E:E,0,0)</f>
        <v>21.2</v>
      </c>
      <c r="Q2523">
        <f>_xlfn.XLOOKUP($A2523,'site variables'!$A:$A,'site variables'!F:F,0,0)</f>
        <v>793</v>
      </c>
      <c r="R2523" t="str">
        <f>_xlfn.XLOOKUP($A2523,'site variables'!$A:$A,'site variables'!G:G,0,0)</f>
        <v>high</v>
      </c>
      <c r="S2523" t="str">
        <f>_xlfn.XLOOKUP($A2523,'site variables'!$A:$A,'site variables'!H:H,0,0)</f>
        <v>low</v>
      </c>
      <c r="T2523" t="str">
        <f>_xlfn.XLOOKUP($A2523,'site variables'!$A:$A,'site variables'!I:I,0,0)</f>
        <v>Vehicle/FootRecreation</v>
      </c>
      <c r="U2523">
        <f>_xlfn.XLOOKUP($D2523,climatevars!$E:$E,climatevars!J:J,0,)</f>
        <v>148.99970199999998</v>
      </c>
      <c r="V2523">
        <f>_xlfn.XLOOKUP($D2523,climatevars!$E:$E,climatevars!K:K,0,)</f>
        <v>539.99891999999988</v>
      </c>
      <c r="W2523">
        <f>_xlfn.XLOOKUP($D2523,climatevars!$E:$E,climatevars!L:L,0,)</f>
        <v>800.99839799999984</v>
      </c>
      <c r="X2523">
        <f>_xlfn.XLOOKUP($G2523,speciesvars!$D:$D,speciesvars!H:H,0,0)</f>
        <v>23.462500015894602</v>
      </c>
      <c r="Y2523">
        <f>_xlfn.XLOOKUP($G2523,speciesvars!$D:$D,speciesvars!I:I,0,0)</f>
        <v>846</v>
      </c>
    </row>
    <row r="2524" spans="1:25" hidden="1" x14ac:dyDescent="0.25">
      <c r="A2524" t="s">
        <v>34</v>
      </c>
      <c r="B2524" t="s">
        <v>69</v>
      </c>
      <c r="C2524">
        <v>9</v>
      </c>
      <c r="D2524" t="str">
        <f t="shared" si="39"/>
        <v>Preservespring 2022</v>
      </c>
      <c r="E2524" t="s">
        <v>12</v>
      </c>
      <c r="F2524" t="s">
        <v>0</v>
      </c>
      <c r="G2524" t="s">
        <v>21</v>
      </c>
      <c r="H2524" t="s">
        <v>4254</v>
      </c>
      <c r="I2524" t="s">
        <v>2622</v>
      </c>
      <c r="J2524" t="s">
        <v>60</v>
      </c>
      <c r="K2524">
        <v>0</v>
      </c>
      <c r="L2524">
        <v>0</v>
      </c>
      <c r="M2524">
        <v>0</v>
      </c>
      <c r="N2524">
        <f>_xlfn.XLOOKUP($A2524,'site variables'!$A:$A,'site variables'!C:C,0,0)</f>
        <v>332.63</v>
      </c>
      <c r="O2524">
        <f>_xlfn.XLOOKUP($A2524,'site variables'!$A:$A,'site variables'!D:D,0,0)</f>
        <v>25.8</v>
      </c>
      <c r="P2524">
        <f>_xlfn.XLOOKUP($A2524,'site variables'!$A:$A,'site variables'!E:E,0,0)</f>
        <v>21.2</v>
      </c>
      <c r="Q2524">
        <f>_xlfn.XLOOKUP($A2524,'site variables'!$A:$A,'site variables'!F:F,0,0)</f>
        <v>793</v>
      </c>
      <c r="R2524" t="str">
        <f>_xlfn.XLOOKUP($A2524,'site variables'!$A:$A,'site variables'!G:G,0,0)</f>
        <v>high</v>
      </c>
      <c r="S2524" t="str">
        <f>_xlfn.XLOOKUP($A2524,'site variables'!$A:$A,'site variables'!H:H,0,0)</f>
        <v>low</v>
      </c>
      <c r="T2524" t="str">
        <f>_xlfn.XLOOKUP($A2524,'site variables'!$A:$A,'site variables'!I:I,0,0)</f>
        <v>Vehicle/FootRecreation</v>
      </c>
      <c r="U2524">
        <f>_xlfn.XLOOKUP($D2524,climatevars!$E:$E,climatevars!J:J,0,)</f>
        <v>148.99970199999998</v>
      </c>
      <c r="V2524">
        <f>_xlfn.XLOOKUP($D2524,climatevars!$E:$E,climatevars!K:K,0,)</f>
        <v>539.99891999999988</v>
      </c>
      <c r="W2524">
        <f>_xlfn.XLOOKUP($D2524,climatevars!$E:$E,climatevars!L:L,0,)</f>
        <v>800.99839799999984</v>
      </c>
      <c r="X2524">
        <f>_xlfn.XLOOKUP($G2524,speciesvars!$D:$D,speciesvars!H:H,0,0)</f>
        <v>24.8750001192093</v>
      </c>
      <c r="Y2524">
        <f>_xlfn.XLOOKUP($G2524,speciesvars!$D:$D,speciesvars!I:I,0,0)</f>
        <v>845</v>
      </c>
    </row>
    <row r="2525" spans="1:25" hidden="1" x14ac:dyDescent="0.25">
      <c r="A2525" t="s">
        <v>34</v>
      </c>
      <c r="B2525" t="s">
        <v>69</v>
      </c>
      <c r="C2525">
        <v>9</v>
      </c>
      <c r="D2525" t="str">
        <f t="shared" si="39"/>
        <v>Preservespring 2022</v>
      </c>
      <c r="E2525" t="s">
        <v>12</v>
      </c>
      <c r="F2525" t="s">
        <v>0</v>
      </c>
      <c r="G2525" t="s">
        <v>53</v>
      </c>
      <c r="H2525" t="s">
        <v>4254</v>
      </c>
      <c r="I2525" t="s">
        <v>2623</v>
      </c>
      <c r="J2525" t="s">
        <v>60</v>
      </c>
      <c r="K2525">
        <v>0</v>
      </c>
      <c r="L2525">
        <v>0</v>
      </c>
      <c r="M2525">
        <v>0</v>
      </c>
      <c r="N2525">
        <f>_xlfn.XLOOKUP($A2525,'site variables'!$A:$A,'site variables'!C:C,0,0)</f>
        <v>332.63</v>
      </c>
      <c r="O2525">
        <f>_xlfn.XLOOKUP($A2525,'site variables'!$A:$A,'site variables'!D:D,0,0)</f>
        <v>25.8</v>
      </c>
      <c r="P2525">
        <f>_xlfn.XLOOKUP($A2525,'site variables'!$A:$A,'site variables'!E:E,0,0)</f>
        <v>21.2</v>
      </c>
      <c r="Q2525">
        <f>_xlfn.XLOOKUP($A2525,'site variables'!$A:$A,'site variables'!F:F,0,0)</f>
        <v>793</v>
      </c>
      <c r="R2525" t="str">
        <f>_xlfn.XLOOKUP($A2525,'site variables'!$A:$A,'site variables'!G:G,0,0)</f>
        <v>high</v>
      </c>
      <c r="S2525" t="str">
        <f>_xlfn.XLOOKUP($A2525,'site variables'!$A:$A,'site variables'!H:H,0,0)</f>
        <v>low</v>
      </c>
      <c r="T2525" t="str">
        <f>_xlfn.XLOOKUP($A2525,'site variables'!$A:$A,'site variables'!I:I,0,0)</f>
        <v>Vehicle/FootRecreation</v>
      </c>
      <c r="U2525">
        <f>_xlfn.XLOOKUP($D2525,climatevars!$E:$E,climatevars!J:J,0,)</f>
        <v>148.99970199999998</v>
      </c>
      <c r="V2525">
        <f>_xlfn.XLOOKUP($D2525,climatevars!$E:$E,climatevars!K:K,0,)</f>
        <v>539.99891999999988</v>
      </c>
      <c r="W2525">
        <f>_xlfn.XLOOKUP($D2525,climatevars!$E:$E,climatevars!L:L,0,)</f>
        <v>800.99839799999984</v>
      </c>
      <c r="X2525">
        <f>_xlfn.XLOOKUP($G2525,speciesvars!$D:$D,speciesvars!H:H,0,0)</f>
        <v>24.200000047683702</v>
      </c>
      <c r="Y2525">
        <f>_xlfn.XLOOKUP($G2525,speciesvars!$D:$D,speciesvars!I:I,0,0)</f>
        <v>706</v>
      </c>
    </row>
    <row r="2526" spans="1:25" hidden="1" x14ac:dyDescent="0.25">
      <c r="A2526" t="s">
        <v>34</v>
      </c>
      <c r="B2526" t="s">
        <v>69</v>
      </c>
      <c r="C2526">
        <v>9</v>
      </c>
      <c r="D2526" t="str">
        <f t="shared" si="39"/>
        <v>Preservespring 2022</v>
      </c>
      <c r="E2526" t="s">
        <v>12</v>
      </c>
      <c r="F2526" t="s">
        <v>0</v>
      </c>
      <c r="G2526" t="s">
        <v>35</v>
      </c>
      <c r="H2526" t="s">
        <v>4254</v>
      </c>
      <c r="I2526" t="s">
        <v>2624</v>
      </c>
      <c r="J2526" t="s">
        <v>60</v>
      </c>
      <c r="K2526">
        <v>0</v>
      </c>
      <c r="L2526">
        <v>0</v>
      </c>
      <c r="M2526">
        <v>0</v>
      </c>
      <c r="N2526">
        <f>_xlfn.XLOOKUP($A2526,'site variables'!$A:$A,'site variables'!C:C,0,0)</f>
        <v>332.63</v>
      </c>
      <c r="O2526">
        <f>_xlfn.XLOOKUP($A2526,'site variables'!$A:$A,'site variables'!D:D,0,0)</f>
        <v>25.8</v>
      </c>
      <c r="P2526">
        <f>_xlfn.XLOOKUP($A2526,'site variables'!$A:$A,'site variables'!E:E,0,0)</f>
        <v>21.2</v>
      </c>
      <c r="Q2526">
        <f>_xlfn.XLOOKUP($A2526,'site variables'!$A:$A,'site variables'!F:F,0,0)</f>
        <v>793</v>
      </c>
      <c r="R2526" t="str">
        <f>_xlfn.XLOOKUP($A2526,'site variables'!$A:$A,'site variables'!G:G,0,0)</f>
        <v>high</v>
      </c>
      <c r="S2526" t="str">
        <f>_xlfn.XLOOKUP($A2526,'site variables'!$A:$A,'site variables'!H:H,0,0)</f>
        <v>low</v>
      </c>
      <c r="T2526" t="str">
        <f>_xlfn.XLOOKUP($A2526,'site variables'!$A:$A,'site variables'!I:I,0,0)</f>
        <v>Vehicle/FootRecreation</v>
      </c>
      <c r="U2526">
        <f>_xlfn.XLOOKUP($D2526,climatevars!$E:$E,climatevars!J:J,0,)</f>
        <v>148.99970199999998</v>
      </c>
      <c r="V2526">
        <f>_xlfn.XLOOKUP($D2526,climatevars!$E:$E,climatevars!K:K,0,)</f>
        <v>539.99891999999988</v>
      </c>
      <c r="W2526">
        <f>_xlfn.XLOOKUP($D2526,climatevars!$E:$E,climatevars!L:L,0,)</f>
        <v>800.99839799999984</v>
      </c>
      <c r="X2526">
        <f>_xlfn.XLOOKUP($G2526,speciesvars!$D:$D,speciesvars!H:H,0,0)</f>
        <v>23.5000000198682</v>
      </c>
      <c r="Y2526">
        <f>_xlfn.XLOOKUP($G2526,speciesvars!$D:$D,speciesvars!I:I,0,0)</f>
        <v>354</v>
      </c>
    </row>
    <row r="2527" spans="1:25" hidden="1" x14ac:dyDescent="0.25">
      <c r="A2527" t="s">
        <v>34</v>
      </c>
      <c r="B2527" t="s">
        <v>69</v>
      </c>
      <c r="C2527">
        <v>17</v>
      </c>
      <c r="D2527" t="str">
        <f t="shared" si="39"/>
        <v>Preservespring 2022</v>
      </c>
      <c r="E2527" t="s">
        <v>66</v>
      </c>
      <c r="F2527" t="s">
        <v>0</v>
      </c>
      <c r="G2527" t="s">
        <v>44</v>
      </c>
      <c r="H2527" t="s">
        <v>11</v>
      </c>
      <c r="I2527" t="s">
        <v>2625</v>
      </c>
      <c r="J2527" t="s">
        <v>60</v>
      </c>
      <c r="K2527">
        <v>7</v>
      </c>
      <c r="L2527">
        <v>25</v>
      </c>
      <c r="N2527">
        <f>_xlfn.XLOOKUP($A2527,'site variables'!$A:$A,'site variables'!C:C,0,0)</f>
        <v>332.63</v>
      </c>
      <c r="O2527">
        <f>_xlfn.XLOOKUP($A2527,'site variables'!$A:$A,'site variables'!D:D,0,0)</f>
        <v>25.8</v>
      </c>
      <c r="P2527">
        <f>_xlfn.XLOOKUP($A2527,'site variables'!$A:$A,'site variables'!E:E,0,0)</f>
        <v>21.2</v>
      </c>
      <c r="Q2527">
        <f>_xlfn.XLOOKUP($A2527,'site variables'!$A:$A,'site variables'!F:F,0,0)</f>
        <v>793</v>
      </c>
      <c r="R2527" t="str">
        <f>_xlfn.XLOOKUP($A2527,'site variables'!$A:$A,'site variables'!G:G,0,0)</f>
        <v>high</v>
      </c>
      <c r="S2527" t="str">
        <f>_xlfn.XLOOKUP($A2527,'site variables'!$A:$A,'site variables'!H:H,0,0)</f>
        <v>low</v>
      </c>
      <c r="T2527" t="str">
        <f>_xlfn.XLOOKUP($A2527,'site variables'!$A:$A,'site variables'!I:I,0,0)</f>
        <v>Vehicle/FootRecreation</v>
      </c>
      <c r="U2527">
        <f>_xlfn.XLOOKUP($D2527,climatevars!$E:$E,climatevars!J:J,0,)</f>
        <v>148.99970199999998</v>
      </c>
      <c r="V2527">
        <f>_xlfn.XLOOKUP($D2527,climatevars!$E:$E,climatevars!K:K,0,)</f>
        <v>539.99891999999988</v>
      </c>
      <c r="W2527">
        <f>_xlfn.XLOOKUP($D2527,climatevars!$E:$E,climatevars!L:L,0,)</f>
        <v>800.99839799999984</v>
      </c>
      <c r="X2527">
        <f>_xlfn.XLOOKUP($G2527,speciesvars!$D:$D,speciesvars!H:H,0,0)</f>
        <v>0</v>
      </c>
      <c r="Y2527">
        <f>_xlfn.XLOOKUP($G2527,speciesvars!$D:$D,speciesvars!I:I,0,0)</f>
        <v>0</v>
      </c>
    </row>
    <row r="2528" spans="1:25" hidden="1" x14ac:dyDescent="0.25">
      <c r="A2528" t="s">
        <v>34</v>
      </c>
      <c r="B2528" t="s">
        <v>69</v>
      </c>
      <c r="C2528">
        <v>17</v>
      </c>
      <c r="D2528" t="str">
        <f t="shared" si="39"/>
        <v>Preservespring 2022</v>
      </c>
      <c r="E2528" t="s">
        <v>66</v>
      </c>
      <c r="F2528" t="s">
        <v>0</v>
      </c>
      <c r="G2528" t="s">
        <v>1437</v>
      </c>
      <c r="H2528" t="s">
        <v>11</v>
      </c>
      <c r="I2528" t="s">
        <v>2626</v>
      </c>
      <c r="J2528" t="s">
        <v>60</v>
      </c>
      <c r="K2528">
        <v>10</v>
      </c>
      <c r="L2528">
        <v>30</v>
      </c>
      <c r="N2528">
        <f>_xlfn.XLOOKUP($A2528,'site variables'!$A:$A,'site variables'!C:C,0,0)</f>
        <v>332.63</v>
      </c>
      <c r="O2528">
        <f>_xlfn.XLOOKUP($A2528,'site variables'!$A:$A,'site variables'!D:D,0,0)</f>
        <v>25.8</v>
      </c>
      <c r="P2528">
        <f>_xlfn.XLOOKUP($A2528,'site variables'!$A:$A,'site variables'!E:E,0,0)</f>
        <v>21.2</v>
      </c>
      <c r="Q2528">
        <f>_xlfn.XLOOKUP($A2528,'site variables'!$A:$A,'site variables'!F:F,0,0)</f>
        <v>793</v>
      </c>
      <c r="R2528" t="str">
        <f>_xlfn.XLOOKUP($A2528,'site variables'!$A:$A,'site variables'!G:G,0,0)</f>
        <v>high</v>
      </c>
      <c r="S2528" t="str">
        <f>_xlfn.XLOOKUP($A2528,'site variables'!$A:$A,'site variables'!H:H,0,0)</f>
        <v>low</v>
      </c>
      <c r="T2528" t="str">
        <f>_xlfn.XLOOKUP($A2528,'site variables'!$A:$A,'site variables'!I:I,0,0)</f>
        <v>Vehicle/FootRecreation</v>
      </c>
      <c r="U2528">
        <f>_xlfn.XLOOKUP($D2528,climatevars!$E:$E,climatevars!J:J,0,)</f>
        <v>148.99970199999998</v>
      </c>
      <c r="V2528">
        <f>_xlfn.XLOOKUP($D2528,climatevars!$E:$E,climatevars!K:K,0,)</f>
        <v>539.99891999999988</v>
      </c>
      <c r="W2528">
        <f>_xlfn.XLOOKUP($D2528,climatevars!$E:$E,climatevars!L:L,0,)</f>
        <v>800.99839799999984</v>
      </c>
      <c r="X2528">
        <f>_xlfn.XLOOKUP($G2528,speciesvars!$D:$D,speciesvars!H:H,0,0)</f>
        <v>0</v>
      </c>
      <c r="Y2528">
        <f>_xlfn.XLOOKUP($G2528,speciesvars!$D:$D,speciesvars!I:I,0,0)</f>
        <v>0</v>
      </c>
    </row>
    <row r="2529" spans="1:25" hidden="1" x14ac:dyDescent="0.25">
      <c r="A2529" t="s">
        <v>34</v>
      </c>
      <c r="B2529" t="s">
        <v>69</v>
      </c>
      <c r="C2529">
        <v>18</v>
      </c>
      <c r="D2529" t="str">
        <f t="shared" si="39"/>
        <v>Preservespring 2022</v>
      </c>
      <c r="E2529" t="s">
        <v>48</v>
      </c>
      <c r="F2529" t="s">
        <v>0</v>
      </c>
      <c r="G2529" t="s">
        <v>56</v>
      </c>
      <c r="H2529" t="s">
        <v>11</v>
      </c>
      <c r="I2529" t="s">
        <v>2627</v>
      </c>
      <c r="J2529" t="s">
        <v>60</v>
      </c>
      <c r="K2529">
        <v>1</v>
      </c>
      <c r="L2529">
        <v>25</v>
      </c>
      <c r="N2529">
        <f>_xlfn.XLOOKUP($A2529,'site variables'!$A:$A,'site variables'!C:C,0,0)</f>
        <v>332.63</v>
      </c>
      <c r="O2529">
        <f>_xlfn.XLOOKUP($A2529,'site variables'!$A:$A,'site variables'!D:D,0,0)</f>
        <v>25.8</v>
      </c>
      <c r="P2529">
        <f>_xlfn.XLOOKUP($A2529,'site variables'!$A:$A,'site variables'!E:E,0,0)</f>
        <v>21.2</v>
      </c>
      <c r="Q2529">
        <f>_xlfn.XLOOKUP($A2529,'site variables'!$A:$A,'site variables'!F:F,0,0)</f>
        <v>793</v>
      </c>
      <c r="R2529" t="str">
        <f>_xlfn.XLOOKUP($A2529,'site variables'!$A:$A,'site variables'!G:G,0,0)</f>
        <v>high</v>
      </c>
      <c r="S2529" t="str">
        <f>_xlfn.XLOOKUP($A2529,'site variables'!$A:$A,'site variables'!H:H,0,0)</f>
        <v>low</v>
      </c>
      <c r="T2529" t="str">
        <f>_xlfn.XLOOKUP($A2529,'site variables'!$A:$A,'site variables'!I:I,0,0)</f>
        <v>Vehicle/FootRecreation</v>
      </c>
      <c r="U2529">
        <f>_xlfn.XLOOKUP($D2529,climatevars!$E:$E,climatevars!J:J,0,)</f>
        <v>148.99970199999998</v>
      </c>
      <c r="V2529">
        <f>_xlfn.XLOOKUP($D2529,climatevars!$E:$E,climatevars!K:K,0,)</f>
        <v>539.99891999999988</v>
      </c>
      <c r="W2529">
        <f>_xlfn.XLOOKUP($D2529,climatevars!$E:$E,climatevars!L:L,0,)</f>
        <v>800.99839799999984</v>
      </c>
      <c r="X2529">
        <f>_xlfn.XLOOKUP($G2529,speciesvars!$D:$D,speciesvars!H:H,0,0)</f>
        <v>0</v>
      </c>
      <c r="Y2529">
        <f>_xlfn.XLOOKUP($G2529,speciesvars!$D:$D,speciesvars!I:I,0,0)</f>
        <v>0</v>
      </c>
    </row>
    <row r="2530" spans="1:25" hidden="1" x14ac:dyDescent="0.25">
      <c r="A2530" t="s">
        <v>34</v>
      </c>
      <c r="B2530" t="s">
        <v>69</v>
      </c>
      <c r="C2530">
        <v>9</v>
      </c>
      <c r="D2530" t="str">
        <f t="shared" si="39"/>
        <v>Preservespring 2022</v>
      </c>
      <c r="E2530" t="s">
        <v>12</v>
      </c>
      <c r="F2530" t="s">
        <v>0</v>
      </c>
      <c r="G2530" t="s">
        <v>76</v>
      </c>
      <c r="H2530" t="s">
        <v>4254</v>
      </c>
      <c r="I2530" t="s">
        <v>2628</v>
      </c>
      <c r="J2530" t="s">
        <v>60</v>
      </c>
      <c r="K2530">
        <v>0</v>
      </c>
      <c r="L2530">
        <v>0</v>
      </c>
      <c r="M2530">
        <v>0</v>
      </c>
      <c r="N2530">
        <f>_xlfn.XLOOKUP($A2530,'site variables'!$A:$A,'site variables'!C:C,0,0)</f>
        <v>332.63</v>
      </c>
      <c r="O2530">
        <f>_xlfn.XLOOKUP($A2530,'site variables'!$A:$A,'site variables'!D:D,0,0)</f>
        <v>25.8</v>
      </c>
      <c r="P2530">
        <f>_xlfn.XLOOKUP($A2530,'site variables'!$A:$A,'site variables'!E:E,0,0)</f>
        <v>21.2</v>
      </c>
      <c r="Q2530">
        <f>_xlfn.XLOOKUP($A2530,'site variables'!$A:$A,'site variables'!F:F,0,0)</f>
        <v>793</v>
      </c>
      <c r="R2530" t="str">
        <f>_xlfn.XLOOKUP($A2530,'site variables'!$A:$A,'site variables'!G:G,0,0)</f>
        <v>high</v>
      </c>
      <c r="S2530" t="str">
        <f>_xlfn.XLOOKUP($A2530,'site variables'!$A:$A,'site variables'!H:H,0,0)</f>
        <v>low</v>
      </c>
      <c r="T2530" t="str">
        <f>_xlfn.XLOOKUP($A2530,'site variables'!$A:$A,'site variables'!I:I,0,0)</f>
        <v>Vehicle/FootRecreation</v>
      </c>
      <c r="U2530">
        <f>_xlfn.XLOOKUP($D2530,climatevars!$E:$E,climatevars!J:J,0,)</f>
        <v>148.99970199999998</v>
      </c>
      <c r="V2530">
        <f>_xlfn.XLOOKUP($D2530,climatevars!$E:$E,climatevars!K:K,0,)</f>
        <v>539.99891999999988</v>
      </c>
      <c r="W2530">
        <f>_xlfn.XLOOKUP($D2530,climatevars!$E:$E,climatevars!L:L,0,)</f>
        <v>800.99839799999984</v>
      </c>
      <c r="X2530">
        <f>_xlfn.XLOOKUP($G2530,speciesvars!$D:$D,speciesvars!H:H,0,0)</f>
        <v>23.825000166892998</v>
      </c>
      <c r="Y2530">
        <f>_xlfn.XLOOKUP($G2530,speciesvars!$D:$D,speciesvars!I:I,0,0)</f>
        <v>508</v>
      </c>
    </row>
    <row r="2531" spans="1:25" hidden="1" x14ac:dyDescent="0.25">
      <c r="A2531" t="s">
        <v>34</v>
      </c>
      <c r="B2531" t="s">
        <v>69</v>
      </c>
      <c r="C2531">
        <v>18</v>
      </c>
      <c r="D2531" t="str">
        <f t="shared" si="39"/>
        <v>Preservespring 2022</v>
      </c>
      <c r="E2531" t="s">
        <v>48</v>
      </c>
      <c r="F2531" t="s">
        <v>0</v>
      </c>
      <c r="G2531" t="s">
        <v>16</v>
      </c>
      <c r="H2531" t="s">
        <v>11</v>
      </c>
      <c r="I2531" t="s">
        <v>2629</v>
      </c>
      <c r="J2531" t="s">
        <v>60</v>
      </c>
      <c r="K2531">
        <v>14</v>
      </c>
      <c r="L2531">
        <v>20</v>
      </c>
      <c r="N2531">
        <f>_xlfn.XLOOKUP($A2531,'site variables'!$A:$A,'site variables'!C:C,0,0)</f>
        <v>332.63</v>
      </c>
      <c r="O2531">
        <f>_xlfn.XLOOKUP($A2531,'site variables'!$A:$A,'site variables'!D:D,0,0)</f>
        <v>25.8</v>
      </c>
      <c r="P2531">
        <f>_xlfn.XLOOKUP($A2531,'site variables'!$A:$A,'site variables'!E:E,0,0)</f>
        <v>21.2</v>
      </c>
      <c r="Q2531">
        <f>_xlfn.XLOOKUP($A2531,'site variables'!$A:$A,'site variables'!F:F,0,0)</f>
        <v>793</v>
      </c>
      <c r="R2531" t="str">
        <f>_xlfn.XLOOKUP($A2531,'site variables'!$A:$A,'site variables'!G:G,0,0)</f>
        <v>high</v>
      </c>
      <c r="S2531" t="str">
        <f>_xlfn.XLOOKUP($A2531,'site variables'!$A:$A,'site variables'!H:H,0,0)</f>
        <v>low</v>
      </c>
      <c r="T2531" t="str">
        <f>_xlfn.XLOOKUP($A2531,'site variables'!$A:$A,'site variables'!I:I,0,0)</f>
        <v>Vehicle/FootRecreation</v>
      </c>
      <c r="U2531">
        <f>_xlfn.XLOOKUP($D2531,climatevars!$E:$E,climatevars!J:J,0,)</f>
        <v>148.99970199999998</v>
      </c>
      <c r="V2531">
        <f>_xlfn.XLOOKUP($D2531,climatevars!$E:$E,climatevars!K:K,0,)</f>
        <v>539.99891999999988</v>
      </c>
      <c r="W2531">
        <f>_xlfn.XLOOKUP($D2531,climatevars!$E:$E,climatevars!L:L,0,)</f>
        <v>800.99839799999984</v>
      </c>
      <c r="X2531">
        <f>_xlfn.XLOOKUP($G2531,speciesvars!$D:$D,speciesvars!H:H,0,0)</f>
        <v>0</v>
      </c>
      <c r="Y2531">
        <f>_xlfn.XLOOKUP($G2531,speciesvars!$D:$D,speciesvars!I:I,0,0)</f>
        <v>0</v>
      </c>
    </row>
    <row r="2532" spans="1:25" hidden="1" x14ac:dyDescent="0.25">
      <c r="A2532" t="s">
        <v>34</v>
      </c>
      <c r="B2532" t="s">
        <v>69</v>
      </c>
      <c r="C2532">
        <v>19</v>
      </c>
      <c r="D2532" t="str">
        <f t="shared" si="39"/>
        <v>Preservespring 2022</v>
      </c>
      <c r="E2532" t="s">
        <v>12</v>
      </c>
      <c r="F2532" t="s">
        <v>0</v>
      </c>
      <c r="G2532" t="s">
        <v>77</v>
      </c>
      <c r="H2532" t="s">
        <v>11</v>
      </c>
      <c r="I2532" t="s">
        <v>2630</v>
      </c>
      <c r="J2532" t="s">
        <v>72</v>
      </c>
      <c r="K2532">
        <v>10</v>
      </c>
      <c r="L2532">
        <v>40</v>
      </c>
      <c r="N2532">
        <f>_xlfn.XLOOKUP($A2532,'site variables'!$A:$A,'site variables'!C:C,0,0)</f>
        <v>332.63</v>
      </c>
      <c r="O2532">
        <f>_xlfn.XLOOKUP($A2532,'site variables'!$A:$A,'site variables'!D:D,0,0)</f>
        <v>25.8</v>
      </c>
      <c r="P2532">
        <f>_xlfn.XLOOKUP($A2532,'site variables'!$A:$A,'site variables'!E:E,0,0)</f>
        <v>21.2</v>
      </c>
      <c r="Q2532">
        <f>_xlfn.XLOOKUP($A2532,'site variables'!$A:$A,'site variables'!F:F,0,0)</f>
        <v>793</v>
      </c>
      <c r="R2532" t="str">
        <f>_xlfn.XLOOKUP($A2532,'site variables'!$A:$A,'site variables'!G:G,0,0)</f>
        <v>high</v>
      </c>
      <c r="S2532" t="str">
        <f>_xlfn.XLOOKUP($A2532,'site variables'!$A:$A,'site variables'!H:H,0,0)</f>
        <v>low</v>
      </c>
      <c r="T2532" t="str">
        <f>_xlfn.XLOOKUP($A2532,'site variables'!$A:$A,'site variables'!I:I,0,0)</f>
        <v>Vehicle/FootRecreation</v>
      </c>
      <c r="U2532">
        <f>_xlfn.XLOOKUP($D2532,climatevars!$E:$E,climatevars!J:J,0,)</f>
        <v>148.99970199999998</v>
      </c>
      <c r="V2532">
        <f>_xlfn.XLOOKUP($D2532,climatevars!$E:$E,climatevars!K:K,0,)</f>
        <v>539.99891999999988</v>
      </c>
      <c r="W2532">
        <f>_xlfn.XLOOKUP($D2532,climatevars!$E:$E,climatevars!L:L,0,)</f>
        <v>800.99839799999984</v>
      </c>
      <c r="X2532">
        <f>_xlfn.XLOOKUP($G2532,speciesvars!$D:$D,speciesvars!H:H,0,0)</f>
        <v>0</v>
      </c>
      <c r="Y2532">
        <f>_xlfn.XLOOKUP($G2532,speciesvars!$D:$D,speciesvars!I:I,0,0)</f>
        <v>0</v>
      </c>
    </row>
    <row r="2533" spans="1:25" hidden="1" x14ac:dyDescent="0.25">
      <c r="A2533" t="s">
        <v>34</v>
      </c>
      <c r="B2533" t="s">
        <v>69</v>
      </c>
      <c r="C2533">
        <v>10</v>
      </c>
      <c r="D2533" t="str">
        <f t="shared" si="39"/>
        <v>Preservespring 2022</v>
      </c>
      <c r="E2533" t="s">
        <v>74</v>
      </c>
      <c r="F2533" t="s">
        <v>70</v>
      </c>
      <c r="G2533" t="s">
        <v>6</v>
      </c>
      <c r="H2533" t="s">
        <v>4256</v>
      </c>
      <c r="I2533" t="s">
        <v>2631</v>
      </c>
      <c r="J2533" t="s">
        <v>60</v>
      </c>
      <c r="K2533">
        <v>0</v>
      </c>
      <c r="L2533">
        <v>0</v>
      </c>
      <c r="M2533">
        <v>0</v>
      </c>
      <c r="N2533">
        <f>_xlfn.XLOOKUP($A2533,'site variables'!$A:$A,'site variables'!C:C,0,0)</f>
        <v>332.63</v>
      </c>
      <c r="O2533">
        <f>_xlfn.XLOOKUP($A2533,'site variables'!$A:$A,'site variables'!D:D,0,0)</f>
        <v>25.8</v>
      </c>
      <c r="P2533">
        <f>_xlfn.XLOOKUP($A2533,'site variables'!$A:$A,'site variables'!E:E,0,0)</f>
        <v>21.2</v>
      </c>
      <c r="Q2533">
        <f>_xlfn.XLOOKUP($A2533,'site variables'!$A:$A,'site variables'!F:F,0,0)</f>
        <v>793</v>
      </c>
      <c r="R2533" t="str">
        <f>_xlfn.XLOOKUP($A2533,'site variables'!$A:$A,'site variables'!G:G,0,0)</f>
        <v>high</v>
      </c>
      <c r="S2533" t="str">
        <f>_xlfn.XLOOKUP($A2533,'site variables'!$A:$A,'site variables'!H:H,0,0)</f>
        <v>low</v>
      </c>
      <c r="T2533" t="str">
        <f>_xlfn.XLOOKUP($A2533,'site variables'!$A:$A,'site variables'!I:I,0,0)</f>
        <v>Vehicle/FootRecreation</v>
      </c>
      <c r="U2533">
        <f>_xlfn.XLOOKUP($D2533,climatevars!$E:$E,climatevars!J:J,0,)</f>
        <v>148.99970199999998</v>
      </c>
      <c r="V2533">
        <f>_xlfn.XLOOKUP($D2533,climatevars!$E:$E,climatevars!K:K,0,)</f>
        <v>539.99891999999988</v>
      </c>
      <c r="W2533">
        <f>_xlfn.XLOOKUP($D2533,climatevars!$E:$E,climatevars!L:L,0,)</f>
        <v>800.99839799999984</v>
      </c>
      <c r="X2533">
        <f>_xlfn.XLOOKUP($G2533,speciesvars!$D:$D,speciesvars!H:H,0,0)</f>
        <v>21.804166575272902</v>
      </c>
      <c r="Y2533">
        <f>_xlfn.XLOOKUP($G2533,speciesvars!$D:$D,speciesvars!I:I,0,0)</f>
        <v>504</v>
      </c>
    </row>
    <row r="2534" spans="1:25" hidden="1" x14ac:dyDescent="0.25">
      <c r="A2534" t="s">
        <v>34</v>
      </c>
      <c r="B2534" t="s">
        <v>69</v>
      </c>
      <c r="C2534">
        <v>10</v>
      </c>
      <c r="D2534" t="str">
        <f t="shared" si="39"/>
        <v>Preservespring 2022</v>
      </c>
      <c r="E2534" t="s">
        <v>74</v>
      </c>
      <c r="F2534" t="s">
        <v>70</v>
      </c>
      <c r="G2534" t="s">
        <v>22</v>
      </c>
      <c r="H2534" t="s">
        <v>4256</v>
      </c>
      <c r="I2534" t="s">
        <v>2632</v>
      </c>
      <c r="J2534" t="s">
        <v>60</v>
      </c>
      <c r="K2534">
        <v>3</v>
      </c>
      <c r="L2534">
        <v>15</v>
      </c>
      <c r="M2534">
        <v>0.55000000000000004</v>
      </c>
      <c r="N2534">
        <f>_xlfn.XLOOKUP($A2534,'site variables'!$A:$A,'site variables'!C:C,0,0)</f>
        <v>332.63</v>
      </c>
      <c r="O2534">
        <f>_xlfn.XLOOKUP($A2534,'site variables'!$A:$A,'site variables'!D:D,0,0)</f>
        <v>25.8</v>
      </c>
      <c r="P2534">
        <f>_xlfn.XLOOKUP($A2534,'site variables'!$A:$A,'site variables'!E:E,0,0)</f>
        <v>21.2</v>
      </c>
      <c r="Q2534">
        <f>_xlfn.XLOOKUP($A2534,'site variables'!$A:$A,'site variables'!F:F,0,0)</f>
        <v>793</v>
      </c>
      <c r="R2534" t="str">
        <f>_xlfn.XLOOKUP($A2534,'site variables'!$A:$A,'site variables'!G:G,0,0)</f>
        <v>high</v>
      </c>
      <c r="S2534" t="str">
        <f>_xlfn.XLOOKUP($A2534,'site variables'!$A:$A,'site variables'!H:H,0,0)</f>
        <v>low</v>
      </c>
      <c r="T2534" t="str">
        <f>_xlfn.XLOOKUP($A2534,'site variables'!$A:$A,'site variables'!I:I,0,0)</f>
        <v>Vehicle/FootRecreation</v>
      </c>
      <c r="U2534">
        <f>_xlfn.XLOOKUP($D2534,climatevars!$E:$E,climatevars!J:J,0,)</f>
        <v>148.99970199999998</v>
      </c>
      <c r="V2534">
        <f>_xlfn.XLOOKUP($D2534,climatevars!$E:$E,climatevars!K:K,0,)</f>
        <v>539.99891999999988</v>
      </c>
      <c r="W2534">
        <f>_xlfn.XLOOKUP($D2534,climatevars!$E:$E,climatevars!L:L,0,)</f>
        <v>800.99839799999984</v>
      </c>
      <c r="X2534">
        <f>_xlfn.XLOOKUP($G2534,speciesvars!$D:$D,speciesvars!H:H,0,0)</f>
        <v>22.870833317438802</v>
      </c>
      <c r="Y2534">
        <f>_xlfn.XLOOKUP($G2534,speciesvars!$D:$D,speciesvars!I:I,0,0)</f>
        <v>733</v>
      </c>
    </row>
    <row r="2535" spans="1:25" hidden="1" x14ac:dyDescent="0.25">
      <c r="A2535" t="s">
        <v>34</v>
      </c>
      <c r="B2535" t="s">
        <v>69</v>
      </c>
      <c r="C2535">
        <v>10</v>
      </c>
      <c r="D2535" t="str">
        <f t="shared" si="39"/>
        <v>Preservespring 2022</v>
      </c>
      <c r="E2535" t="s">
        <v>74</v>
      </c>
      <c r="F2535" t="s">
        <v>70</v>
      </c>
      <c r="G2535" t="s">
        <v>54</v>
      </c>
      <c r="H2535" t="s">
        <v>4256</v>
      </c>
      <c r="I2535" t="s">
        <v>2633</v>
      </c>
      <c r="J2535" t="s">
        <v>60</v>
      </c>
      <c r="K2535">
        <v>0</v>
      </c>
      <c r="L2535">
        <v>0</v>
      </c>
      <c r="M2535">
        <v>0.55000000000000004</v>
      </c>
      <c r="N2535">
        <f>_xlfn.XLOOKUP($A2535,'site variables'!$A:$A,'site variables'!C:C,0,0)</f>
        <v>332.63</v>
      </c>
      <c r="O2535">
        <f>_xlfn.XLOOKUP($A2535,'site variables'!$A:$A,'site variables'!D:D,0,0)</f>
        <v>25.8</v>
      </c>
      <c r="P2535">
        <f>_xlfn.XLOOKUP($A2535,'site variables'!$A:$A,'site variables'!E:E,0,0)</f>
        <v>21.2</v>
      </c>
      <c r="Q2535">
        <f>_xlfn.XLOOKUP($A2535,'site variables'!$A:$A,'site variables'!F:F,0,0)</f>
        <v>793</v>
      </c>
      <c r="R2535" t="str">
        <f>_xlfn.XLOOKUP($A2535,'site variables'!$A:$A,'site variables'!G:G,0,0)</f>
        <v>high</v>
      </c>
      <c r="S2535" t="str">
        <f>_xlfn.XLOOKUP($A2535,'site variables'!$A:$A,'site variables'!H:H,0,0)</f>
        <v>low</v>
      </c>
      <c r="T2535" t="str">
        <f>_xlfn.XLOOKUP($A2535,'site variables'!$A:$A,'site variables'!I:I,0,0)</f>
        <v>Vehicle/FootRecreation</v>
      </c>
      <c r="U2535">
        <f>_xlfn.XLOOKUP($D2535,climatevars!$E:$E,climatevars!J:J,0,)</f>
        <v>148.99970199999998</v>
      </c>
      <c r="V2535">
        <f>_xlfn.XLOOKUP($D2535,climatevars!$E:$E,climatevars!K:K,0,)</f>
        <v>539.99891999999988</v>
      </c>
      <c r="W2535">
        <f>_xlfn.XLOOKUP($D2535,climatevars!$E:$E,climatevars!L:L,0,)</f>
        <v>800.99839799999984</v>
      </c>
      <c r="X2535">
        <f>_xlfn.XLOOKUP($G2535,speciesvars!$D:$D,speciesvars!H:H,0,0)</f>
        <v>21.7541668613752</v>
      </c>
      <c r="Y2535">
        <f>_xlfn.XLOOKUP($G2535,speciesvars!$D:$D,speciesvars!I:I,0,0)</f>
        <v>505</v>
      </c>
    </row>
    <row r="2536" spans="1:25" hidden="1" x14ac:dyDescent="0.25">
      <c r="A2536" t="s">
        <v>34</v>
      </c>
      <c r="B2536" t="s">
        <v>69</v>
      </c>
      <c r="C2536">
        <v>10</v>
      </c>
      <c r="D2536" t="str">
        <f t="shared" si="39"/>
        <v>Preservespring 2022</v>
      </c>
      <c r="E2536" t="s">
        <v>74</v>
      </c>
      <c r="F2536" t="s">
        <v>70</v>
      </c>
      <c r="G2536" t="s">
        <v>65</v>
      </c>
      <c r="H2536" t="s">
        <v>4256</v>
      </c>
      <c r="I2536" t="s">
        <v>2634</v>
      </c>
      <c r="J2536" t="s">
        <v>60</v>
      </c>
      <c r="K2536">
        <v>0</v>
      </c>
      <c r="L2536">
        <v>0</v>
      </c>
      <c r="M2536">
        <v>0</v>
      </c>
      <c r="N2536">
        <f>_xlfn.XLOOKUP($A2536,'site variables'!$A:$A,'site variables'!C:C,0,0)</f>
        <v>332.63</v>
      </c>
      <c r="O2536">
        <f>_xlfn.XLOOKUP($A2536,'site variables'!$A:$A,'site variables'!D:D,0,0)</f>
        <v>25.8</v>
      </c>
      <c r="P2536">
        <f>_xlfn.XLOOKUP($A2536,'site variables'!$A:$A,'site variables'!E:E,0,0)</f>
        <v>21.2</v>
      </c>
      <c r="Q2536">
        <f>_xlfn.XLOOKUP($A2536,'site variables'!$A:$A,'site variables'!F:F,0,0)</f>
        <v>793</v>
      </c>
      <c r="R2536" t="str">
        <f>_xlfn.XLOOKUP($A2536,'site variables'!$A:$A,'site variables'!G:G,0,0)</f>
        <v>high</v>
      </c>
      <c r="S2536" t="str">
        <f>_xlfn.XLOOKUP($A2536,'site variables'!$A:$A,'site variables'!H:H,0,0)</f>
        <v>low</v>
      </c>
      <c r="T2536" t="str">
        <f>_xlfn.XLOOKUP($A2536,'site variables'!$A:$A,'site variables'!I:I,0,0)</f>
        <v>Vehicle/FootRecreation</v>
      </c>
      <c r="U2536">
        <f>_xlfn.XLOOKUP($D2536,climatevars!$E:$E,climatevars!J:J,0,)</f>
        <v>148.99970199999998</v>
      </c>
      <c r="V2536">
        <f>_xlfn.XLOOKUP($D2536,climatevars!$E:$E,climatevars!K:K,0,)</f>
        <v>539.99891999999988</v>
      </c>
      <c r="W2536">
        <f>_xlfn.XLOOKUP($D2536,climatevars!$E:$E,climatevars!L:L,0,)</f>
        <v>800.99839799999984</v>
      </c>
      <c r="X2536">
        <f>_xlfn.XLOOKUP($G2536,speciesvars!$D:$D,speciesvars!H:H,0,0)</f>
        <v>21.662499884764401</v>
      </c>
      <c r="Y2536">
        <f>_xlfn.XLOOKUP($G2536,speciesvars!$D:$D,speciesvars!I:I,0,0)</f>
        <v>767</v>
      </c>
    </row>
    <row r="2537" spans="1:25" hidden="1" x14ac:dyDescent="0.25">
      <c r="A2537" t="s">
        <v>34</v>
      </c>
      <c r="B2537" t="s">
        <v>69</v>
      </c>
      <c r="C2537">
        <v>19</v>
      </c>
      <c r="D2537" t="str">
        <f t="shared" si="39"/>
        <v>Preservespring 2022</v>
      </c>
      <c r="E2537" t="s">
        <v>12</v>
      </c>
      <c r="F2537" t="s">
        <v>0</v>
      </c>
      <c r="G2537" t="s">
        <v>3</v>
      </c>
      <c r="H2537" t="s">
        <v>11</v>
      </c>
      <c r="I2537" t="s">
        <v>2635</v>
      </c>
      <c r="J2537" t="s">
        <v>72</v>
      </c>
      <c r="K2537">
        <v>2</v>
      </c>
      <c r="L2537">
        <v>20</v>
      </c>
      <c r="N2537">
        <f>_xlfn.XLOOKUP($A2537,'site variables'!$A:$A,'site variables'!C:C,0,0)</f>
        <v>332.63</v>
      </c>
      <c r="O2537">
        <f>_xlfn.XLOOKUP($A2537,'site variables'!$A:$A,'site variables'!D:D,0,0)</f>
        <v>25.8</v>
      </c>
      <c r="P2537">
        <f>_xlfn.XLOOKUP($A2537,'site variables'!$A:$A,'site variables'!E:E,0,0)</f>
        <v>21.2</v>
      </c>
      <c r="Q2537">
        <f>_xlfn.XLOOKUP($A2537,'site variables'!$A:$A,'site variables'!F:F,0,0)</f>
        <v>793</v>
      </c>
      <c r="R2537" t="str">
        <f>_xlfn.XLOOKUP($A2537,'site variables'!$A:$A,'site variables'!G:G,0,0)</f>
        <v>high</v>
      </c>
      <c r="S2537" t="str">
        <f>_xlfn.XLOOKUP($A2537,'site variables'!$A:$A,'site variables'!H:H,0,0)</f>
        <v>low</v>
      </c>
      <c r="T2537" t="str">
        <f>_xlfn.XLOOKUP($A2537,'site variables'!$A:$A,'site variables'!I:I,0,0)</f>
        <v>Vehicle/FootRecreation</v>
      </c>
      <c r="U2537">
        <f>_xlfn.XLOOKUP($D2537,climatevars!$E:$E,climatevars!J:J,0,)</f>
        <v>148.99970199999998</v>
      </c>
      <c r="V2537">
        <f>_xlfn.XLOOKUP($D2537,climatevars!$E:$E,climatevars!K:K,0,)</f>
        <v>539.99891999999988</v>
      </c>
      <c r="W2537">
        <f>_xlfn.XLOOKUP($D2537,climatevars!$E:$E,climatevars!L:L,0,)</f>
        <v>800.99839799999984</v>
      </c>
      <c r="X2537">
        <f>_xlfn.XLOOKUP($G2537,speciesvars!$D:$D,speciesvars!H:H,0,0)</f>
        <v>0</v>
      </c>
      <c r="Y2537">
        <f>_xlfn.XLOOKUP($G2537,speciesvars!$D:$D,speciesvars!I:I,0,0)</f>
        <v>0</v>
      </c>
    </row>
    <row r="2538" spans="1:25" hidden="1" x14ac:dyDescent="0.25">
      <c r="A2538" t="s">
        <v>34</v>
      </c>
      <c r="B2538" t="s">
        <v>69</v>
      </c>
      <c r="C2538">
        <v>19</v>
      </c>
      <c r="D2538" t="str">
        <f t="shared" si="39"/>
        <v>Preservespring 2022</v>
      </c>
      <c r="E2538" t="s">
        <v>12</v>
      </c>
      <c r="F2538" t="s">
        <v>0</v>
      </c>
      <c r="G2538" t="s">
        <v>16</v>
      </c>
      <c r="H2538" t="s">
        <v>11</v>
      </c>
      <c r="I2538" t="s">
        <v>2636</v>
      </c>
      <c r="J2538" t="s">
        <v>60</v>
      </c>
      <c r="K2538">
        <v>11</v>
      </c>
      <c r="L2538">
        <v>25</v>
      </c>
      <c r="N2538">
        <f>_xlfn.XLOOKUP($A2538,'site variables'!$A:$A,'site variables'!C:C,0,0)</f>
        <v>332.63</v>
      </c>
      <c r="O2538">
        <f>_xlfn.XLOOKUP($A2538,'site variables'!$A:$A,'site variables'!D:D,0,0)</f>
        <v>25.8</v>
      </c>
      <c r="P2538">
        <f>_xlfn.XLOOKUP($A2538,'site variables'!$A:$A,'site variables'!E:E,0,0)</f>
        <v>21.2</v>
      </c>
      <c r="Q2538">
        <f>_xlfn.XLOOKUP($A2538,'site variables'!$A:$A,'site variables'!F:F,0,0)</f>
        <v>793</v>
      </c>
      <c r="R2538" t="str">
        <f>_xlfn.XLOOKUP($A2538,'site variables'!$A:$A,'site variables'!G:G,0,0)</f>
        <v>high</v>
      </c>
      <c r="S2538" t="str">
        <f>_xlfn.XLOOKUP($A2538,'site variables'!$A:$A,'site variables'!H:H,0,0)</f>
        <v>low</v>
      </c>
      <c r="T2538" t="str">
        <f>_xlfn.XLOOKUP($A2538,'site variables'!$A:$A,'site variables'!I:I,0,0)</f>
        <v>Vehicle/FootRecreation</v>
      </c>
      <c r="U2538">
        <f>_xlfn.XLOOKUP($D2538,climatevars!$E:$E,climatevars!J:J,0,)</f>
        <v>148.99970199999998</v>
      </c>
      <c r="V2538">
        <f>_xlfn.XLOOKUP($D2538,climatevars!$E:$E,climatevars!K:K,0,)</f>
        <v>539.99891999999988</v>
      </c>
      <c r="W2538">
        <f>_xlfn.XLOOKUP($D2538,climatevars!$E:$E,climatevars!L:L,0,)</f>
        <v>800.99839799999984</v>
      </c>
      <c r="X2538">
        <f>_xlfn.XLOOKUP($G2538,speciesvars!$D:$D,speciesvars!H:H,0,0)</f>
        <v>0</v>
      </c>
      <c r="Y2538">
        <f>_xlfn.XLOOKUP($G2538,speciesvars!$D:$D,speciesvars!I:I,0,0)</f>
        <v>0</v>
      </c>
    </row>
    <row r="2539" spans="1:25" hidden="1" x14ac:dyDescent="0.25">
      <c r="A2539" t="s">
        <v>34</v>
      </c>
      <c r="B2539" t="s">
        <v>69</v>
      </c>
      <c r="C2539">
        <v>10</v>
      </c>
      <c r="D2539" t="str">
        <f t="shared" si="39"/>
        <v>Preservespring 2022</v>
      </c>
      <c r="E2539" t="s">
        <v>74</v>
      </c>
      <c r="F2539" t="s">
        <v>70</v>
      </c>
      <c r="G2539" t="s">
        <v>1</v>
      </c>
      <c r="H2539" t="s">
        <v>4256</v>
      </c>
      <c r="I2539" t="s">
        <v>2637</v>
      </c>
      <c r="J2539" t="s">
        <v>60</v>
      </c>
      <c r="K2539">
        <v>0</v>
      </c>
      <c r="L2539">
        <v>0</v>
      </c>
      <c r="M2539">
        <v>0.55000000000000004</v>
      </c>
      <c r="N2539">
        <f>_xlfn.XLOOKUP($A2539,'site variables'!$A:$A,'site variables'!C:C,0,0)</f>
        <v>332.63</v>
      </c>
      <c r="O2539">
        <f>_xlfn.XLOOKUP($A2539,'site variables'!$A:$A,'site variables'!D:D,0,0)</f>
        <v>25.8</v>
      </c>
      <c r="P2539">
        <f>_xlfn.XLOOKUP($A2539,'site variables'!$A:$A,'site variables'!E:E,0,0)</f>
        <v>21.2</v>
      </c>
      <c r="Q2539">
        <f>_xlfn.XLOOKUP($A2539,'site variables'!$A:$A,'site variables'!F:F,0,0)</f>
        <v>793</v>
      </c>
      <c r="R2539" t="str">
        <f>_xlfn.XLOOKUP($A2539,'site variables'!$A:$A,'site variables'!G:G,0,0)</f>
        <v>high</v>
      </c>
      <c r="S2539" t="str">
        <f>_xlfn.XLOOKUP($A2539,'site variables'!$A:$A,'site variables'!H:H,0,0)</f>
        <v>low</v>
      </c>
      <c r="T2539" t="str">
        <f>_xlfn.XLOOKUP($A2539,'site variables'!$A:$A,'site variables'!I:I,0,0)</f>
        <v>Vehicle/FootRecreation</v>
      </c>
      <c r="U2539">
        <f>_xlfn.XLOOKUP($D2539,climatevars!$E:$E,climatevars!J:J,0,)</f>
        <v>148.99970199999998</v>
      </c>
      <c r="V2539">
        <f>_xlfn.XLOOKUP($D2539,climatevars!$E:$E,climatevars!K:K,0,)</f>
        <v>539.99891999999988</v>
      </c>
      <c r="W2539">
        <f>_xlfn.XLOOKUP($D2539,climatevars!$E:$E,climatevars!L:L,0,)</f>
        <v>800.99839799999984</v>
      </c>
      <c r="X2539">
        <f>_xlfn.XLOOKUP($G2539,speciesvars!$D:$D,speciesvars!H:H,0,0)</f>
        <v>22.9416667421659</v>
      </c>
      <c r="Y2539">
        <f>_xlfn.XLOOKUP($G2539,speciesvars!$D:$D,speciesvars!I:I,0,0)</f>
        <v>528</v>
      </c>
    </row>
    <row r="2540" spans="1:25" hidden="1" x14ac:dyDescent="0.25">
      <c r="A2540" t="s">
        <v>34</v>
      </c>
      <c r="B2540" t="s">
        <v>69</v>
      </c>
      <c r="C2540">
        <v>19</v>
      </c>
      <c r="D2540" t="str">
        <f t="shared" si="39"/>
        <v>Preservespring 2022</v>
      </c>
      <c r="E2540" t="s">
        <v>12</v>
      </c>
      <c r="F2540" t="s">
        <v>0</v>
      </c>
      <c r="G2540" t="s">
        <v>55</v>
      </c>
      <c r="H2540" t="s">
        <v>11</v>
      </c>
      <c r="I2540" t="s">
        <v>2638</v>
      </c>
      <c r="J2540" t="s">
        <v>72</v>
      </c>
      <c r="K2540">
        <v>1</v>
      </c>
      <c r="L2540">
        <v>3</v>
      </c>
      <c r="N2540">
        <f>_xlfn.XLOOKUP($A2540,'site variables'!$A:$A,'site variables'!C:C,0,0)</f>
        <v>332.63</v>
      </c>
      <c r="O2540">
        <f>_xlfn.XLOOKUP($A2540,'site variables'!$A:$A,'site variables'!D:D,0,0)</f>
        <v>25.8</v>
      </c>
      <c r="P2540">
        <f>_xlfn.XLOOKUP($A2540,'site variables'!$A:$A,'site variables'!E:E,0,0)</f>
        <v>21.2</v>
      </c>
      <c r="Q2540">
        <f>_xlfn.XLOOKUP($A2540,'site variables'!$A:$A,'site variables'!F:F,0,0)</f>
        <v>793</v>
      </c>
      <c r="R2540" t="str">
        <f>_xlfn.XLOOKUP($A2540,'site variables'!$A:$A,'site variables'!G:G,0,0)</f>
        <v>high</v>
      </c>
      <c r="S2540" t="str">
        <f>_xlfn.XLOOKUP($A2540,'site variables'!$A:$A,'site variables'!H:H,0,0)</f>
        <v>low</v>
      </c>
      <c r="T2540" t="str">
        <f>_xlfn.XLOOKUP($A2540,'site variables'!$A:$A,'site variables'!I:I,0,0)</f>
        <v>Vehicle/FootRecreation</v>
      </c>
      <c r="U2540">
        <f>_xlfn.XLOOKUP($D2540,climatevars!$E:$E,climatevars!J:J,0,)</f>
        <v>148.99970199999998</v>
      </c>
      <c r="V2540">
        <f>_xlfn.XLOOKUP($D2540,climatevars!$E:$E,climatevars!K:K,0,)</f>
        <v>539.99891999999988</v>
      </c>
      <c r="W2540">
        <f>_xlfn.XLOOKUP($D2540,climatevars!$E:$E,climatevars!L:L,0,)</f>
        <v>800.99839799999984</v>
      </c>
      <c r="X2540">
        <f>_xlfn.XLOOKUP($G2540,speciesvars!$D:$D,speciesvars!H:H,0,0)</f>
        <v>0</v>
      </c>
      <c r="Y2540">
        <f>_xlfn.XLOOKUP($G2540,speciesvars!$D:$D,speciesvars!I:I,0,0)</f>
        <v>0</v>
      </c>
    </row>
    <row r="2541" spans="1:25" hidden="1" x14ac:dyDescent="0.25">
      <c r="A2541" t="s">
        <v>34</v>
      </c>
      <c r="B2541" t="s">
        <v>69</v>
      </c>
      <c r="C2541">
        <v>11</v>
      </c>
      <c r="D2541" t="str">
        <f t="shared" si="39"/>
        <v>Preservespring 2022</v>
      </c>
      <c r="E2541" t="s">
        <v>74</v>
      </c>
      <c r="F2541" t="s">
        <v>0</v>
      </c>
      <c r="G2541" t="s">
        <v>13</v>
      </c>
      <c r="H2541" t="s">
        <v>4254</v>
      </c>
      <c r="I2541" t="s">
        <v>2639</v>
      </c>
      <c r="J2541" t="s">
        <v>60</v>
      </c>
      <c r="K2541">
        <v>0</v>
      </c>
      <c r="L2541">
        <v>0</v>
      </c>
      <c r="M2541">
        <v>0</v>
      </c>
      <c r="N2541">
        <f>_xlfn.XLOOKUP($A2541,'site variables'!$A:$A,'site variables'!C:C,0,0)</f>
        <v>332.63</v>
      </c>
      <c r="O2541">
        <f>_xlfn.XLOOKUP($A2541,'site variables'!$A:$A,'site variables'!D:D,0,0)</f>
        <v>25.8</v>
      </c>
      <c r="P2541">
        <f>_xlfn.XLOOKUP($A2541,'site variables'!$A:$A,'site variables'!E:E,0,0)</f>
        <v>21.2</v>
      </c>
      <c r="Q2541">
        <f>_xlfn.XLOOKUP($A2541,'site variables'!$A:$A,'site variables'!F:F,0,0)</f>
        <v>793</v>
      </c>
      <c r="R2541" t="str">
        <f>_xlfn.XLOOKUP($A2541,'site variables'!$A:$A,'site variables'!G:G,0,0)</f>
        <v>high</v>
      </c>
      <c r="S2541" t="str">
        <f>_xlfn.XLOOKUP($A2541,'site variables'!$A:$A,'site variables'!H:H,0,0)</f>
        <v>low</v>
      </c>
      <c r="T2541" t="str">
        <f>_xlfn.XLOOKUP($A2541,'site variables'!$A:$A,'site variables'!I:I,0,0)</f>
        <v>Vehicle/FootRecreation</v>
      </c>
      <c r="U2541">
        <f>_xlfn.XLOOKUP($D2541,climatevars!$E:$E,climatevars!J:J,0,)</f>
        <v>148.99970199999998</v>
      </c>
      <c r="V2541">
        <f>_xlfn.XLOOKUP($D2541,climatevars!$E:$E,climatevars!K:K,0,)</f>
        <v>539.99891999999988</v>
      </c>
      <c r="W2541">
        <f>_xlfn.XLOOKUP($D2541,climatevars!$E:$E,climatevars!L:L,0,)</f>
        <v>800.99839799999984</v>
      </c>
      <c r="X2541">
        <f>_xlfn.XLOOKUP($G2541,speciesvars!$D:$D,speciesvars!H:H,0,0)</f>
        <v>23.462500015894602</v>
      </c>
      <c r="Y2541">
        <f>_xlfn.XLOOKUP($G2541,speciesvars!$D:$D,speciesvars!I:I,0,0)</f>
        <v>846</v>
      </c>
    </row>
    <row r="2542" spans="1:25" hidden="1" x14ac:dyDescent="0.25">
      <c r="A2542" t="s">
        <v>34</v>
      </c>
      <c r="B2542" t="s">
        <v>69</v>
      </c>
      <c r="C2542">
        <v>19</v>
      </c>
      <c r="D2542" t="str">
        <f t="shared" si="39"/>
        <v>Preservespring 2022</v>
      </c>
      <c r="E2542" t="s">
        <v>12</v>
      </c>
      <c r="F2542" t="s">
        <v>0</v>
      </c>
      <c r="G2542" t="s">
        <v>1451</v>
      </c>
      <c r="H2542" t="s">
        <v>11</v>
      </c>
      <c r="I2542" t="s">
        <v>2640</v>
      </c>
      <c r="J2542" t="s">
        <v>60</v>
      </c>
      <c r="K2542">
        <v>1</v>
      </c>
      <c r="L2542">
        <v>35</v>
      </c>
      <c r="N2542">
        <f>_xlfn.XLOOKUP($A2542,'site variables'!$A:$A,'site variables'!C:C,0,0)</f>
        <v>332.63</v>
      </c>
      <c r="O2542">
        <f>_xlfn.XLOOKUP($A2542,'site variables'!$A:$A,'site variables'!D:D,0,0)</f>
        <v>25.8</v>
      </c>
      <c r="P2542">
        <f>_xlfn.XLOOKUP($A2542,'site variables'!$A:$A,'site variables'!E:E,0,0)</f>
        <v>21.2</v>
      </c>
      <c r="Q2542">
        <f>_xlfn.XLOOKUP($A2542,'site variables'!$A:$A,'site variables'!F:F,0,0)</f>
        <v>793</v>
      </c>
      <c r="R2542" t="str">
        <f>_xlfn.XLOOKUP($A2542,'site variables'!$A:$A,'site variables'!G:G,0,0)</f>
        <v>high</v>
      </c>
      <c r="S2542" t="str">
        <f>_xlfn.XLOOKUP($A2542,'site variables'!$A:$A,'site variables'!H:H,0,0)</f>
        <v>low</v>
      </c>
      <c r="T2542" t="str">
        <f>_xlfn.XLOOKUP($A2542,'site variables'!$A:$A,'site variables'!I:I,0,0)</f>
        <v>Vehicle/FootRecreation</v>
      </c>
      <c r="U2542">
        <f>_xlfn.XLOOKUP($D2542,climatevars!$E:$E,climatevars!J:J,0,)</f>
        <v>148.99970199999998</v>
      </c>
      <c r="V2542">
        <f>_xlfn.XLOOKUP($D2542,climatevars!$E:$E,climatevars!K:K,0,)</f>
        <v>539.99891999999988</v>
      </c>
      <c r="W2542">
        <f>_xlfn.XLOOKUP($D2542,climatevars!$E:$E,climatevars!L:L,0,)</f>
        <v>800.99839799999984</v>
      </c>
      <c r="X2542">
        <f>_xlfn.XLOOKUP($G2542,speciesvars!$D:$D,speciesvars!H:H,0,0)</f>
        <v>0</v>
      </c>
      <c r="Y2542">
        <f>_xlfn.XLOOKUP($G2542,speciesvars!$D:$D,speciesvars!I:I,0,0)</f>
        <v>0</v>
      </c>
    </row>
    <row r="2543" spans="1:25" hidden="1" x14ac:dyDescent="0.25">
      <c r="A2543" t="s">
        <v>34</v>
      </c>
      <c r="B2543" t="s">
        <v>69</v>
      </c>
      <c r="C2543">
        <v>11</v>
      </c>
      <c r="D2543" t="str">
        <f t="shared" si="39"/>
        <v>Preservespring 2022</v>
      </c>
      <c r="E2543" t="s">
        <v>74</v>
      </c>
      <c r="F2543" t="s">
        <v>0</v>
      </c>
      <c r="G2543" t="s">
        <v>21</v>
      </c>
      <c r="H2543" t="s">
        <v>4254</v>
      </c>
      <c r="I2543" t="s">
        <v>2641</v>
      </c>
      <c r="J2543" t="s">
        <v>60</v>
      </c>
      <c r="K2543">
        <v>0</v>
      </c>
      <c r="L2543">
        <v>0</v>
      </c>
      <c r="M2543">
        <v>0</v>
      </c>
      <c r="N2543">
        <f>_xlfn.XLOOKUP($A2543,'site variables'!$A:$A,'site variables'!C:C,0,0)</f>
        <v>332.63</v>
      </c>
      <c r="O2543">
        <f>_xlfn.XLOOKUP($A2543,'site variables'!$A:$A,'site variables'!D:D,0,0)</f>
        <v>25.8</v>
      </c>
      <c r="P2543">
        <f>_xlfn.XLOOKUP($A2543,'site variables'!$A:$A,'site variables'!E:E,0,0)</f>
        <v>21.2</v>
      </c>
      <c r="Q2543">
        <f>_xlfn.XLOOKUP($A2543,'site variables'!$A:$A,'site variables'!F:F,0,0)</f>
        <v>793</v>
      </c>
      <c r="R2543" t="str">
        <f>_xlfn.XLOOKUP($A2543,'site variables'!$A:$A,'site variables'!G:G,0,0)</f>
        <v>high</v>
      </c>
      <c r="S2543" t="str">
        <f>_xlfn.XLOOKUP($A2543,'site variables'!$A:$A,'site variables'!H:H,0,0)</f>
        <v>low</v>
      </c>
      <c r="T2543" t="str">
        <f>_xlfn.XLOOKUP($A2543,'site variables'!$A:$A,'site variables'!I:I,0,0)</f>
        <v>Vehicle/FootRecreation</v>
      </c>
      <c r="U2543">
        <f>_xlfn.XLOOKUP($D2543,climatevars!$E:$E,climatevars!J:J,0,)</f>
        <v>148.99970199999998</v>
      </c>
      <c r="V2543">
        <f>_xlfn.XLOOKUP($D2543,climatevars!$E:$E,climatevars!K:K,0,)</f>
        <v>539.99891999999988</v>
      </c>
      <c r="W2543">
        <f>_xlfn.XLOOKUP($D2543,climatevars!$E:$E,climatevars!L:L,0,)</f>
        <v>800.99839799999984</v>
      </c>
      <c r="X2543">
        <f>_xlfn.XLOOKUP($G2543,speciesvars!$D:$D,speciesvars!H:H,0,0)</f>
        <v>24.8750001192093</v>
      </c>
      <c r="Y2543">
        <f>_xlfn.XLOOKUP($G2543,speciesvars!$D:$D,speciesvars!I:I,0,0)</f>
        <v>845</v>
      </c>
    </row>
    <row r="2544" spans="1:25" hidden="1" x14ac:dyDescent="0.25">
      <c r="A2544" t="s">
        <v>34</v>
      </c>
      <c r="B2544" t="s">
        <v>69</v>
      </c>
      <c r="C2544">
        <v>19</v>
      </c>
      <c r="D2544" t="str">
        <f t="shared" si="39"/>
        <v>Preservespring 2022</v>
      </c>
      <c r="E2544" t="s">
        <v>12</v>
      </c>
      <c r="F2544" t="s">
        <v>0</v>
      </c>
      <c r="G2544" t="s">
        <v>44</v>
      </c>
      <c r="H2544" t="s">
        <v>11</v>
      </c>
      <c r="I2544" t="s">
        <v>2642</v>
      </c>
      <c r="J2544" t="s">
        <v>60</v>
      </c>
      <c r="K2544">
        <v>6</v>
      </c>
      <c r="L2544">
        <v>15</v>
      </c>
      <c r="N2544">
        <f>_xlfn.XLOOKUP($A2544,'site variables'!$A:$A,'site variables'!C:C,0,0)</f>
        <v>332.63</v>
      </c>
      <c r="O2544">
        <f>_xlfn.XLOOKUP($A2544,'site variables'!$A:$A,'site variables'!D:D,0,0)</f>
        <v>25.8</v>
      </c>
      <c r="P2544">
        <f>_xlfn.XLOOKUP($A2544,'site variables'!$A:$A,'site variables'!E:E,0,0)</f>
        <v>21.2</v>
      </c>
      <c r="Q2544">
        <f>_xlfn.XLOOKUP($A2544,'site variables'!$A:$A,'site variables'!F:F,0,0)</f>
        <v>793</v>
      </c>
      <c r="R2544" t="str">
        <f>_xlfn.XLOOKUP($A2544,'site variables'!$A:$A,'site variables'!G:G,0,0)</f>
        <v>high</v>
      </c>
      <c r="S2544" t="str">
        <f>_xlfn.XLOOKUP($A2544,'site variables'!$A:$A,'site variables'!H:H,0,0)</f>
        <v>low</v>
      </c>
      <c r="T2544" t="str">
        <f>_xlfn.XLOOKUP($A2544,'site variables'!$A:$A,'site variables'!I:I,0,0)</f>
        <v>Vehicle/FootRecreation</v>
      </c>
      <c r="U2544">
        <f>_xlfn.XLOOKUP($D2544,climatevars!$E:$E,climatevars!J:J,0,)</f>
        <v>148.99970199999998</v>
      </c>
      <c r="V2544">
        <f>_xlfn.XLOOKUP($D2544,climatevars!$E:$E,climatevars!K:K,0,)</f>
        <v>539.99891999999988</v>
      </c>
      <c r="W2544">
        <f>_xlfn.XLOOKUP($D2544,climatevars!$E:$E,climatevars!L:L,0,)</f>
        <v>800.99839799999984</v>
      </c>
      <c r="X2544">
        <f>_xlfn.XLOOKUP($G2544,speciesvars!$D:$D,speciesvars!H:H,0,0)</f>
        <v>0</v>
      </c>
      <c r="Y2544">
        <f>_xlfn.XLOOKUP($G2544,speciesvars!$D:$D,speciesvars!I:I,0,0)</f>
        <v>0</v>
      </c>
    </row>
    <row r="2545" spans="1:25" hidden="1" x14ac:dyDescent="0.25">
      <c r="A2545" t="s">
        <v>34</v>
      </c>
      <c r="B2545" t="s">
        <v>69</v>
      </c>
      <c r="C2545">
        <v>11</v>
      </c>
      <c r="D2545" t="str">
        <f t="shared" si="39"/>
        <v>Preservespring 2022</v>
      </c>
      <c r="E2545" t="s">
        <v>74</v>
      </c>
      <c r="F2545" t="s">
        <v>0</v>
      </c>
      <c r="G2545" t="s">
        <v>53</v>
      </c>
      <c r="H2545" t="s">
        <v>4254</v>
      </c>
      <c r="I2545" t="s">
        <v>2643</v>
      </c>
      <c r="J2545" t="s">
        <v>60</v>
      </c>
      <c r="K2545">
        <v>0</v>
      </c>
      <c r="L2545">
        <v>0</v>
      </c>
      <c r="M2545">
        <v>0</v>
      </c>
      <c r="N2545">
        <f>_xlfn.XLOOKUP($A2545,'site variables'!$A:$A,'site variables'!C:C,0,0)</f>
        <v>332.63</v>
      </c>
      <c r="O2545">
        <f>_xlfn.XLOOKUP($A2545,'site variables'!$A:$A,'site variables'!D:D,0,0)</f>
        <v>25.8</v>
      </c>
      <c r="P2545">
        <f>_xlfn.XLOOKUP($A2545,'site variables'!$A:$A,'site variables'!E:E,0,0)</f>
        <v>21.2</v>
      </c>
      <c r="Q2545">
        <f>_xlfn.XLOOKUP($A2545,'site variables'!$A:$A,'site variables'!F:F,0,0)</f>
        <v>793</v>
      </c>
      <c r="R2545" t="str">
        <f>_xlfn.XLOOKUP($A2545,'site variables'!$A:$A,'site variables'!G:G,0,0)</f>
        <v>high</v>
      </c>
      <c r="S2545" t="str">
        <f>_xlfn.XLOOKUP($A2545,'site variables'!$A:$A,'site variables'!H:H,0,0)</f>
        <v>low</v>
      </c>
      <c r="T2545" t="str">
        <f>_xlfn.XLOOKUP($A2545,'site variables'!$A:$A,'site variables'!I:I,0,0)</f>
        <v>Vehicle/FootRecreation</v>
      </c>
      <c r="U2545">
        <f>_xlfn.XLOOKUP($D2545,climatevars!$E:$E,climatevars!J:J,0,)</f>
        <v>148.99970199999998</v>
      </c>
      <c r="V2545">
        <f>_xlfn.XLOOKUP($D2545,climatevars!$E:$E,climatevars!K:K,0,)</f>
        <v>539.99891999999988</v>
      </c>
      <c r="W2545">
        <f>_xlfn.XLOOKUP($D2545,climatevars!$E:$E,climatevars!L:L,0,)</f>
        <v>800.99839799999984</v>
      </c>
      <c r="X2545">
        <f>_xlfn.XLOOKUP($G2545,speciesvars!$D:$D,speciesvars!H:H,0,0)</f>
        <v>24.200000047683702</v>
      </c>
      <c r="Y2545">
        <f>_xlfn.XLOOKUP($G2545,speciesvars!$D:$D,speciesvars!I:I,0,0)</f>
        <v>706</v>
      </c>
    </row>
    <row r="2546" spans="1:25" hidden="1" x14ac:dyDescent="0.25">
      <c r="A2546" t="s">
        <v>34</v>
      </c>
      <c r="B2546" t="s">
        <v>69</v>
      </c>
      <c r="C2546">
        <v>19</v>
      </c>
      <c r="D2546" t="str">
        <f t="shared" si="39"/>
        <v>Preservespring 2022</v>
      </c>
      <c r="E2546" t="s">
        <v>12</v>
      </c>
      <c r="F2546" t="s">
        <v>0</v>
      </c>
      <c r="G2546" t="s">
        <v>33</v>
      </c>
      <c r="H2546" t="s">
        <v>11</v>
      </c>
      <c r="I2546" t="s">
        <v>2644</v>
      </c>
      <c r="J2546" t="s">
        <v>60</v>
      </c>
      <c r="K2546">
        <v>4</v>
      </c>
      <c r="L2546">
        <v>15</v>
      </c>
      <c r="N2546">
        <f>_xlfn.XLOOKUP($A2546,'site variables'!$A:$A,'site variables'!C:C,0,0)</f>
        <v>332.63</v>
      </c>
      <c r="O2546">
        <f>_xlfn.XLOOKUP($A2546,'site variables'!$A:$A,'site variables'!D:D,0,0)</f>
        <v>25.8</v>
      </c>
      <c r="P2546">
        <f>_xlfn.XLOOKUP($A2546,'site variables'!$A:$A,'site variables'!E:E,0,0)</f>
        <v>21.2</v>
      </c>
      <c r="Q2546">
        <f>_xlfn.XLOOKUP($A2546,'site variables'!$A:$A,'site variables'!F:F,0,0)</f>
        <v>793</v>
      </c>
      <c r="R2546" t="str">
        <f>_xlfn.XLOOKUP($A2546,'site variables'!$A:$A,'site variables'!G:G,0,0)</f>
        <v>high</v>
      </c>
      <c r="S2546" t="str">
        <f>_xlfn.XLOOKUP($A2546,'site variables'!$A:$A,'site variables'!H:H,0,0)</f>
        <v>low</v>
      </c>
      <c r="T2546" t="str">
        <f>_xlfn.XLOOKUP($A2546,'site variables'!$A:$A,'site variables'!I:I,0,0)</f>
        <v>Vehicle/FootRecreation</v>
      </c>
      <c r="U2546">
        <f>_xlfn.XLOOKUP($D2546,climatevars!$E:$E,climatevars!J:J,0,)</f>
        <v>148.99970199999998</v>
      </c>
      <c r="V2546">
        <f>_xlfn.XLOOKUP($D2546,climatevars!$E:$E,climatevars!K:K,0,)</f>
        <v>539.99891999999988</v>
      </c>
      <c r="W2546">
        <f>_xlfn.XLOOKUP($D2546,climatevars!$E:$E,climatevars!L:L,0,)</f>
        <v>800.99839799999984</v>
      </c>
      <c r="X2546">
        <f>_xlfn.XLOOKUP($G2546,speciesvars!$D:$D,speciesvars!H:H,0,0)</f>
        <v>0</v>
      </c>
      <c r="Y2546">
        <f>_xlfn.XLOOKUP($G2546,speciesvars!$D:$D,speciesvars!I:I,0,0)</f>
        <v>0</v>
      </c>
    </row>
    <row r="2547" spans="1:25" hidden="1" x14ac:dyDescent="0.25">
      <c r="A2547" t="s">
        <v>34</v>
      </c>
      <c r="B2547" t="s">
        <v>69</v>
      </c>
      <c r="C2547">
        <v>19</v>
      </c>
      <c r="D2547" t="str">
        <f t="shared" si="39"/>
        <v>Preservespring 2022</v>
      </c>
      <c r="E2547" t="s">
        <v>12</v>
      </c>
      <c r="F2547" t="s">
        <v>0</v>
      </c>
      <c r="G2547" t="s">
        <v>80</v>
      </c>
      <c r="H2547" t="s">
        <v>11</v>
      </c>
      <c r="I2547" t="s">
        <v>2645</v>
      </c>
      <c r="J2547" t="s">
        <v>60</v>
      </c>
      <c r="K2547">
        <v>2</v>
      </c>
      <c r="L2547">
        <v>10</v>
      </c>
      <c r="N2547">
        <f>_xlfn.XLOOKUP($A2547,'site variables'!$A:$A,'site variables'!C:C,0,0)</f>
        <v>332.63</v>
      </c>
      <c r="O2547">
        <f>_xlfn.XLOOKUP($A2547,'site variables'!$A:$A,'site variables'!D:D,0,0)</f>
        <v>25.8</v>
      </c>
      <c r="P2547">
        <f>_xlfn.XLOOKUP($A2547,'site variables'!$A:$A,'site variables'!E:E,0,0)</f>
        <v>21.2</v>
      </c>
      <c r="Q2547">
        <f>_xlfn.XLOOKUP($A2547,'site variables'!$A:$A,'site variables'!F:F,0,0)</f>
        <v>793</v>
      </c>
      <c r="R2547" t="str">
        <f>_xlfn.XLOOKUP($A2547,'site variables'!$A:$A,'site variables'!G:G,0,0)</f>
        <v>high</v>
      </c>
      <c r="S2547" t="str">
        <f>_xlfn.XLOOKUP($A2547,'site variables'!$A:$A,'site variables'!H:H,0,0)</f>
        <v>low</v>
      </c>
      <c r="T2547" t="str">
        <f>_xlfn.XLOOKUP($A2547,'site variables'!$A:$A,'site variables'!I:I,0,0)</f>
        <v>Vehicle/FootRecreation</v>
      </c>
      <c r="U2547">
        <f>_xlfn.XLOOKUP($D2547,climatevars!$E:$E,climatevars!J:J,0,)</f>
        <v>148.99970199999998</v>
      </c>
      <c r="V2547">
        <f>_xlfn.XLOOKUP($D2547,climatevars!$E:$E,climatevars!K:K,0,)</f>
        <v>539.99891999999988</v>
      </c>
      <c r="W2547">
        <f>_xlfn.XLOOKUP($D2547,climatevars!$E:$E,climatevars!L:L,0,)</f>
        <v>800.99839799999984</v>
      </c>
      <c r="X2547">
        <f>_xlfn.XLOOKUP($G2547,speciesvars!$D:$D,speciesvars!H:H,0,0)</f>
        <v>0</v>
      </c>
      <c r="Y2547">
        <f>_xlfn.XLOOKUP($G2547,speciesvars!$D:$D,speciesvars!I:I,0,0)</f>
        <v>0</v>
      </c>
    </row>
    <row r="2548" spans="1:25" hidden="1" x14ac:dyDescent="0.25">
      <c r="A2548" t="s">
        <v>34</v>
      </c>
      <c r="B2548" t="s">
        <v>69</v>
      </c>
      <c r="C2548">
        <v>19</v>
      </c>
      <c r="D2548" t="str">
        <f t="shared" si="39"/>
        <v>Preservespring 2022</v>
      </c>
      <c r="E2548" t="s">
        <v>12</v>
      </c>
      <c r="F2548" t="s">
        <v>0</v>
      </c>
      <c r="G2548" t="s">
        <v>36</v>
      </c>
      <c r="H2548" t="s">
        <v>11</v>
      </c>
      <c r="I2548" t="s">
        <v>2646</v>
      </c>
      <c r="J2548" t="s">
        <v>72</v>
      </c>
      <c r="K2548">
        <v>1</v>
      </c>
      <c r="L2548">
        <v>22</v>
      </c>
      <c r="N2548">
        <f>_xlfn.XLOOKUP($A2548,'site variables'!$A:$A,'site variables'!C:C,0,0)</f>
        <v>332.63</v>
      </c>
      <c r="O2548">
        <f>_xlfn.XLOOKUP($A2548,'site variables'!$A:$A,'site variables'!D:D,0,0)</f>
        <v>25.8</v>
      </c>
      <c r="P2548">
        <f>_xlfn.XLOOKUP($A2548,'site variables'!$A:$A,'site variables'!E:E,0,0)</f>
        <v>21.2</v>
      </c>
      <c r="Q2548">
        <f>_xlfn.XLOOKUP($A2548,'site variables'!$A:$A,'site variables'!F:F,0,0)</f>
        <v>793</v>
      </c>
      <c r="R2548" t="str">
        <f>_xlfn.XLOOKUP($A2548,'site variables'!$A:$A,'site variables'!G:G,0,0)</f>
        <v>high</v>
      </c>
      <c r="S2548" t="str">
        <f>_xlfn.XLOOKUP($A2548,'site variables'!$A:$A,'site variables'!H:H,0,0)</f>
        <v>low</v>
      </c>
      <c r="T2548" t="str">
        <f>_xlfn.XLOOKUP($A2548,'site variables'!$A:$A,'site variables'!I:I,0,0)</f>
        <v>Vehicle/FootRecreation</v>
      </c>
      <c r="U2548">
        <f>_xlfn.XLOOKUP($D2548,climatevars!$E:$E,climatevars!J:J,0,)</f>
        <v>148.99970199999998</v>
      </c>
      <c r="V2548">
        <f>_xlfn.XLOOKUP($D2548,climatevars!$E:$E,climatevars!K:K,0,)</f>
        <v>539.99891999999988</v>
      </c>
      <c r="W2548">
        <f>_xlfn.XLOOKUP($D2548,climatevars!$E:$E,climatevars!L:L,0,)</f>
        <v>800.99839799999984</v>
      </c>
      <c r="X2548">
        <f>_xlfn.XLOOKUP($G2548,speciesvars!$D:$D,speciesvars!H:H,0,0)</f>
        <v>0</v>
      </c>
      <c r="Y2548">
        <f>_xlfn.XLOOKUP($G2548,speciesvars!$D:$D,speciesvars!I:I,0,0)</f>
        <v>0</v>
      </c>
    </row>
    <row r="2549" spans="1:25" hidden="1" x14ac:dyDescent="0.25">
      <c r="A2549" t="s">
        <v>34</v>
      </c>
      <c r="B2549" t="s">
        <v>69</v>
      </c>
      <c r="C2549">
        <v>11</v>
      </c>
      <c r="D2549" t="str">
        <f t="shared" si="39"/>
        <v>Preservespring 2022</v>
      </c>
      <c r="E2549" t="s">
        <v>74</v>
      </c>
      <c r="F2549" t="s">
        <v>0</v>
      </c>
      <c r="G2549" t="s">
        <v>35</v>
      </c>
      <c r="H2549" t="s">
        <v>4254</v>
      </c>
      <c r="I2549" t="s">
        <v>2647</v>
      </c>
      <c r="J2549" t="s">
        <v>60</v>
      </c>
      <c r="K2549">
        <v>0</v>
      </c>
      <c r="L2549">
        <v>0</v>
      </c>
      <c r="M2549">
        <v>0</v>
      </c>
      <c r="N2549">
        <f>_xlfn.XLOOKUP($A2549,'site variables'!$A:$A,'site variables'!C:C,0,0)</f>
        <v>332.63</v>
      </c>
      <c r="O2549">
        <f>_xlfn.XLOOKUP($A2549,'site variables'!$A:$A,'site variables'!D:D,0,0)</f>
        <v>25.8</v>
      </c>
      <c r="P2549">
        <f>_xlfn.XLOOKUP($A2549,'site variables'!$A:$A,'site variables'!E:E,0,0)</f>
        <v>21.2</v>
      </c>
      <c r="Q2549">
        <f>_xlfn.XLOOKUP($A2549,'site variables'!$A:$A,'site variables'!F:F,0,0)</f>
        <v>793</v>
      </c>
      <c r="R2549" t="str">
        <f>_xlfn.XLOOKUP($A2549,'site variables'!$A:$A,'site variables'!G:G,0,0)</f>
        <v>high</v>
      </c>
      <c r="S2549" t="str">
        <f>_xlfn.XLOOKUP($A2549,'site variables'!$A:$A,'site variables'!H:H,0,0)</f>
        <v>low</v>
      </c>
      <c r="T2549" t="str">
        <f>_xlfn.XLOOKUP($A2549,'site variables'!$A:$A,'site variables'!I:I,0,0)</f>
        <v>Vehicle/FootRecreation</v>
      </c>
      <c r="U2549">
        <f>_xlfn.XLOOKUP($D2549,climatevars!$E:$E,climatevars!J:J,0,)</f>
        <v>148.99970199999998</v>
      </c>
      <c r="V2549">
        <f>_xlfn.XLOOKUP($D2549,climatevars!$E:$E,climatevars!K:K,0,)</f>
        <v>539.99891999999988</v>
      </c>
      <c r="W2549">
        <f>_xlfn.XLOOKUP($D2549,climatevars!$E:$E,climatevars!L:L,0,)</f>
        <v>800.99839799999984</v>
      </c>
      <c r="X2549">
        <f>_xlfn.XLOOKUP($G2549,speciesvars!$D:$D,speciesvars!H:H,0,0)</f>
        <v>23.5000000198682</v>
      </c>
      <c r="Y2549">
        <f>_xlfn.XLOOKUP($G2549,speciesvars!$D:$D,speciesvars!I:I,0,0)</f>
        <v>354</v>
      </c>
    </row>
    <row r="2550" spans="1:25" hidden="1" x14ac:dyDescent="0.25">
      <c r="A2550" t="s">
        <v>34</v>
      </c>
      <c r="B2550" t="s">
        <v>69</v>
      </c>
      <c r="C2550">
        <v>19</v>
      </c>
      <c r="D2550" t="str">
        <f t="shared" si="39"/>
        <v>Preservespring 2022</v>
      </c>
      <c r="E2550" t="s">
        <v>12</v>
      </c>
      <c r="F2550" t="s">
        <v>0</v>
      </c>
      <c r="G2550" t="s">
        <v>2340</v>
      </c>
      <c r="H2550" t="s">
        <v>11</v>
      </c>
      <c r="I2550" t="s">
        <v>2648</v>
      </c>
      <c r="J2550" t="s">
        <v>60</v>
      </c>
      <c r="K2550">
        <v>1</v>
      </c>
      <c r="L2550">
        <v>20</v>
      </c>
      <c r="N2550">
        <f>_xlfn.XLOOKUP($A2550,'site variables'!$A:$A,'site variables'!C:C,0,0)</f>
        <v>332.63</v>
      </c>
      <c r="O2550">
        <f>_xlfn.XLOOKUP($A2550,'site variables'!$A:$A,'site variables'!D:D,0,0)</f>
        <v>25.8</v>
      </c>
      <c r="P2550">
        <f>_xlfn.XLOOKUP($A2550,'site variables'!$A:$A,'site variables'!E:E,0,0)</f>
        <v>21.2</v>
      </c>
      <c r="Q2550">
        <f>_xlfn.XLOOKUP($A2550,'site variables'!$A:$A,'site variables'!F:F,0,0)</f>
        <v>793</v>
      </c>
      <c r="R2550" t="str">
        <f>_xlfn.XLOOKUP($A2550,'site variables'!$A:$A,'site variables'!G:G,0,0)</f>
        <v>high</v>
      </c>
      <c r="S2550" t="str">
        <f>_xlfn.XLOOKUP($A2550,'site variables'!$A:$A,'site variables'!H:H,0,0)</f>
        <v>low</v>
      </c>
      <c r="T2550" t="str">
        <f>_xlfn.XLOOKUP($A2550,'site variables'!$A:$A,'site variables'!I:I,0,0)</f>
        <v>Vehicle/FootRecreation</v>
      </c>
      <c r="U2550">
        <f>_xlfn.XLOOKUP($D2550,climatevars!$E:$E,climatevars!J:J,0,)</f>
        <v>148.99970199999998</v>
      </c>
      <c r="V2550">
        <f>_xlfn.XLOOKUP($D2550,climatevars!$E:$E,climatevars!K:K,0,)</f>
        <v>539.99891999999988</v>
      </c>
      <c r="W2550">
        <f>_xlfn.XLOOKUP($D2550,climatevars!$E:$E,climatevars!L:L,0,)</f>
        <v>800.99839799999984</v>
      </c>
      <c r="X2550">
        <f>_xlfn.XLOOKUP($G2550,speciesvars!$D:$D,speciesvars!H:H,0,0)</f>
        <v>0</v>
      </c>
      <c r="Y2550">
        <f>_xlfn.XLOOKUP($G2550,speciesvars!$D:$D,speciesvars!I:I,0,0)</f>
        <v>0</v>
      </c>
    </row>
    <row r="2551" spans="1:25" hidden="1" x14ac:dyDescent="0.25">
      <c r="A2551" t="s">
        <v>34</v>
      </c>
      <c r="B2551" t="s">
        <v>69</v>
      </c>
      <c r="C2551">
        <v>11</v>
      </c>
      <c r="D2551" t="str">
        <f t="shared" si="39"/>
        <v>Preservespring 2022</v>
      </c>
      <c r="E2551" t="s">
        <v>74</v>
      </c>
      <c r="F2551" t="s">
        <v>0</v>
      </c>
      <c r="G2551" t="s">
        <v>76</v>
      </c>
      <c r="H2551" t="s">
        <v>4254</v>
      </c>
      <c r="I2551" t="s">
        <v>2649</v>
      </c>
      <c r="J2551" t="s">
        <v>60</v>
      </c>
      <c r="K2551">
        <v>0</v>
      </c>
      <c r="L2551">
        <v>0</v>
      </c>
      <c r="M2551">
        <v>0</v>
      </c>
      <c r="N2551">
        <f>_xlfn.XLOOKUP($A2551,'site variables'!$A:$A,'site variables'!C:C,0,0)</f>
        <v>332.63</v>
      </c>
      <c r="O2551">
        <f>_xlfn.XLOOKUP($A2551,'site variables'!$A:$A,'site variables'!D:D,0,0)</f>
        <v>25.8</v>
      </c>
      <c r="P2551">
        <f>_xlfn.XLOOKUP($A2551,'site variables'!$A:$A,'site variables'!E:E,0,0)</f>
        <v>21.2</v>
      </c>
      <c r="Q2551">
        <f>_xlfn.XLOOKUP($A2551,'site variables'!$A:$A,'site variables'!F:F,0,0)</f>
        <v>793</v>
      </c>
      <c r="R2551" t="str">
        <f>_xlfn.XLOOKUP($A2551,'site variables'!$A:$A,'site variables'!G:G,0,0)</f>
        <v>high</v>
      </c>
      <c r="S2551" t="str">
        <f>_xlfn.XLOOKUP($A2551,'site variables'!$A:$A,'site variables'!H:H,0,0)</f>
        <v>low</v>
      </c>
      <c r="T2551" t="str">
        <f>_xlfn.XLOOKUP($A2551,'site variables'!$A:$A,'site variables'!I:I,0,0)</f>
        <v>Vehicle/FootRecreation</v>
      </c>
      <c r="U2551">
        <f>_xlfn.XLOOKUP($D2551,climatevars!$E:$E,climatevars!J:J,0,)</f>
        <v>148.99970199999998</v>
      </c>
      <c r="V2551">
        <f>_xlfn.XLOOKUP($D2551,climatevars!$E:$E,climatevars!K:K,0,)</f>
        <v>539.99891999999988</v>
      </c>
      <c r="W2551">
        <f>_xlfn.XLOOKUP($D2551,climatevars!$E:$E,climatevars!L:L,0,)</f>
        <v>800.99839799999984</v>
      </c>
      <c r="X2551">
        <f>_xlfn.XLOOKUP($G2551,speciesvars!$D:$D,speciesvars!H:H,0,0)</f>
        <v>23.825000166892998</v>
      </c>
      <c r="Y2551">
        <f>_xlfn.XLOOKUP($G2551,speciesvars!$D:$D,speciesvars!I:I,0,0)</f>
        <v>508</v>
      </c>
    </row>
    <row r="2552" spans="1:25" hidden="1" x14ac:dyDescent="0.25">
      <c r="A2552" t="s">
        <v>34</v>
      </c>
      <c r="B2552" t="s">
        <v>69</v>
      </c>
      <c r="C2552">
        <v>12</v>
      </c>
      <c r="D2552" t="str">
        <f t="shared" si="39"/>
        <v>Preservespring 2022</v>
      </c>
      <c r="E2552" t="s">
        <v>66</v>
      </c>
      <c r="F2552" t="s">
        <v>0</v>
      </c>
      <c r="G2552" t="s">
        <v>13</v>
      </c>
      <c r="H2552" t="s">
        <v>4254</v>
      </c>
      <c r="I2552" t="s">
        <v>2650</v>
      </c>
      <c r="J2552" t="s">
        <v>60</v>
      </c>
      <c r="K2552">
        <v>0</v>
      </c>
      <c r="L2552">
        <v>0</v>
      </c>
      <c r="M2552">
        <v>0</v>
      </c>
      <c r="N2552">
        <f>_xlfn.XLOOKUP($A2552,'site variables'!$A:$A,'site variables'!C:C,0,0)</f>
        <v>332.63</v>
      </c>
      <c r="O2552">
        <f>_xlfn.XLOOKUP($A2552,'site variables'!$A:$A,'site variables'!D:D,0,0)</f>
        <v>25.8</v>
      </c>
      <c r="P2552">
        <f>_xlfn.XLOOKUP($A2552,'site variables'!$A:$A,'site variables'!E:E,0,0)</f>
        <v>21.2</v>
      </c>
      <c r="Q2552">
        <f>_xlfn.XLOOKUP($A2552,'site variables'!$A:$A,'site variables'!F:F,0,0)</f>
        <v>793</v>
      </c>
      <c r="R2552" t="str">
        <f>_xlfn.XLOOKUP($A2552,'site variables'!$A:$A,'site variables'!G:G,0,0)</f>
        <v>high</v>
      </c>
      <c r="S2552" t="str">
        <f>_xlfn.XLOOKUP($A2552,'site variables'!$A:$A,'site variables'!H:H,0,0)</f>
        <v>low</v>
      </c>
      <c r="T2552" t="str">
        <f>_xlfn.XLOOKUP($A2552,'site variables'!$A:$A,'site variables'!I:I,0,0)</f>
        <v>Vehicle/FootRecreation</v>
      </c>
      <c r="U2552">
        <f>_xlfn.XLOOKUP($D2552,climatevars!$E:$E,climatevars!J:J,0,)</f>
        <v>148.99970199999998</v>
      </c>
      <c r="V2552">
        <f>_xlfn.XLOOKUP($D2552,climatevars!$E:$E,climatevars!K:K,0,)</f>
        <v>539.99891999999988</v>
      </c>
      <c r="W2552">
        <f>_xlfn.XLOOKUP($D2552,climatevars!$E:$E,climatevars!L:L,0,)</f>
        <v>800.99839799999984</v>
      </c>
      <c r="X2552">
        <f>_xlfn.XLOOKUP($G2552,speciesvars!$D:$D,speciesvars!H:H,0,0)</f>
        <v>23.462500015894602</v>
      </c>
      <c r="Y2552">
        <f>_xlfn.XLOOKUP($G2552,speciesvars!$D:$D,speciesvars!I:I,0,0)</f>
        <v>846</v>
      </c>
    </row>
    <row r="2553" spans="1:25" hidden="1" x14ac:dyDescent="0.25">
      <c r="A2553" t="s">
        <v>34</v>
      </c>
      <c r="B2553" t="s">
        <v>69</v>
      </c>
      <c r="C2553">
        <v>12</v>
      </c>
      <c r="D2553" t="str">
        <f t="shared" si="39"/>
        <v>Preservespring 2022</v>
      </c>
      <c r="E2553" t="s">
        <v>66</v>
      </c>
      <c r="F2553" t="s">
        <v>0</v>
      </c>
      <c r="G2553" t="s">
        <v>21</v>
      </c>
      <c r="H2553" t="s">
        <v>4254</v>
      </c>
      <c r="I2553" t="s">
        <v>2651</v>
      </c>
      <c r="J2553" t="s">
        <v>60</v>
      </c>
      <c r="K2553">
        <v>0</v>
      </c>
      <c r="L2553">
        <v>0</v>
      </c>
      <c r="M2553">
        <v>0</v>
      </c>
      <c r="N2553">
        <f>_xlfn.XLOOKUP($A2553,'site variables'!$A:$A,'site variables'!C:C,0,0)</f>
        <v>332.63</v>
      </c>
      <c r="O2553">
        <f>_xlfn.XLOOKUP($A2553,'site variables'!$A:$A,'site variables'!D:D,0,0)</f>
        <v>25.8</v>
      </c>
      <c r="P2553">
        <f>_xlfn.XLOOKUP($A2553,'site variables'!$A:$A,'site variables'!E:E,0,0)</f>
        <v>21.2</v>
      </c>
      <c r="Q2553">
        <f>_xlfn.XLOOKUP($A2553,'site variables'!$A:$A,'site variables'!F:F,0,0)</f>
        <v>793</v>
      </c>
      <c r="R2553" t="str">
        <f>_xlfn.XLOOKUP($A2553,'site variables'!$A:$A,'site variables'!G:G,0,0)</f>
        <v>high</v>
      </c>
      <c r="S2553" t="str">
        <f>_xlfn.XLOOKUP($A2553,'site variables'!$A:$A,'site variables'!H:H,0,0)</f>
        <v>low</v>
      </c>
      <c r="T2553" t="str">
        <f>_xlfn.XLOOKUP($A2553,'site variables'!$A:$A,'site variables'!I:I,0,0)</f>
        <v>Vehicle/FootRecreation</v>
      </c>
      <c r="U2553">
        <f>_xlfn.XLOOKUP($D2553,climatevars!$E:$E,climatevars!J:J,0,)</f>
        <v>148.99970199999998</v>
      </c>
      <c r="V2553">
        <f>_xlfn.XLOOKUP($D2553,climatevars!$E:$E,climatevars!K:K,0,)</f>
        <v>539.99891999999988</v>
      </c>
      <c r="W2553">
        <f>_xlfn.XLOOKUP($D2553,climatevars!$E:$E,climatevars!L:L,0,)</f>
        <v>800.99839799999984</v>
      </c>
      <c r="X2553">
        <f>_xlfn.XLOOKUP($G2553,speciesvars!$D:$D,speciesvars!H:H,0,0)</f>
        <v>24.8750001192093</v>
      </c>
      <c r="Y2553">
        <f>_xlfn.XLOOKUP($G2553,speciesvars!$D:$D,speciesvars!I:I,0,0)</f>
        <v>845</v>
      </c>
    </row>
    <row r="2554" spans="1:25" hidden="1" x14ac:dyDescent="0.25">
      <c r="A2554" t="s">
        <v>34</v>
      </c>
      <c r="B2554" t="s">
        <v>69</v>
      </c>
      <c r="C2554">
        <v>12</v>
      </c>
      <c r="D2554" t="str">
        <f t="shared" si="39"/>
        <v>Preservespring 2022</v>
      </c>
      <c r="E2554" t="s">
        <v>66</v>
      </c>
      <c r="F2554" t="s">
        <v>0</v>
      </c>
      <c r="G2554" t="s">
        <v>53</v>
      </c>
      <c r="H2554" t="s">
        <v>4254</v>
      </c>
      <c r="I2554" t="s">
        <v>2652</v>
      </c>
      <c r="J2554" t="s">
        <v>60</v>
      </c>
      <c r="K2554">
        <v>0</v>
      </c>
      <c r="L2554">
        <v>0</v>
      </c>
      <c r="M2554">
        <v>0</v>
      </c>
      <c r="N2554">
        <f>_xlfn.XLOOKUP($A2554,'site variables'!$A:$A,'site variables'!C:C,0,0)</f>
        <v>332.63</v>
      </c>
      <c r="O2554">
        <f>_xlfn.XLOOKUP($A2554,'site variables'!$A:$A,'site variables'!D:D,0,0)</f>
        <v>25.8</v>
      </c>
      <c r="P2554">
        <f>_xlfn.XLOOKUP($A2554,'site variables'!$A:$A,'site variables'!E:E,0,0)</f>
        <v>21.2</v>
      </c>
      <c r="Q2554">
        <f>_xlfn.XLOOKUP($A2554,'site variables'!$A:$A,'site variables'!F:F,0,0)</f>
        <v>793</v>
      </c>
      <c r="R2554" t="str">
        <f>_xlfn.XLOOKUP($A2554,'site variables'!$A:$A,'site variables'!G:G,0,0)</f>
        <v>high</v>
      </c>
      <c r="S2554" t="str">
        <f>_xlfn.XLOOKUP($A2554,'site variables'!$A:$A,'site variables'!H:H,0,0)</f>
        <v>low</v>
      </c>
      <c r="T2554" t="str">
        <f>_xlfn.XLOOKUP($A2554,'site variables'!$A:$A,'site variables'!I:I,0,0)</f>
        <v>Vehicle/FootRecreation</v>
      </c>
      <c r="U2554">
        <f>_xlfn.XLOOKUP($D2554,climatevars!$E:$E,climatevars!J:J,0,)</f>
        <v>148.99970199999998</v>
      </c>
      <c r="V2554">
        <f>_xlfn.XLOOKUP($D2554,climatevars!$E:$E,climatevars!K:K,0,)</f>
        <v>539.99891999999988</v>
      </c>
      <c r="W2554">
        <f>_xlfn.XLOOKUP($D2554,climatevars!$E:$E,climatevars!L:L,0,)</f>
        <v>800.99839799999984</v>
      </c>
      <c r="X2554">
        <f>_xlfn.XLOOKUP($G2554,speciesvars!$D:$D,speciesvars!H:H,0,0)</f>
        <v>24.200000047683702</v>
      </c>
      <c r="Y2554">
        <f>_xlfn.XLOOKUP($G2554,speciesvars!$D:$D,speciesvars!I:I,0,0)</f>
        <v>706</v>
      </c>
    </row>
    <row r="2555" spans="1:25" hidden="1" x14ac:dyDescent="0.25">
      <c r="A2555" t="s">
        <v>34</v>
      </c>
      <c r="B2555" t="s">
        <v>69</v>
      </c>
      <c r="C2555">
        <v>12</v>
      </c>
      <c r="D2555" t="str">
        <f t="shared" si="39"/>
        <v>Preservespring 2022</v>
      </c>
      <c r="E2555" t="s">
        <v>66</v>
      </c>
      <c r="F2555" t="s">
        <v>0</v>
      </c>
      <c r="G2555" t="s">
        <v>35</v>
      </c>
      <c r="H2555" t="s">
        <v>4254</v>
      </c>
      <c r="I2555" t="s">
        <v>2653</v>
      </c>
      <c r="J2555" t="s">
        <v>60</v>
      </c>
      <c r="K2555">
        <v>0</v>
      </c>
      <c r="L2555">
        <v>0</v>
      </c>
      <c r="M2555">
        <v>0</v>
      </c>
      <c r="N2555">
        <f>_xlfn.XLOOKUP($A2555,'site variables'!$A:$A,'site variables'!C:C,0,0)</f>
        <v>332.63</v>
      </c>
      <c r="O2555">
        <f>_xlfn.XLOOKUP($A2555,'site variables'!$A:$A,'site variables'!D:D,0,0)</f>
        <v>25.8</v>
      </c>
      <c r="P2555">
        <f>_xlfn.XLOOKUP($A2555,'site variables'!$A:$A,'site variables'!E:E,0,0)</f>
        <v>21.2</v>
      </c>
      <c r="Q2555">
        <f>_xlfn.XLOOKUP($A2555,'site variables'!$A:$A,'site variables'!F:F,0,0)</f>
        <v>793</v>
      </c>
      <c r="R2555" t="str">
        <f>_xlfn.XLOOKUP($A2555,'site variables'!$A:$A,'site variables'!G:G,0,0)</f>
        <v>high</v>
      </c>
      <c r="S2555" t="str">
        <f>_xlfn.XLOOKUP($A2555,'site variables'!$A:$A,'site variables'!H:H,0,0)</f>
        <v>low</v>
      </c>
      <c r="T2555" t="str">
        <f>_xlfn.XLOOKUP($A2555,'site variables'!$A:$A,'site variables'!I:I,0,0)</f>
        <v>Vehicle/FootRecreation</v>
      </c>
      <c r="U2555">
        <f>_xlfn.XLOOKUP($D2555,climatevars!$E:$E,climatevars!J:J,0,)</f>
        <v>148.99970199999998</v>
      </c>
      <c r="V2555">
        <f>_xlfn.XLOOKUP($D2555,climatevars!$E:$E,climatevars!K:K,0,)</f>
        <v>539.99891999999988</v>
      </c>
      <c r="W2555">
        <f>_xlfn.XLOOKUP($D2555,climatevars!$E:$E,climatevars!L:L,0,)</f>
        <v>800.99839799999984</v>
      </c>
      <c r="X2555">
        <f>_xlfn.XLOOKUP($G2555,speciesvars!$D:$D,speciesvars!H:H,0,0)</f>
        <v>23.5000000198682</v>
      </c>
      <c r="Y2555">
        <f>_xlfn.XLOOKUP($G2555,speciesvars!$D:$D,speciesvars!I:I,0,0)</f>
        <v>354</v>
      </c>
    </row>
    <row r="2556" spans="1:25" hidden="1" x14ac:dyDescent="0.25">
      <c r="A2556" t="s">
        <v>34</v>
      </c>
      <c r="B2556" t="s">
        <v>69</v>
      </c>
      <c r="C2556">
        <v>12</v>
      </c>
      <c r="D2556" t="str">
        <f t="shared" si="39"/>
        <v>Preservespring 2022</v>
      </c>
      <c r="E2556" t="s">
        <v>66</v>
      </c>
      <c r="F2556" t="s">
        <v>0</v>
      </c>
      <c r="G2556" t="s">
        <v>76</v>
      </c>
      <c r="H2556" t="s">
        <v>4254</v>
      </c>
      <c r="I2556" t="s">
        <v>2654</v>
      </c>
      <c r="J2556" t="s">
        <v>60</v>
      </c>
      <c r="K2556">
        <v>0</v>
      </c>
      <c r="L2556">
        <v>0</v>
      </c>
      <c r="M2556">
        <v>0.05</v>
      </c>
      <c r="N2556">
        <f>_xlfn.XLOOKUP($A2556,'site variables'!$A:$A,'site variables'!C:C,0,0)</f>
        <v>332.63</v>
      </c>
      <c r="O2556">
        <f>_xlfn.XLOOKUP($A2556,'site variables'!$A:$A,'site variables'!D:D,0,0)</f>
        <v>25.8</v>
      </c>
      <c r="P2556">
        <f>_xlfn.XLOOKUP($A2556,'site variables'!$A:$A,'site variables'!E:E,0,0)</f>
        <v>21.2</v>
      </c>
      <c r="Q2556">
        <f>_xlfn.XLOOKUP($A2556,'site variables'!$A:$A,'site variables'!F:F,0,0)</f>
        <v>793</v>
      </c>
      <c r="R2556" t="str">
        <f>_xlfn.XLOOKUP($A2556,'site variables'!$A:$A,'site variables'!G:G,0,0)</f>
        <v>high</v>
      </c>
      <c r="S2556" t="str">
        <f>_xlfn.XLOOKUP($A2556,'site variables'!$A:$A,'site variables'!H:H,0,0)</f>
        <v>low</v>
      </c>
      <c r="T2556" t="str">
        <f>_xlfn.XLOOKUP($A2556,'site variables'!$A:$A,'site variables'!I:I,0,0)</f>
        <v>Vehicle/FootRecreation</v>
      </c>
      <c r="U2556">
        <f>_xlfn.XLOOKUP($D2556,climatevars!$E:$E,climatevars!J:J,0,)</f>
        <v>148.99970199999998</v>
      </c>
      <c r="V2556">
        <f>_xlfn.XLOOKUP($D2556,climatevars!$E:$E,climatevars!K:K,0,)</f>
        <v>539.99891999999988</v>
      </c>
      <c r="W2556">
        <f>_xlfn.XLOOKUP($D2556,climatevars!$E:$E,climatevars!L:L,0,)</f>
        <v>800.99839799999984</v>
      </c>
      <c r="X2556">
        <f>_xlfn.XLOOKUP($G2556,speciesvars!$D:$D,speciesvars!H:H,0,0)</f>
        <v>23.825000166892998</v>
      </c>
      <c r="Y2556">
        <f>_xlfn.XLOOKUP($G2556,speciesvars!$D:$D,speciesvars!I:I,0,0)</f>
        <v>508</v>
      </c>
    </row>
    <row r="2557" spans="1:25" hidden="1" x14ac:dyDescent="0.25">
      <c r="A2557" t="s">
        <v>34</v>
      </c>
      <c r="B2557" t="s">
        <v>69</v>
      </c>
      <c r="C2557">
        <v>13</v>
      </c>
      <c r="D2557" t="str">
        <f t="shared" si="39"/>
        <v>Preservespring 2022</v>
      </c>
      <c r="E2557" t="s">
        <v>12</v>
      </c>
      <c r="F2557" t="s">
        <v>70</v>
      </c>
      <c r="G2557" t="s">
        <v>6</v>
      </c>
      <c r="H2557" t="s">
        <v>4256</v>
      </c>
      <c r="I2557" t="s">
        <v>2655</v>
      </c>
      <c r="J2557" t="s">
        <v>60</v>
      </c>
      <c r="K2557">
        <v>0</v>
      </c>
      <c r="L2557">
        <v>0</v>
      </c>
      <c r="M2557">
        <v>0.55000000000000004</v>
      </c>
      <c r="N2557">
        <f>_xlfn.XLOOKUP($A2557,'site variables'!$A:$A,'site variables'!C:C,0,0)</f>
        <v>332.63</v>
      </c>
      <c r="O2557">
        <f>_xlfn.XLOOKUP($A2557,'site variables'!$A:$A,'site variables'!D:D,0,0)</f>
        <v>25.8</v>
      </c>
      <c r="P2557">
        <f>_xlfn.XLOOKUP($A2557,'site variables'!$A:$A,'site variables'!E:E,0,0)</f>
        <v>21.2</v>
      </c>
      <c r="Q2557">
        <f>_xlfn.XLOOKUP($A2557,'site variables'!$A:$A,'site variables'!F:F,0,0)</f>
        <v>793</v>
      </c>
      <c r="R2557" t="str">
        <f>_xlfn.XLOOKUP($A2557,'site variables'!$A:$A,'site variables'!G:G,0,0)</f>
        <v>high</v>
      </c>
      <c r="S2557" t="str">
        <f>_xlfn.XLOOKUP($A2557,'site variables'!$A:$A,'site variables'!H:H,0,0)</f>
        <v>low</v>
      </c>
      <c r="T2557" t="str">
        <f>_xlfn.XLOOKUP($A2557,'site variables'!$A:$A,'site variables'!I:I,0,0)</f>
        <v>Vehicle/FootRecreation</v>
      </c>
      <c r="U2557">
        <f>_xlfn.XLOOKUP($D2557,climatevars!$E:$E,climatevars!J:J,0,)</f>
        <v>148.99970199999998</v>
      </c>
      <c r="V2557">
        <f>_xlfn.XLOOKUP($D2557,climatevars!$E:$E,climatevars!K:K,0,)</f>
        <v>539.99891999999988</v>
      </c>
      <c r="W2557">
        <f>_xlfn.XLOOKUP($D2557,climatevars!$E:$E,climatevars!L:L,0,)</f>
        <v>800.99839799999984</v>
      </c>
      <c r="X2557">
        <f>_xlfn.XLOOKUP($G2557,speciesvars!$D:$D,speciesvars!H:H,0,0)</f>
        <v>21.804166575272902</v>
      </c>
      <c r="Y2557">
        <f>_xlfn.XLOOKUP($G2557,speciesvars!$D:$D,speciesvars!I:I,0,0)</f>
        <v>504</v>
      </c>
    </row>
    <row r="2558" spans="1:25" hidden="1" x14ac:dyDescent="0.25">
      <c r="A2558" t="s">
        <v>34</v>
      </c>
      <c r="B2558" t="s">
        <v>69</v>
      </c>
      <c r="C2558">
        <v>13</v>
      </c>
      <c r="D2558" t="str">
        <f t="shared" si="39"/>
        <v>Preservespring 2022</v>
      </c>
      <c r="E2558" t="s">
        <v>12</v>
      </c>
      <c r="F2558" t="s">
        <v>70</v>
      </c>
      <c r="G2558" t="s">
        <v>22</v>
      </c>
      <c r="H2558" t="s">
        <v>4256</v>
      </c>
      <c r="I2558" t="s">
        <v>2656</v>
      </c>
      <c r="J2558" t="s">
        <v>60</v>
      </c>
      <c r="K2558">
        <v>5</v>
      </c>
      <c r="L2558">
        <v>20</v>
      </c>
      <c r="M2558">
        <v>0.05</v>
      </c>
      <c r="N2558">
        <f>_xlfn.XLOOKUP($A2558,'site variables'!$A:$A,'site variables'!C:C,0,0)</f>
        <v>332.63</v>
      </c>
      <c r="O2558">
        <f>_xlfn.XLOOKUP($A2558,'site variables'!$A:$A,'site variables'!D:D,0,0)</f>
        <v>25.8</v>
      </c>
      <c r="P2558">
        <f>_xlfn.XLOOKUP($A2558,'site variables'!$A:$A,'site variables'!E:E,0,0)</f>
        <v>21.2</v>
      </c>
      <c r="Q2558">
        <f>_xlfn.XLOOKUP($A2558,'site variables'!$A:$A,'site variables'!F:F,0,0)</f>
        <v>793</v>
      </c>
      <c r="R2558" t="str">
        <f>_xlfn.XLOOKUP($A2558,'site variables'!$A:$A,'site variables'!G:G,0,0)</f>
        <v>high</v>
      </c>
      <c r="S2558" t="str">
        <f>_xlfn.XLOOKUP($A2558,'site variables'!$A:$A,'site variables'!H:H,0,0)</f>
        <v>low</v>
      </c>
      <c r="T2558" t="str">
        <f>_xlfn.XLOOKUP($A2558,'site variables'!$A:$A,'site variables'!I:I,0,0)</f>
        <v>Vehicle/FootRecreation</v>
      </c>
      <c r="U2558">
        <f>_xlfn.XLOOKUP($D2558,climatevars!$E:$E,climatevars!J:J,0,)</f>
        <v>148.99970199999998</v>
      </c>
      <c r="V2558">
        <f>_xlfn.XLOOKUP($D2558,climatevars!$E:$E,climatevars!K:K,0,)</f>
        <v>539.99891999999988</v>
      </c>
      <c r="W2558">
        <f>_xlfn.XLOOKUP($D2558,climatevars!$E:$E,climatevars!L:L,0,)</f>
        <v>800.99839799999984</v>
      </c>
      <c r="X2558">
        <f>_xlfn.XLOOKUP($G2558,speciesvars!$D:$D,speciesvars!H:H,0,0)</f>
        <v>22.870833317438802</v>
      </c>
      <c r="Y2558">
        <f>_xlfn.XLOOKUP($G2558,speciesvars!$D:$D,speciesvars!I:I,0,0)</f>
        <v>733</v>
      </c>
    </row>
    <row r="2559" spans="1:25" hidden="1" x14ac:dyDescent="0.25">
      <c r="A2559" t="s">
        <v>34</v>
      </c>
      <c r="B2559" t="s">
        <v>69</v>
      </c>
      <c r="C2559">
        <v>19</v>
      </c>
      <c r="D2559" t="str">
        <f t="shared" si="39"/>
        <v>Preservespring 2022</v>
      </c>
      <c r="E2559" t="s">
        <v>12</v>
      </c>
      <c r="F2559" t="s">
        <v>0</v>
      </c>
      <c r="G2559" t="s">
        <v>1437</v>
      </c>
      <c r="H2559" t="s">
        <v>11</v>
      </c>
      <c r="I2559" t="s">
        <v>2657</v>
      </c>
      <c r="J2559" t="s">
        <v>60</v>
      </c>
      <c r="K2559">
        <v>2</v>
      </c>
      <c r="L2559">
        <v>20</v>
      </c>
      <c r="N2559">
        <f>_xlfn.XLOOKUP($A2559,'site variables'!$A:$A,'site variables'!C:C,0,0)</f>
        <v>332.63</v>
      </c>
      <c r="O2559">
        <f>_xlfn.XLOOKUP($A2559,'site variables'!$A:$A,'site variables'!D:D,0,0)</f>
        <v>25.8</v>
      </c>
      <c r="P2559">
        <f>_xlfn.XLOOKUP($A2559,'site variables'!$A:$A,'site variables'!E:E,0,0)</f>
        <v>21.2</v>
      </c>
      <c r="Q2559">
        <f>_xlfn.XLOOKUP($A2559,'site variables'!$A:$A,'site variables'!F:F,0,0)</f>
        <v>793</v>
      </c>
      <c r="R2559" t="str">
        <f>_xlfn.XLOOKUP($A2559,'site variables'!$A:$A,'site variables'!G:G,0,0)</f>
        <v>high</v>
      </c>
      <c r="S2559" t="str">
        <f>_xlfn.XLOOKUP($A2559,'site variables'!$A:$A,'site variables'!H:H,0,0)</f>
        <v>low</v>
      </c>
      <c r="T2559" t="str">
        <f>_xlfn.XLOOKUP($A2559,'site variables'!$A:$A,'site variables'!I:I,0,0)</f>
        <v>Vehicle/FootRecreation</v>
      </c>
      <c r="U2559">
        <f>_xlfn.XLOOKUP($D2559,climatevars!$E:$E,climatevars!J:J,0,)</f>
        <v>148.99970199999998</v>
      </c>
      <c r="V2559">
        <f>_xlfn.XLOOKUP($D2559,climatevars!$E:$E,climatevars!K:K,0,)</f>
        <v>539.99891999999988</v>
      </c>
      <c r="W2559">
        <f>_xlfn.XLOOKUP($D2559,climatevars!$E:$E,climatevars!L:L,0,)</f>
        <v>800.99839799999984</v>
      </c>
      <c r="X2559">
        <f>_xlfn.XLOOKUP($G2559,speciesvars!$D:$D,speciesvars!H:H,0,0)</f>
        <v>0</v>
      </c>
      <c r="Y2559">
        <f>_xlfn.XLOOKUP($G2559,speciesvars!$D:$D,speciesvars!I:I,0,0)</f>
        <v>0</v>
      </c>
    </row>
    <row r="2560" spans="1:25" hidden="1" x14ac:dyDescent="0.25">
      <c r="A2560" t="s">
        <v>34</v>
      </c>
      <c r="B2560" t="s">
        <v>69</v>
      </c>
      <c r="C2560">
        <v>13</v>
      </c>
      <c r="D2560" t="str">
        <f t="shared" si="39"/>
        <v>Preservespring 2022</v>
      </c>
      <c r="E2560" t="s">
        <v>12</v>
      </c>
      <c r="F2560" t="s">
        <v>70</v>
      </c>
      <c r="G2560" t="s">
        <v>54</v>
      </c>
      <c r="H2560" t="s">
        <v>4256</v>
      </c>
      <c r="I2560" t="s">
        <v>2658</v>
      </c>
      <c r="J2560" t="s">
        <v>60</v>
      </c>
      <c r="K2560">
        <v>0</v>
      </c>
      <c r="L2560">
        <v>0</v>
      </c>
      <c r="M2560">
        <v>0.55000000000000004</v>
      </c>
      <c r="N2560">
        <f>_xlfn.XLOOKUP($A2560,'site variables'!$A:$A,'site variables'!C:C,0,0)</f>
        <v>332.63</v>
      </c>
      <c r="O2560">
        <f>_xlfn.XLOOKUP($A2560,'site variables'!$A:$A,'site variables'!D:D,0,0)</f>
        <v>25.8</v>
      </c>
      <c r="P2560">
        <f>_xlfn.XLOOKUP($A2560,'site variables'!$A:$A,'site variables'!E:E,0,0)</f>
        <v>21.2</v>
      </c>
      <c r="Q2560">
        <f>_xlfn.XLOOKUP($A2560,'site variables'!$A:$A,'site variables'!F:F,0,0)</f>
        <v>793</v>
      </c>
      <c r="R2560" t="str">
        <f>_xlfn.XLOOKUP($A2560,'site variables'!$A:$A,'site variables'!G:G,0,0)</f>
        <v>high</v>
      </c>
      <c r="S2560" t="str">
        <f>_xlfn.XLOOKUP($A2560,'site variables'!$A:$A,'site variables'!H:H,0,0)</f>
        <v>low</v>
      </c>
      <c r="T2560" t="str">
        <f>_xlfn.XLOOKUP($A2560,'site variables'!$A:$A,'site variables'!I:I,0,0)</f>
        <v>Vehicle/FootRecreation</v>
      </c>
      <c r="U2560">
        <f>_xlfn.XLOOKUP($D2560,climatevars!$E:$E,climatevars!J:J,0,)</f>
        <v>148.99970199999998</v>
      </c>
      <c r="V2560">
        <f>_xlfn.XLOOKUP($D2560,climatevars!$E:$E,climatevars!K:K,0,)</f>
        <v>539.99891999999988</v>
      </c>
      <c r="W2560">
        <f>_xlfn.XLOOKUP($D2560,climatevars!$E:$E,climatevars!L:L,0,)</f>
        <v>800.99839799999984</v>
      </c>
      <c r="X2560">
        <f>_xlfn.XLOOKUP($G2560,speciesvars!$D:$D,speciesvars!H:H,0,0)</f>
        <v>21.7541668613752</v>
      </c>
      <c r="Y2560">
        <f>_xlfn.XLOOKUP($G2560,speciesvars!$D:$D,speciesvars!I:I,0,0)</f>
        <v>505</v>
      </c>
    </row>
    <row r="2561" spans="1:25" hidden="1" x14ac:dyDescent="0.25">
      <c r="A2561" t="s">
        <v>34</v>
      </c>
      <c r="B2561" t="s">
        <v>69</v>
      </c>
      <c r="C2561">
        <v>13</v>
      </c>
      <c r="D2561" t="str">
        <f t="shared" si="39"/>
        <v>Preservespring 2022</v>
      </c>
      <c r="E2561" t="s">
        <v>12</v>
      </c>
      <c r="F2561" t="s">
        <v>70</v>
      </c>
      <c r="G2561" t="s">
        <v>65</v>
      </c>
      <c r="H2561" t="s">
        <v>4256</v>
      </c>
      <c r="I2561" t="s">
        <v>2659</v>
      </c>
      <c r="J2561" t="s">
        <v>60</v>
      </c>
      <c r="K2561">
        <v>0</v>
      </c>
      <c r="L2561">
        <v>0</v>
      </c>
      <c r="M2561">
        <v>0</v>
      </c>
      <c r="N2561">
        <f>_xlfn.XLOOKUP($A2561,'site variables'!$A:$A,'site variables'!C:C,0,0)</f>
        <v>332.63</v>
      </c>
      <c r="O2561">
        <f>_xlfn.XLOOKUP($A2561,'site variables'!$A:$A,'site variables'!D:D,0,0)</f>
        <v>25.8</v>
      </c>
      <c r="P2561">
        <f>_xlfn.XLOOKUP($A2561,'site variables'!$A:$A,'site variables'!E:E,0,0)</f>
        <v>21.2</v>
      </c>
      <c r="Q2561">
        <f>_xlfn.XLOOKUP($A2561,'site variables'!$A:$A,'site variables'!F:F,0,0)</f>
        <v>793</v>
      </c>
      <c r="R2561" t="str">
        <f>_xlfn.XLOOKUP($A2561,'site variables'!$A:$A,'site variables'!G:G,0,0)</f>
        <v>high</v>
      </c>
      <c r="S2561" t="str">
        <f>_xlfn.XLOOKUP($A2561,'site variables'!$A:$A,'site variables'!H:H,0,0)</f>
        <v>low</v>
      </c>
      <c r="T2561" t="str">
        <f>_xlfn.XLOOKUP($A2561,'site variables'!$A:$A,'site variables'!I:I,0,0)</f>
        <v>Vehicle/FootRecreation</v>
      </c>
      <c r="U2561">
        <f>_xlfn.XLOOKUP($D2561,climatevars!$E:$E,climatevars!J:J,0,)</f>
        <v>148.99970199999998</v>
      </c>
      <c r="V2561">
        <f>_xlfn.XLOOKUP($D2561,climatevars!$E:$E,climatevars!K:K,0,)</f>
        <v>539.99891999999988</v>
      </c>
      <c r="W2561">
        <f>_xlfn.XLOOKUP($D2561,climatevars!$E:$E,climatevars!L:L,0,)</f>
        <v>800.99839799999984</v>
      </c>
      <c r="X2561">
        <f>_xlfn.XLOOKUP($G2561,speciesvars!$D:$D,speciesvars!H:H,0,0)</f>
        <v>21.662499884764401</v>
      </c>
      <c r="Y2561">
        <f>_xlfn.XLOOKUP($G2561,speciesvars!$D:$D,speciesvars!I:I,0,0)</f>
        <v>767</v>
      </c>
    </row>
    <row r="2562" spans="1:25" hidden="1" x14ac:dyDescent="0.25">
      <c r="A2562" t="s">
        <v>34</v>
      </c>
      <c r="B2562" t="s">
        <v>69</v>
      </c>
      <c r="C2562">
        <v>13</v>
      </c>
      <c r="D2562" t="str">
        <f t="shared" si="39"/>
        <v>Preservespring 2022</v>
      </c>
      <c r="E2562" t="s">
        <v>12</v>
      </c>
      <c r="F2562" t="s">
        <v>70</v>
      </c>
      <c r="G2562" t="s">
        <v>1</v>
      </c>
      <c r="H2562" t="s">
        <v>4256</v>
      </c>
      <c r="I2562" t="s">
        <v>2660</v>
      </c>
      <c r="J2562" t="s">
        <v>60</v>
      </c>
      <c r="K2562">
        <v>0</v>
      </c>
      <c r="L2562">
        <v>0</v>
      </c>
      <c r="M2562">
        <v>0</v>
      </c>
      <c r="N2562">
        <f>_xlfn.XLOOKUP($A2562,'site variables'!$A:$A,'site variables'!C:C,0,0)</f>
        <v>332.63</v>
      </c>
      <c r="O2562">
        <f>_xlfn.XLOOKUP($A2562,'site variables'!$A:$A,'site variables'!D:D,0,0)</f>
        <v>25.8</v>
      </c>
      <c r="P2562">
        <f>_xlfn.XLOOKUP($A2562,'site variables'!$A:$A,'site variables'!E:E,0,0)</f>
        <v>21.2</v>
      </c>
      <c r="Q2562">
        <f>_xlfn.XLOOKUP($A2562,'site variables'!$A:$A,'site variables'!F:F,0,0)</f>
        <v>793</v>
      </c>
      <c r="R2562" t="str">
        <f>_xlfn.XLOOKUP($A2562,'site variables'!$A:$A,'site variables'!G:G,0,0)</f>
        <v>high</v>
      </c>
      <c r="S2562" t="str">
        <f>_xlfn.XLOOKUP($A2562,'site variables'!$A:$A,'site variables'!H:H,0,0)</f>
        <v>low</v>
      </c>
      <c r="T2562" t="str">
        <f>_xlfn.XLOOKUP($A2562,'site variables'!$A:$A,'site variables'!I:I,0,0)</f>
        <v>Vehicle/FootRecreation</v>
      </c>
      <c r="U2562">
        <f>_xlfn.XLOOKUP($D2562,climatevars!$E:$E,climatevars!J:J,0,)</f>
        <v>148.99970199999998</v>
      </c>
      <c r="V2562">
        <f>_xlfn.XLOOKUP($D2562,climatevars!$E:$E,climatevars!K:K,0,)</f>
        <v>539.99891999999988</v>
      </c>
      <c r="W2562">
        <f>_xlfn.XLOOKUP($D2562,climatevars!$E:$E,climatevars!L:L,0,)</f>
        <v>800.99839799999984</v>
      </c>
      <c r="X2562">
        <f>_xlfn.XLOOKUP($G2562,speciesvars!$D:$D,speciesvars!H:H,0,0)</f>
        <v>22.9416667421659</v>
      </c>
      <c r="Y2562">
        <f>_xlfn.XLOOKUP($G2562,speciesvars!$D:$D,speciesvars!I:I,0,0)</f>
        <v>528</v>
      </c>
    </row>
    <row r="2563" spans="1:25" hidden="1" x14ac:dyDescent="0.25">
      <c r="A2563" t="s">
        <v>34</v>
      </c>
      <c r="B2563" t="s">
        <v>69</v>
      </c>
      <c r="C2563">
        <v>20</v>
      </c>
      <c r="D2563" t="str">
        <f t="shared" ref="D2563:D2626" si="40">_xlfn.CONCAT(A2563,B2563)</f>
        <v>Preservespring 2022</v>
      </c>
      <c r="E2563" t="s">
        <v>66</v>
      </c>
      <c r="F2563" t="s">
        <v>70</v>
      </c>
      <c r="G2563" t="s">
        <v>77</v>
      </c>
      <c r="H2563" t="s">
        <v>11</v>
      </c>
      <c r="I2563" t="s">
        <v>2661</v>
      </c>
      <c r="J2563" t="s">
        <v>72</v>
      </c>
      <c r="K2563">
        <v>2</v>
      </c>
      <c r="L2563">
        <v>50</v>
      </c>
      <c r="N2563">
        <f>_xlfn.XLOOKUP($A2563,'site variables'!$A:$A,'site variables'!C:C,0,0)</f>
        <v>332.63</v>
      </c>
      <c r="O2563">
        <f>_xlfn.XLOOKUP($A2563,'site variables'!$A:$A,'site variables'!D:D,0,0)</f>
        <v>25.8</v>
      </c>
      <c r="P2563">
        <f>_xlfn.XLOOKUP($A2563,'site variables'!$A:$A,'site variables'!E:E,0,0)</f>
        <v>21.2</v>
      </c>
      <c r="Q2563">
        <f>_xlfn.XLOOKUP($A2563,'site variables'!$A:$A,'site variables'!F:F,0,0)</f>
        <v>793</v>
      </c>
      <c r="R2563" t="str">
        <f>_xlfn.XLOOKUP($A2563,'site variables'!$A:$A,'site variables'!G:G,0,0)</f>
        <v>high</v>
      </c>
      <c r="S2563" t="str">
        <f>_xlfn.XLOOKUP($A2563,'site variables'!$A:$A,'site variables'!H:H,0,0)</f>
        <v>low</v>
      </c>
      <c r="T2563" t="str">
        <f>_xlfn.XLOOKUP($A2563,'site variables'!$A:$A,'site variables'!I:I,0,0)</f>
        <v>Vehicle/FootRecreation</v>
      </c>
      <c r="U2563">
        <f>_xlfn.XLOOKUP($D2563,climatevars!$E:$E,climatevars!J:J,0,)</f>
        <v>148.99970199999998</v>
      </c>
      <c r="V2563">
        <f>_xlfn.XLOOKUP($D2563,climatevars!$E:$E,climatevars!K:K,0,)</f>
        <v>539.99891999999988</v>
      </c>
      <c r="W2563">
        <f>_xlfn.XLOOKUP($D2563,climatevars!$E:$E,climatevars!L:L,0,)</f>
        <v>800.99839799999984</v>
      </c>
      <c r="X2563">
        <f>_xlfn.XLOOKUP($G2563,speciesvars!$D:$D,speciesvars!H:H,0,0)</f>
        <v>0</v>
      </c>
      <c r="Y2563">
        <f>_xlfn.XLOOKUP($G2563,speciesvars!$D:$D,speciesvars!I:I,0,0)</f>
        <v>0</v>
      </c>
    </row>
    <row r="2564" spans="1:25" hidden="1" x14ac:dyDescent="0.25">
      <c r="A2564" t="s">
        <v>34</v>
      </c>
      <c r="B2564" t="s">
        <v>69</v>
      </c>
      <c r="C2564">
        <v>20</v>
      </c>
      <c r="D2564" t="str">
        <f t="shared" si="40"/>
        <v>Preservespring 2022</v>
      </c>
      <c r="E2564" t="s">
        <v>66</v>
      </c>
      <c r="F2564" t="s">
        <v>70</v>
      </c>
      <c r="G2564" t="s">
        <v>3</v>
      </c>
      <c r="H2564" t="s">
        <v>11</v>
      </c>
      <c r="I2564" t="s">
        <v>2662</v>
      </c>
      <c r="J2564" t="s">
        <v>72</v>
      </c>
      <c r="K2564">
        <v>1</v>
      </c>
      <c r="L2564">
        <v>45</v>
      </c>
      <c r="N2564">
        <f>_xlfn.XLOOKUP($A2564,'site variables'!$A:$A,'site variables'!C:C,0,0)</f>
        <v>332.63</v>
      </c>
      <c r="O2564">
        <f>_xlfn.XLOOKUP($A2564,'site variables'!$A:$A,'site variables'!D:D,0,0)</f>
        <v>25.8</v>
      </c>
      <c r="P2564">
        <f>_xlfn.XLOOKUP($A2564,'site variables'!$A:$A,'site variables'!E:E,0,0)</f>
        <v>21.2</v>
      </c>
      <c r="Q2564">
        <f>_xlfn.XLOOKUP($A2564,'site variables'!$A:$A,'site variables'!F:F,0,0)</f>
        <v>793</v>
      </c>
      <c r="R2564" t="str">
        <f>_xlfn.XLOOKUP($A2564,'site variables'!$A:$A,'site variables'!G:G,0,0)</f>
        <v>high</v>
      </c>
      <c r="S2564" t="str">
        <f>_xlfn.XLOOKUP($A2564,'site variables'!$A:$A,'site variables'!H:H,0,0)</f>
        <v>low</v>
      </c>
      <c r="T2564" t="str">
        <f>_xlfn.XLOOKUP($A2564,'site variables'!$A:$A,'site variables'!I:I,0,0)</f>
        <v>Vehicle/FootRecreation</v>
      </c>
      <c r="U2564">
        <f>_xlfn.XLOOKUP($D2564,climatevars!$E:$E,climatevars!J:J,0,)</f>
        <v>148.99970199999998</v>
      </c>
      <c r="V2564">
        <f>_xlfn.XLOOKUP($D2564,climatevars!$E:$E,climatevars!K:K,0,)</f>
        <v>539.99891999999988</v>
      </c>
      <c r="W2564">
        <f>_xlfn.XLOOKUP($D2564,climatevars!$E:$E,climatevars!L:L,0,)</f>
        <v>800.99839799999984</v>
      </c>
      <c r="X2564">
        <f>_xlfn.XLOOKUP($G2564,speciesvars!$D:$D,speciesvars!H:H,0,0)</f>
        <v>0</v>
      </c>
      <c r="Y2564">
        <f>_xlfn.XLOOKUP($G2564,speciesvars!$D:$D,speciesvars!I:I,0,0)</f>
        <v>0</v>
      </c>
    </row>
    <row r="2565" spans="1:25" hidden="1" x14ac:dyDescent="0.25">
      <c r="A2565" t="s">
        <v>34</v>
      </c>
      <c r="B2565" t="s">
        <v>69</v>
      </c>
      <c r="C2565">
        <v>20</v>
      </c>
      <c r="D2565" t="str">
        <f t="shared" si="40"/>
        <v>Preservespring 2022</v>
      </c>
      <c r="E2565" t="s">
        <v>66</v>
      </c>
      <c r="F2565" t="s">
        <v>70</v>
      </c>
      <c r="G2565" t="s">
        <v>16</v>
      </c>
      <c r="H2565" t="s">
        <v>11</v>
      </c>
      <c r="I2565" t="s">
        <v>2663</v>
      </c>
      <c r="J2565" t="s">
        <v>60</v>
      </c>
      <c r="K2565">
        <v>24</v>
      </c>
      <c r="L2565">
        <v>25</v>
      </c>
      <c r="N2565">
        <f>_xlfn.XLOOKUP($A2565,'site variables'!$A:$A,'site variables'!C:C,0,0)</f>
        <v>332.63</v>
      </c>
      <c r="O2565">
        <f>_xlfn.XLOOKUP($A2565,'site variables'!$A:$A,'site variables'!D:D,0,0)</f>
        <v>25.8</v>
      </c>
      <c r="P2565">
        <f>_xlfn.XLOOKUP($A2565,'site variables'!$A:$A,'site variables'!E:E,0,0)</f>
        <v>21.2</v>
      </c>
      <c r="Q2565">
        <f>_xlfn.XLOOKUP($A2565,'site variables'!$A:$A,'site variables'!F:F,0,0)</f>
        <v>793</v>
      </c>
      <c r="R2565" t="str">
        <f>_xlfn.XLOOKUP($A2565,'site variables'!$A:$A,'site variables'!G:G,0,0)</f>
        <v>high</v>
      </c>
      <c r="S2565" t="str">
        <f>_xlfn.XLOOKUP($A2565,'site variables'!$A:$A,'site variables'!H:H,0,0)</f>
        <v>low</v>
      </c>
      <c r="T2565" t="str">
        <f>_xlfn.XLOOKUP($A2565,'site variables'!$A:$A,'site variables'!I:I,0,0)</f>
        <v>Vehicle/FootRecreation</v>
      </c>
      <c r="U2565">
        <f>_xlfn.XLOOKUP($D2565,climatevars!$E:$E,climatevars!J:J,0,)</f>
        <v>148.99970199999998</v>
      </c>
      <c r="V2565">
        <f>_xlfn.XLOOKUP($D2565,climatevars!$E:$E,climatevars!K:K,0,)</f>
        <v>539.99891999999988</v>
      </c>
      <c r="W2565">
        <f>_xlfn.XLOOKUP($D2565,climatevars!$E:$E,climatevars!L:L,0,)</f>
        <v>800.99839799999984</v>
      </c>
      <c r="X2565">
        <f>_xlfn.XLOOKUP($G2565,speciesvars!$D:$D,speciesvars!H:H,0,0)</f>
        <v>0</v>
      </c>
      <c r="Y2565">
        <f>_xlfn.XLOOKUP($G2565,speciesvars!$D:$D,speciesvars!I:I,0,0)</f>
        <v>0</v>
      </c>
    </row>
    <row r="2566" spans="1:25" hidden="1" x14ac:dyDescent="0.25">
      <c r="A2566" t="s">
        <v>34</v>
      </c>
      <c r="B2566" t="s">
        <v>69</v>
      </c>
      <c r="C2566">
        <v>20</v>
      </c>
      <c r="D2566" t="str">
        <f t="shared" si="40"/>
        <v>Preservespring 2022</v>
      </c>
      <c r="E2566" t="s">
        <v>66</v>
      </c>
      <c r="F2566" t="s">
        <v>70</v>
      </c>
      <c r="G2566" t="s">
        <v>44</v>
      </c>
      <c r="H2566" t="s">
        <v>11</v>
      </c>
      <c r="I2566" t="s">
        <v>2664</v>
      </c>
      <c r="J2566" t="s">
        <v>60</v>
      </c>
      <c r="K2566">
        <v>2</v>
      </c>
      <c r="L2566">
        <v>20</v>
      </c>
      <c r="N2566">
        <f>_xlfn.XLOOKUP($A2566,'site variables'!$A:$A,'site variables'!C:C,0,0)</f>
        <v>332.63</v>
      </c>
      <c r="O2566">
        <f>_xlfn.XLOOKUP($A2566,'site variables'!$A:$A,'site variables'!D:D,0,0)</f>
        <v>25.8</v>
      </c>
      <c r="P2566">
        <f>_xlfn.XLOOKUP($A2566,'site variables'!$A:$A,'site variables'!E:E,0,0)</f>
        <v>21.2</v>
      </c>
      <c r="Q2566">
        <f>_xlfn.XLOOKUP($A2566,'site variables'!$A:$A,'site variables'!F:F,0,0)</f>
        <v>793</v>
      </c>
      <c r="R2566" t="str">
        <f>_xlfn.XLOOKUP($A2566,'site variables'!$A:$A,'site variables'!G:G,0,0)</f>
        <v>high</v>
      </c>
      <c r="S2566" t="str">
        <f>_xlfn.XLOOKUP($A2566,'site variables'!$A:$A,'site variables'!H:H,0,0)</f>
        <v>low</v>
      </c>
      <c r="T2566" t="str">
        <f>_xlfn.XLOOKUP($A2566,'site variables'!$A:$A,'site variables'!I:I,0,0)</f>
        <v>Vehicle/FootRecreation</v>
      </c>
      <c r="U2566">
        <f>_xlfn.XLOOKUP($D2566,climatevars!$E:$E,climatevars!J:J,0,)</f>
        <v>148.99970199999998</v>
      </c>
      <c r="V2566">
        <f>_xlfn.XLOOKUP($D2566,climatevars!$E:$E,climatevars!K:K,0,)</f>
        <v>539.99891999999988</v>
      </c>
      <c r="W2566">
        <f>_xlfn.XLOOKUP($D2566,climatevars!$E:$E,climatevars!L:L,0,)</f>
        <v>800.99839799999984</v>
      </c>
      <c r="X2566">
        <f>_xlfn.XLOOKUP($G2566,speciesvars!$D:$D,speciesvars!H:H,0,0)</f>
        <v>0</v>
      </c>
      <c r="Y2566">
        <f>_xlfn.XLOOKUP($G2566,speciesvars!$D:$D,speciesvars!I:I,0,0)</f>
        <v>0</v>
      </c>
    </row>
    <row r="2567" spans="1:25" hidden="1" x14ac:dyDescent="0.25">
      <c r="A2567" t="s">
        <v>34</v>
      </c>
      <c r="B2567" t="s">
        <v>69</v>
      </c>
      <c r="C2567">
        <v>14</v>
      </c>
      <c r="D2567" t="str">
        <f t="shared" si="40"/>
        <v>Preservespring 2022</v>
      </c>
      <c r="E2567" t="s">
        <v>66</v>
      </c>
      <c r="F2567" t="s">
        <v>70</v>
      </c>
      <c r="G2567" t="s">
        <v>6</v>
      </c>
      <c r="H2567" t="s">
        <v>4256</v>
      </c>
      <c r="I2567" t="s">
        <v>2665</v>
      </c>
      <c r="J2567" t="s">
        <v>60</v>
      </c>
      <c r="K2567">
        <v>0</v>
      </c>
      <c r="L2567">
        <v>0</v>
      </c>
      <c r="M2567">
        <v>0.55000000000000004</v>
      </c>
      <c r="N2567">
        <f>_xlfn.XLOOKUP($A2567,'site variables'!$A:$A,'site variables'!C:C,0,0)</f>
        <v>332.63</v>
      </c>
      <c r="O2567">
        <f>_xlfn.XLOOKUP($A2567,'site variables'!$A:$A,'site variables'!D:D,0,0)</f>
        <v>25.8</v>
      </c>
      <c r="P2567">
        <f>_xlfn.XLOOKUP($A2567,'site variables'!$A:$A,'site variables'!E:E,0,0)</f>
        <v>21.2</v>
      </c>
      <c r="Q2567">
        <f>_xlfn.XLOOKUP($A2567,'site variables'!$A:$A,'site variables'!F:F,0,0)</f>
        <v>793</v>
      </c>
      <c r="R2567" t="str">
        <f>_xlfn.XLOOKUP($A2567,'site variables'!$A:$A,'site variables'!G:G,0,0)</f>
        <v>high</v>
      </c>
      <c r="S2567" t="str">
        <f>_xlfn.XLOOKUP($A2567,'site variables'!$A:$A,'site variables'!H:H,0,0)</f>
        <v>low</v>
      </c>
      <c r="T2567" t="str">
        <f>_xlfn.XLOOKUP($A2567,'site variables'!$A:$A,'site variables'!I:I,0,0)</f>
        <v>Vehicle/FootRecreation</v>
      </c>
      <c r="U2567">
        <f>_xlfn.XLOOKUP($D2567,climatevars!$E:$E,climatevars!J:J,0,)</f>
        <v>148.99970199999998</v>
      </c>
      <c r="V2567">
        <f>_xlfn.XLOOKUP($D2567,climatevars!$E:$E,climatevars!K:K,0,)</f>
        <v>539.99891999999988</v>
      </c>
      <c r="W2567">
        <f>_xlfn.XLOOKUP($D2567,climatevars!$E:$E,climatevars!L:L,0,)</f>
        <v>800.99839799999984</v>
      </c>
      <c r="X2567">
        <f>_xlfn.XLOOKUP($G2567,speciesvars!$D:$D,speciesvars!H:H,0,0)</f>
        <v>21.804166575272902</v>
      </c>
      <c r="Y2567">
        <f>_xlfn.XLOOKUP($G2567,speciesvars!$D:$D,speciesvars!I:I,0,0)</f>
        <v>504</v>
      </c>
    </row>
    <row r="2568" spans="1:25" hidden="1" x14ac:dyDescent="0.25">
      <c r="A2568" t="s">
        <v>34</v>
      </c>
      <c r="B2568" t="s">
        <v>69</v>
      </c>
      <c r="C2568">
        <v>20</v>
      </c>
      <c r="D2568" t="str">
        <f t="shared" si="40"/>
        <v>Preservespring 2022</v>
      </c>
      <c r="E2568" t="s">
        <v>66</v>
      </c>
      <c r="F2568" t="s">
        <v>70</v>
      </c>
      <c r="G2568" t="s">
        <v>33</v>
      </c>
      <c r="H2568" t="s">
        <v>11</v>
      </c>
      <c r="I2568" t="s">
        <v>2666</v>
      </c>
      <c r="J2568" t="s">
        <v>60</v>
      </c>
      <c r="K2568">
        <v>1</v>
      </c>
      <c r="L2568">
        <v>40</v>
      </c>
      <c r="N2568">
        <f>_xlfn.XLOOKUP($A2568,'site variables'!$A:$A,'site variables'!C:C,0,0)</f>
        <v>332.63</v>
      </c>
      <c r="O2568">
        <f>_xlfn.XLOOKUP($A2568,'site variables'!$A:$A,'site variables'!D:D,0,0)</f>
        <v>25.8</v>
      </c>
      <c r="P2568">
        <f>_xlfn.XLOOKUP($A2568,'site variables'!$A:$A,'site variables'!E:E,0,0)</f>
        <v>21.2</v>
      </c>
      <c r="Q2568">
        <f>_xlfn.XLOOKUP($A2568,'site variables'!$A:$A,'site variables'!F:F,0,0)</f>
        <v>793</v>
      </c>
      <c r="R2568" t="str">
        <f>_xlfn.XLOOKUP($A2568,'site variables'!$A:$A,'site variables'!G:G,0,0)</f>
        <v>high</v>
      </c>
      <c r="S2568" t="str">
        <f>_xlfn.XLOOKUP($A2568,'site variables'!$A:$A,'site variables'!H:H,0,0)</f>
        <v>low</v>
      </c>
      <c r="T2568" t="str">
        <f>_xlfn.XLOOKUP($A2568,'site variables'!$A:$A,'site variables'!I:I,0,0)</f>
        <v>Vehicle/FootRecreation</v>
      </c>
      <c r="U2568">
        <f>_xlfn.XLOOKUP($D2568,climatevars!$E:$E,climatevars!J:J,0,)</f>
        <v>148.99970199999998</v>
      </c>
      <c r="V2568">
        <f>_xlfn.XLOOKUP($D2568,climatevars!$E:$E,climatevars!K:K,0,)</f>
        <v>539.99891999999988</v>
      </c>
      <c r="W2568">
        <f>_xlfn.XLOOKUP($D2568,climatevars!$E:$E,climatevars!L:L,0,)</f>
        <v>800.99839799999984</v>
      </c>
      <c r="X2568">
        <f>_xlfn.XLOOKUP($G2568,speciesvars!$D:$D,speciesvars!H:H,0,0)</f>
        <v>0</v>
      </c>
      <c r="Y2568">
        <f>_xlfn.XLOOKUP($G2568,speciesvars!$D:$D,speciesvars!I:I,0,0)</f>
        <v>0</v>
      </c>
    </row>
    <row r="2569" spans="1:25" hidden="1" x14ac:dyDescent="0.25">
      <c r="A2569" t="s">
        <v>34</v>
      </c>
      <c r="B2569" t="s">
        <v>69</v>
      </c>
      <c r="C2569">
        <v>14</v>
      </c>
      <c r="D2569" t="str">
        <f t="shared" si="40"/>
        <v>Preservespring 2022</v>
      </c>
      <c r="E2569" t="s">
        <v>66</v>
      </c>
      <c r="F2569" t="s">
        <v>70</v>
      </c>
      <c r="G2569" t="s">
        <v>22</v>
      </c>
      <c r="H2569" t="s">
        <v>4256</v>
      </c>
      <c r="I2569" t="s">
        <v>2667</v>
      </c>
      <c r="J2569" t="s">
        <v>60</v>
      </c>
      <c r="K2569">
        <v>2</v>
      </c>
      <c r="L2569">
        <v>15</v>
      </c>
      <c r="M2569">
        <v>0.05</v>
      </c>
      <c r="N2569">
        <f>_xlfn.XLOOKUP($A2569,'site variables'!$A:$A,'site variables'!C:C,0,0)</f>
        <v>332.63</v>
      </c>
      <c r="O2569">
        <f>_xlfn.XLOOKUP($A2569,'site variables'!$A:$A,'site variables'!D:D,0,0)</f>
        <v>25.8</v>
      </c>
      <c r="P2569">
        <f>_xlfn.XLOOKUP($A2569,'site variables'!$A:$A,'site variables'!E:E,0,0)</f>
        <v>21.2</v>
      </c>
      <c r="Q2569">
        <f>_xlfn.XLOOKUP($A2569,'site variables'!$A:$A,'site variables'!F:F,0,0)</f>
        <v>793</v>
      </c>
      <c r="R2569" t="str">
        <f>_xlfn.XLOOKUP($A2569,'site variables'!$A:$A,'site variables'!G:G,0,0)</f>
        <v>high</v>
      </c>
      <c r="S2569" t="str">
        <f>_xlfn.XLOOKUP($A2569,'site variables'!$A:$A,'site variables'!H:H,0,0)</f>
        <v>low</v>
      </c>
      <c r="T2569" t="str">
        <f>_xlfn.XLOOKUP($A2569,'site variables'!$A:$A,'site variables'!I:I,0,0)</f>
        <v>Vehicle/FootRecreation</v>
      </c>
      <c r="U2569">
        <f>_xlfn.XLOOKUP($D2569,climatevars!$E:$E,climatevars!J:J,0,)</f>
        <v>148.99970199999998</v>
      </c>
      <c r="V2569">
        <f>_xlfn.XLOOKUP($D2569,climatevars!$E:$E,climatevars!K:K,0,)</f>
        <v>539.99891999999988</v>
      </c>
      <c r="W2569">
        <f>_xlfn.XLOOKUP($D2569,climatevars!$E:$E,climatevars!L:L,0,)</f>
        <v>800.99839799999984</v>
      </c>
      <c r="X2569">
        <f>_xlfn.XLOOKUP($G2569,speciesvars!$D:$D,speciesvars!H:H,0,0)</f>
        <v>22.870833317438802</v>
      </c>
      <c r="Y2569">
        <f>_xlfn.XLOOKUP($G2569,speciesvars!$D:$D,speciesvars!I:I,0,0)</f>
        <v>733</v>
      </c>
    </row>
    <row r="2570" spans="1:25" hidden="1" x14ac:dyDescent="0.25">
      <c r="A2570" t="s">
        <v>34</v>
      </c>
      <c r="B2570" t="s">
        <v>69</v>
      </c>
      <c r="C2570">
        <v>20</v>
      </c>
      <c r="D2570" t="str">
        <f t="shared" si="40"/>
        <v>Preservespring 2022</v>
      </c>
      <c r="E2570" t="s">
        <v>66</v>
      </c>
      <c r="F2570" t="s">
        <v>70</v>
      </c>
      <c r="G2570" t="s">
        <v>1437</v>
      </c>
      <c r="H2570" t="s">
        <v>11</v>
      </c>
      <c r="I2570" t="s">
        <v>2668</v>
      </c>
      <c r="J2570" t="s">
        <v>60</v>
      </c>
      <c r="K2570">
        <v>40</v>
      </c>
      <c r="L2570">
        <v>45</v>
      </c>
      <c r="N2570">
        <f>_xlfn.XLOOKUP($A2570,'site variables'!$A:$A,'site variables'!C:C,0,0)</f>
        <v>332.63</v>
      </c>
      <c r="O2570">
        <f>_xlfn.XLOOKUP($A2570,'site variables'!$A:$A,'site variables'!D:D,0,0)</f>
        <v>25.8</v>
      </c>
      <c r="P2570">
        <f>_xlfn.XLOOKUP($A2570,'site variables'!$A:$A,'site variables'!E:E,0,0)</f>
        <v>21.2</v>
      </c>
      <c r="Q2570">
        <f>_xlfn.XLOOKUP($A2570,'site variables'!$A:$A,'site variables'!F:F,0,0)</f>
        <v>793</v>
      </c>
      <c r="R2570" t="str">
        <f>_xlfn.XLOOKUP($A2570,'site variables'!$A:$A,'site variables'!G:G,0,0)</f>
        <v>high</v>
      </c>
      <c r="S2570" t="str">
        <f>_xlfn.XLOOKUP($A2570,'site variables'!$A:$A,'site variables'!H:H,0,0)</f>
        <v>low</v>
      </c>
      <c r="T2570" t="str">
        <f>_xlfn.XLOOKUP($A2570,'site variables'!$A:$A,'site variables'!I:I,0,0)</f>
        <v>Vehicle/FootRecreation</v>
      </c>
      <c r="U2570">
        <f>_xlfn.XLOOKUP($D2570,climatevars!$E:$E,climatevars!J:J,0,)</f>
        <v>148.99970199999998</v>
      </c>
      <c r="V2570">
        <f>_xlfn.XLOOKUP($D2570,climatevars!$E:$E,climatevars!K:K,0,)</f>
        <v>539.99891999999988</v>
      </c>
      <c r="W2570">
        <f>_xlfn.XLOOKUP($D2570,climatevars!$E:$E,climatevars!L:L,0,)</f>
        <v>800.99839799999984</v>
      </c>
      <c r="X2570">
        <f>_xlfn.XLOOKUP($G2570,speciesvars!$D:$D,speciesvars!H:H,0,0)</f>
        <v>0</v>
      </c>
      <c r="Y2570">
        <f>_xlfn.XLOOKUP($G2570,speciesvars!$D:$D,speciesvars!I:I,0,0)</f>
        <v>0</v>
      </c>
    </row>
    <row r="2571" spans="1:25" hidden="1" x14ac:dyDescent="0.25">
      <c r="A2571" t="s">
        <v>34</v>
      </c>
      <c r="B2571" t="s">
        <v>69</v>
      </c>
      <c r="C2571">
        <v>21</v>
      </c>
      <c r="D2571" t="str">
        <f t="shared" si="40"/>
        <v>Preservespring 2022</v>
      </c>
      <c r="E2571" t="s">
        <v>74</v>
      </c>
      <c r="F2571" t="s">
        <v>0</v>
      </c>
      <c r="G2571" t="s">
        <v>18</v>
      </c>
      <c r="H2571" t="s">
        <v>11</v>
      </c>
      <c r="I2571" t="s">
        <v>2669</v>
      </c>
      <c r="J2571" t="s">
        <v>60</v>
      </c>
      <c r="K2571">
        <v>1</v>
      </c>
      <c r="L2571">
        <v>40</v>
      </c>
      <c r="N2571">
        <f>_xlfn.XLOOKUP($A2571,'site variables'!$A:$A,'site variables'!C:C,0,0)</f>
        <v>332.63</v>
      </c>
      <c r="O2571">
        <f>_xlfn.XLOOKUP($A2571,'site variables'!$A:$A,'site variables'!D:D,0,0)</f>
        <v>25.8</v>
      </c>
      <c r="P2571">
        <f>_xlfn.XLOOKUP($A2571,'site variables'!$A:$A,'site variables'!E:E,0,0)</f>
        <v>21.2</v>
      </c>
      <c r="Q2571">
        <f>_xlfn.XLOOKUP($A2571,'site variables'!$A:$A,'site variables'!F:F,0,0)</f>
        <v>793</v>
      </c>
      <c r="R2571" t="str">
        <f>_xlfn.XLOOKUP($A2571,'site variables'!$A:$A,'site variables'!G:G,0,0)</f>
        <v>high</v>
      </c>
      <c r="S2571" t="str">
        <f>_xlfn.XLOOKUP($A2571,'site variables'!$A:$A,'site variables'!H:H,0,0)</f>
        <v>low</v>
      </c>
      <c r="T2571" t="str">
        <f>_xlfn.XLOOKUP($A2571,'site variables'!$A:$A,'site variables'!I:I,0,0)</f>
        <v>Vehicle/FootRecreation</v>
      </c>
      <c r="U2571">
        <f>_xlfn.XLOOKUP($D2571,climatevars!$E:$E,climatevars!J:J,0,)</f>
        <v>148.99970199999998</v>
      </c>
      <c r="V2571">
        <f>_xlfn.XLOOKUP($D2571,climatevars!$E:$E,climatevars!K:K,0,)</f>
        <v>539.99891999999988</v>
      </c>
      <c r="W2571">
        <f>_xlfn.XLOOKUP($D2571,climatevars!$E:$E,climatevars!L:L,0,)</f>
        <v>800.99839799999984</v>
      </c>
      <c r="X2571">
        <f>_xlfn.XLOOKUP($G2571,speciesvars!$D:$D,speciesvars!H:H,0,0)</f>
        <v>0</v>
      </c>
      <c r="Y2571">
        <f>_xlfn.XLOOKUP($G2571,speciesvars!$D:$D,speciesvars!I:I,0,0)</f>
        <v>0</v>
      </c>
    </row>
    <row r="2572" spans="1:25" hidden="1" x14ac:dyDescent="0.25">
      <c r="A2572" t="s">
        <v>34</v>
      </c>
      <c r="B2572" t="s">
        <v>69</v>
      </c>
      <c r="C2572">
        <v>14</v>
      </c>
      <c r="D2572" t="str">
        <f t="shared" si="40"/>
        <v>Preservespring 2022</v>
      </c>
      <c r="E2572" t="s">
        <v>66</v>
      </c>
      <c r="F2572" t="s">
        <v>70</v>
      </c>
      <c r="G2572" t="s">
        <v>54</v>
      </c>
      <c r="H2572" t="s">
        <v>4256</v>
      </c>
      <c r="I2572" t="s">
        <v>2670</v>
      </c>
      <c r="J2572" t="s">
        <v>60</v>
      </c>
      <c r="K2572">
        <v>0</v>
      </c>
      <c r="L2572">
        <v>0</v>
      </c>
      <c r="M2572">
        <v>1.5</v>
      </c>
      <c r="N2572">
        <f>_xlfn.XLOOKUP($A2572,'site variables'!$A:$A,'site variables'!C:C,0,0)</f>
        <v>332.63</v>
      </c>
      <c r="O2572">
        <f>_xlfn.XLOOKUP($A2572,'site variables'!$A:$A,'site variables'!D:D,0,0)</f>
        <v>25.8</v>
      </c>
      <c r="P2572">
        <f>_xlfn.XLOOKUP($A2572,'site variables'!$A:$A,'site variables'!E:E,0,0)</f>
        <v>21.2</v>
      </c>
      <c r="Q2572">
        <f>_xlfn.XLOOKUP($A2572,'site variables'!$A:$A,'site variables'!F:F,0,0)</f>
        <v>793</v>
      </c>
      <c r="R2572" t="str">
        <f>_xlfn.XLOOKUP($A2572,'site variables'!$A:$A,'site variables'!G:G,0,0)</f>
        <v>high</v>
      </c>
      <c r="S2572" t="str">
        <f>_xlfn.XLOOKUP($A2572,'site variables'!$A:$A,'site variables'!H:H,0,0)</f>
        <v>low</v>
      </c>
      <c r="T2572" t="str">
        <f>_xlfn.XLOOKUP($A2572,'site variables'!$A:$A,'site variables'!I:I,0,0)</f>
        <v>Vehicle/FootRecreation</v>
      </c>
      <c r="U2572">
        <f>_xlfn.XLOOKUP($D2572,climatevars!$E:$E,climatevars!J:J,0,)</f>
        <v>148.99970199999998</v>
      </c>
      <c r="V2572">
        <f>_xlfn.XLOOKUP($D2572,climatevars!$E:$E,climatevars!K:K,0,)</f>
        <v>539.99891999999988</v>
      </c>
      <c r="W2572">
        <f>_xlfn.XLOOKUP($D2572,climatevars!$E:$E,climatevars!L:L,0,)</f>
        <v>800.99839799999984</v>
      </c>
      <c r="X2572">
        <f>_xlfn.XLOOKUP($G2572,speciesvars!$D:$D,speciesvars!H:H,0,0)</f>
        <v>21.7541668613752</v>
      </c>
      <c r="Y2572">
        <f>_xlfn.XLOOKUP($G2572,speciesvars!$D:$D,speciesvars!I:I,0,0)</f>
        <v>505</v>
      </c>
    </row>
    <row r="2573" spans="1:25" hidden="1" x14ac:dyDescent="0.25">
      <c r="A2573" t="s">
        <v>34</v>
      </c>
      <c r="B2573" t="s">
        <v>69</v>
      </c>
      <c r="C2573">
        <v>14</v>
      </c>
      <c r="D2573" t="str">
        <f t="shared" si="40"/>
        <v>Preservespring 2022</v>
      </c>
      <c r="E2573" t="s">
        <v>66</v>
      </c>
      <c r="F2573" t="s">
        <v>70</v>
      </c>
      <c r="G2573" t="s">
        <v>65</v>
      </c>
      <c r="H2573" t="s">
        <v>4256</v>
      </c>
      <c r="I2573" t="s">
        <v>2671</v>
      </c>
      <c r="J2573" t="s">
        <v>60</v>
      </c>
      <c r="K2573">
        <v>0</v>
      </c>
      <c r="L2573">
        <v>0</v>
      </c>
      <c r="M2573">
        <v>0</v>
      </c>
      <c r="N2573">
        <f>_xlfn.XLOOKUP($A2573,'site variables'!$A:$A,'site variables'!C:C,0,0)</f>
        <v>332.63</v>
      </c>
      <c r="O2573">
        <f>_xlfn.XLOOKUP($A2573,'site variables'!$A:$A,'site variables'!D:D,0,0)</f>
        <v>25.8</v>
      </c>
      <c r="P2573">
        <f>_xlfn.XLOOKUP($A2573,'site variables'!$A:$A,'site variables'!E:E,0,0)</f>
        <v>21.2</v>
      </c>
      <c r="Q2573">
        <f>_xlfn.XLOOKUP($A2573,'site variables'!$A:$A,'site variables'!F:F,0,0)</f>
        <v>793</v>
      </c>
      <c r="R2573" t="str">
        <f>_xlfn.XLOOKUP($A2573,'site variables'!$A:$A,'site variables'!G:G,0,0)</f>
        <v>high</v>
      </c>
      <c r="S2573" t="str">
        <f>_xlfn.XLOOKUP($A2573,'site variables'!$A:$A,'site variables'!H:H,0,0)</f>
        <v>low</v>
      </c>
      <c r="T2573" t="str">
        <f>_xlfn.XLOOKUP($A2573,'site variables'!$A:$A,'site variables'!I:I,0,0)</f>
        <v>Vehicle/FootRecreation</v>
      </c>
      <c r="U2573">
        <f>_xlfn.XLOOKUP($D2573,climatevars!$E:$E,climatevars!J:J,0,)</f>
        <v>148.99970199999998</v>
      </c>
      <c r="V2573">
        <f>_xlfn.XLOOKUP($D2573,climatevars!$E:$E,climatevars!K:K,0,)</f>
        <v>539.99891999999988</v>
      </c>
      <c r="W2573">
        <f>_xlfn.XLOOKUP($D2573,climatevars!$E:$E,climatevars!L:L,0,)</f>
        <v>800.99839799999984</v>
      </c>
      <c r="X2573">
        <f>_xlfn.XLOOKUP($G2573,speciesvars!$D:$D,speciesvars!H:H,0,0)</f>
        <v>21.662499884764401</v>
      </c>
      <c r="Y2573">
        <f>_xlfn.XLOOKUP($G2573,speciesvars!$D:$D,speciesvars!I:I,0,0)</f>
        <v>767</v>
      </c>
    </row>
    <row r="2574" spans="1:25" hidden="1" x14ac:dyDescent="0.25">
      <c r="A2574" t="s">
        <v>34</v>
      </c>
      <c r="B2574" t="s">
        <v>69</v>
      </c>
      <c r="C2574">
        <v>14</v>
      </c>
      <c r="D2574" t="str">
        <f t="shared" si="40"/>
        <v>Preservespring 2022</v>
      </c>
      <c r="E2574" t="s">
        <v>66</v>
      </c>
      <c r="F2574" t="s">
        <v>70</v>
      </c>
      <c r="G2574" t="s">
        <v>1</v>
      </c>
      <c r="H2574" t="s">
        <v>4256</v>
      </c>
      <c r="I2574" t="s">
        <v>2672</v>
      </c>
      <c r="J2574" t="s">
        <v>60</v>
      </c>
      <c r="K2574">
        <v>0</v>
      </c>
      <c r="L2574">
        <v>0</v>
      </c>
      <c r="M2574">
        <v>0</v>
      </c>
      <c r="N2574">
        <f>_xlfn.XLOOKUP($A2574,'site variables'!$A:$A,'site variables'!C:C,0,0)</f>
        <v>332.63</v>
      </c>
      <c r="O2574">
        <f>_xlfn.XLOOKUP($A2574,'site variables'!$A:$A,'site variables'!D:D,0,0)</f>
        <v>25.8</v>
      </c>
      <c r="P2574">
        <f>_xlfn.XLOOKUP($A2574,'site variables'!$A:$A,'site variables'!E:E,0,0)</f>
        <v>21.2</v>
      </c>
      <c r="Q2574">
        <f>_xlfn.XLOOKUP($A2574,'site variables'!$A:$A,'site variables'!F:F,0,0)</f>
        <v>793</v>
      </c>
      <c r="R2574" t="str">
        <f>_xlfn.XLOOKUP($A2574,'site variables'!$A:$A,'site variables'!G:G,0,0)</f>
        <v>high</v>
      </c>
      <c r="S2574" t="str">
        <f>_xlfn.XLOOKUP($A2574,'site variables'!$A:$A,'site variables'!H:H,0,0)</f>
        <v>low</v>
      </c>
      <c r="T2574" t="str">
        <f>_xlfn.XLOOKUP($A2574,'site variables'!$A:$A,'site variables'!I:I,0,0)</f>
        <v>Vehicle/FootRecreation</v>
      </c>
      <c r="U2574">
        <f>_xlfn.XLOOKUP($D2574,climatevars!$E:$E,climatevars!J:J,0,)</f>
        <v>148.99970199999998</v>
      </c>
      <c r="V2574">
        <f>_xlfn.XLOOKUP($D2574,climatevars!$E:$E,climatevars!K:K,0,)</f>
        <v>539.99891999999988</v>
      </c>
      <c r="W2574">
        <f>_xlfn.XLOOKUP($D2574,climatevars!$E:$E,climatevars!L:L,0,)</f>
        <v>800.99839799999984</v>
      </c>
      <c r="X2574">
        <f>_xlfn.XLOOKUP($G2574,speciesvars!$D:$D,speciesvars!H:H,0,0)</f>
        <v>22.9416667421659</v>
      </c>
      <c r="Y2574">
        <f>_xlfn.XLOOKUP($G2574,speciesvars!$D:$D,speciesvars!I:I,0,0)</f>
        <v>528</v>
      </c>
    </row>
    <row r="2575" spans="1:25" hidden="1" x14ac:dyDescent="0.25">
      <c r="A2575" t="s">
        <v>34</v>
      </c>
      <c r="B2575" t="s">
        <v>69</v>
      </c>
      <c r="C2575">
        <v>21</v>
      </c>
      <c r="D2575" t="str">
        <f t="shared" si="40"/>
        <v>Preservespring 2022</v>
      </c>
      <c r="E2575" t="s">
        <v>74</v>
      </c>
      <c r="F2575" t="s">
        <v>0</v>
      </c>
      <c r="G2575" t="s">
        <v>3</v>
      </c>
      <c r="H2575" t="s">
        <v>11</v>
      </c>
      <c r="I2575" t="s">
        <v>2673</v>
      </c>
      <c r="J2575" t="s">
        <v>72</v>
      </c>
      <c r="K2575">
        <v>1</v>
      </c>
      <c r="L2575">
        <v>15</v>
      </c>
      <c r="N2575">
        <f>_xlfn.XLOOKUP($A2575,'site variables'!$A:$A,'site variables'!C:C,0,0)</f>
        <v>332.63</v>
      </c>
      <c r="O2575">
        <f>_xlfn.XLOOKUP($A2575,'site variables'!$A:$A,'site variables'!D:D,0,0)</f>
        <v>25.8</v>
      </c>
      <c r="P2575">
        <f>_xlfn.XLOOKUP($A2575,'site variables'!$A:$A,'site variables'!E:E,0,0)</f>
        <v>21.2</v>
      </c>
      <c r="Q2575">
        <f>_xlfn.XLOOKUP($A2575,'site variables'!$A:$A,'site variables'!F:F,0,0)</f>
        <v>793</v>
      </c>
      <c r="R2575" t="str">
        <f>_xlfn.XLOOKUP($A2575,'site variables'!$A:$A,'site variables'!G:G,0,0)</f>
        <v>high</v>
      </c>
      <c r="S2575" t="str">
        <f>_xlfn.XLOOKUP($A2575,'site variables'!$A:$A,'site variables'!H:H,0,0)</f>
        <v>low</v>
      </c>
      <c r="T2575" t="str">
        <f>_xlfn.XLOOKUP($A2575,'site variables'!$A:$A,'site variables'!I:I,0,0)</f>
        <v>Vehicle/FootRecreation</v>
      </c>
      <c r="U2575">
        <f>_xlfn.XLOOKUP($D2575,climatevars!$E:$E,climatevars!J:J,0,)</f>
        <v>148.99970199999998</v>
      </c>
      <c r="V2575">
        <f>_xlfn.XLOOKUP($D2575,climatevars!$E:$E,climatevars!K:K,0,)</f>
        <v>539.99891999999988</v>
      </c>
      <c r="W2575">
        <f>_xlfn.XLOOKUP($D2575,climatevars!$E:$E,climatevars!L:L,0,)</f>
        <v>800.99839799999984</v>
      </c>
      <c r="X2575">
        <f>_xlfn.XLOOKUP($G2575,speciesvars!$D:$D,speciesvars!H:H,0,0)</f>
        <v>0</v>
      </c>
      <c r="Y2575">
        <f>_xlfn.XLOOKUP($G2575,speciesvars!$D:$D,speciesvars!I:I,0,0)</f>
        <v>0</v>
      </c>
    </row>
    <row r="2576" spans="1:25" hidden="1" x14ac:dyDescent="0.25">
      <c r="A2576" t="s">
        <v>34</v>
      </c>
      <c r="B2576" t="s">
        <v>69</v>
      </c>
      <c r="C2576">
        <v>21</v>
      </c>
      <c r="D2576" t="str">
        <f t="shared" si="40"/>
        <v>Preservespring 2022</v>
      </c>
      <c r="E2576" t="s">
        <v>74</v>
      </c>
      <c r="F2576" t="s">
        <v>0</v>
      </c>
      <c r="G2576" t="s">
        <v>16</v>
      </c>
      <c r="H2576" t="s">
        <v>11</v>
      </c>
      <c r="I2576" t="s">
        <v>2674</v>
      </c>
      <c r="J2576" t="s">
        <v>60</v>
      </c>
      <c r="K2576">
        <v>14</v>
      </c>
      <c r="L2576">
        <v>20</v>
      </c>
      <c r="N2576">
        <f>_xlfn.XLOOKUP($A2576,'site variables'!$A:$A,'site variables'!C:C,0,0)</f>
        <v>332.63</v>
      </c>
      <c r="O2576">
        <f>_xlfn.XLOOKUP($A2576,'site variables'!$A:$A,'site variables'!D:D,0,0)</f>
        <v>25.8</v>
      </c>
      <c r="P2576">
        <f>_xlfn.XLOOKUP($A2576,'site variables'!$A:$A,'site variables'!E:E,0,0)</f>
        <v>21.2</v>
      </c>
      <c r="Q2576">
        <f>_xlfn.XLOOKUP($A2576,'site variables'!$A:$A,'site variables'!F:F,0,0)</f>
        <v>793</v>
      </c>
      <c r="R2576" t="str">
        <f>_xlfn.XLOOKUP($A2576,'site variables'!$A:$A,'site variables'!G:G,0,0)</f>
        <v>high</v>
      </c>
      <c r="S2576" t="str">
        <f>_xlfn.XLOOKUP($A2576,'site variables'!$A:$A,'site variables'!H:H,0,0)</f>
        <v>low</v>
      </c>
      <c r="T2576" t="str">
        <f>_xlfn.XLOOKUP($A2576,'site variables'!$A:$A,'site variables'!I:I,0,0)</f>
        <v>Vehicle/FootRecreation</v>
      </c>
      <c r="U2576">
        <f>_xlfn.XLOOKUP($D2576,climatevars!$E:$E,climatevars!J:J,0,)</f>
        <v>148.99970199999998</v>
      </c>
      <c r="V2576">
        <f>_xlfn.XLOOKUP($D2576,climatevars!$E:$E,climatevars!K:K,0,)</f>
        <v>539.99891999999988</v>
      </c>
      <c r="W2576">
        <f>_xlfn.XLOOKUP($D2576,climatevars!$E:$E,climatevars!L:L,0,)</f>
        <v>800.99839799999984</v>
      </c>
      <c r="X2576">
        <f>_xlfn.XLOOKUP($G2576,speciesvars!$D:$D,speciesvars!H:H,0,0)</f>
        <v>0</v>
      </c>
      <c r="Y2576">
        <f>_xlfn.XLOOKUP($G2576,speciesvars!$D:$D,speciesvars!I:I,0,0)</f>
        <v>0</v>
      </c>
    </row>
    <row r="2577" spans="1:25" hidden="1" x14ac:dyDescent="0.25">
      <c r="A2577" t="s">
        <v>34</v>
      </c>
      <c r="B2577" t="s">
        <v>69</v>
      </c>
      <c r="C2577">
        <v>21</v>
      </c>
      <c r="D2577" t="str">
        <f t="shared" si="40"/>
        <v>Preservespring 2022</v>
      </c>
      <c r="E2577" t="s">
        <v>74</v>
      </c>
      <c r="F2577" t="s">
        <v>0</v>
      </c>
      <c r="G2577" t="s">
        <v>55</v>
      </c>
      <c r="H2577" t="s">
        <v>11</v>
      </c>
      <c r="I2577" t="s">
        <v>2675</v>
      </c>
      <c r="J2577" t="s">
        <v>72</v>
      </c>
      <c r="K2577">
        <v>1</v>
      </c>
      <c r="L2577">
        <v>22</v>
      </c>
      <c r="N2577">
        <f>_xlfn.XLOOKUP($A2577,'site variables'!$A:$A,'site variables'!C:C,0,0)</f>
        <v>332.63</v>
      </c>
      <c r="O2577">
        <f>_xlfn.XLOOKUP($A2577,'site variables'!$A:$A,'site variables'!D:D,0,0)</f>
        <v>25.8</v>
      </c>
      <c r="P2577">
        <f>_xlfn.XLOOKUP($A2577,'site variables'!$A:$A,'site variables'!E:E,0,0)</f>
        <v>21.2</v>
      </c>
      <c r="Q2577">
        <f>_xlfn.XLOOKUP($A2577,'site variables'!$A:$A,'site variables'!F:F,0,0)</f>
        <v>793</v>
      </c>
      <c r="R2577" t="str">
        <f>_xlfn.XLOOKUP($A2577,'site variables'!$A:$A,'site variables'!G:G,0,0)</f>
        <v>high</v>
      </c>
      <c r="S2577" t="str">
        <f>_xlfn.XLOOKUP($A2577,'site variables'!$A:$A,'site variables'!H:H,0,0)</f>
        <v>low</v>
      </c>
      <c r="T2577" t="str">
        <f>_xlfn.XLOOKUP($A2577,'site variables'!$A:$A,'site variables'!I:I,0,0)</f>
        <v>Vehicle/FootRecreation</v>
      </c>
      <c r="U2577">
        <f>_xlfn.XLOOKUP($D2577,climatevars!$E:$E,climatevars!J:J,0,)</f>
        <v>148.99970199999998</v>
      </c>
      <c r="V2577">
        <f>_xlfn.XLOOKUP($D2577,climatevars!$E:$E,climatevars!K:K,0,)</f>
        <v>539.99891999999988</v>
      </c>
      <c r="W2577">
        <f>_xlfn.XLOOKUP($D2577,climatevars!$E:$E,climatevars!L:L,0,)</f>
        <v>800.99839799999984</v>
      </c>
      <c r="X2577">
        <f>_xlfn.XLOOKUP($G2577,speciesvars!$D:$D,speciesvars!H:H,0,0)</f>
        <v>0</v>
      </c>
      <c r="Y2577">
        <f>_xlfn.XLOOKUP($G2577,speciesvars!$D:$D,speciesvars!I:I,0,0)</f>
        <v>0</v>
      </c>
    </row>
    <row r="2578" spans="1:25" hidden="1" x14ac:dyDescent="0.25">
      <c r="A2578" t="s">
        <v>34</v>
      </c>
      <c r="B2578" t="s">
        <v>69</v>
      </c>
      <c r="C2578">
        <v>21</v>
      </c>
      <c r="D2578" t="str">
        <f t="shared" si="40"/>
        <v>Preservespring 2022</v>
      </c>
      <c r="E2578" t="s">
        <v>74</v>
      </c>
      <c r="F2578" t="s">
        <v>0</v>
      </c>
      <c r="G2578" t="s">
        <v>44</v>
      </c>
      <c r="H2578" t="s">
        <v>11</v>
      </c>
      <c r="I2578" t="s">
        <v>2676</v>
      </c>
      <c r="J2578" t="s">
        <v>60</v>
      </c>
      <c r="K2578">
        <v>4</v>
      </c>
      <c r="L2578">
        <v>15</v>
      </c>
      <c r="N2578">
        <f>_xlfn.XLOOKUP($A2578,'site variables'!$A:$A,'site variables'!C:C,0,0)</f>
        <v>332.63</v>
      </c>
      <c r="O2578">
        <f>_xlfn.XLOOKUP($A2578,'site variables'!$A:$A,'site variables'!D:D,0,0)</f>
        <v>25.8</v>
      </c>
      <c r="P2578">
        <f>_xlfn.XLOOKUP($A2578,'site variables'!$A:$A,'site variables'!E:E,0,0)</f>
        <v>21.2</v>
      </c>
      <c r="Q2578">
        <f>_xlfn.XLOOKUP($A2578,'site variables'!$A:$A,'site variables'!F:F,0,0)</f>
        <v>793</v>
      </c>
      <c r="R2578" t="str">
        <f>_xlfn.XLOOKUP($A2578,'site variables'!$A:$A,'site variables'!G:G,0,0)</f>
        <v>high</v>
      </c>
      <c r="S2578" t="str">
        <f>_xlfn.XLOOKUP($A2578,'site variables'!$A:$A,'site variables'!H:H,0,0)</f>
        <v>low</v>
      </c>
      <c r="T2578" t="str">
        <f>_xlfn.XLOOKUP($A2578,'site variables'!$A:$A,'site variables'!I:I,0,0)</f>
        <v>Vehicle/FootRecreation</v>
      </c>
      <c r="U2578">
        <f>_xlfn.XLOOKUP($D2578,climatevars!$E:$E,climatevars!J:J,0,)</f>
        <v>148.99970199999998</v>
      </c>
      <c r="V2578">
        <f>_xlfn.XLOOKUP($D2578,climatevars!$E:$E,climatevars!K:K,0,)</f>
        <v>539.99891999999988</v>
      </c>
      <c r="W2578">
        <f>_xlfn.XLOOKUP($D2578,climatevars!$E:$E,climatevars!L:L,0,)</f>
        <v>800.99839799999984</v>
      </c>
      <c r="X2578">
        <f>_xlfn.XLOOKUP($G2578,speciesvars!$D:$D,speciesvars!H:H,0,0)</f>
        <v>0</v>
      </c>
      <c r="Y2578">
        <f>_xlfn.XLOOKUP($G2578,speciesvars!$D:$D,speciesvars!I:I,0,0)</f>
        <v>0</v>
      </c>
    </row>
    <row r="2579" spans="1:25" hidden="1" x14ac:dyDescent="0.25">
      <c r="A2579" t="s">
        <v>34</v>
      </c>
      <c r="B2579" t="s">
        <v>69</v>
      </c>
      <c r="C2579">
        <v>15</v>
      </c>
      <c r="D2579" t="str">
        <f t="shared" si="40"/>
        <v>Preservespring 2022</v>
      </c>
      <c r="E2579" t="s">
        <v>74</v>
      </c>
      <c r="F2579" t="s">
        <v>70</v>
      </c>
      <c r="G2579" t="s">
        <v>6</v>
      </c>
      <c r="H2579" t="s">
        <v>4256</v>
      </c>
      <c r="I2579" t="s">
        <v>2677</v>
      </c>
      <c r="J2579" t="s">
        <v>60</v>
      </c>
      <c r="K2579">
        <v>0</v>
      </c>
      <c r="L2579">
        <v>0</v>
      </c>
      <c r="M2579">
        <v>0</v>
      </c>
      <c r="N2579">
        <f>_xlfn.XLOOKUP($A2579,'site variables'!$A:$A,'site variables'!C:C,0,0)</f>
        <v>332.63</v>
      </c>
      <c r="O2579">
        <f>_xlfn.XLOOKUP($A2579,'site variables'!$A:$A,'site variables'!D:D,0,0)</f>
        <v>25.8</v>
      </c>
      <c r="P2579">
        <f>_xlfn.XLOOKUP($A2579,'site variables'!$A:$A,'site variables'!E:E,0,0)</f>
        <v>21.2</v>
      </c>
      <c r="Q2579">
        <f>_xlfn.XLOOKUP($A2579,'site variables'!$A:$A,'site variables'!F:F,0,0)</f>
        <v>793</v>
      </c>
      <c r="R2579" t="str">
        <f>_xlfn.XLOOKUP($A2579,'site variables'!$A:$A,'site variables'!G:G,0,0)</f>
        <v>high</v>
      </c>
      <c r="S2579" t="str">
        <f>_xlfn.XLOOKUP($A2579,'site variables'!$A:$A,'site variables'!H:H,0,0)</f>
        <v>low</v>
      </c>
      <c r="T2579" t="str">
        <f>_xlfn.XLOOKUP($A2579,'site variables'!$A:$A,'site variables'!I:I,0,0)</f>
        <v>Vehicle/FootRecreation</v>
      </c>
      <c r="U2579">
        <f>_xlfn.XLOOKUP($D2579,climatevars!$E:$E,climatevars!J:J,0,)</f>
        <v>148.99970199999998</v>
      </c>
      <c r="V2579">
        <f>_xlfn.XLOOKUP($D2579,climatevars!$E:$E,climatevars!K:K,0,)</f>
        <v>539.99891999999988</v>
      </c>
      <c r="W2579">
        <f>_xlfn.XLOOKUP($D2579,climatevars!$E:$E,climatevars!L:L,0,)</f>
        <v>800.99839799999984</v>
      </c>
      <c r="X2579">
        <f>_xlfn.XLOOKUP($G2579,speciesvars!$D:$D,speciesvars!H:H,0,0)</f>
        <v>21.804166575272902</v>
      </c>
      <c r="Y2579">
        <f>_xlfn.XLOOKUP($G2579,speciesvars!$D:$D,speciesvars!I:I,0,0)</f>
        <v>504</v>
      </c>
    </row>
    <row r="2580" spans="1:25" hidden="1" x14ac:dyDescent="0.25">
      <c r="A2580" t="s">
        <v>34</v>
      </c>
      <c r="B2580" t="s">
        <v>69</v>
      </c>
      <c r="C2580">
        <v>15</v>
      </c>
      <c r="D2580" t="str">
        <f t="shared" si="40"/>
        <v>Preservespring 2022</v>
      </c>
      <c r="E2580" t="s">
        <v>74</v>
      </c>
      <c r="F2580" t="s">
        <v>70</v>
      </c>
      <c r="G2580" t="s">
        <v>22</v>
      </c>
      <c r="H2580" t="s">
        <v>4256</v>
      </c>
      <c r="I2580" t="s">
        <v>2678</v>
      </c>
      <c r="J2580" t="s">
        <v>60</v>
      </c>
      <c r="K2580">
        <v>0</v>
      </c>
      <c r="L2580">
        <v>0</v>
      </c>
      <c r="M2580">
        <v>0.05</v>
      </c>
      <c r="N2580">
        <f>_xlfn.XLOOKUP($A2580,'site variables'!$A:$A,'site variables'!C:C,0,0)</f>
        <v>332.63</v>
      </c>
      <c r="O2580">
        <f>_xlfn.XLOOKUP($A2580,'site variables'!$A:$A,'site variables'!D:D,0,0)</f>
        <v>25.8</v>
      </c>
      <c r="P2580">
        <f>_xlfn.XLOOKUP($A2580,'site variables'!$A:$A,'site variables'!E:E,0,0)</f>
        <v>21.2</v>
      </c>
      <c r="Q2580">
        <f>_xlfn.XLOOKUP($A2580,'site variables'!$A:$A,'site variables'!F:F,0,0)</f>
        <v>793</v>
      </c>
      <c r="R2580" t="str">
        <f>_xlfn.XLOOKUP($A2580,'site variables'!$A:$A,'site variables'!G:G,0,0)</f>
        <v>high</v>
      </c>
      <c r="S2580" t="str">
        <f>_xlfn.XLOOKUP($A2580,'site variables'!$A:$A,'site variables'!H:H,0,0)</f>
        <v>low</v>
      </c>
      <c r="T2580" t="str">
        <f>_xlfn.XLOOKUP($A2580,'site variables'!$A:$A,'site variables'!I:I,0,0)</f>
        <v>Vehicle/FootRecreation</v>
      </c>
      <c r="U2580">
        <f>_xlfn.XLOOKUP($D2580,climatevars!$E:$E,climatevars!J:J,0,)</f>
        <v>148.99970199999998</v>
      </c>
      <c r="V2580">
        <f>_xlfn.XLOOKUP($D2580,climatevars!$E:$E,climatevars!K:K,0,)</f>
        <v>539.99891999999988</v>
      </c>
      <c r="W2580">
        <f>_xlfn.XLOOKUP($D2580,climatevars!$E:$E,climatevars!L:L,0,)</f>
        <v>800.99839799999984</v>
      </c>
      <c r="X2580">
        <f>_xlfn.XLOOKUP($G2580,speciesvars!$D:$D,speciesvars!H:H,0,0)</f>
        <v>22.870833317438802</v>
      </c>
      <c r="Y2580">
        <f>_xlfn.XLOOKUP($G2580,speciesvars!$D:$D,speciesvars!I:I,0,0)</f>
        <v>733</v>
      </c>
    </row>
    <row r="2581" spans="1:25" hidden="1" x14ac:dyDescent="0.25">
      <c r="A2581" t="s">
        <v>34</v>
      </c>
      <c r="B2581" t="s">
        <v>69</v>
      </c>
      <c r="C2581">
        <v>15</v>
      </c>
      <c r="D2581" t="str">
        <f t="shared" si="40"/>
        <v>Preservespring 2022</v>
      </c>
      <c r="E2581" t="s">
        <v>74</v>
      </c>
      <c r="F2581" t="s">
        <v>70</v>
      </c>
      <c r="G2581" t="s">
        <v>54</v>
      </c>
      <c r="H2581" t="s">
        <v>4256</v>
      </c>
      <c r="I2581" t="s">
        <v>2679</v>
      </c>
      <c r="J2581" t="s">
        <v>60</v>
      </c>
      <c r="K2581">
        <v>0</v>
      </c>
      <c r="L2581">
        <v>0</v>
      </c>
      <c r="M2581">
        <v>0.55000000000000004</v>
      </c>
      <c r="N2581">
        <f>_xlfn.XLOOKUP($A2581,'site variables'!$A:$A,'site variables'!C:C,0,0)</f>
        <v>332.63</v>
      </c>
      <c r="O2581">
        <f>_xlfn.XLOOKUP($A2581,'site variables'!$A:$A,'site variables'!D:D,0,0)</f>
        <v>25.8</v>
      </c>
      <c r="P2581">
        <f>_xlfn.XLOOKUP($A2581,'site variables'!$A:$A,'site variables'!E:E,0,0)</f>
        <v>21.2</v>
      </c>
      <c r="Q2581">
        <f>_xlfn.XLOOKUP($A2581,'site variables'!$A:$A,'site variables'!F:F,0,0)</f>
        <v>793</v>
      </c>
      <c r="R2581" t="str">
        <f>_xlfn.XLOOKUP($A2581,'site variables'!$A:$A,'site variables'!G:G,0,0)</f>
        <v>high</v>
      </c>
      <c r="S2581" t="str">
        <f>_xlfn.XLOOKUP($A2581,'site variables'!$A:$A,'site variables'!H:H,0,0)</f>
        <v>low</v>
      </c>
      <c r="T2581" t="str">
        <f>_xlfn.XLOOKUP($A2581,'site variables'!$A:$A,'site variables'!I:I,0,0)</f>
        <v>Vehicle/FootRecreation</v>
      </c>
      <c r="U2581">
        <f>_xlfn.XLOOKUP($D2581,climatevars!$E:$E,climatevars!J:J,0,)</f>
        <v>148.99970199999998</v>
      </c>
      <c r="V2581">
        <f>_xlfn.XLOOKUP($D2581,climatevars!$E:$E,climatevars!K:K,0,)</f>
        <v>539.99891999999988</v>
      </c>
      <c r="W2581">
        <f>_xlfn.XLOOKUP($D2581,climatevars!$E:$E,climatevars!L:L,0,)</f>
        <v>800.99839799999984</v>
      </c>
      <c r="X2581">
        <f>_xlfn.XLOOKUP($G2581,speciesvars!$D:$D,speciesvars!H:H,0,0)</f>
        <v>21.7541668613752</v>
      </c>
      <c r="Y2581">
        <f>_xlfn.XLOOKUP($G2581,speciesvars!$D:$D,speciesvars!I:I,0,0)</f>
        <v>505</v>
      </c>
    </row>
    <row r="2582" spans="1:25" hidden="1" x14ac:dyDescent="0.25">
      <c r="A2582" t="s">
        <v>34</v>
      </c>
      <c r="B2582" t="s">
        <v>69</v>
      </c>
      <c r="C2582">
        <v>15</v>
      </c>
      <c r="D2582" t="str">
        <f t="shared" si="40"/>
        <v>Preservespring 2022</v>
      </c>
      <c r="E2582" t="s">
        <v>74</v>
      </c>
      <c r="F2582" t="s">
        <v>70</v>
      </c>
      <c r="G2582" t="s">
        <v>65</v>
      </c>
      <c r="H2582" t="s">
        <v>4256</v>
      </c>
      <c r="I2582" t="s">
        <v>2680</v>
      </c>
      <c r="J2582" t="s">
        <v>60</v>
      </c>
      <c r="K2582">
        <v>0</v>
      </c>
      <c r="L2582">
        <v>0</v>
      </c>
      <c r="M2582">
        <v>0.05</v>
      </c>
      <c r="N2582">
        <f>_xlfn.XLOOKUP($A2582,'site variables'!$A:$A,'site variables'!C:C,0,0)</f>
        <v>332.63</v>
      </c>
      <c r="O2582">
        <f>_xlfn.XLOOKUP($A2582,'site variables'!$A:$A,'site variables'!D:D,0,0)</f>
        <v>25.8</v>
      </c>
      <c r="P2582">
        <f>_xlfn.XLOOKUP($A2582,'site variables'!$A:$A,'site variables'!E:E,0,0)</f>
        <v>21.2</v>
      </c>
      <c r="Q2582">
        <f>_xlfn.XLOOKUP($A2582,'site variables'!$A:$A,'site variables'!F:F,0,0)</f>
        <v>793</v>
      </c>
      <c r="R2582" t="str">
        <f>_xlfn.XLOOKUP($A2582,'site variables'!$A:$A,'site variables'!G:G,0,0)</f>
        <v>high</v>
      </c>
      <c r="S2582" t="str">
        <f>_xlfn.XLOOKUP($A2582,'site variables'!$A:$A,'site variables'!H:H,0,0)</f>
        <v>low</v>
      </c>
      <c r="T2582" t="str">
        <f>_xlfn.XLOOKUP($A2582,'site variables'!$A:$A,'site variables'!I:I,0,0)</f>
        <v>Vehicle/FootRecreation</v>
      </c>
      <c r="U2582">
        <f>_xlfn.XLOOKUP($D2582,climatevars!$E:$E,climatevars!J:J,0,)</f>
        <v>148.99970199999998</v>
      </c>
      <c r="V2582">
        <f>_xlfn.XLOOKUP($D2582,climatevars!$E:$E,climatevars!K:K,0,)</f>
        <v>539.99891999999988</v>
      </c>
      <c r="W2582">
        <f>_xlfn.XLOOKUP($D2582,climatevars!$E:$E,climatevars!L:L,0,)</f>
        <v>800.99839799999984</v>
      </c>
      <c r="X2582">
        <f>_xlfn.XLOOKUP($G2582,speciesvars!$D:$D,speciesvars!H:H,0,0)</f>
        <v>21.662499884764401</v>
      </c>
      <c r="Y2582">
        <f>_xlfn.XLOOKUP($G2582,speciesvars!$D:$D,speciesvars!I:I,0,0)</f>
        <v>767</v>
      </c>
    </row>
    <row r="2583" spans="1:25" hidden="1" x14ac:dyDescent="0.25">
      <c r="A2583" t="s">
        <v>34</v>
      </c>
      <c r="B2583" t="s">
        <v>69</v>
      </c>
      <c r="C2583">
        <v>15</v>
      </c>
      <c r="D2583" t="str">
        <f t="shared" si="40"/>
        <v>Preservespring 2022</v>
      </c>
      <c r="E2583" t="s">
        <v>74</v>
      </c>
      <c r="F2583" t="s">
        <v>70</v>
      </c>
      <c r="G2583" t="s">
        <v>1</v>
      </c>
      <c r="H2583" t="s">
        <v>4256</v>
      </c>
      <c r="I2583" t="s">
        <v>2681</v>
      </c>
      <c r="J2583" t="s">
        <v>60</v>
      </c>
      <c r="K2583">
        <v>0</v>
      </c>
      <c r="L2583">
        <v>0</v>
      </c>
      <c r="M2583">
        <v>0.55000000000000004</v>
      </c>
      <c r="N2583">
        <f>_xlfn.XLOOKUP($A2583,'site variables'!$A:$A,'site variables'!C:C,0,0)</f>
        <v>332.63</v>
      </c>
      <c r="O2583">
        <f>_xlfn.XLOOKUP($A2583,'site variables'!$A:$A,'site variables'!D:D,0,0)</f>
        <v>25.8</v>
      </c>
      <c r="P2583">
        <f>_xlfn.XLOOKUP($A2583,'site variables'!$A:$A,'site variables'!E:E,0,0)</f>
        <v>21.2</v>
      </c>
      <c r="Q2583">
        <f>_xlfn.XLOOKUP($A2583,'site variables'!$A:$A,'site variables'!F:F,0,0)</f>
        <v>793</v>
      </c>
      <c r="R2583" t="str">
        <f>_xlfn.XLOOKUP($A2583,'site variables'!$A:$A,'site variables'!G:G,0,0)</f>
        <v>high</v>
      </c>
      <c r="S2583" t="str">
        <f>_xlfn.XLOOKUP($A2583,'site variables'!$A:$A,'site variables'!H:H,0,0)</f>
        <v>low</v>
      </c>
      <c r="T2583" t="str">
        <f>_xlfn.XLOOKUP($A2583,'site variables'!$A:$A,'site variables'!I:I,0,0)</f>
        <v>Vehicle/FootRecreation</v>
      </c>
      <c r="U2583">
        <f>_xlfn.XLOOKUP($D2583,climatevars!$E:$E,climatevars!J:J,0,)</f>
        <v>148.99970199999998</v>
      </c>
      <c r="V2583">
        <f>_xlfn.XLOOKUP($D2583,climatevars!$E:$E,climatevars!K:K,0,)</f>
        <v>539.99891999999988</v>
      </c>
      <c r="W2583">
        <f>_xlfn.XLOOKUP($D2583,climatevars!$E:$E,climatevars!L:L,0,)</f>
        <v>800.99839799999984</v>
      </c>
      <c r="X2583">
        <f>_xlfn.XLOOKUP($G2583,speciesvars!$D:$D,speciesvars!H:H,0,0)</f>
        <v>22.9416667421659</v>
      </c>
      <c r="Y2583">
        <f>_xlfn.XLOOKUP($G2583,speciesvars!$D:$D,speciesvars!I:I,0,0)</f>
        <v>528</v>
      </c>
    </row>
    <row r="2584" spans="1:25" hidden="1" x14ac:dyDescent="0.25">
      <c r="A2584" t="s">
        <v>34</v>
      </c>
      <c r="B2584" t="s">
        <v>69</v>
      </c>
      <c r="C2584">
        <v>21</v>
      </c>
      <c r="D2584" t="str">
        <f t="shared" si="40"/>
        <v>Preservespring 2022</v>
      </c>
      <c r="E2584" t="s">
        <v>74</v>
      </c>
      <c r="F2584" t="s">
        <v>0</v>
      </c>
      <c r="G2584" t="s">
        <v>1433</v>
      </c>
      <c r="H2584" t="s">
        <v>11</v>
      </c>
      <c r="I2584" t="s">
        <v>2682</v>
      </c>
      <c r="J2584" t="s">
        <v>60</v>
      </c>
      <c r="K2584">
        <v>1</v>
      </c>
      <c r="L2584">
        <v>5</v>
      </c>
      <c r="N2584">
        <f>_xlfn.XLOOKUP($A2584,'site variables'!$A:$A,'site variables'!C:C,0,0)</f>
        <v>332.63</v>
      </c>
      <c r="O2584">
        <f>_xlfn.XLOOKUP($A2584,'site variables'!$A:$A,'site variables'!D:D,0,0)</f>
        <v>25.8</v>
      </c>
      <c r="P2584">
        <f>_xlfn.XLOOKUP($A2584,'site variables'!$A:$A,'site variables'!E:E,0,0)</f>
        <v>21.2</v>
      </c>
      <c r="Q2584">
        <f>_xlfn.XLOOKUP($A2584,'site variables'!$A:$A,'site variables'!F:F,0,0)</f>
        <v>793</v>
      </c>
      <c r="R2584" t="str">
        <f>_xlfn.XLOOKUP($A2584,'site variables'!$A:$A,'site variables'!G:G,0,0)</f>
        <v>high</v>
      </c>
      <c r="S2584" t="str">
        <f>_xlfn.XLOOKUP($A2584,'site variables'!$A:$A,'site variables'!H:H,0,0)</f>
        <v>low</v>
      </c>
      <c r="T2584" t="str">
        <f>_xlfn.XLOOKUP($A2584,'site variables'!$A:$A,'site variables'!I:I,0,0)</f>
        <v>Vehicle/FootRecreation</v>
      </c>
      <c r="U2584">
        <f>_xlfn.XLOOKUP($D2584,climatevars!$E:$E,climatevars!J:J,0,)</f>
        <v>148.99970199999998</v>
      </c>
      <c r="V2584">
        <f>_xlfn.XLOOKUP($D2584,climatevars!$E:$E,climatevars!K:K,0,)</f>
        <v>539.99891999999988</v>
      </c>
      <c r="W2584">
        <f>_xlfn.XLOOKUP($D2584,climatevars!$E:$E,climatevars!L:L,0,)</f>
        <v>800.99839799999984</v>
      </c>
      <c r="X2584">
        <f>_xlfn.XLOOKUP($G2584,speciesvars!$D:$D,speciesvars!H:H,0,0)</f>
        <v>0</v>
      </c>
      <c r="Y2584">
        <f>_xlfn.XLOOKUP($G2584,speciesvars!$D:$D,speciesvars!I:I,0,0)</f>
        <v>0</v>
      </c>
    </row>
    <row r="2585" spans="1:25" hidden="1" x14ac:dyDescent="0.25">
      <c r="A2585" t="s">
        <v>34</v>
      </c>
      <c r="B2585" t="s">
        <v>69</v>
      </c>
      <c r="C2585">
        <v>16</v>
      </c>
      <c r="D2585" t="str">
        <f t="shared" si="40"/>
        <v>Preservespring 2022</v>
      </c>
      <c r="E2585" t="s">
        <v>48</v>
      </c>
      <c r="F2585" t="s">
        <v>70</v>
      </c>
      <c r="G2585" t="s">
        <v>6</v>
      </c>
      <c r="H2585" t="s">
        <v>4256</v>
      </c>
      <c r="I2585" t="s">
        <v>2683</v>
      </c>
      <c r="J2585" t="s">
        <v>60</v>
      </c>
      <c r="K2585">
        <v>0</v>
      </c>
      <c r="L2585">
        <v>0</v>
      </c>
      <c r="M2585">
        <v>0</v>
      </c>
      <c r="N2585">
        <f>_xlfn.XLOOKUP($A2585,'site variables'!$A:$A,'site variables'!C:C,0,0)</f>
        <v>332.63</v>
      </c>
      <c r="O2585">
        <f>_xlfn.XLOOKUP($A2585,'site variables'!$A:$A,'site variables'!D:D,0,0)</f>
        <v>25.8</v>
      </c>
      <c r="P2585">
        <f>_xlfn.XLOOKUP($A2585,'site variables'!$A:$A,'site variables'!E:E,0,0)</f>
        <v>21.2</v>
      </c>
      <c r="Q2585">
        <f>_xlfn.XLOOKUP($A2585,'site variables'!$A:$A,'site variables'!F:F,0,0)</f>
        <v>793</v>
      </c>
      <c r="R2585" t="str">
        <f>_xlfn.XLOOKUP($A2585,'site variables'!$A:$A,'site variables'!G:G,0,0)</f>
        <v>high</v>
      </c>
      <c r="S2585" t="str">
        <f>_xlfn.XLOOKUP($A2585,'site variables'!$A:$A,'site variables'!H:H,0,0)</f>
        <v>low</v>
      </c>
      <c r="T2585" t="str">
        <f>_xlfn.XLOOKUP($A2585,'site variables'!$A:$A,'site variables'!I:I,0,0)</f>
        <v>Vehicle/FootRecreation</v>
      </c>
      <c r="U2585">
        <f>_xlfn.XLOOKUP($D2585,climatevars!$E:$E,climatevars!J:J,0,)</f>
        <v>148.99970199999998</v>
      </c>
      <c r="V2585">
        <f>_xlfn.XLOOKUP($D2585,climatevars!$E:$E,climatevars!K:K,0,)</f>
        <v>539.99891999999988</v>
      </c>
      <c r="W2585">
        <f>_xlfn.XLOOKUP($D2585,climatevars!$E:$E,climatevars!L:L,0,)</f>
        <v>800.99839799999984</v>
      </c>
      <c r="X2585">
        <f>_xlfn.XLOOKUP($G2585,speciesvars!$D:$D,speciesvars!H:H,0,0)</f>
        <v>21.804166575272902</v>
      </c>
      <c r="Y2585">
        <f>_xlfn.XLOOKUP($G2585,speciesvars!$D:$D,speciesvars!I:I,0,0)</f>
        <v>504</v>
      </c>
    </row>
    <row r="2586" spans="1:25" hidden="1" x14ac:dyDescent="0.25">
      <c r="A2586" t="s">
        <v>34</v>
      </c>
      <c r="B2586" t="s">
        <v>69</v>
      </c>
      <c r="C2586">
        <v>21</v>
      </c>
      <c r="D2586" t="str">
        <f t="shared" si="40"/>
        <v>Preservespring 2022</v>
      </c>
      <c r="E2586" t="s">
        <v>74</v>
      </c>
      <c r="F2586" t="s">
        <v>0</v>
      </c>
      <c r="G2586" t="s">
        <v>1437</v>
      </c>
      <c r="H2586" t="s">
        <v>11</v>
      </c>
      <c r="I2586" t="s">
        <v>2684</v>
      </c>
      <c r="J2586" t="s">
        <v>60</v>
      </c>
      <c r="K2586">
        <v>6</v>
      </c>
      <c r="L2586">
        <v>45</v>
      </c>
      <c r="N2586">
        <f>_xlfn.XLOOKUP($A2586,'site variables'!$A:$A,'site variables'!C:C,0,0)</f>
        <v>332.63</v>
      </c>
      <c r="O2586">
        <f>_xlfn.XLOOKUP($A2586,'site variables'!$A:$A,'site variables'!D:D,0,0)</f>
        <v>25.8</v>
      </c>
      <c r="P2586">
        <f>_xlfn.XLOOKUP($A2586,'site variables'!$A:$A,'site variables'!E:E,0,0)</f>
        <v>21.2</v>
      </c>
      <c r="Q2586">
        <f>_xlfn.XLOOKUP($A2586,'site variables'!$A:$A,'site variables'!F:F,0,0)</f>
        <v>793</v>
      </c>
      <c r="R2586" t="str">
        <f>_xlfn.XLOOKUP($A2586,'site variables'!$A:$A,'site variables'!G:G,0,0)</f>
        <v>high</v>
      </c>
      <c r="S2586" t="str">
        <f>_xlfn.XLOOKUP($A2586,'site variables'!$A:$A,'site variables'!H:H,0,0)</f>
        <v>low</v>
      </c>
      <c r="T2586" t="str">
        <f>_xlfn.XLOOKUP($A2586,'site variables'!$A:$A,'site variables'!I:I,0,0)</f>
        <v>Vehicle/FootRecreation</v>
      </c>
      <c r="U2586">
        <f>_xlfn.XLOOKUP($D2586,climatevars!$E:$E,climatevars!J:J,0,)</f>
        <v>148.99970199999998</v>
      </c>
      <c r="V2586">
        <f>_xlfn.XLOOKUP($D2586,climatevars!$E:$E,climatevars!K:K,0,)</f>
        <v>539.99891999999988</v>
      </c>
      <c r="W2586">
        <f>_xlfn.XLOOKUP($D2586,climatevars!$E:$E,climatevars!L:L,0,)</f>
        <v>800.99839799999984</v>
      </c>
      <c r="X2586">
        <f>_xlfn.XLOOKUP($G2586,speciesvars!$D:$D,speciesvars!H:H,0,0)</f>
        <v>0</v>
      </c>
      <c r="Y2586">
        <f>_xlfn.XLOOKUP($G2586,speciesvars!$D:$D,speciesvars!I:I,0,0)</f>
        <v>0</v>
      </c>
    </row>
    <row r="2587" spans="1:25" x14ac:dyDescent="0.25">
      <c r="A2587" t="s">
        <v>34</v>
      </c>
      <c r="B2587" t="s">
        <v>69</v>
      </c>
      <c r="C2587">
        <v>22</v>
      </c>
      <c r="D2587" t="str">
        <f t="shared" si="40"/>
        <v>Preservespring 2022</v>
      </c>
      <c r="E2587" t="s">
        <v>48</v>
      </c>
      <c r="F2587" t="s">
        <v>70</v>
      </c>
      <c r="G2587" t="s">
        <v>58</v>
      </c>
      <c r="H2587" t="s">
        <v>11</v>
      </c>
      <c r="I2587" t="s">
        <v>2685</v>
      </c>
      <c r="J2587" t="s">
        <v>60</v>
      </c>
      <c r="K2587">
        <v>0</v>
      </c>
      <c r="M2587">
        <v>0.05</v>
      </c>
      <c r="N2587">
        <f>_xlfn.XLOOKUP($A2587,'site variables'!$A:$A,'site variables'!C:C,0,0)</f>
        <v>332.63</v>
      </c>
      <c r="O2587">
        <f>_xlfn.XLOOKUP($A2587,'site variables'!$A:$A,'site variables'!D:D,0,0)</f>
        <v>25.8</v>
      </c>
      <c r="P2587">
        <f>_xlfn.XLOOKUP($A2587,'site variables'!$A:$A,'site variables'!E:E,0,0)</f>
        <v>21.2</v>
      </c>
      <c r="Q2587">
        <f>_xlfn.XLOOKUP($A2587,'site variables'!$A:$A,'site variables'!F:F,0,0)</f>
        <v>793</v>
      </c>
      <c r="R2587" t="str">
        <f>_xlfn.XLOOKUP($A2587,'site variables'!$A:$A,'site variables'!G:G,0,0)</f>
        <v>high</v>
      </c>
      <c r="S2587" t="str">
        <f>_xlfn.XLOOKUP($A2587,'site variables'!$A:$A,'site variables'!H:H,0,0)</f>
        <v>low</v>
      </c>
      <c r="T2587" t="str">
        <f>_xlfn.XLOOKUP($A2587,'site variables'!$A:$A,'site variables'!I:I,0,0)</f>
        <v>Vehicle/FootRecreation</v>
      </c>
      <c r="U2587">
        <f>_xlfn.XLOOKUP($D2587,climatevars!$E:$E,climatevars!J:J,0,)</f>
        <v>148.99970199999998</v>
      </c>
      <c r="V2587">
        <f>_xlfn.XLOOKUP($D2587,climatevars!$E:$E,climatevars!K:K,0,)</f>
        <v>539.99891999999988</v>
      </c>
      <c r="W2587">
        <f>_xlfn.XLOOKUP($D2587,climatevars!$E:$E,climatevars!L:L,0,)</f>
        <v>800.99839799999984</v>
      </c>
      <c r="X2587">
        <f>_xlfn.XLOOKUP($G2587,speciesvars!$D:$D,speciesvars!H:H,0,0)</f>
        <v>22.887500206629401</v>
      </c>
      <c r="Y2587">
        <f>_xlfn.XLOOKUP($G2587,speciesvars!$D:$D,speciesvars!I:I,0,0)</f>
        <v>421</v>
      </c>
    </row>
    <row r="2588" spans="1:25" hidden="1" x14ac:dyDescent="0.25">
      <c r="A2588" t="s">
        <v>34</v>
      </c>
      <c r="B2588" t="s">
        <v>69</v>
      </c>
      <c r="C2588">
        <v>22</v>
      </c>
      <c r="D2588" t="str">
        <f t="shared" si="40"/>
        <v>Preservespring 2022</v>
      </c>
      <c r="E2588" t="s">
        <v>48</v>
      </c>
      <c r="F2588" t="s">
        <v>70</v>
      </c>
      <c r="G2588" t="s">
        <v>81</v>
      </c>
      <c r="H2588" t="s">
        <v>11</v>
      </c>
      <c r="I2588" t="s">
        <v>2686</v>
      </c>
      <c r="J2588" t="s">
        <v>60</v>
      </c>
      <c r="K2588">
        <v>1</v>
      </c>
      <c r="L2588">
        <v>28</v>
      </c>
      <c r="N2588">
        <f>_xlfn.XLOOKUP($A2588,'site variables'!$A:$A,'site variables'!C:C,0,0)</f>
        <v>332.63</v>
      </c>
      <c r="O2588">
        <f>_xlfn.XLOOKUP($A2588,'site variables'!$A:$A,'site variables'!D:D,0,0)</f>
        <v>25.8</v>
      </c>
      <c r="P2588">
        <f>_xlfn.XLOOKUP($A2588,'site variables'!$A:$A,'site variables'!E:E,0,0)</f>
        <v>21.2</v>
      </c>
      <c r="Q2588">
        <f>_xlfn.XLOOKUP($A2588,'site variables'!$A:$A,'site variables'!F:F,0,0)</f>
        <v>793</v>
      </c>
      <c r="R2588" t="str">
        <f>_xlfn.XLOOKUP($A2588,'site variables'!$A:$A,'site variables'!G:G,0,0)</f>
        <v>high</v>
      </c>
      <c r="S2588" t="str">
        <f>_xlfn.XLOOKUP($A2588,'site variables'!$A:$A,'site variables'!H:H,0,0)</f>
        <v>low</v>
      </c>
      <c r="T2588" t="str">
        <f>_xlfn.XLOOKUP($A2588,'site variables'!$A:$A,'site variables'!I:I,0,0)</f>
        <v>Vehicle/FootRecreation</v>
      </c>
      <c r="U2588">
        <f>_xlfn.XLOOKUP($D2588,climatevars!$E:$E,climatevars!J:J,0,)</f>
        <v>148.99970199999998</v>
      </c>
      <c r="V2588">
        <f>_xlfn.XLOOKUP($D2588,climatevars!$E:$E,climatevars!K:K,0,)</f>
        <v>539.99891999999988</v>
      </c>
      <c r="W2588">
        <f>_xlfn.XLOOKUP($D2588,climatevars!$E:$E,climatevars!L:L,0,)</f>
        <v>800.99839799999984</v>
      </c>
      <c r="X2588">
        <f>_xlfn.XLOOKUP($G2588,speciesvars!$D:$D,speciesvars!H:H,0,0)</f>
        <v>0</v>
      </c>
      <c r="Y2588">
        <f>_xlfn.XLOOKUP($G2588,speciesvars!$D:$D,speciesvars!I:I,0,0)</f>
        <v>0</v>
      </c>
    </row>
    <row r="2589" spans="1:25" hidden="1" x14ac:dyDescent="0.25">
      <c r="A2589" t="s">
        <v>34</v>
      </c>
      <c r="B2589" t="s">
        <v>69</v>
      </c>
      <c r="C2589">
        <v>16</v>
      </c>
      <c r="D2589" t="str">
        <f t="shared" si="40"/>
        <v>Preservespring 2022</v>
      </c>
      <c r="E2589" t="s">
        <v>48</v>
      </c>
      <c r="F2589" t="s">
        <v>70</v>
      </c>
      <c r="G2589" t="s">
        <v>22</v>
      </c>
      <c r="H2589" t="s">
        <v>4256</v>
      </c>
      <c r="I2589" t="s">
        <v>2687</v>
      </c>
      <c r="J2589" t="s">
        <v>60</v>
      </c>
      <c r="K2589">
        <v>4</v>
      </c>
      <c r="L2589">
        <v>15</v>
      </c>
      <c r="M2589">
        <v>0.05</v>
      </c>
      <c r="N2589">
        <f>_xlfn.XLOOKUP($A2589,'site variables'!$A:$A,'site variables'!C:C,0,0)</f>
        <v>332.63</v>
      </c>
      <c r="O2589">
        <f>_xlfn.XLOOKUP($A2589,'site variables'!$A:$A,'site variables'!D:D,0,0)</f>
        <v>25.8</v>
      </c>
      <c r="P2589">
        <f>_xlfn.XLOOKUP($A2589,'site variables'!$A:$A,'site variables'!E:E,0,0)</f>
        <v>21.2</v>
      </c>
      <c r="Q2589">
        <f>_xlfn.XLOOKUP($A2589,'site variables'!$A:$A,'site variables'!F:F,0,0)</f>
        <v>793</v>
      </c>
      <c r="R2589" t="str">
        <f>_xlfn.XLOOKUP($A2589,'site variables'!$A:$A,'site variables'!G:G,0,0)</f>
        <v>high</v>
      </c>
      <c r="S2589" t="str">
        <f>_xlfn.XLOOKUP($A2589,'site variables'!$A:$A,'site variables'!H:H,0,0)</f>
        <v>low</v>
      </c>
      <c r="T2589" t="str">
        <f>_xlfn.XLOOKUP($A2589,'site variables'!$A:$A,'site variables'!I:I,0,0)</f>
        <v>Vehicle/FootRecreation</v>
      </c>
      <c r="U2589">
        <f>_xlfn.XLOOKUP($D2589,climatevars!$E:$E,climatevars!J:J,0,)</f>
        <v>148.99970199999998</v>
      </c>
      <c r="V2589">
        <f>_xlfn.XLOOKUP($D2589,climatevars!$E:$E,climatevars!K:K,0,)</f>
        <v>539.99891999999988</v>
      </c>
      <c r="W2589">
        <f>_xlfn.XLOOKUP($D2589,climatevars!$E:$E,climatevars!L:L,0,)</f>
        <v>800.99839799999984</v>
      </c>
      <c r="X2589">
        <f>_xlfn.XLOOKUP($G2589,speciesvars!$D:$D,speciesvars!H:H,0,0)</f>
        <v>22.870833317438802</v>
      </c>
      <c r="Y2589">
        <f>_xlfn.XLOOKUP($G2589,speciesvars!$D:$D,speciesvars!I:I,0,0)</f>
        <v>733</v>
      </c>
    </row>
    <row r="2590" spans="1:25" hidden="1" x14ac:dyDescent="0.25">
      <c r="A2590" t="s">
        <v>34</v>
      </c>
      <c r="B2590" t="s">
        <v>69</v>
      </c>
      <c r="C2590">
        <v>22</v>
      </c>
      <c r="D2590" t="str">
        <f t="shared" si="40"/>
        <v>Preservespring 2022</v>
      </c>
      <c r="E2590" t="s">
        <v>48</v>
      </c>
      <c r="F2590" t="s">
        <v>70</v>
      </c>
      <c r="G2590" t="s">
        <v>77</v>
      </c>
      <c r="H2590" t="s">
        <v>11</v>
      </c>
      <c r="I2590" t="s">
        <v>2688</v>
      </c>
      <c r="J2590" t="s">
        <v>72</v>
      </c>
      <c r="K2590">
        <v>1</v>
      </c>
      <c r="L2590">
        <v>40</v>
      </c>
      <c r="N2590">
        <f>_xlfn.XLOOKUP($A2590,'site variables'!$A:$A,'site variables'!C:C,0,0)</f>
        <v>332.63</v>
      </c>
      <c r="O2590">
        <f>_xlfn.XLOOKUP($A2590,'site variables'!$A:$A,'site variables'!D:D,0,0)</f>
        <v>25.8</v>
      </c>
      <c r="P2590">
        <f>_xlfn.XLOOKUP($A2590,'site variables'!$A:$A,'site variables'!E:E,0,0)</f>
        <v>21.2</v>
      </c>
      <c r="Q2590">
        <f>_xlfn.XLOOKUP($A2590,'site variables'!$A:$A,'site variables'!F:F,0,0)</f>
        <v>793</v>
      </c>
      <c r="R2590" t="str">
        <f>_xlfn.XLOOKUP($A2590,'site variables'!$A:$A,'site variables'!G:G,0,0)</f>
        <v>high</v>
      </c>
      <c r="S2590" t="str">
        <f>_xlfn.XLOOKUP($A2590,'site variables'!$A:$A,'site variables'!H:H,0,0)</f>
        <v>low</v>
      </c>
      <c r="T2590" t="str">
        <f>_xlfn.XLOOKUP($A2590,'site variables'!$A:$A,'site variables'!I:I,0,0)</f>
        <v>Vehicle/FootRecreation</v>
      </c>
      <c r="U2590">
        <f>_xlfn.XLOOKUP($D2590,climatevars!$E:$E,climatevars!J:J,0,)</f>
        <v>148.99970199999998</v>
      </c>
      <c r="V2590">
        <f>_xlfn.XLOOKUP($D2590,climatevars!$E:$E,climatevars!K:K,0,)</f>
        <v>539.99891999999988</v>
      </c>
      <c r="W2590">
        <f>_xlfn.XLOOKUP($D2590,climatevars!$E:$E,climatevars!L:L,0,)</f>
        <v>800.99839799999984</v>
      </c>
      <c r="X2590">
        <f>_xlfn.XLOOKUP($G2590,speciesvars!$D:$D,speciesvars!H:H,0,0)</f>
        <v>0</v>
      </c>
      <c r="Y2590">
        <f>_xlfn.XLOOKUP($G2590,speciesvars!$D:$D,speciesvars!I:I,0,0)</f>
        <v>0</v>
      </c>
    </row>
    <row r="2591" spans="1:25" hidden="1" x14ac:dyDescent="0.25">
      <c r="A2591" t="s">
        <v>34</v>
      </c>
      <c r="B2591" t="s">
        <v>69</v>
      </c>
      <c r="C2591">
        <v>16</v>
      </c>
      <c r="D2591" t="str">
        <f t="shared" si="40"/>
        <v>Preservespring 2022</v>
      </c>
      <c r="E2591" t="s">
        <v>48</v>
      </c>
      <c r="F2591" t="s">
        <v>70</v>
      </c>
      <c r="G2591" t="s">
        <v>54</v>
      </c>
      <c r="H2591" t="s">
        <v>4256</v>
      </c>
      <c r="I2591" t="s">
        <v>2689</v>
      </c>
      <c r="J2591" t="s">
        <v>60</v>
      </c>
      <c r="K2591">
        <v>0</v>
      </c>
      <c r="L2591">
        <v>0</v>
      </c>
      <c r="M2591">
        <v>0.55000000000000004</v>
      </c>
      <c r="N2591">
        <f>_xlfn.XLOOKUP($A2591,'site variables'!$A:$A,'site variables'!C:C,0,0)</f>
        <v>332.63</v>
      </c>
      <c r="O2591">
        <f>_xlfn.XLOOKUP($A2591,'site variables'!$A:$A,'site variables'!D:D,0,0)</f>
        <v>25.8</v>
      </c>
      <c r="P2591">
        <f>_xlfn.XLOOKUP($A2591,'site variables'!$A:$A,'site variables'!E:E,0,0)</f>
        <v>21.2</v>
      </c>
      <c r="Q2591">
        <f>_xlfn.XLOOKUP($A2591,'site variables'!$A:$A,'site variables'!F:F,0,0)</f>
        <v>793</v>
      </c>
      <c r="R2591" t="str">
        <f>_xlfn.XLOOKUP($A2591,'site variables'!$A:$A,'site variables'!G:G,0,0)</f>
        <v>high</v>
      </c>
      <c r="S2591" t="str">
        <f>_xlfn.XLOOKUP($A2591,'site variables'!$A:$A,'site variables'!H:H,0,0)</f>
        <v>low</v>
      </c>
      <c r="T2591" t="str">
        <f>_xlfn.XLOOKUP($A2591,'site variables'!$A:$A,'site variables'!I:I,0,0)</f>
        <v>Vehicle/FootRecreation</v>
      </c>
      <c r="U2591">
        <f>_xlfn.XLOOKUP($D2591,climatevars!$E:$E,climatevars!J:J,0,)</f>
        <v>148.99970199999998</v>
      </c>
      <c r="V2591">
        <f>_xlfn.XLOOKUP($D2591,climatevars!$E:$E,climatevars!K:K,0,)</f>
        <v>539.99891999999988</v>
      </c>
      <c r="W2591">
        <f>_xlfn.XLOOKUP($D2591,climatevars!$E:$E,climatevars!L:L,0,)</f>
        <v>800.99839799999984</v>
      </c>
      <c r="X2591">
        <f>_xlfn.XLOOKUP($G2591,speciesvars!$D:$D,speciesvars!H:H,0,0)</f>
        <v>21.7541668613752</v>
      </c>
      <c r="Y2591">
        <f>_xlfn.XLOOKUP($G2591,speciesvars!$D:$D,speciesvars!I:I,0,0)</f>
        <v>505</v>
      </c>
    </row>
    <row r="2592" spans="1:25" hidden="1" x14ac:dyDescent="0.25">
      <c r="A2592" t="s">
        <v>34</v>
      </c>
      <c r="B2592" t="s">
        <v>69</v>
      </c>
      <c r="C2592">
        <v>16</v>
      </c>
      <c r="D2592" t="str">
        <f t="shared" si="40"/>
        <v>Preservespring 2022</v>
      </c>
      <c r="E2592" t="s">
        <v>48</v>
      </c>
      <c r="F2592" t="s">
        <v>70</v>
      </c>
      <c r="G2592" t="s">
        <v>65</v>
      </c>
      <c r="H2592" t="s">
        <v>4256</v>
      </c>
      <c r="I2592" t="s">
        <v>2690</v>
      </c>
      <c r="J2592" t="s">
        <v>60</v>
      </c>
      <c r="K2592">
        <v>2</v>
      </c>
      <c r="L2592">
        <v>55</v>
      </c>
      <c r="M2592">
        <v>0.05</v>
      </c>
      <c r="N2592">
        <f>_xlfn.XLOOKUP($A2592,'site variables'!$A:$A,'site variables'!C:C,0,0)</f>
        <v>332.63</v>
      </c>
      <c r="O2592">
        <f>_xlfn.XLOOKUP($A2592,'site variables'!$A:$A,'site variables'!D:D,0,0)</f>
        <v>25.8</v>
      </c>
      <c r="P2592">
        <f>_xlfn.XLOOKUP($A2592,'site variables'!$A:$A,'site variables'!E:E,0,0)</f>
        <v>21.2</v>
      </c>
      <c r="Q2592">
        <f>_xlfn.XLOOKUP($A2592,'site variables'!$A:$A,'site variables'!F:F,0,0)</f>
        <v>793</v>
      </c>
      <c r="R2592" t="str">
        <f>_xlfn.XLOOKUP($A2592,'site variables'!$A:$A,'site variables'!G:G,0,0)</f>
        <v>high</v>
      </c>
      <c r="S2592" t="str">
        <f>_xlfn.XLOOKUP($A2592,'site variables'!$A:$A,'site variables'!H:H,0,0)</f>
        <v>low</v>
      </c>
      <c r="T2592" t="str">
        <f>_xlfn.XLOOKUP($A2592,'site variables'!$A:$A,'site variables'!I:I,0,0)</f>
        <v>Vehicle/FootRecreation</v>
      </c>
      <c r="U2592">
        <f>_xlfn.XLOOKUP($D2592,climatevars!$E:$E,climatevars!J:J,0,)</f>
        <v>148.99970199999998</v>
      </c>
      <c r="V2592">
        <f>_xlfn.XLOOKUP($D2592,climatevars!$E:$E,climatevars!K:K,0,)</f>
        <v>539.99891999999988</v>
      </c>
      <c r="W2592">
        <f>_xlfn.XLOOKUP($D2592,climatevars!$E:$E,climatevars!L:L,0,)</f>
        <v>800.99839799999984</v>
      </c>
      <c r="X2592">
        <f>_xlfn.XLOOKUP($G2592,speciesvars!$D:$D,speciesvars!H:H,0,0)</f>
        <v>21.662499884764401</v>
      </c>
      <c r="Y2592">
        <f>_xlfn.XLOOKUP($G2592,speciesvars!$D:$D,speciesvars!I:I,0,0)</f>
        <v>767</v>
      </c>
    </row>
    <row r="2593" spans="1:25" hidden="1" x14ac:dyDescent="0.25">
      <c r="A2593" t="s">
        <v>34</v>
      </c>
      <c r="B2593" t="s">
        <v>69</v>
      </c>
      <c r="C2593">
        <v>16</v>
      </c>
      <c r="D2593" t="str">
        <f t="shared" si="40"/>
        <v>Preservespring 2022</v>
      </c>
      <c r="E2593" t="s">
        <v>48</v>
      </c>
      <c r="F2593" t="s">
        <v>70</v>
      </c>
      <c r="G2593" t="s">
        <v>1</v>
      </c>
      <c r="H2593" t="s">
        <v>4256</v>
      </c>
      <c r="I2593" t="s">
        <v>2691</v>
      </c>
      <c r="J2593" t="s">
        <v>60</v>
      </c>
      <c r="K2593">
        <v>0</v>
      </c>
      <c r="L2593">
        <v>0</v>
      </c>
      <c r="M2593">
        <v>0.05</v>
      </c>
      <c r="N2593">
        <f>_xlfn.XLOOKUP($A2593,'site variables'!$A:$A,'site variables'!C:C,0,0)</f>
        <v>332.63</v>
      </c>
      <c r="O2593">
        <f>_xlfn.XLOOKUP($A2593,'site variables'!$A:$A,'site variables'!D:D,0,0)</f>
        <v>25.8</v>
      </c>
      <c r="P2593">
        <f>_xlfn.XLOOKUP($A2593,'site variables'!$A:$A,'site variables'!E:E,0,0)</f>
        <v>21.2</v>
      </c>
      <c r="Q2593">
        <f>_xlfn.XLOOKUP($A2593,'site variables'!$A:$A,'site variables'!F:F,0,0)</f>
        <v>793</v>
      </c>
      <c r="R2593" t="str">
        <f>_xlfn.XLOOKUP($A2593,'site variables'!$A:$A,'site variables'!G:G,0,0)</f>
        <v>high</v>
      </c>
      <c r="S2593" t="str">
        <f>_xlfn.XLOOKUP($A2593,'site variables'!$A:$A,'site variables'!H:H,0,0)</f>
        <v>low</v>
      </c>
      <c r="T2593" t="str">
        <f>_xlfn.XLOOKUP($A2593,'site variables'!$A:$A,'site variables'!I:I,0,0)</f>
        <v>Vehicle/FootRecreation</v>
      </c>
      <c r="U2593">
        <f>_xlfn.XLOOKUP($D2593,climatevars!$E:$E,climatevars!J:J,0,)</f>
        <v>148.99970199999998</v>
      </c>
      <c r="V2593">
        <f>_xlfn.XLOOKUP($D2593,climatevars!$E:$E,climatevars!K:K,0,)</f>
        <v>539.99891999999988</v>
      </c>
      <c r="W2593">
        <f>_xlfn.XLOOKUP($D2593,climatevars!$E:$E,climatevars!L:L,0,)</f>
        <v>800.99839799999984</v>
      </c>
      <c r="X2593">
        <f>_xlfn.XLOOKUP($G2593,speciesvars!$D:$D,speciesvars!H:H,0,0)</f>
        <v>22.9416667421659</v>
      </c>
      <c r="Y2593">
        <f>_xlfn.XLOOKUP($G2593,speciesvars!$D:$D,speciesvars!I:I,0,0)</f>
        <v>528</v>
      </c>
    </row>
    <row r="2594" spans="1:25" hidden="1" x14ac:dyDescent="0.25">
      <c r="A2594" t="s">
        <v>34</v>
      </c>
      <c r="B2594" t="s">
        <v>69</v>
      </c>
      <c r="C2594">
        <v>17</v>
      </c>
      <c r="D2594" t="str">
        <f t="shared" si="40"/>
        <v>Preservespring 2022</v>
      </c>
      <c r="E2594" t="s">
        <v>66</v>
      </c>
      <c r="F2594" t="s">
        <v>0</v>
      </c>
      <c r="G2594" t="s">
        <v>13</v>
      </c>
      <c r="H2594" t="s">
        <v>4254</v>
      </c>
      <c r="I2594" t="s">
        <v>2692</v>
      </c>
      <c r="J2594" t="s">
        <v>60</v>
      </c>
      <c r="K2594">
        <v>0</v>
      </c>
      <c r="L2594">
        <v>0</v>
      </c>
      <c r="M2594">
        <v>0</v>
      </c>
      <c r="N2594">
        <f>_xlfn.XLOOKUP($A2594,'site variables'!$A:$A,'site variables'!C:C,0,0)</f>
        <v>332.63</v>
      </c>
      <c r="O2594">
        <f>_xlfn.XLOOKUP($A2594,'site variables'!$A:$A,'site variables'!D:D,0,0)</f>
        <v>25.8</v>
      </c>
      <c r="P2594">
        <f>_xlfn.XLOOKUP($A2594,'site variables'!$A:$A,'site variables'!E:E,0,0)</f>
        <v>21.2</v>
      </c>
      <c r="Q2594">
        <f>_xlfn.XLOOKUP($A2594,'site variables'!$A:$A,'site variables'!F:F,0,0)</f>
        <v>793</v>
      </c>
      <c r="R2594" t="str">
        <f>_xlfn.XLOOKUP($A2594,'site variables'!$A:$A,'site variables'!G:G,0,0)</f>
        <v>high</v>
      </c>
      <c r="S2594" t="str">
        <f>_xlfn.XLOOKUP($A2594,'site variables'!$A:$A,'site variables'!H:H,0,0)</f>
        <v>low</v>
      </c>
      <c r="T2594" t="str">
        <f>_xlfn.XLOOKUP($A2594,'site variables'!$A:$A,'site variables'!I:I,0,0)</f>
        <v>Vehicle/FootRecreation</v>
      </c>
      <c r="U2594">
        <f>_xlfn.XLOOKUP($D2594,climatevars!$E:$E,climatevars!J:J,0,)</f>
        <v>148.99970199999998</v>
      </c>
      <c r="V2594">
        <f>_xlfn.XLOOKUP($D2594,climatevars!$E:$E,climatevars!K:K,0,)</f>
        <v>539.99891999999988</v>
      </c>
      <c r="W2594">
        <f>_xlfn.XLOOKUP($D2594,climatevars!$E:$E,climatevars!L:L,0,)</f>
        <v>800.99839799999984</v>
      </c>
      <c r="X2594">
        <f>_xlfn.XLOOKUP($G2594,speciesvars!$D:$D,speciesvars!H:H,0,0)</f>
        <v>23.462500015894602</v>
      </c>
      <c r="Y2594">
        <f>_xlfn.XLOOKUP($G2594,speciesvars!$D:$D,speciesvars!I:I,0,0)</f>
        <v>846</v>
      </c>
    </row>
    <row r="2595" spans="1:25" hidden="1" x14ac:dyDescent="0.25">
      <c r="A2595" t="s">
        <v>34</v>
      </c>
      <c r="B2595" t="s">
        <v>69</v>
      </c>
      <c r="C2595">
        <v>22</v>
      </c>
      <c r="D2595" t="str">
        <f t="shared" si="40"/>
        <v>Preservespring 2022</v>
      </c>
      <c r="E2595" t="s">
        <v>48</v>
      </c>
      <c r="F2595" t="s">
        <v>70</v>
      </c>
      <c r="G2595" t="s">
        <v>15</v>
      </c>
      <c r="H2595" t="s">
        <v>11</v>
      </c>
      <c r="I2595" t="s">
        <v>2693</v>
      </c>
      <c r="J2595" t="s">
        <v>60</v>
      </c>
      <c r="K2595">
        <v>1</v>
      </c>
      <c r="L2595">
        <v>25</v>
      </c>
      <c r="N2595">
        <f>_xlfn.XLOOKUP($A2595,'site variables'!$A:$A,'site variables'!C:C,0,0)</f>
        <v>332.63</v>
      </c>
      <c r="O2595">
        <f>_xlfn.XLOOKUP($A2595,'site variables'!$A:$A,'site variables'!D:D,0,0)</f>
        <v>25.8</v>
      </c>
      <c r="P2595">
        <f>_xlfn.XLOOKUP($A2595,'site variables'!$A:$A,'site variables'!E:E,0,0)</f>
        <v>21.2</v>
      </c>
      <c r="Q2595">
        <f>_xlfn.XLOOKUP($A2595,'site variables'!$A:$A,'site variables'!F:F,0,0)</f>
        <v>793</v>
      </c>
      <c r="R2595" t="str">
        <f>_xlfn.XLOOKUP($A2595,'site variables'!$A:$A,'site variables'!G:G,0,0)</f>
        <v>high</v>
      </c>
      <c r="S2595" t="str">
        <f>_xlfn.XLOOKUP($A2595,'site variables'!$A:$A,'site variables'!H:H,0,0)</f>
        <v>low</v>
      </c>
      <c r="T2595" t="str">
        <f>_xlfn.XLOOKUP($A2595,'site variables'!$A:$A,'site variables'!I:I,0,0)</f>
        <v>Vehicle/FootRecreation</v>
      </c>
      <c r="U2595">
        <f>_xlfn.XLOOKUP($D2595,climatevars!$E:$E,climatevars!J:J,0,)</f>
        <v>148.99970199999998</v>
      </c>
      <c r="V2595">
        <f>_xlfn.XLOOKUP($D2595,climatevars!$E:$E,climatevars!K:K,0,)</f>
        <v>539.99891999999988</v>
      </c>
      <c r="W2595">
        <f>_xlfn.XLOOKUP($D2595,climatevars!$E:$E,climatevars!L:L,0,)</f>
        <v>800.99839799999984</v>
      </c>
      <c r="X2595">
        <f>_xlfn.XLOOKUP($G2595,speciesvars!$D:$D,speciesvars!H:H,0,0)</f>
        <v>0</v>
      </c>
      <c r="Y2595">
        <f>_xlfn.XLOOKUP($G2595,speciesvars!$D:$D,speciesvars!I:I,0,0)</f>
        <v>0</v>
      </c>
    </row>
    <row r="2596" spans="1:25" hidden="1" x14ac:dyDescent="0.25">
      <c r="A2596" t="s">
        <v>34</v>
      </c>
      <c r="B2596" t="s">
        <v>69</v>
      </c>
      <c r="C2596">
        <v>22</v>
      </c>
      <c r="D2596" t="str">
        <f t="shared" si="40"/>
        <v>Preservespring 2022</v>
      </c>
      <c r="E2596" t="s">
        <v>48</v>
      </c>
      <c r="F2596" t="s">
        <v>70</v>
      </c>
      <c r="G2596" t="s">
        <v>3</v>
      </c>
      <c r="H2596" t="s">
        <v>11</v>
      </c>
      <c r="I2596" t="s">
        <v>2694</v>
      </c>
      <c r="J2596" t="s">
        <v>72</v>
      </c>
      <c r="K2596">
        <v>1</v>
      </c>
      <c r="L2596">
        <v>24</v>
      </c>
      <c r="N2596">
        <f>_xlfn.XLOOKUP($A2596,'site variables'!$A:$A,'site variables'!C:C,0,0)</f>
        <v>332.63</v>
      </c>
      <c r="O2596">
        <f>_xlfn.XLOOKUP($A2596,'site variables'!$A:$A,'site variables'!D:D,0,0)</f>
        <v>25.8</v>
      </c>
      <c r="P2596">
        <f>_xlfn.XLOOKUP($A2596,'site variables'!$A:$A,'site variables'!E:E,0,0)</f>
        <v>21.2</v>
      </c>
      <c r="Q2596">
        <f>_xlfn.XLOOKUP($A2596,'site variables'!$A:$A,'site variables'!F:F,0,0)</f>
        <v>793</v>
      </c>
      <c r="R2596" t="str">
        <f>_xlfn.XLOOKUP($A2596,'site variables'!$A:$A,'site variables'!G:G,0,0)</f>
        <v>high</v>
      </c>
      <c r="S2596" t="str">
        <f>_xlfn.XLOOKUP($A2596,'site variables'!$A:$A,'site variables'!H:H,0,0)</f>
        <v>low</v>
      </c>
      <c r="T2596" t="str">
        <f>_xlfn.XLOOKUP($A2596,'site variables'!$A:$A,'site variables'!I:I,0,0)</f>
        <v>Vehicle/FootRecreation</v>
      </c>
      <c r="U2596">
        <f>_xlfn.XLOOKUP($D2596,climatevars!$E:$E,climatevars!J:J,0,)</f>
        <v>148.99970199999998</v>
      </c>
      <c r="V2596">
        <f>_xlfn.XLOOKUP($D2596,climatevars!$E:$E,climatevars!K:K,0,)</f>
        <v>539.99891999999988</v>
      </c>
      <c r="W2596">
        <f>_xlfn.XLOOKUP($D2596,climatevars!$E:$E,climatevars!L:L,0,)</f>
        <v>800.99839799999984</v>
      </c>
      <c r="X2596">
        <f>_xlfn.XLOOKUP($G2596,speciesvars!$D:$D,speciesvars!H:H,0,0)</f>
        <v>0</v>
      </c>
      <c r="Y2596">
        <f>_xlfn.XLOOKUP($G2596,speciesvars!$D:$D,speciesvars!I:I,0,0)</f>
        <v>0</v>
      </c>
    </row>
    <row r="2597" spans="1:25" hidden="1" x14ac:dyDescent="0.25">
      <c r="A2597" t="s">
        <v>34</v>
      </c>
      <c r="B2597" t="s">
        <v>69</v>
      </c>
      <c r="C2597">
        <v>17</v>
      </c>
      <c r="D2597" t="str">
        <f t="shared" si="40"/>
        <v>Preservespring 2022</v>
      </c>
      <c r="E2597" t="s">
        <v>66</v>
      </c>
      <c r="F2597" t="s">
        <v>0</v>
      </c>
      <c r="G2597" t="s">
        <v>21</v>
      </c>
      <c r="H2597" t="s">
        <v>4254</v>
      </c>
      <c r="I2597" t="s">
        <v>2695</v>
      </c>
      <c r="J2597" t="s">
        <v>60</v>
      </c>
      <c r="K2597">
        <v>0</v>
      </c>
      <c r="L2597">
        <v>0</v>
      </c>
      <c r="M2597">
        <v>0</v>
      </c>
      <c r="N2597">
        <f>_xlfn.XLOOKUP($A2597,'site variables'!$A:$A,'site variables'!C:C,0,0)</f>
        <v>332.63</v>
      </c>
      <c r="O2597">
        <f>_xlfn.XLOOKUP($A2597,'site variables'!$A:$A,'site variables'!D:D,0,0)</f>
        <v>25.8</v>
      </c>
      <c r="P2597">
        <f>_xlfn.XLOOKUP($A2597,'site variables'!$A:$A,'site variables'!E:E,0,0)</f>
        <v>21.2</v>
      </c>
      <c r="Q2597">
        <f>_xlfn.XLOOKUP($A2597,'site variables'!$A:$A,'site variables'!F:F,0,0)</f>
        <v>793</v>
      </c>
      <c r="R2597" t="str">
        <f>_xlfn.XLOOKUP($A2597,'site variables'!$A:$A,'site variables'!G:G,0,0)</f>
        <v>high</v>
      </c>
      <c r="S2597" t="str">
        <f>_xlfn.XLOOKUP($A2597,'site variables'!$A:$A,'site variables'!H:H,0,0)</f>
        <v>low</v>
      </c>
      <c r="T2597" t="str">
        <f>_xlfn.XLOOKUP($A2597,'site variables'!$A:$A,'site variables'!I:I,0,0)</f>
        <v>Vehicle/FootRecreation</v>
      </c>
      <c r="U2597">
        <f>_xlfn.XLOOKUP($D2597,climatevars!$E:$E,climatevars!J:J,0,)</f>
        <v>148.99970199999998</v>
      </c>
      <c r="V2597">
        <f>_xlfn.XLOOKUP($D2597,climatevars!$E:$E,climatevars!K:K,0,)</f>
        <v>539.99891999999988</v>
      </c>
      <c r="W2597">
        <f>_xlfn.XLOOKUP($D2597,climatevars!$E:$E,climatevars!L:L,0,)</f>
        <v>800.99839799999984</v>
      </c>
      <c r="X2597">
        <f>_xlfn.XLOOKUP($G2597,speciesvars!$D:$D,speciesvars!H:H,0,0)</f>
        <v>24.8750001192093</v>
      </c>
      <c r="Y2597">
        <f>_xlfn.XLOOKUP($G2597,speciesvars!$D:$D,speciesvars!I:I,0,0)</f>
        <v>845</v>
      </c>
    </row>
    <row r="2598" spans="1:25" hidden="1" x14ac:dyDescent="0.25">
      <c r="A2598" t="s">
        <v>34</v>
      </c>
      <c r="B2598" t="s">
        <v>69</v>
      </c>
      <c r="C2598">
        <v>17</v>
      </c>
      <c r="D2598" t="str">
        <f t="shared" si="40"/>
        <v>Preservespring 2022</v>
      </c>
      <c r="E2598" t="s">
        <v>66</v>
      </c>
      <c r="F2598" t="s">
        <v>0</v>
      </c>
      <c r="G2598" t="s">
        <v>53</v>
      </c>
      <c r="H2598" t="s">
        <v>4254</v>
      </c>
      <c r="I2598" t="s">
        <v>2696</v>
      </c>
      <c r="J2598" t="s">
        <v>60</v>
      </c>
      <c r="K2598">
        <v>0</v>
      </c>
      <c r="L2598">
        <v>0</v>
      </c>
      <c r="M2598">
        <v>0</v>
      </c>
      <c r="N2598">
        <f>_xlfn.XLOOKUP($A2598,'site variables'!$A:$A,'site variables'!C:C,0,0)</f>
        <v>332.63</v>
      </c>
      <c r="O2598">
        <f>_xlfn.XLOOKUP($A2598,'site variables'!$A:$A,'site variables'!D:D,0,0)</f>
        <v>25.8</v>
      </c>
      <c r="P2598">
        <f>_xlfn.XLOOKUP($A2598,'site variables'!$A:$A,'site variables'!E:E,0,0)</f>
        <v>21.2</v>
      </c>
      <c r="Q2598">
        <f>_xlfn.XLOOKUP($A2598,'site variables'!$A:$A,'site variables'!F:F,0,0)</f>
        <v>793</v>
      </c>
      <c r="R2598" t="str">
        <f>_xlfn.XLOOKUP($A2598,'site variables'!$A:$A,'site variables'!G:G,0,0)</f>
        <v>high</v>
      </c>
      <c r="S2598" t="str">
        <f>_xlfn.XLOOKUP($A2598,'site variables'!$A:$A,'site variables'!H:H,0,0)</f>
        <v>low</v>
      </c>
      <c r="T2598" t="str">
        <f>_xlfn.XLOOKUP($A2598,'site variables'!$A:$A,'site variables'!I:I,0,0)</f>
        <v>Vehicle/FootRecreation</v>
      </c>
      <c r="U2598">
        <f>_xlfn.XLOOKUP($D2598,climatevars!$E:$E,climatevars!J:J,0,)</f>
        <v>148.99970199999998</v>
      </c>
      <c r="V2598">
        <f>_xlfn.XLOOKUP($D2598,climatevars!$E:$E,climatevars!K:K,0,)</f>
        <v>539.99891999999988</v>
      </c>
      <c r="W2598">
        <f>_xlfn.XLOOKUP($D2598,climatevars!$E:$E,climatevars!L:L,0,)</f>
        <v>800.99839799999984</v>
      </c>
      <c r="X2598">
        <f>_xlfn.XLOOKUP($G2598,speciesvars!$D:$D,speciesvars!H:H,0,0)</f>
        <v>24.200000047683702</v>
      </c>
      <c r="Y2598">
        <f>_xlfn.XLOOKUP($G2598,speciesvars!$D:$D,speciesvars!I:I,0,0)</f>
        <v>706</v>
      </c>
    </row>
    <row r="2599" spans="1:25" hidden="1" x14ac:dyDescent="0.25">
      <c r="A2599" t="s">
        <v>34</v>
      </c>
      <c r="B2599" t="s">
        <v>69</v>
      </c>
      <c r="C2599">
        <v>17</v>
      </c>
      <c r="D2599" t="str">
        <f t="shared" si="40"/>
        <v>Preservespring 2022</v>
      </c>
      <c r="E2599" t="s">
        <v>66</v>
      </c>
      <c r="F2599" t="s">
        <v>0</v>
      </c>
      <c r="G2599" t="s">
        <v>35</v>
      </c>
      <c r="H2599" t="s">
        <v>4254</v>
      </c>
      <c r="I2599" t="s">
        <v>2697</v>
      </c>
      <c r="J2599" t="s">
        <v>60</v>
      </c>
      <c r="K2599">
        <v>0</v>
      </c>
      <c r="L2599">
        <v>0</v>
      </c>
      <c r="M2599">
        <v>0</v>
      </c>
      <c r="N2599">
        <f>_xlfn.XLOOKUP($A2599,'site variables'!$A:$A,'site variables'!C:C,0,0)</f>
        <v>332.63</v>
      </c>
      <c r="O2599">
        <f>_xlfn.XLOOKUP($A2599,'site variables'!$A:$A,'site variables'!D:D,0,0)</f>
        <v>25.8</v>
      </c>
      <c r="P2599">
        <f>_xlfn.XLOOKUP($A2599,'site variables'!$A:$A,'site variables'!E:E,0,0)</f>
        <v>21.2</v>
      </c>
      <c r="Q2599">
        <f>_xlfn.XLOOKUP($A2599,'site variables'!$A:$A,'site variables'!F:F,0,0)</f>
        <v>793</v>
      </c>
      <c r="R2599" t="str">
        <f>_xlfn.XLOOKUP($A2599,'site variables'!$A:$A,'site variables'!G:G,0,0)</f>
        <v>high</v>
      </c>
      <c r="S2599" t="str">
        <f>_xlfn.XLOOKUP($A2599,'site variables'!$A:$A,'site variables'!H:H,0,0)</f>
        <v>low</v>
      </c>
      <c r="T2599" t="str">
        <f>_xlfn.XLOOKUP($A2599,'site variables'!$A:$A,'site variables'!I:I,0,0)</f>
        <v>Vehicle/FootRecreation</v>
      </c>
      <c r="U2599">
        <f>_xlfn.XLOOKUP($D2599,climatevars!$E:$E,climatevars!J:J,0,)</f>
        <v>148.99970199999998</v>
      </c>
      <c r="V2599">
        <f>_xlfn.XLOOKUP($D2599,climatevars!$E:$E,climatevars!K:K,0,)</f>
        <v>539.99891999999988</v>
      </c>
      <c r="W2599">
        <f>_xlfn.XLOOKUP($D2599,climatevars!$E:$E,climatevars!L:L,0,)</f>
        <v>800.99839799999984</v>
      </c>
      <c r="X2599">
        <f>_xlfn.XLOOKUP($G2599,speciesvars!$D:$D,speciesvars!H:H,0,0)</f>
        <v>23.5000000198682</v>
      </c>
      <c r="Y2599">
        <f>_xlfn.XLOOKUP($G2599,speciesvars!$D:$D,speciesvars!I:I,0,0)</f>
        <v>354</v>
      </c>
    </row>
    <row r="2600" spans="1:25" hidden="1" x14ac:dyDescent="0.25">
      <c r="A2600" t="s">
        <v>34</v>
      </c>
      <c r="B2600" t="s">
        <v>69</v>
      </c>
      <c r="C2600">
        <v>17</v>
      </c>
      <c r="D2600" t="str">
        <f t="shared" si="40"/>
        <v>Preservespring 2022</v>
      </c>
      <c r="E2600" t="s">
        <v>66</v>
      </c>
      <c r="F2600" t="s">
        <v>0</v>
      </c>
      <c r="G2600" t="s">
        <v>65</v>
      </c>
      <c r="H2600" t="s">
        <v>4256</v>
      </c>
      <c r="I2600" t="s">
        <v>2698</v>
      </c>
      <c r="J2600" t="s">
        <v>60</v>
      </c>
      <c r="K2600">
        <v>0</v>
      </c>
      <c r="L2600">
        <v>0</v>
      </c>
      <c r="M2600">
        <v>0.05</v>
      </c>
      <c r="N2600">
        <f>_xlfn.XLOOKUP($A2600,'site variables'!$A:$A,'site variables'!C:C,0,0)</f>
        <v>332.63</v>
      </c>
      <c r="O2600">
        <f>_xlfn.XLOOKUP($A2600,'site variables'!$A:$A,'site variables'!D:D,0,0)</f>
        <v>25.8</v>
      </c>
      <c r="P2600">
        <f>_xlfn.XLOOKUP($A2600,'site variables'!$A:$A,'site variables'!E:E,0,0)</f>
        <v>21.2</v>
      </c>
      <c r="Q2600">
        <f>_xlfn.XLOOKUP($A2600,'site variables'!$A:$A,'site variables'!F:F,0,0)</f>
        <v>793</v>
      </c>
      <c r="R2600" t="str">
        <f>_xlfn.XLOOKUP($A2600,'site variables'!$A:$A,'site variables'!G:G,0,0)</f>
        <v>high</v>
      </c>
      <c r="S2600" t="str">
        <f>_xlfn.XLOOKUP($A2600,'site variables'!$A:$A,'site variables'!H:H,0,0)</f>
        <v>low</v>
      </c>
      <c r="T2600" t="str">
        <f>_xlfn.XLOOKUP($A2600,'site variables'!$A:$A,'site variables'!I:I,0,0)</f>
        <v>Vehicle/FootRecreation</v>
      </c>
      <c r="U2600">
        <f>_xlfn.XLOOKUP($D2600,climatevars!$E:$E,climatevars!J:J,0,)</f>
        <v>148.99970199999998</v>
      </c>
      <c r="V2600">
        <f>_xlfn.XLOOKUP($D2600,climatevars!$E:$E,climatevars!K:K,0,)</f>
        <v>539.99891999999988</v>
      </c>
      <c r="W2600">
        <f>_xlfn.XLOOKUP($D2600,climatevars!$E:$E,climatevars!L:L,0,)</f>
        <v>800.99839799999984</v>
      </c>
      <c r="X2600">
        <f>_xlfn.XLOOKUP($G2600,speciesvars!$D:$D,speciesvars!H:H,0,0)</f>
        <v>21.662499884764401</v>
      </c>
      <c r="Y2600">
        <f>_xlfn.XLOOKUP($G2600,speciesvars!$D:$D,speciesvars!I:I,0,0)</f>
        <v>767</v>
      </c>
    </row>
    <row r="2601" spans="1:25" hidden="1" x14ac:dyDescent="0.25">
      <c r="A2601" t="s">
        <v>34</v>
      </c>
      <c r="B2601" t="s">
        <v>69</v>
      </c>
      <c r="C2601">
        <v>17</v>
      </c>
      <c r="D2601" t="str">
        <f t="shared" si="40"/>
        <v>Preservespring 2022</v>
      </c>
      <c r="E2601" t="s">
        <v>66</v>
      </c>
      <c r="F2601" t="s">
        <v>0</v>
      </c>
      <c r="G2601" t="s">
        <v>76</v>
      </c>
      <c r="H2601" t="s">
        <v>4254</v>
      </c>
      <c r="I2601" t="s">
        <v>2699</v>
      </c>
      <c r="J2601" t="s">
        <v>60</v>
      </c>
      <c r="K2601">
        <v>0</v>
      </c>
      <c r="L2601">
        <v>0</v>
      </c>
      <c r="M2601">
        <v>0.05</v>
      </c>
      <c r="N2601">
        <f>_xlfn.XLOOKUP($A2601,'site variables'!$A:$A,'site variables'!C:C,0,0)</f>
        <v>332.63</v>
      </c>
      <c r="O2601">
        <f>_xlfn.XLOOKUP($A2601,'site variables'!$A:$A,'site variables'!D:D,0,0)</f>
        <v>25.8</v>
      </c>
      <c r="P2601">
        <f>_xlfn.XLOOKUP($A2601,'site variables'!$A:$A,'site variables'!E:E,0,0)</f>
        <v>21.2</v>
      </c>
      <c r="Q2601">
        <f>_xlfn.XLOOKUP($A2601,'site variables'!$A:$A,'site variables'!F:F,0,0)</f>
        <v>793</v>
      </c>
      <c r="R2601" t="str">
        <f>_xlfn.XLOOKUP($A2601,'site variables'!$A:$A,'site variables'!G:G,0,0)</f>
        <v>high</v>
      </c>
      <c r="S2601" t="str">
        <f>_xlfn.XLOOKUP($A2601,'site variables'!$A:$A,'site variables'!H:H,0,0)</f>
        <v>low</v>
      </c>
      <c r="T2601" t="str">
        <f>_xlfn.XLOOKUP($A2601,'site variables'!$A:$A,'site variables'!I:I,0,0)</f>
        <v>Vehicle/FootRecreation</v>
      </c>
      <c r="U2601">
        <f>_xlfn.XLOOKUP($D2601,climatevars!$E:$E,climatevars!J:J,0,)</f>
        <v>148.99970199999998</v>
      </c>
      <c r="V2601">
        <f>_xlfn.XLOOKUP($D2601,climatevars!$E:$E,climatevars!K:K,0,)</f>
        <v>539.99891999999988</v>
      </c>
      <c r="W2601">
        <f>_xlfn.XLOOKUP($D2601,climatevars!$E:$E,climatevars!L:L,0,)</f>
        <v>800.99839799999984</v>
      </c>
      <c r="X2601">
        <f>_xlfn.XLOOKUP($G2601,speciesvars!$D:$D,speciesvars!H:H,0,0)</f>
        <v>23.825000166892998</v>
      </c>
      <c r="Y2601">
        <f>_xlfn.XLOOKUP($G2601,speciesvars!$D:$D,speciesvars!I:I,0,0)</f>
        <v>508</v>
      </c>
    </row>
    <row r="2602" spans="1:25" hidden="1" x14ac:dyDescent="0.25">
      <c r="A2602" t="s">
        <v>34</v>
      </c>
      <c r="B2602" t="s">
        <v>69</v>
      </c>
      <c r="C2602">
        <v>18</v>
      </c>
      <c r="D2602" t="str">
        <f t="shared" si="40"/>
        <v>Preservespring 2022</v>
      </c>
      <c r="E2602" t="s">
        <v>48</v>
      </c>
      <c r="F2602" t="s">
        <v>0</v>
      </c>
      <c r="G2602" t="s">
        <v>13</v>
      </c>
      <c r="H2602" t="s">
        <v>4254</v>
      </c>
      <c r="I2602" t="s">
        <v>2700</v>
      </c>
      <c r="J2602" t="s">
        <v>60</v>
      </c>
      <c r="K2602">
        <v>0</v>
      </c>
      <c r="L2602">
        <v>0</v>
      </c>
      <c r="M2602">
        <v>0</v>
      </c>
      <c r="N2602">
        <f>_xlfn.XLOOKUP($A2602,'site variables'!$A:$A,'site variables'!C:C,0,0)</f>
        <v>332.63</v>
      </c>
      <c r="O2602">
        <f>_xlfn.XLOOKUP($A2602,'site variables'!$A:$A,'site variables'!D:D,0,0)</f>
        <v>25.8</v>
      </c>
      <c r="P2602">
        <f>_xlfn.XLOOKUP($A2602,'site variables'!$A:$A,'site variables'!E:E,0,0)</f>
        <v>21.2</v>
      </c>
      <c r="Q2602">
        <f>_xlfn.XLOOKUP($A2602,'site variables'!$A:$A,'site variables'!F:F,0,0)</f>
        <v>793</v>
      </c>
      <c r="R2602" t="str">
        <f>_xlfn.XLOOKUP($A2602,'site variables'!$A:$A,'site variables'!G:G,0,0)</f>
        <v>high</v>
      </c>
      <c r="S2602" t="str">
        <f>_xlfn.XLOOKUP($A2602,'site variables'!$A:$A,'site variables'!H:H,0,0)</f>
        <v>low</v>
      </c>
      <c r="T2602" t="str">
        <f>_xlfn.XLOOKUP($A2602,'site variables'!$A:$A,'site variables'!I:I,0,0)</f>
        <v>Vehicle/FootRecreation</v>
      </c>
      <c r="U2602">
        <f>_xlfn.XLOOKUP($D2602,climatevars!$E:$E,climatevars!J:J,0,)</f>
        <v>148.99970199999998</v>
      </c>
      <c r="V2602">
        <f>_xlfn.XLOOKUP($D2602,climatevars!$E:$E,climatevars!K:K,0,)</f>
        <v>539.99891999999988</v>
      </c>
      <c r="W2602">
        <f>_xlfn.XLOOKUP($D2602,climatevars!$E:$E,climatevars!L:L,0,)</f>
        <v>800.99839799999984</v>
      </c>
      <c r="X2602">
        <f>_xlfn.XLOOKUP($G2602,speciesvars!$D:$D,speciesvars!H:H,0,0)</f>
        <v>23.462500015894602</v>
      </c>
      <c r="Y2602">
        <f>_xlfn.XLOOKUP($G2602,speciesvars!$D:$D,speciesvars!I:I,0,0)</f>
        <v>846</v>
      </c>
    </row>
    <row r="2603" spans="1:25" hidden="1" x14ac:dyDescent="0.25">
      <c r="A2603" t="s">
        <v>34</v>
      </c>
      <c r="B2603" t="s">
        <v>69</v>
      </c>
      <c r="C2603">
        <v>22</v>
      </c>
      <c r="D2603" t="str">
        <f t="shared" si="40"/>
        <v>Preservespring 2022</v>
      </c>
      <c r="E2603" t="s">
        <v>48</v>
      </c>
      <c r="F2603" t="s">
        <v>70</v>
      </c>
      <c r="G2603" t="s">
        <v>16</v>
      </c>
      <c r="H2603" t="s">
        <v>11</v>
      </c>
      <c r="I2603" t="s">
        <v>2701</v>
      </c>
      <c r="J2603" t="s">
        <v>60</v>
      </c>
      <c r="K2603">
        <v>50</v>
      </c>
      <c r="L2603">
        <v>20</v>
      </c>
      <c r="N2603">
        <f>_xlfn.XLOOKUP($A2603,'site variables'!$A:$A,'site variables'!C:C,0,0)</f>
        <v>332.63</v>
      </c>
      <c r="O2603">
        <f>_xlfn.XLOOKUP($A2603,'site variables'!$A:$A,'site variables'!D:D,0,0)</f>
        <v>25.8</v>
      </c>
      <c r="P2603">
        <f>_xlfn.XLOOKUP($A2603,'site variables'!$A:$A,'site variables'!E:E,0,0)</f>
        <v>21.2</v>
      </c>
      <c r="Q2603">
        <f>_xlfn.XLOOKUP($A2603,'site variables'!$A:$A,'site variables'!F:F,0,0)</f>
        <v>793</v>
      </c>
      <c r="R2603" t="str">
        <f>_xlfn.XLOOKUP($A2603,'site variables'!$A:$A,'site variables'!G:G,0,0)</f>
        <v>high</v>
      </c>
      <c r="S2603" t="str">
        <f>_xlfn.XLOOKUP($A2603,'site variables'!$A:$A,'site variables'!H:H,0,0)</f>
        <v>low</v>
      </c>
      <c r="T2603" t="str">
        <f>_xlfn.XLOOKUP($A2603,'site variables'!$A:$A,'site variables'!I:I,0,0)</f>
        <v>Vehicle/FootRecreation</v>
      </c>
      <c r="U2603">
        <f>_xlfn.XLOOKUP($D2603,climatevars!$E:$E,climatevars!J:J,0,)</f>
        <v>148.99970199999998</v>
      </c>
      <c r="V2603">
        <f>_xlfn.XLOOKUP($D2603,climatevars!$E:$E,climatevars!K:K,0,)</f>
        <v>539.99891999999988</v>
      </c>
      <c r="W2603">
        <f>_xlfn.XLOOKUP($D2603,climatevars!$E:$E,climatevars!L:L,0,)</f>
        <v>800.99839799999984</v>
      </c>
      <c r="X2603">
        <f>_xlfn.XLOOKUP($G2603,speciesvars!$D:$D,speciesvars!H:H,0,0)</f>
        <v>0</v>
      </c>
      <c r="Y2603">
        <f>_xlfn.XLOOKUP($G2603,speciesvars!$D:$D,speciesvars!I:I,0,0)</f>
        <v>0</v>
      </c>
    </row>
    <row r="2604" spans="1:25" hidden="1" x14ac:dyDescent="0.25">
      <c r="A2604" t="s">
        <v>34</v>
      </c>
      <c r="B2604" t="s">
        <v>69</v>
      </c>
      <c r="C2604">
        <v>22</v>
      </c>
      <c r="D2604" t="str">
        <f t="shared" si="40"/>
        <v>Preservespring 2022</v>
      </c>
      <c r="E2604" t="s">
        <v>48</v>
      </c>
      <c r="F2604" t="s">
        <v>70</v>
      </c>
      <c r="G2604" t="s">
        <v>55</v>
      </c>
      <c r="H2604" t="s">
        <v>11</v>
      </c>
      <c r="I2604" t="s">
        <v>2702</v>
      </c>
      <c r="J2604" t="s">
        <v>72</v>
      </c>
      <c r="K2604">
        <v>16</v>
      </c>
      <c r="L2604">
        <v>3</v>
      </c>
      <c r="N2604">
        <f>_xlfn.XLOOKUP($A2604,'site variables'!$A:$A,'site variables'!C:C,0,0)</f>
        <v>332.63</v>
      </c>
      <c r="O2604">
        <f>_xlfn.XLOOKUP($A2604,'site variables'!$A:$A,'site variables'!D:D,0,0)</f>
        <v>25.8</v>
      </c>
      <c r="P2604">
        <f>_xlfn.XLOOKUP($A2604,'site variables'!$A:$A,'site variables'!E:E,0,0)</f>
        <v>21.2</v>
      </c>
      <c r="Q2604">
        <f>_xlfn.XLOOKUP($A2604,'site variables'!$A:$A,'site variables'!F:F,0,0)</f>
        <v>793</v>
      </c>
      <c r="R2604" t="str">
        <f>_xlfn.XLOOKUP($A2604,'site variables'!$A:$A,'site variables'!G:G,0,0)</f>
        <v>high</v>
      </c>
      <c r="S2604" t="str">
        <f>_xlfn.XLOOKUP($A2604,'site variables'!$A:$A,'site variables'!H:H,0,0)</f>
        <v>low</v>
      </c>
      <c r="T2604" t="str">
        <f>_xlfn.XLOOKUP($A2604,'site variables'!$A:$A,'site variables'!I:I,0,0)</f>
        <v>Vehicle/FootRecreation</v>
      </c>
      <c r="U2604">
        <f>_xlfn.XLOOKUP($D2604,climatevars!$E:$E,climatevars!J:J,0,)</f>
        <v>148.99970199999998</v>
      </c>
      <c r="V2604">
        <f>_xlfn.XLOOKUP($D2604,climatevars!$E:$E,climatevars!K:K,0,)</f>
        <v>539.99891999999988</v>
      </c>
      <c r="W2604">
        <f>_xlfn.XLOOKUP($D2604,climatevars!$E:$E,climatevars!L:L,0,)</f>
        <v>800.99839799999984</v>
      </c>
      <c r="X2604">
        <f>_xlfn.XLOOKUP($G2604,speciesvars!$D:$D,speciesvars!H:H,0,0)</f>
        <v>0</v>
      </c>
      <c r="Y2604">
        <f>_xlfn.XLOOKUP($G2604,speciesvars!$D:$D,speciesvars!I:I,0,0)</f>
        <v>0</v>
      </c>
    </row>
    <row r="2605" spans="1:25" hidden="1" x14ac:dyDescent="0.25">
      <c r="A2605" t="s">
        <v>34</v>
      </c>
      <c r="B2605" t="s">
        <v>69</v>
      </c>
      <c r="C2605">
        <v>22</v>
      </c>
      <c r="D2605" t="str">
        <f t="shared" si="40"/>
        <v>Preservespring 2022</v>
      </c>
      <c r="E2605" t="s">
        <v>48</v>
      </c>
      <c r="F2605" t="s">
        <v>70</v>
      </c>
      <c r="G2605" t="s">
        <v>1451</v>
      </c>
      <c r="H2605" t="s">
        <v>11</v>
      </c>
      <c r="I2605" t="s">
        <v>2703</v>
      </c>
      <c r="J2605" t="s">
        <v>60</v>
      </c>
      <c r="K2605">
        <v>1</v>
      </c>
      <c r="L2605">
        <v>25</v>
      </c>
      <c r="N2605">
        <f>_xlfn.XLOOKUP($A2605,'site variables'!$A:$A,'site variables'!C:C,0,0)</f>
        <v>332.63</v>
      </c>
      <c r="O2605">
        <f>_xlfn.XLOOKUP($A2605,'site variables'!$A:$A,'site variables'!D:D,0,0)</f>
        <v>25.8</v>
      </c>
      <c r="P2605">
        <f>_xlfn.XLOOKUP($A2605,'site variables'!$A:$A,'site variables'!E:E,0,0)</f>
        <v>21.2</v>
      </c>
      <c r="Q2605">
        <f>_xlfn.XLOOKUP($A2605,'site variables'!$A:$A,'site variables'!F:F,0,0)</f>
        <v>793</v>
      </c>
      <c r="R2605" t="str">
        <f>_xlfn.XLOOKUP($A2605,'site variables'!$A:$A,'site variables'!G:G,0,0)</f>
        <v>high</v>
      </c>
      <c r="S2605" t="str">
        <f>_xlfn.XLOOKUP($A2605,'site variables'!$A:$A,'site variables'!H:H,0,0)</f>
        <v>low</v>
      </c>
      <c r="T2605" t="str">
        <f>_xlfn.XLOOKUP($A2605,'site variables'!$A:$A,'site variables'!I:I,0,0)</f>
        <v>Vehicle/FootRecreation</v>
      </c>
      <c r="U2605">
        <f>_xlfn.XLOOKUP($D2605,climatevars!$E:$E,climatevars!J:J,0,)</f>
        <v>148.99970199999998</v>
      </c>
      <c r="V2605">
        <f>_xlfn.XLOOKUP($D2605,climatevars!$E:$E,climatevars!K:K,0,)</f>
        <v>539.99891999999988</v>
      </c>
      <c r="W2605">
        <f>_xlfn.XLOOKUP($D2605,climatevars!$E:$E,climatevars!L:L,0,)</f>
        <v>800.99839799999984</v>
      </c>
      <c r="X2605">
        <f>_xlfn.XLOOKUP($G2605,speciesvars!$D:$D,speciesvars!H:H,0,0)</f>
        <v>0</v>
      </c>
      <c r="Y2605">
        <f>_xlfn.XLOOKUP($G2605,speciesvars!$D:$D,speciesvars!I:I,0,0)</f>
        <v>0</v>
      </c>
    </row>
    <row r="2606" spans="1:25" hidden="1" x14ac:dyDescent="0.25">
      <c r="A2606" t="s">
        <v>34</v>
      </c>
      <c r="B2606" t="s">
        <v>69</v>
      </c>
      <c r="C2606">
        <v>22</v>
      </c>
      <c r="D2606" t="str">
        <f t="shared" si="40"/>
        <v>Preservespring 2022</v>
      </c>
      <c r="E2606" t="s">
        <v>48</v>
      </c>
      <c r="F2606" t="s">
        <v>70</v>
      </c>
      <c r="G2606" t="s">
        <v>44</v>
      </c>
      <c r="H2606" t="s">
        <v>11</v>
      </c>
      <c r="I2606" t="s">
        <v>2704</v>
      </c>
      <c r="J2606" t="s">
        <v>60</v>
      </c>
      <c r="K2606">
        <v>5</v>
      </c>
      <c r="L2606">
        <v>20</v>
      </c>
      <c r="N2606">
        <f>_xlfn.XLOOKUP($A2606,'site variables'!$A:$A,'site variables'!C:C,0,0)</f>
        <v>332.63</v>
      </c>
      <c r="O2606">
        <f>_xlfn.XLOOKUP($A2606,'site variables'!$A:$A,'site variables'!D:D,0,0)</f>
        <v>25.8</v>
      </c>
      <c r="P2606">
        <f>_xlfn.XLOOKUP($A2606,'site variables'!$A:$A,'site variables'!E:E,0,0)</f>
        <v>21.2</v>
      </c>
      <c r="Q2606">
        <f>_xlfn.XLOOKUP($A2606,'site variables'!$A:$A,'site variables'!F:F,0,0)</f>
        <v>793</v>
      </c>
      <c r="R2606" t="str">
        <f>_xlfn.XLOOKUP($A2606,'site variables'!$A:$A,'site variables'!G:G,0,0)</f>
        <v>high</v>
      </c>
      <c r="S2606" t="str">
        <f>_xlfn.XLOOKUP($A2606,'site variables'!$A:$A,'site variables'!H:H,0,0)</f>
        <v>low</v>
      </c>
      <c r="T2606" t="str">
        <f>_xlfn.XLOOKUP($A2606,'site variables'!$A:$A,'site variables'!I:I,0,0)</f>
        <v>Vehicle/FootRecreation</v>
      </c>
      <c r="U2606">
        <f>_xlfn.XLOOKUP($D2606,climatevars!$E:$E,climatevars!J:J,0,)</f>
        <v>148.99970199999998</v>
      </c>
      <c r="V2606">
        <f>_xlfn.XLOOKUP($D2606,climatevars!$E:$E,climatevars!K:K,0,)</f>
        <v>539.99891999999988</v>
      </c>
      <c r="W2606">
        <f>_xlfn.XLOOKUP($D2606,climatevars!$E:$E,climatevars!L:L,0,)</f>
        <v>800.99839799999984</v>
      </c>
      <c r="X2606">
        <f>_xlfn.XLOOKUP($G2606,speciesvars!$D:$D,speciesvars!H:H,0,0)</f>
        <v>0</v>
      </c>
      <c r="Y2606">
        <f>_xlfn.XLOOKUP($G2606,speciesvars!$D:$D,speciesvars!I:I,0,0)</f>
        <v>0</v>
      </c>
    </row>
    <row r="2607" spans="1:25" hidden="1" x14ac:dyDescent="0.25">
      <c r="A2607" t="s">
        <v>34</v>
      </c>
      <c r="B2607" t="s">
        <v>69</v>
      </c>
      <c r="C2607">
        <v>22</v>
      </c>
      <c r="D2607" t="str">
        <f t="shared" si="40"/>
        <v>Preservespring 2022</v>
      </c>
      <c r="E2607" t="s">
        <v>48</v>
      </c>
      <c r="F2607" t="s">
        <v>70</v>
      </c>
      <c r="G2607" t="s">
        <v>1011</v>
      </c>
      <c r="H2607" t="s">
        <v>11</v>
      </c>
      <c r="I2607" t="s">
        <v>2705</v>
      </c>
      <c r="J2607" t="s">
        <v>60</v>
      </c>
      <c r="K2607">
        <v>1</v>
      </c>
      <c r="L2607">
        <v>95</v>
      </c>
      <c r="N2607">
        <f>_xlfn.XLOOKUP($A2607,'site variables'!$A:$A,'site variables'!C:C,0,0)</f>
        <v>332.63</v>
      </c>
      <c r="O2607">
        <f>_xlfn.XLOOKUP($A2607,'site variables'!$A:$A,'site variables'!D:D,0,0)</f>
        <v>25.8</v>
      </c>
      <c r="P2607">
        <f>_xlfn.XLOOKUP($A2607,'site variables'!$A:$A,'site variables'!E:E,0,0)</f>
        <v>21.2</v>
      </c>
      <c r="Q2607">
        <f>_xlfn.XLOOKUP($A2607,'site variables'!$A:$A,'site variables'!F:F,0,0)</f>
        <v>793</v>
      </c>
      <c r="R2607" t="str">
        <f>_xlfn.XLOOKUP($A2607,'site variables'!$A:$A,'site variables'!G:G,0,0)</f>
        <v>high</v>
      </c>
      <c r="S2607" t="str">
        <f>_xlfn.XLOOKUP($A2607,'site variables'!$A:$A,'site variables'!H:H,0,0)</f>
        <v>low</v>
      </c>
      <c r="T2607" t="str">
        <f>_xlfn.XLOOKUP($A2607,'site variables'!$A:$A,'site variables'!I:I,0,0)</f>
        <v>Vehicle/FootRecreation</v>
      </c>
      <c r="U2607">
        <f>_xlfn.XLOOKUP($D2607,climatevars!$E:$E,climatevars!J:J,0,)</f>
        <v>148.99970199999998</v>
      </c>
      <c r="V2607">
        <f>_xlfn.XLOOKUP($D2607,climatevars!$E:$E,climatevars!K:K,0,)</f>
        <v>539.99891999999988</v>
      </c>
      <c r="W2607">
        <f>_xlfn.XLOOKUP($D2607,climatevars!$E:$E,climatevars!L:L,0,)</f>
        <v>800.99839799999984</v>
      </c>
      <c r="X2607">
        <f>_xlfn.XLOOKUP($G2607,speciesvars!$D:$D,speciesvars!H:H,0,0)</f>
        <v>0</v>
      </c>
      <c r="Y2607">
        <f>_xlfn.XLOOKUP($G2607,speciesvars!$D:$D,speciesvars!I:I,0,0)</f>
        <v>0</v>
      </c>
    </row>
    <row r="2608" spans="1:25" hidden="1" x14ac:dyDescent="0.25">
      <c r="A2608" t="s">
        <v>34</v>
      </c>
      <c r="B2608" t="s">
        <v>69</v>
      </c>
      <c r="C2608">
        <v>22</v>
      </c>
      <c r="D2608" t="str">
        <f t="shared" si="40"/>
        <v>Preservespring 2022</v>
      </c>
      <c r="E2608" t="s">
        <v>48</v>
      </c>
      <c r="F2608" t="s">
        <v>70</v>
      </c>
      <c r="G2608" t="s">
        <v>1319</v>
      </c>
      <c r="H2608" t="s">
        <v>11</v>
      </c>
      <c r="I2608" t="s">
        <v>2706</v>
      </c>
      <c r="J2608" t="s">
        <v>60</v>
      </c>
      <c r="K2608">
        <v>0</v>
      </c>
      <c r="M2608">
        <v>0.55000000000000004</v>
      </c>
      <c r="N2608">
        <f>_xlfn.XLOOKUP($A2608,'site variables'!$A:$A,'site variables'!C:C,0,0)</f>
        <v>332.63</v>
      </c>
      <c r="O2608">
        <f>_xlfn.XLOOKUP($A2608,'site variables'!$A:$A,'site variables'!D:D,0,0)</f>
        <v>25.8</v>
      </c>
      <c r="P2608">
        <f>_xlfn.XLOOKUP($A2608,'site variables'!$A:$A,'site variables'!E:E,0,0)</f>
        <v>21.2</v>
      </c>
      <c r="Q2608">
        <f>_xlfn.XLOOKUP($A2608,'site variables'!$A:$A,'site variables'!F:F,0,0)</f>
        <v>793</v>
      </c>
      <c r="R2608" t="str">
        <f>_xlfn.XLOOKUP($A2608,'site variables'!$A:$A,'site variables'!G:G,0,0)</f>
        <v>high</v>
      </c>
      <c r="S2608" t="str">
        <f>_xlfn.XLOOKUP($A2608,'site variables'!$A:$A,'site variables'!H:H,0,0)</f>
        <v>low</v>
      </c>
      <c r="T2608" t="str">
        <f>_xlfn.XLOOKUP($A2608,'site variables'!$A:$A,'site variables'!I:I,0,0)</f>
        <v>Vehicle/FootRecreation</v>
      </c>
      <c r="U2608">
        <f>_xlfn.XLOOKUP($D2608,climatevars!$E:$E,climatevars!J:J,0,)</f>
        <v>148.99970199999998</v>
      </c>
      <c r="V2608">
        <f>_xlfn.XLOOKUP($D2608,climatevars!$E:$E,climatevars!K:K,0,)</f>
        <v>539.99891999999988</v>
      </c>
      <c r="W2608">
        <f>_xlfn.XLOOKUP($D2608,climatevars!$E:$E,climatevars!L:L,0,)</f>
        <v>800.99839799999984</v>
      </c>
      <c r="X2608">
        <f>_xlfn.XLOOKUP($G2608,speciesvars!$D:$D,speciesvars!H:H,0,0)</f>
        <v>19.654166481768101</v>
      </c>
      <c r="Y2608">
        <f>_xlfn.XLOOKUP($G2608,speciesvars!$D:$D,speciesvars!I:I,0,0)</f>
        <v>1000</v>
      </c>
    </row>
    <row r="2609" spans="1:25" hidden="1" x14ac:dyDescent="0.25">
      <c r="A2609" t="s">
        <v>34</v>
      </c>
      <c r="B2609" t="s">
        <v>69</v>
      </c>
      <c r="C2609">
        <v>18</v>
      </c>
      <c r="D2609" t="str">
        <f t="shared" si="40"/>
        <v>Preservespring 2022</v>
      </c>
      <c r="E2609" t="s">
        <v>48</v>
      </c>
      <c r="F2609" t="s">
        <v>0</v>
      </c>
      <c r="G2609" t="s">
        <v>21</v>
      </c>
      <c r="H2609" t="s">
        <v>4254</v>
      </c>
      <c r="I2609" t="s">
        <v>2707</v>
      </c>
      <c r="J2609" t="s">
        <v>60</v>
      </c>
      <c r="K2609">
        <v>0</v>
      </c>
      <c r="L2609">
        <v>0</v>
      </c>
      <c r="M2609">
        <v>0</v>
      </c>
      <c r="N2609">
        <f>_xlfn.XLOOKUP($A2609,'site variables'!$A:$A,'site variables'!C:C,0,0)</f>
        <v>332.63</v>
      </c>
      <c r="O2609">
        <f>_xlfn.XLOOKUP($A2609,'site variables'!$A:$A,'site variables'!D:D,0,0)</f>
        <v>25.8</v>
      </c>
      <c r="P2609">
        <f>_xlfn.XLOOKUP($A2609,'site variables'!$A:$A,'site variables'!E:E,0,0)</f>
        <v>21.2</v>
      </c>
      <c r="Q2609">
        <f>_xlfn.XLOOKUP($A2609,'site variables'!$A:$A,'site variables'!F:F,0,0)</f>
        <v>793</v>
      </c>
      <c r="R2609" t="str">
        <f>_xlfn.XLOOKUP($A2609,'site variables'!$A:$A,'site variables'!G:G,0,0)</f>
        <v>high</v>
      </c>
      <c r="S2609" t="str">
        <f>_xlfn.XLOOKUP($A2609,'site variables'!$A:$A,'site variables'!H:H,0,0)</f>
        <v>low</v>
      </c>
      <c r="T2609" t="str">
        <f>_xlfn.XLOOKUP($A2609,'site variables'!$A:$A,'site variables'!I:I,0,0)</f>
        <v>Vehicle/FootRecreation</v>
      </c>
      <c r="U2609">
        <f>_xlfn.XLOOKUP($D2609,climatevars!$E:$E,climatevars!J:J,0,)</f>
        <v>148.99970199999998</v>
      </c>
      <c r="V2609">
        <f>_xlfn.XLOOKUP($D2609,climatevars!$E:$E,climatevars!K:K,0,)</f>
        <v>539.99891999999988</v>
      </c>
      <c r="W2609">
        <f>_xlfn.XLOOKUP($D2609,climatevars!$E:$E,climatevars!L:L,0,)</f>
        <v>800.99839799999984</v>
      </c>
      <c r="X2609">
        <f>_xlfn.XLOOKUP($G2609,speciesvars!$D:$D,speciesvars!H:H,0,0)</f>
        <v>24.8750001192093</v>
      </c>
      <c r="Y2609">
        <f>_xlfn.XLOOKUP($G2609,speciesvars!$D:$D,speciesvars!I:I,0,0)</f>
        <v>845</v>
      </c>
    </row>
    <row r="2610" spans="1:25" hidden="1" x14ac:dyDescent="0.25">
      <c r="A2610" t="s">
        <v>34</v>
      </c>
      <c r="B2610" t="s">
        <v>69</v>
      </c>
      <c r="C2610">
        <v>18</v>
      </c>
      <c r="D2610" t="str">
        <f t="shared" si="40"/>
        <v>Preservespring 2022</v>
      </c>
      <c r="E2610" t="s">
        <v>48</v>
      </c>
      <c r="F2610" t="s">
        <v>0</v>
      </c>
      <c r="G2610" t="s">
        <v>53</v>
      </c>
      <c r="H2610" t="s">
        <v>4254</v>
      </c>
      <c r="I2610" t="s">
        <v>2708</v>
      </c>
      <c r="J2610" t="s">
        <v>60</v>
      </c>
      <c r="K2610">
        <v>0</v>
      </c>
      <c r="L2610">
        <v>0</v>
      </c>
      <c r="M2610">
        <v>0</v>
      </c>
      <c r="N2610">
        <f>_xlfn.XLOOKUP($A2610,'site variables'!$A:$A,'site variables'!C:C,0,0)</f>
        <v>332.63</v>
      </c>
      <c r="O2610">
        <f>_xlfn.XLOOKUP($A2610,'site variables'!$A:$A,'site variables'!D:D,0,0)</f>
        <v>25.8</v>
      </c>
      <c r="P2610">
        <f>_xlfn.XLOOKUP($A2610,'site variables'!$A:$A,'site variables'!E:E,0,0)</f>
        <v>21.2</v>
      </c>
      <c r="Q2610">
        <f>_xlfn.XLOOKUP($A2610,'site variables'!$A:$A,'site variables'!F:F,0,0)</f>
        <v>793</v>
      </c>
      <c r="R2610" t="str">
        <f>_xlfn.XLOOKUP($A2610,'site variables'!$A:$A,'site variables'!G:G,0,0)</f>
        <v>high</v>
      </c>
      <c r="S2610" t="str">
        <f>_xlfn.XLOOKUP($A2610,'site variables'!$A:$A,'site variables'!H:H,0,0)</f>
        <v>low</v>
      </c>
      <c r="T2610" t="str">
        <f>_xlfn.XLOOKUP($A2610,'site variables'!$A:$A,'site variables'!I:I,0,0)</f>
        <v>Vehicle/FootRecreation</v>
      </c>
      <c r="U2610">
        <f>_xlfn.XLOOKUP($D2610,climatevars!$E:$E,climatevars!J:J,0,)</f>
        <v>148.99970199999998</v>
      </c>
      <c r="V2610">
        <f>_xlfn.XLOOKUP($D2610,climatevars!$E:$E,climatevars!K:K,0,)</f>
        <v>539.99891999999988</v>
      </c>
      <c r="W2610">
        <f>_xlfn.XLOOKUP($D2610,climatevars!$E:$E,climatevars!L:L,0,)</f>
        <v>800.99839799999984</v>
      </c>
      <c r="X2610">
        <f>_xlfn.XLOOKUP($G2610,speciesvars!$D:$D,speciesvars!H:H,0,0)</f>
        <v>24.200000047683702</v>
      </c>
      <c r="Y2610">
        <f>_xlfn.XLOOKUP($G2610,speciesvars!$D:$D,speciesvars!I:I,0,0)</f>
        <v>706</v>
      </c>
    </row>
    <row r="2611" spans="1:25" hidden="1" x14ac:dyDescent="0.25">
      <c r="A2611" t="s">
        <v>34</v>
      </c>
      <c r="B2611" t="s">
        <v>69</v>
      </c>
      <c r="C2611">
        <v>18</v>
      </c>
      <c r="D2611" t="str">
        <f t="shared" si="40"/>
        <v>Preservespring 2022</v>
      </c>
      <c r="E2611" t="s">
        <v>48</v>
      </c>
      <c r="F2611" t="s">
        <v>0</v>
      </c>
      <c r="G2611" t="s">
        <v>54</v>
      </c>
      <c r="H2611" t="s">
        <v>4256</v>
      </c>
      <c r="I2611" t="s">
        <v>2709</v>
      </c>
      <c r="J2611" t="s">
        <v>60</v>
      </c>
      <c r="K2611">
        <v>0</v>
      </c>
      <c r="L2611">
        <v>0</v>
      </c>
      <c r="M2611">
        <v>0.55000000000000004</v>
      </c>
      <c r="N2611">
        <f>_xlfn.XLOOKUP($A2611,'site variables'!$A:$A,'site variables'!C:C,0,0)</f>
        <v>332.63</v>
      </c>
      <c r="O2611">
        <f>_xlfn.XLOOKUP($A2611,'site variables'!$A:$A,'site variables'!D:D,0,0)</f>
        <v>25.8</v>
      </c>
      <c r="P2611">
        <f>_xlfn.XLOOKUP($A2611,'site variables'!$A:$A,'site variables'!E:E,0,0)</f>
        <v>21.2</v>
      </c>
      <c r="Q2611">
        <f>_xlfn.XLOOKUP($A2611,'site variables'!$A:$A,'site variables'!F:F,0,0)</f>
        <v>793</v>
      </c>
      <c r="R2611" t="str">
        <f>_xlfn.XLOOKUP($A2611,'site variables'!$A:$A,'site variables'!G:G,0,0)</f>
        <v>high</v>
      </c>
      <c r="S2611" t="str">
        <f>_xlfn.XLOOKUP($A2611,'site variables'!$A:$A,'site variables'!H:H,0,0)</f>
        <v>low</v>
      </c>
      <c r="T2611" t="str">
        <f>_xlfn.XLOOKUP($A2611,'site variables'!$A:$A,'site variables'!I:I,0,0)</f>
        <v>Vehicle/FootRecreation</v>
      </c>
      <c r="U2611">
        <f>_xlfn.XLOOKUP($D2611,climatevars!$E:$E,climatevars!J:J,0,)</f>
        <v>148.99970199999998</v>
      </c>
      <c r="V2611">
        <f>_xlfn.XLOOKUP($D2611,climatevars!$E:$E,climatevars!K:K,0,)</f>
        <v>539.99891999999988</v>
      </c>
      <c r="W2611">
        <f>_xlfn.XLOOKUP($D2611,climatevars!$E:$E,climatevars!L:L,0,)</f>
        <v>800.99839799999984</v>
      </c>
      <c r="X2611">
        <f>_xlfn.XLOOKUP($G2611,speciesvars!$D:$D,speciesvars!H:H,0,0)</f>
        <v>21.7541668613752</v>
      </c>
      <c r="Y2611">
        <f>_xlfn.XLOOKUP($G2611,speciesvars!$D:$D,speciesvars!I:I,0,0)</f>
        <v>505</v>
      </c>
    </row>
    <row r="2612" spans="1:25" hidden="1" x14ac:dyDescent="0.25">
      <c r="A2612" t="s">
        <v>34</v>
      </c>
      <c r="B2612" t="s">
        <v>69</v>
      </c>
      <c r="C2612">
        <v>18</v>
      </c>
      <c r="D2612" t="str">
        <f t="shared" si="40"/>
        <v>Preservespring 2022</v>
      </c>
      <c r="E2612" t="s">
        <v>48</v>
      </c>
      <c r="F2612" t="s">
        <v>0</v>
      </c>
      <c r="G2612" t="s">
        <v>35</v>
      </c>
      <c r="H2612" t="s">
        <v>4254</v>
      </c>
      <c r="I2612" t="s">
        <v>2710</v>
      </c>
      <c r="J2612" t="s">
        <v>60</v>
      </c>
      <c r="K2612">
        <v>0</v>
      </c>
      <c r="L2612">
        <v>0</v>
      </c>
      <c r="M2612">
        <v>0</v>
      </c>
      <c r="N2612">
        <f>_xlfn.XLOOKUP($A2612,'site variables'!$A:$A,'site variables'!C:C,0,0)</f>
        <v>332.63</v>
      </c>
      <c r="O2612">
        <f>_xlfn.XLOOKUP($A2612,'site variables'!$A:$A,'site variables'!D:D,0,0)</f>
        <v>25.8</v>
      </c>
      <c r="P2612">
        <f>_xlfn.XLOOKUP($A2612,'site variables'!$A:$A,'site variables'!E:E,0,0)</f>
        <v>21.2</v>
      </c>
      <c r="Q2612">
        <f>_xlfn.XLOOKUP($A2612,'site variables'!$A:$A,'site variables'!F:F,0,0)</f>
        <v>793</v>
      </c>
      <c r="R2612" t="str">
        <f>_xlfn.XLOOKUP($A2612,'site variables'!$A:$A,'site variables'!G:G,0,0)</f>
        <v>high</v>
      </c>
      <c r="S2612" t="str">
        <f>_xlfn.XLOOKUP($A2612,'site variables'!$A:$A,'site variables'!H:H,0,0)</f>
        <v>low</v>
      </c>
      <c r="T2612" t="str">
        <f>_xlfn.XLOOKUP($A2612,'site variables'!$A:$A,'site variables'!I:I,0,0)</f>
        <v>Vehicle/FootRecreation</v>
      </c>
      <c r="U2612">
        <f>_xlfn.XLOOKUP($D2612,climatevars!$E:$E,climatevars!J:J,0,)</f>
        <v>148.99970199999998</v>
      </c>
      <c r="V2612">
        <f>_xlfn.XLOOKUP($D2612,climatevars!$E:$E,climatevars!K:K,0,)</f>
        <v>539.99891999999988</v>
      </c>
      <c r="W2612">
        <f>_xlfn.XLOOKUP($D2612,climatevars!$E:$E,climatevars!L:L,0,)</f>
        <v>800.99839799999984</v>
      </c>
      <c r="X2612">
        <f>_xlfn.XLOOKUP($G2612,speciesvars!$D:$D,speciesvars!H:H,0,0)</f>
        <v>23.5000000198682</v>
      </c>
      <c r="Y2612">
        <f>_xlfn.XLOOKUP($G2612,speciesvars!$D:$D,speciesvars!I:I,0,0)</f>
        <v>354</v>
      </c>
    </row>
    <row r="2613" spans="1:25" hidden="1" x14ac:dyDescent="0.25">
      <c r="A2613" t="s">
        <v>34</v>
      </c>
      <c r="B2613" t="s">
        <v>69</v>
      </c>
      <c r="C2613">
        <v>18</v>
      </c>
      <c r="D2613" t="str">
        <f t="shared" si="40"/>
        <v>Preservespring 2022</v>
      </c>
      <c r="E2613" t="s">
        <v>48</v>
      </c>
      <c r="F2613" t="s">
        <v>0</v>
      </c>
      <c r="G2613" t="s">
        <v>65</v>
      </c>
      <c r="H2613" t="s">
        <v>4256</v>
      </c>
      <c r="I2613" t="s">
        <v>2711</v>
      </c>
      <c r="J2613" t="s">
        <v>60</v>
      </c>
      <c r="K2613">
        <v>0</v>
      </c>
      <c r="L2613">
        <v>0</v>
      </c>
      <c r="M2613">
        <v>0.05</v>
      </c>
      <c r="N2613">
        <f>_xlfn.XLOOKUP($A2613,'site variables'!$A:$A,'site variables'!C:C,0,0)</f>
        <v>332.63</v>
      </c>
      <c r="O2613">
        <f>_xlfn.XLOOKUP($A2613,'site variables'!$A:$A,'site variables'!D:D,0,0)</f>
        <v>25.8</v>
      </c>
      <c r="P2613">
        <f>_xlfn.XLOOKUP($A2613,'site variables'!$A:$A,'site variables'!E:E,0,0)</f>
        <v>21.2</v>
      </c>
      <c r="Q2613">
        <f>_xlfn.XLOOKUP($A2613,'site variables'!$A:$A,'site variables'!F:F,0,0)</f>
        <v>793</v>
      </c>
      <c r="R2613" t="str">
        <f>_xlfn.XLOOKUP($A2613,'site variables'!$A:$A,'site variables'!G:G,0,0)</f>
        <v>high</v>
      </c>
      <c r="S2613" t="str">
        <f>_xlfn.XLOOKUP($A2613,'site variables'!$A:$A,'site variables'!H:H,0,0)</f>
        <v>low</v>
      </c>
      <c r="T2613" t="str">
        <f>_xlfn.XLOOKUP($A2613,'site variables'!$A:$A,'site variables'!I:I,0,0)</f>
        <v>Vehicle/FootRecreation</v>
      </c>
      <c r="U2613">
        <f>_xlfn.XLOOKUP($D2613,climatevars!$E:$E,climatevars!J:J,0,)</f>
        <v>148.99970199999998</v>
      </c>
      <c r="V2613">
        <f>_xlfn.XLOOKUP($D2613,climatevars!$E:$E,climatevars!K:K,0,)</f>
        <v>539.99891999999988</v>
      </c>
      <c r="W2613">
        <f>_xlfn.XLOOKUP($D2613,climatevars!$E:$E,climatevars!L:L,0,)</f>
        <v>800.99839799999984</v>
      </c>
      <c r="X2613">
        <f>_xlfn.XLOOKUP($G2613,speciesvars!$D:$D,speciesvars!H:H,0,0)</f>
        <v>21.662499884764401</v>
      </c>
      <c r="Y2613">
        <f>_xlfn.XLOOKUP($G2613,speciesvars!$D:$D,speciesvars!I:I,0,0)</f>
        <v>767</v>
      </c>
    </row>
    <row r="2614" spans="1:25" hidden="1" x14ac:dyDescent="0.25">
      <c r="A2614" t="s">
        <v>34</v>
      </c>
      <c r="B2614" t="s">
        <v>69</v>
      </c>
      <c r="C2614">
        <v>22</v>
      </c>
      <c r="D2614" t="str">
        <f t="shared" si="40"/>
        <v>Preservespring 2022</v>
      </c>
      <c r="E2614" t="s">
        <v>48</v>
      </c>
      <c r="F2614" t="s">
        <v>70</v>
      </c>
      <c r="G2614" t="s">
        <v>2340</v>
      </c>
      <c r="H2614" t="s">
        <v>11</v>
      </c>
      <c r="I2614" t="s">
        <v>2712</v>
      </c>
      <c r="J2614" t="s">
        <v>60</v>
      </c>
      <c r="K2614">
        <v>1</v>
      </c>
      <c r="L2614">
        <v>25</v>
      </c>
      <c r="N2614">
        <f>_xlfn.XLOOKUP($A2614,'site variables'!$A:$A,'site variables'!C:C,0,0)</f>
        <v>332.63</v>
      </c>
      <c r="O2614">
        <f>_xlfn.XLOOKUP($A2614,'site variables'!$A:$A,'site variables'!D:D,0,0)</f>
        <v>25.8</v>
      </c>
      <c r="P2614">
        <f>_xlfn.XLOOKUP($A2614,'site variables'!$A:$A,'site variables'!E:E,0,0)</f>
        <v>21.2</v>
      </c>
      <c r="Q2614">
        <f>_xlfn.XLOOKUP($A2614,'site variables'!$A:$A,'site variables'!F:F,0,0)</f>
        <v>793</v>
      </c>
      <c r="R2614" t="str">
        <f>_xlfn.XLOOKUP($A2614,'site variables'!$A:$A,'site variables'!G:G,0,0)</f>
        <v>high</v>
      </c>
      <c r="S2614" t="str">
        <f>_xlfn.XLOOKUP($A2614,'site variables'!$A:$A,'site variables'!H:H,0,0)</f>
        <v>low</v>
      </c>
      <c r="T2614" t="str">
        <f>_xlfn.XLOOKUP($A2614,'site variables'!$A:$A,'site variables'!I:I,0,0)</f>
        <v>Vehicle/FootRecreation</v>
      </c>
      <c r="U2614">
        <f>_xlfn.XLOOKUP($D2614,climatevars!$E:$E,climatevars!J:J,0,)</f>
        <v>148.99970199999998</v>
      </c>
      <c r="V2614">
        <f>_xlfn.XLOOKUP($D2614,climatevars!$E:$E,climatevars!K:K,0,)</f>
        <v>539.99891999999988</v>
      </c>
      <c r="W2614">
        <f>_xlfn.XLOOKUP($D2614,climatevars!$E:$E,climatevars!L:L,0,)</f>
        <v>800.99839799999984</v>
      </c>
      <c r="X2614">
        <f>_xlfn.XLOOKUP($G2614,speciesvars!$D:$D,speciesvars!H:H,0,0)</f>
        <v>0</v>
      </c>
      <c r="Y2614">
        <f>_xlfn.XLOOKUP($G2614,speciesvars!$D:$D,speciesvars!I:I,0,0)</f>
        <v>0</v>
      </c>
    </row>
    <row r="2615" spans="1:25" x14ac:dyDescent="0.25">
      <c r="A2615" t="s">
        <v>34</v>
      </c>
      <c r="B2615" t="s">
        <v>69</v>
      </c>
      <c r="C2615">
        <v>23</v>
      </c>
      <c r="D2615" t="str">
        <f t="shared" si="40"/>
        <v>Preservespring 2022</v>
      </c>
      <c r="E2615" t="s">
        <v>74</v>
      </c>
      <c r="F2615" t="s">
        <v>70</v>
      </c>
      <c r="G2615" t="s">
        <v>58</v>
      </c>
      <c r="H2615" t="s">
        <v>11</v>
      </c>
      <c r="I2615" t="s">
        <v>2713</v>
      </c>
      <c r="J2615" t="s">
        <v>60</v>
      </c>
      <c r="K2615">
        <v>0</v>
      </c>
      <c r="M2615">
        <v>0.05</v>
      </c>
      <c r="N2615">
        <f>_xlfn.XLOOKUP($A2615,'site variables'!$A:$A,'site variables'!C:C,0,0)</f>
        <v>332.63</v>
      </c>
      <c r="O2615">
        <f>_xlfn.XLOOKUP($A2615,'site variables'!$A:$A,'site variables'!D:D,0,0)</f>
        <v>25.8</v>
      </c>
      <c r="P2615">
        <f>_xlfn.XLOOKUP($A2615,'site variables'!$A:$A,'site variables'!E:E,0,0)</f>
        <v>21.2</v>
      </c>
      <c r="Q2615">
        <f>_xlfn.XLOOKUP($A2615,'site variables'!$A:$A,'site variables'!F:F,0,0)</f>
        <v>793</v>
      </c>
      <c r="R2615" t="str">
        <f>_xlfn.XLOOKUP($A2615,'site variables'!$A:$A,'site variables'!G:G,0,0)</f>
        <v>high</v>
      </c>
      <c r="S2615" t="str">
        <f>_xlfn.XLOOKUP($A2615,'site variables'!$A:$A,'site variables'!H:H,0,0)</f>
        <v>low</v>
      </c>
      <c r="T2615" t="str">
        <f>_xlfn.XLOOKUP($A2615,'site variables'!$A:$A,'site variables'!I:I,0,0)</f>
        <v>Vehicle/FootRecreation</v>
      </c>
      <c r="U2615">
        <f>_xlfn.XLOOKUP($D2615,climatevars!$E:$E,climatevars!J:J,0,)</f>
        <v>148.99970199999998</v>
      </c>
      <c r="V2615">
        <f>_xlfn.XLOOKUP($D2615,climatevars!$E:$E,climatevars!K:K,0,)</f>
        <v>539.99891999999988</v>
      </c>
      <c r="W2615">
        <f>_xlfn.XLOOKUP($D2615,climatevars!$E:$E,climatevars!L:L,0,)</f>
        <v>800.99839799999984</v>
      </c>
      <c r="X2615">
        <f>_xlfn.XLOOKUP($G2615,speciesvars!$D:$D,speciesvars!H:H,0,0)</f>
        <v>22.887500206629401</v>
      </c>
      <c r="Y2615">
        <f>_xlfn.XLOOKUP($G2615,speciesvars!$D:$D,speciesvars!I:I,0,0)</f>
        <v>421</v>
      </c>
    </row>
    <row r="2616" spans="1:25" hidden="1" x14ac:dyDescent="0.25">
      <c r="A2616" t="s">
        <v>34</v>
      </c>
      <c r="B2616" t="s">
        <v>69</v>
      </c>
      <c r="C2616">
        <v>23</v>
      </c>
      <c r="D2616" t="str">
        <f t="shared" si="40"/>
        <v>Preservespring 2022</v>
      </c>
      <c r="E2616" t="s">
        <v>74</v>
      </c>
      <c r="F2616" t="s">
        <v>70</v>
      </c>
      <c r="G2616" t="s">
        <v>77</v>
      </c>
      <c r="H2616" t="s">
        <v>11</v>
      </c>
      <c r="I2616" t="s">
        <v>2714</v>
      </c>
      <c r="J2616" t="s">
        <v>72</v>
      </c>
      <c r="K2616">
        <v>2</v>
      </c>
      <c r="L2616">
        <v>65</v>
      </c>
      <c r="N2616">
        <f>_xlfn.XLOOKUP($A2616,'site variables'!$A:$A,'site variables'!C:C,0,0)</f>
        <v>332.63</v>
      </c>
      <c r="O2616">
        <f>_xlfn.XLOOKUP($A2616,'site variables'!$A:$A,'site variables'!D:D,0,0)</f>
        <v>25.8</v>
      </c>
      <c r="P2616">
        <f>_xlfn.XLOOKUP($A2616,'site variables'!$A:$A,'site variables'!E:E,0,0)</f>
        <v>21.2</v>
      </c>
      <c r="Q2616">
        <f>_xlfn.XLOOKUP($A2616,'site variables'!$A:$A,'site variables'!F:F,0,0)</f>
        <v>793</v>
      </c>
      <c r="R2616" t="str">
        <f>_xlfn.XLOOKUP($A2616,'site variables'!$A:$A,'site variables'!G:G,0,0)</f>
        <v>high</v>
      </c>
      <c r="S2616" t="str">
        <f>_xlfn.XLOOKUP($A2616,'site variables'!$A:$A,'site variables'!H:H,0,0)</f>
        <v>low</v>
      </c>
      <c r="T2616" t="str">
        <f>_xlfn.XLOOKUP($A2616,'site variables'!$A:$A,'site variables'!I:I,0,0)</f>
        <v>Vehicle/FootRecreation</v>
      </c>
      <c r="U2616">
        <f>_xlfn.XLOOKUP($D2616,climatevars!$E:$E,climatevars!J:J,0,)</f>
        <v>148.99970199999998</v>
      </c>
      <c r="V2616">
        <f>_xlfn.XLOOKUP($D2616,climatevars!$E:$E,climatevars!K:K,0,)</f>
        <v>539.99891999999988</v>
      </c>
      <c r="W2616">
        <f>_xlfn.XLOOKUP($D2616,climatevars!$E:$E,climatevars!L:L,0,)</f>
        <v>800.99839799999984</v>
      </c>
      <c r="X2616">
        <f>_xlfn.XLOOKUP($G2616,speciesvars!$D:$D,speciesvars!H:H,0,0)</f>
        <v>0</v>
      </c>
      <c r="Y2616">
        <f>_xlfn.XLOOKUP($G2616,speciesvars!$D:$D,speciesvars!I:I,0,0)</f>
        <v>0</v>
      </c>
    </row>
    <row r="2617" spans="1:25" hidden="1" x14ac:dyDescent="0.25">
      <c r="A2617" t="s">
        <v>34</v>
      </c>
      <c r="B2617" t="s">
        <v>69</v>
      </c>
      <c r="C2617">
        <v>23</v>
      </c>
      <c r="D2617" t="str">
        <f t="shared" si="40"/>
        <v>Preservespring 2022</v>
      </c>
      <c r="E2617" t="s">
        <v>74</v>
      </c>
      <c r="F2617" t="s">
        <v>70</v>
      </c>
      <c r="G2617" t="s">
        <v>3</v>
      </c>
      <c r="H2617" t="s">
        <v>11</v>
      </c>
      <c r="I2617" t="s">
        <v>2715</v>
      </c>
      <c r="J2617" t="s">
        <v>72</v>
      </c>
      <c r="K2617">
        <v>1</v>
      </c>
      <c r="L2617">
        <v>37</v>
      </c>
      <c r="N2617">
        <f>_xlfn.XLOOKUP($A2617,'site variables'!$A:$A,'site variables'!C:C,0,0)</f>
        <v>332.63</v>
      </c>
      <c r="O2617">
        <f>_xlfn.XLOOKUP($A2617,'site variables'!$A:$A,'site variables'!D:D,0,0)</f>
        <v>25.8</v>
      </c>
      <c r="P2617">
        <f>_xlfn.XLOOKUP($A2617,'site variables'!$A:$A,'site variables'!E:E,0,0)</f>
        <v>21.2</v>
      </c>
      <c r="Q2617">
        <f>_xlfn.XLOOKUP($A2617,'site variables'!$A:$A,'site variables'!F:F,0,0)</f>
        <v>793</v>
      </c>
      <c r="R2617" t="str">
        <f>_xlfn.XLOOKUP($A2617,'site variables'!$A:$A,'site variables'!G:G,0,0)</f>
        <v>high</v>
      </c>
      <c r="S2617" t="str">
        <f>_xlfn.XLOOKUP($A2617,'site variables'!$A:$A,'site variables'!H:H,0,0)</f>
        <v>low</v>
      </c>
      <c r="T2617" t="str">
        <f>_xlfn.XLOOKUP($A2617,'site variables'!$A:$A,'site variables'!I:I,0,0)</f>
        <v>Vehicle/FootRecreation</v>
      </c>
      <c r="U2617">
        <f>_xlfn.XLOOKUP($D2617,climatevars!$E:$E,climatevars!J:J,0,)</f>
        <v>148.99970199999998</v>
      </c>
      <c r="V2617">
        <f>_xlfn.XLOOKUP($D2617,climatevars!$E:$E,climatevars!K:K,0,)</f>
        <v>539.99891999999988</v>
      </c>
      <c r="W2617">
        <f>_xlfn.XLOOKUP($D2617,climatevars!$E:$E,climatevars!L:L,0,)</f>
        <v>800.99839799999984</v>
      </c>
      <c r="X2617">
        <f>_xlfn.XLOOKUP($G2617,speciesvars!$D:$D,speciesvars!H:H,0,0)</f>
        <v>0</v>
      </c>
      <c r="Y2617">
        <f>_xlfn.XLOOKUP($G2617,speciesvars!$D:$D,speciesvars!I:I,0,0)</f>
        <v>0</v>
      </c>
    </row>
    <row r="2618" spans="1:25" hidden="1" x14ac:dyDescent="0.25">
      <c r="A2618" t="s">
        <v>34</v>
      </c>
      <c r="B2618" t="s">
        <v>69</v>
      </c>
      <c r="C2618">
        <v>18</v>
      </c>
      <c r="D2618" t="str">
        <f t="shared" si="40"/>
        <v>Preservespring 2022</v>
      </c>
      <c r="E2618" t="s">
        <v>48</v>
      </c>
      <c r="F2618" t="s">
        <v>0</v>
      </c>
      <c r="G2618" t="s">
        <v>76</v>
      </c>
      <c r="H2618" t="s">
        <v>4254</v>
      </c>
      <c r="I2618" t="s">
        <v>2716</v>
      </c>
      <c r="J2618" t="s">
        <v>60</v>
      </c>
      <c r="K2618">
        <v>0</v>
      </c>
      <c r="L2618">
        <v>0</v>
      </c>
      <c r="M2618">
        <v>0.55000000000000004</v>
      </c>
      <c r="N2618">
        <f>_xlfn.XLOOKUP($A2618,'site variables'!$A:$A,'site variables'!C:C,0,0)</f>
        <v>332.63</v>
      </c>
      <c r="O2618">
        <f>_xlfn.XLOOKUP($A2618,'site variables'!$A:$A,'site variables'!D:D,0,0)</f>
        <v>25.8</v>
      </c>
      <c r="P2618">
        <f>_xlfn.XLOOKUP($A2618,'site variables'!$A:$A,'site variables'!E:E,0,0)</f>
        <v>21.2</v>
      </c>
      <c r="Q2618">
        <f>_xlfn.XLOOKUP($A2618,'site variables'!$A:$A,'site variables'!F:F,0,0)</f>
        <v>793</v>
      </c>
      <c r="R2618" t="str">
        <f>_xlfn.XLOOKUP($A2618,'site variables'!$A:$A,'site variables'!G:G,0,0)</f>
        <v>high</v>
      </c>
      <c r="S2618" t="str">
        <f>_xlfn.XLOOKUP($A2618,'site variables'!$A:$A,'site variables'!H:H,0,0)</f>
        <v>low</v>
      </c>
      <c r="T2618" t="str">
        <f>_xlfn.XLOOKUP($A2618,'site variables'!$A:$A,'site variables'!I:I,0,0)</f>
        <v>Vehicle/FootRecreation</v>
      </c>
      <c r="U2618">
        <f>_xlfn.XLOOKUP($D2618,climatevars!$E:$E,climatevars!J:J,0,)</f>
        <v>148.99970199999998</v>
      </c>
      <c r="V2618">
        <f>_xlfn.XLOOKUP($D2618,climatevars!$E:$E,climatevars!K:K,0,)</f>
        <v>539.99891999999988</v>
      </c>
      <c r="W2618">
        <f>_xlfn.XLOOKUP($D2618,climatevars!$E:$E,climatevars!L:L,0,)</f>
        <v>800.99839799999984</v>
      </c>
      <c r="X2618">
        <f>_xlfn.XLOOKUP($G2618,speciesvars!$D:$D,speciesvars!H:H,0,0)</f>
        <v>23.825000166892998</v>
      </c>
      <c r="Y2618">
        <f>_xlfn.XLOOKUP($G2618,speciesvars!$D:$D,speciesvars!I:I,0,0)</f>
        <v>508</v>
      </c>
    </row>
    <row r="2619" spans="1:25" hidden="1" x14ac:dyDescent="0.25">
      <c r="A2619" t="s">
        <v>34</v>
      </c>
      <c r="B2619" t="s">
        <v>69</v>
      </c>
      <c r="C2619">
        <v>19</v>
      </c>
      <c r="D2619" t="str">
        <f t="shared" si="40"/>
        <v>Preservespring 2022</v>
      </c>
      <c r="E2619" t="s">
        <v>12</v>
      </c>
      <c r="F2619" t="s">
        <v>0</v>
      </c>
      <c r="G2619" t="s">
        <v>13</v>
      </c>
      <c r="H2619" t="s">
        <v>4254</v>
      </c>
      <c r="I2619" t="s">
        <v>2717</v>
      </c>
      <c r="J2619" t="s">
        <v>60</v>
      </c>
      <c r="K2619">
        <v>0</v>
      </c>
      <c r="L2619">
        <v>0</v>
      </c>
      <c r="M2619">
        <v>0</v>
      </c>
      <c r="N2619">
        <f>_xlfn.XLOOKUP($A2619,'site variables'!$A:$A,'site variables'!C:C,0,0)</f>
        <v>332.63</v>
      </c>
      <c r="O2619">
        <f>_xlfn.XLOOKUP($A2619,'site variables'!$A:$A,'site variables'!D:D,0,0)</f>
        <v>25.8</v>
      </c>
      <c r="P2619">
        <f>_xlfn.XLOOKUP($A2619,'site variables'!$A:$A,'site variables'!E:E,0,0)</f>
        <v>21.2</v>
      </c>
      <c r="Q2619">
        <f>_xlfn.XLOOKUP($A2619,'site variables'!$A:$A,'site variables'!F:F,0,0)</f>
        <v>793</v>
      </c>
      <c r="R2619" t="str">
        <f>_xlfn.XLOOKUP($A2619,'site variables'!$A:$A,'site variables'!G:G,0,0)</f>
        <v>high</v>
      </c>
      <c r="S2619" t="str">
        <f>_xlfn.XLOOKUP($A2619,'site variables'!$A:$A,'site variables'!H:H,0,0)</f>
        <v>low</v>
      </c>
      <c r="T2619" t="str">
        <f>_xlfn.XLOOKUP($A2619,'site variables'!$A:$A,'site variables'!I:I,0,0)</f>
        <v>Vehicle/FootRecreation</v>
      </c>
      <c r="U2619">
        <f>_xlfn.XLOOKUP($D2619,climatevars!$E:$E,climatevars!J:J,0,)</f>
        <v>148.99970199999998</v>
      </c>
      <c r="V2619">
        <f>_xlfn.XLOOKUP($D2619,climatevars!$E:$E,climatevars!K:K,0,)</f>
        <v>539.99891999999988</v>
      </c>
      <c r="W2619">
        <f>_xlfn.XLOOKUP($D2619,climatevars!$E:$E,climatevars!L:L,0,)</f>
        <v>800.99839799999984</v>
      </c>
      <c r="X2619">
        <f>_xlfn.XLOOKUP($G2619,speciesvars!$D:$D,speciesvars!H:H,0,0)</f>
        <v>23.462500015894602</v>
      </c>
      <c r="Y2619">
        <f>_xlfn.XLOOKUP($G2619,speciesvars!$D:$D,speciesvars!I:I,0,0)</f>
        <v>846</v>
      </c>
    </row>
    <row r="2620" spans="1:25" hidden="1" x14ac:dyDescent="0.25">
      <c r="A2620" t="s">
        <v>34</v>
      </c>
      <c r="B2620" t="s">
        <v>69</v>
      </c>
      <c r="C2620">
        <v>19</v>
      </c>
      <c r="D2620" t="str">
        <f t="shared" si="40"/>
        <v>Preservespring 2022</v>
      </c>
      <c r="E2620" t="s">
        <v>12</v>
      </c>
      <c r="F2620" t="s">
        <v>0</v>
      </c>
      <c r="G2620" t="s">
        <v>21</v>
      </c>
      <c r="H2620" t="s">
        <v>4254</v>
      </c>
      <c r="I2620" t="s">
        <v>2718</v>
      </c>
      <c r="J2620" t="s">
        <v>60</v>
      </c>
      <c r="K2620">
        <v>0</v>
      </c>
      <c r="L2620">
        <v>0</v>
      </c>
      <c r="M2620">
        <v>0</v>
      </c>
      <c r="N2620">
        <f>_xlfn.XLOOKUP($A2620,'site variables'!$A:$A,'site variables'!C:C,0,0)</f>
        <v>332.63</v>
      </c>
      <c r="O2620">
        <f>_xlfn.XLOOKUP($A2620,'site variables'!$A:$A,'site variables'!D:D,0,0)</f>
        <v>25.8</v>
      </c>
      <c r="P2620">
        <f>_xlfn.XLOOKUP($A2620,'site variables'!$A:$A,'site variables'!E:E,0,0)</f>
        <v>21.2</v>
      </c>
      <c r="Q2620">
        <f>_xlfn.XLOOKUP($A2620,'site variables'!$A:$A,'site variables'!F:F,0,0)</f>
        <v>793</v>
      </c>
      <c r="R2620" t="str">
        <f>_xlfn.XLOOKUP($A2620,'site variables'!$A:$A,'site variables'!G:G,0,0)</f>
        <v>high</v>
      </c>
      <c r="S2620" t="str">
        <f>_xlfn.XLOOKUP($A2620,'site variables'!$A:$A,'site variables'!H:H,0,0)</f>
        <v>low</v>
      </c>
      <c r="T2620" t="str">
        <f>_xlfn.XLOOKUP($A2620,'site variables'!$A:$A,'site variables'!I:I,0,0)</f>
        <v>Vehicle/FootRecreation</v>
      </c>
      <c r="U2620">
        <f>_xlfn.XLOOKUP($D2620,climatevars!$E:$E,climatevars!J:J,0,)</f>
        <v>148.99970199999998</v>
      </c>
      <c r="V2620">
        <f>_xlfn.XLOOKUP($D2620,climatevars!$E:$E,climatevars!K:K,0,)</f>
        <v>539.99891999999988</v>
      </c>
      <c r="W2620">
        <f>_xlfn.XLOOKUP($D2620,climatevars!$E:$E,climatevars!L:L,0,)</f>
        <v>800.99839799999984</v>
      </c>
      <c r="X2620">
        <f>_xlfn.XLOOKUP($G2620,speciesvars!$D:$D,speciesvars!H:H,0,0)</f>
        <v>24.8750001192093</v>
      </c>
      <c r="Y2620">
        <f>_xlfn.XLOOKUP($G2620,speciesvars!$D:$D,speciesvars!I:I,0,0)</f>
        <v>845</v>
      </c>
    </row>
    <row r="2621" spans="1:25" hidden="1" x14ac:dyDescent="0.25">
      <c r="A2621" t="s">
        <v>34</v>
      </c>
      <c r="B2621" t="s">
        <v>69</v>
      </c>
      <c r="C2621">
        <v>19</v>
      </c>
      <c r="D2621" t="str">
        <f t="shared" si="40"/>
        <v>Preservespring 2022</v>
      </c>
      <c r="E2621" t="s">
        <v>12</v>
      </c>
      <c r="F2621" t="s">
        <v>0</v>
      </c>
      <c r="G2621" t="s">
        <v>53</v>
      </c>
      <c r="H2621" t="s">
        <v>4254</v>
      </c>
      <c r="I2621" t="s">
        <v>2719</v>
      </c>
      <c r="J2621" t="s">
        <v>60</v>
      </c>
      <c r="K2621">
        <v>0</v>
      </c>
      <c r="L2621">
        <v>0</v>
      </c>
      <c r="M2621">
        <v>0</v>
      </c>
      <c r="N2621">
        <f>_xlfn.XLOOKUP($A2621,'site variables'!$A:$A,'site variables'!C:C,0,0)</f>
        <v>332.63</v>
      </c>
      <c r="O2621">
        <f>_xlfn.XLOOKUP($A2621,'site variables'!$A:$A,'site variables'!D:D,0,0)</f>
        <v>25.8</v>
      </c>
      <c r="P2621">
        <f>_xlfn.XLOOKUP($A2621,'site variables'!$A:$A,'site variables'!E:E,0,0)</f>
        <v>21.2</v>
      </c>
      <c r="Q2621">
        <f>_xlfn.XLOOKUP($A2621,'site variables'!$A:$A,'site variables'!F:F,0,0)</f>
        <v>793</v>
      </c>
      <c r="R2621" t="str">
        <f>_xlfn.XLOOKUP($A2621,'site variables'!$A:$A,'site variables'!G:G,0,0)</f>
        <v>high</v>
      </c>
      <c r="S2621" t="str">
        <f>_xlfn.XLOOKUP($A2621,'site variables'!$A:$A,'site variables'!H:H,0,0)</f>
        <v>low</v>
      </c>
      <c r="T2621" t="str">
        <f>_xlfn.XLOOKUP($A2621,'site variables'!$A:$A,'site variables'!I:I,0,0)</f>
        <v>Vehicle/FootRecreation</v>
      </c>
      <c r="U2621">
        <f>_xlfn.XLOOKUP($D2621,climatevars!$E:$E,climatevars!J:J,0,)</f>
        <v>148.99970199999998</v>
      </c>
      <c r="V2621">
        <f>_xlfn.XLOOKUP($D2621,climatevars!$E:$E,climatevars!K:K,0,)</f>
        <v>539.99891999999988</v>
      </c>
      <c r="W2621">
        <f>_xlfn.XLOOKUP($D2621,climatevars!$E:$E,climatevars!L:L,0,)</f>
        <v>800.99839799999984</v>
      </c>
      <c r="X2621">
        <f>_xlfn.XLOOKUP($G2621,speciesvars!$D:$D,speciesvars!H:H,0,0)</f>
        <v>24.200000047683702</v>
      </c>
      <c r="Y2621">
        <f>_xlfn.XLOOKUP($G2621,speciesvars!$D:$D,speciesvars!I:I,0,0)</f>
        <v>706</v>
      </c>
    </row>
    <row r="2622" spans="1:25" hidden="1" x14ac:dyDescent="0.25">
      <c r="A2622" t="s">
        <v>34</v>
      </c>
      <c r="B2622" t="s">
        <v>69</v>
      </c>
      <c r="C2622">
        <v>23</v>
      </c>
      <c r="D2622" t="str">
        <f t="shared" si="40"/>
        <v>Preservespring 2022</v>
      </c>
      <c r="E2622" t="s">
        <v>74</v>
      </c>
      <c r="F2622" t="s">
        <v>70</v>
      </c>
      <c r="G2622" t="s">
        <v>2201</v>
      </c>
      <c r="H2622" t="s">
        <v>11</v>
      </c>
      <c r="I2622" t="s">
        <v>2720</v>
      </c>
      <c r="J2622" t="s">
        <v>60</v>
      </c>
      <c r="K2622">
        <v>14</v>
      </c>
      <c r="L2622">
        <v>25</v>
      </c>
      <c r="N2622">
        <f>_xlfn.XLOOKUP($A2622,'site variables'!$A:$A,'site variables'!C:C,0,0)</f>
        <v>332.63</v>
      </c>
      <c r="O2622">
        <f>_xlfn.XLOOKUP($A2622,'site variables'!$A:$A,'site variables'!D:D,0,0)</f>
        <v>25.8</v>
      </c>
      <c r="P2622">
        <f>_xlfn.XLOOKUP($A2622,'site variables'!$A:$A,'site variables'!E:E,0,0)</f>
        <v>21.2</v>
      </c>
      <c r="Q2622">
        <f>_xlfn.XLOOKUP($A2622,'site variables'!$A:$A,'site variables'!F:F,0,0)</f>
        <v>793</v>
      </c>
      <c r="R2622" t="str">
        <f>_xlfn.XLOOKUP($A2622,'site variables'!$A:$A,'site variables'!G:G,0,0)</f>
        <v>high</v>
      </c>
      <c r="S2622" t="str">
        <f>_xlfn.XLOOKUP($A2622,'site variables'!$A:$A,'site variables'!H:H,0,0)</f>
        <v>low</v>
      </c>
      <c r="T2622" t="str">
        <f>_xlfn.XLOOKUP($A2622,'site variables'!$A:$A,'site variables'!I:I,0,0)</f>
        <v>Vehicle/FootRecreation</v>
      </c>
      <c r="U2622">
        <f>_xlfn.XLOOKUP($D2622,climatevars!$E:$E,climatevars!J:J,0,)</f>
        <v>148.99970199999998</v>
      </c>
      <c r="V2622">
        <f>_xlfn.XLOOKUP($D2622,climatevars!$E:$E,climatevars!K:K,0,)</f>
        <v>539.99891999999988</v>
      </c>
      <c r="W2622">
        <f>_xlfn.XLOOKUP($D2622,climatevars!$E:$E,climatevars!L:L,0,)</f>
        <v>800.99839799999984</v>
      </c>
      <c r="X2622">
        <f>_xlfn.XLOOKUP($G2622,speciesvars!$D:$D,speciesvars!H:H,0,0)</f>
        <v>0</v>
      </c>
      <c r="Y2622">
        <f>_xlfn.XLOOKUP($G2622,speciesvars!$D:$D,speciesvars!I:I,0,0)</f>
        <v>0</v>
      </c>
    </row>
    <row r="2623" spans="1:25" hidden="1" x14ac:dyDescent="0.25">
      <c r="A2623" t="s">
        <v>34</v>
      </c>
      <c r="B2623" t="s">
        <v>69</v>
      </c>
      <c r="C2623">
        <v>23</v>
      </c>
      <c r="D2623" t="str">
        <f t="shared" si="40"/>
        <v>Preservespring 2022</v>
      </c>
      <c r="E2623" t="s">
        <v>74</v>
      </c>
      <c r="F2623" t="s">
        <v>70</v>
      </c>
      <c r="G2623" t="s">
        <v>16</v>
      </c>
      <c r="H2623" t="s">
        <v>11</v>
      </c>
      <c r="I2623" t="s">
        <v>2721</v>
      </c>
      <c r="J2623" t="s">
        <v>60</v>
      </c>
      <c r="K2623">
        <v>6</v>
      </c>
      <c r="L2623">
        <v>30</v>
      </c>
      <c r="N2623">
        <f>_xlfn.XLOOKUP($A2623,'site variables'!$A:$A,'site variables'!C:C,0,0)</f>
        <v>332.63</v>
      </c>
      <c r="O2623">
        <f>_xlfn.XLOOKUP($A2623,'site variables'!$A:$A,'site variables'!D:D,0,0)</f>
        <v>25.8</v>
      </c>
      <c r="P2623">
        <f>_xlfn.XLOOKUP($A2623,'site variables'!$A:$A,'site variables'!E:E,0,0)</f>
        <v>21.2</v>
      </c>
      <c r="Q2623">
        <f>_xlfn.XLOOKUP($A2623,'site variables'!$A:$A,'site variables'!F:F,0,0)</f>
        <v>793</v>
      </c>
      <c r="R2623" t="str">
        <f>_xlfn.XLOOKUP($A2623,'site variables'!$A:$A,'site variables'!G:G,0,0)</f>
        <v>high</v>
      </c>
      <c r="S2623" t="str">
        <f>_xlfn.XLOOKUP($A2623,'site variables'!$A:$A,'site variables'!H:H,0,0)</f>
        <v>low</v>
      </c>
      <c r="T2623" t="str">
        <f>_xlfn.XLOOKUP($A2623,'site variables'!$A:$A,'site variables'!I:I,0,0)</f>
        <v>Vehicle/FootRecreation</v>
      </c>
      <c r="U2623">
        <f>_xlfn.XLOOKUP($D2623,climatevars!$E:$E,climatevars!J:J,0,)</f>
        <v>148.99970199999998</v>
      </c>
      <c r="V2623">
        <f>_xlfn.XLOOKUP($D2623,climatevars!$E:$E,climatevars!K:K,0,)</f>
        <v>539.99891999999988</v>
      </c>
      <c r="W2623">
        <f>_xlfn.XLOOKUP($D2623,climatevars!$E:$E,climatevars!L:L,0,)</f>
        <v>800.99839799999984</v>
      </c>
      <c r="X2623">
        <f>_xlfn.XLOOKUP($G2623,speciesvars!$D:$D,speciesvars!H:H,0,0)</f>
        <v>0</v>
      </c>
      <c r="Y2623">
        <f>_xlfn.XLOOKUP($G2623,speciesvars!$D:$D,speciesvars!I:I,0,0)</f>
        <v>0</v>
      </c>
    </row>
    <row r="2624" spans="1:25" hidden="1" x14ac:dyDescent="0.25">
      <c r="A2624" t="s">
        <v>34</v>
      </c>
      <c r="B2624" t="s">
        <v>69</v>
      </c>
      <c r="C2624">
        <v>23</v>
      </c>
      <c r="D2624" t="str">
        <f t="shared" si="40"/>
        <v>Preservespring 2022</v>
      </c>
      <c r="E2624" t="s">
        <v>74</v>
      </c>
      <c r="F2624" t="s">
        <v>70</v>
      </c>
      <c r="G2624" t="s">
        <v>33</v>
      </c>
      <c r="H2624" t="s">
        <v>11</v>
      </c>
      <c r="I2624" t="s">
        <v>2722</v>
      </c>
      <c r="J2624" t="s">
        <v>60</v>
      </c>
      <c r="K2624">
        <v>1</v>
      </c>
      <c r="L2624">
        <v>22</v>
      </c>
      <c r="N2624">
        <f>_xlfn.XLOOKUP($A2624,'site variables'!$A:$A,'site variables'!C:C,0,0)</f>
        <v>332.63</v>
      </c>
      <c r="O2624">
        <f>_xlfn.XLOOKUP($A2624,'site variables'!$A:$A,'site variables'!D:D,0,0)</f>
        <v>25.8</v>
      </c>
      <c r="P2624">
        <f>_xlfn.XLOOKUP($A2624,'site variables'!$A:$A,'site variables'!E:E,0,0)</f>
        <v>21.2</v>
      </c>
      <c r="Q2624">
        <f>_xlfn.XLOOKUP($A2624,'site variables'!$A:$A,'site variables'!F:F,0,0)</f>
        <v>793</v>
      </c>
      <c r="R2624" t="str">
        <f>_xlfn.XLOOKUP($A2624,'site variables'!$A:$A,'site variables'!G:G,0,0)</f>
        <v>high</v>
      </c>
      <c r="S2624" t="str">
        <f>_xlfn.XLOOKUP($A2624,'site variables'!$A:$A,'site variables'!H:H,0,0)</f>
        <v>low</v>
      </c>
      <c r="T2624" t="str">
        <f>_xlfn.XLOOKUP($A2624,'site variables'!$A:$A,'site variables'!I:I,0,0)</f>
        <v>Vehicle/FootRecreation</v>
      </c>
      <c r="U2624">
        <f>_xlfn.XLOOKUP($D2624,climatevars!$E:$E,climatevars!J:J,0,)</f>
        <v>148.99970199999998</v>
      </c>
      <c r="V2624">
        <f>_xlfn.XLOOKUP($D2624,climatevars!$E:$E,climatevars!K:K,0,)</f>
        <v>539.99891999999988</v>
      </c>
      <c r="W2624">
        <f>_xlfn.XLOOKUP($D2624,climatevars!$E:$E,climatevars!L:L,0,)</f>
        <v>800.99839799999984</v>
      </c>
      <c r="X2624">
        <f>_xlfn.XLOOKUP($G2624,speciesvars!$D:$D,speciesvars!H:H,0,0)</f>
        <v>0</v>
      </c>
      <c r="Y2624">
        <f>_xlfn.XLOOKUP($G2624,speciesvars!$D:$D,speciesvars!I:I,0,0)</f>
        <v>0</v>
      </c>
    </row>
    <row r="2625" spans="1:25" hidden="1" x14ac:dyDescent="0.25">
      <c r="A2625" t="s">
        <v>34</v>
      </c>
      <c r="B2625" t="s">
        <v>69</v>
      </c>
      <c r="C2625">
        <v>23</v>
      </c>
      <c r="D2625" t="str">
        <f t="shared" si="40"/>
        <v>Preservespring 2022</v>
      </c>
      <c r="E2625" t="s">
        <v>74</v>
      </c>
      <c r="F2625" t="s">
        <v>70</v>
      </c>
      <c r="G2625" t="s">
        <v>8</v>
      </c>
      <c r="H2625" t="s">
        <v>11</v>
      </c>
      <c r="I2625" t="s">
        <v>2723</v>
      </c>
      <c r="J2625" t="s">
        <v>60</v>
      </c>
      <c r="K2625">
        <v>3</v>
      </c>
      <c r="L2625">
        <v>20</v>
      </c>
      <c r="N2625">
        <f>_xlfn.XLOOKUP($A2625,'site variables'!$A:$A,'site variables'!C:C,0,0)</f>
        <v>332.63</v>
      </c>
      <c r="O2625">
        <f>_xlfn.XLOOKUP($A2625,'site variables'!$A:$A,'site variables'!D:D,0,0)</f>
        <v>25.8</v>
      </c>
      <c r="P2625">
        <f>_xlfn.XLOOKUP($A2625,'site variables'!$A:$A,'site variables'!E:E,0,0)</f>
        <v>21.2</v>
      </c>
      <c r="Q2625">
        <f>_xlfn.XLOOKUP($A2625,'site variables'!$A:$A,'site variables'!F:F,0,0)</f>
        <v>793</v>
      </c>
      <c r="R2625" t="str">
        <f>_xlfn.XLOOKUP($A2625,'site variables'!$A:$A,'site variables'!G:G,0,0)</f>
        <v>high</v>
      </c>
      <c r="S2625" t="str">
        <f>_xlfn.XLOOKUP($A2625,'site variables'!$A:$A,'site variables'!H:H,0,0)</f>
        <v>low</v>
      </c>
      <c r="T2625" t="str">
        <f>_xlfn.XLOOKUP($A2625,'site variables'!$A:$A,'site variables'!I:I,0,0)</f>
        <v>Vehicle/FootRecreation</v>
      </c>
      <c r="U2625">
        <f>_xlfn.XLOOKUP($D2625,climatevars!$E:$E,climatevars!J:J,0,)</f>
        <v>148.99970199999998</v>
      </c>
      <c r="V2625">
        <f>_xlfn.XLOOKUP($D2625,climatevars!$E:$E,climatevars!K:K,0,)</f>
        <v>539.99891999999988</v>
      </c>
      <c r="W2625">
        <f>_xlfn.XLOOKUP($D2625,climatevars!$E:$E,climatevars!L:L,0,)</f>
        <v>800.99839799999984</v>
      </c>
      <c r="X2625">
        <f>_xlfn.XLOOKUP($G2625,speciesvars!$D:$D,speciesvars!H:H,0,0)</f>
        <v>0</v>
      </c>
      <c r="Y2625">
        <f>_xlfn.XLOOKUP($G2625,speciesvars!$D:$D,speciesvars!I:I,0,0)</f>
        <v>0</v>
      </c>
    </row>
    <row r="2626" spans="1:25" hidden="1" x14ac:dyDescent="0.25">
      <c r="A2626" t="s">
        <v>34</v>
      </c>
      <c r="B2626" t="s">
        <v>69</v>
      </c>
      <c r="C2626">
        <v>24</v>
      </c>
      <c r="D2626" t="str">
        <f t="shared" si="40"/>
        <v>Preservespring 2022</v>
      </c>
      <c r="E2626" t="s">
        <v>66</v>
      </c>
      <c r="F2626" t="s">
        <v>0</v>
      </c>
      <c r="G2626" t="s">
        <v>77</v>
      </c>
      <c r="H2626" t="s">
        <v>11</v>
      </c>
      <c r="I2626" t="s">
        <v>2724</v>
      </c>
      <c r="J2626" t="s">
        <v>72</v>
      </c>
      <c r="K2626">
        <v>3</v>
      </c>
      <c r="L2626">
        <v>125</v>
      </c>
      <c r="N2626">
        <f>_xlfn.XLOOKUP($A2626,'site variables'!$A:$A,'site variables'!C:C,0,0)</f>
        <v>332.63</v>
      </c>
      <c r="O2626">
        <f>_xlfn.XLOOKUP($A2626,'site variables'!$A:$A,'site variables'!D:D,0,0)</f>
        <v>25.8</v>
      </c>
      <c r="P2626">
        <f>_xlfn.XLOOKUP($A2626,'site variables'!$A:$A,'site variables'!E:E,0,0)</f>
        <v>21.2</v>
      </c>
      <c r="Q2626">
        <f>_xlfn.XLOOKUP($A2626,'site variables'!$A:$A,'site variables'!F:F,0,0)</f>
        <v>793</v>
      </c>
      <c r="R2626" t="str">
        <f>_xlfn.XLOOKUP($A2626,'site variables'!$A:$A,'site variables'!G:G,0,0)</f>
        <v>high</v>
      </c>
      <c r="S2626" t="str">
        <f>_xlfn.XLOOKUP($A2626,'site variables'!$A:$A,'site variables'!H:H,0,0)</f>
        <v>low</v>
      </c>
      <c r="T2626" t="str">
        <f>_xlfn.XLOOKUP($A2626,'site variables'!$A:$A,'site variables'!I:I,0,0)</f>
        <v>Vehicle/FootRecreation</v>
      </c>
      <c r="U2626">
        <f>_xlfn.XLOOKUP($D2626,climatevars!$E:$E,climatevars!J:J,0,)</f>
        <v>148.99970199999998</v>
      </c>
      <c r="V2626">
        <f>_xlfn.XLOOKUP($D2626,climatevars!$E:$E,climatevars!K:K,0,)</f>
        <v>539.99891999999988</v>
      </c>
      <c r="W2626">
        <f>_xlfn.XLOOKUP($D2626,climatevars!$E:$E,climatevars!L:L,0,)</f>
        <v>800.99839799999984</v>
      </c>
      <c r="X2626">
        <f>_xlfn.XLOOKUP($G2626,speciesvars!$D:$D,speciesvars!H:H,0,0)</f>
        <v>0</v>
      </c>
      <c r="Y2626">
        <f>_xlfn.XLOOKUP($G2626,speciesvars!$D:$D,speciesvars!I:I,0,0)</f>
        <v>0</v>
      </c>
    </row>
    <row r="2627" spans="1:25" hidden="1" x14ac:dyDescent="0.25">
      <c r="A2627" t="s">
        <v>34</v>
      </c>
      <c r="B2627" t="s">
        <v>69</v>
      </c>
      <c r="C2627">
        <v>24</v>
      </c>
      <c r="D2627" t="str">
        <f t="shared" ref="D2627:D2690" si="41">_xlfn.CONCAT(A2627,B2627)</f>
        <v>Preservespring 2022</v>
      </c>
      <c r="E2627" t="s">
        <v>66</v>
      </c>
      <c r="F2627" t="s">
        <v>0</v>
      </c>
      <c r="G2627" t="s">
        <v>3</v>
      </c>
      <c r="H2627" t="s">
        <v>11</v>
      </c>
      <c r="I2627" t="s">
        <v>2725</v>
      </c>
      <c r="J2627" t="s">
        <v>72</v>
      </c>
      <c r="K2627">
        <v>1</v>
      </c>
      <c r="L2627">
        <v>30</v>
      </c>
      <c r="N2627">
        <f>_xlfn.XLOOKUP($A2627,'site variables'!$A:$A,'site variables'!C:C,0,0)</f>
        <v>332.63</v>
      </c>
      <c r="O2627">
        <f>_xlfn.XLOOKUP($A2627,'site variables'!$A:$A,'site variables'!D:D,0,0)</f>
        <v>25.8</v>
      </c>
      <c r="P2627">
        <f>_xlfn.XLOOKUP($A2627,'site variables'!$A:$A,'site variables'!E:E,0,0)</f>
        <v>21.2</v>
      </c>
      <c r="Q2627">
        <f>_xlfn.XLOOKUP($A2627,'site variables'!$A:$A,'site variables'!F:F,0,0)</f>
        <v>793</v>
      </c>
      <c r="R2627" t="str">
        <f>_xlfn.XLOOKUP($A2627,'site variables'!$A:$A,'site variables'!G:G,0,0)</f>
        <v>high</v>
      </c>
      <c r="S2627" t="str">
        <f>_xlfn.XLOOKUP($A2627,'site variables'!$A:$A,'site variables'!H:H,0,0)</f>
        <v>low</v>
      </c>
      <c r="T2627" t="str">
        <f>_xlfn.XLOOKUP($A2627,'site variables'!$A:$A,'site variables'!I:I,0,0)</f>
        <v>Vehicle/FootRecreation</v>
      </c>
      <c r="U2627">
        <f>_xlfn.XLOOKUP($D2627,climatevars!$E:$E,climatevars!J:J,0,)</f>
        <v>148.99970199999998</v>
      </c>
      <c r="V2627">
        <f>_xlfn.XLOOKUP($D2627,climatevars!$E:$E,climatevars!K:K,0,)</f>
        <v>539.99891999999988</v>
      </c>
      <c r="W2627">
        <f>_xlfn.XLOOKUP($D2627,climatevars!$E:$E,climatevars!L:L,0,)</f>
        <v>800.99839799999984</v>
      </c>
      <c r="X2627">
        <f>_xlfn.XLOOKUP($G2627,speciesvars!$D:$D,speciesvars!H:H,0,0)</f>
        <v>0</v>
      </c>
      <c r="Y2627">
        <f>_xlfn.XLOOKUP($G2627,speciesvars!$D:$D,speciesvars!I:I,0,0)</f>
        <v>0</v>
      </c>
    </row>
    <row r="2628" spans="1:25" hidden="1" x14ac:dyDescent="0.25">
      <c r="A2628" t="s">
        <v>34</v>
      </c>
      <c r="B2628" t="s">
        <v>69</v>
      </c>
      <c r="C2628">
        <v>24</v>
      </c>
      <c r="D2628" t="str">
        <f t="shared" si="41"/>
        <v>Preservespring 2022</v>
      </c>
      <c r="E2628" t="s">
        <v>66</v>
      </c>
      <c r="F2628" t="s">
        <v>0</v>
      </c>
      <c r="G2628" t="s">
        <v>16</v>
      </c>
      <c r="H2628" t="s">
        <v>11</v>
      </c>
      <c r="I2628" t="s">
        <v>2726</v>
      </c>
      <c r="J2628" t="s">
        <v>60</v>
      </c>
      <c r="K2628">
        <v>19</v>
      </c>
      <c r="L2628">
        <v>25</v>
      </c>
      <c r="N2628">
        <f>_xlfn.XLOOKUP($A2628,'site variables'!$A:$A,'site variables'!C:C,0,0)</f>
        <v>332.63</v>
      </c>
      <c r="O2628">
        <f>_xlfn.XLOOKUP($A2628,'site variables'!$A:$A,'site variables'!D:D,0,0)</f>
        <v>25.8</v>
      </c>
      <c r="P2628">
        <f>_xlfn.XLOOKUP($A2628,'site variables'!$A:$A,'site variables'!E:E,0,0)</f>
        <v>21.2</v>
      </c>
      <c r="Q2628">
        <f>_xlfn.XLOOKUP($A2628,'site variables'!$A:$A,'site variables'!F:F,0,0)</f>
        <v>793</v>
      </c>
      <c r="R2628" t="str">
        <f>_xlfn.XLOOKUP($A2628,'site variables'!$A:$A,'site variables'!G:G,0,0)</f>
        <v>high</v>
      </c>
      <c r="S2628" t="str">
        <f>_xlfn.XLOOKUP($A2628,'site variables'!$A:$A,'site variables'!H:H,0,0)</f>
        <v>low</v>
      </c>
      <c r="T2628" t="str">
        <f>_xlfn.XLOOKUP($A2628,'site variables'!$A:$A,'site variables'!I:I,0,0)</f>
        <v>Vehicle/FootRecreation</v>
      </c>
      <c r="U2628">
        <f>_xlfn.XLOOKUP($D2628,climatevars!$E:$E,climatevars!J:J,0,)</f>
        <v>148.99970199999998</v>
      </c>
      <c r="V2628">
        <f>_xlfn.XLOOKUP($D2628,climatevars!$E:$E,climatevars!K:K,0,)</f>
        <v>539.99891999999988</v>
      </c>
      <c r="W2628">
        <f>_xlfn.XLOOKUP($D2628,climatevars!$E:$E,climatevars!L:L,0,)</f>
        <v>800.99839799999984</v>
      </c>
      <c r="X2628">
        <f>_xlfn.XLOOKUP($G2628,speciesvars!$D:$D,speciesvars!H:H,0,0)</f>
        <v>0</v>
      </c>
      <c r="Y2628">
        <f>_xlfn.XLOOKUP($G2628,speciesvars!$D:$D,speciesvars!I:I,0,0)</f>
        <v>0</v>
      </c>
    </row>
    <row r="2629" spans="1:25" hidden="1" x14ac:dyDescent="0.25">
      <c r="A2629" t="s">
        <v>34</v>
      </c>
      <c r="B2629" t="s">
        <v>69</v>
      </c>
      <c r="C2629">
        <v>19</v>
      </c>
      <c r="D2629" t="str">
        <f t="shared" si="41"/>
        <v>Preservespring 2022</v>
      </c>
      <c r="E2629" t="s">
        <v>12</v>
      </c>
      <c r="F2629" t="s">
        <v>0</v>
      </c>
      <c r="G2629" t="s">
        <v>35</v>
      </c>
      <c r="H2629" t="s">
        <v>4254</v>
      </c>
      <c r="I2629" t="s">
        <v>2727</v>
      </c>
      <c r="J2629" t="s">
        <v>60</v>
      </c>
      <c r="K2629">
        <v>0</v>
      </c>
      <c r="L2629">
        <v>0</v>
      </c>
      <c r="M2629">
        <v>0</v>
      </c>
      <c r="N2629">
        <f>_xlfn.XLOOKUP($A2629,'site variables'!$A:$A,'site variables'!C:C,0,0)</f>
        <v>332.63</v>
      </c>
      <c r="O2629">
        <f>_xlfn.XLOOKUP($A2629,'site variables'!$A:$A,'site variables'!D:D,0,0)</f>
        <v>25.8</v>
      </c>
      <c r="P2629">
        <f>_xlfn.XLOOKUP($A2629,'site variables'!$A:$A,'site variables'!E:E,0,0)</f>
        <v>21.2</v>
      </c>
      <c r="Q2629">
        <f>_xlfn.XLOOKUP($A2629,'site variables'!$A:$A,'site variables'!F:F,0,0)</f>
        <v>793</v>
      </c>
      <c r="R2629" t="str">
        <f>_xlfn.XLOOKUP($A2629,'site variables'!$A:$A,'site variables'!G:G,0,0)</f>
        <v>high</v>
      </c>
      <c r="S2629" t="str">
        <f>_xlfn.XLOOKUP($A2629,'site variables'!$A:$A,'site variables'!H:H,0,0)</f>
        <v>low</v>
      </c>
      <c r="T2629" t="str">
        <f>_xlfn.XLOOKUP($A2629,'site variables'!$A:$A,'site variables'!I:I,0,0)</f>
        <v>Vehicle/FootRecreation</v>
      </c>
      <c r="U2629">
        <f>_xlfn.XLOOKUP($D2629,climatevars!$E:$E,climatevars!J:J,0,)</f>
        <v>148.99970199999998</v>
      </c>
      <c r="V2629">
        <f>_xlfn.XLOOKUP($D2629,climatevars!$E:$E,climatevars!K:K,0,)</f>
        <v>539.99891999999988</v>
      </c>
      <c r="W2629">
        <f>_xlfn.XLOOKUP($D2629,climatevars!$E:$E,climatevars!L:L,0,)</f>
        <v>800.99839799999984</v>
      </c>
      <c r="X2629">
        <f>_xlfn.XLOOKUP($G2629,speciesvars!$D:$D,speciesvars!H:H,0,0)</f>
        <v>23.5000000198682</v>
      </c>
      <c r="Y2629">
        <f>_xlfn.XLOOKUP($G2629,speciesvars!$D:$D,speciesvars!I:I,0,0)</f>
        <v>354</v>
      </c>
    </row>
    <row r="2630" spans="1:25" hidden="1" x14ac:dyDescent="0.25">
      <c r="A2630" t="s">
        <v>34</v>
      </c>
      <c r="B2630" t="s">
        <v>69</v>
      </c>
      <c r="C2630">
        <v>24</v>
      </c>
      <c r="D2630" t="str">
        <f t="shared" si="41"/>
        <v>Preservespring 2022</v>
      </c>
      <c r="E2630" t="s">
        <v>66</v>
      </c>
      <c r="F2630" t="s">
        <v>0</v>
      </c>
      <c r="G2630" t="s">
        <v>1451</v>
      </c>
      <c r="H2630" t="s">
        <v>11</v>
      </c>
      <c r="I2630" t="s">
        <v>2728</v>
      </c>
      <c r="J2630" t="s">
        <v>60</v>
      </c>
      <c r="K2630">
        <v>1</v>
      </c>
      <c r="L2630">
        <v>66</v>
      </c>
      <c r="N2630">
        <f>_xlfn.XLOOKUP($A2630,'site variables'!$A:$A,'site variables'!C:C,0,0)</f>
        <v>332.63</v>
      </c>
      <c r="O2630">
        <f>_xlfn.XLOOKUP($A2630,'site variables'!$A:$A,'site variables'!D:D,0,0)</f>
        <v>25.8</v>
      </c>
      <c r="P2630">
        <f>_xlfn.XLOOKUP($A2630,'site variables'!$A:$A,'site variables'!E:E,0,0)</f>
        <v>21.2</v>
      </c>
      <c r="Q2630">
        <f>_xlfn.XLOOKUP($A2630,'site variables'!$A:$A,'site variables'!F:F,0,0)</f>
        <v>793</v>
      </c>
      <c r="R2630" t="str">
        <f>_xlfn.XLOOKUP($A2630,'site variables'!$A:$A,'site variables'!G:G,0,0)</f>
        <v>high</v>
      </c>
      <c r="S2630" t="str">
        <f>_xlfn.XLOOKUP($A2630,'site variables'!$A:$A,'site variables'!H:H,0,0)</f>
        <v>low</v>
      </c>
      <c r="T2630" t="str">
        <f>_xlfn.XLOOKUP($A2630,'site variables'!$A:$A,'site variables'!I:I,0,0)</f>
        <v>Vehicle/FootRecreation</v>
      </c>
      <c r="U2630">
        <f>_xlfn.XLOOKUP($D2630,climatevars!$E:$E,climatevars!J:J,0,)</f>
        <v>148.99970199999998</v>
      </c>
      <c r="V2630">
        <f>_xlfn.XLOOKUP($D2630,climatevars!$E:$E,climatevars!K:K,0,)</f>
        <v>539.99891999999988</v>
      </c>
      <c r="W2630">
        <f>_xlfn.XLOOKUP($D2630,climatevars!$E:$E,climatevars!L:L,0,)</f>
        <v>800.99839799999984</v>
      </c>
      <c r="X2630">
        <f>_xlfn.XLOOKUP($G2630,speciesvars!$D:$D,speciesvars!H:H,0,0)</f>
        <v>0</v>
      </c>
      <c r="Y2630">
        <f>_xlfn.XLOOKUP($G2630,speciesvars!$D:$D,speciesvars!I:I,0,0)</f>
        <v>0</v>
      </c>
    </row>
    <row r="2631" spans="1:25" hidden="1" x14ac:dyDescent="0.25">
      <c r="A2631" t="s">
        <v>34</v>
      </c>
      <c r="B2631" t="s">
        <v>69</v>
      </c>
      <c r="C2631">
        <v>19</v>
      </c>
      <c r="D2631" t="str">
        <f t="shared" si="41"/>
        <v>Preservespring 2022</v>
      </c>
      <c r="E2631" t="s">
        <v>12</v>
      </c>
      <c r="F2631" t="s">
        <v>0</v>
      </c>
      <c r="G2631" t="s">
        <v>76</v>
      </c>
      <c r="H2631" t="s">
        <v>4254</v>
      </c>
      <c r="I2631" t="s">
        <v>2729</v>
      </c>
      <c r="J2631" t="s">
        <v>60</v>
      </c>
      <c r="K2631">
        <v>0</v>
      </c>
      <c r="L2631">
        <v>0</v>
      </c>
      <c r="M2631">
        <v>0</v>
      </c>
      <c r="N2631">
        <f>_xlfn.XLOOKUP($A2631,'site variables'!$A:$A,'site variables'!C:C,0,0)</f>
        <v>332.63</v>
      </c>
      <c r="O2631">
        <f>_xlfn.XLOOKUP($A2631,'site variables'!$A:$A,'site variables'!D:D,0,0)</f>
        <v>25.8</v>
      </c>
      <c r="P2631">
        <f>_xlfn.XLOOKUP($A2631,'site variables'!$A:$A,'site variables'!E:E,0,0)</f>
        <v>21.2</v>
      </c>
      <c r="Q2631">
        <f>_xlfn.XLOOKUP($A2631,'site variables'!$A:$A,'site variables'!F:F,0,0)</f>
        <v>793</v>
      </c>
      <c r="R2631" t="str">
        <f>_xlfn.XLOOKUP($A2631,'site variables'!$A:$A,'site variables'!G:G,0,0)</f>
        <v>high</v>
      </c>
      <c r="S2631" t="str">
        <f>_xlfn.XLOOKUP($A2631,'site variables'!$A:$A,'site variables'!H:H,0,0)</f>
        <v>low</v>
      </c>
      <c r="T2631" t="str">
        <f>_xlfn.XLOOKUP($A2631,'site variables'!$A:$A,'site variables'!I:I,0,0)</f>
        <v>Vehicle/FootRecreation</v>
      </c>
      <c r="U2631">
        <f>_xlfn.XLOOKUP($D2631,climatevars!$E:$E,climatevars!J:J,0,)</f>
        <v>148.99970199999998</v>
      </c>
      <c r="V2631">
        <f>_xlfn.XLOOKUP($D2631,climatevars!$E:$E,climatevars!K:K,0,)</f>
        <v>539.99891999999988</v>
      </c>
      <c r="W2631">
        <f>_xlfn.XLOOKUP($D2631,climatevars!$E:$E,climatevars!L:L,0,)</f>
        <v>800.99839799999984</v>
      </c>
      <c r="X2631">
        <f>_xlfn.XLOOKUP($G2631,speciesvars!$D:$D,speciesvars!H:H,0,0)</f>
        <v>23.825000166892998</v>
      </c>
      <c r="Y2631">
        <f>_xlfn.XLOOKUP($G2631,speciesvars!$D:$D,speciesvars!I:I,0,0)</f>
        <v>508</v>
      </c>
    </row>
    <row r="2632" spans="1:25" hidden="1" x14ac:dyDescent="0.25">
      <c r="A2632" t="s">
        <v>34</v>
      </c>
      <c r="B2632" t="s">
        <v>69</v>
      </c>
      <c r="C2632">
        <v>20</v>
      </c>
      <c r="D2632" t="str">
        <f t="shared" si="41"/>
        <v>Preservespring 2022</v>
      </c>
      <c r="E2632" t="s">
        <v>66</v>
      </c>
      <c r="F2632" t="s">
        <v>70</v>
      </c>
      <c r="G2632" t="s">
        <v>6</v>
      </c>
      <c r="H2632" t="s">
        <v>4256</v>
      </c>
      <c r="I2632" t="s">
        <v>2730</v>
      </c>
      <c r="J2632" t="s">
        <v>60</v>
      </c>
      <c r="K2632">
        <v>0</v>
      </c>
      <c r="L2632">
        <v>0</v>
      </c>
      <c r="M2632">
        <v>0</v>
      </c>
      <c r="N2632">
        <f>_xlfn.XLOOKUP($A2632,'site variables'!$A:$A,'site variables'!C:C,0,0)</f>
        <v>332.63</v>
      </c>
      <c r="O2632">
        <f>_xlfn.XLOOKUP($A2632,'site variables'!$A:$A,'site variables'!D:D,0,0)</f>
        <v>25.8</v>
      </c>
      <c r="P2632">
        <f>_xlfn.XLOOKUP($A2632,'site variables'!$A:$A,'site variables'!E:E,0,0)</f>
        <v>21.2</v>
      </c>
      <c r="Q2632">
        <f>_xlfn.XLOOKUP($A2632,'site variables'!$A:$A,'site variables'!F:F,0,0)</f>
        <v>793</v>
      </c>
      <c r="R2632" t="str">
        <f>_xlfn.XLOOKUP($A2632,'site variables'!$A:$A,'site variables'!G:G,0,0)</f>
        <v>high</v>
      </c>
      <c r="S2632" t="str">
        <f>_xlfn.XLOOKUP($A2632,'site variables'!$A:$A,'site variables'!H:H,0,0)</f>
        <v>low</v>
      </c>
      <c r="T2632" t="str">
        <f>_xlfn.XLOOKUP($A2632,'site variables'!$A:$A,'site variables'!I:I,0,0)</f>
        <v>Vehicle/FootRecreation</v>
      </c>
      <c r="U2632">
        <f>_xlfn.XLOOKUP($D2632,climatevars!$E:$E,climatevars!J:J,0,)</f>
        <v>148.99970199999998</v>
      </c>
      <c r="V2632">
        <f>_xlfn.XLOOKUP($D2632,climatevars!$E:$E,climatevars!K:K,0,)</f>
        <v>539.99891999999988</v>
      </c>
      <c r="W2632">
        <f>_xlfn.XLOOKUP($D2632,climatevars!$E:$E,climatevars!L:L,0,)</f>
        <v>800.99839799999984</v>
      </c>
      <c r="X2632">
        <f>_xlfn.XLOOKUP($G2632,speciesvars!$D:$D,speciesvars!H:H,0,0)</f>
        <v>21.804166575272902</v>
      </c>
      <c r="Y2632">
        <f>_xlfn.XLOOKUP($G2632,speciesvars!$D:$D,speciesvars!I:I,0,0)</f>
        <v>504</v>
      </c>
    </row>
    <row r="2633" spans="1:25" hidden="1" x14ac:dyDescent="0.25">
      <c r="A2633" t="s">
        <v>34</v>
      </c>
      <c r="B2633" t="s">
        <v>69</v>
      </c>
      <c r="C2633">
        <v>24</v>
      </c>
      <c r="D2633" t="str">
        <f t="shared" si="41"/>
        <v>Preservespring 2022</v>
      </c>
      <c r="E2633" t="s">
        <v>66</v>
      </c>
      <c r="F2633" t="s">
        <v>0</v>
      </c>
      <c r="G2633" t="s">
        <v>44</v>
      </c>
      <c r="H2633" t="s">
        <v>11</v>
      </c>
      <c r="I2633" t="s">
        <v>2731</v>
      </c>
      <c r="J2633" t="s">
        <v>60</v>
      </c>
      <c r="K2633">
        <v>4</v>
      </c>
      <c r="L2633">
        <v>25</v>
      </c>
      <c r="N2633">
        <f>_xlfn.XLOOKUP($A2633,'site variables'!$A:$A,'site variables'!C:C,0,0)</f>
        <v>332.63</v>
      </c>
      <c r="O2633">
        <f>_xlfn.XLOOKUP($A2633,'site variables'!$A:$A,'site variables'!D:D,0,0)</f>
        <v>25.8</v>
      </c>
      <c r="P2633">
        <f>_xlfn.XLOOKUP($A2633,'site variables'!$A:$A,'site variables'!E:E,0,0)</f>
        <v>21.2</v>
      </c>
      <c r="Q2633">
        <f>_xlfn.XLOOKUP($A2633,'site variables'!$A:$A,'site variables'!F:F,0,0)</f>
        <v>793</v>
      </c>
      <c r="R2633" t="str">
        <f>_xlfn.XLOOKUP($A2633,'site variables'!$A:$A,'site variables'!G:G,0,0)</f>
        <v>high</v>
      </c>
      <c r="S2633" t="str">
        <f>_xlfn.XLOOKUP($A2633,'site variables'!$A:$A,'site variables'!H:H,0,0)</f>
        <v>low</v>
      </c>
      <c r="T2633" t="str">
        <f>_xlfn.XLOOKUP($A2633,'site variables'!$A:$A,'site variables'!I:I,0,0)</f>
        <v>Vehicle/FootRecreation</v>
      </c>
      <c r="U2633">
        <f>_xlfn.XLOOKUP($D2633,climatevars!$E:$E,climatevars!J:J,0,)</f>
        <v>148.99970199999998</v>
      </c>
      <c r="V2633">
        <f>_xlfn.XLOOKUP($D2633,climatevars!$E:$E,climatevars!K:K,0,)</f>
        <v>539.99891999999988</v>
      </c>
      <c r="W2633">
        <f>_xlfn.XLOOKUP($D2633,climatevars!$E:$E,climatevars!L:L,0,)</f>
        <v>800.99839799999984</v>
      </c>
      <c r="X2633">
        <f>_xlfn.XLOOKUP($G2633,speciesvars!$D:$D,speciesvars!H:H,0,0)</f>
        <v>0</v>
      </c>
      <c r="Y2633">
        <f>_xlfn.XLOOKUP($G2633,speciesvars!$D:$D,speciesvars!I:I,0,0)</f>
        <v>0</v>
      </c>
    </row>
    <row r="2634" spans="1:25" hidden="1" x14ac:dyDescent="0.25">
      <c r="A2634" t="s">
        <v>34</v>
      </c>
      <c r="B2634" t="s">
        <v>69</v>
      </c>
      <c r="C2634">
        <v>20</v>
      </c>
      <c r="D2634" t="str">
        <f t="shared" si="41"/>
        <v>Preservespring 2022</v>
      </c>
      <c r="E2634" t="s">
        <v>66</v>
      </c>
      <c r="F2634" t="s">
        <v>70</v>
      </c>
      <c r="G2634" t="s">
        <v>22</v>
      </c>
      <c r="H2634" t="s">
        <v>4256</v>
      </c>
      <c r="I2634" t="s">
        <v>2732</v>
      </c>
      <c r="J2634" t="s">
        <v>60</v>
      </c>
      <c r="K2634">
        <v>1</v>
      </c>
      <c r="L2634">
        <v>20</v>
      </c>
      <c r="M2634">
        <v>0.05</v>
      </c>
      <c r="N2634">
        <f>_xlfn.XLOOKUP($A2634,'site variables'!$A:$A,'site variables'!C:C,0,0)</f>
        <v>332.63</v>
      </c>
      <c r="O2634">
        <f>_xlfn.XLOOKUP($A2634,'site variables'!$A:$A,'site variables'!D:D,0,0)</f>
        <v>25.8</v>
      </c>
      <c r="P2634">
        <f>_xlfn.XLOOKUP($A2634,'site variables'!$A:$A,'site variables'!E:E,0,0)</f>
        <v>21.2</v>
      </c>
      <c r="Q2634">
        <f>_xlfn.XLOOKUP($A2634,'site variables'!$A:$A,'site variables'!F:F,0,0)</f>
        <v>793</v>
      </c>
      <c r="R2634" t="str">
        <f>_xlfn.XLOOKUP($A2634,'site variables'!$A:$A,'site variables'!G:G,0,0)</f>
        <v>high</v>
      </c>
      <c r="S2634" t="str">
        <f>_xlfn.XLOOKUP($A2634,'site variables'!$A:$A,'site variables'!H:H,0,0)</f>
        <v>low</v>
      </c>
      <c r="T2634" t="str">
        <f>_xlfn.XLOOKUP($A2634,'site variables'!$A:$A,'site variables'!I:I,0,0)</f>
        <v>Vehicle/FootRecreation</v>
      </c>
      <c r="U2634">
        <f>_xlfn.XLOOKUP($D2634,climatevars!$E:$E,climatevars!J:J,0,)</f>
        <v>148.99970199999998</v>
      </c>
      <c r="V2634">
        <f>_xlfn.XLOOKUP($D2634,climatevars!$E:$E,climatevars!K:K,0,)</f>
        <v>539.99891999999988</v>
      </c>
      <c r="W2634">
        <f>_xlfn.XLOOKUP($D2634,climatevars!$E:$E,climatevars!L:L,0,)</f>
        <v>800.99839799999984</v>
      </c>
      <c r="X2634">
        <f>_xlfn.XLOOKUP($G2634,speciesvars!$D:$D,speciesvars!H:H,0,0)</f>
        <v>22.870833317438802</v>
      </c>
      <c r="Y2634">
        <f>_xlfn.XLOOKUP($G2634,speciesvars!$D:$D,speciesvars!I:I,0,0)</f>
        <v>733</v>
      </c>
    </row>
    <row r="2635" spans="1:25" hidden="1" x14ac:dyDescent="0.25">
      <c r="A2635" t="s">
        <v>34</v>
      </c>
      <c r="B2635" t="s">
        <v>69</v>
      </c>
      <c r="C2635">
        <v>20</v>
      </c>
      <c r="D2635" t="str">
        <f t="shared" si="41"/>
        <v>Preservespring 2022</v>
      </c>
      <c r="E2635" t="s">
        <v>66</v>
      </c>
      <c r="F2635" t="s">
        <v>70</v>
      </c>
      <c r="G2635" t="s">
        <v>54</v>
      </c>
      <c r="H2635" t="s">
        <v>4256</v>
      </c>
      <c r="I2635" t="s">
        <v>2733</v>
      </c>
      <c r="J2635" t="s">
        <v>60</v>
      </c>
      <c r="K2635">
        <v>0</v>
      </c>
      <c r="L2635">
        <v>0</v>
      </c>
      <c r="M2635">
        <v>0.55000000000000004</v>
      </c>
      <c r="N2635">
        <f>_xlfn.XLOOKUP($A2635,'site variables'!$A:$A,'site variables'!C:C,0,0)</f>
        <v>332.63</v>
      </c>
      <c r="O2635">
        <f>_xlfn.XLOOKUP($A2635,'site variables'!$A:$A,'site variables'!D:D,0,0)</f>
        <v>25.8</v>
      </c>
      <c r="P2635">
        <f>_xlfn.XLOOKUP($A2635,'site variables'!$A:$A,'site variables'!E:E,0,0)</f>
        <v>21.2</v>
      </c>
      <c r="Q2635">
        <f>_xlfn.XLOOKUP($A2635,'site variables'!$A:$A,'site variables'!F:F,0,0)</f>
        <v>793</v>
      </c>
      <c r="R2635" t="str">
        <f>_xlfn.XLOOKUP($A2635,'site variables'!$A:$A,'site variables'!G:G,0,0)</f>
        <v>high</v>
      </c>
      <c r="S2635" t="str">
        <f>_xlfn.XLOOKUP($A2635,'site variables'!$A:$A,'site variables'!H:H,0,0)</f>
        <v>low</v>
      </c>
      <c r="T2635" t="str">
        <f>_xlfn.XLOOKUP($A2635,'site variables'!$A:$A,'site variables'!I:I,0,0)</f>
        <v>Vehicle/FootRecreation</v>
      </c>
      <c r="U2635">
        <f>_xlfn.XLOOKUP($D2635,climatevars!$E:$E,climatevars!J:J,0,)</f>
        <v>148.99970199999998</v>
      </c>
      <c r="V2635">
        <f>_xlfn.XLOOKUP($D2635,climatevars!$E:$E,climatevars!K:K,0,)</f>
        <v>539.99891999999988</v>
      </c>
      <c r="W2635">
        <f>_xlfn.XLOOKUP($D2635,climatevars!$E:$E,climatevars!L:L,0,)</f>
        <v>800.99839799999984</v>
      </c>
      <c r="X2635">
        <f>_xlfn.XLOOKUP($G2635,speciesvars!$D:$D,speciesvars!H:H,0,0)</f>
        <v>21.7541668613752</v>
      </c>
      <c r="Y2635">
        <f>_xlfn.XLOOKUP($G2635,speciesvars!$D:$D,speciesvars!I:I,0,0)</f>
        <v>505</v>
      </c>
    </row>
    <row r="2636" spans="1:25" hidden="1" x14ac:dyDescent="0.25">
      <c r="A2636" t="s">
        <v>34</v>
      </c>
      <c r="B2636" t="s">
        <v>69</v>
      </c>
      <c r="C2636">
        <v>24</v>
      </c>
      <c r="D2636" t="str">
        <f t="shared" si="41"/>
        <v>Preservespring 2022</v>
      </c>
      <c r="E2636" t="s">
        <v>66</v>
      </c>
      <c r="F2636" t="s">
        <v>0</v>
      </c>
      <c r="G2636" t="s">
        <v>33</v>
      </c>
      <c r="H2636" t="s">
        <v>11</v>
      </c>
      <c r="I2636" t="s">
        <v>2734</v>
      </c>
      <c r="J2636" t="s">
        <v>60</v>
      </c>
      <c r="K2636">
        <v>1</v>
      </c>
      <c r="L2636">
        <v>30</v>
      </c>
      <c r="N2636">
        <f>_xlfn.XLOOKUP($A2636,'site variables'!$A:$A,'site variables'!C:C,0,0)</f>
        <v>332.63</v>
      </c>
      <c r="O2636">
        <f>_xlfn.XLOOKUP($A2636,'site variables'!$A:$A,'site variables'!D:D,0,0)</f>
        <v>25.8</v>
      </c>
      <c r="P2636">
        <f>_xlfn.XLOOKUP($A2636,'site variables'!$A:$A,'site variables'!E:E,0,0)</f>
        <v>21.2</v>
      </c>
      <c r="Q2636">
        <f>_xlfn.XLOOKUP($A2636,'site variables'!$A:$A,'site variables'!F:F,0,0)</f>
        <v>793</v>
      </c>
      <c r="R2636" t="str">
        <f>_xlfn.XLOOKUP($A2636,'site variables'!$A:$A,'site variables'!G:G,0,0)</f>
        <v>high</v>
      </c>
      <c r="S2636" t="str">
        <f>_xlfn.XLOOKUP($A2636,'site variables'!$A:$A,'site variables'!H:H,0,0)</f>
        <v>low</v>
      </c>
      <c r="T2636" t="str">
        <f>_xlfn.XLOOKUP($A2636,'site variables'!$A:$A,'site variables'!I:I,0,0)</f>
        <v>Vehicle/FootRecreation</v>
      </c>
      <c r="U2636">
        <f>_xlfn.XLOOKUP($D2636,climatevars!$E:$E,climatevars!J:J,0,)</f>
        <v>148.99970199999998</v>
      </c>
      <c r="V2636">
        <f>_xlfn.XLOOKUP($D2636,climatevars!$E:$E,climatevars!K:K,0,)</f>
        <v>539.99891999999988</v>
      </c>
      <c r="W2636">
        <f>_xlfn.XLOOKUP($D2636,climatevars!$E:$E,climatevars!L:L,0,)</f>
        <v>800.99839799999984</v>
      </c>
      <c r="X2636">
        <f>_xlfn.XLOOKUP($G2636,speciesvars!$D:$D,speciesvars!H:H,0,0)</f>
        <v>0</v>
      </c>
      <c r="Y2636">
        <f>_xlfn.XLOOKUP($G2636,speciesvars!$D:$D,speciesvars!I:I,0,0)</f>
        <v>0</v>
      </c>
    </row>
    <row r="2637" spans="1:25" hidden="1" x14ac:dyDescent="0.25">
      <c r="A2637" t="s">
        <v>34</v>
      </c>
      <c r="B2637" t="s">
        <v>69</v>
      </c>
      <c r="C2637">
        <v>20</v>
      </c>
      <c r="D2637" t="str">
        <f t="shared" si="41"/>
        <v>Preservespring 2022</v>
      </c>
      <c r="E2637" t="s">
        <v>66</v>
      </c>
      <c r="F2637" t="s">
        <v>70</v>
      </c>
      <c r="G2637" t="s">
        <v>65</v>
      </c>
      <c r="H2637" t="s">
        <v>4256</v>
      </c>
      <c r="I2637" t="s">
        <v>2735</v>
      </c>
      <c r="J2637" t="s">
        <v>60</v>
      </c>
      <c r="K2637">
        <v>0</v>
      </c>
      <c r="L2637">
        <v>0</v>
      </c>
      <c r="M2637">
        <v>0.05</v>
      </c>
      <c r="N2637">
        <f>_xlfn.XLOOKUP($A2637,'site variables'!$A:$A,'site variables'!C:C,0,0)</f>
        <v>332.63</v>
      </c>
      <c r="O2637">
        <f>_xlfn.XLOOKUP($A2637,'site variables'!$A:$A,'site variables'!D:D,0,0)</f>
        <v>25.8</v>
      </c>
      <c r="P2637">
        <f>_xlfn.XLOOKUP($A2637,'site variables'!$A:$A,'site variables'!E:E,0,0)</f>
        <v>21.2</v>
      </c>
      <c r="Q2637">
        <f>_xlfn.XLOOKUP($A2637,'site variables'!$A:$A,'site variables'!F:F,0,0)</f>
        <v>793</v>
      </c>
      <c r="R2637" t="str">
        <f>_xlfn.XLOOKUP($A2637,'site variables'!$A:$A,'site variables'!G:G,0,0)</f>
        <v>high</v>
      </c>
      <c r="S2637" t="str">
        <f>_xlfn.XLOOKUP($A2637,'site variables'!$A:$A,'site variables'!H:H,0,0)</f>
        <v>low</v>
      </c>
      <c r="T2637" t="str">
        <f>_xlfn.XLOOKUP($A2637,'site variables'!$A:$A,'site variables'!I:I,0,0)</f>
        <v>Vehicle/FootRecreation</v>
      </c>
      <c r="U2637">
        <f>_xlfn.XLOOKUP($D2637,climatevars!$E:$E,climatevars!J:J,0,)</f>
        <v>148.99970199999998</v>
      </c>
      <c r="V2637">
        <f>_xlfn.XLOOKUP($D2637,climatevars!$E:$E,climatevars!K:K,0,)</f>
        <v>539.99891999999988</v>
      </c>
      <c r="W2637">
        <f>_xlfn.XLOOKUP($D2637,climatevars!$E:$E,climatevars!L:L,0,)</f>
        <v>800.99839799999984</v>
      </c>
      <c r="X2637">
        <f>_xlfn.XLOOKUP($G2637,speciesvars!$D:$D,speciesvars!H:H,0,0)</f>
        <v>21.662499884764401</v>
      </c>
      <c r="Y2637">
        <f>_xlfn.XLOOKUP($G2637,speciesvars!$D:$D,speciesvars!I:I,0,0)</f>
        <v>767</v>
      </c>
    </row>
    <row r="2638" spans="1:25" hidden="1" x14ac:dyDescent="0.25">
      <c r="A2638" t="s">
        <v>34</v>
      </c>
      <c r="B2638" t="s">
        <v>69</v>
      </c>
      <c r="C2638">
        <v>20</v>
      </c>
      <c r="D2638" t="str">
        <f t="shared" si="41"/>
        <v>Preservespring 2022</v>
      </c>
      <c r="E2638" t="s">
        <v>66</v>
      </c>
      <c r="F2638" t="s">
        <v>70</v>
      </c>
      <c r="G2638" t="s">
        <v>1</v>
      </c>
      <c r="H2638" t="s">
        <v>4256</v>
      </c>
      <c r="I2638" t="s">
        <v>2736</v>
      </c>
      <c r="J2638" t="s">
        <v>60</v>
      </c>
      <c r="K2638">
        <v>0</v>
      </c>
      <c r="L2638">
        <v>0</v>
      </c>
      <c r="M2638">
        <v>0</v>
      </c>
      <c r="N2638">
        <f>_xlfn.XLOOKUP($A2638,'site variables'!$A:$A,'site variables'!C:C,0,0)</f>
        <v>332.63</v>
      </c>
      <c r="O2638">
        <f>_xlfn.XLOOKUP($A2638,'site variables'!$A:$A,'site variables'!D:D,0,0)</f>
        <v>25.8</v>
      </c>
      <c r="P2638">
        <f>_xlfn.XLOOKUP($A2638,'site variables'!$A:$A,'site variables'!E:E,0,0)</f>
        <v>21.2</v>
      </c>
      <c r="Q2638">
        <f>_xlfn.XLOOKUP($A2638,'site variables'!$A:$A,'site variables'!F:F,0,0)</f>
        <v>793</v>
      </c>
      <c r="R2638" t="str">
        <f>_xlfn.XLOOKUP($A2638,'site variables'!$A:$A,'site variables'!G:G,0,0)</f>
        <v>high</v>
      </c>
      <c r="S2638" t="str">
        <f>_xlfn.XLOOKUP($A2638,'site variables'!$A:$A,'site variables'!H:H,0,0)</f>
        <v>low</v>
      </c>
      <c r="T2638" t="str">
        <f>_xlfn.XLOOKUP($A2638,'site variables'!$A:$A,'site variables'!I:I,0,0)</f>
        <v>Vehicle/FootRecreation</v>
      </c>
      <c r="U2638">
        <f>_xlfn.XLOOKUP($D2638,climatevars!$E:$E,climatevars!J:J,0,)</f>
        <v>148.99970199999998</v>
      </c>
      <c r="V2638">
        <f>_xlfn.XLOOKUP($D2638,climatevars!$E:$E,climatevars!K:K,0,)</f>
        <v>539.99891999999988</v>
      </c>
      <c r="W2638">
        <f>_xlfn.XLOOKUP($D2638,climatevars!$E:$E,climatevars!L:L,0,)</f>
        <v>800.99839799999984</v>
      </c>
      <c r="X2638">
        <f>_xlfn.XLOOKUP($G2638,speciesvars!$D:$D,speciesvars!H:H,0,0)</f>
        <v>22.9416667421659</v>
      </c>
      <c r="Y2638">
        <f>_xlfn.XLOOKUP($G2638,speciesvars!$D:$D,speciesvars!I:I,0,0)</f>
        <v>528</v>
      </c>
    </row>
    <row r="2639" spans="1:25" hidden="1" x14ac:dyDescent="0.25">
      <c r="A2639" t="s">
        <v>34</v>
      </c>
      <c r="B2639" t="s">
        <v>69</v>
      </c>
      <c r="C2639">
        <v>21</v>
      </c>
      <c r="D2639" t="str">
        <f t="shared" si="41"/>
        <v>Preservespring 2022</v>
      </c>
      <c r="E2639" t="s">
        <v>74</v>
      </c>
      <c r="F2639" t="s">
        <v>0</v>
      </c>
      <c r="G2639" t="s">
        <v>13</v>
      </c>
      <c r="H2639" t="s">
        <v>4254</v>
      </c>
      <c r="I2639" t="s">
        <v>2737</v>
      </c>
      <c r="J2639" t="s">
        <v>60</v>
      </c>
      <c r="K2639">
        <v>0</v>
      </c>
      <c r="L2639">
        <v>0</v>
      </c>
      <c r="M2639">
        <v>0</v>
      </c>
      <c r="N2639">
        <f>_xlfn.XLOOKUP($A2639,'site variables'!$A:$A,'site variables'!C:C,0,0)</f>
        <v>332.63</v>
      </c>
      <c r="O2639">
        <f>_xlfn.XLOOKUP($A2639,'site variables'!$A:$A,'site variables'!D:D,0,0)</f>
        <v>25.8</v>
      </c>
      <c r="P2639">
        <f>_xlfn.XLOOKUP($A2639,'site variables'!$A:$A,'site variables'!E:E,0,0)</f>
        <v>21.2</v>
      </c>
      <c r="Q2639">
        <f>_xlfn.XLOOKUP($A2639,'site variables'!$A:$A,'site variables'!F:F,0,0)</f>
        <v>793</v>
      </c>
      <c r="R2639" t="str">
        <f>_xlfn.XLOOKUP($A2639,'site variables'!$A:$A,'site variables'!G:G,0,0)</f>
        <v>high</v>
      </c>
      <c r="S2639" t="str">
        <f>_xlfn.XLOOKUP($A2639,'site variables'!$A:$A,'site variables'!H:H,0,0)</f>
        <v>low</v>
      </c>
      <c r="T2639" t="str">
        <f>_xlfn.XLOOKUP($A2639,'site variables'!$A:$A,'site variables'!I:I,0,0)</f>
        <v>Vehicle/FootRecreation</v>
      </c>
      <c r="U2639">
        <f>_xlfn.XLOOKUP($D2639,climatevars!$E:$E,climatevars!J:J,0,)</f>
        <v>148.99970199999998</v>
      </c>
      <c r="V2639">
        <f>_xlfn.XLOOKUP($D2639,climatevars!$E:$E,climatevars!K:K,0,)</f>
        <v>539.99891999999988</v>
      </c>
      <c r="W2639">
        <f>_xlfn.XLOOKUP($D2639,climatevars!$E:$E,climatevars!L:L,0,)</f>
        <v>800.99839799999984</v>
      </c>
      <c r="X2639">
        <f>_xlfn.XLOOKUP($G2639,speciesvars!$D:$D,speciesvars!H:H,0,0)</f>
        <v>23.462500015894602</v>
      </c>
      <c r="Y2639">
        <f>_xlfn.XLOOKUP($G2639,speciesvars!$D:$D,speciesvars!I:I,0,0)</f>
        <v>846</v>
      </c>
    </row>
    <row r="2640" spans="1:25" hidden="1" x14ac:dyDescent="0.25">
      <c r="A2640" t="s">
        <v>34</v>
      </c>
      <c r="B2640" t="s">
        <v>69</v>
      </c>
      <c r="C2640">
        <v>21</v>
      </c>
      <c r="D2640" t="str">
        <f t="shared" si="41"/>
        <v>Preservespring 2022</v>
      </c>
      <c r="E2640" t="s">
        <v>74</v>
      </c>
      <c r="F2640" t="s">
        <v>0</v>
      </c>
      <c r="G2640" t="s">
        <v>21</v>
      </c>
      <c r="H2640" t="s">
        <v>4254</v>
      </c>
      <c r="I2640" t="s">
        <v>2738</v>
      </c>
      <c r="J2640" t="s">
        <v>60</v>
      </c>
      <c r="K2640">
        <v>0</v>
      </c>
      <c r="L2640">
        <v>0</v>
      </c>
      <c r="M2640">
        <v>0</v>
      </c>
      <c r="N2640">
        <f>_xlfn.XLOOKUP($A2640,'site variables'!$A:$A,'site variables'!C:C,0,0)</f>
        <v>332.63</v>
      </c>
      <c r="O2640">
        <f>_xlfn.XLOOKUP($A2640,'site variables'!$A:$A,'site variables'!D:D,0,0)</f>
        <v>25.8</v>
      </c>
      <c r="P2640">
        <f>_xlfn.XLOOKUP($A2640,'site variables'!$A:$A,'site variables'!E:E,0,0)</f>
        <v>21.2</v>
      </c>
      <c r="Q2640">
        <f>_xlfn.XLOOKUP($A2640,'site variables'!$A:$A,'site variables'!F:F,0,0)</f>
        <v>793</v>
      </c>
      <c r="R2640" t="str">
        <f>_xlfn.XLOOKUP($A2640,'site variables'!$A:$A,'site variables'!G:G,0,0)</f>
        <v>high</v>
      </c>
      <c r="S2640" t="str">
        <f>_xlfn.XLOOKUP($A2640,'site variables'!$A:$A,'site variables'!H:H,0,0)</f>
        <v>low</v>
      </c>
      <c r="T2640" t="str">
        <f>_xlfn.XLOOKUP($A2640,'site variables'!$A:$A,'site variables'!I:I,0,0)</f>
        <v>Vehicle/FootRecreation</v>
      </c>
      <c r="U2640">
        <f>_xlfn.XLOOKUP($D2640,climatevars!$E:$E,climatevars!J:J,0,)</f>
        <v>148.99970199999998</v>
      </c>
      <c r="V2640">
        <f>_xlfn.XLOOKUP($D2640,climatevars!$E:$E,climatevars!K:K,0,)</f>
        <v>539.99891999999988</v>
      </c>
      <c r="W2640">
        <f>_xlfn.XLOOKUP($D2640,climatevars!$E:$E,climatevars!L:L,0,)</f>
        <v>800.99839799999984</v>
      </c>
      <c r="X2640">
        <f>_xlfn.XLOOKUP($G2640,speciesvars!$D:$D,speciesvars!H:H,0,0)</f>
        <v>24.8750001192093</v>
      </c>
      <c r="Y2640">
        <f>_xlfn.XLOOKUP($G2640,speciesvars!$D:$D,speciesvars!I:I,0,0)</f>
        <v>845</v>
      </c>
    </row>
    <row r="2641" spans="1:25" hidden="1" x14ac:dyDescent="0.25">
      <c r="A2641" t="s">
        <v>34</v>
      </c>
      <c r="B2641" t="s">
        <v>69</v>
      </c>
      <c r="C2641">
        <v>24</v>
      </c>
      <c r="D2641" t="str">
        <f t="shared" si="41"/>
        <v>Preservespring 2022</v>
      </c>
      <c r="E2641" t="s">
        <v>66</v>
      </c>
      <c r="F2641" t="s">
        <v>0</v>
      </c>
      <c r="G2641" t="s">
        <v>1437</v>
      </c>
      <c r="H2641" t="s">
        <v>11</v>
      </c>
      <c r="I2641" t="s">
        <v>2739</v>
      </c>
      <c r="J2641" t="s">
        <v>60</v>
      </c>
      <c r="K2641">
        <v>3</v>
      </c>
      <c r="L2641">
        <v>110</v>
      </c>
      <c r="N2641">
        <f>_xlfn.XLOOKUP($A2641,'site variables'!$A:$A,'site variables'!C:C,0,0)</f>
        <v>332.63</v>
      </c>
      <c r="O2641">
        <f>_xlfn.XLOOKUP($A2641,'site variables'!$A:$A,'site variables'!D:D,0,0)</f>
        <v>25.8</v>
      </c>
      <c r="P2641">
        <f>_xlfn.XLOOKUP($A2641,'site variables'!$A:$A,'site variables'!E:E,0,0)</f>
        <v>21.2</v>
      </c>
      <c r="Q2641">
        <f>_xlfn.XLOOKUP($A2641,'site variables'!$A:$A,'site variables'!F:F,0,0)</f>
        <v>793</v>
      </c>
      <c r="R2641" t="str">
        <f>_xlfn.XLOOKUP($A2641,'site variables'!$A:$A,'site variables'!G:G,0,0)</f>
        <v>high</v>
      </c>
      <c r="S2641" t="str">
        <f>_xlfn.XLOOKUP($A2641,'site variables'!$A:$A,'site variables'!H:H,0,0)</f>
        <v>low</v>
      </c>
      <c r="T2641" t="str">
        <f>_xlfn.XLOOKUP($A2641,'site variables'!$A:$A,'site variables'!I:I,0,0)</f>
        <v>Vehicle/FootRecreation</v>
      </c>
      <c r="U2641">
        <f>_xlfn.XLOOKUP($D2641,climatevars!$E:$E,climatevars!J:J,0,)</f>
        <v>148.99970199999998</v>
      </c>
      <c r="V2641">
        <f>_xlfn.XLOOKUP($D2641,climatevars!$E:$E,climatevars!K:K,0,)</f>
        <v>539.99891999999988</v>
      </c>
      <c r="W2641">
        <f>_xlfn.XLOOKUP($D2641,climatevars!$E:$E,climatevars!L:L,0,)</f>
        <v>800.99839799999984</v>
      </c>
      <c r="X2641">
        <f>_xlfn.XLOOKUP($G2641,speciesvars!$D:$D,speciesvars!H:H,0,0)</f>
        <v>0</v>
      </c>
      <c r="Y2641">
        <f>_xlfn.XLOOKUP($G2641,speciesvars!$D:$D,speciesvars!I:I,0,0)</f>
        <v>0</v>
      </c>
    </row>
    <row r="2642" spans="1:25" hidden="1" x14ac:dyDescent="0.25">
      <c r="A2642" t="s">
        <v>34</v>
      </c>
      <c r="B2642" t="s">
        <v>69</v>
      </c>
      <c r="C2642">
        <v>25</v>
      </c>
      <c r="D2642" t="str">
        <f t="shared" si="41"/>
        <v>Preservespring 2022</v>
      </c>
      <c r="E2642" t="s">
        <v>12</v>
      </c>
      <c r="F2642" t="s">
        <v>70</v>
      </c>
      <c r="G2642" t="s">
        <v>77</v>
      </c>
      <c r="H2642" t="s">
        <v>11</v>
      </c>
      <c r="I2642" t="s">
        <v>2740</v>
      </c>
      <c r="J2642" t="s">
        <v>72</v>
      </c>
      <c r="K2642">
        <v>2</v>
      </c>
      <c r="L2642">
        <v>115</v>
      </c>
      <c r="N2642">
        <f>_xlfn.XLOOKUP($A2642,'site variables'!$A:$A,'site variables'!C:C,0,0)</f>
        <v>332.63</v>
      </c>
      <c r="O2642">
        <f>_xlfn.XLOOKUP($A2642,'site variables'!$A:$A,'site variables'!D:D,0,0)</f>
        <v>25.8</v>
      </c>
      <c r="P2642">
        <f>_xlfn.XLOOKUP($A2642,'site variables'!$A:$A,'site variables'!E:E,0,0)</f>
        <v>21.2</v>
      </c>
      <c r="Q2642">
        <f>_xlfn.XLOOKUP($A2642,'site variables'!$A:$A,'site variables'!F:F,0,0)</f>
        <v>793</v>
      </c>
      <c r="R2642" t="str">
        <f>_xlfn.XLOOKUP($A2642,'site variables'!$A:$A,'site variables'!G:G,0,0)</f>
        <v>high</v>
      </c>
      <c r="S2642" t="str">
        <f>_xlfn.XLOOKUP($A2642,'site variables'!$A:$A,'site variables'!H:H,0,0)</f>
        <v>low</v>
      </c>
      <c r="T2642" t="str">
        <f>_xlfn.XLOOKUP($A2642,'site variables'!$A:$A,'site variables'!I:I,0,0)</f>
        <v>Vehicle/FootRecreation</v>
      </c>
      <c r="U2642">
        <f>_xlfn.XLOOKUP($D2642,climatevars!$E:$E,climatevars!J:J,0,)</f>
        <v>148.99970199999998</v>
      </c>
      <c r="V2642">
        <f>_xlfn.XLOOKUP($D2642,climatevars!$E:$E,climatevars!K:K,0,)</f>
        <v>539.99891999999988</v>
      </c>
      <c r="W2642">
        <f>_xlfn.XLOOKUP($D2642,climatevars!$E:$E,climatevars!L:L,0,)</f>
        <v>800.99839799999984</v>
      </c>
      <c r="X2642">
        <f>_xlfn.XLOOKUP($G2642,speciesvars!$D:$D,speciesvars!H:H,0,0)</f>
        <v>0</v>
      </c>
      <c r="Y2642">
        <f>_xlfn.XLOOKUP($G2642,speciesvars!$D:$D,speciesvars!I:I,0,0)</f>
        <v>0</v>
      </c>
    </row>
    <row r="2643" spans="1:25" hidden="1" x14ac:dyDescent="0.25">
      <c r="A2643" t="s">
        <v>34</v>
      </c>
      <c r="B2643" t="s">
        <v>69</v>
      </c>
      <c r="C2643">
        <v>25</v>
      </c>
      <c r="D2643" t="str">
        <f t="shared" si="41"/>
        <v>Preservespring 2022</v>
      </c>
      <c r="E2643" t="s">
        <v>12</v>
      </c>
      <c r="F2643" t="s">
        <v>70</v>
      </c>
      <c r="G2643" t="s">
        <v>3</v>
      </c>
      <c r="H2643" t="s">
        <v>11</v>
      </c>
      <c r="I2643" t="s">
        <v>2741</v>
      </c>
      <c r="J2643" t="s">
        <v>72</v>
      </c>
      <c r="K2643">
        <v>2</v>
      </c>
      <c r="L2643">
        <v>45</v>
      </c>
      <c r="N2643">
        <f>_xlfn.XLOOKUP($A2643,'site variables'!$A:$A,'site variables'!C:C,0,0)</f>
        <v>332.63</v>
      </c>
      <c r="O2643">
        <f>_xlfn.XLOOKUP($A2643,'site variables'!$A:$A,'site variables'!D:D,0,0)</f>
        <v>25.8</v>
      </c>
      <c r="P2643">
        <f>_xlfn.XLOOKUP($A2643,'site variables'!$A:$A,'site variables'!E:E,0,0)</f>
        <v>21.2</v>
      </c>
      <c r="Q2643">
        <f>_xlfn.XLOOKUP($A2643,'site variables'!$A:$A,'site variables'!F:F,0,0)</f>
        <v>793</v>
      </c>
      <c r="R2643" t="str">
        <f>_xlfn.XLOOKUP($A2643,'site variables'!$A:$A,'site variables'!G:G,0,0)</f>
        <v>high</v>
      </c>
      <c r="S2643" t="str">
        <f>_xlfn.XLOOKUP($A2643,'site variables'!$A:$A,'site variables'!H:H,0,0)</f>
        <v>low</v>
      </c>
      <c r="T2643" t="str">
        <f>_xlfn.XLOOKUP($A2643,'site variables'!$A:$A,'site variables'!I:I,0,0)</f>
        <v>Vehicle/FootRecreation</v>
      </c>
      <c r="U2643">
        <f>_xlfn.XLOOKUP($D2643,climatevars!$E:$E,climatevars!J:J,0,)</f>
        <v>148.99970199999998</v>
      </c>
      <c r="V2643">
        <f>_xlfn.XLOOKUP($D2643,climatevars!$E:$E,climatevars!K:K,0,)</f>
        <v>539.99891999999988</v>
      </c>
      <c r="W2643">
        <f>_xlfn.XLOOKUP($D2643,climatevars!$E:$E,climatevars!L:L,0,)</f>
        <v>800.99839799999984</v>
      </c>
      <c r="X2643">
        <f>_xlfn.XLOOKUP($G2643,speciesvars!$D:$D,speciesvars!H:H,0,0)</f>
        <v>0</v>
      </c>
      <c r="Y2643">
        <f>_xlfn.XLOOKUP($G2643,speciesvars!$D:$D,speciesvars!I:I,0,0)</f>
        <v>0</v>
      </c>
    </row>
    <row r="2644" spans="1:25" hidden="1" x14ac:dyDescent="0.25">
      <c r="A2644" t="s">
        <v>34</v>
      </c>
      <c r="B2644" t="s">
        <v>69</v>
      </c>
      <c r="C2644">
        <v>25</v>
      </c>
      <c r="D2644" t="str">
        <f t="shared" si="41"/>
        <v>Preservespring 2022</v>
      </c>
      <c r="E2644" t="s">
        <v>12</v>
      </c>
      <c r="F2644" t="s">
        <v>70</v>
      </c>
      <c r="G2644" t="s">
        <v>299</v>
      </c>
      <c r="H2644" t="s">
        <v>11</v>
      </c>
      <c r="I2644" t="s">
        <v>2742</v>
      </c>
      <c r="J2644" t="s">
        <v>60</v>
      </c>
      <c r="K2644">
        <v>1</v>
      </c>
      <c r="L2644">
        <v>25</v>
      </c>
      <c r="N2644">
        <f>_xlfn.XLOOKUP($A2644,'site variables'!$A:$A,'site variables'!C:C,0,0)</f>
        <v>332.63</v>
      </c>
      <c r="O2644">
        <f>_xlfn.XLOOKUP($A2644,'site variables'!$A:$A,'site variables'!D:D,0,0)</f>
        <v>25.8</v>
      </c>
      <c r="P2644">
        <f>_xlfn.XLOOKUP($A2644,'site variables'!$A:$A,'site variables'!E:E,0,0)</f>
        <v>21.2</v>
      </c>
      <c r="Q2644">
        <f>_xlfn.XLOOKUP($A2644,'site variables'!$A:$A,'site variables'!F:F,0,0)</f>
        <v>793</v>
      </c>
      <c r="R2644" t="str">
        <f>_xlfn.XLOOKUP($A2644,'site variables'!$A:$A,'site variables'!G:G,0,0)</f>
        <v>high</v>
      </c>
      <c r="S2644" t="str">
        <f>_xlfn.XLOOKUP($A2644,'site variables'!$A:$A,'site variables'!H:H,0,0)</f>
        <v>low</v>
      </c>
      <c r="T2644" t="str">
        <f>_xlfn.XLOOKUP($A2644,'site variables'!$A:$A,'site variables'!I:I,0,0)</f>
        <v>Vehicle/FootRecreation</v>
      </c>
      <c r="U2644">
        <f>_xlfn.XLOOKUP($D2644,climatevars!$E:$E,climatevars!J:J,0,)</f>
        <v>148.99970199999998</v>
      </c>
      <c r="V2644">
        <f>_xlfn.XLOOKUP($D2644,climatevars!$E:$E,climatevars!K:K,0,)</f>
        <v>539.99891999999988</v>
      </c>
      <c r="W2644">
        <f>_xlfn.XLOOKUP($D2644,climatevars!$E:$E,climatevars!L:L,0,)</f>
        <v>800.99839799999984</v>
      </c>
      <c r="X2644">
        <f>_xlfn.XLOOKUP($G2644,speciesvars!$D:$D,speciesvars!H:H,0,0)</f>
        <v>0</v>
      </c>
      <c r="Y2644">
        <f>_xlfn.XLOOKUP($G2644,speciesvars!$D:$D,speciesvars!I:I,0,0)</f>
        <v>0</v>
      </c>
    </row>
    <row r="2645" spans="1:25" hidden="1" x14ac:dyDescent="0.25">
      <c r="A2645" t="s">
        <v>34</v>
      </c>
      <c r="B2645" t="s">
        <v>69</v>
      </c>
      <c r="C2645">
        <v>25</v>
      </c>
      <c r="D2645" t="str">
        <f t="shared" si="41"/>
        <v>Preservespring 2022</v>
      </c>
      <c r="E2645" t="s">
        <v>12</v>
      </c>
      <c r="F2645" t="s">
        <v>70</v>
      </c>
      <c r="G2645" t="s">
        <v>44</v>
      </c>
      <c r="H2645" t="s">
        <v>11</v>
      </c>
      <c r="I2645" t="s">
        <v>2743</v>
      </c>
      <c r="J2645" t="s">
        <v>60</v>
      </c>
      <c r="K2645">
        <v>1</v>
      </c>
      <c r="L2645">
        <v>10</v>
      </c>
      <c r="N2645">
        <f>_xlfn.XLOOKUP($A2645,'site variables'!$A:$A,'site variables'!C:C,0,0)</f>
        <v>332.63</v>
      </c>
      <c r="O2645">
        <f>_xlfn.XLOOKUP($A2645,'site variables'!$A:$A,'site variables'!D:D,0,0)</f>
        <v>25.8</v>
      </c>
      <c r="P2645">
        <f>_xlfn.XLOOKUP($A2645,'site variables'!$A:$A,'site variables'!E:E,0,0)</f>
        <v>21.2</v>
      </c>
      <c r="Q2645">
        <f>_xlfn.XLOOKUP($A2645,'site variables'!$A:$A,'site variables'!F:F,0,0)</f>
        <v>793</v>
      </c>
      <c r="R2645" t="str">
        <f>_xlfn.XLOOKUP($A2645,'site variables'!$A:$A,'site variables'!G:G,0,0)</f>
        <v>high</v>
      </c>
      <c r="S2645" t="str">
        <f>_xlfn.XLOOKUP($A2645,'site variables'!$A:$A,'site variables'!H:H,0,0)</f>
        <v>low</v>
      </c>
      <c r="T2645" t="str">
        <f>_xlfn.XLOOKUP($A2645,'site variables'!$A:$A,'site variables'!I:I,0,0)</f>
        <v>Vehicle/FootRecreation</v>
      </c>
      <c r="U2645">
        <f>_xlfn.XLOOKUP($D2645,climatevars!$E:$E,climatevars!J:J,0,)</f>
        <v>148.99970199999998</v>
      </c>
      <c r="V2645">
        <f>_xlfn.XLOOKUP($D2645,climatevars!$E:$E,climatevars!K:K,0,)</f>
        <v>539.99891999999988</v>
      </c>
      <c r="W2645">
        <f>_xlfn.XLOOKUP($D2645,climatevars!$E:$E,climatevars!L:L,0,)</f>
        <v>800.99839799999984</v>
      </c>
      <c r="X2645">
        <f>_xlfn.XLOOKUP($G2645,speciesvars!$D:$D,speciesvars!H:H,0,0)</f>
        <v>0</v>
      </c>
      <c r="Y2645">
        <f>_xlfn.XLOOKUP($G2645,speciesvars!$D:$D,speciesvars!I:I,0,0)</f>
        <v>0</v>
      </c>
    </row>
    <row r="2646" spans="1:25" hidden="1" x14ac:dyDescent="0.25">
      <c r="A2646" t="s">
        <v>34</v>
      </c>
      <c r="B2646" t="s">
        <v>69</v>
      </c>
      <c r="C2646">
        <v>25</v>
      </c>
      <c r="D2646" t="str">
        <f t="shared" si="41"/>
        <v>Preservespring 2022</v>
      </c>
      <c r="E2646" t="s">
        <v>12</v>
      </c>
      <c r="F2646" t="s">
        <v>70</v>
      </c>
      <c r="G2646" t="s">
        <v>33</v>
      </c>
      <c r="H2646" t="s">
        <v>11</v>
      </c>
      <c r="I2646" t="s">
        <v>2744</v>
      </c>
      <c r="J2646" t="s">
        <v>60</v>
      </c>
      <c r="K2646">
        <v>5</v>
      </c>
      <c r="L2646">
        <v>15</v>
      </c>
      <c r="N2646">
        <f>_xlfn.XLOOKUP($A2646,'site variables'!$A:$A,'site variables'!C:C,0,0)</f>
        <v>332.63</v>
      </c>
      <c r="O2646">
        <f>_xlfn.XLOOKUP($A2646,'site variables'!$A:$A,'site variables'!D:D,0,0)</f>
        <v>25.8</v>
      </c>
      <c r="P2646">
        <f>_xlfn.XLOOKUP($A2646,'site variables'!$A:$A,'site variables'!E:E,0,0)</f>
        <v>21.2</v>
      </c>
      <c r="Q2646">
        <f>_xlfn.XLOOKUP($A2646,'site variables'!$A:$A,'site variables'!F:F,0,0)</f>
        <v>793</v>
      </c>
      <c r="R2646" t="str">
        <f>_xlfn.XLOOKUP($A2646,'site variables'!$A:$A,'site variables'!G:G,0,0)</f>
        <v>high</v>
      </c>
      <c r="S2646" t="str">
        <f>_xlfn.XLOOKUP($A2646,'site variables'!$A:$A,'site variables'!H:H,0,0)</f>
        <v>low</v>
      </c>
      <c r="T2646" t="str">
        <f>_xlfn.XLOOKUP($A2646,'site variables'!$A:$A,'site variables'!I:I,0,0)</f>
        <v>Vehicle/FootRecreation</v>
      </c>
      <c r="U2646">
        <f>_xlfn.XLOOKUP($D2646,climatevars!$E:$E,climatevars!J:J,0,)</f>
        <v>148.99970199999998</v>
      </c>
      <c r="V2646">
        <f>_xlfn.XLOOKUP($D2646,climatevars!$E:$E,climatevars!K:K,0,)</f>
        <v>539.99891999999988</v>
      </c>
      <c r="W2646">
        <f>_xlfn.XLOOKUP($D2646,climatevars!$E:$E,climatevars!L:L,0,)</f>
        <v>800.99839799999984</v>
      </c>
      <c r="X2646">
        <f>_xlfn.XLOOKUP($G2646,speciesvars!$D:$D,speciesvars!H:H,0,0)</f>
        <v>0</v>
      </c>
      <c r="Y2646">
        <f>_xlfn.XLOOKUP($G2646,speciesvars!$D:$D,speciesvars!I:I,0,0)</f>
        <v>0</v>
      </c>
    </row>
    <row r="2647" spans="1:25" hidden="1" x14ac:dyDescent="0.25">
      <c r="A2647" t="s">
        <v>34</v>
      </c>
      <c r="B2647" t="s">
        <v>69</v>
      </c>
      <c r="C2647">
        <v>21</v>
      </c>
      <c r="D2647" t="str">
        <f t="shared" si="41"/>
        <v>Preservespring 2022</v>
      </c>
      <c r="E2647" t="s">
        <v>74</v>
      </c>
      <c r="F2647" t="s">
        <v>0</v>
      </c>
      <c r="G2647" t="s">
        <v>53</v>
      </c>
      <c r="H2647" t="s">
        <v>4254</v>
      </c>
      <c r="I2647" t="s">
        <v>2745</v>
      </c>
      <c r="J2647" t="s">
        <v>60</v>
      </c>
      <c r="K2647">
        <v>0</v>
      </c>
      <c r="L2647">
        <v>0</v>
      </c>
      <c r="M2647">
        <v>0</v>
      </c>
      <c r="N2647">
        <f>_xlfn.XLOOKUP($A2647,'site variables'!$A:$A,'site variables'!C:C,0,0)</f>
        <v>332.63</v>
      </c>
      <c r="O2647">
        <f>_xlfn.XLOOKUP($A2647,'site variables'!$A:$A,'site variables'!D:D,0,0)</f>
        <v>25.8</v>
      </c>
      <c r="P2647">
        <f>_xlfn.XLOOKUP($A2647,'site variables'!$A:$A,'site variables'!E:E,0,0)</f>
        <v>21.2</v>
      </c>
      <c r="Q2647">
        <f>_xlfn.XLOOKUP($A2647,'site variables'!$A:$A,'site variables'!F:F,0,0)</f>
        <v>793</v>
      </c>
      <c r="R2647" t="str">
        <f>_xlfn.XLOOKUP($A2647,'site variables'!$A:$A,'site variables'!G:G,0,0)</f>
        <v>high</v>
      </c>
      <c r="S2647" t="str">
        <f>_xlfn.XLOOKUP($A2647,'site variables'!$A:$A,'site variables'!H:H,0,0)</f>
        <v>low</v>
      </c>
      <c r="T2647" t="str">
        <f>_xlfn.XLOOKUP($A2647,'site variables'!$A:$A,'site variables'!I:I,0,0)</f>
        <v>Vehicle/FootRecreation</v>
      </c>
      <c r="U2647">
        <f>_xlfn.XLOOKUP($D2647,climatevars!$E:$E,climatevars!J:J,0,)</f>
        <v>148.99970199999998</v>
      </c>
      <c r="V2647">
        <f>_xlfn.XLOOKUP($D2647,climatevars!$E:$E,climatevars!K:K,0,)</f>
        <v>539.99891999999988</v>
      </c>
      <c r="W2647">
        <f>_xlfn.XLOOKUP($D2647,climatevars!$E:$E,climatevars!L:L,0,)</f>
        <v>800.99839799999984</v>
      </c>
      <c r="X2647">
        <f>_xlfn.XLOOKUP($G2647,speciesvars!$D:$D,speciesvars!H:H,0,0)</f>
        <v>24.200000047683702</v>
      </c>
      <c r="Y2647">
        <f>_xlfn.XLOOKUP($G2647,speciesvars!$D:$D,speciesvars!I:I,0,0)</f>
        <v>706</v>
      </c>
    </row>
    <row r="2648" spans="1:25" hidden="1" x14ac:dyDescent="0.25">
      <c r="A2648" t="s">
        <v>34</v>
      </c>
      <c r="B2648" t="s">
        <v>69</v>
      </c>
      <c r="C2648">
        <v>21</v>
      </c>
      <c r="D2648" t="str">
        <f t="shared" si="41"/>
        <v>Preservespring 2022</v>
      </c>
      <c r="E2648" t="s">
        <v>74</v>
      </c>
      <c r="F2648" t="s">
        <v>0</v>
      </c>
      <c r="G2648" t="s">
        <v>35</v>
      </c>
      <c r="H2648" t="s">
        <v>4254</v>
      </c>
      <c r="I2648" t="s">
        <v>2746</v>
      </c>
      <c r="J2648" t="s">
        <v>60</v>
      </c>
      <c r="K2648">
        <v>0</v>
      </c>
      <c r="L2648">
        <v>0</v>
      </c>
      <c r="M2648">
        <v>0</v>
      </c>
      <c r="N2648">
        <f>_xlfn.XLOOKUP($A2648,'site variables'!$A:$A,'site variables'!C:C,0,0)</f>
        <v>332.63</v>
      </c>
      <c r="O2648">
        <f>_xlfn.XLOOKUP($A2648,'site variables'!$A:$A,'site variables'!D:D,0,0)</f>
        <v>25.8</v>
      </c>
      <c r="P2648">
        <f>_xlfn.XLOOKUP($A2648,'site variables'!$A:$A,'site variables'!E:E,0,0)</f>
        <v>21.2</v>
      </c>
      <c r="Q2648">
        <f>_xlfn.XLOOKUP($A2648,'site variables'!$A:$A,'site variables'!F:F,0,0)</f>
        <v>793</v>
      </c>
      <c r="R2648" t="str">
        <f>_xlfn.XLOOKUP($A2648,'site variables'!$A:$A,'site variables'!G:G,0,0)</f>
        <v>high</v>
      </c>
      <c r="S2648" t="str">
        <f>_xlfn.XLOOKUP($A2648,'site variables'!$A:$A,'site variables'!H:H,0,0)</f>
        <v>low</v>
      </c>
      <c r="T2648" t="str">
        <f>_xlfn.XLOOKUP($A2648,'site variables'!$A:$A,'site variables'!I:I,0,0)</f>
        <v>Vehicle/FootRecreation</v>
      </c>
      <c r="U2648">
        <f>_xlfn.XLOOKUP($D2648,climatevars!$E:$E,climatevars!J:J,0,)</f>
        <v>148.99970199999998</v>
      </c>
      <c r="V2648">
        <f>_xlfn.XLOOKUP($D2648,climatevars!$E:$E,climatevars!K:K,0,)</f>
        <v>539.99891999999988</v>
      </c>
      <c r="W2648">
        <f>_xlfn.XLOOKUP($D2648,climatevars!$E:$E,climatevars!L:L,0,)</f>
        <v>800.99839799999984</v>
      </c>
      <c r="X2648">
        <f>_xlfn.XLOOKUP($G2648,speciesvars!$D:$D,speciesvars!H:H,0,0)</f>
        <v>23.5000000198682</v>
      </c>
      <c r="Y2648">
        <f>_xlfn.XLOOKUP($G2648,speciesvars!$D:$D,speciesvars!I:I,0,0)</f>
        <v>354</v>
      </c>
    </row>
    <row r="2649" spans="1:25" hidden="1" x14ac:dyDescent="0.25">
      <c r="A2649" t="s">
        <v>34</v>
      </c>
      <c r="B2649" t="s">
        <v>69</v>
      </c>
      <c r="C2649">
        <v>25</v>
      </c>
      <c r="D2649" t="str">
        <f t="shared" si="41"/>
        <v>Preservespring 2022</v>
      </c>
      <c r="E2649" t="s">
        <v>12</v>
      </c>
      <c r="F2649" t="s">
        <v>70</v>
      </c>
      <c r="G2649" t="s">
        <v>1433</v>
      </c>
      <c r="H2649" t="s">
        <v>11</v>
      </c>
      <c r="I2649" t="s">
        <v>2747</v>
      </c>
      <c r="J2649" t="s">
        <v>60</v>
      </c>
      <c r="K2649">
        <v>1</v>
      </c>
      <c r="L2649">
        <v>3</v>
      </c>
      <c r="N2649">
        <f>_xlfn.XLOOKUP($A2649,'site variables'!$A:$A,'site variables'!C:C,0,0)</f>
        <v>332.63</v>
      </c>
      <c r="O2649">
        <f>_xlfn.XLOOKUP($A2649,'site variables'!$A:$A,'site variables'!D:D,0,0)</f>
        <v>25.8</v>
      </c>
      <c r="P2649">
        <f>_xlfn.XLOOKUP($A2649,'site variables'!$A:$A,'site variables'!E:E,0,0)</f>
        <v>21.2</v>
      </c>
      <c r="Q2649">
        <f>_xlfn.XLOOKUP($A2649,'site variables'!$A:$A,'site variables'!F:F,0,0)</f>
        <v>793</v>
      </c>
      <c r="R2649" t="str">
        <f>_xlfn.XLOOKUP($A2649,'site variables'!$A:$A,'site variables'!G:G,0,0)</f>
        <v>high</v>
      </c>
      <c r="S2649" t="str">
        <f>_xlfn.XLOOKUP($A2649,'site variables'!$A:$A,'site variables'!H:H,0,0)</f>
        <v>low</v>
      </c>
      <c r="T2649" t="str">
        <f>_xlfn.XLOOKUP($A2649,'site variables'!$A:$A,'site variables'!I:I,0,0)</f>
        <v>Vehicle/FootRecreation</v>
      </c>
      <c r="U2649">
        <f>_xlfn.XLOOKUP($D2649,climatevars!$E:$E,climatevars!J:J,0,)</f>
        <v>148.99970199999998</v>
      </c>
      <c r="V2649">
        <f>_xlfn.XLOOKUP($D2649,climatevars!$E:$E,climatevars!K:K,0,)</f>
        <v>539.99891999999988</v>
      </c>
      <c r="W2649">
        <f>_xlfn.XLOOKUP($D2649,climatevars!$E:$E,climatevars!L:L,0,)</f>
        <v>800.99839799999984</v>
      </c>
      <c r="X2649">
        <f>_xlfn.XLOOKUP($G2649,speciesvars!$D:$D,speciesvars!H:H,0,0)</f>
        <v>0</v>
      </c>
      <c r="Y2649">
        <f>_xlfn.XLOOKUP($G2649,speciesvars!$D:$D,speciesvars!I:I,0,0)</f>
        <v>0</v>
      </c>
    </row>
    <row r="2650" spans="1:25" hidden="1" x14ac:dyDescent="0.25">
      <c r="A2650" t="s">
        <v>34</v>
      </c>
      <c r="B2650" t="s">
        <v>69</v>
      </c>
      <c r="C2650">
        <v>21</v>
      </c>
      <c r="D2650" t="str">
        <f t="shared" si="41"/>
        <v>Preservespring 2022</v>
      </c>
      <c r="E2650" t="s">
        <v>74</v>
      </c>
      <c r="F2650" t="s">
        <v>0</v>
      </c>
      <c r="G2650" t="s">
        <v>76</v>
      </c>
      <c r="H2650" t="s">
        <v>4254</v>
      </c>
      <c r="I2650" t="s">
        <v>2748</v>
      </c>
      <c r="J2650" t="s">
        <v>60</v>
      </c>
      <c r="K2650">
        <v>0</v>
      </c>
      <c r="L2650">
        <v>0</v>
      </c>
      <c r="M2650">
        <v>0.55000000000000004</v>
      </c>
      <c r="N2650">
        <f>_xlfn.XLOOKUP($A2650,'site variables'!$A:$A,'site variables'!C:C,0,0)</f>
        <v>332.63</v>
      </c>
      <c r="O2650">
        <f>_xlfn.XLOOKUP($A2650,'site variables'!$A:$A,'site variables'!D:D,0,0)</f>
        <v>25.8</v>
      </c>
      <c r="P2650">
        <f>_xlfn.XLOOKUP($A2650,'site variables'!$A:$A,'site variables'!E:E,0,0)</f>
        <v>21.2</v>
      </c>
      <c r="Q2650">
        <f>_xlfn.XLOOKUP($A2650,'site variables'!$A:$A,'site variables'!F:F,0,0)</f>
        <v>793</v>
      </c>
      <c r="R2650" t="str">
        <f>_xlfn.XLOOKUP($A2650,'site variables'!$A:$A,'site variables'!G:G,0,0)</f>
        <v>high</v>
      </c>
      <c r="S2650" t="str">
        <f>_xlfn.XLOOKUP($A2650,'site variables'!$A:$A,'site variables'!H:H,0,0)</f>
        <v>low</v>
      </c>
      <c r="T2650" t="str">
        <f>_xlfn.XLOOKUP($A2650,'site variables'!$A:$A,'site variables'!I:I,0,0)</f>
        <v>Vehicle/FootRecreation</v>
      </c>
      <c r="U2650">
        <f>_xlfn.XLOOKUP($D2650,climatevars!$E:$E,climatevars!J:J,0,)</f>
        <v>148.99970199999998</v>
      </c>
      <c r="V2650">
        <f>_xlfn.XLOOKUP($D2650,climatevars!$E:$E,climatevars!K:K,0,)</f>
        <v>539.99891999999988</v>
      </c>
      <c r="W2650">
        <f>_xlfn.XLOOKUP($D2650,climatevars!$E:$E,climatevars!L:L,0,)</f>
        <v>800.99839799999984</v>
      </c>
      <c r="X2650">
        <f>_xlfn.XLOOKUP($G2650,speciesvars!$D:$D,speciesvars!H:H,0,0)</f>
        <v>23.825000166892998</v>
      </c>
      <c r="Y2650">
        <f>_xlfn.XLOOKUP($G2650,speciesvars!$D:$D,speciesvars!I:I,0,0)</f>
        <v>508</v>
      </c>
    </row>
    <row r="2651" spans="1:25" hidden="1" x14ac:dyDescent="0.25">
      <c r="A2651" t="s">
        <v>34</v>
      </c>
      <c r="B2651" t="s">
        <v>69</v>
      </c>
      <c r="C2651">
        <v>22</v>
      </c>
      <c r="D2651" t="str">
        <f t="shared" si="41"/>
        <v>Preservespring 2022</v>
      </c>
      <c r="E2651" t="s">
        <v>48</v>
      </c>
      <c r="F2651" t="s">
        <v>70</v>
      </c>
      <c r="G2651" t="s">
        <v>6</v>
      </c>
      <c r="H2651" t="s">
        <v>4256</v>
      </c>
      <c r="I2651" t="s">
        <v>2749</v>
      </c>
      <c r="J2651" t="s">
        <v>60</v>
      </c>
      <c r="K2651">
        <v>0</v>
      </c>
      <c r="L2651">
        <v>0</v>
      </c>
      <c r="M2651">
        <v>0.55000000000000004</v>
      </c>
      <c r="N2651">
        <f>_xlfn.XLOOKUP($A2651,'site variables'!$A:$A,'site variables'!C:C,0,0)</f>
        <v>332.63</v>
      </c>
      <c r="O2651">
        <f>_xlfn.XLOOKUP($A2651,'site variables'!$A:$A,'site variables'!D:D,0,0)</f>
        <v>25.8</v>
      </c>
      <c r="P2651">
        <f>_xlfn.XLOOKUP($A2651,'site variables'!$A:$A,'site variables'!E:E,0,0)</f>
        <v>21.2</v>
      </c>
      <c r="Q2651">
        <f>_xlfn.XLOOKUP($A2651,'site variables'!$A:$A,'site variables'!F:F,0,0)</f>
        <v>793</v>
      </c>
      <c r="R2651" t="str">
        <f>_xlfn.XLOOKUP($A2651,'site variables'!$A:$A,'site variables'!G:G,0,0)</f>
        <v>high</v>
      </c>
      <c r="S2651" t="str">
        <f>_xlfn.XLOOKUP($A2651,'site variables'!$A:$A,'site variables'!H:H,0,0)</f>
        <v>low</v>
      </c>
      <c r="T2651" t="str">
        <f>_xlfn.XLOOKUP($A2651,'site variables'!$A:$A,'site variables'!I:I,0,0)</f>
        <v>Vehicle/FootRecreation</v>
      </c>
      <c r="U2651">
        <f>_xlfn.XLOOKUP($D2651,climatevars!$E:$E,climatevars!J:J,0,)</f>
        <v>148.99970199999998</v>
      </c>
      <c r="V2651">
        <f>_xlfn.XLOOKUP($D2651,climatevars!$E:$E,climatevars!K:K,0,)</f>
        <v>539.99891999999988</v>
      </c>
      <c r="W2651">
        <f>_xlfn.XLOOKUP($D2651,climatevars!$E:$E,climatevars!L:L,0,)</f>
        <v>800.99839799999984</v>
      </c>
      <c r="X2651">
        <f>_xlfn.XLOOKUP($G2651,speciesvars!$D:$D,speciesvars!H:H,0,0)</f>
        <v>21.804166575272902</v>
      </c>
      <c r="Y2651">
        <f>_xlfn.XLOOKUP($G2651,speciesvars!$D:$D,speciesvars!I:I,0,0)</f>
        <v>504</v>
      </c>
    </row>
    <row r="2652" spans="1:25" hidden="1" x14ac:dyDescent="0.25">
      <c r="A2652" t="s">
        <v>34</v>
      </c>
      <c r="B2652" t="s">
        <v>69</v>
      </c>
      <c r="C2652">
        <v>22</v>
      </c>
      <c r="D2652" t="str">
        <f t="shared" si="41"/>
        <v>Preservespring 2022</v>
      </c>
      <c r="E2652" t="s">
        <v>48</v>
      </c>
      <c r="F2652" t="s">
        <v>70</v>
      </c>
      <c r="G2652" t="s">
        <v>22</v>
      </c>
      <c r="H2652" t="s">
        <v>4256</v>
      </c>
      <c r="I2652" t="s">
        <v>2750</v>
      </c>
      <c r="J2652" t="s">
        <v>60</v>
      </c>
      <c r="K2652">
        <v>3</v>
      </c>
      <c r="L2652">
        <v>25</v>
      </c>
      <c r="M2652">
        <v>0.05</v>
      </c>
      <c r="N2652">
        <f>_xlfn.XLOOKUP($A2652,'site variables'!$A:$A,'site variables'!C:C,0,0)</f>
        <v>332.63</v>
      </c>
      <c r="O2652">
        <f>_xlfn.XLOOKUP($A2652,'site variables'!$A:$A,'site variables'!D:D,0,0)</f>
        <v>25.8</v>
      </c>
      <c r="P2652">
        <f>_xlfn.XLOOKUP($A2652,'site variables'!$A:$A,'site variables'!E:E,0,0)</f>
        <v>21.2</v>
      </c>
      <c r="Q2652">
        <f>_xlfn.XLOOKUP($A2652,'site variables'!$A:$A,'site variables'!F:F,0,0)</f>
        <v>793</v>
      </c>
      <c r="R2652" t="str">
        <f>_xlfn.XLOOKUP($A2652,'site variables'!$A:$A,'site variables'!G:G,0,0)</f>
        <v>high</v>
      </c>
      <c r="S2652" t="str">
        <f>_xlfn.XLOOKUP($A2652,'site variables'!$A:$A,'site variables'!H:H,0,0)</f>
        <v>low</v>
      </c>
      <c r="T2652" t="str">
        <f>_xlfn.XLOOKUP($A2652,'site variables'!$A:$A,'site variables'!I:I,0,0)</f>
        <v>Vehicle/FootRecreation</v>
      </c>
      <c r="U2652">
        <f>_xlfn.XLOOKUP($D2652,climatevars!$E:$E,climatevars!J:J,0,)</f>
        <v>148.99970199999998</v>
      </c>
      <c r="V2652">
        <f>_xlfn.XLOOKUP($D2652,climatevars!$E:$E,climatevars!K:K,0,)</f>
        <v>539.99891999999988</v>
      </c>
      <c r="W2652">
        <f>_xlfn.XLOOKUP($D2652,climatevars!$E:$E,climatevars!L:L,0,)</f>
        <v>800.99839799999984</v>
      </c>
      <c r="X2652">
        <f>_xlfn.XLOOKUP($G2652,speciesvars!$D:$D,speciesvars!H:H,0,0)</f>
        <v>22.870833317438802</v>
      </c>
      <c r="Y2652">
        <f>_xlfn.XLOOKUP($G2652,speciesvars!$D:$D,speciesvars!I:I,0,0)</f>
        <v>733</v>
      </c>
    </row>
    <row r="2653" spans="1:25" hidden="1" x14ac:dyDescent="0.25">
      <c r="A2653" t="s">
        <v>34</v>
      </c>
      <c r="B2653" t="s">
        <v>69</v>
      </c>
      <c r="C2653">
        <v>22</v>
      </c>
      <c r="D2653" t="str">
        <f t="shared" si="41"/>
        <v>Preservespring 2022</v>
      </c>
      <c r="E2653" t="s">
        <v>48</v>
      </c>
      <c r="F2653" t="s">
        <v>70</v>
      </c>
      <c r="G2653" t="s">
        <v>54</v>
      </c>
      <c r="H2653" t="s">
        <v>4256</v>
      </c>
      <c r="I2653" t="s">
        <v>2751</v>
      </c>
      <c r="J2653" t="s">
        <v>60</v>
      </c>
      <c r="K2653">
        <v>0</v>
      </c>
      <c r="L2653">
        <v>0</v>
      </c>
      <c r="M2653">
        <v>0.05</v>
      </c>
      <c r="N2653">
        <f>_xlfn.XLOOKUP($A2653,'site variables'!$A:$A,'site variables'!C:C,0,0)</f>
        <v>332.63</v>
      </c>
      <c r="O2653">
        <f>_xlfn.XLOOKUP($A2653,'site variables'!$A:$A,'site variables'!D:D,0,0)</f>
        <v>25.8</v>
      </c>
      <c r="P2653">
        <f>_xlfn.XLOOKUP($A2653,'site variables'!$A:$A,'site variables'!E:E,0,0)</f>
        <v>21.2</v>
      </c>
      <c r="Q2653">
        <f>_xlfn.XLOOKUP($A2653,'site variables'!$A:$A,'site variables'!F:F,0,0)</f>
        <v>793</v>
      </c>
      <c r="R2653" t="str">
        <f>_xlfn.XLOOKUP($A2653,'site variables'!$A:$A,'site variables'!G:G,0,0)</f>
        <v>high</v>
      </c>
      <c r="S2653" t="str">
        <f>_xlfn.XLOOKUP($A2653,'site variables'!$A:$A,'site variables'!H:H,0,0)</f>
        <v>low</v>
      </c>
      <c r="T2653" t="str">
        <f>_xlfn.XLOOKUP($A2653,'site variables'!$A:$A,'site variables'!I:I,0,0)</f>
        <v>Vehicle/FootRecreation</v>
      </c>
      <c r="U2653">
        <f>_xlfn.XLOOKUP($D2653,climatevars!$E:$E,climatevars!J:J,0,)</f>
        <v>148.99970199999998</v>
      </c>
      <c r="V2653">
        <f>_xlfn.XLOOKUP($D2653,climatevars!$E:$E,climatevars!K:K,0,)</f>
        <v>539.99891999999988</v>
      </c>
      <c r="W2653">
        <f>_xlfn.XLOOKUP($D2653,climatevars!$E:$E,climatevars!L:L,0,)</f>
        <v>800.99839799999984</v>
      </c>
      <c r="X2653">
        <f>_xlfn.XLOOKUP($G2653,speciesvars!$D:$D,speciesvars!H:H,0,0)</f>
        <v>21.7541668613752</v>
      </c>
      <c r="Y2653">
        <f>_xlfn.XLOOKUP($G2653,speciesvars!$D:$D,speciesvars!I:I,0,0)</f>
        <v>505</v>
      </c>
    </row>
    <row r="2654" spans="1:25" hidden="1" x14ac:dyDescent="0.25">
      <c r="A2654" t="s">
        <v>34</v>
      </c>
      <c r="B2654" t="s">
        <v>69</v>
      </c>
      <c r="C2654">
        <v>22</v>
      </c>
      <c r="D2654" t="str">
        <f t="shared" si="41"/>
        <v>Preservespring 2022</v>
      </c>
      <c r="E2654" t="s">
        <v>48</v>
      </c>
      <c r="F2654" t="s">
        <v>70</v>
      </c>
      <c r="G2654" t="s">
        <v>65</v>
      </c>
      <c r="H2654" t="s">
        <v>4256</v>
      </c>
      <c r="I2654" t="s">
        <v>2752</v>
      </c>
      <c r="J2654" t="s">
        <v>60</v>
      </c>
      <c r="K2654">
        <v>0</v>
      </c>
      <c r="L2654">
        <v>0</v>
      </c>
      <c r="M2654">
        <v>0</v>
      </c>
      <c r="N2654">
        <f>_xlfn.XLOOKUP($A2654,'site variables'!$A:$A,'site variables'!C:C,0,0)</f>
        <v>332.63</v>
      </c>
      <c r="O2654">
        <f>_xlfn.XLOOKUP($A2654,'site variables'!$A:$A,'site variables'!D:D,0,0)</f>
        <v>25.8</v>
      </c>
      <c r="P2654">
        <f>_xlfn.XLOOKUP($A2654,'site variables'!$A:$A,'site variables'!E:E,0,0)</f>
        <v>21.2</v>
      </c>
      <c r="Q2654">
        <f>_xlfn.XLOOKUP($A2654,'site variables'!$A:$A,'site variables'!F:F,0,0)</f>
        <v>793</v>
      </c>
      <c r="R2654" t="str">
        <f>_xlfn.XLOOKUP($A2654,'site variables'!$A:$A,'site variables'!G:G,0,0)</f>
        <v>high</v>
      </c>
      <c r="S2654" t="str">
        <f>_xlfn.XLOOKUP($A2654,'site variables'!$A:$A,'site variables'!H:H,0,0)</f>
        <v>low</v>
      </c>
      <c r="T2654" t="str">
        <f>_xlfn.XLOOKUP($A2654,'site variables'!$A:$A,'site variables'!I:I,0,0)</f>
        <v>Vehicle/FootRecreation</v>
      </c>
      <c r="U2654">
        <f>_xlfn.XLOOKUP($D2654,climatevars!$E:$E,climatevars!J:J,0,)</f>
        <v>148.99970199999998</v>
      </c>
      <c r="V2654">
        <f>_xlfn.XLOOKUP($D2654,climatevars!$E:$E,climatevars!K:K,0,)</f>
        <v>539.99891999999988</v>
      </c>
      <c r="W2654">
        <f>_xlfn.XLOOKUP($D2654,climatevars!$E:$E,climatevars!L:L,0,)</f>
        <v>800.99839799999984</v>
      </c>
      <c r="X2654">
        <f>_xlfn.XLOOKUP($G2654,speciesvars!$D:$D,speciesvars!H:H,0,0)</f>
        <v>21.662499884764401</v>
      </c>
      <c r="Y2654">
        <f>_xlfn.XLOOKUP($G2654,speciesvars!$D:$D,speciesvars!I:I,0,0)</f>
        <v>767</v>
      </c>
    </row>
    <row r="2655" spans="1:25" hidden="1" x14ac:dyDescent="0.25">
      <c r="A2655" t="s">
        <v>34</v>
      </c>
      <c r="B2655" t="s">
        <v>69</v>
      </c>
      <c r="C2655">
        <v>25</v>
      </c>
      <c r="D2655" t="str">
        <f t="shared" si="41"/>
        <v>Preservespring 2022</v>
      </c>
      <c r="E2655" t="s">
        <v>12</v>
      </c>
      <c r="F2655" t="s">
        <v>70</v>
      </c>
      <c r="G2655" t="s">
        <v>24</v>
      </c>
      <c r="H2655" t="s">
        <v>11</v>
      </c>
      <c r="I2655" t="s">
        <v>2753</v>
      </c>
      <c r="J2655" t="s">
        <v>60</v>
      </c>
      <c r="K2655">
        <v>1</v>
      </c>
      <c r="L2655">
        <v>70</v>
      </c>
      <c r="N2655">
        <f>_xlfn.XLOOKUP($A2655,'site variables'!$A:$A,'site variables'!C:C,0,0)</f>
        <v>332.63</v>
      </c>
      <c r="O2655">
        <f>_xlfn.XLOOKUP($A2655,'site variables'!$A:$A,'site variables'!D:D,0,0)</f>
        <v>25.8</v>
      </c>
      <c r="P2655">
        <f>_xlfn.XLOOKUP($A2655,'site variables'!$A:$A,'site variables'!E:E,0,0)</f>
        <v>21.2</v>
      </c>
      <c r="Q2655">
        <f>_xlfn.XLOOKUP($A2655,'site variables'!$A:$A,'site variables'!F:F,0,0)</f>
        <v>793</v>
      </c>
      <c r="R2655" t="str">
        <f>_xlfn.XLOOKUP($A2655,'site variables'!$A:$A,'site variables'!G:G,0,0)</f>
        <v>high</v>
      </c>
      <c r="S2655" t="str">
        <f>_xlfn.XLOOKUP($A2655,'site variables'!$A:$A,'site variables'!H:H,0,0)</f>
        <v>low</v>
      </c>
      <c r="T2655" t="str">
        <f>_xlfn.XLOOKUP($A2655,'site variables'!$A:$A,'site variables'!I:I,0,0)</f>
        <v>Vehicle/FootRecreation</v>
      </c>
      <c r="U2655">
        <f>_xlfn.XLOOKUP($D2655,climatevars!$E:$E,climatevars!J:J,0,)</f>
        <v>148.99970199999998</v>
      </c>
      <c r="V2655">
        <f>_xlfn.XLOOKUP($D2655,climatevars!$E:$E,climatevars!K:K,0,)</f>
        <v>539.99891999999988</v>
      </c>
      <c r="W2655">
        <f>_xlfn.XLOOKUP($D2655,climatevars!$E:$E,climatevars!L:L,0,)</f>
        <v>800.99839799999984</v>
      </c>
      <c r="X2655">
        <f>_xlfn.XLOOKUP($G2655,speciesvars!$D:$D,speciesvars!H:H,0,0)</f>
        <v>0</v>
      </c>
      <c r="Y2655">
        <f>_xlfn.XLOOKUP($G2655,speciesvars!$D:$D,speciesvars!I:I,0,0)</f>
        <v>0</v>
      </c>
    </row>
    <row r="2656" spans="1:25" hidden="1" x14ac:dyDescent="0.25">
      <c r="A2656" t="s">
        <v>34</v>
      </c>
      <c r="B2656" t="s">
        <v>69</v>
      </c>
      <c r="C2656">
        <v>25</v>
      </c>
      <c r="D2656" t="str">
        <f t="shared" si="41"/>
        <v>Preservespring 2022</v>
      </c>
      <c r="E2656" t="s">
        <v>12</v>
      </c>
      <c r="F2656" t="s">
        <v>70</v>
      </c>
      <c r="G2656" t="s">
        <v>8</v>
      </c>
      <c r="H2656" t="s">
        <v>11</v>
      </c>
      <c r="I2656" t="s">
        <v>2754</v>
      </c>
      <c r="J2656" t="s">
        <v>60</v>
      </c>
      <c r="K2656">
        <v>6</v>
      </c>
      <c r="L2656">
        <v>50</v>
      </c>
      <c r="N2656">
        <f>_xlfn.XLOOKUP($A2656,'site variables'!$A:$A,'site variables'!C:C,0,0)</f>
        <v>332.63</v>
      </c>
      <c r="O2656">
        <f>_xlfn.XLOOKUP($A2656,'site variables'!$A:$A,'site variables'!D:D,0,0)</f>
        <v>25.8</v>
      </c>
      <c r="P2656">
        <f>_xlfn.XLOOKUP($A2656,'site variables'!$A:$A,'site variables'!E:E,0,0)</f>
        <v>21.2</v>
      </c>
      <c r="Q2656">
        <f>_xlfn.XLOOKUP($A2656,'site variables'!$A:$A,'site variables'!F:F,0,0)</f>
        <v>793</v>
      </c>
      <c r="R2656" t="str">
        <f>_xlfn.XLOOKUP($A2656,'site variables'!$A:$A,'site variables'!G:G,0,0)</f>
        <v>high</v>
      </c>
      <c r="S2656" t="str">
        <f>_xlfn.XLOOKUP($A2656,'site variables'!$A:$A,'site variables'!H:H,0,0)</f>
        <v>low</v>
      </c>
      <c r="T2656" t="str">
        <f>_xlfn.XLOOKUP($A2656,'site variables'!$A:$A,'site variables'!I:I,0,0)</f>
        <v>Vehicle/FootRecreation</v>
      </c>
      <c r="U2656">
        <f>_xlfn.XLOOKUP($D2656,climatevars!$E:$E,climatevars!J:J,0,)</f>
        <v>148.99970199999998</v>
      </c>
      <c r="V2656">
        <f>_xlfn.XLOOKUP($D2656,climatevars!$E:$E,climatevars!K:K,0,)</f>
        <v>539.99891999999988</v>
      </c>
      <c r="W2656">
        <f>_xlfn.XLOOKUP($D2656,climatevars!$E:$E,climatevars!L:L,0,)</f>
        <v>800.99839799999984</v>
      </c>
      <c r="X2656">
        <f>_xlfn.XLOOKUP($G2656,speciesvars!$D:$D,speciesvars!H:H,0,0)</f>
        <v>0</v>
      </c>
      <c r="Y2656">
        <f>_xlfn.XLOOKUP($G2656,speciesvars!$D:$D,speciesvars!I:I,0,0)</f>
        <v>0</v>
      </c>
    </row>
    <row r="2657" spans="1:25" hidden="1" x14ac:dyDescent="0.25">
      <c r="A2657" t="s">
        <v>34</v>
      </c>
      <c r="B2657" t="s">
        <v>69</v>
      </c>
      <c r="C2657">
        <v>25</v>
      </c>
      <c r="D2657" t="str">
        <f t="shared" si="41"/>
        <v>Preservespring 2022</v>
      </c>
      <c r="E2657" t="s">
        <v>12</v>
      </c>
      <c r="F2657" t="s">
        <v>70</v>
      </c>
      <c r="G2657" t="s">
        <v>395</v>
      </c>
      <c r="H2657" t="s">
        <v>11</v>
      </c>
      <c r="I2657" t="s">
        <v>2755</v>
      </c>
      <c r="J2657" t="s">
        <v>60</v>
      </c>
      <c r="K2657">
        <v>2</v>
      </c>
      <c r="L2657">
        <v>180</v>
      </c>
      <c r="N2657">
        <f>_xlfn.XLOOKUP($A2657,'site variables'!$A:$A,'site variables'!C:C,0,0)</f>
        <v>332.63</v>
      </c>
      <c r="O2657">
        <f>_xlfn.XLOOKUP($A2657,'site variables'!$A:$A,'site variables'!D:D,0,0)</f>
        <v>25.8</v>
      </c>
      <c r="P2657">
        <f>_xlfn.XLOOKUP($A2657,'site variables'!$A:$A,'site variables'!E:E,0,0)</f>
        <v>21.2</v>
      </c>
      <c r="Q2657">
        <f>_xlfn.XLOOKUP($A2657,'site variables'!$A:$A,'site variables'!F:F,0,0)</f>
        <v>793</v>
      </c>
      <c r="R2657" t="str">
        <f>_xlfn.XLOOKUP($A2657,'site variables'!$A:$A,'site variables'!G:G,0,0)</f>
        <v>high</v>
      </c>
      <c r="S2657" t="str">
        <f>_xlfn.XLOOKUP($A2657,'site variables'!$A:$A,'site variables'!H:H,0,0)</f>
        <v>low</v>
      </c>
      <c r="T2657" t="str">
        <f>_xlfn.XLOOKUP($A2657,'site variables'!$A:$A,'site variables'!I:I,0,0)</f>
        <v>Vehicle/FootRecreation</v>
      </c>
      <c r="U2657">
        <f>_xlfn.XLOOKUP($D2657,climatevars!$E:$E,climatevars!J:J,0,)</f>
        <v>148.99970199999998</v>
      </c>
      <c r="V2657">
        <f>_xlfn.XLOOKUP($D2657,climatevars!$E:$E,climatevars!K:K,0,)</f>
        <v>539.99891999999988</v>
      </c>
      <c r="W2657">
        <f>_xlfn.XLOOKUP($D2657,climatevars!$E:$E,climatevars!L:L,0,)</f>
        <v>800.99839799999984</v>
      </c>
      <c r="X2657">
        <f>_xlfn.XLOOKUP($G2657,speciesvars!$D:$D,speciesvars!H:H,0,0)</f>
        <v>0</v>
      </c>
      <c r="Y2657">
        <f>_xlfn.XLOOKUP($G2657,speciesvars!$D:$D,speciesvars!I:I,0,0)</f>
        <v>0</v>
      </c>
    </row>
    <row r="2658" spans="1:25" hidden="1" x14ac:dyDescent="0.25">
      <c r="A2658" t="s">
        <v>34</v>
      </c>
      <c r="B2658" t="s">
        <v>69</v>
      </c>
      <c r="C2658">
        <v>25</v>
      </c>
      <c r="D2658" t="str">
        <f t="shared" si="41"/>
        <v>Preservespring 2022</v>
      </c>
      <c r="E2658" t="s">
        <v>12</v>
      </c>
      <c r="F2658" t="s">
        <v>70</v>
      </c>
      <c r="G2658" t="s">
        <v>1437</v>
      </c>
      <c r="H2658" t="s">
        <v>11</v>
      </c>
      <c r="I2658" t="s">
        <v>2756</v>
      </c>
      <c r="J2658" t="s">
        <v>60</v>
      </c>
      <c r="K2658">
        <v>3</v>
      </c>
      <c r="L2658">
        <v>25</v>
      </c>
      <c r="N2658">
        <f>_xlfn.XLOOKUP($A2658,'site variables'!$A:$A,'site variables'!C:C,0,0)</f>
        <v>332.63</v>
      </c>
      <c r="O2658">
        <f>_xlfn.XLOOKUP($A2658,'site variables'!$A:$A,'site variables'!D:D,0,0)</f>
        <v>25.8</v>
      </c>
      <c r="P2658">
        <f>_xlfn.XLOOKUP($A2658,'site variables'!$A:$A,'site variables'!E:E,0,0)</f>
        <v>21.2</v>
      </c>
      <c r="Q2658">
        <f>_xlfn.XLOOKUP($A2658,'site variables'!$A:$A,'site variables'!F:F,0,0)</f>
        <v>793</v>
      </c>
      <c r="R2658" t="str">
        <f>_xlfn.XLOOKUP($A2658,'site variables'!$A:$A,'site variables'!G:G,0,0)</f>
        <v>high</v>
      </c>
      <c r="S2658" t="str">
        <f>_xlfn.XLOOKUP($A2658,'site variables'!$A:$A,'site variables'!H:H,0,0)</f>
        <v>low</v>
      </c>
      <c r="T2658" t="str">
        <f>_xlfn.XLOOKUP($A2658,'site variables'!$A:$A,'site variables'!I:I,0,0)</f>
        <v>Vehicle/FootRecreation</v>
      </c>
      <c r="U2658">
        <f>_xlfn.XLOOKUP($D2658,climatevars!$E:$E,climatevars!J:J,0,)</f>
        <v>148.99970199999998</v>
      </c>
      <c r="V2658">
        <f>_xlfn.XLOOKUP($D2658,climatevars!$E:$E,climatevars!K:K,0,)</f>
        <v>539.99891999999988</v>
      </c>
      <c r="W2658">
        <f>_xlfn.XLOOKUP($D2658,climatevars!$E:$E,climatevars!L:L,0,)</f>
        <v>800.99839799999984</v>
      </c>
      <c r="X2658">
        <f>_xlfn.XLOOKUP($G2658,speciesvars!$D:$D,speciesvars!H:H,0,0)</f>
        <v>0</v>
      </c>
      <c r="Y2658">
        <f>_xlfn.XLOOKUP($G2658,speciesvars!$D:$D,speciesvars!I:I,0,0)</f>
        <v>0</v>
      </c>
    </row>
    <row r="2659" spans="1:25" hidden="1" x14ac:dyDescent="0.25">
      <c r="A2659" t="s">
        <v>34</v>
      </c>
      <c r="B2659" t="s">
        <v>69</v>
      </c>
      <c r="C2659">
        <v>26</v>
      </c>
      <c r="D2659" t="str">
        <f t="shared" si="41"/>
        <v>Preservespring 2022</v>
      </c>
      <c r="E2659" t="s">
        <v>66</v>
      </c>
      <c r="F2659" t="s">
        <v>70</v>
      </c>
      <c r="G2659" t="s">
        <v>77</v>
      </c>
      <c r="H2659" t="s">
        <v>11</v>
      </c>
      <c r="I2659" t="s">
        <v>2757</v>
      </c>
      <c r="J2659" t="s">
        <v>72</v>
      </c>
      <c r="K2659">
        <v>3</v>
      </c>
      <c r="L2659">
        <v>50</v>
      </c>
      <c r="N2659">
        <f>_xlfn.XLOOKUP($A2659,'site variables'!$A:$A,'site variables'!C:C,0,0)</f>
        <v>332.63</v>
      </c>
      <c r="O2659">
        <f>_xlfn.XLOOKUP($A2659,'site variables'!$A:$A,'site variables'!D:D,0,0)</f>
        <v>25.8</v>
      </c>
      <c r="P2659">
        <f>_xlfn.XLOOKUP($A2659,'site variables'!$A:$A,'site variables'!E:E,0,0)</f>
        <v>21.2</v>
      </c>
      <c r="Q2659">
        <f>_xlfn.XLOOKUP($A2659,'site variables'!$A:$A,'site variables'!F:F,0,0)</f>
        <v>793</v>
      </c>
      <c r="R2659" t="str">
        <f>_xlfn.XLOOKUP($A2659,'site variables'!$A:$A,'site variables'!G:G,0,0)</f>
        <v>high</v>
      </c>
      <c r="S2659" t="str">
        <f>_xlfn.XLOOKUP($A2659,'site variables'!$A:$A,'site variables'!H:H,0,0)</f>
        <v>low</v>
      </c>
      <c r="T2659" t="str">
        <f>_xlfn.XLOOKUP($A2659,'site variables'!$A:$A,'site variables'!I:I,0,0)</f>
        <v>Vehicle/FootRecreation</v>
      </c>
      <c r="U2659">
        <f>_xlfn.XLOOKUP($D2659,climatevars!$E:$E,climatevars!J:J,0,)</f>
        <v>148.99970199999998</v>
      </c>
      <c r="V2659">
        <f>_xlfn.XLOOKUP($D2659,climatevars!$E:$E,climatevars!K:K,0,)</f>
        <v>539.99891999999988</v>
      </c>
      <c r="W2659">
        <f>_xlfn.XLOOKUP($D2659,climatevars!$E:$E,climatevars!L:L,0,)</f>
        <v>800.99839799999984</v>
      </c>
      <c r="X2659">
        <f>_xlfn.XLOOKUP($G2659,speciesvars!$D:$D,speciesvars!H:H,0,0)</f>
        <v>0</v>
      </c>
      <c r="Y2659">
        <f>_xlfn.XLOOKUP($G2659,speciesvars!$D:$D,speciesvars!I:I,0,0)</f>
        <v>0</v>
      </c>
    </row>
    <row r="2660" spans="1:25" hidden="1" x14ac:dyDescent="0.25">
      <c r="A2660" t="s">
        <v>34</v>
      </c>
      <c r="B2660" t="s">
        <v>69</v>
      </c>
      <c r="C2660">
        <v>22</v>
      </c>
      <c r="D2660" t="str">
        <f t="shared" si="41"/>
        <v>Preservespring 2022</v>
      </c>
      <c r="E2660" t="s">
        <v>48</v>
      </c>
      <c r="F2660" t="s">
        <v>70</v>
      </c>
      <c r="G2660" t="s">
        <v>1</v>
      </c>
      <c r="H2660" t="s">
        <v>4256</v>
      </c>
      <c r="I2660" t="s">
        <v>2758</v>
      </c>
      <c r="J2660" t="s">
        <v>60</v>
      </c>
      <c r="K2660">
        <v>0</v>
      </c>
      <c r="L2660">
        <v>0</v>
      </c>
      <c r="M2660">
        <v>0.55000000000000004</v>
      </c>
      <c r="N2660">
        <f>_xlfn.XLOOKUP($A2660,'site variables'!$A:$A,'site variables'!C:C,0,0)</f>
        <v>332.63</v>
      </c>
      <c r="O2660">
        <f>_xlfn.XLOOKUP($A2660,'site variables'!$A:$A,'site variables'!D:D,0,0)</f>
        <v>25.8</v>
      </c>
      <c r="P2660">
        <f>_xlfn.XLOOKUP($A2660,'site variables'!$A:$A,'site variables'!E:E,0,0)</f>
        <v>21.2</v>
      </c>
      <c r="Q2660">
        <f>_xlfn.XLOOKUP($A2660,'site variables'!$A:$A,'site variables'!F:F,0,0)</f>
        <v>793</v>
      </c>
      <c r="R2660" t="str">
        <f>_xlfn.XLOOKUP($A2660,'site variables'!$A:$A,'site variables'!G:G,0,0)</f>
        <v>high</v>
      </c>
      <c r="S2660" t="str">
        <f>_xlfn.XLOOKUP($A2660,'site variables'!$A:$A,'site variables'!H:H,0,0)</f>
        <v>low</v>
      </c>
      <c r="T2660" t="str">
        <f>_xlfn.XLOOKUP($A2660,'site variables'!$A:$A,'site variables'!I:I,0,0)</f>
        <v>Vehicle/FootRecreation</v>
      </c>
      <c r="U2660">
        <f>_xlfn.XLOOKUP($D2660,climatevars!$E:$E,climatevars!J:J,0,)</f>
        <v>148.99970199999998</v>
      </c>
      <c r="V2660">
        <f>_xlfn.XLOOKUP($D2660,climatevars!$E:$E,climatevars!K:K,0,)</f>
        <v>539.99891999999988</v>
      </c>
      <c r="W2660">
        <f>_xlfn.XLOOKUP($D2660,climatevars!$E:$E,climatevars!L:L,0,)</f>
        <v>800.99839799999984</v>
      </c>
      <c r="X2660">
        <f>_xlfn.XLOOKUP($G2660,speciesvars!$D:$D,speciesvars!H:H,0,0)</f>
        <v>22.9416667421659</v>
      </c>
      <c r="Y2660">
        <f>_xlfn.XLOOKUP($G2660,speciesvars!$D:$D,speciesvars!I:I,0,0)</f>
        <v>528</v>
      </c>
    </row>
    <row r="2661" spans="1:25" hidden="1" x14ac:dyDescent="0.25">
      <c r="A2661" t="s">
        <v>34</v>
      </c>
      <c r="B2661" t="s">
        <v>69</v>
      </c>
      <c r="C2661">
        <v>23</v>
      </c>
      <c r="D2661" t="str">
        <f t="shared" si="41"/>
        <v>Preservespring 2022</v>
      </c>
      <c r="E2661" t="s">
        <v>74</v>
      </c>
      <c r="F2661" t="s">
        <v>70</v>
      </c>
      <c r="G2661" t="s">
        <v>6</v>
      </c>
      <c r="H2661" t="s">
        <v>4256</v>
      </c>
      <c r="I2661" t="s">
        <v>2759</v>
      </c>
      <c r="J2661" t="s">
        <v>60</v>
      </c>
      <c r="K2661">
        <v>0</v>
      </c>
      <c r="L2661">
        <v>0</v>
      </c>
      <c r="M2661">
        <v>0</v>
      </c>
      <c r="N2661">
        <f>_xlfn.XLOOKUP($A2661,'site variables'!$A:$A,'site variables'!C:C,0,0)</f>
        <v>332.63</v>
      </c>
      <c r="O2661">
        <f>_xlfn.XLOOKUP($A2661,'site variables'!$A:$A,'site variables'!D:D,0,0)</f>
        <v>25.8</v>
      </c>
      <c r="P2661">
        <f>_xlfn.XLOOKUP($A2661,'site variables'!$A:$A,'site variables'!E:E,0,0)</f>
        <v>21.2</v>
      </c>
      <c r="Q2661">
        <f>_xlfn.XLOOKUP($A2661,'site variables'!$A:$A,'site variables'!F:F,0,0)</f>
        <v>793</v>
      </c>
      <c r="R2661" t="str">
        <f>_xlfn.XLOOKUP($A2661,'site variables'!$A:$A,'site variables'!G:G,0,0)</f>
        <v>high</v>
      </c>
      <c r="S2661" t="str">
        <f>_xlfn.XLOOKUP($A2661,'site variables'!$A:$A,'site variables'!H:H,0,0)</f>
        <v>low</v>
      </c>
      <c r="T2661" t="str">
        <f>_xlfn.XLOOKUP($A2661,'site variables'!$A:$A,'site variables'!I:I,0,0)</f>
        <v>Vehicle/FootRecreation</v>
      </c>
      <c r="U2661">
        <f>_xlfn.XLOOKUP($D2661,climatevars!$E:$E,climatevars!J:J,0,)</f>
        <v>148.99970199999998</v>
      </c>
      <c r="V2661">
        <f>_xlfn.XLOOKUP($D2661,climatevars!$E:$E,climatevars!K:K,0,)</f>
        <v>539.99891999999988</v>
      </c>
      <c r="W2661">
        <f>_xlfn.XLOOKUP($D2661,climatevars!$E:$E,climatevars!L:L,0,)</f>
        <v>800.99839799999984</v>
      </c>
      <c r="X2661">
        <f>_xlfn.XLOOKUP($G2661,speciesvars!$D:$D,speciesvars!H:H,0,0)</f>
        <v>21.804166575272902</v>
      </c>
      <c r="Y2661">
        <f>_xlfn.XLOOKUP($G2661,speciesvars!$D:$D,speciesvars!I:I,0,0)</f>
        <v>504</v>
      </c>
    </row>
    <row r="2662" spans="1:25" hidden="1" x14ac:dyDescent="0.25">
      <c r="A2662" t="s">
        <v>34</v>
      </c>
      <c r="B2662" t="s">
        <v>69</v>
      </c>
      <c r="C2662">
        <v>23</v>
      </c>
      <c r="D2662" t="str">
        <f t="shared" si="41"/>
        <v>Preservespring 2022</v>
      </c>
      <c r="E2662" t="s">
        <v>74</v>
      </c>
      <c r="F2662" t="s">
        <v>70</v>
      </c>
      <c r="G2662" t="s">
        <v>22</v>
      </c>
      <c r="H2662" t="s">
        <v>4256</v>
      </c>
      <c r="I2662" t="s">
        <v>2760</v>
      </c>
      <c r="J2662" t="s">
        <v>60</v>
      </c>
      <c r="K2662">
        <v>0</v>
      </c>
      <c r="L2662">
        <v>0</v>
      </c>
      <c r="M2662">
        <v>0.05</v>
      </c>
      <c r="N2662">
        <f>_xlfn.XLOOKUP($A2662,'site variables'!$A:$A,'site variables'!C:C,0,0)</f>
        <v>332.63</v>
      </c>
      <c r="O2662">
        <f>_xlfn.XLOOKUP($A2662,'site variables'!$A:$A,'site variables'!D:D,0,0)</f>
        <v>25.8</v>
      </c>
      <c r="P2662">
        <f>_xlfn.XLOOKUP($A2662,'site variables'!$A:$A,'site variables'!E:E,0,0)</f>
        <v>21.2</v>
      </c>
      <c r="Q2662">
        <f>_xlfn.XLOOKUP($A2662,'site variables'!$A:$A,'site variables'!F:F,0,0)</f>
        <v>793</v>
      </c>
      <c r="R2662" t="str">
        <f>_xlfn.XLOOKUP($A2662,'site variables'!$A:$A,'site variables'!G:G,0,0)</f>
        <v>high</v>
      </c>
      <c r="S2662" t="str">
        <f>_xlfn.XLOOKUP($A2662,'site variables'!$A:$A,'site variables'!H:H,0,0)</f>
        <v>low</v>
      </c>
      <c r="T2662" t="str">
        <f>_xlfn.XLOOKUP($A2662,'site variables'!$A:$A,'site variables'!I:I,0,0)</f>
        <v>Vehicle/FootRecreation</v>
      </c>
      <c r="U2662">
        <f>_xlfn.XLOOKUP($D2662,climatevars!$E:$E,climatevars!J:J,0,)</f>
        <v>148.99970199999998</v>
      </c>
      <c r="V2662">
        <f>_xlfn.XLOOKUP($D2662,climatevars!$E:$E,climatevars!K:K,0,)</f>
        <v>539.99891999999988</v>
      </c>
      <c r="W2662">
        <f>_xlfn.XLOOKUP($D2662,climatevars!$E:$E,climatevars!L:L,0,)</f>
        <v>800.99839799999984</v>
      </c>
      <c r="X2662">
        <f>_xlfn.XLOOKUP($G2662,speciesvars!$D:$D,speciesvars!H:H,0,0)</f>
        <v>22.870833317438802</v>
      </c>
      <c r="Y2662">
        <f>_xlfn.XLOOKUP($G2662,speciesvars!$D:$D,speciesvars!I:I,0,0)</f>
        <v>733</v>
      </c>
    </row>
    <row r="2663" spans="1:25" hidden="1" x14ac:dyDescent="0.25">
      <c r="A2663" t="s">
        <v>34</v>
      </c>
      <c r="B2663" t="s">
        <v>69</v>
      </c>
      <c r="C2663">
        <v>23</v>
      </c>
      <c r="D2663" t="str">
        <f t="shared" si="41"/>
        <v>Preservespring 2022</v>
      </c>
      <c r="E2663" t="s">
        <v>74</v>
      </c>
      <c r="F2663" t="s">
        <v>70</v>
      </c>
      <c r="G2663" t="s">
        <v>54</v>
      </c>
      <c r="H2663" t="s">
        <v>4256</v>
      </c>
      <c r="I2663" t="s">
        <v>2761</v>
      </c>
      <c r="J2663" t="s">
        <v>60</v>
      </c>
      <c r="K2663">
        <v>0</v>
      </c>
      <c r="L2663">
        <v>0</v>
      </c>
      <c r="M2663">
        <v>0.05</v>
      </c>
      <c r="N2663">
        <f>_xlfn.XLOOKUP($A2663,'site variables'!$A:$A,'site variables'!C:C,0,0)</f>
        <v>332.63</v>
      </c>
      <c r="O2663">
        <f>_xlfn.XLOOKUP($A2663,'site variables'!$A:$A,'site variables'!D:D,0,0)</f>
        <v>25.8</v>
      </c>
      <c r="P2663">
        <f>_xlfn.XLOOKUP($A2663,'site variables'!$A:$A,'site variables'!E:E,0,0)</f>
        <v>21.2</v>
      </c>
      <c r="Q2663">
        <f>_xlfn.XLOOKUP($A2663,'site variables'!$A:$A,'site variables'!F:F,0,0)</f>
        <v>793</v>
      </c>
      <c r="R2663" t="str">
        <f>_xlfn.XLOOKUP($A2663,'site variables'!$A:$A,'site variables'!G:G,0,0)</f>
        <v>high</v>
      </c>
      <c r="S2663" t="str">
        <f>_xlfn.XLOOKUP($A2663,'site variables'!$A:$A,'site variables'!H:H,0,0)</f>
        <v>low</v>
      </c>
      <c r="T2663" t="str">
        <f>_xlfn.XLOOKUP($A2663,'site variables'!$A:$A,'site variables'!I:I,0,0)</f>
        <v>Vehicle/FootRecreation</v>
      </c>
      <c r="U2663">
        <f>_xlfn.XLOOKUP($D2663,climatevars!$E:$E,climatevars!J:J,0,)</f>
        <v>148.99970199999998</v>
      </c>
      <c r="V2663">
        <f>_xlfn.XLOOKUP($D2663,climatevars!$E:$E,climatevars!K:K,0,)</f>
        <v>539.99891999999988</v>
      </c>
      <c r="W2663">
        <f>_xlfn.XLOOKUP($D2663,climatevars!$E:$E,climatevars!L:L,0,)</f>
        <v>800.99839799999984</v>
      </c>
      <c r="X2663">
        <f>_xlfn.XLOOKUP($G2663,speciesvars!$D:$D,speciesvars!H:H,0,0)</f>
        <v>21.7541668613752</v>
      </c>
      <c r="Y2663">
        <f>_xlfn.XLOOKUP($G2663,speciesvars!$D:$D,speciesvars!I:I,0,0)</f>
        <v>505</v>
      </c>
    </row>
    <row r="2664" spans="1:25" hidden="1" x14ac:dyDescent="0.25">
      <c r="A2664" t="s">
        <v>34</v>
      </c>
      <c r="B2664" t="s">
        <v>69</v>
      </c>
      <c r="C2664">
        <v>23</v>
      </c>
      <c r="D2664" t="str">
        <f t="shared" si="41"/>
        <v>Preservespring 2022</v>
      </c>
      <c r="E2664" t="s">
        <v>74</v>
      </c>
      <c r="F2664" t="s">
        <v>70</v>
      </c>
      <c r="G2664" t="s">
        <v>65</v>
      </c>
      <c r="H2664" t="s">
        <v>4256</v>
      </c>
      <c r="I2664" t="s">
        <v>2762</v>
      </c>
      <c r="J2664" t="s">
        <v>60</v>
      </c>
      <c r="K2664">
        <v>0</v>
      </c>
      <c r="L2664">
        <v>0</v>
      </c>
      <c r="M2664">
        <v>0.05</v>
      </c>
      <c r="N2664">
        <f>_xlfn.XLOOKUP($A2664,'site variables'!$A:$A,'site variables'!C:C,0,0)</f>
        <v>332.63</v>
      </c>
      <c r="O2664">
        <f>_xlfn.XLOOKUP($A2664,'site variables'!$A:$A,'site variables'!D:D,0,0)</f>
        <v>25.8</v>
      </c>
      <c r="P2664">
        <f>_xlfn.XLOOKUP($A2664,'site variables'!$A:$A,'site variables'!E:E,0,0)</f>
        <v>21.2</v>
      </c>
      <c r="Q2664">
        <f>_xlfn.XLOOKUP($A2664,'site variables'!$A:$A,'site variables'!F:F,0,0)</f>
        <v>793</v>
      </c>
      <c r="R2664" t="str">
        <f>_xlfn.XLOOKUP($A2664,'site variables'!$A:$A,'site variables'!G:G,0,0)</f>
        <v>high</v>
      </c>
      <c r="S2664" t="str">
        <f>_xlfn.XLOOKUP($A2664,'site variables'!$A:$A,'site variables'!H:H,0,0)</f>
        <v>low</v>
      </c>
      <c r="T2664" t="str">
        <f>_xlfn.XLOOKUP($A2664,'site variables'!$A:$A,'site variables'!I:I,0,0)</f>
        <v>Vehicle/FootRecreation</v>
      </c>
      <c r="U2664">
        <f>_xlfn.XLOOKUP($D2664,climatevars!$E:$E,climatevars!J:J,0,)</f>
        <v>148.99970199999998</v>
      </c>
      <c r="V2664">
        <f>_xlfn.XLOOKUP($D2664,climatevars!$E:$E,climatevars!K:K,0,)</f>
        <v>539.99891999999988</v>
      </c>
      <c r="W2664">
        <f>_xlfn.XLOOKUP($D2664,climatevars!$E:$E,climatevars!L:L,0,)</f>
        <v>800.99839799999984</v>
      </c>
      <c r="X2664">
        <f>_xlfn.XLOOKUP($G2664,speciesvars!$D:$D,speciesvars!H:H,0,0)</f>
        <v>21.662499884764401</v>
      </c>
      <c r="Y2664">
        <f>_xlfn.XLOOKUP($G2664,speciesvars!$D:$D,speciesvars!I:I,0,0)</f>
        <v>767</v>
      </c>
    </row>
    <row r="2665" spans="1:25" hidden="1" x14ac:dyDescent="0.25">
      <c r="A2665" t="s">
        <v>34</v>
      </c>
      <c r="B2665" t="s">
        <v>69</v>
      </c>
      <c r="C2665">
        <v>26</v>
      </c>
      <c r="D2665" t="str">
        <f t="shared" si="41"/>
        <v>Preservespring 2022</v>
      </c>
      <c r="E2665" t="s">
        <v>66</v>
      </c>
      <c r="F2665" t="s">
        <v>70</v>
      </c>
      <c r="G2665" t="s">
        <v>3</v>
      </c>
      <c r="H2665" t="s">
        <v>11</v>
      </c>
      <c r="I2665" t="s">
        <v>2763</v>
      </c>
      <c r="J2665" t="s">
        <v>72</v>
      </c>
      <c r="K2665">
        <v>1</v>
      </c>
      <c r="L2665">
        <v>28</v>
      </c>
      <c r="N2665">
        <f>_xlfn.XLOOKUP($A2665,'site variables'!$A:$A,'site variables'!C:C,0,0)</f>
        <v>332.63</v>
      </c>
      <c r="O2665">
        <f>_xlfn.XLOOKUP($A2665,'site variables'!$A:$A,'site variables'!D:D,0,0)</f>
        <v>25.8</v>
      </c>
      <c r="P2665">
        <f>_xlfn.XLOOKUP($A2665,'site variables'!$A:$A,'site variables'!E:E,0,0)</f>
        <v>21.2</v>
      </c>
      <c r="Q2665">
        <f>_xlfn.XLOOKUP($A2665,'site variables'!$A:$A,'site variables'!F:F,0,0)</f>
        <v>793</v>
      </c>
      <c r="R2665" t="str">
        <f>_xlfn.XLOOKUP($A2665,'site variables'!$A:$A,'site variables'!G:G,0,0)</f>
        <v>high</v>
      </c>
      <c r="S2665" t="str">
        <f>_xlfn.XLOOKUP($A2665,'site variables'!$A:$A,'site variables'!H:H,0,0)</f>
        <v>low</v>
      </c>
      <c r="T2665" t="str">
        <f>_xlfn.XLOOKUP($A2665,'site variables'!$A:$A,'site variables'!I:I,0,0)</f>
        <v>Vehicle/FootRecreation</v>
      </c>
      <c r="U2665">
        <f>_xlfn.XLOOKUP($D2665,climatevars!$E:$E,climatevars!J:J,0,)</f>
        <v>148.99970199999998</v>
      </c>
      <c r="V2665">
        <f>_xlfn.XLOOKUP($D2665,climatevars!$E:$E,climatevars!K:K,0,)</f>
        <v>539.99891999999988</v>
      </c>
      <c r="W2665">
        <f>_xlfn.XLOOKUP($D2665,climatevars!$E:$E,climatevars!L:L,0,)</f>
        <v>800.99839799999984</v>
      </c>
      <c r="X2665">
        <f>_xlfn.XLOOKUP($G2665,speciesvars!$D:$D,speciesvars!H:H,0,0)</f>
        <v>0</v>
      </c>
      <c r="Y2665">
        <f>_xlfn.XLOOKUP($G2665,speciesvars!$D:$D,speciesvars!I:I,0,0)</f>
        <v>0</v>
      </c>
    </row>
    <row r="2666" spans="1:25" hidden="1" x14ac:dyDescent="0.25">
      <c r="A2666" t="s">
        <v>34</v>
      </c>
      <c r="B2666" t="s">
        <v>69</v>
      </c>
      <c r="C2666">
        <v>26</v>
      </c>
      <c r="D2666" t="str">
        <f t="shared" si="41"/>
        <v>Preservespring 2022</v>
      </c>
      <c r="E2666" t="s">
        <v>66</v>
      </c>
      <c r="F2666" t="s">
        <v>70</v>
      </c>
      <c r="G2666" t="s">
        <v>2201</v>
      </c>
      <c r="H2666" t="s">
        <v>11</v>
      </c>
      <c r="I2666" t="s">
        <v>2764</v>
      </c>
      <c r="J2666" t="s">
        <v>60</v>
      </c>
      <c r="K2666">
        <v>2</v>
      </c>
      <c r="L2666">
        <v>20</v>
      </c>
      <c r="N2666">
        <f>_xlfn.XLOOKUP($A2666,'site variables'!$A:$A,'site variables'!C:C,0,0)</f>
        <v>332.63</v>
      </c>
      <c r="O2666">
        <f>_xlfn.XLOOKUP($A2666,'site variables'!$A:$A,'site variables'!D:D,0,0)</f>
        <v>25.8</v>
      </c>
      <c r="P2666">
        <f>_xlfn.XLOOKUP($A2666,'site variables'!$A:$A,'site variables'!E:E,0,0)</f>
        <v>21.2</v>
      </c>
      <c r="Q2666">
        <f>_xlfn.XLOOKUP($A2666,'site variables'!$A:$A,'site variables'!F:F,0,0)</f>
        <v>793</v>
      </c>
      <c r="R2666" t="str">
        <f>_xlfn.XLOOKUP($A2666,'site variables'!$A:$A,'site variables'!G:G,0,0)</f>
        <v>high</v>
      </c>
      <c r="S2666" t="str">
        <f>_xlfn.XLOOKUP($A2666,'site variables'!$A:$A,'site variables'!H:H,0,0)</f>
        <v>low</v>
      </c>
      <c r="T2666" t="str">
        <f>_xlfn.XLOOKUP($A2666,'site variables'!$A:$A,'site variables'!I:I,0,0)</f>
        <v>Vehicle/FootRecreation</v>
      </c>
      <c r="U2666">
        <f>_xlfn.XLOOKUP($D2666,climatevars!$E:$E,climatevars!J:J,0,)</f>
        <v>148.99970199999998</v>
      </c>
      <c r="V2666">
        <f>_xlfn.XLOOKUP($D2666,climatevars!$E:$E,climatevars!K:K,0,)</f>
        <v>539.99891999999988</v>
      </c>
      <c r="W2666">
        <f>_xlfn.XLOOKUP($D2666,climatevars!$E:$E,climatevars!L:L,0,)</f>
        <v>800.99839799999984</v>
      </c>
      <c r="X2666">
        <f>_xlfn.XLOOKUP($G2666,speciesvars!$D:$D,speciesvars!H:H,0,0)</f>
        <v>0</v>
      </c>
      <c r="Y2666">
        <f>_xlfn.XLOOKUP($G2666,speciesvars!$D:$D,speciesvars!I:I,0,0)</f>
        <v>0</v>
      </c>
    </row>
    <row r="2667" spans="1:25" hidden="1" x14ac:dyDescent="0.25">
      <c r="A2667" t="s">
        <v>34</v>
      </c>
      <c r="B2667" t="s">
        <v>69</v>
      </c>
      <c r="C2667">
        <v>26</v>
      </c>
      <c r="D2667" t="str">
        <f t="shared" si="41"/>
        <v>Preservespring 2022</v>
      </c>
      <c r="E2667" t="s">
        <v>66</v>
      </c>
      <c r="F2667" t="s">
        <v>70</v>
      </c>
      <c r="G2667" t="s">
        <v>16</v>
      </c>
      <c r="H2667" t="s">
        <v>11</v>
      </c>
      <c r="I2667" t="s">
        <v>2765</v>
      </c>
      <c r="J2667" t="s">
        <v>60</v>
      </c>
      <c r="K2667">
        <v>10</v>
      </c>
      <c r="L2667">
        <v>30</v>
      </c>
      <c r="N2667">
        <f>_xlfn.XLOOKUP($A2667,'site variables'!$A:$A,'site variables'!C:C,0,0)</f>
        <v>332.63</v>
      </c>
      <c r="O2667">
        <f>_xlfn.XLOOKUP($A2667,'site variables'!$A:$A,'site variables'!D:D,0,0)</f>
        <v>25.8</v>
      </c>
      <c r="P2667">
        <f>_xlfn.XLOOKUP($A2667,'site variables'!$A:$A,'site variables'!E:E,0,0)</f>
        <v>21.2</v>
      </c>
      <c r="Q2667">
        <f>_xlfn.XLOOKUP($A2667,'site variables'!$A:$A,'site variables'!F:F,0,0)</f>
        <v>793</v>
      </c>
      <c r="R2667" t="str">
        <f>_xlfn.XLOOKUP($A2667,'site variables'!$A:$A,'site variables'!G:G,0,0)</f>
        <v>high</v>
      </c>
      <c r="S2667" t="str">
        <f>_xlfn.XLOOKUP($A2667,'site variables'!$A:$A,'site variables'!H:H,0,0)</f>
        <v>low</v>
      </c>
      <c r="T2667" t="str">
        <f>_xlfn.XLOOKUP($A2667,'site variables'!$A:$A,'site variables'!I:I,0,0)</f>
        <v>Vehicle/FootRecreation</v>
      </c>
      <c r="U2667">
        <f>_xlfn.XLOOKUP($D2667,climatevars!$E:$E,climatevars!J:J,0,)</f>
        <v>148.99970199999998</v>
      </c>
      <c r="V2667">
        <f>_xlfn.XLOOKUP($D2667,climatevars!$E:$E,climatevars!K:K,0,)</f>
        <v>539.99891999999988</v>
      </c>
      <c r="W2667">
        <f>_xlfn.XLOOKUP($D2667,climatevars!$E:$E,climatevars!L:L,0,)</f>
        <v>800.99839799999984</v>
      </c>
      <c r="X2667">
        <f>_xlfn.XLOOKUP($G2667,speciesvars!$D:$D,speciesvars!H:H,0,0)</f>
        <v>0</v>
      </c>
      <c r="Y2667">
        <f>_xlfn.XLOOKUP($G2667,speciesvars!$D:$D,speciesvars!I:I,0,0)</f>
        <v>0</v>
      </c>
    </row>
    <row r="2668" spans="1:25" hidden="1" x14ac:dyDescent="0.25">
      <c r="A2668" t="s">
        <v>34</v>
      </c>
      <c r="B2668" t="s">
        <v>69</v>
      </c>
      <c r="C2668">
        <v>26</v>
      </c>
      <c r="D2668" t="str">
        <f t="shared" si="41"/>
        <v>Preservespring 2022</v>
      </c>
      <c r="E2668" t="s">
        <v>66</v>
      </c>
      <c r="F2668" t="s">
        <v>70</v>
      </c>
      <c r="G2668" t="s">
        <v>33</v>
      </c>
      <c r="H2668" t="s">
        <v>11</v>
      </c>
      <c r="I2668" t="s">
        <v>2766</v>
      </c>
      <c r="J2668" t="s">
        <v>60</v>
      </c>
      <c r="K2668">
        <v>3</v>
      </c>
      <c r="L2668">
        <v>25</v>
      </c>
      <c r="N2668">
        <f>_xlfn.XLOOKUP($A2668,'site variables'!$A:$A,'site variables'!C:C,0,0)</f>
        <v>332.63</v>
      </c>
      <c r="O2668">
        <f>_xlfn.XLOOKUP($A2668,'site variables'!$A:$A,'site variables'!D:D,0,0)</f>
        <v>25.8</v>
      </c>
      <c r="P2668">
        <f>_xlfn.XLOOKUP($A2668,'site variables'!$A:$A,'site variables'!E:E,0,0)</f>
        <v>21.2</v>
      </c>
      <c r="Q2668">
        <f>_xlfn.XLOOKUP($A2668,'site variables'!$A:$A,'site variables'!F:F,0,0)</f>
        <v>793</v>
      </c>
      <c r="R2668" t="str">
        <f>_xlfn.XLOOKUP($A2668,'site variables'!$A:$A,'site variables'!G:G,0,0)</f>
        <v>high</v>
      </c>
      <c r="S2668" t="str">
        <f>_xlfn.XLOOKUP($A2668,'site variables'!$A:$A,'site variables'!H:H,0,0)</f>
        <v>low</v>
      </c>
      <c r="T2668" t="str">
        <f>_xlfn.XLOOKUP($A2668,'site variables'!$A:$A,'site variables'!I:I,0,0)</f>
        <v>Vehicle/FootRecreation</v>
      </c>
      <c r="U2668">
        <f>_xlfn.XLOOKUP($D2668,climatevars!$E:$E,climatevars!J:J,0,)</f>
        <v>148.99970199999998</v>
      </c>
      <c r="V2668">
        <f>_xlfn.XLOOKUP($D2668,climatevars!$E:$E,climatevars!K:K,0,)</f>
        <v>539.99891999999988</v>
      </c>
      <c r="W2668">
        <f>_xlfn.XLOOKUP($D2668,climatevars!$E:$E,climatevars!L:L,0,)</f>
        <v>800.99839799999984</v>
      </c>
      <c r="X2668">
        <f>_xlfn.XLOOKUP($G2668,speciesvars!$D:$D,speciesvars!H:H,0,0)</f>
        <v>0</v>
      </c>
      <c r="Y2668">
        <f>_xlfn.XLOOKUP($G2668,speciesvars!$D:$D,speciesvars!I:I,0,0)</f>
        <v>0</v>
      </c>
    </row>
    <row r="2669" spans="1:25" hidden="1" x14ac:dyDescent="0.25">
      <c r="A2669" t="s">
        <v>34</v>
      </c>
      <c r="B2669" t="s">
        <v>69</v>
      </c>
      <c r="C2669">
        <v>26</v>
      </c>
      <c r="D2669" t="str">
        <f t="shared" si="41"/>
        <v>Preservespring 2022</v>
      </c>
      <c r="E2669" t="s">
        <v>66</v>
      </c>
      <c r="F2669" t="s">
        <v>70</v>
      </c>
      <c r="G2669" t="s">
        <v>1437</v>
      </c>
      <c r="H2669" t="s">
        <v>11</v>
      </c>
      <c r="I2669" t="s">
        <v>2767</v>
      </c>
      <c r="J2669" t="s">
        <v>60</v>
      </c>
      <c r="K2669">
        <v>1</v>
      </c>
      <c r="L2669">
        <v>30</v>
      </c>
      <c r="N2669">
        <f>_xlfn.XLOOKUP($A2669,'site variables'!$A:$A,'site variables'!C:C,0,0)</f>
        <v>332.63</v>
      </c>
      <c r="O2669">
        <f>_xlfn.XLOOKUP($A2669,'site variables'!$A:$A,'site variables'!D:D,0,0)</f>
        <v>25.8</v>
      </c>
      <c r="P2669">
        <f>_xlfn.XLOOKUP($A2669,'site variables'!$A:$A,'site variables'!E:E,0,0)</f>
        <v>21.2</v>
      </c>
      <c r="Q2669">
        <f>_xlfn.XLOOKUP($A2669,'site variables'!$A:$A,'site variables'!F:F,0,0)</f>
        <v>793</v>
      </c>
      <c r="R2669" t="str">
        <f>_xlfn.XLOOKUP($A2669,'site variables'!$A:$A,'site variables'!G:G,0,0)</f>
        <v>high</v>
      </c>
      <c r="S2669" t="str">
        <f>_xlfn.XLOOKUP($A2669,'site variables'!$A:$A,'site variables'!H:H,0,0)</f>
        <v>low</v>
      </c>
      <c r="T2669" t="str">
        <f>_xlfn.XLOOKUP($A2669,'site variables'!$A:$A,'site variables'!I:I,0,0)</f>
        <v>Vehicle/FootRecreation</v>
      </c>
      <c r="U2669">
        <f>_xlfn.XLOOKUP($D2669,climatevars!$E:$E,climatevars!J:J,0,)</f>
        <v>148.99970199999998</v>
      </c>
      <c r="V2669">
        <f>_xlfn.XLOOKUP($D2669,climatevars!$E:$E,climatevars!K:K,0,)</f>
        <v>539.99891999999988</v>
      </c>
      <c r="W2669">
        <f>_xlfn.XLOOKUP($D2669,climatevars!$E:$E,climatevars!L:L,0,)</f>
        <v>800.99839799999984</v>
      </c>
      <c r="X2669">
        <f>_xlfn.XLOOKUP($G2669,speciesvars!$D:$D,speciesvars!H:H,0,0)</f>
        <v>0</v>
      </c>
      <c r="Y2669">
        <f>_xlfn.XLOOKUP($G2669,speciesvars!$D:$D,speciesvars!I:I,0,0)</f>
        <v>0</v>
      </c>
    </row>
    <row r="2670" spans="1:25" hidden="1" x14ac:dyDescent="0.25">
      <c r="A2670" t="s">
        <v>34</v>
      </c>
      <c r="B2670" t="s">
        <v>69</v>
      </c>
      <c r="C2670">
        <v>27</v>
      </c>
      <c r="D2670" t="str">
        <f t="shared" si="41"/>
        <v>Preservespring 2022</v>
      </c>
      <c r="E2670" t="s">
        <v>48</v>
      </c>
      <c r="F2670" t="s">
        <v>0</v>
      </c>
      <c r="G2670" t="s">
        <v>25</v>
      </c>
      <c r="H2670" t="s">
        <v>11</v>
      </c>
      <c r="I2670" t="s">
        <v>2768</v>
      </c>
      <c r="J2670" t="s">
        <v>60</v>
      </c>
      <c r="K2670">
        <v>1</v>
      </c>
      <c r="L2670">
        <v>150</v>
      </c>
      <c r="N2670">
        <f>_xlfn.XLOOKUP($A2670,'site variables'!$A:$A,'site variables'!C:C,0,0)</f>
        <v>332.63</v>
      </c>
      <c r="O2670">
        <f>_xlfn.XLOOKUP($A2670,'site variables'!$A:$A,'site variables'!D:D,0,0)</f>
        <v>25.8</v>
      </c>
      <c r="P2670">
        <f>_xlfn.XLOOKUP($A2670,'site variables'!$A:$A,'site variables'!E:E,0,0)</f>
        <v>21.2</v>
      </c>
      <c r="Q2670">
        <f>_xlfn.XLOOKUP($A2670,'site variables'!$A:$A,'site variables'!F:F,0,0)</f>
        <v>793</v>
      </c>
      <c r="R2670" t="str">
        <f>_xlfn.XLOOKUP($A2670,'site variables'!$A:$A,'site variables'!G:G,0,0)</f>
        <v>high</v>
      </c>
      <c r="S2670" t="str">
        <f>_xlfn.XLOOKUP($A2670,'site variables'!$A:$A,'site variables'!H:H,0,0)</f>
        <v>low</v>
      </c>
      <c r="T2670" t="str">
        <f>_xlfn.XLOOKUP($A2670,'site variables'!$A:$A,'site variables'!I:I,0,0)</f>
        <v>Vehicle/FootRecreation</v>
      </c>
      <c r="U2670">
        <f>_xlfn.XLOOKUP($D2670,climatevars!$E:$E,climatevars!J:J,0,)</f>
        <v>148.99970199999998</v>
      </c>
      <c r="V2670">
        <f>_xlfn.XLOOKUP($D2670,climatevars!$E:$E,climatevars!K:K,0,)</f>
        <v>539.99891999999988</v>
      </c>
      <c r="W2670">
        <f>_xlfn.XLOOKUP($D2670,climatevars!$E:$E,climatevars!L:L,0,)</f>
        <v>800.99839799999984</v>
      </c>
      <c r="X2670">
        <f>_xlfn.XLOOKUP($G2670,speciesvars!$D:$D,speciesvars!H:H,0,0)</f>
        <v>0</v>
      </c>
      <c r="Y2670">
        <f>_xlfn.XLOOKUP($G2670,speciesvars!$D:$D,speciesvars!I:I,0,0)</f>
        <v>0</v>
      </c>
    </row>
    <row r="2671" spans="1:25" hidden="1" x14ac:dyDescent="0.25">
      <c r="A2671" t="s">
        <v>34</v>
      </c>
      <c r="B2671" t="s">
        <v>69</v>
      </c>
      <c r="C2671">
        <v>23</v>
      </c>
      <c r="D2671" t="str">
        <f t="shared" si="41"/>
        <v>Preservespring 2022</v>
      </c>
      <c r="E2671" t="s">
        <v>74</v>
      </c>
      <c r="F2671" t="s">
        <v>70</v>
      </c>
      <c r="G2671" t="s">
        <v>1</v>
      </c>
      <c r="H2671" t="s">
        <v>4256</v>
      </c>
      <c r="I2671" t="s">
        <v>2769</v>
      </c>
      <c r="J2671" t="s">
        <v>60</v>
      </c>
      <c r="K2671">
        <v>0</v>
      </c>
      <c r="L2671">
        <v>0</v>
      </c>
      <c r="M2671">
        <v>0.05</v>
      </c>
      <c r="N2671">
        <f>_xlfn.XLOOKUP($A2671,'site variables'!$A:$A,'site variables'!C:C,0,0)</f>
        <v>332.63</v>
      </c>
      <c r="O2671">
        <f>_xlfn.XLOOKUP($A2671,'site variables'!$A:$A,'site variables'!D:D,0,0)</f>
        <v>25.8</v>
      </c>
      <c r="P2671">
        <f>_xlfn.XLOOKUP($A2671,'site variables'!$A:$A,'site variables'!E:E,0,0)</f>
        <v>21.2</v>
      </c>
      <c r="Q2671">
        <f>_xlfn.XLOOKUP($A2671,'site variables'!$A:$A,'site variables'!F:F,0,0)</f>
        <v>793</v>
      </c>
      <c r="R2671" t="str">
        <f>_xlfn.XLOOKUP($A2671,'site variables'!$A:$A,'site variables'!G:G,0,0)</f>
        <v>high</v>
      </c>
      <c r="S2671" t="str">
        <f>_xlfn.XLOOKUP($A2671,'site variables'!$A:$A,'site variables'!H:H,0,0)</f>
        <v>low</v>
      </c>
      <c r="T2671" t="str">
        <f>_xlfn.XLOOKUP($A2671,'site variables'!$A:$A,'site variables'!I:I,0,0)</f>
        <v>Vehicle/FootRecreation</v>
      </c>
      <c r="U2671">
        <f>_xlfn.XLOOKUP($D2671,climatevars!$E:$E,climatevars!J:J,0,)</f>
        <v>148.99970199999998</v>
      </c>
      <c r="V2671">
        <f>_xlfn.XLOOKUP($D2671,climatevars!$E:$E,climatevars!K:K,0,)</f>
        <v>539.99891999999988</v>
      </c>
      <c r="W2671">
        <f>_xlfn.XLOOKUP($D2671,climatevars!$E:$E,climatevars!L:L,0,)</f>
        <v>800.99839799999984</v>
      </c>
      <c r="X2671">
        <f>_xlfn.XLOOKUP($G2671,speciesvars!$D:$D,speciesvars!H:H,0,0)</f>
        <v>22.9416667421659</v>
      </c>
      <c r="Y2671">
        <f>_xlfn.XLOOKUP($G2671,speciesvars!$D:$D,speciesvars!I:I,0,0)</f>
        <v>528</v>
      </c>
    </row>
    <row r="2672" spans="1:25" hidden="1" x14ac:dyDescent="0.25">
      <c r="A2672" t="s">
        <v>34</v>
      </c>
      <c r="B2672" t="s">
        <v>69</v>
      </c>
      <c r="C2672">
        <v>27</v>
      </c>
      <c r="D2672" t="str">
        <f t="shared" si="41"/>
        <v>Preservespring 2022</v>
      </c>
      <c r="E2672" t="s">
        <v>48</v>
      </c>
      <c r="F2672" t="s">
        <v>0</v>
      </c>
      <c r="G2672" t="s">
        <v>77</v>
      </c>
      <c r="H2672" t="s">
        <v>11</v>
      </c>
      <c r="I2672" t="s">
        <v>2770</v>
      </c>
      <c r="J2672" t="s">
        <v>72</v>
      </c>
      <c r="K2672">
        <v>4</v>
      </c>
      <c r="L2672">
        <v>80</v>
      </c>
      <c r="N2672">
        <f>_xlfn.XLOOKUP($A2672,'site variables'!$A:$A,'site variables'!C:C,0,0)</f>
        <v>332.63</v>
      </c>
      <c r="O2672">
        <f>_xlfn.XLOOKUP($A2672,'site variables'!$A:$A,'site variables'!D:D,0,0)</f>
        <v>25.8</v>
      </c>
      <c r="P2672">
        <f>_xlfn.XLOOKUP($A2672,'site variables'!$A:$A,'site variables'!E:E,0,0)</f>
        <v>21.2</v>
      </c>
      <c r="Q2672">
        <f>_xlfn.XLOOKUP($A2672,'site variables'!$A:$A,'site variables'!F:F,0,0)</f>
        <v>793</v>
      </c>
      <c r="R2672" t="str">
        <f>_xlfn.XLOOKUP($A2672,'site variables'!$A:$A,'site variables'!G:G,0,0)</f>
        <v>high</v>
      </c>
      <c r="S2672" t="str">
        <f>_xlfn.XLOOKUP($A2672,'site variables'!$A:$A,'site variables'!H:H,0,0)</f>
        <v>low</v>
      </c>
      <c r="T2672" t="str">
        <f>_xlfn.XLOOKUP($A2672,'site variables'!$A:$A,'site variables'!I:I,0,0)</f>
        <v>Vehicle/FootRecreation</v>
      </c>
      <c r="U2672">
        <f>_xlfn.XLOOKUP($D2672,climatevars!$E:$E,climatevars!J:J,0,)</f>
        <v>148.99970199999998</v>
      </c>
      <c r="V2672">
        <f>_xlfn.XLOOKUP($D2672,climatevars!$E:$E,climatevars!K:K,0,)</f>
        <v>539.99891999999988</v>
      </c>
      <c r="W2672">
        <f>_xlfn.XLOOKUP($D2672,climatevars!$E:$E,climatevars!L:L,0,)</f>
        <v>800.99839799999984</v>
      </c>
      <c r="X2672">
        <f>_xlfn.XLOOKUP($G2672,speciesvars!$D:$D,speciesvars!H:H,0,0)</f>
        <v>0</v>
      </c>
      <c r="Y2672">
        <f>_xlfn.XLOOKUP($G2672,speciesvars!$D:$D,speciesvars!I:I,0,0)</f>
        <v>0</v>
      </c>
    </row>
    <row r="2673" spans="1:25" hidden="1" x14ac:dyDescent="0.25">
      <c r="A2673" t="s">
        <v>34</v>
      </c>
      <c r="B2673" t="s">
        <v>69</v>
      </c>
      <c r="C2673">
        <v>27</v>
      </c>
      <c r="D2673" t="str">
        <f t="shared" si="41"/>
        <v>Preservespring 2022</v>
      </c>
      <c r="E2673" t="s">
        <v>48</v>
      </c>
      <c r="F2673" t="s">
        <v>0</v>
      </c>
      <c r="G2673" t="s">
        <v>2201</v>
      </c>
      <c r="H2673" t="s">
        <v>11</v>
      </c>
      <c r="I2673" t="s">
        <v>2771</v>
      </c>
      <c r="J2673" t="s">
        <v>60</v>
      </c>
      <c r="K2673">
        <v>2</v>
      </c>
      <c r="L2673">
        <v>30</v>
      </c>
      <c r="N2673">
        <f>_xlfn.XLOOKUP($A2673,'site variables'!$A:$A,'site variables'!C:C,0,0)</f>
        <v>332.63</v>
      </c>
      <c r="O2673">
        <f>_xlfn.XLOOKUP($A2673,'site variables'!$A:$A,'site variables'!D:D,0,0)</f>
        <v>25.8</v>
      </c>
      <c r="P2673">
        <f>_xlfn.XLOOKUP($A2673,'site variables'!$A:$A,'site variables'!E:E,0,0)</f>
        <v>21.2</v>
      </c>
      <c r="Q2673">
        <f>_xlfn.XLOOKUP($A2673,'site variables'!$A:$A,'site variables'!F:F,0,0)</f>
        <v>793</v>
      </c>
      <c r="R2673" t="str">
        <f>_xlfn.XLOOKUP($A2673,'site variables'!$A:$A,'site variables'!G:G,0,0)</f>
        <v>high</v>
      </c>
      <c r="S2673" t="str">
        <f>_xlfn.XLOOKUP($A2673,'site variables'!$A:$A,'site variables'!H:H,0,0)</f>
        <v>low</v>
      </c>
      <c r="T2673" t="str">
        <f>_xlfn.XLOOKUP($A2673,'site variables'!$A:$A,'site variables'!I:I,0,0)</f>
        <v>Vehicle/FootRecreation</v>
      </c>
      <c r="U2673">
        <f>_xlfn.XLOOKUP($D2673,climatevars!$E:$E,climatevars!J:J,0,)</f>
        <v>148.99970199999998</v>
      </c>
      <c r="V2673">
        <f>_xlfn.XLOOKUP($D2673,climatevars!$E:$E,climatevars!K:K,0,)</f>
        <v>539.99891999999988</v>
      </c>
      <c r="W2673">
        <f>_xlfn.XLOOKUP($D2673,climatevars!$E:$E,climatevars!L:L,0,)</f>
        <v>800.99839799999984</v>
      </c>
      <c r="X2673">
        <f>_xlfn.XLOOKUP($G2673,speciesvars!$D:$D,speciesvars!H:H,0,0)</f>
        <v>0</v>
      </c>
      <c r="Y2673">
        <f>_xlfn.XLOOKUP($G2673,speciesvars!$D:$D,speciesvars!I:I,0,0)</f>
        <v>0</v>
      </c>
    </row>
    <row r="2674" spans="1:25" hidden="1" x14ac:dyDescent="0.25">
      <c r="A2674" t="s">
        <v>34</v>
      </c>
      <c r="B2674" t="s">
        <v>69</v>
      </c>
      <c r="C2674">
        <v>27</v>
      </c>
      <c r="D2674" t="str">
        <f t="shared" si="41"/>
        <v>Preservespring 2022</v>
      </c>
      <c r="E2674" t="s">
        <v>48</v>
      </c>
      <c r="F2674" t="s">
        <v>0</v>
      </c>
      <c r="G2674" t="s">
        <v>56</v>
      </c>
      <c r="H2674" t="s">
        <v>11</v>
      </c>
      <c r="I2674" t="s">
        <v>2772</v>
      </c>
      <c r="J2674" t="s">
        <v>60</v>
      </c>
      <c r="K2674">
        <v>1</v>
      </c>
      <c r="L2674">
        <v>20</v>
      </c>
      <c r="N2674">
        <f>_xlfn.XLOOKUP($A2674,'site variables'!$A:$A,'site variables'!C:C,0,0)</f>
        <v>332.63</v>
      </c>
      <c r="O2674">
        <f>_xlfn.XLOOKUP($A2674,'site variables'!$A:$A,'site variables'!D:D,0,0)</f>
        <v>25.8</v>
      </c>
      <c r="P2674">
        <f>_xlfn.XLOOKUP($A2674,'site variables'!$A:$A,'site variables'!E:E,0,0)</f>
        <v>21.2</v>
      </c>
      <c r="Q2674">
        <f>_xlfn.XLOOKUP($A2674,'site variables'!$A:$A,'site variables'!F:F,0,0)</f>
        <v>793</v>
      </c>
      <c r="R2674" t="str">
        <f>_xlfn.XLOOKUP($A2674,'site variables'!$A:$A,'site variables'!G:G,0,0)</f>
        <v>high</v>
      </c>
      <c r="S2674" t="str">
        <f>_xlfn.XLOOKUP($A2674,'site variables'!$A:$A,'site variables'!H:H,0,0)</f>
        <v>low</v>
      </c>
      <c r="T2674" t="str">
        <f>_xlfn.XLOOKUP($A2674,'site variables'!$A:$A,'site variables'!I:I,0,0)</f>
        <v>Vehicle/FootRecreation</v>
      </c>
      <c r="U2674">
        <f>_xlfn.XLOOKUP($D2674,climatevars!$E:$E,climatevars!J:J,0,)</f>
        <v>148.99970199999998</v>
      </c>
      <c r="V2674">
        <f>_xlfn.XLOOKUP($D2674,climatevars!$E:$E,climatevars!K:K,0,)</f>
        <v>539.99891999999988</v>
      </c>
      <c r="W2674">
        <f>_xlfn.XLOOKUP($D2674,climatevars!$E:$E,climatevars!L:L,0,)</f>
        <v>800.99839799999984</v>
      </c>
      <c r="X2674">
        <f>_xlfn.XLOOKUP($G2674,speciesvars!$D:$D,speciesvars!H:H,0,0)</f>
        <v>0</v>
      </c>
      <c r="Y2674">
        <f>_xlfn.XLOOKUP($G2674,speciesvars!$D:$D,speciesvars!I:I,0,0)</f>
        <v>0</v>
      </c>
    </row>
    <row r="2675" spans="1:25" hidden="1" x14ac:dyDescent="0.25">
      <c r="A2675" t="s">
        <v>34</v>
      </c>
      <c r="B2675" t="s">
        <v>69</v>
      </c>
      <c r="C2675">
        <v>24</v>
      </c>
      <c r="D2675" t="str">
        <f t="shared" si="41"/>
        <v>Preservespring 2022</v>
      </c>
      <c r="E2675" t="s">
        <v>66</v>
      </c>
      <c r="F2675" t="s">
        <v>0</v>
      </c>
      <c r="G2675" t="s">
        <v>13</v>
      </c>
      <c r="H2675" t="s">
        <v>4254</v>
      </c>
      <c r="I2675" t="s">
        <v>2773</v>
      </c>
      <c r="J2675" t="s">
        <v>60</v>
      </c>
      <c r="K2675">
        <v>0</v>
      </c>
      <c r="L2675">
        <v>0</v>
      </c>
      <c r="M2675">
        <v>0</v>
      </c>
      <c r="N2675">
        <f>_xlfn.XLOOKUP($A2675,'site variables'!$A:$A,'site variables'!C:C,0,0)</f>
        <v>332.63</v>
      </c>
      <c r="O2675">
        <f>_xlfn.XLOOKUP($A2675,'site variables'!$A:$A,'site variables'!D:D,0,0)</f>
        <v>25.8</v>
      </c>
      <c r="P2675">
        <f>_xlfn.XLOOKUP($A2675,'site variables'!$A:$A,'site variables'!E:E,0,0)</f>
        <v>21.2</v>
      </c>
      <c r="Q2675">
        <f>_xlfn.XLOOKUP($A2675,'site variables'!$A:$A,'site variables'!F:F,0,0)</f>
        <v>793</v>
      </c>
      <c r="R2675" t="str">
        <f>_xlfn.XLOOKUP($A2675,'site variables'!$A:$A,'site variables'!G:G,0,0)</f>
        <v>high</v>
      </c>
      <c r="S2675" t="str">
        <f>_xlfn.XLOOKUP($A2675,'site variables'!$A:$A,'site variables'!H:H,0,0)</f>
        <v>low</v>
      </c>
      <c r="T2675" t="str">
        <f>_xlfn.XLOOKUP($A2675,'site variables'!$A:$A,'site variables'!I:I,0,0)</f>
        <v>Vehicle/FootRecreation</v>
      </c>
      <c r="U2675">
        <f>_xlfn.XLOOKUP($D2675,climatevars!$E:$E,climatevars!J:J,0,)</f>
        <v>148.99970199999998</v>
      </c>
      <c r="V2675">
        <f>_xlfn.XLOOKUP($D2675,climatevars!$E:$E,climatevars!K:K,0,)</f>
        <v>539.99891999999988</v>
      </c>
      <c r="W2675">
        <f>_xlfn.XLOOKUP($D2675,climatevars!$E:$E,climatevars!L:L,0,)</f>
        <v>800.99839799999984</v>
      </c>
      <c r="X2675">
        <f>_xlfn.XLOOKUP($G2675,speciesvars!$D:$D,speciesvars!H:H,0,0)</f>
        <v>23.462500015894602</v>
      </c>
      <c r="Y2675">
        <f>_xlfn.XLOOKUP($G2675,speciesvars!$D:$D,speciesvars!I:I,0,0)</f>
        <v>846</v>
      </c>
    </row>
    <row r="2676" spans="1:25" hidden="1" x14ac:dyDescent="0.25">
      <c r="A2676" t="s">
        <v>34</v>
      </c>
      <c r="B2676" t="s">
        <v>69</v>
      </c>
      <c r="C2676">
        <v>24</v>
      </c>
      <c r="D2676" t="str">
        <f t="shared" si="41"/>
        <v>Preservespring 2022</v>
      </c>
      <c r="E2676" t="s">
        <v>66</v>
      </c>
      <c r="F2676" t="s">
        <v>0</v>
      </c>
      <c r="G2676" t="s">
        <v>21</v>
      </c>
      <c r="H2676" t="s">
        <v>4254</v>
      </c>
      <c r="I2676" t="s">
        <v>2774</v>
      </c>
      <c r="J2676" t="s">
        <v>60</v>
      </c>
      <c r="K2676">
        <v>0</v>
      </c>
      <c r="L2676">
        <v>0</v>
      </c>
      <c r="M2676">
        <v>0</v>
      </c>
      <c r="N2676">
        <f>_xlfn.XLOOKUP($A2676,'site variables'!$A:$A,'site variables'!C:C,0,0)</f>
        <v>332.63</v>
      </c>
      <c r="O2676">
        <f>_xlfn.XLOOKUP($A2676,'site variables'!$A:$A,'site variables'!D:D,0,0)</f>
        <v>25.8</v>
      </c>
      <c r="P2676">
        <f>_xlfn.XLOOKUP($A2676,'site variables'!$A:$A,'site variables'!E:E,0,0)</f>
        <v>21.2</v>
      </c>
      <c r="Q2676">
        <f>_xlfn.XLOOKUP($A2676,'site variables'!$A:$A,'site variables'!F:F,0,0)</f>
        <v>793</v>
      </c>
      <c r="R2676" t="str">
        <f>_xlfn.XLOOKUP($A2676,'site variables'!$A:$A,'site variables'!G:G,0,0)</f>
        <v>high</v>
      </c>
      <c r="S2676" t="str">
        <f>_xlfn.XLOOKUP($A2676,'site variables'!$A:$A,'site variables'!H:H,0,0)</f>
        <v>low</v>
      </c>
      <c r="T2676" t="str">
        <f>_xlfn.XLOOKUP($A2676,'site variables'!$A:$A,'site variables'!I:I,0,0)</f>
        <v>Vehicle/FootRecreation</v>
      </c>
      <c r="U2676">
        <f>_xlfn.XLOOKUP($D2676,climatevars!$E:$E,climatevars!J:J,0,)</f>
        <v>148.99970199999998</v>
      </c>
      <c r="V2676">
        <f>_xlfn.XLOOKUP($D2676,climatevars!$E:$E,climatevars!K:K,0,)</f>
        <v>539.99891999999988</v>
      </c>
      <c r="W2676">
        <f>_xlfn.XLOOKUP($D2676,climatevars!$E:$E,climatevars!L:L,0,)</f>
        <v>800.99839799999984</v>
      </c>
      <c r="X2676">
        <f>_xlfn.XLOOKUP($G2676,speciesvars!$D:$D,speciesvars!H:H,0,0)</f>
        <v>24.8750001192093</v>
      </c>
      <c r="Y2676">
        <f>_xlfn.XLOOKUP($G2676,speciesvars!$D:$D,speciesvars!I:I,0,0)</f>
        <v>845</v>
      </c>
    </row>
    <row r="2677" spans="1:25" hidden="1" x14ac:dyDescent="0.25">
      <c r="A2677" t="s">
        <v>34</v>
      </c>
      <c r="B2677" t="s">
        <v>69</v>
      </c>
      <c r="C2677">
        <v>24</v>
      </c>
      <c r="D2677" t="str">
        <f t="shared" si="41"/>
        <v>Preservespring 2022</v>
      </c>
      <c r="E2677" t="s">
        <v>66</v>
      </c>
      <c r="F2677" t="s">
        <v>0</v>
      </c>
      <c r="G2677" t="s">
        <v>53</v>
      </c>
      <c r="H2677" t="s">
        <v>4254</v>
      </c>
      <c r="I2677" t="s">
        <v>2775</v>
      </c>
      <c r="J2677" t="s">
        <v>60</v>
      </c>
      <c r="K2677">
        <v>0</v>
      </c>
      <c r="L2677">
        <v>0</v>
      </c>
      <c r="M2677">
        <v>0</v>
      </c>
      <c r="N2677">
        <f>_xlfn.XLOOKUP($A2677,'site variables'!$A:$A,'site variables'!C:C,0,0)</f>
        <v>332.63</v>
      </c>
      <c r="O2677">
        <f>_xlfn.XLOOKUP($A2677,'site variables'!$A:$A,'site variables'!D:D,0,0)</f>
        <v>25.8</v>
      </c>
      <c r="P2677">
        <f>_xlfn.XLOOKUP($A2677,'site variables'!$A:$A,'site variables'!E:E,0,0)</f>
        <v>21.2</v>
      </c>
      <c r="Q2677">
        <f>_xlfn.XLOOKUP($A2677,'site variables'!$A:$A,'site variables'!F:F,0,0)</f>
        <v>793</v>
      </c>
      <c r="R2677" t="str">
        <f>_xlfn.XLOOKUP($A2677,'site variables'!$A:$A,'site variables'!G:G,0,0)</f>
        <v>high</v>
      </c>
      <c r="S2677" t="str">
        <f>_xlfn.XLOOKUP($A2677,'site variables'!$A:$A,'site variables'!H:H,0,0)</f>
        <v>low</v>
      </c>
      <c r="T2677" t="str">
        <f>_xlfn.XLOOKUP($A2677,'site variables'!$A:$A,'site variables'!I:I,0,0)</f>
        <v>Vehicle/FootRecreation</v>
      </c>
      <c r="U2677">
        <f>_xlfn.XLOOKUP($D2677,climatevars!$E:$E,climatevars!J:J,0,)</f>
        <v>148.99970199999998</v>
      </c>
      <c r="V2677">
        <f>_xlfn.XLOOKUP($D2677,climatevars!$E:$E,climatevars!K:K,0,)</f>
        <v>539.99891999999988</v>
      </c>
      <c r="W2677">
        <f>_xlfn.XLOOKUP($D2677,climatevars!$E:$E,climatevars!L:L,0,)</f>
        <v>800.99839799999984</v>
      </c>
      <c r="X2677">
        <f>_xlfn.XLOOKUP($G2677,speciesvars!$D:$D,speciesvars!H:H,0,0)</f>
        <v>24.200000047683702</v>
      </c>
      <c r="Y2677">
        <f>_xlfn.XLOOKUP($G2677,speciesvars!$D:$D,speciesvars!I:I,0,0)</f>
        <v>706</v>
      </c>
    </row>
    <row r="2678" spans="1:25" hidden="1" x14ac:dyDescent="0.25">
      <c r="A2678" t="s">
        <v>34</v>
      </c>
      <c r="B2678" t="s">
        <v>69</v>
      </c>
      <c r="C2678">
        <v>24</v>
      </c>
      <c r="D2678" t="str">
        <f t="shared" si="41"/>
        <v>Preservespring 2022</v>
      </c>
      <c r="E2678" t="s">
        <v>66</v>
      </c>
      <c r="F2678" t="s">
        <v>0</v>
      </c>
      <c r="G2678" t="s">
        <v>35</v>
      </c>
      <c r="H2678" t="s">
        <v>4254</v>
      </c>
      <c r="I2678" t="s">
        <v>2776</v>
      </c>
      <c r="J2678" t="s">
        <v>60</v>
      </c>
      <c r="K2678">
        <v>0</v>
      </c>
      <c r="L2678">
        <v>0</v>
      </c>
      <c r="M2678">
        <v>0</v>
      </c>
      <c r="N2678">
        <f>_xlfn.XLOOKUP($A2678,'site variables'!$A:$A,'site variables'!C:C,0,0)</f>
        <v>332.63</v>
      </c>
      <c r="O2678">
        <f>_xlfn.XLOOKUP($A2678,'site variables'!$A:$A,'site variables'!D:D,0,0)</f>
        <v>25.8</v>
      </c>
      <c r="P2678">
        <f>_xlfn.XLOOKUP($A2678,'site variables'!$A:$A,'site variables'!E:E,0,0)</f>
        <v>21.2</v>
      </c>
      <c r="Q2678">
        <f>_xlfn.XLOOKUP($A2678,'site variables'!$A:$A,'site variables'!F:F,0,0)</f>
        <v>793</v>
      </c>
      <c r="R2678" t="str">
        <f>_xlfn.XLOOKUP($A2678,'site variables'!$A:$A,'site variables'!G:G,0,0)</f>
        <v>high</v>
      </c>
      <c r="S2678" t="str">
        <f>_xlfn.XLOOKUP($A2678,'site variables'!$A:$A,'site variables'!H:H,0,0)</f>
        <v>low</v>
      </c>
      <c r="T2678" t="str">
        <f>_xlfn.XLOOKUP($A2678,'site variables'!$A:$A,'site variables'!I:I,0,0)</f>
        <v>Vehicle/FootRecreation</v>
      </c>
      <c r="U2678">
        <f>_xlfn.XLOOKUP($D2678,climatevars!$E:$E,climatevars!J:J,0,)</f>
        <v>148.99970199999998</v>
      </c>
      <c r="V2678">
        <f>_xlfn.XLOOKUP($D2678,climatevars!$E:$E,climatevars!K:K,0,)</f>
        <v>539.99891999999988</v>
      </c>
      <c r="W2678">
        <f>_xlfn.XLOOKUP($D2678,climatevars!$E:$E,climatevars!L:L,0,)</f>
        <v>800.99839799999984</v>
      </c>
      <c r="X2678">
        <f>_xlfn.XLOOKUP($G2678,speciesvars!$D:$D,speciesvars!H:H,0,0)</f>
        <v>23.5000000198682</v>
      </c>
      <c r="Y2678">
        <f>_xlfn.XLOOKUP($G2678,speciesvars!$D:$D,speciesvars!I:I,0,0)</f>
        <v>354</v>
      </c>
    </row>
    <row r="2679" spans="1:25" hidden="1" x14ac:dyDescent="0.25">
      <c r="A2679" t="s">
        <v>34</v>
      </c>
      <c r="B2679" t="s">
        <v>69</v>
      </c>
      <c r="C2679">
        <v>27</v>
      </c>
      <c r="D2679" t="str">
        <f t="shared" si="41"/>
        <v>Preservespring 2022</v>
      </c>
      <c r="E2679" t="s">
        <v>48</v>
      </c>
      <c r="F2679" t="s">
        <v>0</v>
      </c>
      <c r="G2679" t="s">
        <v>16</v>
      </c>
      <c r="H2679" t="s">
        <v>11</v>
      </c>
      <c r="I2679" t="s">
        <v>2777</v>
      </c>
      <c r="J2679" t="s">
        <v>60</v>
      </c>
      <c r="K2679">
        <v>36</v>
      </c>
      <c r="L2679">
        <v>15</v>
      </c>
      <c r="N2679">
        <f>_xlfn.XLOOKUP($A2679,'site variables'!$A:$A,'site variables'!C:C,0,0)</f>
        <v>332.63</v>
      </c>
      <c r="O2679">
        <f>_xlfn.XLOOKUP($A2679,'site variables'!$A:$A,'site variables'!D:D,0,0)</f>
        <v>25.8</v>
      </c>
      <c r="P2679">
        <f>_xlfn.XLOOKUP($A2679,'site variables'!$A:$A,'site variables'!E:E,0,0)</f>
        <v>21.2</v>
      </c>
      <c r="Q2679">
        <f>_xlfn.XLOOKUP($A2679,'site variables'!$A:$A,'site variables'!F:F,0,0)</f>
        <v>793</v>
      </c>
      <c r="R2679" t="str">
        <f>_xlfn.XLOOKUP($A2679,'site variables'!$A:$A,'site variables'!G:G,0,0)</f>
        <v>high</v>
      </c>
      <c r="S2679" t="str">
        <f>_xlfn.XLOOKUP($A2679,'site variables'!$A:$A,'site variables'!H:H,0,0)</f>
        <v>low</v>
      </c>
      <c r="T2679" t="str">
        <f>_xlfn.XLOOKUP($A2679,'site variables'!$A:$A,'site variables'!I:I,0,0)</f>
        <v>Vehicle/FootRecreation</v>
      </c>
      <c r="U2679">
        <f>_xlfn.XLOOKUP($D2679,climatevars!$E:$E,climatevars!J:J,0,)</f>
        <v>148.99970199999998</v>
      </c>
      <c r="V2679">
        <f>_xlfn.XLOOKUP($D2679,climatevars!$E:$E,climatevars!K:K,0,)</f>
        <v>539.99891999999988</v>
      </c>
      <c r="W2679">
        <f>_xlfn.XLOOKUP($D2679,climatevars!$E:$E,climatevars!L:L,0,)</f>
        <v>800.99839799999984</v>
      </c>
      <c r="X2679">
        <f>_xlfn.XLOOKUP($G2679,speciesvars!$D:$D,speciesvars!H:H,0,0)</f>
        <v>0</v>
      </c>
      <c r="Y2679">
        <f>_xlfn.XLOOKUP($G2679,speciesvars!$D:$D,speciesvars!I:I,0,0)</f>
        <v>0</v>
      </c>
    </row>
    <row r="2680" spans="1:25" hidden="1" x14ac:dyDescent="0.25">
      <c r="A2680" t="s">
        <v>34</v>
      </c>
      <c r="B2680" t="s">
        <v>69</v>
      </c>
      <c r="C2680">
        <v>24</v>
      </c>
      <c r="D2680" t="str">
        <f t="shared" si="41"/>
        <v>Preservespring 2022</v>
      </c>
      <c r="E2680" t="s">
        <v>66</v>
      </c>
      <c r="F2680" t="s">
        <v>0</v>
      </c>
      <c r="G2680" t="s">
        <v>76</v>
      </c>
      <c r="H2680" t="s">
        <v>4254</v>
      </c>
      <c r="I2680" t="s">
        <v>2778</v>
      </c>
      <c r="J2680" t="s">
        <v>60</v>
      </c>
      <c r="K2680">
        <v>0</v>
      </c>
      <c r="L2680">
        <v>0</v>
      </c>
      <c r="M2680">
        <v>0</v>
      </c>
      <c r="N2680">
        <f>_xlfn.XLOOKUP($A2680,'site variables'!$A:$A,'site variables'!C:C,0,0)</f>
        <v>332.63</v>
      </c>
      <c r="O2680">
        <f>_xlfn.XLOOKUP($A2680,'site variables'!$A:$A,'site variables'!D:D,0,0)</f>
        <v>25.8</v>
      </c>
      <c r="P2680">
        <f>_xlfn.XLOOKUP($A2680,'site variables'!$A:$A,'site variables'!E:E,0,0)</f>
        <v>21.2</v>
      </c>
      <c r="Q2680">
        <f>_xlfn.XLOOKUP($A2680,'site variables'!$A:$A,'site variables'!F:F,0,0)</f>
        <v>793</v>
      </c>
      <c r="R2680" t="str">
        <f>_xlfn.XLOOKUP($A2680,'site variables'!$A:$A,'site variables'!G:G,0,0)</f>
        <v>high</v>
      </c>
      <c r="S2680" t="str">
        <f>_xlfn.XLOOKUP($A2680,'site variables'!$A:$A,'site variables'!H:H,0,0)</f>
        <v>low</v>
      </c>
      <c r="T2680" t="str">
        <f>_xlfn.XLOOKUP($A2680,'site variables'!$A:$A,'site variables'!I:I,0,0)</f>
        <v>Vehicle/FootRecreation</v>
      </c>
      <c r="U2680">
        <f>_xlfn.XLOOKUP($D2680,climatevars!$E:$E,climatevars!J:J,0,)</f>
        <v>148.99970199999998</v>
      </c>
      <c r="V2680">
        <f>_xlfn.XLOOKUP($D2680,climatevars!$E:$E,climatevars!K:K,0,)</f>
        <v>539.99891999999988</v>
      </c>
      <c r="W2680">
        <f>_xlfn.XLOOKUP($D2680,climatevars!$E:$E,climatevars!L:L,0,)</f>
        <v>800.99839799999984</v>
      </c>
      <c r="X2680">
        <f>_xlfn.XLOOKUP($G2680,speciesvars!$D:$D,speciesvars!H:H,0,0)</f>
        <v>23.825000166892998</v>
      </c>
      <c r="Y2680">
        <f>_xlfn.XLOOKUP($G2680,speciesvars!$D:$D,speciesvars!I:I,0,0)</f>
        <v>508</v>
      </c>
    </row>
    <row r="2681" spans="1:25" hidden="1" x14ac:dyDescent="0.25">
      <c r="A2681" t="s">
        <v>34</v>
      </c>
      <c r="B2681" t="s">
        <v>69</v>
      </c>
      <c r="C2681">
        <v>25</v>
      </c>
      <c r="D2681" t="str">
        <f t="shared" si="41"/>
        <v>Preservespring 2022</v>
      </c>
      <c r="E2681" t="s">
        <v>12</v>
      </c>
      <c r="F2681" t="s">
        <v>70</v>
      </c>
      <c r="G2681" t="s">
        <v>6</v>
      </c>
      <c r="H2681" t="s">
        <v>4256</v>
      </c>
      <c r="I2681" t="s">
        <v>2779</v>
      </c>
      <c r="J2681" t="s">
        <v>60</v>
      </c>
      <c r="K2681">
        <v>0</v>
      </c>
      <c r="L2681">
        <v>0</v>
      </c>
      <c r="M2681">
        <v>0</v>
      </c>
      <c r="N2681">
        <f>_xlfn.XLOOKUP($A2681,'site variables'!$A:$A,'site variables'!C:C,0,0)</f>
        <v>332.63</v>
      </c>
      <c r="O2681">
        <f>_xlfn.XLOOKUP($A2681,'site variables'!$A:$A,'site variables'!D:D,0,0)</f>
        <v>25.8</v>
      </c>
      <c r="P2681">
        <f>_xlfn.XLOOKUP($A2681,'site variables'!$A:$A,'site variables'!E:E,0,0)</f>
        <v>21.2</v>
      </c>
      <c r="Q2681">
        <f>_xlfn.XLOOKUP($A2681,'site variables'!$A:$A,'site variables'!F:F,0,0)</f>
        <v>793</v>
      </c>
      <c r="R2681" t="str">
        <f>_xlfn.XLOOKUP($A2681,'site variables'!$A:$A,'site variables'!G:G,0,0)</f>
        <v>high</v>
      </c>
      <c r="S2681" t="str">
        <f>_xlfn.XLOOKUP($A2681,'site variables'!$A:$A,'site variables'!H:H,0,0)</f>
        <v>low</v>
      </c>
      <c r="T2681" t="str">
        <f>_xlfn.XLOOKUP($A2681,'site variables'!$A:$A,'site variables'!I:I,0,0)</f>
        <v>Vehicle/FootRecreation</v>
      </c>
      <c r="U2681">
        <f>_xlfn.XLOOKUP($D2681,climatevars!$E:$E,climatevars!J:J,0,)</f>
        <v>148.99970199999998</v>
      </c>
      <c r="V2681">
        <f>_xlfn.XLOOKUP($D2681,climatevars!$E:$E,climatevars!K:K,0,)</f>
        <v>539.99891999999988</v>
      </c>
      <c r="W2681">
        <f>_xlfn.XLOOKUP($D2681,climatevars!$E:$E,climatevars!L:L,0,)</f>
        <v>800.99839799999984</v>
      </c>
      <c r="X2681">
        <f>_xlfn.XLOOKUP($G2681,speciesvars!$D:$D,speciesvars!H:H,0,0)</f>
        <v>21.804166575272902</v>
      </c>
      <c r="Y2681">
        <f>_xlfn.XLOOKUP($G2681,speciesvars!$D:$D,speciesvars!I:I,0,0)</f>
        <v>504</v>
      </c>
    </row>
    <row r="2682" spans="1:25" hidden="1" x14ac:dyDescent="0.25">
      <c r="A2682" t="s">
        <v>34</v>
      </c>
      <c r="B2682" t="s">
        <v>69</v>
      </c>
      <c r="C2682">
        <v>25</v>
      </c>
      <c r="D2682" t="str">
        <f t="shared" si="41"/>
        <v>Preservespring 2022</v>
      </c>
      <c r="E2682" t="s">
        <v>12</v>
      </c>
      <c r="F2682" t="s">
        <v>70</v>
      </c>
      <c r="G2682" t="s">
        <v>22</v>
      </c>
      <c r="H2682" t="s">
        <v>4256</v>
      </c>
      <c r="I2682" t="s">
        <v>2780</v>
      </c>
      <c r="J2682" t="s">
        <v>60</v>
      </c>
      <c r="K2682">
        <v>0</v>
      </c>
      <c r="L2682">
        <v>0</v>
      </c>
      <c r="M2682">
        <v>0</v>
      </c>
      <c r="N2682">
        <f>_xlfn.XLOOKUP($A2682,'site variables'!$A:$A,'site variables'!C:C,0,0)</f>
        <v>332.63</v>
      </c>
      <c r="O2682">
        <f>_xlfn.XLOOKUP($A2682,'site variables'!$A:$A,'site variables'!D:D,0,0)</f>
        <v>25.8</v>
      </c>
      <c r="P2682">
        <f>_xlfn.XLOOKUP($A2682,'site variables'!$A:$A,'site variables'!E:E,0,0)</f>
        <v>21.2</v>
      </c>
      <c r="Q2682">
        <f>_xlfn.XLOOKUP($A2682,'site variables'!$A:$A,'site variables'!F:F,0,0)</f>
        <v>793</v>
      </c>
      <c r="R2682" t="str">
        <f>_xlfn.XLOOKUP($A2682,'site variables'!$A:$A,'site variables'!G:G,0,0)</f>
        <v>high</v>
      </c>
      <c r="S2682" t="str">
        <f>_xlfn.XLOOKUP($A2682,'site variables'!$A:$A,'site variables'!H:H,0,0)</f>
        <v>low</v>
      </c>
      <c r="T2682" t="str">
        <f>_xlfn.XLOOKUP($A2682,'site variables'!$A:$A,'site variables'!I:I,0,0)</f>
        <v>Vehicle/FootRecreation</v>
      </c>
      <c r="U2682">
        <f>_xlfn.XLOOKUP($D2682,climatevars!$E:$E,climatevars!J:J,0,)</f>
        <v>148.99970199999998</v>
      </c>
      <c r="V2682">
        <f>_xlfn.XLOOKUP($D2682,climatevars!$E:$E,climatevars!K:K,0,)</f>
        <v>539.99891999999988</v>
      </c>
      <c r="W2682">
        <f>_xlfn.XLOOKUP($D2682,climatevars!$E:$E,climatevars!L:L,0,)</f>
        <v>800.99839799999984</v>
      </c>
      <c r="X2682">
        <f>_xlfn.XLOOKUP($G2682,speciesvars!$D:$D,speciesvars!H:H,0,0)</f>
        <v>22.870833317438802</v>
      </c>
      <c r="Y2682">
        <f>_xlfn.XLOOKUP($G2682,speciesvars!$D:$D,speciesvars!I:I,0,0)</f>
        <v>733</v>
      </c>
    </row>
    <row r="2683" spans="1:25" hidden="1" x14ac:dyDescent="0.25">
      <c r="A2683" t="s">
        <v>34</v>
      </c>
      <c r="B2683" t="s">
        <v>69</v>
      </c>
      <c r="C2683">
        <v>25</v>
      </c>
      <c r="D2683" t="str">
        <f t="shared" si="41"/>
        <v>Preservespring 2022</v>
      </c>
      <c r="E2683" t="s">
        <v>12</v>
      </c>
      <c r="F2683" t="s">
        <v>70</v>
      </c>
      <c r="G2683" t="s">
        <v>54</v>
      </c>
      <c r="H2683" t="s">
        <v>4256</v>
      </c>
      <c r="I2683" t="s">
        <v>2781</v>
      </c>
      <c r="J2683" t="s">
        <v>60</v>
      </c>
      <c r="K2683">
        <v>0</v>
      </c>
      <c r="L2683">
        <v>0</v>
      </c>
      <c r="M2683">
        <v>0.55000000000000004</v>
      </c>
      <c r="N2683">
        <f>_xlfn.XLOOKUP($A2683,'site variables'!$A:$A,'site variables'!C:C,0,0)</f>
        <v>332.63</v>
      </c>
      <c r="O2683">
        <f>_xlfn.XLOOKUP($A2683,'site variables'!$A:$A,'site variables'!D:D,0,0)</f>
        <v>25.8</v>
      </c>
      <c r="P2683">
        <f>_xlfn.XLOOKUP($A2683,'site variables'!$A:$A,'site variables'!E:E,0,0)</f>
        <v>21.2</v>
      </c>
      <c r="Q2683">
        <f>_xlfn.XLOOKUP($A2683,'site variables'!$A:$A,'site variables'!F:F,0,0)</f>
        <v>793</v>
      </c>
      <c r="R2683" t="str">
        <f>_xlfn.XLOOKUP($A2683,'site variables'!$A:$A,'site variables'!G:G,0,0)</f>
        <v>high</v>
      </c>
      <c r="S2683" t="str">
        <f>_xlfn.XLOOKUP($A2683,'site variables'!$A:$A,'site variables'!H:H,0,0)</f>
        <v>low</v>
      </c>
      <c r="T2683" t="str">
        <f>_xlfn.XLOOKUP($A2683,'site variables'!$A:$A,'site variables'!I:I,0,0)</f>
        <v>Vehicle/FootRecreation</v>
      </c>
      <c r="U2683">
        <f>_xlfn.XLOOKUP($D2683,climatevars!$E:$E,climatevars!J:J,0,)</f>
        <v>148.99970199999998</v>
      </c>
      <c r="V2683">
        <f>_xlfn.XLOOKUP($D2683,climatevars!$E:$E,climatevars!K:K,0,)</f>
        <v>539.99891999999988</v>
      </c>
      <c r="W2683">
        <f>_xlfn.XLOOKUP($D2683,climatevars!$E:$E,climatevars!L:L,0,)</f>
        <v>800.99839799999984</v>
      </c>
      <c r="X2683">
        <f>_xlfn.XLOOKUP($G2683,speciesvars!$D:$D,speciesvars!H:H,0,0)</f>
        <v>21.7541668613752</v>
      </c>
      <c r="Y2683">
        <f>_xlfn.XLOOKUP($G2683,speciesvars!$D:$D,speciesvars!I:I,0,0)</f>
        <v>505</v>
      </c>
    </row>
    <row r="2684" spans="1:25" hidden="1" x14ac:dyDescent="0.25">
      <c r="A2684" t="s">
        <v>34</v>
      </c>
      <c r="B2684" t="s">
        <v>69</v>
      </c>
      <c r="C2684">
        <v>25</v>
      </c>
      <c r="D2684" t="str">
        <f t="shared" si="41"/>
        <v>Preservespring 2022</v>
      </c>
      <c r="E2684" t="s">
        <v>12</v>
      </c>
      <c r="F2684" t="s">
        <v>70</v>
      </c>
      <c r="G2684" t="s">
        <v>65</v>
      </c>
      <c r="H2684" t="s">
        <v>4256</v>
      </c>
      <c r="I2684" t="s">
        <v>2782</v>
      </c>
      <c r="J2684" t="s">
        <v>60</v>
      </c>
      <c r="K2684">
        <v>0</v>
      </c>
      <c r="L2684">
        <v>0</v>
      </c>
      <c r="M2684">
        <v>0</v>
      </c>
      <c r="N2684">
        <f>_xlfn.XLOOKUP($A2684,'site variables'!$A:$A,'site variables'!C:C,0,0)</f>
        <v>332.63</v>
      </c>
      <c r="O2684">
        <f>_xlfn.XLOOKUP($A2684,'site variables'!$A:$A,'site variables'!D:D,0,0)</f>
        <v>25.8</v>
      </c>
      <c r="P2684">
        <f>_xlfn.XLOOKUP($A2684,'site variables'!$A:$A,'site variables'!E:E,0,0)</f>
        <v>21.2</v>
      </c>
      <c r="Q2684">
        <f>_xlfn.XLOOKUP($A2684,'site variables'!$A:$A,'site variables'!F:F,0,0)</f>
        <v>793</v>
      </c>
      <c r="R2684" t="str">
        <f>_xlfn.XLOOKUP($A2684,'site variables'!$A:$A,'site variables'!G:G,0,0)</f>
        <v>high</v>
      </c>
      <c r="S2684" t="str">
        <f>_xlfn.XLOOKUP($A2684,'site variables'!$A:$A,'site variables'!H:H,0,0)</f>
        <v>low</v>
      </c>
      <c r="T2684" t="str">
        <f>_xlfn.XLOOKUP($A2684,'site variables'!$A:$A,'site variables'!I:I,0,0)</f>
        <v>Vehicle/FootRecreation</v>
      </c>
      <c r="U2684">
        <f>_xlfn.XLOOKUP($D2684,climatevars!$E:$E,climatevars!J:J,0,)</f>
        <v>148.99970199999998</v>
      </c>
      <c r="V2684">
        <f>_xlfn.XLOOKUP($D2684,climatevars!$E:$E,climatevars!K:K,0,)</f>
        <v>539.99891999999988</v>
      </c>
      <c r="W2684">
        <f>_xlfn.XLOOKUP($D2684,climatevars!$E:$E,climatevars!L:L,0,)</f>
        <v>800.99839799999984</v>
      </c>
      <c r="X2684">
        <f>_xlfn.XLOOKUP($G2684,speciesvars!$D:$D,speciesvars!H:H,0,0)</f>
        <v>21.662499884764401</v>
      </c>
      <c r="Y2684">
        <f>_xlfn.XLOOKUP($G2684,speciesvars!$D:$D,speciesvars!I:I,0,0)</f>
        <v>767</v>
      </c>
    </row>
    <row r="2685" spans="1:25" hidden="1" x14ac:dyDescent="0.25">
      <c r="A2685" t="s">
        <v>34</v>
      </c>
      <c r="B2685" t="s">
        <v>69</v>
      </c>
      <c r="C2685">
        <v>27</v>
      </c>
      <c r="D2685" t="str">
        <f t="shared" si="41"/>
        <v>Preservespring 2022</v>
      </c>
      <c r="E2685" t="s">
        <v>48</v>
      </c>
      <c r="F2685" t="s">
        <v>0</v>
      </c>
      <c r="G2685" t="s">
        <v>55</v>
      </c>
      <c r="H2685" t="s">
        <v>11</v>
      </c>
      <c r="I2685" t="s">
        <v>2783</v>
      </c>
      <c r="J2685" t="s">
        <v>72</v>
      </c>
      <c r="K2685">
        <v>1</v>
      </c>
      <c r="L2685">
        <v>8</v>
      </c>
      <c r="N2685">
        <f>_xlfn.XLOOKUP($A2685,'site variables'!$A:$A,'site variables'!C:C,0,0)</f>
        <v>332.63</v>
      </c>
      <c r="O2685">
        <f>_xlfn.XLOOKUP($A2685,'site variables'!$A:$A,'site variables'!D:D,0,0)</f>
        <v>25.8</v>
      </c>
      <c r="P2685">
        <f>_xlfn.XLOOKUP($A2685,'site variables'!$A:$A,'site variables'!E:E,0,0)</f>
        <v>21.2</v>
      </c>
      <c r="Q2685">
        <f>_xlfn.XLOOKUP($A2685,'site variables'!$A:$A,'site variables'!F:F,0,0)</f>
        <v>793</v>
      </c>
      <c r="R2685" t="str">
        <f>_xlfn.XLOOKUP($A2685,'site variables'!$A:$A,'site variables'!G:G,0,0)</f>
        <v>high</v>
      </c>
      <c r="S2685" t="str">
        <f>_xlfn.XLOOKUP($A2685,'site variables'!$A:$A,'site variables'!H:H,0,0)</f>
        <v>low</v>
      </c>
      <c r="T2685" t="str">
        <f>_xlfn.XLOOKUP($A2685,'site variables'!$A:$A,'site variables'!I:I,0,0)</f>
        <v>Vehicle/FootRecreation</v>
      </c>
      <c r="U2685">
        <f>_xlfn.XLOOKUP($D2685,climatevars!$E:$E,climatevars!J:J,0,)</f>
        <v>148.99970199999998</v>
      </c>
      <c r="V2685">
        <f>_xlfn.XLOOKUP($D2685,climatevars!$E:$E,climatevars!K:K,0,)</f>
        <v>539.99891999999988</v>
      </c>
      <c r="W2685">
        <f>_xlfn.XLOOKUP($D2685,climatevars!$E:$E,climatevars!L:L,0,)</f>
        <v>800.99839799999984</v>
      </c>
      <c r="X2685">
        <f>_xlfn.XLOOKUP($G2685,speciesvars!$D:$D,speciesvars!H:H,0,0)</f>
        <v>0</v>
      </c>
      <c r="Y2685">
        <f>_xlfn.XLOOKUP($G2685,speciesvars!$D:$D,speciesvars!I:I,0,0)</f>
        <v>0</v>
      </c>
    </row>
    <row r="2686" spans="1:25" hidden="1" x14ac:dyDescent="0.25">
      <c r="A2686" t="s">
        <v>34</v>
      </c>
      <c r="B2686" t="s">
        <v>69</v>
      </c>
      <c r="C2686">
        <v>27</v>
      </c>
      <c r="D2686" t="str">
        <f t="shared" si="41"/>
        <v>Preservespring 2022</v>
      </c>
      <c r="E2686" t="s">
        <v>48</v>
      </c>
      <c r="F2686" t="s">
        <v>0</v>
      </c>
      <c r="G2686" t="s">
        <v>44</v>
      </c>
      <c r="H2686" t="s">
        <v>11</v>
      </c>
      <c r="I2686" t="s">
        <v>2784</v>
      </c>
      <c r="J2686" t="s">
        <v>60</v>
      </c>
      <c r="K2686">
        <v>12</v>
      </c>
      <c r="L2686">
        <v>20</v>
      </c>
      <c r="N2686">
        <f>_xlfn.XLOOKUP($A2686,'site variables'!$A:$A,'site variables'!C:C,0,0)</f>
        <v>332.63</v>
      </c>
      <c r="O2686">
        <f>_xlfn.XLOOKUP($A2686,'site variables'!$A:$A,'site variables'!D:D,0,0)</f>
        <v>25.8</v>
      </c>
      <c r="P2686">
        <f>_xlfn.XLOOKUP($A2686,'site variables'!$A:$A,'site variables'!E:E,0,0)</f>
        <v>21.2</v>
      </c>
      <c r="Q2686">
        <f>_xlfn.XLOOKUP($A2686,'site variables'!$A:$A,'site variables'!F:F,0,0)</f>
        <v>793</v>
      </c>
      <c r="R2686" t="str">
        <f>_xlfn.XLOOKUP($A2686,'site variables'!$A:$A,'site variables'!G:G,0,0)</f>
        <v>high</v>
      </c>
      <c r="S2686" t="str">
        <f>_xlfn.XLOOKUP($A2686,'site variables'!$A:$A,'site variables'!H:H,0,0)</f>
        <v>low</v>
      </c>
      <c r="T2686" t="str">
        <f>_xlfn.XLOOKUP($A2686,'site variables'!$A:$A,'site variables'!I:I,0,0)</f>
        <v>Vehicle/FootRecreation</v>
      </c>
      <c r="U2686">
        <f>_xlfn.XLOOKUP($D2686,climatevars!$E:$E,climatevars!J:J,0,)</f>
        <v>148.99970199999998</v>
      </c>
      <c r="V2686">
        <f>_xlfn.XLOOKUP($D2686,climatevars!$E:$E,climatevars!K:K,0,)</f>
        <v>539.99891999999988</v>
      </c>
      <c r="W2686">
        <f>_xlfn.XLOOKUP($D2686,climatevars!$E:$E,climatevars!L:L,0,)</f>
        <v>800.99839799999984</v>
      </c>
      <c r="X2686">
        <f>_xlfn.XLOOKUP($G2686,speciesvars!$D:$D,speciesvars!H:H,0,0)</f>
        <v>0</v>
      </c>
      <c r="Y2686">
        <f>_xlfn.XLOOKUP($G2686,speciesvars!$D:$D,speciesvars!I:I,0,0)</f>
        <v>0</v>
      </c>
    </row>
    <row r="2687" spans="1:25" hidden="1" x14ac:dyDescent="0.25">
      <c r="A2687" t="s">
        <v>34</v>
      </c>
      <c r="B2687" t="s">
        <v>69</v>
      </c>
      <c r="C2687">
        <v>27</v>
      </c>
      <c r="D2687" t="str">
        <f t="shared" si="41"/>
        <v>Preservespring 2022</v>
      </c>
      <c r="E2687" t="s">
        <v>48</v>
      </c>
      <c r="F2687" t="s">
        <v>0</v>
      </c>
      <c r="G2687" t="s">
        <v>33</v>
      </c>
      <c r="H2687" t="s">
        <v>11</v>
      </c>
      <c r="I2687" t="s">
        <v>2785</v>
      </c>
      <c r="J2687" t="s">
        <v>60</v>
      </c>
      <c r="K2687">
        <v>1</v>
      </c>
      <c r="L2687">
        <v>25</v>
      </c>
      <c r="N2687">
        <f>_xlfn.XLOOKUP($A2687,'site variables'!$A:$A,'site variables'!C:C,0,0)</f>
        <v>332.63</v>
      </c>
      <c r="O2687">
        <f>_xlfn.XLOOKUP($A2687,'site variables'!$A:$A,'site variables'!D:D,0,0)</f>
        <v>25.8</v>
      </c>
      <c r="P2687">
        <f>_xlfn.XLOOKUP($A2687,'site variables'!$A:$A,'site variables'!E:E,0,0)</f>
        <v>21.2</v>
      </c>
      <c r="Q2687">
        <f>_xlfn.XLOOKUP($A2687,'site variables'!$A:$A,'site variables'!F:F,0,0)</f>
        <v>793</v>
      </c>
      <c r="R2687" t="str">
        <f>_xlfn.XLOOKUP($A2687,'site variables'!$A:$A,'site variables'!G:G,0,0)</f>
        <v>high</v>
      </c>
      <c r="S2687" t="str">
        <f>_xlfn.XLOOKUP($A2687,'site variables'!$A:$A,'site variables'!H:H,0,0)</f>
        <v>low</v>
      </c>
      <c r="T2687" t="str">
        <f>_xlfn.XLOOKUP($A2687,'site variables'!$A:$A,'site variables'!I:I,0,0)</f>
        <v>Vehicle/FootRecreation</v>
      </c>
      <c r="U2687">
        <f>_xlfn.XLOOKUP($D2687,climatevars!$E:$E,climatevars!J:J,0,)</f>
        <v>148.99970199999998</v>
      </c>
      <c r="V2687">
        <f>_xlfn.XLOOKUP($D2687,climatevars!$E:$E,climatevars!K:K,0,)</f>
        <v>539.99891999999988</v>
      </c>
      <c r="W2687">
        <f>_xlfn.XLOOKUP($D2687,climatevars!$E:$E,climatevars!L:L,0,)</f>
        <v>800.99839799999984</v>
      </c>
      <c r="X2687">
        <f>_xlfn.XLOOKUP($G2687,speciesvars!$D:$D,speciesvars!H:H,0,0)</f>
        <v>0</v>
      </c>
      <c r="Y2687">
        <f>_xlfn.XLOOKUP($G2687,speciesvars!$D:$D,speciesvars!I:I,0,0)</f>
        <v>0</v>
      </c>
    </row>
    <row r="2688" spans="1:25" hidden="1" x14ac:dyDescent="0.25">
      <c r="A2688" t="s">
        <v>34</v>
      </c>
      <c r="B2688" t="s">
        <v>69</v>
      </c>
      <c r="C2688">
        <v>27</v>
      </c>
      <c r="D2688" t="str">
        <f t="shared" si="41"/>
        <v>Preservespring 2022</v>
      </c>
      <c r="E2688" t="s">
        <v>48</v>
      </c>
      <c r="F2688" t="s">
        <v>0</v>
      </c>
      <c r="G2688" t="s">
        <v>1433</v>
      </c>
      <c r="H2688" t="s">
        <v>11</v>
      </c>
      <c r="I2688" t="s">
        <v>2786</v>
      </c>
      <c r="J2688" t="s">
        <v>60</v>
      </c>
      <c r="K2688">
        <v>1</v>
      </c>
      <c r="L2688">
        <v>3</v>
      </c>
      <c r="N2688">
        <f>_xlfn.XLOOKUP($A2688,'site variables'!$A:$A,'site variables'!C:C,0,0)</f>
        <v>332.63</v>
      </c>
      <c r="O2688">
        <f>_xlfn.XLOOKUP($A2688,'site variables'!$A:$A,'site variables'!D:D,0,0)</f>
        <v>25.8</v>
      </c>
      <c r="P2688">
        <f>_xlfn.XLOOKUP($A2688,'site variables'!$A:$A,'site variables'!E:E,0,0)</f>
        <v>21.2</v>
      </c>
      <c r="Q2688">
        <f>_xlfn.XLOOKUP($A2688,'site variables'!$A:$A,'site variables'!F:F,0,0)</f>
        <v>793</v>
      </c>
      <c r="R2688" t="str">
        <f>_xlfn.XLOOKUP($A2688,'site variables'!$A:$A,'site variables'!G:G,0,0)</f>
        <v>high</v>
      </c>
      <c r="S2688" t="str">
        <f>_xlfn.XLOOKUP($A2688,'site variables'!$A:$A,'site variables'!H:H,0,0)</f>
        <v>low</v>
      </c>
      <c r="T2688" t="str">
        <f>_xlfn.XLOOKUP($A2688,'site variables'!$A:$A,'site variables'!I:I,0,0)</f>
        <v>Vehicle/FootRecreation</v>
      </c>
      <c r="U2688">
        <f>_xlfn.XLOOKUP($D2688,climatevars!$E:$E,climatevars!J:J,0,)</f>
        <v>148.99970199999998</v>
      </c>
      <c r="V2688">
        <f>_xlfn.XLOOKUP($D2688,climatevars!$E:$E,climatevars!K:K,0,)</f>
        <v>539.99891999999988</v>
      </c>
      <c r="W2688">
        <f>_xlfn.XLOOKUP($D2688,climatevars!$E:$E,climatevars!L:L,0,)</f>
        <v>800.99839799999984</v>
      </c>
      <c r="X2688">
        <f>_xlfn.XLOOKUP($G2688,speciesvars!$D:$D,speciesvars!H:H,0,0)</f>
        <v>0</v>
      </c>
      <c r="Y2688">
        <f>_xlfn.XLOOKUP($G2688,speciesvars!$D:$D,speciesvars!I:I,0,0)</f>
        <v>0</v>
      </c>
    </row>
    <row r="2689" spans="1:25" hidden="1" x14ac:dyDescent="0.25">
      <c r="A2689" t="s">
        <v>34</v>
      </c>
      <c r="B2689" t="s">
        <v>69</v>
      </c>
      <c r="C2689">
        <v>27</v>
      </c>
      <c r="D2689" t="str">
        <f t="shared" si="41"/>
        <v>Preservespring 2022</v>
      </c>
      <c r="E2689" t="s">
        <v>48</v>
      </c>
      <c r="F2689" t="s">
        <v>0</v>
      </c>
      <c r="G2689" t="s">
        <v>2340</v>
      </c>
      <c r="H2689" t="s">
        <v>11</v>
      </c>
      <c r="I2689" t="s">
        <v>2787</v>
      </c>
      <c r="J2689" t="s">
        <v>60</v>
      </c>
      <c r="K2689">
        <v>2</v>
      </c>
      <c r="L2689">
        <v>25</v>
      </c>
      <c r="N2689">
        <f>_xlfn.XLOOKUP($A2689,'site variables'!$A:$A,'site variables'!C:C,0,0)</f>
        <v>332.63</v>
      </c>
      <c r="O2689">
        <f>_xlfn.XLOOKUP($A2689,'site variables'!$A:$A,'site variables'!D:D,0,0)</f>
        <v>25.8</v>
      </c>
      <c r="P2689">
        <f>_xlfn.XLOOKUP($A2689,'site variables'!$A:$A,'site variables'!E:E,0,0)</f>
        <v>21.2</v>
      </c>
      <c r="Q2689">
        <f>_xlfn.XLOOKUP($A2689,'site variables'!$A:$A,'site variables'!F:F,0,0)</f>
        <v>793</v>
      </c>
      <c r="R2689" t="str">
        <f>_xlfn.XLOOKUP($A2689,'site variables'!$A:$A,'site variables'!G:G,0,0)</f>
        <v>high</v>
      </c>
      <c r="S2689" t="str">
        <f>_xlfn.XLOOKUP($A2689,'site variables'!$A:$A,'site variables'!H:H,0,0)</f>
        <v>low</v>
      </c>
      <c r="T2689" t="str">
        <f>_xlfn.XLOOKUP($A2689,'site variables'!$A:$A,'site variables'!I:I,0,0)</f>
        <v>Vehicle/FootRecreation</v>
      </c>
      <c r="U2689">
        <f>_xlfn.XLOOKUP($D2689,climatevars!$E:$E,climatevars!J:J,0,)</f>
        <v>148.99970199999998</v>
      </c>
      <c r="V2689">
        <f>_xlfn.XLOOKUP($D2689,climatevars!$E:$E,climatevars!K:K,0,)</f>
        <v>539.99891999999988</v>
      </c>
      <c r="W2689">
        <f>_xlfn.XLOOKUP($D2689,climatevars!$E:$E,climatevars!L:L,0,)</f>
        <v>800.99839799999984</v>
      </c>
      <c r="X2689">
        <f>_xlfn.XLOOKUP($G2689,speciesvars!$D:$D,speciesvars!H:H,0,0)</f>
        <v>0</v>
      </c>
      <c r="Y2689">
        <f>_xlfn.XLOOKUP($G2689,speciesvars!$D:$D,speciesvars!I:I,0,0)</f>
        <v>0</v>
      </c>
    </row>
    <row r="2690" spans="1:25" hidden="1" x14ac:dyDescent="0.25">
      <c r="A2690" t="s">
        <v>34</v>
      </c>
      <c r="B2690" t="s">
        <v>69</v>
      </c>
      <c r="C2690">
        <v>27</v>
      </c>
      <c r="D2690" t="str">
        <f t="shared" si="41"/>
        <v>Preservespring 2022</v>
      </c>
      <c r="E2690" t="s">
        <v>48</v>
      </c>
      <c r="F2690" t="s">
        <v>0</v>
      </c>
      <c r="G2690" t="s">
        <v>1437</v>
      </c>
      <c r="H2690" t="s">
        <v>11</v>
      </c>
      <c r="I2690" t="s">
        <v>2788</v>
      </c>
      <c r="J2690" t="s">
        <v>60</v>
      </c>
      <c r="K2690">
        <v>1</v>
      </c>
      <c r="L2690">
        <v>22</v>
      </c>
      <c r="N2690">
        <f>_xlfn.XLOOKUP($A2690,'site variables'!$A:$A,'site variables'!C:C,0,0)</f>
        <v>332.63</v>
      </c>
      <c r="O2690">
        <f>_xlfn.XLOOKUP($A2690,'site variables'!$A:$A,'site variables'!D:D,0,0)</f>
        <v>25.8</v>
      </c>
      <c r="P2690">
        <f>_xlfn.XLOOKUP($A2690,'site variables'!$A:$A,'site variables'!E:E,0,0)</f>
        <v>21.2</v>
      </c>
      <c r="Q2690">
        <f>_xlfn.XLOOKUP($A2690,'site variables'!$A:$A,'site variables'!F:F,0,0)</f>
        <v>793</v>
      </c>
      <c r="R2690" t="str">
        <f>_xlfn.XLOOKUP($A2690,'site variables'!$A:$A,'site variables'!G:G,0,0)</f>
        <v>high</v>
      </c>
      <c r="S2690" t="str">
        <f>_xlfn.XLOOKUP($A2690,'site variables'!$A:$A,'site variables'!H:H,0,0)</f>
        <v>low</v>
      </c>
      <c r="T2690" t="str">
        <f>_xlfn.XLOOKUP($A2690,'site variables'!$A:$A,'site variables'!I:I,0,0)</f>
        <v>Vehicle/FootRecreation</v>
      </c>
      <c r="U2690">
        <f>_xlfn.XLOOKUP($D2690,climatevars!$E:$E,climatevars!J:J,0,)</f>
        <v>148.99970199999998</v>
      </c>
      <c r="V2690">
        <f>_xlfn.XLOOKUP($D2690,climatevars!$E:$E,climatevars!K:K,0,)</f>
        <v>539.99891999999988</v>
      </c>
      <c r="W2690">
        <f>_xlfn.XLOOKUP($D2690,climatevars!$E:$E,climatevars!L:L,0,)</f>
        <v>800.99839799999984</v>
      </c>
      <c r="X2690">
        <f>_xlfn.XLOOKUP($G2690,speciesvars!$D:$D,speciesvars!H:H,0,0)</f>
        <v>0</v>
      </c>
      <c r="Y2690">
        <f>_xlfn.XLOOKUP($G2690,speciesvars!$D:$D,speciesvars!I:I,0,0)</f>
        <v>0</v>
      </c>
    </row>
    <row r="2691" spans="1:25" hidden="1" x14ac:dyDescent="0.25">
      <c r="A2691" t="s">
        <v>34</v>
      </c>
      <c r="B2691" t="s">
        <v>69</v>
      </c>
      <c r="C2691">
        <v>28</v>
      </c>
      <c r="D2691" t="str">
        <f t="shared" ref="D2691:D2754" si="42">_xlfn.CONCAT(A2691,B2691)</f>
        <v>Preservespring 2022</v>
      </c>
      <c r="E2691" t="s">
        <v>12</v>
      </c>
      <c r="F2691" t="s">
        <v>0</v>
      </c>
      <c r="G2691" t="s">
        <v>25</v>
      </c>
      <c r="H2691" t="s">
        <v>11</v>
      </c>
      <c r="I2691" t="s">
        <v>2789</v>
      </c>
      <c r="J2691" t="s">
        <v>60</v>
      </c>
      <c r="K2691">
        <v>1</v>
      </c>
      <c r="L2691">
        <v>150</v>
      </c>
      <c r="N2691">
        <f>_xlfn.XLOOKUP($A2691,'site variables'!$A:$A,'site variables'!C:C,0,0)</f>
        <v>332.63</v>
      </c>
      <c r="O2691">
        <f>_xlfn.XLOOKUP($A2691,'site variables'!$A:$A,'site variables'!D:D,0,0)</f>
        <v>25.8</v>
      </c>
      <c r="P2691">
        <f>_xlfn.XLOOKUP($A2691,'site variables'!$A:$A,'site variables'!E:E,0,0)</f>
        <v>21.2</v>
      </c>
      <c r="Q2691">
        <f>_xlfn.XLOOKUP($A2691,'site variables'!$A:$A,'site variables'!F:F,0,0)</f>
        <v>793</v>
      </c>
      <c r="R2691" t="str">
        <f>_xlfn.XLOOKUP($A2691,'site variables'!$A:$A,'site variables'!G:G,0,0)</f>
        <v>high</v>
      </c>
      <c r="S2691" t="str">
        <f>_xlfn.XLOOKUP($A2691,'site variables'!$A:$A,'site variables'!H:H,0,0)</f>
        <v>low</v>
      </c>
      <c r="T2691" t="str">
        <f>_xlfn.XLOOKUP($A2691,'site variables'!$A:$A,'site variables'!I:I,0,0)</f>
        <v>Vehicle/FootRecreation</v>
      </c>
      <c r="U2691">
        <f>_xlfn.XLOOKUP($D2691,climatevars!$E:$E,climatevars!J:J,0,)</f>
        <v>148.99970199999998</v>
      </c>
      <c r="V2691">
        <f>_xlfn.XLOOKUP($D2691,climatevars!$E:$E,climatevars!K:K,0,)</f>
        <v>539.99891999999988</v>
      </c>
      <c r="W2691">
        <f>_xlfn.XLOOKUP($D2691,climatevars!$E:$E,climatevars!L:L,0,)</f>
        <v>800.99839799999984</v>
      </c>
      <c r="X2691">
        <f>_xlfn.XLOOKUP($G2691,speciesvars!$D:$D,speciesvars!H:H,0,0)</f>
        <v>0</v>
      </c>
      <c r="Y2691">
        <f>_xlfn.XLOOKUP($G2691,speciesvars!$D:$D,speciesvars!I:I,0,0)</f>
        <v>0</v>
      </c>
    </row>
    <row r="2692" spans="1:25" hidden="1" x14ac:dyDescent="0.25">
      <c r="A2692" t="s">
        <v>34</v>
      </c>
      <c r="B2692" t="s">
        <v>69</v>
      </c>
      <c r="C2692">
        <v>25</v>
      </c>
      <c r="D2692" t="str">
        <f t="shared" si="42"/>
        <v>Preservespring 2022</v>
      </c>
      <c r="E2692" t="s">
        <v>12</v>
      </c>
      <c r="F2692" t="s">
        <v>70</v>
      </c>
      <c r="G2692" t="s">
        <v>1</v>
      </c>
      <c r="H2692" t="s">
        <v>4256</v>
      </c>
      <c r="I2692" t="s">
        <v>2790</v>
      </c>
      <c r="J2692" t="s">
        <v>60</v>
      </c>
      <c r="K2692">
        <v>0</v>
      </c>
      <c r="L2692">
        <v>0</v>
      </c>
      <c r="M2692">
        <v>0</v>
      </c>
      <c r="N2692">
        <f>_xlfn.XLOOKUP($A2692,'site variables'!$A:$A,'site variables'!C:C,0,0)</f>
        <v>332.63</v>
      </c>
      <c r="O2692">
        <f>_xlfn.XLOOKUP($A2692,'site variables'!$A:$A,'site variables'!D:D,0,0)</f>
        <v>25.8</v>
      </c>
      <c r="P2692">
        <f>_xlfn.XLOOKUP($A2692,'site variables'!$A:$A,'site variables'!E:E,0,0)</f>
        <v>21.2</v>
      </c>
      <c r="Q2692">
        <f>_xlfn.XLOOKUP($A2692,'site variables'!$A:$A,'site variables'!F:F,0,0)</f>
        <v>793</v>
      </c>
      <c r="R2692" t="str">
        <f>_xlfn.XLOOKUP($A2692,'site variables'!$A:$A,'site variables'!G:G,0,0)</f>
        <v>high</v>
      </c>
      <c r="S2692" t="str">
        <f>_xlfn.XLOOKUP($A2692,'site variables'!$A:$A,'site variables'!H:H,0,0)</f>
        <v>low</v>
      </c>
      <c r="T2692" t="str">
        <f>_xlfn.XLOOKUP($A2692,'site variables'!$A:$A,'site variables'!I:I,0,0)</f>
        <v>Vehicle/FootRecreation</v>
      </c>
      <c r="U2692">
        <f>_xlfn.XLOOKUP($D2692,climatevars!$E:$E,climatevars!J:J,0,)</f>
        <v>148.99970199999998</v>
      </c>
      <c r="V2692">
        <f>_xlfn.XLOOKUP($D2692,climatevars!$E:$E,climatevars!K:K,0,)</f>
        <v>539.99891999999988</v>
      </c>
      <c r="W2692">
        <f>_xlfn.XLOOKUP($D2692,climatevars!$E:$E,climatevars!L:L,0,)</f>
        <v>800.99839799999984</v>
      </c>
      <c r="X2692">
        <f>_xlfn.XLOOKUP($G2692,speciesvars!$D:$D,speciesvars!H:H,0,0)</f>
        <v>22.9416667421659</v>
      </c>
      <c r="Y2692">
        <f>_xlfn.XLOOKUP($G2692,speciesvars!$D:$D,speciesvars!I:I,0,0)</f>
        <v>528</v>
      </c>
    </row>
    <row r="2693" spans="1:25" hidden="1" x14ac:dyDescent="0.25">
      <c r="A2693" t="s">
        <v>34</v>
      </c>
      <c r="B2693" t="s">
        <v>69</v>
      </c>
      <c r="C2693">
        <v>28</v>
      </c>
      <c r="D2693" t="str">
        <f t="shared" si="42"/>
        <v>Preservespring 2022</v>
      </c>
      <c r="E2693" t="s">
        <v>12</v>
      </c>
      <c r="F2693" t="s">
        <v>0</v>
      </c>
      <c r="G2693" t="s">
        <v>77</v>
      </c>
      <c r="H2693" t="s">
        <v>11</v>
      </c>
      <c r="I2693" t="s">
        <v>2791</v>
      </c>
      <c r="J2693" t="s">
        <v>72</v>
      </c>
      <c r="K2693">
        <v>12</v>
      </c>
      <c r="L2693">
        <v>55</v>
      </c>
      <c r="N2693">
        <f>_xlfn.XLOOKUP($A2693,'site variables'!$A:$A,'site variables'!C:C,0,0)</f>
        <v>332.63</v>
      </c>
      <c r="O2693">
        <f>_xlfn.XLOOKUP($A2693,'site variables'!$A:$A,'site variables'!D:D,0,0)</f>
        <v>25.8</v>
      </c>
      <c r="P2693">
        <f>_xlfn.XLOOKUP($A2693,'site variables'!$A:$A,'site variables'!E:E,0,0)</f>
        <v>21.2</v>
      </c>
      <c r="Q2693">
        <f>_xlfn.XLOOKUP($A2693,'site variables'!$A:$A,'site variables'!F:F,0,0)</f>
        <v>793</v>
      </c>
      <c r="R2693" t="str">
        <f>_xlfn.XLOOKUP($A2693,'site variables'!$A:$A,'site variables'!G:G,0,0)</f>
        <v>high</v>
      </c>
      <c r="S2693" t="str">
        <f>_xlfn.XLOOKUP($A2693,'site variables'!$A:$A,'site variables'!H:H,0,0)</f>
        <v>low</v>
      </c>
      <c r="T2693" t="str">
        <f>_xlfn.XLOOKUP($A2693,'site variables'!$A:$A,'site variables'!I:I,0,0)</f>
        <v>Vehicle/FootRecreation</v>
      </c>
      <c r="U2693">
        <f>_xlfn.XLOOKUP($D2693,climatevars!$E:$E,climatevars!J:J,0,)</f>
        <v>148.99970199999998</v>
      </c>
      <c r="V2693">
        <f>_xlfn.XLOOKUP($D2693,climatevars!$E:$E,climatevars!K:K,0,)</f>
        <v>539.99891999999988</v>
      </c>
      <c r="W2693">
        <f>_xlfn.XLOOKUP($D2693,climatevars!$E:$E,climatevars!L:L,0,)</f>
        <v>800.99839799999984</v>
      </c>
      <c r="X2693">
        <f>_xlfn.XLOOKUP($G2693,speciesvars!$D:$D,speciesvars!H:H,0,0)</f>
        <v>0</v>
      </c>
      <c r="Y2693">
        <f>_xlfn.XLOOKUP($G2693,speciesvars!$D:$D,speciesvars!I:I,0,0)</f>
        <v>0</v>
      </c>
    </row>
    <row r="2694" spans="1:25" hidden="1" x14ac:dyDescent="0.25">
      <c r="A2694" t="s">
        <v>34</v>
      </c>
      <c r="B2694" t="s">
        <v>69</v>
      </c>
      <c r="C2694">
        <v>28</v>
      </c>
      <c r="D2694" t="str">
        <f t="shared" si="42"/>
        <v>Preservespring 2022</v>
      </c>
      <c r="E2694" t="s">
        <v>12</v>
      </c>
      <c r="F2694" t="s">
        <v>0</v>
      </c>
      <c r="G2694" t="s">
        <v>3</v>
      </c>
      <c r="H2694" t="s">
        <v>11</v>
      </c>
      <c r="I2694" t="s">
        <v>2792</v>
      </c>
      <c r="J2694" t="s">
        <v>72</v>
      </c>
      <c r="K2694">
        <v>1</v>
      </c>
      <c r="L2694">
        <v>40</v>
      </c>
      <c r="N2694">
        <f>_xlfn.XLOOKUP($A2694,'site variables'!$A:$A,'site variables'!C:C,0,0)</f>
        <v>332.63</v>
      </c>
      <c r="O2694">
        <f>_xlfn.XLOOKUP($A2694,'site variables'!$A:$A,'site variables'!D:D,0,0)</f>
        <v>25.8</v>
      </c>
      <c r="P2694">
        <f>_xlfn.XLOOKUP($A2694,'site variables'!$A:$A,'site variables'!E:E,0,0)</f>
        <v>21.2</v>
      </c>
      <c r="Q2694">
        <f>_xlfn.XLOOKUP($A2694,'site variables'!$A:$A,'site variables'!F:F,0,0)</f>
        <v>793</v>
      </c>
      <c r="R2694" t="str">
        <f>_xlfn.XLOOKUP($A2694,'site variables'!$A:$A,'site variables'!G:G,0,0)</f>
        <v>high</v>
      </c>
      <c r="S2694" t="str">
        <f>_xlfn.XLOOKUP($A2694,'site variables'!$A:$A,'site variables'!H:H,0,0)</f>
        <v>low</v>
      </c>
      <c r="T2694" t="str">
        <f>_xlfn.XLOOKUP($A2694,'site variables'!$A:$A,'site variables'!I:I,0,0)</f>
        <v>Vehicle/FootRecreation</v>
      </c>
      <c r="U2694">
        <f>_xlfn.XLOOKUP($D2694,climatevars!$E:$E,climatevars!J:J,0,)</f>
        <v>148.99970199999998</v>
      </c>
      <c r="V2694">
        <f>_xlfn.XLOOKUP($D2694,climatevars!$E:$E,climatevars!K:K,0,)</f>
        <v>539.99891999999988</v>
      </c>
      <c r="W2694">
        <f>_xlfn.XLOOKUP($D2694,climatevars!$E:$E,climatevars!L:L,0,)</f>
        <v>800.99839799999984</v>
      </c>
      <c r="X2694">
        <f>_xlfn.XLOOKUP($G2694,speciesvars!$D:$D,speciesvars!H:H,0,0)</f>
        <v>0</v>
      </c>
      <c r="Y2694">
        <f>_xlfn.XLOOKUP($G2694,speciesvars!$D:$D,speciesvars!I:I,0,0)</f>
        <v>0</v>
      </c>
    </row>
    <row r="2695" spans="1:25" hidden="1" x14ac:dyDescent="0.25">
      <c r="A2695" t="s">
        <v>34</v>
      </c>
      <c r="B2695" t="s">
        <v>69</v>
      </c>
      <c r="C2695">
        <v>26</v>
      </c>
      <c r="D2695" t="str">
        <f t="shared" si="42"/>
        <v>Preservespring 2022</v>
      </c>
      <c r="E2695" t="s">
        <v>66</v>
      </c>
      <c r="F2695" t="s">
        <v>70</v>
      </c>
      <c r="G2695" t="s">
        <v>6</v>
      </c>
      <c r="H2695" t="s">
        <v>4256</v>
      </c>
      <c r="I2695" t="s">
        <v>2793</v>
      </c>
      <c r="J2695" t="s">
        <v>60</v>
      </c>
      <c r="K2695">
        <v>0</v>
      </c>
      <c r="L2695">
        <v>0</v>
      </c>
      <c r="M2695">
        <v>0.55000000000000004</v>
      </c>
      <c r="N2695">
        <f>_xlfn.XLOOKUP($A2695,'site variables'!$A:$A,'site variables'!C:C,0,0)</f>
        <v>332.63</v>
      </c>
      <c r="O2695">
        <f>_xlfn.XLOOKUP($A2695,'site variables'!$A:$A,'site variables'!D:D,0,0)</f>
        <v>25.8</v>
      </c>
      <c r="P2695">
        <f>_xlfn.XLOOKUP($A2695,'site variables'!$A:$A,'site variables'!E:E,0,0)</f>
        <v>21.2</v>
      </c>
      <c r="Q2695">
        <f>_xlfn.XLOOKUP($A2695,'site variables'!$A:$A,'site variables'!F:F,0,0)</f>
        <v>793</v>
      </c>
      <c r="R2695" t="str">
        <f>_xlfn.XLOOKUP($A2695,'site variables'!$A:$A,'site variables'!G:G,0,0)</f>
        <v>high</v>
      </c>
      <c r="S2695" t="str">
        <f>_xlfn.XLOOKUP($A2695,'site variables'!$A:$A,'site variables'!H:H,0,0)</f>
        <v>low</v>
      </c>
      <c r="T2695" t="str">
        <f>_xlfn.XLOOKUP($A2695,'site variables'!$A:$A,'site variables'!I:I,0,0)</f>
        <v>Vehicle/FootRecreation</v>
      </c>
      <c r="U2695">
        <f>_xlfn.XLOOKUP($D2695,climatevars!$E:$E,climatevars!J:J,0,)</f>
        <v>148.99970199999998</v>
      </c>
      <c r="V2695">
        <f>_xlfn.XLOOKUP($D2695,climatevars!$E:$E,climatevars!K:K,0,)</f>
        <v>539.99891999999988</v>
      </c>
      <c r="W2695">
        <f>_xlfn.XLOOKUP($D2695,climatevars!$E:$E,climatevars!L:L,0,)</f>
        <v>800.99839799999984</v>
      </c>
      <c r="X2695">
        <f>_xlfn.XLOOKUP($G2695,speciesvars!$D:$D,speciesvars!H:H,0,0)</f>
        <v>21.804166575272902</v>
      </c>
      <c r="Y2695">
        <f>_xlfn.XLOOKUP($G2695,speciesvars!$D:$D,speciesvars!I:I,0,0)</f>
        <v>504</v>
      </c>
    </row>
    <row r="2696" spans="1:25" hidden="1" x14ac:dyDescent="0.25">
      <c r="A2696" t="s">
        <v>34</v>
      </c>
      <c r="B2696" t="s">
        <v>69</v>
      </c>
      <c r="C2696">
        <v>26</v>
      </c>
      <c r="D2696" t="str">
        <f t="shared" si="42"/>
        <v>Preservespring 2022</v>
      </c>
      <c r="E2696" t="s">
        <v>66</v>
      </c>
      <c r="F2696" t="s">
        <v>70</v>
      </c>
      <c r="G2696" t="s">
        <v>22</v>
      </c>
      <c r="H2696" t="s">
        <v>4256</v>
      </c>
      <c r="I2696" t="s">
        <v>2794</v>
      </c>
      <c r="J2696" t="s">
        <v>60</v>
      </c>
      <c r="K2696">
        <v>0</v>
      </c>
      <c r="L2696">
        <v>0</v>
      </c>
      <c r="M2696">
        <v>0</v>
      </c>
      <c r="N2696">
        <f>_xlfn.XLOOKUP($A2696,'site variables'!$A:$A,'site variables'!C:C,0,0)</f>
        <v>332.63</v>
      </c>
      <c r="O2696">
        <f>_xlfn.XLOOKUP($A2696,'site variables'!$A:$A,'site variables'!D:D,0,0)</f>
        <v>25.8</v>
      </c>
      <c r="P2696">
        <f>_xlfn.XLOOKUP($A2696,'site variables'!$A:$A,'site variables'!E:E,0,0)</f>
        <v>21.2</v>
      </c>
      <c r="Q2696">
        <f>_xlfn.XLOOKUP($A2696,'site variables'!$A:$A,'site variables'!F:F,0,0)</f>
        <v>793</v>
      </c>
      <c r="R2696" t="str">
        <f>_xlfn.XLOOKUP($A2696,'site variables'!$A:$A,'site variables'!G:G,0,0)</f>
        <v>high</v>
      </c>
      <c r="S2696" t="str">
        <f>_xlfn.XLOOKUP($A2696,'site variables'!$A:$A,'site variables'!H:H,0,0)</f>
        <v>low</v>
      </c>
      <c r="T2696" t="str">
        <f>_xlfn.XLOOKUP($A2696,'site variables'!$A:$A,'site variables'!I:I,0,0)</f>
        <v>Vehicle/FootRecreation</v>
      </c>
      <c r="U2696">
        <f>_xlfn.XLOOKUP($D2696,climatevars!$E:$E,climatevars!J:J,0,)</f>
        <v>148.99970199999998</v>
      </c>
      <c r="V2696">
        <f>_xlfn.XLOOKUP($D2696,climatevars!$E:$E,climatevars!K:K,0,)</f>
        <v>539.99891999999988</v>
      </c>
      <c r="W2696">
        <f>_xlfn.XLOOKUP($D2696,climatevars!$E:$E,climatevars!L:L,0,)</f>
        <v>800.99839799999984</v>
      </c>
      <c r="X2696">
        <f>_xlfn.XLOOKUP($G2696,speciesvars!$D:$D,speciesvars!H:H,0,0)</f>
        <v>22.870833317438802</v>
      </c>
      <c r="Y2696">
        <f>_xlfn.XLOOKUP($G2696,speciesvars!$D:$D,speciesvars!I:I,0,0)</f>
        <v>733</v>
      </c>
    </row>
    <row r="2697" spans="1:25" hidden="1" x14ac:dyDescent="0.25">
      <c r="A2697" t="s">
        <v>34</v>
      </c>
      <c r="B2697" t="s">
        <v>69</v>
      </c>
      <c r="C2697">
        <v>26</v>
      </c>
      <c r="D2697" t="str">
        <f t="shared" si="42"/>
        <v>Preservespring 2022</v>
      </c>
      <c r="E2697" t="s">
        <v>66</v>
      </c>
      <c r="F2697" t="s">
        <v>70</v>
      </c>
      <c r="G2697" t="s">
        <v>54</v>
      </c>
      <c r="H2697" t="s">
        <v>4256</v>
      </c>
      <c r="I2697" t="s">
        <v>2795</v>
      </c>
      <c r="J2697" t="s">
        <v>60</v>
      </c>
      <c r="K2697">
        <v>0</v>
      </c>
      <c r="L2697">
        <v>0</v>
      </c>
      <c r="M2697">
        <v>0.55000000000000004</v>
      </c>
      <c r="N2697">
        <f>_xlfn.XLOOKUP($A2697,'site variables'!$A:$A,'site variables'!C:C,0,0)</f>
        <v>332.63</v>
      </c>
      <c r="O2697">
        <f>_xlfn.XLOOKUP($A2697,'site variables'!$A:$A,'site variables'!D:D,0,0)</f>
        <v>25.8</v>
      </c>
      <c r="P2697">
        <f>_xlfn.XLOOKUP($A2697,'site variables'!$A:$A,'site variables'!E:E,0,0)</f>
        <v>21.2</v>
      </c>
      <c r="Q2697">
        <f>_xlfn.XLOOKUP($A2697,'site variables'!$A:$A,'site variables'!F:F,0,0)</f>
        <v>793</v>
      </c>
      <c r="R2697" t="str">
        <f>_xlfn.XLOOKUP($A2697,'site variables'!$A:$A,'site variables'!G:G,0,0)</f>
        <v>high</v>
      </c>
      <c r="S2697" t="str">
        <f>_xlfn.XLOOKUP($A2697,'site variables'!$A:$A,'site variables'!H:H,0,0)</f>
        <v>low</v>
      </c>
      <c r="T2697" t="str">
        <f>_xlfn.XLOOKUP($A2697,'site variables'!$A:$A,'site variables'!I:I,0,0)</f>
        <v>Vehicle/FootRecreation</v>
      </c>
      <c r="U2697">
        <f>_xlfn.XLOOKUP($D2697,climatevars!$E:$E,climatevars!J:J,0,)</f>
        <v>148.99970199999998</v>
      </c>
      <c r="V2697">
        <f>_xlfn.XLOOKUP($D2697,climatevars!$E:$E,climatevars!K:K,0,)</f>
        <v>539.99891999999988</v>
      </c>
      <c r="W2697">
        <f>_xlfn.XLOOKUP($D2697,climatevars!$E:$E,climatevars!L:L,0,)</f>
        <v>800.99839799999984</v>
      </c>
      <c r="X2697">
        <f>_xlfn.XLOOKUP($G2697,speciesvars!$D:$D,speciesvars!H:H,0,0)</f>
        <v>21.7541668613752</v>
      </c>
      <c r="Y2697">
        <f>_xlfn.XLOOKUP($G2697,speciesvars!$D:$D,speciesvars!I:I,0,0)</f>
        <v>505</v>
      </c>
    </row>
    <row r="2698" spans="1:25" hidden="1" x14ac:dyDescent="0.25">
      <c r="A2698" t="s">
        <v>34</v>
      </c>
      <c r="B2698" t="s">
        <v>69</v>
      </c>
      <c r="C2698">
        <v>26</v>
      </c>
      <c r="D2698" t="str">
        <f t="shared" si="42"/>
        <v>Preservespring 2022</v>
      </c>
      <c r="E2698" t="s">
        <v>66</v>
      </c>
      <c r="F2698" t="s">
        <v>70</v>
      </c>
      <c r="G2698" t="s">
        <v>65</v>
      </c>
      <c r="H2698" t="s">
        <v>4256</v>
      </c>
      <c r="I2698" t="s">
        <v>2796</v>
      </c>
      <c r="J2698" t="s">
        <v>60</v>
      </c>
      <c r="K2698">
        <v>0</v>
      </c>
      <c r="L2698">
        <v>0</v>
      </c>
      <c r="M2698">
        <v>0.05</v>
      </c>
      <c r="N2698">
        <f>_xlfn.XLOOKUP($A2698,'site variables'!$A:$A,'site variables'!C:C,0,0)</f>
        <v>332.63</v>
      </c>
      <c r="O2698">
        <f>_xlfn.XLOOKUP($A2698,'site variables'!$A:$A,'site variables'!D:D,0,0)</f>
        <v>25.8</v>
      </c>
      <c r="P2698">
        <f>_xlfn.XLOOKUP($A2698,'site variables'!$A:$A,'site variables'!E:E,0,0)</f>
        <v>21.2</v>
      </c>
      <c r="Q2698">
        <f>_xlfn.XLOOKUP($A2698,'site variables'!$A:$A,'site variables'!F:F,0,0)</f>
        <v>793</v>
      </c>
      <c r="R2698" t="str">
        <f>_xlfn.XLOOKUP($A2698,'site variables'!$A:$A,'site variables'!G:G,0,0)</f>
        <v>high</v>
      </c>
      <c r="S2698" t="str">
        <f>_xlfn.XLOOKUP($A2698,'site variables'!$A:$A,'site variables'!H:H,0,0)</f>
        <v>low</v>
      </c>
      <c r="T2698" t="str">
        <f>_xlfn.XLOOKUP($A2698,'site variables'!$A:$A,'site variables'!I:I,0,0)</f>
        <v>Vehicle/FootRecreation</v>
      </c>
      <c r="U2698">
        <f>_xlfn.XLOOKUP($D2698,climatevars!$E:$E,climatevars!J:J,0,)</f>
        <v>148.99970199999998</v>
      </c>
      <c r="V2698">
        <f>_xlfn.XLOOKUP($D2698,climatevars!$E:$E,climatevars!K:K,0,)</f>
        <v>539.99891999999988</v>
      </c>
      <c r="W2698">
        <f>_xlfn.XLOOKUP($D2698,climatevars!$E:$E,climatevars!L:L,0,)</f>
        <v>800.99839799999984</v>
      </c>
      <c r="X2698">
        <f>_xlfn.XLOOKUP($G2698,speciesvars!$D:$D,speciesvars!H:H,0,0)</f>
        <v>21.662499884764401</v>
      </c>
      <c r="Y2698">
        <f>_xlfn.XLOOKUP($G2698,speciesvars!$D:$D,speciesvars!I:I,0,0)</f>
        <v>767</v>
      </c>
    </row>
    <row r="2699" spans="1:25" hidden="1" x14ac:dyDescent="0.25">
      <c r="A2699" t="s">
        <v>34</v>
      </c>
      <c r="B2699" t="s">
        <v>69</v>
      </c>
      <c r="C2699">
        <v>26</v>
      </c>
      <c r="D2699" t="str">
        <f t="shared" si="42"/>
        <v>Preservespring 2022</v>
      </c>
      <c r="E2699" t="s">
        <v>66</v>
      </c>
      <c r="F2699" t="s">
        <v>70</v>
      </c>
      <c r="G2699" t="s">
        <v>1</v>
      </c>
      <c r="H2699" t="s">
        <v>4256</v>
      </c>
      <c r="I2699" t="s">
        <v>2797</v>
      </c>
      <c r="J2699" t="s">
        <v>60</v>
      </c>
      <c r="K2699">
        <v>0</v>
      </c>
      <c r="L2699">
        <v>0</v>
      </c>
      <c r="M2699">
        <v>0.55000000000000004</v>
      </c>
      <c r="N2699">
        <f>_xlfn.XLOOKUP($A2699,'site variables'!$A:$A,'site variables'!C:C,0,0)</f>
        <v>332.63</v>
      </c>
      <c r="O2699">
        <f>_xlfn.XLOOKUP($A2699,'site variables'!$A:$A,'site variables'!D:D,0,0)</f>
        <v>25.8</v>
      </c>
      <c r="P2699">
        <f>_xlfn.XLOOKUP($A2699,'site variables'!$A:$A,'site variables'!E:E,0,0)</f>
        <v>21.2</v>
      </c>
      <c r="Q2699">
        <f>_xlfn.XLOOKUP($A2699,'site variables'!$A:$A,'site variables'!F:F,0,0)</f>
        <v>793</v>
      </c>
      <c r="R2699" t="str">
        <f>_xlfn.XLOOKUP($A2699,'site variables'!$A:$A,'site variables'!G:G,0,0)</f>
        <v>high</v>
      </c>
      <c r="S2699" t="str">
        <f>_xlfn.XLOOKUP($A2699,'site variables'!$A:$A,'site variables'!H:H,0,0)</f>
        <v>low</v>
      </c>
      <c r="T2699" t="str">
        <f>_xlfn.XLOOKUP($A2699,'site variables'!$A:$A,'site variables'!I:I,0,0)</f>
        <v>Vehicle/FootRecreation</v>
      </c>
      <c r="U2699">
        <f>_xlfn.XLOOKUP($D2699,climatevars!$E:$E,climatevars!J:J,0,)</f>
        <v>148.99970199999998</v>
      </c>
      <c r="V2699">
        <f>_xlfn.XLOOKUP($D2699,climatevars!$E:$E,climatevars!K:K,0,)</f>
        <v>539.99891999999988</v>
      </c>
      <c r="W2699">
        <f>_xlfn.XLOOKUP($D2699,climatevars!$E:$E,climatevars!L:L,0,)</f>
        <v>800.99839799999984</v>
      </c>
      <c r="X2699">
        <f>_xlfn.XLOOKUP($G2699,speciesvars!$D:$D,speciesvars!H:H,0,0)</f>
        <v>22.9416667421659</v>
      </c>
      <c r="Y2699">
        <f>_xlfn.XLOOKUP($G2699,speciesvars!$D:$D,speciesvars!I:I,0,0)</f>
        <v>528</v>
      </c>
    </row>
    <row r="2700" spans="1:25" hidden="1" x14ac:dyDescent="0.25">
      <c r="A2700" t="s">
        <v>34</v>
      </c>
      <c r="B2700" t="s">
        <v>69</v>
      </c>
      <c r="C2700">
        <v>28</v>
      </c>
      <c r="D2700" t="str">
        <f t="shared" si="42"/>
        <v>Preservespring 2022</v>
      </c>
      <c r="E2700" t="s">
        <v>12</v>
      </c>
      <c r="F2700" t="s">
        <v>0</v>
      </c>
      <c r="G2700" t="s">
        <v>16</v>
      </c>
      <c r="H2700" t="s">
        <v>11</v>
      </c>
      <c r="I2700" t="s">
        <v>2798</v>
      </c>
      <c r="J2700" t="s">
        <v>60</v>
      </c>
      <c r="K2700">
        <v>17</v>
      </c>
      <c r="L2700">
        <v>25</v>
      </c>
      <c r="N2700">
        <f>_xlfn.XLOOKUP($A2700,'site variables'!$A:$A,'site variables'!C:C,0,0)</f>
        <v>332.63</v>
      </c>
      <c r="O2700">
        <f>_xlfn.XLOOKUP($A2700,'site variables'!$A:$A,'site variables'!D:D,0,0)</f>
        <v>25.8</v>
      </c>
      <c r="P2700">
        <f>_xlfn.XLOOKUP($A2700,'site variables'!$A:$A,'site variables'!E:E,0,0)</f>
        <v>21.2</v>
      </c>
      <c r="Q2700">
        <f>_xlfn.XLOOKUP($A2700,'site variables'!$A:$A,'site variables'!F:F,0,0)</f>
        <v>793</v>
      </c>
      <c r="R2700" t="str">
        <f>_xlfn.XLOOKUP($A2700,'site variables'!$A:$A,'site variables'!G:G,0,0)</f>
        <v>high</v>
      </c>
      <c r="S2700" t="str">
        <f>_xlfn.XLOOKUP($A2700,'site variables'!$A:$A,'site variables'!H:H,0,0)</f>
        <v>low</v>
      </c>
      <c r="T2700" t="str">
        <f>_xlfn.XLOOKUP($A2700,'site variables'!$A:$A,'site variables'!I:I,0,0)</f>
        <v>Vehicle/FootRecreation</v>
      </c>
      <c r="U2700">
        <f>_xlfn.XLOOKUP($D2700,climatevars!$E:$E,climatevars!J:J,0,)</f>
        <v>148.99970199999998</v>
      </c>
      <c r="V2700">
        <f>_xlfn.XLOOKUP($D2700,climatevars!$E:$E,climatevars!K:K,0,)</f>
        <v>539.99891999999988</v>
      </c>
      <c r="W2700">
        <f>_xlfn.XLOOKUP($D2700,climatevars!$E:$E,climatevars!L:L,0,)</f>
        <v>800.99839799999984</v>
      </c>
      <c r="X2700">
        <f>_xlfn.XLOOKUP($G2700,speciesvars!$D:$D,speciesvars!H:H,0,0)</f>
        <v>0</v>
      </c>
      <c r="Y2700">
        <f>_xlfn.XLOOKUP($G2700,speciesvars!$D:$D,speciesvars!I:I,0,0)</f>
        <v>0</v>
      </c>
    </row>
    <row r="2701" spans="1:25" hidden="1" x14ac:dyDescent="0.25">
      <c r="A2701" t="s">
        <v>34</v>
      </c>
      <c r="B2701" t="s">
        <v>69</v>
      </c>
      <c r="C2701">
        <v>28</v>
      </c>
      <c r="D2701" t="str">
        <f t="shared" si="42"/>
        <v>Preservespring 2022</v>
      </c>
      <c r="E2701" t="s">
        <v>12</v>
      </c>
      <c r="F2701" t="s">
        <v>0</v>
      </c>
      <c r="G2701" t="s">
        <v>33</v>
      </c>
      <c r="H2701" t="s">
        <v>11</v>
      </c>
      <c r="I2701" t="s">
        <v>2799</v>
      </c>
      <c r="J2701" t="s">
        <v>60</v>
      </c>
      <c r="K2701">
        <v>1</v>
      </c>
      <c r="L2701">
        <v>30</v>
      </c>
      <c r="N2701">
        <f>_xlfn.XLOOKUP($A2701,'site variables'!$A:$A,'site variables'!C:C,0,0)</f>
        <v>332.63</v>
      </c>
      <c r="O2701">
        <f>_xlfn.XLOOKUP($A2701,'site variables'!$A:$A,'site variables'!D:D,0,0)</f>
        <v>25.8</v>
      </c>
      <c r="P2701">
        <f>_xlfn.XLOOKUP($A2701,'site variables'!$A:$A,'site variables'!E:E,0,0)</f>
        <v>21.2</v>
      </c>
      <c r="Q2701">
        <f>_xlfn.XLOOKUP($A2701,'site variables'!$A:$A,'site variables'!F:F,0,0)</f>
        <v>793</v>
      </c>
      <c r="R2701" t="str">
        <f>_xlfn.XLOOKUP($A2701,'site variables'!$A:$A,'site variables'!G:G,0,0)</f>
        <v>high</v>
      </c>
      <c r="S2701" t="str">
        <f>_xlfn.XLOOKUP($A2701,'site variables'!$A:$A,'site variables'!H:H,0,0)</f>
        <v>low</v>
      </c>
      <c r="T2701" t="str">
        <f>_xlfn.XLOOKUP($A2701,'site variables'!$A:$A,'site variables'!I:I,0,0)</f>
        <v>Vehicle/FootRecreation</v>
      </c>
      <c r="U2701">
        <f>_xlfn.XLOOKUP($D2701,climatevars!$E:$E,climatevars!J:J,0,)</f>
        <v>148.99970199999998</v>
      </c>
      <c r="V2701">
        <f>_xlfn.XLOOKUP($D2701,climatevars!$E:$E,climatevars!K:K,0,)</f>
        <v>539.99891999999988</v>
      </c>
      <c r="W2701">
        <f>_xlfn.XLOOKUP($D2701,climatevars!$E:$E,climatevars!L:L,0,)</f>
        <v>800.99839799999984</v>
      </c>
      <c r="X2701">
        <f>_xlfn.XLOOKUP($G2701,speciesvars!$D:$D,speciesvars!H:H,0,0)</f>
        <v>0</v>
      </c>
      <c r="Y2701">
        <f>_xlfn.XLOOKUP($G2701,speciesvars!$D:$D,speciesvars!I:I,0,0)</f>
        <v>0</v>
      </c>
    </row>
    <row r="2702" spans="1:25" hidden="1" x14ac:dyDescent="0.25">
      <c r="A2702" t="s">
        <v>34</v>
      </c>
      <c r="B2702" t="s">
        <v>69</v>
      </c>
      <c r="C2702">
        <v>28</v>
      </c>
      <c r="D2702" t="str">
        <f t="shared" si="42"/>
        <v>Preservespring 2022</v>
      </c>
      <c r="E2702" t="s">
        <v>12</v>
      </c>
      <c r="F2702" t="s">
        <v>0</v>
      </c>
      <c r="G2702" t="s">
        <v>1433</v>
      </c>
      <c r="H2702" t="s">
        <v>11</v>
      </c>
      <c r="I2702" t="s">
        <v>2800</v>
      </c>
      <c r="J2702" t="s">
        <v>60</v>
      </c>
      <c r="K2702">
        <v>1</v>
      </c>
      <c r="L2702">
        <v>2</v>
      </c>
      <c r="N2702">
        <f>_xlfn.XLOOKUP($A2702,'site variables'!$A:$A,'site variables'!C:C,0,0)</f>
        <v>332.63</v>
      </c>
      <c r="O2702">
        <f>_xlfn.XLOOKUP($A2702,'site variables'!$A:$A,'site variables'!D:D,0,0)</f>
        <v>25.8</v>
      </c>
      <c r="P2702">
        <f>_xlfn.XLOOKUP($A2702,'site variables'!$A:$A,'site variables'!E:E,0,0)</f>
        <v>21.2</v>
      </c>
      <c r="Q2702">
        <f>_xlfn.XLOOKUP($A2702,'site variables'!$A:$A,'site variables'!F:F,0,0)</f>
        <v>793</v>
      </c>
      <c r="R2702" t="str">
        <f>_xlfn.XLOOKUP($A2702,'site variables'!$A:$A,'site variables'!G:G,0,0)</f>
        <v>high</v>
      </c>
      <c r="S2702" t="str">
        <f>_xlfn.XLOOKUP($A2702,'site variables'!$A:$A,'site variables'!H:H,0,0)</f>
        <v>low</v>
      </c>
      <c r="T2702" t="str">
        <f>_xlfn.XLOOKUP($A2702,'site variables'!$A:$A,'site variables'!I:I,0,0)</f>
        <v>Vehicle/FootRecreation</v>
      </c>
      <c r="U2702">
        <f>_xlfn.XLOOKUP($D2702,climatevars!$E:$E,climatevars!J:J,0,)</f>
        <v>148.99970199999998</v>
      </c>
      <c r="V2702">
        <f>_xlfn.XLOOKUP($D2702,climatevars!$E:$E,climatevars!K:K,0,)</f>
        <v>539.99891999999988</v>
      </c>
      <c r="W2702">
        <f>_xlfn.XLOOKUP($D2702,climatevars!$E:$E,climatevars!L:L,0,)</f>
        <v>800.99839799999984</v>
      </c>
      <c r="X2702">
        <f>_xlfn.XLOOKUP($G2702,speciesvars!$D:$D,speciesvars!H:H,0,0)</f>
        <v>0</v>
      </c>
      <c r="Y2702">
        <f>_xlfn.XLOOKUP($G2702,speciesvars!$D:$D,speciesvars!I:I,0,0)</f>
        <v>0</v>
      </c>
    </row>
    <row r="2703" spans="1:25" hidden="1" x14ac:dyDescent="0.25">
      <c r="A2703" t="s">
        <v>34</v>
      </c>
      <c r="B2703" t="s">
        <v>69</v>
      </c>
      <c r="C2703">
        <v>28</v>
      </c>
      <c r="D2703" t="str">
        <f t="shared" si="42"/>
        <v>Preservespring 2022</v>
      </c>
      <c r="E2703" t="s">
        <v>12</v>
      </c>
      <c r="F2703" t="s">
        <v>0</v>
      </c>
      <c r="G2703" t="s">
        <v>2340</v>
      </c>
      <c r="H2703" t="s">
        <v>11</v>
      </c>
      <c r="I2703" t="s">
        <v>2801</v>
      </c>
      <c r="J2703" t="s">
        <v>60</v>
      </c>
      <c r="K2703">
        <v>1</v>
      </c>
      <c r="L2703">
        <v>16</v>
      </c>
      <c r="N2703">
        <f>_xlfn.XLOOKUP($A2703,'site variables'!$A:$A,'site variables'!C:C,0,0)</f>
        <v>332.63</v>
      </c>
      <c r="O2703">
        <f>_xlfn.XLOOKUP($A2703,'site variables'!$A:$A,'site variables'!D:D,0,0)</f>
        <v>25.8</v>
      </c>
      <c r="P2703">
        <f>_xlfn.XLOOKUP($A2703,'site variables'!$A:$A,'site variables'!E:E,0,0)</f>
        <v>21.2</v>
      </c>
      <c r="Q2703">
        <f>_xlfn.XLOOKUP($A2703,'site variables'!$A:$A,'site variables'!F:F,0,0)</f>
        <v>793</v>
      </c>
      <c r="R2703" t="str">
        <f>_xlfn.XLOOKUP($A2703,'site variables'!$A:$A,'site variables'!G:G,0,0)</f>
        <v>high</v>
      </c>
      <c r="S2703" t="str">
        <f>_xlfn.XLOOKUP($A2703,'site variables'!$A:$A,'site variables'!H:H,0,0)</f>
        <v>low</v>
      </c>
      <c r="T2703" t="str">
        <f>_xlfn.XLOOKUP($A2703,'site variables'!$A:$A,'site variables'!I:I,0,0)</f>
        <v>Vehicle/FootRecreation</v>
      </c>
      <c r="U2703">
        <f>_xlfn.XLOOKUP($D2703,climatevars!$E:$E,climatevars!J:J,0,)</f>
        <v>148.99970199999998</v>
      </c>
      <c r="V2703">
        <f>_xlfn.XLOOKUP($D2703,climatevars!$E:$E,climatevars!K:K,0,)</f>
        <v>539.99891999999988</v>
      </c>
      <c r="W2703">
        <f>_xlfn.XLOOKUP($D2703,climatevars!$E:$E,climatevars!L:L,0,)</f>
        <v>800.99839799999984</v>
      </c>
      <c r="X2703">
        <f>_xlfn.XLOOKUP($G2703,speciesvars!$D:$D,speciesvars!H:H,0,0)</f>
        <v>0</v>
      </c>
      <c r="Y2703">
        <f>_xlfn.XLOOKUP($G2703,speciesvars!$D:$D,speciesvars!I:I,0,0)</f>
        <v>0</v>
      </c>
    </row>
    <row r="2704" spans="1:25" hidden="1" x14ac:dyDescent="0.25">
      <c r="A2704" t="s">
        <v>34</v>
      </c>
      <c r="B2704" t="s">
        <v>69</v>
      </c>
      <c r="C2704">
        <v>27</v>
      </c>
      <c r="D2704" t="str">
        <f t="shared" si="42"/>
        <v>Preservespring 2022</v>
      </c>
      <c r="E2704" t="s">
        <v>48</v>
      </c>
      <c r="F2704" t="s">
        <v>0</v>
      </c>
      <c r="G2704" t="s">
        <v>13</v>
      </c>
      <c r="H2704" t="s">
        <v>4254</v>
      </c>
      <c r="I2704" t="s">
        <v>2802</v>
      </c>
      <c r="J2704" t="s">
        <v>60</v>
      </c>
      <c r="K2704">
        <v>0</v>
      </c>
      <c r="L2704">
        <v>0</v>
      </c>
      <c r="M2704">
        <v>0.55000000000000004</v>
      </c>
      <c r="N2704">
        <f>_xlfn.XLOOKUP($A2704,'site variables'!$A:$A,'site variables'!C:C,0,0)</f>
        <v>332.63</v>
      </c>
      <c r="O2704">
        <f>_xlfn.XLOOKUP($A2704,'site variables'!$A:$A,'site variables'!D:D,0,0)</f>
        <v>25.8</v>
      </c>
      <c r="P2704">
        <f>_xlfn.XLOOKUP($A2704,'site variables'!$A:$A,'site variables'!E:E,0,0)</f>
        <v>21.2</v>
      </c>
      <c r="Q2704">
        <f>_xlfn.XLOOKUP($A2704,'site variables'!$A:$A,'site variables'!F:F,0,0)</f>
        <v>793</v>
      </c>
      <c r="R2704" t="str">
        <f>_xlfn.XLOOKUP($A2704,'site variables'!$A:$A,'site variables'!G:G,0,0)</f>
        <v>high</v>
      </c>
      <c r="S2704" t="str">
        <f>_xlfn.XLOOKUP($A2704,'site variables'!$A:$A,'site variables'!H:H,0,0)</f>
        <v>low</v>
      </c>
      <c r="T2704" t="str">
        <f>_xlfn.XLOOKUP($A2704,'site variables'!$A:$A,'site variables'!I:I,0,0)</f>
        <v>Vehicle/FootRecreation</v>
      </c>
      <c r="U2704">
        <f>_xlfn.XLOOKUP($D2704,climatevars!$E:$E,climatevars!J:J,0,)</f>
        <v>148.99970199999998</v>
      </c>
      <c r="V2704">
        <f>_xlfn.XLOOKUP($D2704,climatevars!$E:$E,climatevars!K:K,0,)</f>
        <v>539.99891999999988</v>
      </c>
      <c r="W2704">
        <f>_xlfn.XLOOKUP($D2704,climatevars!$E:$E,climatevars!L:L,0,)</f>
        <v>800.99839799999984</v>
      </c>
      <c r="X2704">
        <f>_xlfn.XLOOKUP($G2704,speciesvars!$D:$D,speciesvars!H:H,0,0)</f>
        <v>23.462500015894602</v>
      </c>
      <c r="Y2704">
        <f>_xlfn.XLOOKUP($G2704,speciesvars!$D:$D,speciesvars!I:I,0,0)</f>
        <v>846</v>
      </c>
    </row>
    <row r="2705" spans="1:25" hidden="1" x14ac:dyDescent="0.25">
      <c r="A2705" t="s">
        <v>34</v>
      </c>
      <c r="B2705" t="s">
        <v>69</v>
      </c>
      <c r="C2705">
        <v>27</v>
      </c>
      <c r="D2705" t="str">
        <f t="shared" si="42"/>
        <v>Preservespring 2022</v>
      </c>
      <c r="E2705" t="s">
        <v>48</v>
      </c>
      <c r="F2705" t="s">
        <v>0</v>
      </c>
      <c r="G2705" t="s">
        <v>21</v>
      </c>
      <c r="H2705" t="s">
        <v>4254</v>
      </c>
      <c r="I2705" t="s">
        <v>2803</v>
      </c>
      <c r="J2705" t="s">
        <v>60</v>
      </c>
      <c r="K2705">
        <v>0</v>
      </c>
      <c r="L2705">
        <v>0</v>
      </c>
      <c r="M2705">
        <v>0</v>
      </c>
      <c r="N2705">
        <f>_xlfn.XLOOKUP($A2705,'site variables'!$A:$A,'site variables'!C:C,0,0)</f>
        <v>332.63</v>
      </c>
      <c r="O2705">
        <f>_xlfn.XLOOKUP($A2705,'site variables'!$A:$A,'site variables'!D:D,0,0)</f>
        <v>25.8</v>
      </c>
      <c r="P2705">
        <f>_xlfn.XLOOKUP($A2705,'site variables'!$A:$A,'site variables'!E:E,0,0)</f>
        <v>21.2</v>
      </c>
      <c r="Q2705">
        <f>_xlfn.XLOOKUP($A2705,'site variables'!$A:$A,'site variables'!F:F,0,0)</f>
        <v>793</v>
      </c>
      <c r="R2705" t="str">
        <f>_xlfn.XLOOKUP($A2705,'site variables'!$A:$A,'site variables'!G:G,0,0)</f>
        <v>high</v>
      </c>
      <c r="S2705" t="str">
        <f>_xlfn.XLOOKUP($A2705,'site variables'!$A:$A,'site variables'!H:H,0,0)</f>
        <v>low</v>
      </c>
      <c r="T2705" t="str">
        <f>_xlfn.XLOOKUP($A2705,'site variables'!$A:$A,'site variables'!I:I,0,0)</f>
        <v>Vehicle/FootRecreation</v>
      </c>
      <c r="U2705">
        <f>_xlfn.XLOOKUP($D2705,climatevars!$E:$E,climatevars!J:J,0,)</f>
        <v>148.99970199999998</v>
      </c>
      <c r="V2705">
        <f>_xlfn.XLOOKUP($D2705,climatevars!$E:$E,climatevars!K:K,0,)</f>
        <v>539.99891999999988</v>
      </c>
      <c r="W2705">
        <f>_xlfn.XLOOKUP($D2705,climatevars!$E:$E,climatevars!L:L,0,)</f>
        <v>800.99839799999984</v>
      </c>
      <c r="X2705">
        <f>_xlfn.XLOOKUP($G2705,speciesvars!$D:$D,speciesvars!H:H,0,0)</f>
        <v>24.8750001192093</v>
      </c>
      <c r="Y2705">
        <f>_xlfn.XLOOKUP($G2705,speciesvars!$D:$D,speciesvars!I:I,0,0)</f>
        <v>845</v>
      </c>
    </row>
    <row r="2706" spans="1:25" hidden="1" x14ac:dyDescent="0.25">
      <c r="A2706" t="s">
        <v>34</v>
      </c>
      <c r="B2706" t="s">
        <v>69</v>
      </c>
      <c r="C2706">
        <v>27</v>
      </c>
      <c r="D2706" t="str">
        <f t="shared" si="42"/>
        <v>Preservespring 2022</v>
      </c>
      <c r="E2706" t="s">
        <v>48</v>
      </c>
      <c r="F2706" t="s">
        <v>0</v>
      </c>
      <c r="G2706" t="s">
        <v>53</v>
      </c>
      <c r="H2706" t="s">
        <v>4254</v>
      </c>
      <c r="I2706" t="s">
        <v>2804</v>
      </c>
      <c r="J2706" t="s">
        <v>60</v>
      </c>
      <c r="K2706">
        <v>0</v>
      </c>
      <c r="L2706">
        <v>0</v>
      </c>
      <c r="M2706">
        <v>0</v>
      </c>
      <c r="N2706">
        <f>_xlfn.XLOOKUP($A2706,'site variables'!$A:$A,'site variables'!C:C,0,0)</f>
        <v>332.63</v>
      </c>
      <c r="O2706">
        <f>_xlfn.XLOOKUP($A2706,'site variables'!$A:$A,'site variables'!D:D,0,0)</f>
        <v>25.8</v>
      </c>
      <c r="P2706">
        <f>_xlfn.XLOOKUP($A2706,'site variables'!$A:$A,'site variables'!E:E,0,0)</f>
        <v>21.2</v>
      </c>
      <c r="Q2706">
        <f>_xlfn.XLOOKUP($A2706,'site variables'!$A:$A,'site variables'!F:F,0,0)</f>
        <v>793</v>
      </c>
      <c r="R2706" t="str">
        <f>_xlfn.XLOOKUP($A2706,'site variables'!$A:$A,'site variables'!G:G,0,0)</f>
        <v>high</v>
      </c>
      <c r="S2706" t="str">
        <f>_xlfn.XLOOKUP($A2706,'site variables'!$A:$A,'site variables'!H:H,0,0)</f>
        <v>low</v>
      </c>
      <c r="T2706" t="str">
        <f>_xlfn.XLOOKUP($A2706,'site variables'!$A:$A,'site variables'!I:I,0,0)</f>
        <v>Vehicle/FootRecreation</v>
      </c>
      <c r="U2706">
        <f>_xlfn.XLOOKUP($D2706,climatevars!$E:$E,climatevars!J:J,0,)</f>
        <v>148.99970199999998</v>
      </c>
      <c r="V2706">
        <f>_xlfn.XLOOKUP($D2706,climatevars!$E:$E,climatevars!K:K,0,)</f>
        <v>539.99891999999988</v>
      </c>
      <c r="W2706">
        <f>_xlfn.XLOOKUP($D2706,climatevars!$E:$E,climatevars!L:L,0,)</f>
        <v>800.99839799999984</v>
      </c>
      <c r="X2706">
        <f>_xlfn.XLOOKUP($G2706,speciesvars!$D:$D,speciesvars!H:H,0,0)</f>
        <v>24.200000047683702</v>
      </c>
      <c r="Y2706">
        <f>_xlfn.XLOOKUP($G2706,speciesvars!$D:$D,speciesvars!I:I,0,0)</f>
        <v>706</v>
      </c>
    </row>
    <row r="2707" spans="1:25" hidden="1" x14ac:dyDescent="0.25">
      <c r="A2707" t="s">
        <v>34</v>
      </c>
      <c r="B2707" t="s">
        <v>69</v>
      </c>
      <c r="C2707">
        <v>27</v>
      </c>
      <c r="D2707" t="str">
        <f t="shared" si="42"/>
        <v>Preservespring 2022</v>
      </c>
      <c r="E2707" t="s">
        <v>48</v>
      </c>
      <c r="F2707" t="s">
        <v>0</v>
      </c>
      <c r="G2707" t="s">
        <v>35</v>
      </c>
      <c r="H2707" t="s">
        <v>4254</v>
      </c>
      <c r="I2707" t="s">
        <v>2805</v>
      </c>
      <c r="J2707" t="s">
        <v>60</v>
      </c>
      <c r="K2707">
        <v>0</v>
      </c>
      <c r="L2707">
        <v>0</v>
      </c>
      <c r="M2707">
        <v>0</v>
      </c>
      <c r="N2707">
        <f>_xlfn.XLOOKUP($A2707,'site variables'!$A:$A,'site variables'!C:C,0,0)</f>
        <v>332.63</v>
      </c>
      <c r="O2707">
        <f>_xlfn.XLOOKUP($A2707,'site variables'!$A:$A,'site variables'!D:D,0,0)</f>
        <v>25.8</v>
      </c>
      <c r="P2707">
        <f>_xlfn.XLOOKUP($A2707,'site variables'!$A:$A,'site variables'!E:E,0,0)</f>
        <v>21.2</v>
      </c>
      <c r="Q2707">
        <f>_xlfn.XLOOKUP($A2707,'site variables'!$A:$A,'site variables'!F:F,0,0)</f>
        <v>793</v>
      </c>
      <c r="R2707" t="str">
        <f>_xlfn.XLOOKUP($A2707,'site variables'!$A:$A,'site variables'!G:G,0,0)</f>
        <v>high</v>
      </c>
      <c r="S2707" t="str">
        <f>_xlfn.XLOOKUP($A2707,'site variables'!$A:$A,'site variables'!H:H,0,0)</f>
        <v>low</v>
      </c>
      <c r="T2707" t="str">
        <f>_xlfn.XLOOKUP($A2707,'site variables'!$A:$A,'site variables'!I:I,0,0)</f>
        <v>Vehicle/FootRecreation</v>
      </c>
      <c r="U2707">
        <f>_xlfn.XLOOKUP($D2707,climatevars!$E:$E,climatevars!J:J,0,)</f>
        <v>148.99970199999998</v>
      </c>
      <c r="V2707">
        <f>_xlfn.XLOOKUP($D2707,climatevars!$E:$E,climatevars!K:K,0,)</f>
        <v>539.99891999999988</v>
      </c>
      <c r="W2707">
        <f>_xlfn.XLOOKUP($D2707,climatevars!$E:$E,climatevars!L:L,0,)</f>
        <v>800.99839799999984</v>
      </c>
      <c r="X2707">
        <f>_xlfn.XLOOKUP($G2707,speciesvars!$D:$D,speciesvars!H:H,0,0)</f>
        <v>23.5000000198682</v>
      </c>
      <c r="Y2707">
        <f>_xlfn.XLOOKUP($G2707,speciesvars!$D:$D,speciesvars!I:I,0,0)</f>
        <v>354</v>
      </c>
    </row>
    <row r="2708" spans="1:25" hidden="1" x14ac:dyDescent="0.25">
      <c r="A2708" t="s">
        <v>34</v>
      </c>
      <c r="B2708" t="s">
        <v>69</v>
      </c>
      <c r="C2708">
        <v>27</v>
      </c>
      <c r="D2708" t="str">
        <f t="shared" si="42"/>
        <v>Preservespring 2022</v>
      </c>
      <c r="E2708" t="s">
        <v>48</v>
      </c>
      <c r="F2708" t="s">
        <v>0</v>
      </c>
      <c r="G2708" t="s">
        <v>76</v>
      </c>
      <c r="H2708" t="s">
        <v>4254</v>
      </c>
      <c r="I2708" t="s">
        <v>2806</v>
      </c>
      <c r="J2708" t="s">
        <v>60</v>
      </c>
      <c r="K2708">
        <v>2</v>
      </c>
      <c r="L2708">
        <v>20</v>
      </c>
      <c r="M2708">
        <v>0.05</v>
      </c>
      <c r="N2708">
        <f>_xlfn.XLOOKUP($A2708,'site variables'!$A:$A,'site variables'!C:C,0,0)</f>
        <v>332.63</v>
      </c>
      <c r="O2708">
        <f>_xlfn.XLOOKUP($A2708,'site variables'!$A:$A,'site variables'!D:D,0,0)</f>
        <v>25.8</v>
      </c>
      <c r="P2708">
        <f>_xlfn.XLOOKUP($A2708,'site variables'!$A:$A,'site variables'!E:E,0,0)</f>
        <v>21.2</v>
      </c>
      <c r="Q2708">
        <f>_xlfn.XLOOKUP($A2708,'site variables'!$A:$A,'site variables'!F:F,0,0)</f>
        <v>793</v>
      </c>
      <c r="R2708" t="str">
        <f>_xlfn.XLOOKUP($A2708,'site variables'!$A:$A,'site variables'!G:G,0,0)</f>
        <v>high</v>
      </c>
      <c r="S2708" t="str">
        <f>_xlfn.XLOOKUP($A2708,'site variables'!$A:$A,'site variables'!H:H,0,0)</f>
        <v>low</v>
      </c>
      <c r="T2708" t="str">
        <f>_xlfn.XLOOKUP($A2708,'site variables'!$A:$A,'site variables'!I:I,0,0)</f>
        <v>Vehicle/FootRecreation</v>
      </c>
      <c r="U2708">
        <f>_xlfn.XLOOKUP($D2708,climatevars!$E:$E,climatevars!J:J,0,)</f>
        <v>148.99970199999998</v>
      </c>
      <c r="V2708">
        <f>_xlfn.XLOOKUP($D2708,climatevars!$E:$E,climatevars!K:K,0,)</f>
        <v>539.99891999999988</v>
      </c>
      <c r="W2708">
        <f>_xlfn.XLOOKUP($D2708,climatevars!$E:$E,climatevars!L:L,0,)</f>
        <v>800.99839799999984</v>
      </c>
      <c r="X2708">
        <f>_xlfn.XLOOKUP($G2708,speciesvars!$D:$D,speciesvars!H:H,0,0)</f>
        <v>23.825000166892998</v>
      </c>
      <c r="Y2708">
        <f>_xlfn.XLOOKUP($G2708,speciesvars!$D:$D,speciesvars!I:I,0,0)</f>
        <v>508</v>
      </c>
    </row>
    <row r="2709" spans="1:25" hidden="1" x14ac:dyDescent="0.25">
      <c r="A2709" t="s">
        <v>34</v>
      </c>
      <c r="B2709" t="s">
        <v>69</v>
      </c>
      <c r="C2709">
        <v>29</v>
      </c>
      <c r="D2709" t="str">
        <f t="shared" si="42"/>
        <v>Preservespring 2022</v>
      </c>
      <c r="E2709" t="s">
        <v>75</v>
      </c>
      <c r="F2709" t="s">
        <v>49</v>
      </c>
      <c r="G2709" t="s">
        <v>3</v>
      </c>
      <c r="H2709" t="s">
        <v>11</v>
      </c>
      <c r="I2709" t="s">
        <v>2807</v>
      </c>
      <c r="J2709" t="s">
        <v>72</v>
      </c>
      <c r="K2709">
        <v>3</v>
      </c>
      <c r="L2709">
        <v>40</v>
      </c>
      <c r="N2709">
        <f>_xlfn.XLOOKUP($A2709,'site variables'!$A:$A,'site variables'!C:C,0,0)</f>
        <v>332.63</v>
      </c>
      <c r="O2709">
        <f>_xlfn.XLOOKUP($A2709,'site variables'!$A:$A,'site variables'!D:D,0,0)</f>
        <v>25.8</v>
      </c>
      <c r="P2709">
        <f>_xlfn.XLOOKUP($A2709,'site variables'!$A:$A,'site variables'!E:E,0,0)</f>
        <v>21.2</v>
      </c>
      <c r="Q2709">
        <f>_xlfn.XLOOKUP($A2709,'site variables'!$A:$A,'site variables'!F:F,0,0)</f>
        <v>793</v>
      </c>
      <c r="R2709" t="str">
        <f>_xlfn.XLOOKUP($A2709,'site variables'!$A:$A,'site variables'!G:G,0,0)</f>
        <v>high</v>
      </c>
      <c r="S2709" t="str">
        <f>_xlfn.XLOOKUP($A2709,'site variables'!$A:$A,'site variables'!H:H,0,0)</f>
        <v>low</v>
      </c>
      <c r="T2709" t="str">
        <f>_xlfn.XLOOKUP($A2709,'site variables'!$A:$A,'site variables'!I:I,0,0)</f>
        <v>Vehicle/FootRecreation</v>
      </c>
      <c r="U2709">
        <f>_xlfn.XLOOKUP($D2709,climatevars!$E:$E,climatevars!J:J,0,)</f>
        <v>148.99970199999998</v>
      </c>
      <c r="V2709">
        <f>_xlfn.XLOOKUP($D2709,climatevars!$E:$E,climatevars!K:K,0,)</f>
        <v>539.99891999999988</v>
      </c>
      <c r="W2709">
        <f>_xlfn.XLOOKUP($D2709,climatevars!$E:$E,climatevars!L:L,0,)</f>
        <v>800.99839799999984</v>
      </c>
      <c r="X2709">
        <f>_xlfn.XLOOKUP($G2709,speciesvars!$D:$D,speciesvars!H:H,0,0)</f>
        <v>0</v>
      </c>
      <c r="Y2709">
        <f>_xlfn.XLOOKUP($G2709,speciesvars!$D:$D,speciesvars!I:I,0,0)</f>
        <v>0</v>
      </c>
    </row>
    <row r="2710" spans="1:25" hidden="1" x14ac:dyDescent="0.25">
      <c r="A2710" t="s">
        <v>34</v>
      </c>
      <c r="B2710" t="s">
        <v>69</v>
      </c>
      <c r="C2710">
        <v>29</v>
      </c>
      <c r="D2710" t="str">
        <f t="shared" si="42"/>
        <v>Preservespring 2022</v>
      </c>
      <c r="E2710" t="s">
        <v>75</v>
      </c>
      <c r="F2710" t="s">
        <v>49</v>
      </c>
      <c r="G2710" t="s">
        <v>2201</v>
      </c>
      <c r="H2710" t="s">
        <v>11</v>
      </c>
      <c r="I2710" t="s">
        <v>2808</v>
      </c>
      <c r="J2710" t="s">
        <v>60</v>
      </c>
      <c r="K2710">
        <v>1</v>
      </c>
      <c r="L2710">
        <v>45</v>
      </c>
      <c r="N2710">
        <f>_xlfn.XLOOKUP($A2710,'site variables'!$A:$A,'site variables'!C:C,0,0)</f>
        <v>332.63</v>
      </c>
      <c r="O2710">
        <f>_xlfn.XLOOKUP($A2710,'site variables'!$A:$A,'site variables'!D:D,0,0)</f>
        <v>25.8</v>
      </c>
      <c r="P2710">
        <f>_xlfn.XLOOKUP($A2710,'site variables'!$A:$A,'site variables'!E:E,0,0)</f>
        <v>21.2</v>
      </c>
      <c r="Q2710">
        <f>_xlfn.XLOOKUP($A2710,'site variables'!$A:$A,'site variables'!F:F,0,0)</f>
        <v>793</v>
      </c>
      <c r="R2710" t="str">
        <f>_xlfn.XLOOKUP($A2710,'site variables'!$A:$A,'site variables'!G:G,0,0)</f>
        <v>high</v>
      </c>
      <c r="S2710" t="str">
        <f>_xlfn.XLOOKUP($A2710,'site variables'!$A:$A,'site variables'!H:H,0,0)</f>
        <v>low</v>
      </c>
      <c r="T2710" t="str">
        <f>_xlfn.XLOOKUP($A2710,'site variables'!$A:$A,'site variables'!I:I,0,0)</f>
        <v>Vehicle/FootRecreation</v>
      </c>
      <c r="U2710">
        <f>_xlfn.XLOOKUP($D2710,climatevars!$E:$E,climatevars!J:J,0,)</f>
        <v>148.99970199999998</v>
      </c>
      <c r="V2710">
        <f>_xlfn.XLOOKUP($D2710,climatevars!$E:$E,climatevars!K:K,0,)</f>
        <v>539.99891999999988</v>
      </c>
      <c r="W2710">
        <f>_xlfn.XLOOKUP($D2710,climatevars!$E:$E,climatevars!L:L,0,)</f>
        <v>800.99839799999984</v>
      </c>
      <c r="X2710">
        <f>_xlfn.XLOOKUP($G2710,speciesvars!$D:$D,speciesvars!H:H,0,0)</f>
        <v>0</v>
      </c>
      <c r="Y2710">
        <f>_xlfn.XLOOKUP($G2710,speciesvars!$D:$D,speciesvars!I:I,0,0)</f>
        <v>0</v>
      </c>
    </row>
    <row r="2711" spans="1:25" hidden="1" x14ac:dyDescent="0.25">
      <c r="A2711" t="s">
        <v>34</v>
      </c>
      <c r="B2711" t="s">
        <v>69</v>
      </c>
      <c r="C2711">
        <v>29</v>
      </c>
      <c r="D2711" t="str">
        <f t="shared" si="42"/>
        <v>Preservespring 2022</v>
      </c>
      <c r="E2711" t="s">
        <v>75</v>
      </c>
      <c r="F2711" t="s">
        <v>49</v>
      </c>
      <c r="G2711" t="s">
        <v>16</v>
      </c>
      <c r="H2711" t="s">
        <v>11</v>
      </c>
      <c r="I2711" t="s">
        <v>2809</v>
      </c>
      <c r="J2711" t="s">
        <v>60</v>
      </c>
      <c r="K2711">
        <v>22</v>
      </c>
      <c r="L2711">
        <v>30</v>
      </c>
      <c r="N2711">
        <f>_xlfn.XLOOKUP($A2711,'site variables'!$A:$A,'site variables'!C:C,0,0)</f>
        <v>332.63</v>
      </c>
      <c r="O2711">
        <f>_xlfn.XLOOKUP($A2711,'site variables'!$A:$A,'site variables'!D:D,0,0)</f>
        <v>25.8</v>
      </c>
      <c r="P2711">
        <f>_xlfn.XLOOKUP($A2711,'site variables'!$A:$A,'site variables'!E:E,0,0)</f>
        <v>21.2</v>
      </c>
      <c r="Q2711">
        <f>_xlfn.XLOOKUP($A2711,'site variables'!$A:$A,'site variables'!F:F,0,0)</f>
        <v>793</v>
      </c>
      <c r="R2711" t="str">
        <f>_xlfn.XLOOKUP($A2711,'site variables'!$A:$A,'site variables'!G:G,0,0)</f>
        <v>high</v>
      </c>
      <c r="S2711" t="str">
        <f>_xlfn.XLOOKUP($A2711,'site variables'!$A:$A,'site variables'!H:H,0,0)</f>
        <v>low</v>
      </c>
      <c r="T2711" t="str">
        <f>_xlfn.XLOOKUP($A2711,'site variables'!$A:$A,'site variables'!I:I,0,0)</f>
        <v>Vehicle/FootRecreation</v>
      </c>
      <c r="U2711">
        <f>_xlfn.XLOOKUP($D2711,climatevars!$E:$E,climatevars!J:J,0,)</f>
        <v>148.99970199999998</v>
      </c>
      <c r="V2711">
        <f>_xlfn.XLOOKUP($D2711,climatevars!$E:$E,climatevars!K:K,0,)</f>
        <v>539.99891999999988</v>
      </c>
      <c r="W2711">
        <f>_xlfn.XLOOKUP($D2711,climatevars!$E:$E,climatevars!L:L,0,)</f>
        <v>800.99839799999984</v>
      </c>
      <c r="X2711">
        <f>_xlfn.XLOOKUP($G2711,speciesvars!$D:$D,speciesvars!H:H,0,0)</f>
        <v>0</v>
      </c>
      <c r="Y2711">
        <f>_xlfn.XLOOKUP($G2711,speciesvars!$D:$D,speciesvars!I:I,0,0)</f>
        <v>0</v>
      </c>
    </row>
    <row r="2712" spans="1:25" hidden="1" x14ac:dyDescent="0.25">
      <c r="A2712" t="s">
        <v>34</v>
      </c>
      <c r="B2712" t="s">
        <v>69</v>
      </c>
      <c r="C2712">
        <v>29</v>
      </c>
      <c r="D2712" t="str">
        <f t="shared" si="42"/>
        <v>Preservespring 2022</v>
      </c>
      <c r="E2712" t="s">
        <v>75</v>
      </c>
      <c r="F2712" t="s">
        <v>49</v>
      </c>
      <c r="G2712" t="s">
        <v>44</v>
      </c>
      <c r="H2712" t="s">
        <v>11</v>
      </c>
      <c r="I2712" t="s">
        <v>2810</v>
      </c>
      <c r="J2712" t="s">
        <v>60</v>
      </c>
      <c r="K2712">
        <v>1</v>
      </c>
      <c r="L2712">
        <v>40</v>
      </c>
      <c r="N2712">
        <f>_xlfn.XLOOKUP($A2712,'site variables'!$A:$A,'site variables'!C:C,0,0)</f>
        <v>332.63</v>
      </c>
      <c r="O2712">
        <f>_xlfn.XLOOKUP($A2712,'site variables'!$A:$A,'site variables'!D:D,0,0)</f>
        <v>25.8</v>
      </c>
      <c r="P2712">
        <f>_xlfn.XLOOKUP($A2712,'site variables'!$A:$A,'site variables'!E:E,0,0)</f>
        <v>21.2</v>
      </c>
      <c r="Q2712">
        <f>_xlfn.XLOOKUP($A2712,'site variables'!$A:$A,'site variables'!F:F,0,0)</f>
        <v>793</v>
      </c>
      <c r="R2712" t="str">
        <f>_xlfn.XLOOKUP($A2712,'site variables'!$A:$A,'site variables'!G:G,0,0)</f>
        <v>high</v>
      </c>
      <c r="S2712" t="str">
        <f>_xlfn.XLOOKUP($A2712,'site variables'!$A:$A,'site variables'!H:H,0,0)</f>
        <v>low</v>
      </c>
      <c r="T2712" t="str">
        <f>_xlfn.XLOOKUP($A2712,'site variables'!$A:$A,'site variables'!I:I,0,0)</f>
        <v>Vehicle/FootRecreation</v>
      </c>
      <c r="U2712">
        <f>_xlfn.XLOOKUP($D2712,climatevars!$E:$E,climatevars!J:J,0,)</f>
        <v>148.99970199999998</v>
      </c>
      <c r="V2712">
        <f>_xlfn.XLOOKUP($D2712,climatevars!$E:$E,climatevars!K:K,0,)</f>
        <v>539.99891999999988</v>
      </c>
      <c r="W2712">
        <f>_xlfn.XLOOKUP($D2712,climatevars!$E:$E,climatevars!L:L,0,)</f>
        <v>800.99839799999984</v>
      </c>
      <c r="X2712">
        <f>_xlfn.XLOOKUP($G2712,speciesvars!$D:$D,speciesvars!H:H,0,0)</f>
        <v>0</v>
      </c>
      <c r="Y2712">
        <f>_xlfn.XLOOKUP($G2712,speciesvars!$D:$D,speciesvars!I:I,0,0)</f>
        <v>0</v>
      </c>
    </row>
    <row r="2713" spans="1:25" hidden="1" x14ac:dyDescent="0.25">
      <c r="A2713" t="s">
        <v>34</v>
      </c>
      <c r="B2713" t="s">
        <v>69</v>
      </c>
      <c r="C2713">
        <v>29</v>
      </c>
      <c r="D2713" t="str">
        <f t="shared" si="42"/>
        <v>Preservespring 2022</v>
      </c>
      <c r="E2713" t="s">
        <v>75</v>
      </c>
      <c r="F2713" t="s">
        <v>49</v>
      </c>
      <c r="G2713" t="s">
        <v>1011</v>
      </c>
      <c r="H2713" t="s">
        <v>11</v>
      </c>
      <c r="I2713" t="s">
        <v>2811</v>
      </c>
      <c r="J2713" t="s">
        <v>60</v>
      </c>
      <c r="K2713">
        <v>1</v>
      </c>
      <c r="L2713">
        <v>38</v>
      </c>
      <c r="N2713">
        <f>_xlfn.XLOOKUP($A2713,'site variables'!$A:$A,'site variables'!C:C,0,0)</f>
        <v>332.63</v>
      </c>
      <c r="O2713">
        <f>_xlfn.XLOOKUP($A2713,'site variables'!$A:$A,'site variables'!D:D,0,0)</f>
        <v>25.8</v>
      </c>
      <c r="P2713">
        <f>_xlfn.XLOOKUP($A2713,'site variables'!$A:$A,'site variables'!E:E,0,0)</f>
        <v>21.2</v>
      </c>
      <c r="Q2713">
        <f>_xlfn.XLOOKUP($A2713,'site variables'!$A:$A,'site variables'!F:F,0,0)</f>
        <v>793</v>
      </c>
      <c r="R2713" t="str">
        <f>_xlfn.XLOOKUP($A2713,'site variables'!$A:$A,'site variables'!G:G,0,0)</f>
        <v>high</v>
      </c>
      <c r="S2713" t="str">
        <f>_xlfn.XLOOKUP($A2713,'site variables'!$A:$A,'site variables'!H:H,0,0)</f>
        <v>low</v>
      </c>
      <c r="T2713" t="str">
        <f>_xlfn.XLOOKUP($A2713,'site variables'!$A:$A,'site variables'!I:I,0,0)</f>
        <v>Vehicle/FootRecreation</v>
      </c>
      <c r="U2713">
        <f>_xlfn.XLOOKUP($D2713,climatevars!$E:$E,climatevars!J:J,0,)</f>
        <v>148.99970199999998</v>
      </c>
      <c r="V2713">
        <f>_xlfn.XLOOKUP($D2713,climatevars!$E:$E,climatevars!K:K,0,)</f>
        <v>539.99891999999988</v>
      </c>
      <c r="W2713">
        <f>_xlfn.XLOOKUP($D2713,climatevars!$E:$E,climatevars!L:L,0,)</f>
        <v>800.99839799999984</v>
      </c>
      <c r="X2713">
        <f>_xlfn.XLOOKUP($G2713,speciesvars!$D:$D,speciesvars!H:H,0,0)</f>
        <v>0</v>
      </c>
      <c r="Y2713">
        <f>_xlfn.XLOOKUP($G2713,speciesvars!$D:$D,speciesvars!I:I,0,0)</f>
        <v>0</v>
      </c>
    </row>
    <row r="2714" spans="1:25" hidden="1" x14ac:dyDescent="0.25">
      <c r="A2714" t="s">
        <v>34</v>
      </c>
      <c r="B2714" t="s">
        <v>69</v>
      </c>
      <c r="C2714">
        <v>29</v>
      </c>
      <c r="D2714" t="str">
        <f t="shared" si="42"/>
        <v>Preservespring 2022</v>
      </c>
      <c r="E2714" t="s">
        <v>75</v>
      </c>
      <c r="F2714" t="s">
        <v>49</v>
      </c>
      <c r="G2714" t="s">
        <v>2340</v>
      </c>
      <c r="H2714" t="s">
        <v>11</v>
      </c>
      <c r="I2714" t="s">
        <v>2812</v>
      </c>
      <c r="J2714" t="s">
        <v>60</v>
      </c>
      <c r="K2714">
        <v>1</v>
      </c>
      <c r="L2714">
        <v>30</v>
      </c>
      <c r="N2714">
        <f>_xlfn.XLOOKUP($A2714,'site variables'!$A:$A,'site variables'!C:C,0,0)</f>
        <v>332.63</v>
      </c>
      <c r="O2714">
        <f>_xlfn.XLOOKUP($A2714,'site variables'!$A:$A,'site variables'!D:D,0,0)</f>
        <v>25.8</v>
      </c>
      <c r="P2714">
        <f>_xlfn.XLOOKUP($A2714,'site variables'!$A:$A,'site variables'!E:E,0,0)</f>
        <v>21.2</v>
      </c>
      <c r="Q2714">
        <f>_xlfn.XLOOKUP($A2714,'site variables'!$A:$A,'site variables'!F:F,0,0)</f>
        <v>793</v>
      </c>
      <c r="R2714" t="str">
        <f>_xlfn.XLOOKUP($A2714,'site variables'!$A:$A,'site variables'!G:G,0,0)</f>
        <v>high</v>
      </c>
      <c r="S2714" t="str">
        <f>_xlfn.XLOOKUP($A2714,'site variables'!$A:$A,'site variables'!H:H,0,0)</f>
        <v>low</v>
      </c>
      <c r="T2714" t="str">
        <f>_xlfn.XLOOKUP($A2714,'site variables'!$A:$A,'site variables'!I:I,0,0)</f>
        <v>Vehicle/FootRecreation</v>
      </c>
      <c r="U2714">
        <f>_xlfn.XLOOKUP($D2714,climatevars!$E:$E,climatevars!J:J,0,)</f>
        <v>148.99970199999998</v>
      </c>
      <c r="V2714">
        <f>_xlfn.XLOOKUP($D2714,climatevars!$E:$E,climatevars!K:K,0,)</f>
        <v>539.99891999999988</v>
      </c>
      <c r="W2714">
        <f>_xlfn.XLOOKUP($D2714,climatevars!$E:$E,climatevars!L:L,0,)</f>
        <v>800.99839799999984</v>
      </c>
      <c r="X2714">
        <f>_xlfn.XLOOKUP($G2714,speciesvars!$D:$D,speciesvars!H:H,0,0)</f>
        <v>0</v>
      </c>
      <c r="Y2714">
        <f>_xlfn.XLOOKUP($G2714,speciesvars!$D:$D,speciesvars!I:I,0,0)</f>
        <v>0</v>
      </c>
    </row>
    <row r="2715" spans="1:25" hidden="1" x14ac:dyDescent="0.25">
      <c r="A2715" t="s">
        <v>34</v>
      </c>
      <c r="B2715" t="s">
        <v>69</v>
      </c>
      <c r="C2715">
        <v>29</v>
      </c>
      <c r="D2715" t="str">
        <f t="shared" si="42"/>
        <v>Preservespring 2022</v>
      </c>
      <c r="E2715" t="s">
        <v>75</v>
      </c>
      <c r="F2715" t="s">
        <v>49</v>
      </c>
      <c r="G2715" t="s">
        <v>1437</v>
      </c>
      <c r="H2715" t="s">
        <v>11</v>
      </c>
      <c r="I2715" t="s">
        <v>2813</v>
      </c>
      <c r="J2715" t="s">
        <v>60</v>
      </c>
      <c r="K2715">
        <v>1</v>
      </c>
      <c r="L2715">
        <v>62</v>
      </c>
      <c r="N2715">
        <f>_xlfn.XLOOKUP($A2715,'site variables'!$A:$A,'site variables'!C:C,0,0)</f>
        <v>332.63</v>
      </c>
      <c r="O2715">
        <f>_xlfn.XLOOKUP($A2715,'site variables'!$A:$A,'site variables'!D:D,0,0)</f>
        <v>25.8</v>
      </c>
      <c r="P2715">
        <f>_xlfn.XLOOKUP($A2715,'site variables'!$A:$A,'site variables'!E:E,0,0)</f>
        <v>21.2</v>
      </c>
      <c r="Q2715">
        <f>_xlfn.XLOOKUP($A2715,'site variables'!$A:$A,'site variables'!F:F,0,0)</f>
        <v>793</v>
      </c>
      <c r="R2715" t="str">
        <f>_xlfn.XLOOKUP($A2715,'site variables'!$A:$A,'site variables'!G:G,0,0)</f>
        <v>high</v>
      </c>
      <c r="S2715" t="str">
        <f>_xlfn.XLOOKUP($A2715,'site variables'!$A:$A,'site variables'!H:H,0,0)</f>
        <v>low</v>
      </c>
      <c r="T2715" t="str">
        <f>_xlfn.XLOOKUP($A2715,'site variables'!$A:$A,'site variables'!I:I,0,0)</f>
        <v>Vehicle/FootRecreation</v>
      </c>
      <c r="U2715">
        <f>_xlfn.XLOOKUP($D2715,climatevars!$E:$E,climatevars!J:J,0,)</f>
        <v>148.99970199999998</v>
      </c>
      <c r="V2715">
        <f>_xlfn.XLOOKUP($D2715,climatevars!$E:$E,climatevars!K:K,0,)</f>
        <v>539.99891999999988</v>
      </c>
      <c r="W2715">
        <f>_xlfn.XLOOKUP($D2715,climatevars!$E:$E,climatevars!L:L,0,)</f>
        <v>800.99839799999984</v>
      </c>
      <c r="X2715">
        <f>_xlfn.XLOOKUP($G2715,speciesvars!$D:$D,speciesvars!H:H,0,0)</f>
        <v>0</v>
      </c>
      <c r="Y2715">
        <f>_xlfn.XLOOKUP($G2715,speciesvars!$D:$D,speciesvars!I:I,0,0)</f>
        <v>0</v>
      </c>
    </row>
    <row r="2716" spans="1:25" hidden="1" x14ac:dyDescent="0.25">
      <c r="A2716" t="s">
        <v>34</v>
      </c>
      <c r="B2716" t="s">
        <v>69</v>
      </c>
      <c r="C2716">
        <v>30</v>
      </c>
      <c r="D2716" t="str">
        <f t="shared" si="42"/>
        <v>Preservespring 2022</v>
      </c>
      <c r="E2716" t="s">
        <v>48</v>
      </c>
      <c r="F2716" t="s">
        <v>70</v>
      </c>
      <c r="G2716" t="s">
        <v>25</v>
      </c>
      <c r="H2716" t="s">
        <v>11</v>
      </c>
      <c r="I2716" t="s">
        <v>2814</v>
      </c>
      <c r="J2716" t="s">
        <v>60</v>
      </c>
      <c r="K2716">
        <v>1</v>
      </c>
      <c r="L2716">
        <v>200</v>
      </c>
      <c r="N2716">
        <f>_xlfn.XLOOKUP($A2716,'site variables'!$A:$A,'site variables'!C:C,0,0)</f>
        <v>332.63</v>
      </c>
      <c r="O2716">
        <f>_xlfn.XLOOKUP($A2716,'site variables'!$A:$A,'site variables'!D:D,0,0)</f>
        <v>25.8</v>
      </c>
      <c r="P2716">
        <f>_xlfn.XLOOKUP($A2716,'site variables'!$A:$A,'site variables'!E:E,0,0)</f>
        <v>21.2</v>
      </c>
      <c r="Q2716">
        <f>_xlfn.XLOOKUP($A2716,'site variables'!$A:$A,'site variables'!F:F,0,0)</f>
        <v>793</v>
      </c>
      <c r="R2716" t="str">
        <f>_xlfn.XLOOKUP($A2716,'site variables'!$A:$A,'site variables'!G:G,0,0)</f>
        <v>high</v>
      </c>
      <c r="S2716" t="str">
        <f>_xlfn.XLOOKUP($A2716,'site variables'!$A:$A,'site variables'!H:H,0,0)</f>
        <v>low</v>
      </c>
      <c r="T2716" t="str">
        <f>_xlfn.XLOOKUP($A2716,'site variables'!$A:$A,'site variables'!I:I,0,0)</f>
        <v>Vehicle/FootRecreation</v>
      </c>
      <c r="U2716">
        <f>_xlfn.XLOOKUP($D2716,climatevars!$E:$E,climatevars!J:J,0,)</f>
        <v>148.99970199999998</v>
      </c>
      <c r="V2716">
        <f>_xlfn.XLOOKUP($D2716,climatevars!$E:$E,climatevars!K:K,0,)</f>
        <v>539.99891999999988</v>
      </c>
      <c r="W2716">
        <f>_xlfn.XLOOKUP($D2716,climatevars!$E:$E,climatevars!L:L,0,)</f>
        <v>800.99839799999984</v>
      </c>
      <c r="X2716">
        <f>_xlfn.XLOOKUP($G2716,speciesvars!$D:$D,speciesvars!H:H,0,0)</f>
        <v>0</v>
      </c>
      <c r="Y2716">
        <f>_xlfn.XLOOKUP($G2716,speciesvars!$D:$D,speciesvars!I:I,0,0)</f>
        <v>0</v>
      </c>
    </row>
    <row r="2717" spans="1:25" hidden="1" x14ac:dyDescent="0.25">
      <c r="A2717" t="s">
        <v>34</v>
      </c>
      <c r="B2717" t="s">
        <v>69</v>
      </c>
      <c r="C2717">
        <v>30</v>
      </c>
      <c r="D2717" t="str">
        <f t="shared" si="42"/>
        <v>Preservespring 2022</v>
      </c>
      <c r="E2717" t="s">
        <v>48</v>
      </c>
      <c r="F2717" t="s">
        <v>70</v>
      </c>
      <c r="G2717" t="s">
        <v>16</v>
      </c>
      <c r="H2717" t="s">
        <v>11</v>
      </c>
      <c r="I2717" t="s">
        <v>2815</v>
      </c>
      <c r="J2717" t="s">
        <v>60</v>
      </c>
      <c r="K2717">
        <v>36</v>
      </c>
      <c r="L2717">
        <v>20</v>
      </c>
      <c r="N2717">
        <f>_xlfn.XLOOKUP($A2717,'site variables'!$A:$A,'site variables'!C:C,0,0)</f>
        <v>332.63</v>
      </c>
      <c r="O2717">
        <f>_xlfn.XLOOKUP($A2717,'site variables'!$A:$A,'site variables'!D:D,0,0)</f>
        <v>25.8</v>
      </c>
      <c r="P2717">
        <f>_xlfn.XLOOKUP($A2717,'site variables'!$A:$A,'site variables'!E:E,0,0)</f>
        <v>21.2</v>
      </c>
      <c r="Q2717">
        <f>_xlfn.XLOOKUP($A2717,'site variables'!$A:$A,'site variables'!F:F,0,0)</f>
        <v>793</v>
      </c>
      <c r="R2717" t="str">
        <f>_xlfn.XLOOKUP($A2717,'site variables'!$A:$A,'site variables'!G:G,0,0)</f>
        <v>high</v>
      </c>
      <c r="S2717" t="str">
        <f>_xlfn.XLOOKUP($A2717,'site variables'!$A:$A,'site variables'!H:H,0,0)</f>
        <v>low</v>
      </c>
      <c r="T2717" t="str">
        <f>_xlfn.XLOOKUP($A2717,'site variables'!$A:$A,'site variables'!I:I,0,0)</f>
        <v>Vehicle/FootRecreation</v>
      </c>
      <c r="U2717">
        <f>_xlfn.XLOOKUP($D2717,climatevars!$E:$E,climatevars!J:J,0,)</f>
        <v>148.99970199999998</v>
      </c>
      <c r="V2717">
        <f>_xlfn.XLOOKUP($D2717,climatevars!$E:$E,climatevars!K:K,0,)</f>
        <v>539.99891999999988</v>
      </c>
      <c r="W2717">
        <f>_xlfn.XLOOKUP($D2717,climatevars!$E:$E,climatevars!L:L,0,)</f>
        <v>800.99839799999984</v>
      </c>
      <c r="X2717">
        <f>_xlfn.XLOOKUP($G2717,speciesvars!$D:$D,speciesvars!H:H,0,0)</f>
        <v>0</v>
      </c>
      <c r="Y2717">
        <f>_xlfn.XLOOKUP($G2717,speciesvars!$D:$D,speciesvars!I:I,0,0)</f>
        <v>0</v>
      </c>
    </row>
    <row r="2718" spans="1:25" hidden="1" x14ac:dyDescent="0.25">
      <c r="A2718" t="s">
        <v>34</v>
      </c>
      <c r="B2718" t="s">
        <v>69</v>
      </c>
      <c r="C2718">
        <v>30</v>
      </c>
      <c r="D2718" t="str">
        <f t="shared" si="42"/>
        <v>Preservespring 2022</v>
      </c>
      <c r="E2718" t="s">
        <v>48</v>
      </c>
      <c r="F2718" t="s">
        <v>70</v>
      </c>
      <c r="G2718" t="s">
        <v>44</v>
      </c>
      <c r="H2718" t="s">
        <v>11</v>
      </c>
      <c r="I2718" t="s">
        <v>2816</v>
      </c>
      <c r="J2718" t="s">
        <v>60</v>
      </c>
      <c r="K2718">
        <v>14</v>
      </c>
      <c r="L2718">
        <v>15</v>
      </c>
      <c r="N2718">
        <f>_xlfn.XLOOKUP($A2718,'site variables'!$A:$A,'site variables'!C:C,0,0)</f>
        <v>332.63</v>
      </c>
      <c r="O2718">
        <f>_xlfn.XLOOKUP($A2718,'site variables'!$A:$A,'site variables'!D:D,0,0)</f>
        <v>25.8</v>
      </c>
      <c r="P2718">
        <f>_xlfn.XLOOKUP($A2718,'site variables'!$A:$A,'site variables'!E:E,0,0)</f>
        <v>21.2</v>
      </c>
      <c r="Q2718">
        <f>_xlfn.XLOOKUP($A2718,'site variables'!$A:$A,'site variables'!F:F,0,0)</f>
        <v>793</v>
      </c>
      <c r="R2718" t="str">
        <f>_xlfn.XLOOKUP($A2718,'site variables'!$A:$A,'site variables'!G:G,0,0)</f>
        <v>high</v>
      </c>
      <c r="S2718" t="str">
        <f>_xlfn.XLOOKUP($A2718,'site variables'!$A:$A,'site variables'!H:H,0,0)</f>
        <v>low</v>
      </c>
      <c r="T2718" t="str">
        <f>_xlfn.XLOOKUP($A2718,'site variables'!$A:$A,'site variables'!I:I,0,0)</f>
        <v>Vehicle/FootRecreation</v>
      </c>
      <c r="U2718">
        <f>_xlfn.XLOOKUP($D2718,climatevars!$E:$E,climatevars!J:J,0,)</f>
        <v>148.99970199999998</v>
      </c>
      <c r="V2718">
        <f>_xlfn.XLOOKUP($D2718,climatevars!$E:$E,climatevars!K:K,0,)</f>
        <v>539.99891999999988</v>
      </c>
      <c r="W2718">
        <f>_xlfn.XLOOKUP($D2718,climatevars!$E:$E,climatevars!L:L,0,)</f>
        <v>800.99839799999984</v>
      </c>
      <c r="X2718">
        <f>_xlfn.XLOOKUP($G2718,speciesvars!$D:$D,speciesvars!H:H,0,0)</f>
        <v>0</v>
      </c>
      <c r="Y2718">
        <f>_xlfn.XLOOKUP($G2718,speciesvars!$D:$D,speciesvars!I:I,0,0)</f>
        <v>0</v>
      </c>
    </row>
    <row r="2719" spans="1:25" hidden="1" x14ac:dyDescent="0.25">
      <c r="A2719" t="s">
        <v>34</v>
      </c>
      <c r="B2719" t="s">
        <v>69</v>
      </c>
      <c r="C2719">
        <v>28</v>
      </c>
      <c r="D2719" t="str">
        <f t="shared" si="42"/>
        <v>Preservespring 2022</v>
      </c>
      <c r="E2719" t="s">
        <v>12</v>
      </c>
      <c r="F2719" t="s">
        <v>0</v>
      </c>
      <c r="G2719" t="s">
        <v>13</v>
      </c>
      <c r="H2719" t="s">
        <v>4254</v>
      </c>
      <c r="I2719" t="s">
        <v>2817</v>
      </c>
      <c r="J2719" t="s">
        <v>60</v>
      </c>
      <c r="K2719">
        <v>0</v>
      </c>
      <c r="L2719">
        <v>0</v>
      </c>
      <c r="M2719">
        <v>0</v>
      </c>
      <c r="N2719">
        <f>_xlfn.XLOOKUP($A2719,'site variables'!$A:$A,'site variables'!C:C,0,0)</f>
        <v>332.63</v>
      </c>
      <c r="O2719">
        <f>_xlfn.XLOOKUP($A2719,'site variables'!$A:$A,'site variables'!D:D,0,0)</f>
        <v>25.8</v>
      </c>
      <c r="P2719">
        <f>_xlfn.XLOOKUP($A2719,'site variables'!$A:$A,'site variables'!E:E,0,0)</f>
        <v>21.2</v>
      </c>
      <c r="Q2719">
        <f>_xlfn.XLOOKUP($A2719,'site variables'!$A:$A,'site variables'!F:F,0,0)</f>
        <v>793</v>
      </c>
      <c r="R2719" t="str">
        <f>_xlfn.XLOOKUP($A2719,'site variables'!$A:$A,'site variables'!G:G,0,0)</f>
        <v>high</v>
      </c>
      <c r="S2719" t="str">
        <f>_xlfn.XLOOKUP($A2719,'site variables'!$A:$A,'site variables'!H:H,0,0)</f>
        <v>low</v>
      </c>
      <c r="T2719" t="str">
        <f>_xlfn.XLOOKUP($A2719,'site variables'!$A:$A,'site variables'!I:I,0,0)</f>
        <v>Vehicle/FootRecreation</v>
      </c>
      <c r="U2719">
        <f>_xlfn.XLOOKUP($D2719,climatevars!$E:$E,climatevars!J:J,0,)</f>
        <v>148.99970199999998</v>
      </c>
      <c r="V2719">
        <f>_xlfn.XLOOKUP($D2719,climatevars!$E:$E,climatevars!K:K,0,)</f>
        <v>539.99891999999988</v>
      </c>
      <c r="W2719">
        <f>_xlfn.XLOOKUP($D2719,climatevars!$E:$E,climatevars!L:L,0,)</f>
        <v>800.99839799999984</v>
      </c>
      <c r="X2719">
        <f>_xlfn.XLOOKUP($G2719,speciesvars!$D:$D,speciesvars!H:H,0,0)</f>
        <v>23.462500015894602</v>
      </c>
      <c r="Y2719">
        <f>_xlfn.XLOOKUP($G2719,speciesvars!$D:$D,speciesvars!I:I,0,0)</f>
        <v>846</v>
      </c>
    </row>
    <row r="2720" spans="1:25" hidden="1" x14ac:dyDescent="0.25">
      <c r="A2720" t="s">
        <v>34</v>
      </c>
      <c r="B2720" t="s">
        <v>69</v>
      </c>
      <c r="C2720">
        <v>28</v>
      </c>
      <c r="D2720" t="str">
        <f t="shared" si="42"/>
        <v>Preservespring 2022</v>
      </c>
      <c r="E2720" t="s">
        <v>12</v>
      </c>
      <c r="F2720" t="s">
        <v>0</v>
      </c>
      <c r="G2720" t="s">
        <v>21</v>
      </c>
      <c r="H2720" t="s">
        <v>4254</v>
      </c>
      <c r="I2720" t="s">
        <v>2818</v>
      </c>
      <c r="J2720" t="s">
        <v>60</v>
      </c>
      <c r="K2720">
        <v>0</v>
      </c>
      <c r="L2720">
        <v>0</v>
      </c>
      <c r="M2720">
        <v>0</v>
      </c>
      <c r="N2720">
        <f>_xlfn.XLOOKUP($A2720,'site variables'!$A:$A,'site variables'!C:C,0,0)</f>
        <v>332.63</v>
      </c>
      <c r="O2720">
        <f>_xlfn.XLOOKUP($A2720,'site variables'!$A:$A,'site variables'!D:D,0,0)</f>
        <v>25.8</v>
      </c>
      <c r="P2720">
        <f>_xlfn.XLOOKUP($A2720,'site variables'!$A:$A,'site variables'!E:E,0,0)</f>
        <v>21.2</v>
      </c>
      <c r="Q2720">
        <f>_xlfn.XLOOKUP($A2720,'site variables'!$A:$A,'site variables'!F:F,0,0)</f>
        <v>793</v>
      </c>
      <c r="R2720" t="str">
        <f>_xlfn.XLOOKUP($A2720,'site variables'!$A:$A,'site variables'!G:G,0,0)</f>
        <v>high</v>
      </c>
      <c r="S2720" t="str">
        <f>_xlfn.XLOOKUP($A2720,'site variables'!$A:$A,'site variables'!H:H,0,0)</f>
        <v>low</v>
      </c>
      <c r="T2720" t="str">
        <f>_xlfn.XLOOKUP($A2720,'site variables'!$A:$A,'site variables'!I:I,0,0)</f>
        <v>Vehicle/FootRecreation</v>
      </c>
      <c r="U2720">
        <f>_xlfn.XLOOKUP($D2720,climatevars!$E:$E,climatevars!J:J,0,)</f>
        <v>148.99970199999998</v>
      </c>
      <c r="V2720">
        <f>_xlfn.XLOOKUP($D2720,climatevars!$E:$E,climatevars!K:K,0,)</f>
        <v>539.99891999999988</v>
      </c>
      <c r="W2720">
        <f>_xlfn.XLOOKUP($D2720,climatevars!$E:$E,climatevars!L:L,0,)</f>
        <v>800.99839799999984</v>
      </c>
      <c r="X2720">
        <f>_xlfn.XLOOKUP($G2720,speciesvars!$D:$D,speciesvars!H:H,0,0)</f>
        <v>24.8750001192093</v>
      </c>
      <c r="Y2720">
        <f>_xlfn.XLOOKUP($G2720,speciesvars!$D:$D,speciesvars!I:I,0,0)</f>
        <v>845</v>
      </c>
    </row>
    <row r="2721" spans="1:25" hidden="1" x14ac:dyDescent="0.25">
      <c r="A2721" t="s">
        <v>34</v>
      </c>
      <c r="B2721" t="s">
        <v>69</v>
      </c>
      <c r="C2721">
        <v>28</v>
      </c>
      <c r="D2721" t="str">
        <f t="shared" si="42"/>
        <v>Preservespring 2022</v>
      </c>
      <c r="E2721" t="s">
        <v>12</v>
      </c>
      <c r="F2721" t="s">
        <v>0</v>
      </c>
      <c r="G2721" t="s">
        <v>53</v>
      </c>
      <c r="H2721" t="s">
        <v>4254</v>
      </c>
      <c r="I2721" t="s">
        <v>2819</v>
      </c>
      <c r="J2721" t="s">
        <v>60</v>
      </c>
      <c r="K2721">
        <v>0</v>
      </c>
      <c r="L2721">
        <v>0</v>
      </c>
      <c r="M2721">
        <v>0</v>
      </c>
      <c r="N2721">
        <f>_xlfn.XLOOKUP($A2721,'site variables'!$A:$A,'site variables'!C:C,0,0)</f>
        <v>332.63</v>
      </c>
      <c r="O2721">
        <f>_xlfn.XLOOKUP($A2721,'site variables'!$A:$A,'site variables'!D:D,0,0)</f>
        <v>25.8</v>
      </c>
      <c r="P2721">
        <f>_xlfn.XLOOKUP($A2721,'site variables'!$A:$A,'site variables'!E:E,0,0)</f>
        <v>21.2</v>
      </c>
      <c r="Q2721">
        <f>_xlfn.XLOOKUP($A2721,'site variables'!$A:$A,'site variables'!F:F,0,0)</f>
        <v>793</v>
      </c>
      <c r="R2721" t="str">
        <f>_xlfn.XLOOKUP($A2721,'site variables'!$A:$A,'site variables'!G:G,0,0)</f>
        <v>high</v>
      </c>
      <c r="S2721" t="str">
        <f>_xlfn.XLOOKUP($A2721,'site variables'!$A:$A,'site variables'!H:H,0,0)</f>
        <v>low</v>
      </c>
      <c r="T2721" t="str">
        <f>_xlfn.XLOOKUP($A2721,'site variables'!$A:$A,'site variables'!I:I,0,0)</f>
        <v>Vehicle/FootRecreation</v>
      </c>
      <c r="U2721">
        <f>_xlfn.XLOOKUP($D2721,climatevars!$E:$E,climatevars!J:J,0,)</f>
        <v>148.99970199999998</v>
      </c>
      <c r="V2721">
        <f>_xlfn.XLOOKUP($D2721,climatevars!$E:$E,climatevars!K:K,0,)</f>
        <v>539.99891999999988</v>
      </c>
      <c r="W2721">
        <f>_xlfn.XLOOKUP($D2721,climatevars!$E:$E,climatevars!L:L,0,)</f>
        <v>800.99839799999984</v>
      </c>
      <c r="X2721">
        <f>_xlfn.XLOOKUP($G2721,speciesvars!$D:$D,speciesvars!H:H,0,0)</f>
        <v>24.200000047683702</v>
      </c>
      <c r="Y2721">
        <f>_xlfn.XLOOKUP($G2721,speciesvars!$D:$D,speciesvars!I:I,0,0)</f>
        <v>706</v>
      </c>
    </row>
    <row r="2722" spans="1:25" hidden="1" x14ac:dyDescent="0.25">
      <c r="A2722" t="s">
        <v>34</v>
      </c>
      <c r="B2722" t="s">
        <v>69</v>
      </c>
      <c r="C2722">
        <v>28</v>
      </c>
      <c r="D2722" t="str">
        <f t="shared" si="42"/>
        <v>Preservespring 2022</v>
      </c>
      <c r="E2722" t="s">
        <v>12</v>
      </c>
      <c r="F2722" t="s">
        <v>0</v>
      </c>
      <c r="G2722" t="s">
        <v>35</v>
      </c>
      <c r="H2722" t="s">
        <v>4254</v>
      </c>
      <c r="I2722" t="s">
        <v>2820</v>
      </c>
      <c r="J2722" t="s">
        <v>60</v>
      </c>
      <c r="K2722">
        <v>0</v>
      </c>
      <c r="L2722">
        <v>0</v>
      </c>
      <c r="M2722">
        <v>0</v>
      </c>
      <c r="N2722">
        <f>_xlfn.XLOOKUP($A2722,'site variables'!$A:$A,'site variables'!C:C,0,0)</f>
        <v>332.63</v>
      </c>
      <c r="O2722">
        <f>_xlfn.XLOOKUP($A2722,'site variables'!$A:$A,'site variables'!D:D,0,0)</f>
        <v>25.8</v>
      </c>
      <c r="P2722">
        <f>_xlfn.XLOOKUP($A2722,'site variables'!$A:$A,'site variables'!E:E,0,0)</f>
        <v>21.2</v>
      </c>
      <c r="Q2722">
        <f>_xlfn.XLOOKUP($A2722,'site variables'!$A:$A,'site variables'!F:F,0,0)</f>
        <v>793</v>
      </c>
      <c r="R2722" t="str">
        <f>_xlfn.XLOOKUP($A2722,'site variables'!$A:$A,'site variables'!G:G,0,0)</f>
        <v>high</v>
      </c>
      <c r="S2722" t="str">
        <f>_xlfn.XLOOKUP($A2722,'site variables'!$A:$A,'site variables'!H:H,0,0)</f>
        <v>low</v>
      </c>
      <c r="T2722" t="str">
        <f>_xlfn.XLOOKUP($A2722,'site variables'!$A:$A,'site variables'!I:I,0,0)</f>
        <v>Vehicle/FootRecreation</v>
      </c>
      <c r="U2722">
        <f>_xlfn.XLOOKUP($D2722,climatevars!$E:$E,climatevars!J:J,0,)</f>
        <v>148.99970199999998</v>
      </c>
      <c r="V2722">
        <f>_xlfn.XLOOKUP($D2722,climatevars!$E:$E,climatevars!K:K,0,)</f>
        <v>539.99891999999988</v>
      </c>
      <c r="W2722">
        <f>_xlfn.XLOOKUP($D2722,climatevars!$E:$E,climatevars!L:L,0,)</f>
        <v>800.99839799999984</v>
      </c>
      <c r="X2722">
        <f>_xlfn.XLOOKUP($G2722,speciesvars!$D:$D,speciesvars!H:H,0,0)</f>
        <v>23.5000000198682</v>
      </c>
      <c r="Y2722">
        <f>_xlfn.XLOOKUP($G2722,speciesvars!$D:$D,speciesvars!I:I,0,0)</f>
        <v>354</v>
      </c>
    </row>
    <row r="2723" spans="1:25" hidden="1" x14ac:dyDescent="0.25">
      <c r="A2723" t="s">
        <v>34</v>
      </c>
      <c r="B2723" t="s">
        <v>69</v>
      </c>
      <c r="C2723">
        <v>28</v>
      </c>
      <c r="D2723" t="str">
        <f t="shared" si="42"/>
        <v>Preservespring 2022</v>
      </c>
      <c r="E2723" t="s">
        <v>12</v>
      </c>
      <c r="F2723" t="s">
        <v>0</v>
      </c>
      <c r="G2723" t="s">
        <v>76</v>
      </c>
      <c r="H2723" t="s">
        <v>4254</v>
      </c>
      <c r="I2723" t="s">
        <v>2821</v>
      </c>
      <c r="J2723" t="s">
        <v>60</v>
      </c>
      <c r="K2723">
        <v>0</v>
      </c>
      <c r="L2723">
        <v>0</v>
      </c>
      <c r="M2723">
        <v>0</v>
      </c>
      <c r="N2723">
        <f>_xlfn.XLOOKUP($A2723,'site variables'!$A:$A,'site variables'!C:C,0,0)</f>
        <v>332.63</v>
      </c>
      <c r="O2723">
        <f>_xlfn.XLOOKUP($A2723,'site variables'!$A:$A,'site variables'!D:D,0,0)</f>
        <v>25.8</v>
      </c>
      <c r="P2723">
        <f>_xlfn.XLOOKUP($A2723,'site variables'!$A:$A,'site variables'!E:E,0,0)</f>
        <v>21.2</v>
      </c>
      <c r="Q2723">
        <f>_xlfn.XLOOKUP($A2723,'site variables'!$A:$A,'site variables'!F:F,0,0)</f>
        <v>793</v>
      </c>
      <c r="R2723" t="str">
        <f>_xlfn.XLOOKUP($A2723,'site variables'!$A:$A,'site variables'!G:G,0,0)</f>
        <v>high</v>
      </c>
      <c r="S2723" t="str">
        <f>_xlfn.XLOOKUP($A2723,'site variables'!$A:$A,'site variables'!H:H,0,0)</f>
        <v>low</v>
      </c>
      <c r="T2723" t="str">
        <f>_xlfn.XLOOKUP($A2723,'site variables'!$A:$A,'site variables'!I:I,0,0)</f>
        <v>Vehicle/FootRecreation</v>
      </c>
      <c r="U2723">
        <f>_xlfn.XLOOKUP($D2723,climatevars!$E:$E,climatevars!J:J,0,)</f>
        <v>148.99970199999998</v>
      </c>
      <c r="V2723">
        <f>_xlfn.XLOOKUP($D2723,climatevars!$E:$E,climatevars!K:K,0,)</f>
        <v>539.99891999999988</v>
      </c>
      <c r="W2723">
        <f>_xlfn.XLOOKUP($D2723,climatevars!$E:$E,climatevars!L:L,0,)</f>
        <v>800.99839799999984</v>
      </c>
      <c r="X2723">
        <f>_xlfn.XLOOKUP($G2723,speciesvars!$D:$D,speciesvars!H:H,0,0)</f>
        <v>23.825000166892998</v>
      </c>
      <c r="Y2723">
        <f>_xlfn.XLOOKUP($G2723,speciesvars!$D:$D,speciesvars!I:I,0,0)</f>
        <v>508</v>
      </c>
    </row>
    <row r="2724" spans="1:25" hidden="1" x14ac:dyDescent="0.25">
      <c r="A2724" t="s">
        <v>34</v>
      </c>
      <c r="B2724" t="s">
        <v>69</v>
      </c>
      <c r="C2724">
        <v>29</v>
      </c>
      <c r="D2724" t="str">
        <f t="shared" si="42"/>
        <v>Preservespring 2022</v>
      </c>
      <c r="E2724" t="s">
        <v>75</v>
      </c>
      <c r="F2724" t="s">
        <v>49</v>
      </c>
      <c r="G2724" t="s">
        <v>13</v>
      </c>
      <c r="H2724" t="s">
        <v>4255</v>
      </c>
      <c r="I2724" t="s">
        <v>2822</v>
      </c>
      <c r="J2724" t="s">
        <v>60</v>
      </c>
      <c r="K2724">
        <v>0</v>
      </c>
      <c r="L2724">
        <v>0</v>
      </c>
      <c r="M2724">
        <v>0</v>
      </c>
      <c r="N2724">
        <f>_xlfn.XLOOKUP($A2724,'site variables'!$A:$A,'site variables'!C:C,0,0)</f>
        <v>332.63</v>
      </c>
      <c r="O2724">
        <f>_xlfn.XLOOKUP($A2724,'site variables'!$A:$A,'site variables'!D:D,0,0)</f>
        <v>25.8</v>
      </c>
      <c r="P2724">
        <f>_xlfn.XLOOKUP($A2724,'site variables'!$A:$A,'site variables'!E:E,0,0)</f>
        <v>21.2</v>
      </c>
      <c r="Q2724">
        <f>_xlfn.XLOOKUP($A2724,'site variables'!$A:$A,'site variables'!F:F,0,0)</f>
        <v>793</v>
      </c>
      <c r="R2724" t="str">
        <f>_xlfn.XLOOKUP($A2724,'site variables'!$A:$A,'site variables'!G:G,0,0)</f>
        <v>high</v>
      </c>
      <c r="S2724" t="str">
        <f>_xlfn.XLOOKUP($A2724,'site variables'!$A:$A,'site variables'!H:H,0,0)</f>
        <v>low</v>
      </c>
      <c r="T2724" t="str">
        <f>_xlfn.XLOOKUP($A2724,'site variables'!$A:$A,'site variables'!I:I,0,0)</f>
        <v>Vehicle/FootRecreation</v>
      </c>
      <c r="U2724">
        <f>_xlfn.XLOOKUP($D2724,climatevars!$E:$E,climatevars!J:J,0,)</f>
        <v>148.99970199999998</v>
      </c>
      <c r="V2724">
        <f>_xlfn.XLOOKUP($D2724,climatevars!$E:$E,climatevars!K:K,0,)</f>
        <v>539.99891999999988</v>
      </c>
      <c r="W2724">
        <f>_xlfn.XLOOKUP($D2724,climatevars!$E:$E,climatevars!L:L,0,)</f>
        <v>800.99839799999984</v>
      </c>
      <c r="X2724">
        <f>_xlfn.XLOOKUP($G2724,speciesvars!$D:$D,speciesvars!H:H,0,0)</f>
        <v>23.462500015894602</v>
      </c>
      <c r="Y2724">
        <f>_xlfn.XLOOKUP($G2724,speciesvars!$D:$D,speciesvars!I:I,0,0)</f>
        <v>846</v>
      </c>
    </row>
    <row r="2725" spans="1:25" hidden="1" x14ac:dyDescent="0.25">
      <c r="A2725" t="s">
        <v>34</v>
      </c>
      <c r="B2725" t="s">
        <v>69</v>
      </c>
      <c r="C2725">
        <v>29</v>
      </c>
      <c r="D2725" t="str">
        <f t="shared" si="42"/>
        <v>Preservespring 2022</v>
      </c>
      <c r="E2725" t="s">
        <v>75</v>
      </c>
      <c r="F2725" t="s">
        <v>49</v>
      </c>
      <c r="G2725" t="s">
        <v>6</v>
      </c>
      <c r="H2725" t="s">
        <v>4255</v>
      </c>
      <c r="I2725" t="s">
        <v>2823</v>
      </c>
      <c r="J2725" t="s">
        <v>60</v>
      </c>
      <c r="K2725">
        <v>0</v>
      </c>
      <c r="L2725">
        <v>0</v>
      </c>
      <c r="M2725">
        <v>0</v>
      </c>
      <c r="N2725">
        <f>_xlfn.XLOOKUP($A2725,'site variables'!$A:$A,'site variables'!C:C,0,0)</f>
        <v>332.63</v>
      </c>
      <c r="O2725">
        <f>_xlfn.XLOOKUP($A2725,'site variables'!$A:$A,'site variables'!D:D,0,0)</f>
        <v>25.8</v>
      </c>
      <c r="P2725">
        <f>_xlfn.XLOOKUP($A2725,'site variables'!$A:$A,'site variables'!E:E,0,0)</f>
        <v>21.2</v>
      </c>
      <c r="Q2725">
        <f>_xlfn.XLOOKUP($A2725,'site variables'!$A:$A,'site variables'!F:F,0,0)</f>
        <v>793</v>
      </c>
      <c r="R2725" t="str">
        <f>_xlfn.XLOOKUP($A2725,'site variables'!$A:$A,'site variables'!G:G,0,0)</f>
        <v>high</v>
      </c>
      <c r="S2725" t="str">
        <f>_xlfn.XLOOKUP($A2725,'site variables'!$A:$A,'site variables'!H:H,0,0)</f>
        <v>low</v>
      </c>
      <c r="T2725" t="str">
        <f>_xlfn.XLOOKUP($A2725,'site variables'!$A:$A,'site variables'!I:I,0,0)</f>
        <v>Vehicle/FootRecreation</v>
      </c>
      <c r="U2725">
        <f>_xlfn.XLOOKUP($D2725,climatevars!$E:$E,climatevars!J:J,0,)</f>
        <v>148.99970199999998</v>
      </c>
      <c r="V2725">
        <f>_xlfn.XLOOKUP($D2725,climatevars!$E:$E,climatevars!K:K,0,)</f>
        <v>539.99891999999988</v>
      </c>
      <c r="W2725">
        <f>_xlfn.XLOOKUP($D2725,climatevars!$E:$E,climatevars!L:L,0,)</f>
        <v>800.99839799999984</v>
      </c>
      <c r="X2725">
        <f>_xlfn.XLOOKUP($G2725,speciesvars!$D:$D,speciesvars!H:H,0,0)</f>
        <v>21.804166575272902</v>
      </c>
      <c r="Y2725">
        <f>_xlfn.XLOOKUP($G2725,speciesvars!$D:$D,speciesvars!I:I,0,0)</f>
        <v>504</v>
      </c>
    </row>
    <row r="2726" spans="1:25" hidden="1" x14ac:dyDescent="0.25">
      <c r="A2726" t="s">
        <v>34</v>
      </c>
      <c r="B2726" t="s">
        <v>69</v>
      </c>
      <c r="C2726">
        <v>29</v>
      </c>
      <c r="D2726" t="str">
        <f t="shared" si="42"/>
        <v>Preservespring 2022</v>
      </c>
      <c r="E2726" t="s">
        <v>75</v>
      </c>
      <c r="F2726" t="s">
        <v>49</v>
      </c>
      <c r="G2726" t="s">
        <v>21</v>
      </c>
      <c r="H2726" t="s">
        <v>4255</v>
      </c>
      <c r="I2726" t="s">
        <v>2824</v>
      </c>
      <c r="J2726" t="s">
        <v>60</v>
      </c>
      <c r="K2726">
        <v>0</v>
      </c>
      <c r="L2726">
        <v>0</v>
      </c>
      <c r="M2726">
        <v>0</v>
      </c>
      <c r="N2726">
        <f>_xlfn.XLOOKUP($A2726,'site variables'!$A:$A,'site variables'!C:C,0,0)</f>
        <v>332.63</v>
      </c>
      <c r="O2726">
        <f>_xlfn.XLOOKUP($A2726,'site variables'!$A:$A,'site variables'!D:D,0,0)</f>
        <v>25.8</v>
      </c>
      <c r="P2726">
        <f>_xlfn.XLOOKUP($A2726,'site variables'!$A:$A,'site variables'!E:E,0,0)</f>
        <v>21.2</v>
      </c>
      <c r="Q2726">
        <f>_xlfn.XLOOKUP($A2726,'site variables'!$A:$A,'site variables'!F:F,0,0)</f>
        <v>793</v>
      </c>
      <c r="R2726" t="str">
        <f>_xlfn.XLOOKUP($A2726,'site variables'!$A:$A,'site variables'!G:G,0,0)</f>
        <v>high</v>
      </c>
      <c r="S2726" t="str">
        <f>_xlfn.XLOOKUP($A2726,'site variables'!$A:$A,'site variables'!H:H,0,0)</f>
        <v>low</v>
      </c>
      <c r="T2726" t="str">
        <f>_xlfn.XLOOKUP($A2726,'site variables'!$A:$A,'site variables'!I:I,0,0)</f>
        <v>Vehicle/FootRecreation</v>
      </c>
      <c r="U2726">
        <f>_xlfn.XLOOKUP($D2726,climatevars!$E:$E,climatevars!J:J,0,)</f>
        <v>148.99970199999998</v>
      </c>
      <c r="V2726">
        <f>_xlfn.XLOOKUP($D2726,climatevars!$E:$E,climatevars!K:K,0,)</f>
        <v>539.99891999999988</v>
      </c>
      <c r="W2726">
        <f>_xlfn.XLOOKUP($D2726,climatevars!$E:$E,climatevars!L:L,0,)</f>
        <v>800.99839799999984</v>
      </c>
      <c r="X2726">
        <f>_xlfn.XLOOKUP($G2726,speciesvars!$D:$D,speciesvars!H:H,0,0)</f>
        <v>24.8750001192093</v>
      </c>
      <c r="Y2726">
        <f>_xlfn.XLOOKUP($G2726,speciesvars!$D:$D,speciesvars!I:I,0,0)</f>
        <v>845</v>
      </c>
    </row>
    <row r="2727" spans="1:25" hidden="1" x14ac:dyDescent="0.25">
      <c r="A2727" t="s">
        <v>34</v>
      </c>
      <c r="B2727" t="s">
        <v>69</v>
      </c>
      <c r="C2727">
        <v>29</v>
      </c>
      <c r="D2727" t="str">
        <f t="shared" si="42"/>
        <v>Preservespring 2022</v>
      </c>
      <c r="E2727" t="s">
        <v>75</v>
      </c>
      <c r="F2727" t="s">
        <v>49</v>
      </c>
      <c r="G2727" t="s">
        <v>53</v>
      </c>
      <c r="H2727" t="s">
        <v>4255</v>
      </c>
      <c r="I2727" t="s">
        <v>2825</v>
      </c>
      <c r="J2727" t="s">
        <v>60</v>
      </c>
      <c r="K2727">
        <v>0</v>
      </c>
      <c r="L2727">
        <v>0</v>
      </c>
      <c r="M2727">
        <v>0</v>
      </c>
      <c r="N2727">
        <f>_xlfn.XLOOKUP($A2727,'site variables'!$A:$A,'site variables'!C:C,0,0)</f>
        <v>332.63</v>
      </c>
      <c r="O2727">
        <f>_xlfn.XLOOKUP($A2727,'site variables'!$A:$A,'site variables'!D:D,0,0)</f>
        <v>25.8</v>
      </c>
      <c r="P2727">
        <f>_xlfn.XLOOKUP($A2727,'site variables'!$A:$A,'site variables'!E:E,0,0)</f>
        <v>21.2</v>
      </c>
      <c r="Q2727">
        <f>_xlfn.XLOOKUP($A2727,'site variables'!$A:$A,'site variables'!F:F,0,0)</f>
        <v>793</v>
      </c>
      <c r="R2727" t="str">
        <f>_xlfn.XLOOKUP($A2727,'site variables'!$A:$A,'site variables'!G:G,0,0)</f>
        <v>high</v>
      </c>
      <c r="S2727" t="str">
        <f>_xlfn.XLOOKUP($A2727,'site variables'!$A:$A,'site variables'!H:H,0,0)</f>
        <v>low</v>
      </c>
      <c r="T2727" t="str">
        <f>_xlfn.XLOOKUP($A2727,'site variables'!$A:$A,'site variables'!I:I,0,0)</f>
        <v>Vehicle/FootRecreation</v>
      </c>
      <c r="U2727">
        <f>_xlfn.XLOOKUP($D2727,climatevars!$E:$E,climatevars!J:J,0,)</f>
        <v>148.99970199999998</v>
      </c>
      <c r="V2727">
        <f>_xlfn.XLOOKUP($D2727,climatevars!$E:$E,climatevars!K:K,0,)</f>
        <v>539.99891999999988</v>
      </c>
      <c r="W2727">
        <f>_xlfn.XLOOKUP($D2727,climatevars!$E:$E,climatevars!L:L,0,)</f>
        <v>800.99839799999984</v>
      </c>
      <c r="X2727">
        <f>_xlfn.XLOOKUP($G2727,speciesvars!$D:$D,speciesvars!H:H,0,0)</f>
        <v>24.200000047683702</v>
      </c>
      <c r="Y2727">
        <f>_xlfn.XLOOKUP($G2727,speciesvars!$D:$D,speciesvars!I:I,0,0)</f>
        <v>706</v>
      </c>
    </row>
    <row r="2728" spans="1:25" hidden="1" x14ac:dyDescent="0.25">
      <c r="A2728" t="s">
        <v>34</v>
      </c>
      <c r="B2728" t="s">
        <v>69</v>
      </c>
      <c r="C2728">
        <v>30</v>
      </c>
      <c r="D2728" t="str">
        <f t="shared" si="42"/>
        <v>Preservespring 2022</v>
      </c>
      <c r="E2728" t="s">
        <v>48</v>
      </c>
      <c r="F2728" t="s">
        <v>70</v>
      </c>
      <c r="G2728" t="s">
        <v>33</v>
      </c>
      <c r="H2728" t="s">
        <v>11</v>
      </c>
      <c r="I2728" t="s">
        <v>2826</v>
      </c>
      <c r="J2728" t="s">
        <v>60</v>
      </c>
      <c r="K2728">
        <v>4</v>
      </c>
      <c r="L2728">
        <v>30</v>
      </c>
      <c r="N2728">
        <f>_xlfn.XLOOKUP($A2728,'site variables'!$A:$A,'site variables'!C:C,0,0)</f>
        <v>332.63</v>
      </c>
      <c r="O2728">
        <f>_xlfn.XLOOKUP($A2728,'site variables'!$A:$A,'site variables'!D:D,0,0)</f>
        <v>25.8</v>
      </c>
      <c r="P2728">
        <f>_xlfn.XLOOKUP($A2728,'site variables'!$A:$A,'site variables'!E:E,0,0)</f>
        <v>21.2</v>
      </c>
      <c r="Q2728">
        <f>_xlfn.XLOOKUP($A2728,'site variables'!$A:$A,'site variables'!F:F,0,0)</f>
        <v>793</v>
      </c>
      <c r="R2728" t="str">
        <f>_xlfn.XLOOKUP($A2728,'site variables'!$A:$A,'site variables'!G:G,0,0)</f>
        <v>high</v>
      </c>
      <c r="S2728" t="str">
        <f>_xlfn.XLOOKUP($A2728,'site variables'!$A:$A,'site variables'!H:H,0,0)</f>
        <v>low</v>
      </c>
      <c r="T2728" t="str">
        <f>_xlfn.XLOOKUP($A2728,'site variables'!$A:$A,'site variables'!I:I,0,0)</f>
        <v>Vehicle/FootRecreation</v>
      </c>
      <c r="U2728">
        <f>_xlfn.XLOOKUP($D2728,climatevars!$E:$E,climatevars!J:J,0,)</f>
        <v>148.99970199999998</v>
      </c>
      <c r="V2728">
        <f>_xlfn.XLOOKUP($D2728,climatevars!$E:$E,climatevars!K:K,0,)</f>
        <v>539.99891999999988</v>
      </c>
      <c r="W2728">
        <f>_xlfn.XLOOKUP($D2728,climatevars!$E:$E,climatevars!L:L,0,)</f>
        <v>800.99839799999984</v>
      </c>
      <c r="X2728">
        <f>_xlfn.XLOOKUP($G2728,speciesvars!$D:$D,speciesvars!H:H,0,0)</f>
        <v>0</v>
      </c>
      <c r="Y2728">
        <f>_xlfn.XLOOKUP($G2728,speciesvars!$D:$D,speciesvars!I:I,0,0)</f>
        <v>0</v>
      </c>
    </row>
    <row r="2729" spans="1:25" hidden="1" x14ac:dyDescent="0.25">
      <c r="A2729" t="s">
        <v>34</v>
      </c>
      <c r="B2729" t="s">
        <v>69</v>
      </c>
      <c r="C2729">
        <v>29</v>
      </c>
      <c r="D2729" t="str">
        <f t="shared" si="42"/>
        <v>Preservespring 2022</v>
      </c>
      <c r="E2729" t="s">
        <v>75</v>
      </c>
      <c r="F2729" t="s">
        <v>49</v>
      </c>
      <c r="G2729" t="s">
        <v>22</v>
      </c>
      <c r="H2729" t="s">
        <v>4255</v>
      </c>
      <c r="I2729" t="s">
        <v>2827</v>
      </c>
      <c r="J2729" t="s">
        <v>60</v>
      </c>
      <c r="K2729">
        <v>0</v>
      </c>
      <c r="L2729">
        <v>0</v>
      </c>
      <c r="M2729">
        <v>0</v>
      </c>
      <c r="N2729">
        <f>_xlfn.XLOOKUP($A2729,'site variables'!$A:$A,'site variables'!C:C,0,0)</f>
        <v>332.63</v>
      </c>
      <c r="O2729">
        <f>_xlfn.XLOOKUP($A2729,'site variables'!$A:$A,'site variables'!D:D,0,0)</f>
        <v>25.8</v>
      </c>
      <c r="P2729">
        <f>_xlfn.XLOOKUP($A2729,'site variables'!$A:$A,'site variables'!E:E,0,0)</f>
        <v>21.2</v>
      </c>
      <c r="Q2729">
        <f>_xlfn.XLOOKUP($A2729,'site variables'!$A:$A,'site variables'!F:F,0,0)</f>
        <v>793</v>
      </c>
      <c r="R2729" t="str">
        <f>_xlfn.XLOOKUP($A2729,'site variables'!$A:$A,'site variables'!G:G,0,0)</f>
        <v>high</v>
      </c>
      <c r="S2729" t="str">
        <f>_xlfn.XLOOKUP($A2729,'site variables'!$A:$A,'site variables'!H:H,0,0)</f>
        <v>low</v>
      </c>
      <c r="T2729" t="str">
        <f>_xlfn.XLOOKUP($A2729,'site variables'!$A:$A,'site variables'!I:I,0,0)</f>
        <v>Vehicle/FootRecreation</v>
      </c>
      <c r="U2729">
        <f>_xlfn.XLOOKUP($D2729,climatevars!$E:$E,climatevars!J:J,0,)</f>
        <v>148.99970199999998</v>
      </c>
      <c r="V2729">
        <f>_xlfn.XLOOKUP($D2729,climatevars!$E:$E,climatevars!K:K,0,)</f>
        <v>539.99891999999988</v>
      </c>
      <c r="W2729">
        <f>_xlfn.XLOOKUP($D2729,climatevars!$E:$E,climatevars!L:L,0,)</f>
        <v>800.99839799999984</v>
      </c>
      <c r="X2729">
        <f>_xlfn.XLOOKUP($G2729,speciesvars!$D:$D,speciesvars!H:H,0,0)</f>
        <v>22.870833317438802</v>
      </c>
      <c r="Y2729">
        <f>_xlfn.XLOOKUP($G2729,speciesvars!$D:$D,speciesvars!I:I,0,0)</f>
        <v>733</v>
      </c>
    </row>
    <row r="2730" spans="1:25" hidden="1" x14ac:dyDescent="0.25">
      <c r="A2730" t="s">
        <v>34</v>
      </c>
      <c r="B2730" t="s">
        <v>69</v>
      </c>
      <c r="C2730">
        <v>29</v>
      </c>
      <c r="D2730" t="str">
        <f t="shared" si="42"/>
        <v>Preservespring 2022</v>
      </c>
      <c r="E2730" t="s">
        <v>75</v>
      </c>
      <c r="F2730" t="s">
        <v>49</v>
      </c>
      <c r="G2730" t="s">
        <v>54</v>
      </c>
      <c r="H2730" t="s">
        <v>4255</v>
      </c>
      <c r="I2730" t="s">
        <v>2828</v>
      </c>
      <c r="J2730" t="s">
        <v>60</v>
      </c>
      <c r="K2730">
        <v>0</v>
      </c>
      <c r="L2730">
        <v>0</v>
      </c>
      <c r="M2730">
        <v>0</v>
      </c>
      <c r="N2730">
        <f>_xlfn.XLOOKUP($A2730,'site variables'!$A:$A,'site variables'!C:C,0,0)</f>
        <v>332.63</v>
      </c>
      <c r="O2730">
        <f>_xlfn.XLOOKUP($A2730,'site variables'!$A:$A,'site variables'!D:D,0,0)</f>
        <v>25.8</v>
      </c>
      <c r="P2730">
        <f>_xlfn.XLOOKUP($A2730,'site variables'!$A:$A,'site variables'!E:E,0,0)</f>
        <v>21.2</v>
      </c>
      <c r="Q2730">
        <f>_xlfn.XLOOKUP($A2730,'site variables'!$A:$A,'site variables'!F:F,0,0)</f>
        <v>793</v>
      </c>
      <c r="R2730" t="str">
        <f>_xlfn.XLOOKUP($A2730,'site variables'!$A:$A,'site variables'!G:G,0,0)</f>
        <v>high</v>
      </c>
      <c r="S2730" t="str">
        <f>_xlfn.XLOOKUP($A2730,'site variables'!$A:$A,'site variables'!H:H,0,0)</f>
        <v>low</v>
      </c>
      <c r="T2730" t="str">
        <f>_xlfn.XLOOKUP($A2730,'site variables'!$A:$A,'site variables'!I:I,0,0)</f>
        <v>Vehicle/FootRecreation</v>
      </c>
      <c r="U2730">
        <f>_xlfn.XLOOKUP($D2730,climatevars!$E:$E,climatevars!J:J,0,)</f>
        <v>148.99970199999998</v>
      </c>
      <c r="V2730">
        <f>_xlfn.XLOOKUP($D2730,climatevars!$E:$E,climatevars!K:K,0,)</f>
        <v>539.99891999999988</v>
      </c>
      <c r="W2730">
        <f>_xlfn.XLOOKUP($D2730,climatevars!$E:$E,climatevars!L:L,0,)</f>
        <v>800.99839799999984</v>
      </c>
      <c r="X2730">
        <f>_xlfn.XLOOKUP($G2730,speciesvars!$D:$D,speciesvars!H:H,0,0)</f>
        <v>21.7541668613752</v>
      </c>
      <c r="Y2730">
        <f>_xlfn.XLOOKUP($G2730,speciesvars!$D:$D,speciesvars!I:I,0,0)</f>
        <v>505</v>
      </c>
    </row>
    <row r="2731" spans="1:25" hidden="1" x14ac:dyDescent="0.25">
      <c r="A2731" t="s">
        <v>34</v>
      </c>
      <c r="B2731" t="s">
        <v>69</v>
      </c>
      <c r="C2731">
        <v>30</v>
      </c>
      <c r="D2731" t="str">
        <f t="shared" si="42"/>
        <v>Preservespring 2022</v>
      </c>
      <c r="E2731" t="s">
        <v>48</v>
      </c>
      <c r="F2731" t="s">
        <v>70</v>
      </c>
      <c r="G2731" t="s">
        <v>1011</v>
      </c>
      <c r="H2731" t="s">
        <v>11</v>
      </c>
      <c r="I2731" t="s">
        <v>2829</v>
      </c>
      <c r="J2731" t="s">
        <v>60</v>
      </c>
      <c r="K2731">
        <v>7</v>
      </c>
      <c r="L2731">
        <v>55</v>
      </c>
      <c r="N2731">
        <f>_xlfn.XLOOKUP($A2731,'site variables'!$A:$A,'site variables'!C:C,0,0)</f>
        <v>332.63</v>
      </c>
      <c r="O2731">
        <f>_xlfn.XLOOKUP($A2731,'site variables'!$A:$A,'site variables'!D:D,0,0)</f>
        <v>25.8</v>
      </c>
      <c r="P2731">
        <f>_xlfn.XLOOKUP($A2731,'site variables'!$A:$A,'site variables'!E:E,0,0)</f>
        <v>21.2</v>
      </c>
      <c r="Q2731">
        <f>_xlfn.XLOOKUP($A2731,'site variables'!$A:$A,'site variables'!F:F,0,0)</f>
        <v>793</v>
      </c>
      <c r="R2731" t="str">
        <f>_xlfn.XLOOKUP($A2731,'site variables'!$A:$A,'site variables'!G:G,0,0)</f>
        <v>high</v>
      </c>
      <c r="S2731" t="str">
        <f>_xlfn.XLOOKUP($A2731,'site variables'!$A:$A,'site variables'!H:H,0,0)</f>
        <v>low</v>
      </c>
      <c r="T2731" t="str">
        <f>_xlfn.XLOOKUP($A2731,'site variables'!$A:$A,'site variables'!I:I,0,0)</f>
        <v>Vehicle/FootRecreation</v>
      </c>
      <c r="U2731">
        <f>_xlfn.XLOOKUP($D2731,climatevars!$E:$E,climatevars!J:J,0,)</f>
        <v>148.99970199999998</v>
      </c>
      <c r="V2731">
        <f>_xlfn.XLOOKUP($D2731,climatevars!$E:$E,climatevars!K:K,0,)</f>
        <v>539.99891999999988</v>
      </c>
      <c r="W2731">
        <f>_xlfn.XLOOKUP($D2731,climatevars!$E:$E,climatevars!L:L,0,)</f>
        <v>800.99839799999984</v>
      </c>
      <c r="X2731">
        <f>_xlfn.XLOOKUP($G2731,speciesvars!$D:$D,speciesvars!H:H,0,0)</f>
        <v>0</v>
      </c>
      <c r="Y2731">
        <f>_xlfn.XLOOKUP($G2731,speciesvars!$D:$D,speciesvars!I:I,0,0)</f>
        <v>0</v>
      </c>
    </row>
    <row r="2732" spans="1:25" hidden="1" x14ac:dyDescent="0.25">
      <c r="A2732" t="s">
        <v>34</v>
      </c>
      <c r="B2732" t="s">
        <v>69</v>
      </c>
      <c r="C2732">
        <v>29</v>
      </c>
      <c r="D2732" t="str">
        <f t="shared" si="42"/>
        <v>Preservespring 2022</v>
      </c>
      <c r="E2732" t="s">
        <v>75</v>
      </c>
      <c r="F2732" t="s">
        <v>49</v>
      </c>
      <c r="G2732" t="s">
        <v>35</v>
      </c>
      <c r="H2732" t="s">
        <v>4255</v>
      </c>
      <c r="I2732" t="s">
        <v>2830</v>
      </c>
      <c r="J2732" t="s">
        <v>60</v>
      </c>
      <c r="K2732">
        <v>0</v>
      </c>
      <c r="L2732">
        <v>0</v>
      </c>
      <c r="M2732">
        <v>0</v>
      </c>
      <c r="N2732">
        <f>_xlfn.XLOOKUP($A2732,'site variables'!$A:$A,'site variables'!C:C,0,0)</f>
        <v>332.63</v>
      </c>
      <c r="O2732">
        <f>_xlfn.XLOOKUP($A2732,'site variables'!$A:$A,'site variables'!D:D,0,0)</f>
        <v>25.8</v>
      </c>
      <c r="P2732">
        <f>_xlfn.XLOOKUP($A2732,'site variables'!$A:$A,'site variables'!E:E,0,0)</f>
        <v>21.2</v>
      </c>
      <c r="Q2732">
        <f>_xlfn.XLOOKUP($A2732,'site variables'!$A:$A,'site variables'!F:F,0,0)</f>
        <v>793</v>
      </c>
      <c r="R2732" t="str">
        <f>_xlfn.XLOOKUP($A2732,'site variables'!$A:$A,'site variables'!G:G,0,0)</f>
        <v>high</v>
      </c>
      <c r="S2732" t="str">
        <f>_xlfn.XLOOKUP($A2732,'site variables'!$A:$A,'site variables'!H:H,0,0)</f>
        <v>low</v>
      </c>
      <c r="T2732" t="str">
        <f>_xlfn.XLOOKUP($A2732,'site variables'!$A:$A,'site variables'!I:I,0,0)</f>
        <v>Vehicle/FootRecreation</v>
      </c>
      <c r="U2732">
        <f>_xlfn.XLOOKUP($D2732,climatevars!$E:$E,climatevars!J:J,0,)</f>
        <v>148.99970199999998</v>
      </c>
      <c r="V2732">
        <f>_xlfn.XLOOKUP($D2732,climatevars!$E:$E,climatevars!K:K,0,)</f>
        <v>539.99891999999988</v>
      </c>
      <c r="W2732">
        <f>_xlfn.XLOOKUP($D2732,climatevars!$E:$E,climatevars!L:L,0,)</f>
        <v>800.99839799999984</v>
      </c>
      <c r="X2732">
        <f>_xlfn.XLOOKUP($G2732,speciesvars!$D:$D,speciesvars!H:H,0,0)</f>
        <v>23.5000000198682</v>
      </c>
      <c r="Y2732">
        <f>_xlfn.XLOOKUP($G2732,speciesvars!$D:$D,speciesvars!I:I,0,0)</f>
        <v>354</v>
      </c>
    </row>
    <row r="2733" spans="1:25" hidden="1" x14ac:dyDescent="0.25">
      <c r="A2733" t="s">
        <v>34</v>
      </c>
      <c r="B2733" t="s">
        <v>69</v>
      </c>
      <c r="C2733">
        <v>29</v>
      </c>
      <c r="D2733" t="str">
        <f t="shared" si="42"/>
        <v>Preservespring 2022</v>
      </c>
      <c r="E2733" t="s">
        <v>75</v>
      </c>
      <c r="F2733" t="s">
        <v>49</v>
      </c>
      <c r="G2733" t="s">
        <v>65</v>
      </c>
      <c r="H2733" t="s">
        <v>4255</v>
      </c>
      <c r="I2733" t="s">
        <v>2831</v>
      </c>
      <c r="J2733" t="s">
        <v>60</v>
      </c>
      <c r="K2733">
        <v>0</v>
      </c>
      <c r="L2733">
        <v>0</v>
      </c>
      <c r="M2733">
        <v>0</v>
      </c>
      <c r="N2733">
        <f>_xlfn.XLOOKUP($A2733,'site variables'!$A:$A,'site variables'!C:C,0,0)</f>
        <v>332.63</v>
      </c>
      <c r="O2733">
        <f>_xlfn.XLOOKUP($A2733,'site variables'!$A:$A,'site variables'!D:D,0,0)</f>
        <v>25.8</v>
      </c>
      <c r="P2733">
        <f>_xlfn.XLOOKUP($A2733,'site variables'!$A:$A,'site variables'!E:E,0,0)</f>
        <v>21.2</v>
      </c>
      <c r="Q2733">
        <f>_xlfn.XLOOKUP($A2733,'site variables'!$A:$A,'site variables'!F:F,0,0)</f>
        <v>793</v>
      </c>
      <c r="R2733" t="str">
        <f>_xlfn.XLOOKUP($A2733,'site variables'!$A:$A,'site variables'!G:G,0,0)</f>
        <v>high</v>
      </c>
      <c r="S2733" t="str">
        <f>_xlfn.XLOOKUP($A2733,'site variables'!$A:$A,'site variables'!H:H,0,0)</f>
        <v>low</v>
      </c>
      <c r="T2733" t="str">
        <f>_xlfn.XLOOKUP($A2733,'site variables'!$A:$A,'site variables'!I:I,0,0)</f>
        <v>Vehicle/FootRecreation</v>
      </c>
      <c r="U2733">
        <f>_xlfn.XLOOKUP($D2733,climatevars!$E:$E,climatevars!J:J,0,)</f>
        <v>148.99970199999998</v>
      </c>
      <c r="V2733">
        <f>_xlfn.XLOOKUP($D2733,climatevars!$E:$E,climatevars!K:K,0,)</f>
        <v>539.99891999999988</v>
      </c>
      <c r="W2733">
        <f>_xlfn.XLOOKUP($D2733,climatevars!$E:$E,climatevars!L:L,0,)</f>
        <v>800.99839799999984</v>
      </c>
      <c r="X2733">
        <f>_xlfn.XLOOKUP($G2733,speciesvars!$D:$D,speciesvars!H:H,0,0)</f>
        <v>21.662499884764401</v>
      </c>
      <c r="Y2733">
        <f>_xlfn.XLOOKUP($G2733,speciesvars!$D:$D,speciesvars!I:I,0,0)</f>
        <v>767</v>
      </c>
    </row>
    <row r="2734" spans="1:25" hidden="1" x14ac:dyDescent="0.25">
      <c r="A2734" t="s">
        <v>34</v>
      </c>
      <c r="B2734" t="s">
        <v>69</v>
      </c>
      <c r="C2734">
        <v>29</v>
      </c>
      <c r="D2734" t="str">
        <f t="shared" si="42"/>
        <v>Preservespring 2022</v>
      </c>
      <c r="E2734" t="s">
        <v>75</v>
      </c>
      <c r="F2734" t="s">
        <v>49</v>
      </c>
      <c r="G2734" t="s">
        <v>76</v>
      </c>
      <c r="H2734" t="s">
        <v>4255</v>
      </c>
      <c r="I2734" t="s">
        <v>2832</v>
      </c>
      <c r="J2734" t="s">
        <v>60</v>
      </c>
      <c r="K2734">
        <v>0</v>
      </c>
      <c r="L2734">
        <v>0</v>
      </c>
      <c r="M2734">
        <v>0</v>
      </c>
      <c r="N2734">
        <f>_xlfn.XLOOKUP($A2734,'site variables'!$A:$A,'site variables'!C:C,0,0)</f>
        <v>332.63</v>
      </c>
      <c r="O2734">
        <f>_xlfn.XLOOKUP($A2734,'site variables'!$A:$A,'site variables'!D:D,0,0)</f>
        <v>25.8</v>
      </c>
      <c r="P2734">
        <f>_xlfn.XLOOKUP($A2734,'site variables'!$A:$A,'site variables'!E:E,0,0)</f>
        <v>21.2</v>
      </c>
      <c r="Q2734">
        <f>_xlfn.XLOOKUP($A2734,'site variables'!$A:$A,'site variables'!F:F,0,0)</f>
        <v>793</v>
      </c>
      <c r="R2734" t="str">
        <f>_xlfn.XLOOKUP($A2734,'site variables'!$A:$A,'site variables'!G:G,0,0)</f>
        <v>high</v>
      </c>
      <c r="S2734" t="str">
        <f>_xlfn.XLOOKUP($A2734,'site variables'!$A:$A,'site variables'!H:H,0,0)</f>
        <v>low</v>
      </c>
      <c r="T2734" t="str">
        <f>_xlfn.XLOOKUP($A2734,'site variables'!$A:$A,'site variables'!I:I,0,0)</f>
        <v>Vehicle/FootRecreation</v>
      </c>
      <c r="U2734">
        <f>_xlfn.XLOOKUP($D2734,climatevars!$E:$E,climatevars!J:J,0,)</f>
        <v>148.99970199999998</v>
      </c>
      <c r="V2734">
        <f>_xlfn.XLOOKUP($D2734,climatevars!$E:$E,climatevars!K:K,0,)</f>
        <v>539.99891999999988</v>
      </c>
      <c r="W2734">
        <f>_xlfn.XLOOKUP($D2734,climatevars!$E:$E,climatevars!L:L,0,)</f>
        <v>800.99839799999984</v>
      </c>
      <c r="X2734">
        <f>_xlfn.XLOOKUP($G2734,speciesvars!$D:$D,speciesvars!H:H,0,0)</f>
        <v>23.825000166892998</v>
      </c>
      <c r="Y2734">
        <f>_xlfn.XLOOKUP($G2734,speciesvars!$D:$D,speciesvars!I:I,0,0)</f>
        <v>508</v>
      </c>
    </row>
    <row r="2735" spans="1:25" hidden="1" x14ac:dyDescent="0.25">
      <c r="A2735" t="s">
        <v>34</v>
      </c>
      <c r="B2735" t="s">
        <v>69</v>
      </c>
      <c r="C2735">
        <v>29</v>
      </c>
      <c r="D2735" t="str">
        <f t="shared" si="42"/>
        <v>Preservespring 2022</v>
      </c>
      <c r="E2735" t="s">
        <v>75</v>
      </c>
      <c r="F2735" t="s">
        <v>49</v>
      </c>
      <c r="G2735" t="s">
        <v>1</v>
      </c>
      <c r="H2735" t="s">
        <v>4255</v>
      </c>
      <c r="I2735" t="s">
        <v>2833</v>
      </c>
      <c r="J2735" t="s">
        <v>60</v>
      </c>
      <c r="K2735">
        <v>0</v>
      </c>
      <c r="L2735">
        <v>0</v>
      </c>
      <c r="M2735">
        <v>0</v>
      </c>
      <c r="N2735">
        <f>_xlfn.XLOOKUP($A2735,'site variables'!$A:$A,'site variables'!C:C,0,0)</f>
        <v>332.63</v>
      </c>
      <c r="O2735">
        <f>_xlfn.XLOOKUP($A2735,'site variables'!$A:$A,'site variables'!D:D,0,0)</f>
        <v>25.8</v>
      </c>
      <c r="P2735">
        <f>_xlfn.XLOOKUP($A2735,'site variables'!$A:$A,'site variables'!E:E,0,0)</f>
        <v>21.2</v>
      </c>
      <c r="Q2735">
        <f>_xlfn.XLOOKUP($A2735,'site variables'!$A:$A,'site variables'!F:F,0,0)</f>
        <v>793</v>
      </c>
      <c r="R2735" t="str">
        <f>_xlfn.XLOOKUP($A2735,'site variables'!$A:$A,'site variables'!G:G,0,0)</f>
        <v>high</v>
      </c>
      <c r="S2735" t="str">
        <f>_xlfn.XLOOKUP($A2735,'site variables'!$A:$A,'site variables'!H:H,0,0)</f>
        <v>low</v>
      </c>
      <c r="T2735" t="str">
        <f>_xlfn.XLOOKUP($A2735,'site variables'!$A:$A,'site variables'!I:I,0,0)</f>
        <v>Vehicle/FootRecreation</v>
      </c>
      <c r="U2735">
        <f>_xlfn.XLOOKUP($D2735,climatevars!$E:$E,climatevars!J:J,0,)</f>
        <v>148.99970199999998</v>
      </c>
      <c r="V2735">
        <f>_xlfn.XLOOKUP($D2735,climatevars!$E:$E,climatevars!K:K,0,)</f>
        <v>539.99891999999988</v>
      </c>
      <c r="W2735">
        <f>_xlfn.XLOOKUP($D2735,climatevars!$E:$E,climatevars!L:L,0,)</f>
        <v>800.99839799999984</v>
      </c>
      <c r="X2735">
        <f>_xlfn.XLOOKUP($G2735,speciesvars!$D:$D,speciesvars!H:H,0,0)</f>
        <v>22.9416667421659</v>
      </c>
      <c r="Y2735">
        <f>_xlfn.XLOOKUP($G2735,speciesvars!$D:$D,speciesvars!I:I,0,0)</f>
        <v>528</v>
      </c>
    </row>
    <row r="2736" spans="1:25" hidden="1" x14ac:dyDescent="0.25">
      <c r="A2736" t="s">
        <v>34</v>
      </c>
      <c r="B2736" t="s">
        <v>69</v>
      </c>
      <c r="C2736">
        <v>30</v>
      </c>
      <c r="D2736" t="str">
        <f t="shared" si="42"/>
        <v>Preservespring 2022</v>
      </c>
      <c r="E2736" t="s">
        <v>48</v>
      </c>
      <c r="F2736" t="s">
        <v>70</v>
      </c>
      <c r="G2736" t="s">
        <v>6</v>
      </c>
      <c r="H2736" t="s">
        <v>4256</v>
      </c>
      <c r="I2736" t="s">
        <v>2834</v>
      </c>
      <c r="J2736" t="s">
        <v>60</v>
      </c>
      <c r="K2736">
        <v>0</v>
      </c>
      <c r="L2736">
        <v>0</v>
      </c>
      <c r="M2736">
        <v>0</v>
      </c>
      <c r="N2736">
        <f>_xlfn.XLOOKUP($A2736,'site variables'!$A:$A,'site variables'!C:C,0,0)</f>
        <v>332.63</v>
      </c>
      <c r="O2736">
        <f>_xlfn.XLOOKUP($A2736,'site variables'!$A:$A,'site variables'!D:D,0,0)</f>
        <v>25.8</v>
      </c>
      <c r="P2736">
        <f>_xlfn.XLOOKUP($A2736,'site variables'!$A:$A,'site variables'!E:E,0,0)</f>
        <v>21.2</v>
      </c>
      <c r="Q2736">
        <f>_xlfn.XLOOKUP($A2736,'site variables'!$A:$A,'site variables'!F:F,0,0)</f>
        <v>793</v>
      </c>
      <c r="R2736" t="str">
        <f>_xlfn.XLOOKUP($A2736,'site variables'!$A:$A,'site variables'!G:G,0,0)</f>
        <v>high</v>
      </c>
      <c r="S2736" t="str">
        <f>_xlfn.XLOOKUP($A2736,'site variables'!$A:$A,'site variables'!H:H,0,0)</f>
        <v>low</v>
      </c>
      <c r="T2736" t="str">
        <f>_xlfn.XLOOKUP($A2736,'site variables'!$A:$A,'site variables'!I:I,0,0)</f>
        <v>Vehicle/FootRecreation</v>
      </c>
      <c r="U2736">
        <f>_xlfn.XLOOKUP($D2736,climatevars!$E:$E,climatevars!J:J,0,)</f>
        <v>148.99970199999998</v>
      </c>
      <c r="V2736">
        <f>_xlfn.XLOOKUP($D2736,climatevars!$E:$E,climatevars!K:K,0,)</f>
        <v>539.99891999999988</v>
      </c>
      <c r="W2736">
        <f>_xlfn.XLOOKUP($D2736,climatevars!$E:$E,climatevars!L:L,0,)</f>
        <v>800.99839799999984</v>
      </c>
      <c r="X2736">
        <f>_xlfn.XLOOKUP($G2736,speciesvars!$D:$D,speciesvars!H:H,0,0)</f>
        <v>21.804166575272902</v>
      </c>
      <c r="Y2736">
        <f>_xlfn.XLOOKUP($G2736,speciesvars!$D:$D,speciesvars!I:I,0,0)</f>
        <v>504</v>
      </c>
    </row>
    <row r="2737" spans="1:25" hidden="1" x14ac:dyDescent="0.25">
      <c r="A2737" t="s">
        <v>34</v>
      </c>
      <c r="B2737" t="s">
        <v>69</v>
      </c>
      <c r="C2737">
        <v>30</v>
      </c>
      <c r="D2737" t="str">
        <f t="shared" si="42"/>
        <v>Preservespring 2022</v>
      </c>
      <c r="E2737" t="s">
        <v>48</v>
      </c>
      <c r="F2737" t="s">
        <v>70</v>
      </c>
      <c r="G2737" t="s">
        <v>22</v>
      </c>
      <c r="H2737" t="s">
        <v>4256</v>
      </c>
      <c r="I2737" t="s">
        <v>2835</v>
      </c>
      <c r="J2737" t="s">
        <v>60</v>
      </c>
      <c r="K2737">
        <v>1</v>
      </c>
      <c r="L2737">
        <v>5</v>
      </c>
      <c r="M2737">
        <v>0.05</v>
      </c>
      <c r="N2737">
        <f>_xlfn.XLOOKUP($A2737,'site variables'!$A:$A,'site variables'!C:C,0,0)</f>
        <v>332.63</v>
      </c>
      <c r="O2737">
        <f>_xlfn.XLOOKUP($A2737,'site variables'!$A:$A,'site variables'!D:D,0,0)</f>
        <v>25.8</v>
      </c>
      <c r="P2737">
        <f>_xlfn.XLOOKUP($A2737,'site variables'!$A:$A,'site variables'!E:E,0,0)</f>
        <v>21.2</v>
      </c>
      <c r="Q2737">
        <f>_xlfn.XLOOKUP($A2737,'site variables'!$A:$A,'site variables'!F:F,0,0)</f>
        <v>793</v>
      </c>
      <c r="R2737" t="str">
        <f>_xlfn.XLOOKUP($A2737,'site variables'!$A:$A,'site variables'!G:G,0,0)</f>
        <v>high</v>
      </c>
      <c r="S2737" t="str">
        <f>_xlfn.XLOOKUP($A2737,'site variables'!$A:$A,'site variables'!H:H,0,0)</f>
        <v>low</v>
      </c>
      <c r="T2737" t="str">
        <f>_xlfn.XLOOKUP($A2737,'site variables'!$A:$A,'site variables'!I:I,0,0)</f>
        <v>Vehicle/FootRecreation</v>
      </c>
      <c r="U2737">
        <f>_xlfn.XLOOKUP($D2737,climatevars!$E:$E,climatevars!J:J,0,)</f>
        <v>148.99970199999998</v>
      </c>
      <c r="V2737">
        <f>_xlfn.XLOOKUP($D2737,climatevars!$E:$E,climatevars!K:K,0,)</f>
        <v>539.99891999999988</v>
      </c>
      <c r="W2737">
        <f>_xlfn.XLOOKUP($D2737,climatevars!$E:$E,climatevars!L:L,0,)</f>
        <v>800.99839799999984</v>
      </c>
      <c r="X2737">
        <f>_xlfn.XLOOKUP($G2737,speciesvars!$D:$D,speciesvars!H:H,0,0)</f>
        <v>22.870833317438802</v>
      </c>
      <c r="Y2737">
        <f>_xlfn.XLOOKUP($G2737,speciesvars!$D:$D,speciesvars!I:I,0,0)</f>
        <v>733</v>
      </c>
    </row>
    <row r="2738" spans="1:25" hidden="1" x14ac:dyDescent="0.25">
      <c r="A2738" t="s">
        <v>34</v>
      </c>
      <c r="B2738" t="s">
        <v>69</v>
      </c>
      <c r="C2738">
        <v>30</v>
      </c>
      <c r="D2738" t="str">
        <f t="shared" si="42"/>
        <v>Preservespring 2022</v>
      </c>
      <c r="E2738" t="s">
        <v>48</v>
      </c>
      <c r="F2738" t="s">
        <v>70</v>
      </c>
      <c r="G2738" t="s">
        <v>54</v>
      </c>
      <c r="H2738" t="s">
        <v>4256</v>
      </c>
      <c r="I2738" t="s">
        <v>2836</v>
      </c>
      <c r="J2738" t="s">
        <v>60</v>
      </c>
      <c r="K2738">
        <v>0</v>
      </c>
      <c r="L2738">
        <v>0</v>
      </c>
      <c r="M2738">
        <v>0.55000000000000004</v>
      </c>
      <c r="N2738">
        <f>_xlfn.XLOOKUP($A2738,'site variables'!$A:$A,'site variables'!C:C,0,0)</f>
        <v>332.63</v>
      </c>
      <c r="O2738">
        <f>_xlfn.XLOOKUP($A2738,'site variables'!$A:$A,'site variables'!D:D,0,0)</f>
        <v>25.8</v>
      </c>
      <c r="P2738">
        <f>_xlfn.XLOOKUP($A2738,'site variables'!$A:$A,'site variables'!E:E,0,0)</f>
        <v>21.2</v>
      </c>
      <c r="Q2738">
        <f>_xlfn.XLOOKUP($A2738,'site variables'!$A:$A,'site variables'!F:F,0,0)</f>
        <v>793</v>
      </c>
      <c r="R2738" t="str">
        <f>_xlfn.XLOOKUP($A2738,'site variables'!$A:$A,'site variables'!G:G,0,0)</f>
        <v>high</v>
      </c>
      <c r="S2738" t="str">
        <f>_xlfn.XLOOKUP($A2738,'site variables'!$A:$A,'site variables'!H:H,0,0)</f>
        <v>low</v>
      </c>
      <c r="T2738" t="str">
        <f>_xlfn.XLOOKUP($A2738,'site variables'!$A:$A,'site variables'!I:I,0,0)</f>
        <v>Vehicle/FootRecreation</v>
      </c>
      <c r="U2738">
        <f>_xlfn.XLOOKUP($D2738,climatevars!$E:$E,climatevars!J:J,0,)</f>
        <v>148.99970199999998</v>
      </c>
      <c r="V2738">
        <f>_xlfn.XLOOKUP($D2738,climatevars!$E:$E,climatevars!K:K,0,)</f>
        <v>539.99891999999988</v>
      </c>
      <c r="W2738">
        <f>_xlfn.XLOOKUP($D2738,climatevars!$E:$E,climatevars!L:L,0,)</f>
        <v>800.99839799999984</v>
      </c>
      <c r="X2738">
        <f>_xlfn.XLOOKUP($G2738,speciesvars!$D:$D,speciesvars!H:H,0,0)</f>
        <v>21.7541668613752</v>
      </c>
      <c r="Y2738">
        <f>_xlfn.XLOOKUP($G2738,speciesvars!$D:$D,speciesvars!I:I,0,0)</f>
        <v>505</v>
      </c>
    </row>
    <row r="2739" spans="1:25" hidden="1" x14ac:dyDescent="0.25">
      <c r="A2739" t="s">
        <v>34</v>
      </c>
      <c r="B2739" t="s">
        <v>69</v>
      </c>
      <c r="C2739">
        <v>30</v>
      </c>
      <c r="D2739" t="str">
        <f t="shared" si="42"/>
        <v>Preservespring 2022</v>
      </c>
      <c r="E2739" t="s">
        <v>48</v>
      </c>
      <c r="F2739" t="s">
        <v>70</v>
      </c>
      <c r="G2739" t="s">
        <v>65</v>
      </c>
      <c r="H2739" t="s">
        <v>4256</v>
      </c>
      <c r="I2739" t="s">
        <v>2837</v>
      </c>
      <c r="J2739" t="s">
        <v>60</v>
      </c>
      <c r="K2739">
        <v>2</v>
      </c>
      <c r="L2739">
        <v>20</v>
      </c>
      <c r="M2739">
        <v>0.05</v>
      </c>
      <c r="N2739">
        <f>_xlfn.XLOOKUP($A2739,'site variables'!$A:$A,'site variables'!C:C,0,0)</f>
        <v>332.63</v>
      </c>
      <c r="O2739">
        <f>_xlfn.XLOOKUP($A2739,'site variables'!$A:$A,'site variables'!D:D,0,0)</f>
        <v>25.8</v>
      </c>
      <c r="P2739">
        <f>_xlfn.XLOOKUP($A2739,'site variables'!$A:$A,'site variables'!E:E,0,0)</f>
        <v>21.2</v>
      </c>
      <c r="Q2739">
        <f>_xlfn.XLOOKUP($A2739,'site variables'!$A:$A,'site variables'!F:F,0,0)</f>
        <v>793</v>
      </c>
      <c r="R2739" t="str">
        <f>_xlfn.XLOOKUP($A2739,'site variables'!$A:$A,'site variables'!G:G,0,0)</f>
        <v>high</v>
      </c>
      <c r="S2739" t="str">
        <f>_xlfn.XLOOKUP($A2739,'site variables'!$A:$A,'site variables'!H:H,0,0)</f>
        <v>low</v>
      </c>
      <c r="T2739" t="str">
        <f>_xlfn.XLOOKUP($A2739,'site variables'!$A:$A,'site variables'!I:I,0,0)</f>
        <v>Vehicle/FootRecreation</v>
      </c>
      <c r="U2739">
        <f>_xlfn.XLOOKUP($D2739,climatevars!$E:$E,climatevars!J:J,0,)</f>
        <v>148.99970199999998</v>
      </c>
      <c r="V2739">
        <f>_xlfn.XLOOKUP($D2739,climatevars!$E:$E,climatevars!K:K,0,)</f>
        <v>539.99891999999988</v>
      </c>
      <c r="W2739">
        <f>_xlfn.XLOOKUP($D2739,climatevars!$E:$E,climatevars!L:L,0,)</f>
        <v>800.99839799999984</v>
      </c>
      <c r="X2739">
        <f>_xlfn.XLOOKUP($G2739,speciesvars!$D:$D,speciesvars!H:H,0,0)</f>
        <v>21.662499884764401</v>
      </c>
      <c r="Y2739">
        <f>_xlfn.XLOOKUP($G2739,speciesvars!$D:$D,speciesvars!I:I,0,0)</f>
        <v>767</v>
      </c>
    </row>
    <row r="2740" spans="1:25" hidden="1" x14ac:dyDescent="0.25">
      <c r="A2740" t="s">
        <v>34</v>
      </c>
      <c r="B2740" t="s">
        <v>69</v>
      </c>
      <c r="C2740">
        <v>30</v>
      </c>
      <c r="D2740" t="str">
        <f t="shared" si="42"/>
        <v>Preservespring 2022</v>
      </c>
      <c r="E2740" t="s">
        <v>48</v>
      </c>
      <c r="F2740" t="s">
        <v>70</v>
      </c>
      <c r="G2740" t="s">
        <v>1</v>
      </c>
      <c r="H2740" t="s">
        <v>4256</v>
      </c>
      <c r="I2740" t="s">
        <v>2838</v>
      </c>
      <c r="J2740" t="s">
        <v>60</v>
      </c>
      <c r="K2740">
        <v>0</v>
      </c>
      <c r="L2740">
        <v>0</v>
      </c>
      <c r="M2740">
        <v>0.55000000000000004</v>
      </c>
      <c r="N2740">
        <f>_xlfn.XLOOKUP($A2740,'site variables'!$A:$A,'site variables'!C:C,0,0)</f>
        <v>332.63</v>
      </c>
      <c r="O2740">
        <f>_xlfn.XLOOKUP($A2740,'site variables'!$A:$A,'site variables'!D:D,0,0)</f>
        <v>25.8</v>
      </c>
      <c r="P2740">
        <f>_xlfn.XLOOKUP($A2740,'site variables'!$A:$A,'site variables'!E:E,0,0)</f>
        <v>21.2</v>
      </c>
      <c r="Q2740">
        <f>_xlfn.XLOOKUP($A2740,'site variables'!$A:$A,'site variables'!F:F,0,0)</f>
        <v>793</v>
      </c>
      <c r="R2740" t="str">
        <f>_xlfn.XLOOKUP($A2740,'site variables'!$A:$A,'site variables'!G:G,0,0)</f>
        <v>high</v>
      </c>
      <c r="S2740" t="str">
        <f>_xlfn.XLOOKUP($A2740,'site variables'!$A:$A,'site variables'!H:H,0,0)</f>
        <v>low</v>
      </c>
      <c r="T2740" t="str">
        <f>_xlfn.XLOOKUP($A2740,'site variables'!$A:$A,'site variables'!I:I,0,0)</f>
        <v>Vehicle/FootRecreation</v>
      </c>
      <c r="U2740">
        <f>_xlfn.XLOOKUP($D2740,climatevars!$E:$E,climatevars!J:J,0,)</f>
        <v>148.99970199999998</v>
      </c>
      <c r="V2740">
        <f>_xlfn.XLOOKUP($D2740,climatevars!$E:$E,climatevars!K:K,0,)</f>
        <v>539.99891999999988</v>
      </c>
      <c r="W2740">
        <f>_xlfn.XLOOKUP($D2740,climatevars!$E:$E,climatevars!L:L,0,)</f>
        <v>800.99839799999984</v>
      </c>
      <c r="X2740">
        <f>_xlfn.XLOOKUP($G2740,speciesvars!$D:$D,speciesvars!H:H,0,0)</f>
        <v>22.9416667421659</v>
      </c>
      <c r="Y2740">
        <f>_xlfn.XLOOKUP($G2740,speciesvars!$D:$D,speciesvars!I:I,0,0)</f>
        <v>528</v>
      </c>
    </row>
    <row r="2741" spans="1:25" hidden="1" x14ac:dyDescent="0.25">
      <c r="A2741" t="s">
        <v>34</v>
      </c>
      <c r="B2741" t="s">
        <v>69</v>
      </c>
      <c r="C2741">
        <v>31</v>
      </c>
      <c r="D2741" t="str">
        <f t="shared" si="42"/>
        <v>Preservespring 2022</v>
      </c>
      <c r="E2741" t="s">
        <v>12</v>
      </c>
      <c r="F2741" t="s">
        <v>70</v>
      </c>
      <c r="G2741" t="s">
        <v>6</v>
      </c>
      <c r="H2741" t="s">
        <v>4256</v>
      </c>
      <c r="I2741" t="s">
        <v>2839</v>
      </c>
      <c r="J2741" t="s">
        <v>60</v>
      </c>
      <c r="K2741">
        <v>0</v>
      </c>
      <c r="L2741">
        <v>0</v>
      </c>
      <c r="M2741">
        <v>0.05</v>
      </c>
      <c r="N2741">
        <f>_xlfn.XLOOKUP($A2741,'site variables'!$A:$A,'site variables'!C:C,0,0)</f>
        <v>332.63</v>
      </c>
      <c r="O2741">
        <f>_xlfn.XLOOKUP($A2741,'site variables'!$A:$A,'site variables'!D:D,0,0)</f>
        <v>25.8</v>
      </c>
      <c r="P2741">
        <f>_xlfn.XLOOKUP($A2741,'site variables'!$A:$A,'site variables'!E:E,0,0)</f>
        <v>21.2</v>
      </c>
      <c r="Q2741">
        <f>_xlfn.XLOOKUP($A2741,'site variables'!$A:$A,'site variables'!F:F,0,0)</f>
        <v>793</v>
      </c>
      <c r="R2741" t="str">
        <f>_xlfn.XLOOKUP($A2741,'site variables'!$A:$A,'site variables'!G:G,0,0)</f>
        <v>high</v>
      </c>
      <c r="S2741" t="str">
        <f>_xlfn.XLOOKUP($A2741,'site variables'!$A:$A,'site variables'!H:H,0,0)</f>
        <v>low</v>
      </c>
      <c r="T2741" t="str">
        <f>_xlfn.XLOOKUP($A2741,'site variables'!$A:$A,'site variables'!I:I,0,0)</f>
        <v>Vehicle/FootRecreation</v>
      </c>
      <c r="U2741">
        <f>_xlfn.XLOOKUP($D2741,climatevars!$E:$E,climatevars!J:J,0,)</f>
        <v>148.99970199999998</v>
      </c>
      <c r="V2741">
        <f>_xlfn.XLOOKUP($D2741,climatevars!$E:$E,climatevars!K:K,0,)</f>
        <v>539.99891999999988</v>
      </c>
      <c r="W2741">
        <f>_xlfn.XLOOKUP($D2741,climatevars!$E:$E,climatevars!L:L,0,)</f>
        <v>800.99839799999984</v>
      </c>
      <c r="X2741">
        <f>_xlfn.XLOOKUP($G2741,speciesvars!$D:$D,speciesvars!H:H,0,0)</f>
        <v>21.804166575272902</v>
      </c>
      <c r="Y2741">
        <f>_xlfn.XLOOKUP($G2741,speciesvars!$D:$D,speciesvars!I:I,0,0)</f>
        <v>504</v>
      </c>
    </row>
    <row r="2742" spans="1:25" hidden="1" x14ac:dyDescent="0.25">
      <c r="A2742" t="s">
        <v>34</v>
      </c>
      <c r="B2742" t="s">
        <v>69</v>
      </c>
      <c r="C2742">
        <v>31</v>
      </c>
      <c r="D2742" t="str">
        <f t="shared" si="42"/>
        <v>Preservespring 2022</v>
      </c>
      <c r="E2742" t="s">
        <v>12</v>
      </c>
      <c r="F2742" t="s">
        <v>70</v>
      </c>
      <c r="G2742" t="s">
        <v>77</v>
      </c>
      <c r="H2742" t="s">
        <v>11</v>
      </c>
      <c r="I2742" t="s">
        <v>2840</v>
      </c>
      <c r="J2742" t="s">
        <v>72</v>
      </c>
      <c r="K2742">
        <v>5</v>
      </c>
      <c r="L2742">
        <v>50</v>
      </c>
      <c r="N2742">
        <f>_xlfn.XLOOKUP($A2742,'site variables'!$A:$A,'site variables'!C:C,0,0)</f>
        <v>332.63</v>
      </c>
      <c r="O2742">
        <f>_xlfn.XLOOKUP($A2742,'site variables'!$A:$A,'site variables'!D:D,0,0)</f>
        <v>25.8</v>
      </c>
      <c r="P2742">
        <f>_xlfn.XLOOKUP($A2742,'site variables'!$A:$A,'site variables'!E:E,0,0)</f>
        <v>21.2</v>
      </c>
      <c r="Q2742">
        <f>_xlfn.XLOOKUP($A2742,'site variables'!$A:$A,'site variables'!F:F,0,0)</f>
        <v>793</v>
      </c>
      <c r="R2742" t="str">
        <f>_xlfn.XLOOKUP($A2742,'site variables'!$A:$A,'site variables'!G:G,0,0)</f>
        <v>high</v>
      </c>
      <c r="S2742" t="str">
        <f>_xlfn.XLOOKUP($A2742,'site variables'!$A:$A,'site variables'!H:H,0,0)</f>
        <v>low</v>
      </c>
      <c r="T2742" t="str">
        <f>_xlfn.XLOOKUP($A2742,'site variables'!$A:$A,'site variables'!I:I,0,0)</f>
        <v>Vehicle/FootRecreation</v>
      </c>
      <c r="U2742">
        <f>_xlfn.XLOOKUP($D2742,climatevars!$E:$E,climatevars!J:J,0,)</f>
        <v>148.99970199999998</v>
      </c>
      <c r="V2742">
        <f>_xlfn.XLOOKUP($D2742,climatevars!$E:$E,climatevars!K:K,0,)</f>
        <v>539.99891999999988</v>
      </c>
      <c r="W2742">
        <f>_xlfn.XLOOKUP($D2742,climatevars!$E:$E,climatevars!L:L,0,)</f>
        <v>800.99839799999984</v>
      </c>
      <c r="X2742">
        <f>_xlfn.XLOOKUP($G2742,speciesvars!$D:$D,speciesvars!H:H,0,0)</f>
        <v>0</v>
      </c>
      <c r="Y2742">
        <f>_xlfn.XLOOKUP($G2742,speciesvars!$D:$D,speciesvars!I:I,0,0)</f>
        <v>0</v>
      </c>
    </row>
    <row r="2743" spans="1:25" hidden="1" x14ac:dyDescent="0.25">
      <c r="A2743" t="s">
        <v>34</v>
      </c>
      <c r="B2743" t="s">
        <v>69</v>
      </c>
      <c r="C2743">
        <v>31</v>
      </c>
      <c r="D2743" t="str">
        <f t="shared" si="42"/>
        <v>Preservespring 2022</v>
      </c>
      <c r="E2743" t="s">
        <v>12</v>
      </c>
      <c r="F2743" t="s">
        <v>70</v>
      </c>
      <c r="G2743" t="s">
        <v>3</v>
      </c>
      <c r="H2743" t="s">
        <v>11</v>
      </c>
      <c r="I2743" t="s">
        <v>2841</v>
      </c>
      <c r="J2743" t="s">
        <v>72</v>
      </c>
      <c r="K2743">
        <v>1</v>
      </c>
      <c r="L2743">
        <v>25</v>
      </c>
      <c r="N2743">
        <f>_xlfn.XLOOKUP($A2743,'site variables'!$A:$A,'site variables'!C:C,0,0)</f>
        <v>332.63</v>
      </c>
      <c r="O2743">
        <f>_xlfn.XLOOKUP($A2743,'site variables'!$A:$A,'site variables'!D:D,0,0)</f>
        <v>25.8</v>
      </c>
      <c r="P2743">
        <f>_xlfn.XLOOKUP($A2743,'site variables'!$A:$A,'site variables'!E:E,0,0)</f>
        <v>21.2</v>
      </c>
      <c r="Q2743">
        <f>_xlfn.XLOOKUP($A2743,'site variables'!$A:$A,'site variables'!F:F,0,0)</f>
        <v>793</v>
      </c>
      <c r="R2743" t="str">
        <f>_xlfn.XLOOKUP($A2743,'site variables'!$A:$A,'site variables'!G:G,0,0)</f>
        <v>high</v>
      </c>
      <c r="S2743" t="str">
        <f>_xlfn.XLOOKUP($A2743,'site variables'!$A:$A,'site variables'!H:H,0,0)</f>
        <v>low</v>
      </c>
      <c r="T2743" t="str">
        <f>_xlfn.XLOOKUP($A2743,'site variables'!$A:$A,'site variables'!I:I,0,0)</f>
        <v>Vehicle/FootRecreation</v>
      </c>
      <c r="U2743">
        <f>_xlfn.XLOOKUP($D2743,climatevars!$E:$E,climatevars!J:J,0,)</f>
        <v>148.99970199999998</v>
      </c>
      <c r="V2743">
        <f>_xlfn.XLOOKUP($D2743,climatevars!$E:$E,climatevars!K:K,0,)</f>
        <v>539.99891999999988</v>
      </c>
      <c r="W2743">
        <f>_xlfn.XLOOKUP($D2743,climatevars!$E:$E,climatevars!L:L,0,)</f>
        <v>800.99839799999984</v>
      </c>
      <c r="X2743">
        <f>_xlfn.XLOOKUP($G2743,speciesvars!$D:$D,speciesvars!H:H,0,0)</f>
        <v>0</v>
      </c>
      <c r="Y2743">
        <f>_xlfn.XLOOKUP($G2743,speciesvars!$D:$D,speciesvars!I:I,0,0)</f>
        <v>0</v>
      </c>
    </row>
    <row r="2744" spans="1:25" hidden="1" x14ac:dyDescent="0.25">
      <c r="A2744" t="s">
        <v>34</v>
      </c>
      <c r="B2744" t="s">
        <v>69</v>
      </c>
      <c r="C2744">
        <v>31</v>
      </c>
      <c r="D2744" t="str">
        <f t="shared" si="42"/>
        <v>Preservespring 2022</v>
      </c>
      <c r="E2744" t="s">
        <v>12</v>
      </c>
      <c r="F2744" t="s">
        <v>70</v>
      </c>
      <c r="G2744" t="s">
        <v>16</v>
      </c>
      <c r="H2744" t="s">
        <v>11</v>
      </c>
      <c r="I2744" t="s">
        <v>2842</v>
      </c>
      <c r="J2744" t="s">
        <v>60</v>
      </c>
      <c r="K2744">
        <v>42</v>
      </c>
      <c r="L2744">
        <v>25</v>
      </c>
      <c r="N2744">
        <f>_xlfn.XLOOKUP($A2744,'site variables'!$A:$A,'site variables'!C:C,0,0)</f>
        <v>332.63</v>
      </c>
      <c r="O2744">
        <f>_xlfn.XLOOKUP($A2744,'site variables'!$A:$A,'site variables'!D:D,0,0)</f>
        <v>25.8</v>
      </c>
      <c r="P2744">
        <f>_xlfn.XLOOKUP($A2744,'site variables'!$A:$A,'site variables'!E:E,0,0)</f>
        <v>21.2</v>
      </c>
      <c r="Q2744">
        <f>_xlfn.XLOOKUP($A2744,'site variables'!$A:$A,'site variables'!F:F,0,0)</f>
        <v>793</v>
      </c>
      <c r="R2744" t="str">
        <f>_xlfn.XLOOKUP($A2744,'site variables'!$A:$A,'site variables'!G:G,0,0)</f>
        <v>high</v>
      </c>
      <c r="S2744" t="str">
        <f>_xlfn.XLOOKUP($A2744,'site variables'!$A:$A,'site variables'!H:H,0,0)</f>
        <v>low</v>
      </c>
      <c r="T2744" t="str">
        <f>_xlfn.XLOOKUP($A2744,'site variables'!$A:$A,'site variables'!I:I,0,0)</f>
        <v>Vehicle/FootRecreation</v>
      </c>
      <c r="U2744">
        <f>_xlfn.XLOOKUP($D2744,climatevars!$E:$E,climatevars!J:J,0,)</f>
        <v>148.99970199999998</v>
      </c>
      <c r="V2744">
        <f>_xlfn.XLOOKUP($D2744,climatevars!$E:$E,climatevars!K:K,0,)</f>
        <v>539.99891999999988</v>
      </c>
      <c r="W2744">
        <f>_xlfn.XLOOKUP($D2744,climatevars!$E:$E,climatevars!L:L,0,)</f>
        <v>800.99839799999984</v>
      </c>
      <c r="X2744">
        <f>_xlfn.XLOOKUP($G2744,speciesvars!$D:$D,speciesvars!H:H,0,0)</f>
        <v>0</v>
      </c>
      <c r="Y2744">
        <f>_xlfn.XLOOKUP($G2744,speciesvars!$D:$D,speciesvars!I:I,0,0)</f>
        <v>0</v>
      </c>
    </row>
    <row r="2745" spans="1:25" hidden="1" x14ac:dyDescent="0.25">
      <c r="A2745" t="s">
        <v>34</v>
      </c>
      <c r="B2745" t="s">
        <v>69</v>
      </c>
      <c r="C2745">
        <v>31</v>
      </c>
      <c r="D2745" t="str">
        <f t="shared" si="42"/>
        <v>Preservespring 2022</v>
      </c>
      <c r="E2745" t="s">
        <v>12</v>
      </c>
      <c r="F2745" t="s">
        <v>70</v>
      </c>
      <c r="G2745" t="s">
        <v>33</v>
      </c>
      <c r="H2745" t="s">
        <v>11</v>
      </c>
      <c r="I2745" t="s">
        <v>2843</v>
      </c>
      <c r="J2745" t="s">
        <v>60</v>
      </c>
      <c r="K2745">
        <v>7</v>
      </c>
      <c r="L2745">
        <v>30</v>
      </c>
      <c r="N2745">
        <f>_xlfn.XLOOKUP($A2745,'site variables'!$A:$A,'site variables'!C:C,0,0)</f>
        <v>332.63</v>
      </c>
      <c r="O2745">
        <f>_xlfn.XLOOKUP($A2745,'site variables'!$A:$A,'site variables'!D:D,0,0)</f>
        <v>25.8</v>
      </c>
      <c r="P2745">
        <f>_xlfn.XLOOKUP($A2745,'site variables'!$A:$A,'site variables'!E:E,0,0)</f>
        <v>21.2</v>
      </c>
      <c r="Q2745">
        <f>_xlfn.XLOOKUP($A2745,'site variables'!$A:$A,'site variables'!F:F,0,0)</f>
        <v>793</v>
      </c>
      <c r="R2745" t="str">
        <f>_xlfn.XLOOKUP($A2745,'site variables'!$A:$A,'site variables'!G:G,0,0)</f>
        <v>high</v>
      </c>
      <c r="S2745" t="str">
        <f>_xlfn.XLOOKUP($A2745,'site variables'!$A:$A,'site variables'!H:H,0,0)</f>
        <v>low</v>
      </c>
      <c r="T2745" t="str">
        <f>_xlfn.XLOOKUP($A2745,'site variables'!$A:$A,'site variables'!I:I,0,0)</f>
        <v>Vehicle/FootRecreation</v>
      </c>
      <c r="U2745">
        <f>_xlfn.XLOOKUP($D2745,climatevars!$E:$E,climatevars!J:J,0,)</f>
        <v>148.99970199999998</v>
      </c>
      <c r="V2745">
        <f>_xlfn.XLOOKUP($D2745,climatevars!$E:$E,climatevars!K:K,0,)</f>
        <v>539.99891999999988</v>
      </c>
      <c r="W2745">
        <f>_xlfn.XLOOKUP($D2745,climatevars!$E:$E,climatevars!L:L,0,)</f>
        <v>800.99839799999984</v>
      </c>
      <c r="X2745">
        <f>_xlfn.XLOOKUP($G2745,speciesvars!$D:$D,speciesvars!H:H,0,0)</f>
        <v>0</v>
      </c>
      <c r="Y2745">
        <f>_xlfn.XLOOKUP($G2745,speciesvars!$D:$D,speciesvars!I:I,0,0)</f>
        <v>0</v>
      </c>
    </row>
    <row r="2746" spans="1:25" hidden="1" x14ac:dyDescent="0.25">
      <c r="A2746" t="s">
        <v>34</v>
      </c>
      <c r="B2746" t="s">
        <v>69</v>
      </c>
      <c r="C2746">
        <v>31</v>
      </c>
      <c r="D2746" t="str">
        <f t="shared" si="42"/>
        <v>Preservespring 2022</v>
      </c>
      <c r="E2746" t="s">
        <v>12</v>
      </c>
      <c r="F2746" t="s">
        <v>70</v>
      </c>
      <c r="G2746" t="s">
        <v>1437</v>
      </c>
      <c r="H2746" t="s">
        <v>11</v>
      </c>
      <c r="I2746" t="s">
        <v>2844</v>
      </c>
      <c r="J2746" t="s">
        <v>60</v>
      </c>
      <c r="K2746">
        <v>3</v>
      </c>
      <c r="L2746">
        <v>15</v>
      </c>
      <c r="N2746">
        <f>_xlfn.XLOOKUP($A2746,'site variables'!$A:$A,'site variables'!C:C,0,0)</f>
        <v>332.63</v>
      </c>
      <c r="O2746">
        <f>_xlfn.XLOOKUP($A2746,'site variables'!$A:$A,'site variables'!D:D,0,0)</f>
        <v>25.8</v>
      </c>
      <c r="P2746">
        <f>_xlfn.XLOOKUP($A2746,'site variables'!$A:$A,'site variables'!E:E,0,0)</f>
        <v>21.2</v>
      </c>
      <c r="Q2746">
        <f>_xlfn.XLOOKUP($A2746,'site variables'!$A:$A,'site variables'!F:F,0,0)</f>
        <v>793</v>
      </c>
      <c r="R2746" t="str">
        <f>_xlfn.XLOOKUP($A2746,'site variables'!$A:$A,'site variables'!G:G,0,0)</f>
        <v>high</v>
      </c>
      <c r="S2746" t="str">
        <f>_xlfn.XLOOKUP($A2746,'site variables'!$A:$A,'site variables'!H:H,0,0)</f>
        <v>low</v>
      </c>
      <c r="T2746" t="str">
        <f>_xlfn.XLOOKUP($A2746,'site variables'!$A:$A,'site variables'!I:I,0,0)</f>
        <v>Vehicle/FootRecreation</v>
      </c>
      <c r="U2746">
        <f>_xlfn.XLOOKUP($D2746,climatevars!$E:$E,climatevars!J:J,0,)</f>
        <v>148.99970199999998</v>
      </c>
      <c r="V2746">
        <f>_xlfn.XLOOKUP($D2746,climatevars!$E:$E,climatevars!K:K,0,)</f>
        <v>539.99891999999988</v>
      </c>
      <c r="W2746">
        <f>_xlfn.XLOOKUP($D2746,climatevars!$E:$E,climatevars!L:L,0,)</f>
        <v>800.99839799999984</v>
      </c>
      <c r="X2746">
        <f>_xlfn.XLOOKUP($G2746,speciesvars!$D:$D,speciesvars!H:H,0,0)</f>
        <v>0</v>
      </c>
      <c r="Y2746">
        <f>_xlfn.XLOOKUP($G2746,speciesvars!$D:$D,speciesvars!I:I,0,0)</f>
        <v>0</v>
      </c>
    </row>
    <row r="2747" spans="1:25" hidden="1" x14ac:dyDescent="0.25">
      <c r="A2747" t="s">
        <v>34</v>
      </c>
      <c r="B2747" t="s">
        <v>69</v>
      </c>
      <c r="C2747">
        <v>32</v>
      </c>
      <c r="D2747" t="str">
        <f t="shared" si="42"/>
        <v>Preservespring 2022</v>
      </c>
      <c r="E2747" t="s">
        <v>74</v>
      </c>
      <c r="F2747" t="s">
        <v>0</v>
      </c>
      <c r="G2747" t="s">
        <v>77</v>
      </c>
      <c r="H2747" t="s">
        <v>11</v>
      </c>
      <c r="I2747" t="s">
        <v>2845</v>
      </c>
      <c r="J2747" t="s">
        <v>72</v>
      </c>
      <c r="K2747">
        <v>7</v>
      </c>
      <c r="L2747">
        <v>125</v>
      </c>
      <c r="N2747">
        <f>_xlfn.XLOOKUP($A2747,'site variables'!$A:$A,'site variables'!C:C,0,0)</f>
        <v>332.63</v>
      </c>
      <c r="O2747">
        <f>_xlfn.XLOOKUP($A2747,'site variables'!$A:$A,'site variables'!D:D,0,0)</f>
        <v>25.8</v>
      </c>
      <c r="P2747">
        <f>_xlfn.XLOOKUP($A2747,'site variables'!$A:$A,'site variables'!E:E,0,0)</f>
        <v>21.2</v>
      </c>
      <c r="Q2747">
        <f>_xlfn.XLOOKUP($A2747,'site variables'!$A:$A,'site variables'!F:F,0,0)</f>
        <v>793</v>
      </c>
      <c r="R2747" t="str">
        <f>_xlfn.XLOOKUP($A2747,'site variables'!$A:$A,'site variables'!G:G,0,0)</f>
        <v>high</v>
      </c>
      <c r="S2747" t="str">
        <f>_xlfn.XLOOKUP($A2747,'site variables'!$A:$A,'site variables'!H:H,0,0)</f>
        <v>low</v>
      </c>
      <c r="T2747" t="str">
        <f>_xlfn.XLOOKUP($A2747,'site variables'!$A:$A,'site variables'!I:I,0,0)</f>
        <v>Vehicle/FootRecreation</v>
      </c>
      <c r="U2747">
        <f>_xlfn.XLOOKUP($D2747,climatevars!$E:$E,climatevars!J:J,0,)</f>
        <v>148.99970199999998</v>
      </c>
      <c r="V2747">
        <f>_xlfn.XLOOKUP($D2747,climatevars!$E:$E,climatevars!K:K,0,)</f>
        <v>539.99891999999988</v>
      </c>
      <c r="W2747">
        <f>_xlfn.XLOOKUP($D2747,climatevars!$E:$E,climatevars!L:L,0,)</f>
        <v>800.99839799999984</v>
      </c>
      <c r="X2747">
        <f>_xlfn.XLOOKUP($G2747,speciesvars!$D:$D,speciesvars!H:H,0,0)</f>
        <v>0</v>
      </c>
      <c r="Y2747">
        <f>_xlfn.XLOOKUP($G2747,speciesvars!$D:$D,speciesvars!I:I,0,0)</f>
        <v>0</v>
      </c>
    </row>
    <row r="2748" spans="1:25" hidden="1" x14ac:dyDescent="0.25">
      <c r="A2748" t="s">
        <v>34</v>
      </c>
      <c r="B2748" t="s">
        <v>69</v>
      </c>
      <c r="C2748">
        <v>32</v>
      </c>
      <c r="D2748" t="str">
        <f t="shared" si="42"/>
        <v>Preservespring 2022</v>
      </c>
      <c r="E2748" t="s">
        <v>74</v>
      </c>
      <c r="F2748" t="s">
        <v>0</v>
      </c>
      <c r="G2748" t="s">
        <v>16</v>
      </c>
      <c r="H2748" t="s">
        <v>11</v>
      </c>
      <c r="I2748" t="s">
        <v>2846</v>
      </c>
      <c r="J2748" t="s">
        <v>60</v>
      </c>
      <c r="K2748">
        <v>18</v>
      </c>
      <c r="L2748">
        <v>30</v>
      </c>
      <c r="N2748">
        <f>_xlfn.XLOOKUP($A2748,'site variables'!$A:$A,'site variables'!C:C,0,0)</f>
        <v>332.63</v>
      </c>
      <c r="O2748">
        <f>_xlfn.XLOOKUP($A2748,'site variables'!$A:$A,'site variables'!D:D,0,0)</f>
        <v>25.8</v>
      </c>
      <c r="P2748">
        <f>_xlfn.XLOOKUP($A2748,'site variables'!$A:$A,'site variables'!E:E,0,0)</f>
        <v>21.2</v>
      </c>
      <c r="Q2748">
        <f>_xlfn.XLOOKUP($A2748,'site variables'!$A:$A,'site variables'!F:F,0,0)</f>
        <v>793</v>
      </c>
      <c r="R2748" t="str">
        <f>_xlfn.XLOOKUP($A2748,'site variables'!$A:$A,'site variables'!G:G,0,0)</f>
        <v>high</v>
      </c>
      <c r="S2748" t="str">
        <f>_xlfn.XLOOKUP($A2748,'site variables'!$A:$A,'site variables'!H:H,0,0)</f>
        <v>low</v>
      </c>
      <c r="T2748" t="str">
        <f>_xlfn.XLOOKUP($A2748,'site variables'!$A:$A,'site variables'!I:I,0,0)</f>
        <v>Vehicle/FootRecreation</v>
      </c>
      <c r="U2748">
        <f>_xlfn.XLOOKUP($D2748,climatevars!$E:$E,climatevars!J:J,0,)</f>
        <v>148.99970199999998</v>
      </c>
      <c r="V2748">
        <f>_xlfn.XLOOKUP($D2748,climatevars!$E:$E,climatevars!K:K,0,)</f>
        <v>539.99891999999988</v>
      </c>
      <c r="W2748">
        <f>_xlfn.XLOOKUP($D2748,climatevars!$E:$E,climatevars!L:L,0,)</f>
        <v>800.99839799999984</v>
      </c>
      <c r="X2748">
        <f>_xlfn.XLOOKUP($G2748,speciesvars!$D:$D,speciesvars!H:H,0,0)</f>
        <v>0</v>
      </c>
      <c r="Y2748">
        <f>_xlfn.XLOOKUP($G2748,speciesvars!$D:$D,speciesvars!I:I,0,0)</f>
        <v>0</v>
      </c>
    </row>
    <row r="2749" spans="1:25" hidden="1" x14ac:dyDescent="0.25">
      <c r="A2749" t="s">
        <v>34</v>
      </c>
      <c r="B2749" t="s">
        <v>69</v>
      </c>
      <c r="C2749">
        <v>32</v>
      </c>
      <c r="D2749" t="str">
        <f t="shared" si="42"/>
        <v>Preservespring 2022</v>
      </c>
      <c r="E2749" t="s">
        <v>74</v>
      </c>
      <c r="F2749" t="s">
        <v>0</v>
      </c>
      <c r="G2749" t="s">
        <v>44</v>
      </c>
      <c r="H2749" t="s">
        <v>11</v>
      </c>
      <c r="I2749" t="s">
        <v>2847</v>
      </c>
      <c r="J2749" t="s">
        <v>60</v>
      </c>
      <c r="K2749">
        <v>1</v>
      </c>
      <c r="L2749">
        <v>50</v>
      </c>
      <c r="N2749">
        <f>_xlfn.XLOOKUP($A2749,'site variables'!$A:$A,'site variables'!C:C,0,0)</f>
        <v>332.63</v>
      </c>
      <c r="O2749">
        <f>_xlfn.XLOOKUP($A2749,'site variables'!$A:$A,'site variables'!D:D,0,0)</f>
        <v>25.8</v>
      </c>
      <c r="P2749">
        <f>_xlfn.XLOOKUP($A2749,'site variables'!$A:$A,'site variables'!E:E,0,0)</f>
        <v>21.2</v>
      </c>
      <c r="Q2749">
        <f>_xlfn.XLOOKUP($A2749,'site variables'!$A:$A,'site variables'!F:F,0,0)</f>
        <v>793</v>
      </c>
      <c r="R2749" t="str">
        <f>_xlfn.XLOOKUP($A2749,'site variables'!$A:$A,'site variables'!G:G,0,0)</f>
        <v>high</v>
      </c>
      <c r="S2749" t="str">
        <f>_xlfn.XLOOKUP($A2749,'site variables'!$A:$A,'site variables'!H:H,0,0)</f>
        <v>low</v>
      </c>
      <c r="T2749" t="str">
        <f>_xlfn.XLOOKUP($A2749,'site variables'!$A:$A,'site variables'!I:I,0,0)</f>
        <v>Vehicle/FootRecreation</v>
      </c>
      <c r="U2749">
        <f>_xlfn.XLOOKUP($D2749,climatevars!$E:$E,climatevars!J:J,0,)</f>
        <v>148.99970199999998</v>
      </c>
      <c r="V2749">
        <f>_xlfn.XLOOKUP($D2749,climatevars!$E:$E,climatevars!K:K,0,)</f>
        <v>539.99891999999988</v>
      </c>
      <c r="W2749">
        <f>_xlfn.XLOOKUP($D2749,climatevars!$E:$E,climatevars!L:L,0,)</f>
        <v>800.99839799999984</v>
      </c>
      <c r="X2749">
        <f>_xlfn.XLOOKUP($G2749,speciesvars!$D:$D,speciesvars!H:H,0,0)</f>
        <v>0</v>
      </c>
      <c r="Y2749">
        <f>_xlfn.XLOOKUP($G2749,speciesvars!$D:$D,speciesvars!I:I,0,0)</f>
        <v>0</v>
      </c>
    </row>
    <row r="2750" spans="1:25" hidden="1" x14ac:dyDescent="0.25">
      <c r="A2750" t="s">
        <v>34</v>
      </c>
      <c r="B2750" t="s">
        <v>69</v>
      </c>
      <c r="C2750">
        <v>31</v>
      </c>
      <c r="D2750" t="str">
        <f t="shared" si="42"/>
        <v>Preservespring 2022</v>
      </c>
      <c r="E2750" t="s">
        <v>12</v>
      </c>
      <c r="F2750" t="s">
        <v>70</v>
      </c>
      <c r="G2750" t="s">
        <v>22</v>
      </c>
      <c r="H2750" t="s">
        <v>4256</v>
      </c>
      <c r="I2750" t="s">
        <v>2848</v>
      </c>
      <c r="J2750" t="s">
        <v>60</v>
      </c>
      <c r="K2750">
        <v>4</v>
      </c>
      <c r="L2750">
        <v>15</v>
      </c>
      <c r="M2750">
        <v>0.05</v>
      </c>
      <c r="N2750">
        <f>_xlfn.XLOOKUP($A2750,'site variables'!$A:$A,'site variables'!C:C,0,0)</f>
        <v>332.63</v>
      </c>
      <c r="O2750">
        <f>_xlfn.XLOOKUP($A2750,'site variables'!$A:$A,'site variables'!D:D,0,0)</f>
        <v>25.8</v>
      </c>
      <c r="P2750">
        <f>_xlfn.XLOOKUP($A2750,'site variables'!$A:$A,'site variables'!E:E,0,0)</f>
        <v>21.2</v>
      </c>
      <c r="Q2750">
        <f>_xlfn.XLOOKUP($A2750,'site variables'!$A:$A,'site variables'!F:F,0,0)</f>
        <v>793</v>
      </c>
      <c r="R2750" t="str">
        <f>_xlfn.XLOOKUP($A2750,'site variables'!$A:$A,'site variables'!G:G,0,0)</f>
        <v>high</v>
      </c>
      <c r="S2750" t="str">
        <f>_xlfn.XLOOKUP($A2750,'site variables'!$A:$A,'site variables'!H:H,0,0)</f>
        <v>low</v>
      </c>
      <c r="T2750" t="str">
        <f>_xlfn.XLOOKUP($A2750,'site variables'!$A:$A,'site variables'!I:I,0,0)</f>
        <v>Vehicle/FootRecreation</v>
      </c>
      <c r="U2750">
        <f>_xlfn.XLOOKUP($D2750,climatevars!$E:$E,climatevars!J:J,0,)</f>
        <v>148.99970199999998</v>
      </c>
      <c r="V2750">
        <f>_xlfn.XLOOKUP($D2750,climatevars!$E:$E,climatevars!K:K,0,)</f>
        <v>539.99891999999988</v>
      </c>
      <c r="W2750">
        <f>_xlfn.XLOOKUP($D2750,climatevars!$E:$E,climatevars!L:L,0,)</f>
        <v>800.99839799999984</v>
      </c>
      <c r="X2750">
        <f>_xlfn.XLOOKUP($G2750,speciesvars!$D:$D,speciesvars!H:H,0,0)</f>
        <v>22.870833317438802</v>
      </c>
      <c r="Y2750">
        <f>_xlfn.XLOOKUP($G2750,speciesvars!$D:$D,speciesvars!I:I,0,0)</f>
        <v>733</v>
      </c>
    </row>
    <row r="2751" spans="1:25" hidden="1" x14ac:dyDescent="0.25">
      <c r="A2751" t="s">
        <v>34</v>
      </c>
      <c r="B2751" t="s">
        <v>69</v>
      </c>
      <c r="C2751">
        <v>31</v>
      </c>
      <c r="D2751" t="str">
        <f t="shared" si="42"/>
        <v>Preservespring 2022</v>
      </c>
      <c r="E2751" t="s">
        <v>12</v>
      </c>
      <c r="F2751" t="s">
        <v>70</v>
      </c>
      <c r="G2751" t="s">
        <v>54</v>
      </c>
      <c r="H2751" t="s">
        <v>4256</v>
      </c>
      <c r="I2751" t="s">
        <v>2849</v>
      </c>
      <c r="J2751" t="s">
        <v>60</v>
      </c>
      <c r="K2751">
        <v>0</v>
      </c>
      <c r="L2751">
        <v>0</v>
      </c>
      <c r="M2751">
        <v>1.5</v>
      </c>
      <c r="N2751">
        <f>_xlfn.XLOOKUP($A2751,'site variables'!$A:$A,'site variables'!C:C,0,0)</f>
        <v>332.63</v>
      </c>
      <c r="O2751">
        <f>_xlfn.XLOOKUP($A2751,'site variables'!$A:$A,'site variables'!D:D,0,0)</f>
        <v>25.8</v>
      </c>
      <c r="P2751">
        <f>_xlfn.XLOOKUP($A2751,'site variables'!$A:$A,'site variables'!E:E,0,0)</f>
        <v>21.2</v>
      </c>
      <c r="Q2751">
        <f>_xlfn.XLOOKUP($A2751,'site variables'!$A:$A,'site variables'!F:F,0,0)</f>
        <v>793</v>
      </c>
      <c r="R2751" t="str">
        <f>_xlfn.XLOOKUP($A2751,'site variables'!$A:$A,'site variables'!G:G,0,0)</f>
        <v>high</v>
      </c>
      <c r="S2751" t="str">
        <f>_xlfn.XLOOKUP($A2751,'site variables'!$A:$A,'site variables'!H:H,0,0)</f>
        <v>low</v>
      </c>
      <c r="T2751" t="str">
        <f>_xlfn.XLOOKUP($A2751,'site variables'!$A:$A,'site variables'!I:I,0,0)</f>
        <v>Vehicle/FootRecreation</v>
      </c>
      <c r="U2751">
        <f>_xlfn.XLOOKUP($D2751,climatevars!$E:$E,climatevars!J:J,0,)</f>
        <v>148.99970199999998</v>
      </c>
      <c r="V2751">
        <f>_xlfn.XLOOKUP($D2751,climatevars!$E:$E,climatevars!K:K,0,)</f>
        <v>539.99891999999988</v>
      </c>
      <c r="W2751">
        <f>_xlfn.XLOOKUP($D2751,climatevars!$E:$E,climatevars!L:L,0,)</f>
        <v>800.99839799999984</v>
      </c>
      <c r="X2751">
        <f>_xlfn.XLOOKUP($G2751,speciesvars!$D:$D,speciesvars!H:H,0,0)</f>
        <v>21.7541668613752</v>
      </c>
      <c r="Y2751">
        <f>_xlfn.XLOOKUP($G2751,speciesvars!$D:$D,speciesvars!I:I,0,0)</f>
        <v>505</v>
      </c>
    </row>
    <row r="2752" spans="1:25" hidden="1" x14ac:dyDescent="0.25">
      <c r="A2752" t="s">
        <v>34</v>
      </c>
      <c r="B2752" t="s">
        <v>69</v>
      </c>
      <c r="C2752">
        <v>31</v>
      </c>
      <c r="D2752" t="str">
        <f t="shared" si="42"/>
        <v>Preservespring 2022</v>
      </c>
      <c r="E2752" t="s">
        <v>12</v>
      </c>
      <c r="F2752" t="s">
        <v>70</v>
      </c>
      <c r="G2752" t="s">
        <v>65</v>
      </c>
      <c r="H2752" t="s">
        <v>4256</v>
      </c>
      <c r="I2752" t="s">
        <v>2850</v>
      </c>
      <c r="J2752" t="s">
        <v>60</v>
      </c>
      <c r="K2752">
        <v>0</v>
      </c>
      <c r="L2752">
        <v>0</v>
      </c>
      <c r="M2752">
        <v>0</v>
      </c>
      <c r="N2752">
        <f>_xlfn.XLOOKUP($A2752,'site variables'!$A:$A,'site variables'!C:C,0,0)</f>
        <v>332.63</v>
      </c>
      <c r="O2752">
        <f>_xlfn.XLOOKUP($A2752,'site variables'!$A:$A,'site variables'!D:D,0,0)</f>
        <v>25.8</v>
      </c>
      <c r="P2752">
        <f>_xlfn.XLOOKUP($A2752,'site variables'!$A:$A,'site variables'!E:E,0,0)</f>
        <v>21.2</v>
      </c>
      <c r="Q2752">
        <f>_xlfn.XLOOKUP($A2752,'site variables'!$A:$A,'site variables'!F:F,0,0)</f>
        <v>793</v>
      </c>
      <c r="R2752" t="str">
        <f>_xlfn.XLOOKUP($A2752,'site variables'!$A:$A,'site variables'!G:G,0,0)</f>
        <v>high</v>
      </c>
      <c r="S2752" t="str">
        <f>_xlfn.XLOOKUP($A2752,'site variables'!$A:$A,'site variables'!H:H,0,0)</f>
        <v>low</v>
      </c>
      <c r="T2752" t="str">
        <f>_xlfn.XLOOKUP($A2752,'site variables'!$A:$A,'site variables'!I:I,0,0)</f>
        <v>Vehicle/FootRecreation</v>
      </c>
      <c r="U2752">
        <f>_xlfn.XLOOKUP($D2752,climatevars!$E:$E,climatevars!J:J,0,)</f>
        <v>148.99970199999998</v>
      </c>
      <c r="V2752">
        <f>_xlfn.XLOOKUP($D2752,climatevars!$E:$E,climatevars!K:K,0,)</f>
        <v>539.99891999999988</v>
      </c>
      <c r="W2752">
        <f>_xlfn.XLOOKUP($D2752,climatevars!$E:$E,climatevars!L:L,0,)</f>
        <v>800.99839799999984</v>
      </c>
      <c r="X2752">
        <f>_xlfn.XLOOKUP($G2752,speciesvars!$D:$D,speciesvars!H:H,0,0)</f>
        <v>21.662499884764401</v>
      </c>
      <c r="Y2752">
        <f>_xlfn.XLOOKUP($G2752,speciesvars!$D:$D,speciesvars!I:I,0,0)</f>
        <v>767</v>
      </c>
    </row>
    <row r="2753" spans="1:25" hidden="1" x14ac:dyDescent="0.25">
      <c r="A2753" t="s">
        <v>34</v>
      </c>
      <c r="B2753" t="s">
        <v>69</v>
      </c>
      <c r="C2753">
        <v>31</v>
      </c>
      <c r="D2753" t="str">
        <f t="shared" si="42"/>
        <v>Preservespring 2022</v>
      </c>
      <c r="E2753" t="s">
        <v>12</v>
      </c>
      <c r="F2753" t="s">
        <v>70</v>
      </c>
      <c r="G2753" t="s">
        <v>1</v>
      </c>
      <c r="H2753" t="s">
        <v>4256</v>
      </c>
      <c r="I2753" t="s">
        <v>2851</v>
      </c>
      <c r="J2753" t="s">
        <v>60</v>
      </c>
      <c r="K2753">
        <v>0</v>
      </c>
      <c r="L2753">
        <v>0</v>
      </c>
      <c r="M2753">
        <v>0</v>
      </c>
      <c r="N2753">
        <f>_xlfn.XLOOKUP($A2753,'site variables'!$A:$A,'site variables'!C:C,0,0)</f>
        <v>332.63</v>
      </c>
      <c r="O2753">
        <f>_xlfn.XLOOKUP($A2753,'site variables'!$A:$A,'site variables'!D:D,0,0)</f>
        <v>25.8</v>
      </c>
      <c r="P2753">
        <f>_xlfn.XLOOKUP($A2753,'site variables'!$A:$A,'site variables'!E:E,0,0)</f>
        <v>21.2</v>
      </c>
      <c r="Q2753">
        <f>_xlfn.XLOOKUP($A2753,'site variables'!$A:$A,'site variables'!F:F,0,0)</f>
        <v>793</v>
      </c>
      <c r="R2753" t="str">
        <f>_xlfn.XLOOKUP($A2753,'site variables'!$A:$A,'site variables'!G:G,0,0)</f>
        <v>high</v>
      </c>
      <c r="S2753" t="str">
        <f>_xlfn.XLOOKUP($A2753,'site variables'!$A:$A,'site variables'!H:H,0,0)</f>
        <v>low</v>
      </c>
      <c r="T2753" t="str">
        <f>_xlfn.XLOOKUP($A2753,'site variables'!$A:$A,'site variables'!I:I,0,0)</f>
        <v>Vehicle/FootRecreation</v>
      </c>
      <c r="U2753">
        <f>_xlfn.XLOOKUP($D2753,climatevars!$E:$E,climatevars!J:J,0,)</f>
        <v>148.99970199999998</v>
      </c>
      <c r="V2753">
        <f>_xlfn.XLOOKUP($D2753,climatevars!$E:$E,climatevars!K:K,0,)</f>
        <v>539.99891999999988</v>
      </c>
      <c r="W2753">
        <f>_xlfn.XLOOKUP($D2753,climatevars!$E:$E,climatevars!L:L,0,)</f>
        <v>800.99839799999984</v>
      </c>
      <c r="X2753">
        <f>_xlfn.XLOOKUP($G2753,speciesvars!$D:$D,speciesvars!H:H,0,0)</f>
        <v>22.9416667421659</v>
      </c>
      <c r="Y2753">
        <f>_xlfn.XLOOKUP($G2753,speciesvars!$D:$D,speciesvars!I:I,0,0)</f>
        <v>528</v>
      </c>
    </row>
    <row r="2754" spans="1:25" hidden="1" x14ac:dyDescent="0.25">
      <c r="A2754" t="s">
        <v>34</v>
      </c>
      <c r="B2754" t="s">
        <v>69</v>
      </c>
      <c r="C2754">
        <v>32</v>
      </c>
      <c r="D2754" t="str">
        <f t="shared" si="42"/>
        <v>Preservespring 2022</v>
      </c>
      <c r="E2754" t="s">
        <v>74</v>
      </c>
      <c r="F2754" t="s">
        <v>0</v>
      </c>
      <c r="G2754" t="s">
        <v>13</v>
      </c>
      <c r="H2754" t="s">
        <v>4254</v>
      </c>
      <c r="I2754" t="s">
        <v>2852</v>
      </c>
      <c r="J2754" t="s">
        <v>60</v>
      </c>
      <c r="K2754">
        <v>0</v>
      </c>
      <c r="L2754">
        <v>0</v>
      </c>
      <c r="M2754">
        <v>0</v>
      </c>
      <c r="N2754">
        <f>_xlfn.XLOOKUP($A2754,'site variables'!$A:$A,'site variables'!C:C,0,0)</f>
        <v>332.63</v>
      </c>
      <c r="O2754">
        <f>_xlfn.XLOOKUP($A2754,'site variables'!$A:$A,'site variables'!D:D,0,0)</f>
        <v>25.8</v>
      </c>
      <c r="P2754">
        <f>_xlfn.XLOOKUP($A2754,'site variables'!$A:$A,'site variables'!E:E,0,0)</f>
        <v>21.2</v>
      </c>
      <c r="Q2754">
        <f>_xlfn.XLOOKUP($A2754,'site variables'!$A:$A,'site variables'!F:F,0,0)</f>
        <v>793</v>
      </c>
      <c r="R2754" t="str">
        <f>_xlfn.XLOOKUP($A2754,'site variables'!$A:$A,'site variables'!G:G,0,0)</f>
        <v>high</v>
      </c>
      <c r="S2754" t="str">
        <f>_xlfn.XLOOKUP($A2754,'site variables'!$A:$A,'site variables'!H:H,0,0)</f>
        <v>low</v>
      </c>
      <c r="T2754" t="str">
        <f>_xlfn.XLOOKUP($A2754,'site variables'!$A:$A,'site variables'!I:I,0,0)</f>
        <v>Vehicle/FootRecreation</v>
      </c>
      <c r="U2754">
        <f>_xlfn.XLOOKUP($D2754,climatevars!$E:$E,climatevars!J:J,0,)</f>
        <v>148.99970199999998</v>
      </c>
      <c r="V2754">
        <f>_xlfn.XLOOKUP($D2754,climatevars!$E:$E,climatevars!K:K,0,)</f>
        <v>539.99891999999988</v>
      </c>
      <c r="W2754">
        <f>_xlfn.XLOOKUP($D2754,climatevars!$E:$E,climatevars!L:L,0,)</f>
        <v>800.99839799999984</v>
      </c>
      <c r="X2754">
        <f>_xlfn.XLOOKUP($G2754,speciesvars!$D:$D,speciesvars!H:H,0,0)</f>
        <v>23.462500015894602</v>
      </c>
      <c r="Y2754">
        <f>_xlfn.XLOOKUP($G2754,speciesvars!$D:$D,speciesvars!I:I,0,0)</f>
        <v>846</v>
      </c>
    </row>
    <row r="2755" spans="1:25" hidden="1" x14ac:dyDescent="0.25">
      <c r="A2755" t="s">
        <v>34</v>
      </c>
      <c r="B2755" t="s">
        <v>69</v>
      </c>
      <c r="C2755">
        <v>32</v>
      </c>
      <c r="D2755" t="str">
        <f t="shared" ref="D2755:D2818" si="43">_xlfn.CONCAT(A2755,B2755)</f>
        <v>Preservespring 2022</v>
      </c>
      <c r="E2755" t="s">
        <v>74</v>
      </c>
      <c r="F2755" t="s">
        <v>0</v>
      </c>
      <c r="G2755" t="s">
        <v>21</v>
      </c>
      <c r="H2755" t="s">
        <v>4254</v>
      </c>
      <c r="I2755" t="s">
        <v>2853</v>
      </c>
      <c r="J2755" t="s">
        <v>60</v>
      </c>
      <c r="K2755">
        <v>0</v>
      </c>
      <c r="L2755">
        <v>0</v>
      </c>
      <c r="M2755">
        <v>0</v>
      </c>
      <c r="N2755">
        <f>_xlfn.XLOOKUP($A2755,'site variables'!$A:$A,'site variables'!C:C,0,0)</f>
        <v>332.63</v>
      </c>
      <c r="O2755">
        <f>_xlfn.XLOOKUP($A2755,'site variables'!$A:$A,'site variables'!D:D,0,0)</f>
        <v>25.8</v>
      </c>
      <c r="P2755">
        <f>_xlfn.XLOOKUP($A2755,'site variables'!$A:$A,'site variables'!E:E,0,0)</f>
        <v>21.2</v>
      </c>
      <c r="Q2755">
        <f>_xlfn.XLOOKUP($A2755,'site variables'!$A:$A,'site variables'!F:F,0,0)</f>
        <v>793</v>
      </c>
      <c r="R2755" t="str">
        <f>_xlfn.XLOOKUP($A2755,'site variables'!$A:$A,'site variables'!G:G,0,0)</f>
        <v>high</v>
      </c>
      <c r="S2755" t="str">
        <f>_xlfn.XLOOKUP($A2755,'site variables'!$A:$A,'site variables'!H:H,0,0)</f>
        <v>low</v>
      </c>
      <c r="T2755" t="str">
        <f>_xlfn.XLOOKUP($A2755,'site variables'!$A:$A,'site variables'!I:I,0,0)</f>
        <v>Vehicle/FootRecreation</v>
      </c>
      <c r="U2755">
        <f>_xlfn.XLOOKUP($D2755,climatevars!$E:$E,climatevars!J:J,0,)</f>
        <v>148.99970199999998</v>
      </c>
      <c r="V2755">
        <f>_xlfn.XLOOKUP($D2755,climatevars!$E:$E,climatevars!K:K,0,)</f>
        <v>539.99891999999988</v>
      </c>
      <c r="W2755">
        <f>_xlfn.XLOOKUP($D2755,climatevars!$E:$E,climatevars!L:L,0,)</f>
        <v>800.99839799999984</v>
      </c>
      <c r="X2755">
        <f>_xlfn.XLOOKUP($G2755,speciesvars!$D:$D,speciesvars!H:H,0,0)</f>
        <v>24.8750001192093</v>
      </c>
      <c r="Y2755">
        <f>_xlfn.XLOOKUP($G2755,speciesvars!$D:$D,speciesvars!I:I,0,0)</f>
        <v>845</v>
      </c>
    </row>
    <row r="2756" spans="1:25" hidden="1" x14ac:dyDescent="0.25">
      <c r="A2756" t="s">
        <v>34</v>
      </c>
      <c r="B2756" t="s">
        <v>69</v>
      </c>
      <c r="C2756">
        <v>32</v>
      </c>
      <c r="D2756" t="str">
        <f t="shared" si="43"/>
        <v>Preservespring 2022</v>
      </c>
      <c r="E2756" t="s">
        <v>74</v>
      </c>
      <c r="F2756" t="s">
        <v>0</v>
      </c>
      <c r="G2756" t="s">
        <v>53</v>
      </c>
      <c r="H2756" t="s">
        <v>4254</v>
      </c>
      <c r="I2756" t="s">
        <v>2854</v>
      </c>
      <c r="J2756" t="s">
        <v>60</v>
      </c>
      <c r="K2756">
        <v>0</v>
      </c>
      <c r="L2756">
        <v>0</v>
      </c>
      <c r="M2756">
        <v>0</v>
      </c>
      <c r="N2756">
        <f>_xlfn.XLOOKUP($A2756,'site variables'!$A:$A,'site variables'!C:C,0,0)</f>
        <v>332.63</v>
      </c>
      <c r="O2756">
        <f>_xlfn.XLOOKUP($A2756,'site variables'!$A:$A,'site variables'!D:D,0,0)</f>
        <v>25.8</v>
      </c>
      <c r="P2756">
        <f>_xlfn.XLOOKUP($A2756,'site variables'!$A:$A,'site variables'!E:E,0,0)</f>
        <v>21.2</v>
      </c>
      <c r="Q2756">
        <f>_xlfn.XLOOKUP($A2756,'site variables'!$A:$A,'site variables'!F:F,0,0)</f>
        <v>793</v>
      </c>
      <c r="R2756" t="str">
        <f>_xlfn.XLOOKUP($A2756,'site variables'!$A:$A,'site variables'!G:G,0,0)</f>
        <v>high</v>
      </c>
      <c r="S2756" t="str">
        <f>_xlfn.XLOOKUP($A2756,'site variables'!$A:$A,'site variables'!H:H,0,0)</f>
        <v>low</v>
      </c>
      <c r="T2756" t="str">
        <f>_xlfn.XLOOKUP($A2756,'site variables'!$A:$A,'site variables'!I:I,0,0)</f>
        <v>Vehicle/FootRecreation</v>
      </c>
      <c r="U2756">
        <f>_xlfn.XLOOKUP($D2756,climatevars!$E:$E,climatevars!J:J,0,)</f>
        <v>148.99970199999998</v>
      </c>
      <c r="V2756">
        <f>_xlfn.XLOOKUP($D2756,climatevars!$E:$E,climatevars!K:K,0,)</f>
        <v>539.99891999999988</v>
      </c>
      <c r="W2756">
        <f>_xlfn.XLOOKUP($D2756,climatevars!$E:$E,climatevars!L:L,0,)</f>
        <v>800.99839799999984</v>
      </c>
      <c r="X2756">
        <f>_xlfn.XLOOKUP($G2756,speciesvars!$D:$D,speciesvars!H:H,0,0)</f>
        <v>24.200000047683702</v>
      </c>
      <c r="Y2756">
        <f>_xlfn.XLOOKUP($G2756,speciesvars!$D:$D,speciesvars!I:I,0,0)</f>
        <v>706</v>
      </c>
    </row>
    <row r="2757" spans="1:25" hidden="1" x14ac:dyDescent="0.25">
      <c r="A2757" t="s">
        <v>34</v>
      </c>
      <c r="B2757" t="s">
        <v>69</v>
      </c>
      <c r="C2757">
        <v>32</v>
      </c>
      <c r="D2757" t="str">
        <f t="shared" si="43"/>
        <v>Preservespring 2022</v>
      </c>
      <c r="E2757" t="s">
        <v>74</v>
      </c>
      <c r="F2757" t="s">
        <v>0</v>
      </c>
      <c r="G2757" t="s">
        <v>35</v>
      </c>
      <c r="H2757" t="s">
        <v>4254</v>
      </c>
      <c r="I2757" t="s">
        <v>2855</v>
      </c>
      <c r="J2757" t="s">
        <v>60</v>
      </c>
      <c r="K2757">
        <v>0</v>
      </c>
      <c r="L2757">
        <v>0</v>
      </c>
      <c r="M2757">
        <v>0</v>
      </c>
      <c r="N2757">
        <f>_xlfn.XLOOKUP($A2757,'site variables'!$A:$A,'site variables'!C:C,0,0)</f>
        <v>332.63</v>
      </c>
      <c r="O2757">
        <f>_xlfn.XLOOKUP($A2757,'site variables'!$A:$A,'site variables'!D:D,0,0)</f>
        <v>25.8</v>
      </c>
      <c r="P2757">
        <f>_xlfn.XLOOKUP($A2757,'site variables'!$A:$A,'site variables'!E:E,0,0)</f>
        <v>21.2</v>
      </c>
      <c r="Q2757">
        <f>_xlfn.XLOOKUP($A2757,'site variables'!$A:$A,'site variables'!F:F,0,0)</f>
        <v>793</v>
      </c>
      <c r="R2757" t="str">
        <f>_xlfn.XLOOKUP($A2757,'site variables'!$A:$A,'site variables'!G:G,0,0)</f>
        <v>high</v>
      </c>
      <c r="S2757" t="str">
        <f>_xlfn.XLOOKUP($A2757,'site variables'!$A:$A,'site variables'!H:H,0,0)</f>
        <v>low</v>
      </c>
      <c r="T2757" t="str">
        <f>_xlfn.XLOOKUP($A2757,'site variables'!$A:$A,'site variables'!I:I,0,0)</f>
        <v>Vehicle/FootRecreation</v>
      </c>
      <c r="U2757">
        <f>_xlfn.XLOOKUP($D2757,climatevars!$E:$E,climatevars!J:J,0,)</f>
        <v>148.99970199999998</v>
      </c>
      <c r="V2757">
        <f>_xlfn.XLOOKUP($D2757,climatevars!$E:$E,climatevars!K:K,0,)</f>
        <v>539.99891999999988</v>
      </c>
      <c r="W2757">
        <f>_xlfn.XLOOKUP($D2757,climatevars!$E:$E,climatevars!L:L,0,)</f>
        <v>800.99839799999984</v>
      </c>
      <c r="X2757">
        <f>_xlfn.XLOOKUP($G2757,speciesvars!$D:$D,speciesvars!H:H,0,0)</f>
        <v>23.5000000198682</v>
      </c>
      <c r="Y2757">
        <f>_xlfn.XLOOKUP($G2757,speciesvars!$D:$D,speciesvars!I:I,0,0)</f>
        <v>354</v>
      </c>
    </row>
    <row r="2758" spans="1:25" hidden="1" x14ac:dyDescent="0.25">
      <c r="A2758" t="s">
        <v>34</v>
      </c>
      <c r="B2758" t="s">
        <v>69</v>
      </c>
      <c r="C2758">
        <v>32</v>
      </c>
      <c r="D2758" t="str">
        <f t="shared" si="43"/>
        <v>Preservespring 2022</v>
      </c>
      <c r="E2758" t="s">
        <v>74</v>
      </c>
      <c r="F2758" t="s">
        <v>0</v>
      </c>
      <c r="G2758" t="s">
        <v>76</v>
      </c>
      <c r="H2758" t="s">
        <v>4254</v>
      </c>
      <c r="I2758" t="s">
        <v>2856</v>
      </c>
      <c r="J2758" t="s">
        <v>60</v>
      </c>
      <c r="K2758">
        <v>0</v>
      </c>
      <c r="L2758">
        <v>0</v>
      </c>
      <c r="M2758">
        <v>0.05</v>
      </c>
      <c r="N2758">
        <f>_xlfn.XLOOKUP($A2758,'site variables'!$A:$A,'site variables'!C:C,0,0)</f>
        <v>332.63</v>
      </c>
      <c r="O2758">
        <f>_xlfn.XLOOKUP($A2758,'site variables'!$A:$A,'site variables'!D:D,0,0)</f>
        <v>25.8</v>
      </c>
      <c r="P2758">
        <f>_xlfn.XLOOKUP($A2758,'site variables'!$A:$A,'site variables'!E:E,0,0)</f>
        <v>21.2</v>
      </c>
      <c r="Q2758">
        <f>_xlfn.XLOOKUP($A2758,'site variables'!$A:$A,'site variables'!F:F,0,0)</f>
        <v>793</v>
      </c>
      <c r="R2758" t="str">
        <f>_xlfn.XLOOKUP($A2758,'site variables'!$A:$A,'site variables'!G:G,0,0)</f>
        <v>high</v>
      </c>
      <c r="S2758" t="str">
        <f>_xlfn.XLOOKUP($A2758,'site variables'!$A:$A,'site variables'!H:H,0,0)</f>
        <v>low</v>
      </c>
      <c r="T2758" t="str">
        <f>_xlfn.XLOOKUP($A2758,'site variables'!$A:$A,'site variables'!I:I,0,0)</f>
        <v>Vehicle/FootRecreation</v>
      </c>
      <c r="U2758">
        <f>_xlfn.XLOOKUP($D2758,climatevars!$E:$E,climatevars!J:J,0,)</f>
        <v>148.99970199999998</v>
      </c>
      <c r="V2758">
        <f>_xlfn.XLOOKUP($D2758,climatevars!$E:$E,climatevars!K:K,0,)</f>
        <v>539.99891999999988</v>
      </c>
      <c r="W2758">
        <f>_xlfn.XLOOKUP($D2758,climatevars!$E:$E,climatevars!L:L,0,)</f>
        <v>800.99839799999984</v>
      </c>
      <c r="X2758">
        <f>_xlfn.XLOOKUP($G2758,speciesvars!$D:$D,speciesvars!H:H,0,0)</f>
        <v>23.825000166892998</v>
      </c>
      <c r="Y2758">
        <f>_xlfn.XLOOKUP($G2758,speciesvars!$D:$D,speciesvars!I:I,0,0)</f>
        <v>508</v>
      </c>
    </row>
    <row r="2759" spans="1:25" hidden="1" x14ac:dyDescent="0.25">
      <c r="A2759" t="s">
        <v>34</v>
      </c>
      <c r="B2759" t="s">
        <v>69</v>
      </c>
      <c r="C2759">
        <v>33</v>
      </c>
      <c r="D2759" t="str">
        <f t="shared" si="43"/>
        <v>Preservespring 2022</v>
      </c>
      <c r="E2759" t="s">
        <v>12</v>
      </c>
      <c r="F2759" t="s">
        <v>0</v>
      </c>
      <c r="G2759" t="s">
        <v>13</v>
      </c>
      <c r="H2759" t="s">
        <v>4254</v>
      </c>
      <c r="I2759" t="s">
        <v>2857</v>
      </c>
      <c r="J2759" t="s">
        <v>60</v>
      </c>
      <c r="K2759">
        <v>1</v>
      </c>
      <c r="L2759">
        <v>150</v>
      </c>
      <c r="M2759">
        <v>0.55000000000000004</v>
      </c>
      <c r="N2759">
        <f>_xlfn.XLOOKUP($A2759,'site variables'!$A:$A,'site variables'!C:C,0,0)</f>
        <v>332.63</v>
      </c>
      <c r="O2759">
        <f>_xlfn.XLOOKUP($A2759,'site variables'!$A:$A,'site variables'!D:D,0,0)</f>
        <v>25.8</v>
      </c>
      <c r="P2759">
        <f>_xlfn.XLOOKUP($A2759,'site variables'!$A:$A,'site variables'!E:E,0,0)</f>
        <v>21.2</v>
      </c>
      <c r="Q2759">
        <f>_xlfn.XLOOKUP($A2759,'site variables'!$A:$A,'site variables'!F:F,0,0)</f>
        <v>793</v>
      </c>
      <c r="R2759" t="str">
        <f>_xlfn.XLOOKUP($A2759,'site variables'!$A:$A,'site variables'!G:G,0,0)</f>
        <v>high</v>
      </c>
      <c r="S2759" t="str">
        <f>_xlfn.XLOOKUP($A2759,'site variables'!$A:$A,'site variables'!H:H,0,0)</f>
        <v>low</v>
      </c>
      <c r="T2759" t="str">
        <f>_xlfn.XLOOKUP($A2759,'site variables'!$A:$A,'site variables'!I:I,0,0)</f>
        <v>Vehicle/FootRecreation</v>
      </c>
      <c r="U2759">
        <f>_xlfn.XLOOKUP($D2759,climatevars!$E:$E,climatevars!J:J,0,)</f>
        <v>148.99970199999998</v>
      </c>
      <c r="V2759">
        <f>_xlfn.XLOOKUP($D2759,climatevars!$E:$E,climatevars!K:K,0,)</f>
        <v>539.99891999999988</v>
      </c>
      <c r="W2759">
        <f>_xlfn.XLOOKUP($D2759,climatevars!$E:$E,climatevars!L:L,0,)</f>
        <v>800.99839799999984</v>
      </c>
      <c r="X2759">
        <f>_xlfn.XLOOKUP($G2759,speciesvars!$D:$D,speciesvars!H:H,0,0)</f>
        <v>23.462500015894602</v>
      </c>
      <c r="Y2759">
        <f>_xlfn.XLOOKUP($G2759,speciesvars!$D:$D,speciesvars!I:I,0,0)</f>
        <v>846</v>
      </c>
    </row>
    <row r="2760" spans="1:25" hidden="1" x14ac:dyDescent="0.25">
      <c r="A2760" t="s">
        <v>34</v>
      </c>
      <c r="B2760" t="s">
        <v>69</v>
      </c>
      <c r="C2760">
        <v>32</v>
      </c>
      <c r="D2760" t="str">
        <f t="shared" si="43"/>
        <v>Preservespring 2022</v>
      </c>
      <c r="E2760" t="s">
        <v>74</v>
      </c>
      <c r="F2760" t="s">
        <v>0</v>
      </c>
      <c r="G2760" t="s">
        <v>33</v>
      </c>
      <c r="H2760" t="s">
        <v>11</v>
      </c>
      <c r="I2760" t="s">
        <v>2858</v>
      </c>
      <c r="J2760" t="s">
        <v>60</v>
      </c>
      <c r="K2760">
        <v>5</v>
      </c>
      <c r="L2760">
        <v>45</v>
      </c>
      <c r="N2760">
        <f>_xlfn.XLOOKUP($A2760,'site variables'!$A:$A,'site variables'!C:C,0,0)</f>
        <v>332.63</v>
      </c>
      <c r="O2760">
        <f>_xlfn.XLOOKUP($A2760,'site variables'!$A:$A,'site variables'!D:D,0,0)</f>
        <v>25.8</v>
      </c>
      <c r="P2760">
        <f>_xlfn.XLOOKUP($A2760,'site variables'!$A:$A,'site variables'!E:E,0,0)</f>
        <v>21.2</v>
      </c>
      <c r="Q2760">
        <f>_xlfn.XLOOKUP($A2760,'site variables'!$A:$A,'site variables'!F:F,0,0)</f>
        <v>793</v>
      </c>
      <c r="R2760" t="str">
        <f>_xlfn.XLOOKUP($A2760,'site variables'!$A:$A,'site variables'!G:G,0,0)</f>
        <v>high</v>
      </c>
      <c r="S2760" t="str">
        <f>_xlfn.XLOOKUP($A2760,'site variables'!$A:$A,'site variables'!H:H,0,0)</f>
        <v>low</v>
      </c>
      <c r="T2760" t="str">
        <f>_xlfn.XLOOKUP($A2760,'site variables'!$A:$A,'site variables'!I:I,0,0)</f>
        <v>Vehicle/FootRecreation</v>
      </c>
      <c r="U2760">
        <f>_xlfn.XLOOKUP($D2760,climatevars!$E:$E,climatevars!J:J,0,)</f>
        <v>148.99970199999998</v>
      </c>
      <c r="V2760">
        <f>_xlfn.XLOOKUP($D2760,climatevars!$E:$E,climatevars!K:K,0,)</f>
        <v>539.99891999999988</v>
      </c>
      <c r="W2760">
        <f>_xlfn.XLOOKUP($D2760,climatevars!$E:$E,climatevars!L:L,0,)</f>
        <v>800.99839799999984</v>
      </c>
      <c r="X2760">
        <f>_xlfn.XLOOKUP($G2760,speciesvars!$D:$D,speciesvars!H:H,0,0)</f>
        <v>0</v>
      </c>
      <c r="Y2760">
        <f>_xlfn.XLOOKUP($G2760,speciesvars!$D:$D,speciesvars!I:I,0,0)</f>
        <v>0</v>
      </c>
    </row>
    <row r="2761" spans="1:25" hidden="1" x14ac:dyDescent="0.25">
      <c r="A2761" t="s">
        <v>34</v>
      </c>
      <c r="B2761" t="s">
        <v>69</v>
      </c>
      <c r="C2761">
        <v>32</v>
      </c>
      <c r="D2761" t="str">
        <f t="shared" si="43"/>
        <v>Preservespring 2022</v>
      </c>
      <c r="E2761" t="s">
        <v>74</v>
      </c>
      <c r="F2761" t="s">
        <v>0</v>
      </c>
      <c r="G2761" t="s">
        <v>8</v>
      </c>
      <c r="H2761" t="s">
        <v>11</v>
      </c>
      <c r="I2761" t="s">
        <v>2859</v>
      </c>
      <c r="J2761" t="s">
        <v>60</v>
      </c>
      <c r="K2761">
        <v>1</v>
      </c>
      <c r="L2761">
        <v>80</v>
      </c>
      <c r="N2761">
        <f>_xlfn.XLOOKUP($A2761,'site variables'!$A:$A,'site variables'!C:C,0,0)</f>
        <v>332.63</v>
      </c>
      <c r="O2761">
        <f>_xlfn.XLOOKUP($A2761,'site variables'!$A:$A,'site variables'!D:D,0,0)</f>
        <v>25.8</v>
      </c>
      <c r="P2761">
        <f>_xlfn.XLOOKUP($A2761,'site variables'!$A:$A,'site variables'!E:E,0,0)</f>
        <v>21.2</v>
      </c>
      <c r="Q2761">
        <f>_xlfn.XLOOKUP($A2761,'site variables'!$A:$A,'site variables'!F:F,0,0)</f>
        <v>793</v>
      </c>
      <c r="R2761" t="str">
        <f>_xlfn.XLOOKUP($A2761,'site variables'!$A:$A,'site variables'!G:G,0,0)</f>
        <v>high</v>
      </c>
      <c r="S2761" t="str">
        <f>_xlfn.XLOOKUP($A2761,'site variables'!$A:$A,'site variables'!H:H,0,0)</f>
        <v>low</v>
      </c>
      <c r="T2761" t="str">
        <f>_xlfn.XLOOKUP($A2761,'site variables'!$A:$A,'site variables'!I:I,0,0)</f>
        <v>Vehicle/FootRecreation</v>
      </c>
      <c r="U2761">
        <f>_xlfn.XLOOKUP($D2761,climatevars!$E:$E,climatevars!J:J,0,)</f>
        <v>148.99970199999998</v>
      </c>
      <c r="V2761">
        <f>_xlfn.XLOOKUP($D2761,climatevars!$E:$E,climatevars!K:K,0,)</f>
        <v>539.99891999999988</v>
      </c>
      <c r="W2761">
        <f>_xlfn.XLOOKUP($D2761,climatevars!$E:$E,climatevars!L:L,0,)</f>
        <v>800.99839799999984</v>
      </c>
      <c r="X2761">
        <f>_xlfn.XLOOKUP($G2761,speciesvars!$D:$D,speciesvars!H:H,0,0)</f>
        <v>0</v>
      </c>
      <c r="Y2761">
        <f>_xlfn.XLOOKUP($G2761,speciesvars!$D:$D,speciesvars!I:I,0,0)</f>
        <v>0</v>
      </c>
    </row>
    <row r="2762" spans="1:25" hidden="1" x14ac:dyDescent="0.25">
      <c r="A2762" t="s">
        <v>34</v>
      </c>
      <c r="B2762" t="s">
        <v>69</v>
      </c>
      <c r="C2762">
        <v>32</v>
      </c>
      <c r="D2762" t="str">
        <f t="shared" si="43"/>
        <v>Preservespring 2022</v>
      </c>
      <c r="E2762" t="s">
        <v>74</v>
      </c>
      <c r="F2762" t="s">
        <v>0</v>
      </c>
      <c r="G2762" t="s">
        <v>67</v>
      </c>
      <c r="H2762" t="s">
        <v>11</v>
      </c>
      <c r="I2762" t="s">
        <v>2860</v>
      </c>
      <c r="J2762" t="s">
        <v>60</v>
      </c>
      <c r="K2762">
        <v>1</v>
      </c>
      <c r="L2762">
        <v>100</v>
      </c>
      <c r="N2762">
        <f>_xlfn.XLOOKUP($A2762,'site variables'!$A:$A,'site variables'!C:C,0,0)</f>
        <v>332.63</v>
      </c>
      <c r="O2762">
        <f>_xlfn.XLOOKUP($A2762,'site variables'!$A:$A,'site variables'!D:D,0,0)</f>
        <v>25.8</v>
      </c>
      <c r="P2762">
        <f>_xlfn.XLOOKUP($A2762,'site variables'!$A:$A,'site variables'!E:E,0,0)</f>
        <v>21.2</v>
      </c>
      <c r="Q2762">
        <f>_xlfn.XLOOKUP($A2762,'site variables'!$A:$A,'site variables'!F:F,0,0)</f>
        <v>793</v>
      </c>
      <c r="R2762" t="str">
        <f>_xlfn.XLOOKUP($A2762,'site variables'!$A:$A,'site variables'!G:G,0,0)</f>
        <v>high</v>
      </c>
      <c r="S2762" t="str">
        <f>_xlfn.XLOOKUP($A2762,'site variables'!$A:$A,'site variables'!H:H,0,0)</f>
        <v>low</v>
      </c>
      <c r="T2762" t="str">
        <f>_xlfn.XLOOKUP($A2762,'site variables'!$A:$A,'site variables'!I:I,0,0)</f>
        <v>Vehicle/FootRecreation</v>
      </c>
      <c r="U2762">
        <f>_xlfn.XLOOKUP($D2762,climatevars!$E:$E,climatevars!J:J,0,)</f>
        <v>148.99970199999998</v>
      </c>
      <c r="V2762">
        <f>_xlfn.XLOOKUP($D2762,climatevars!$E:$E,climatevars!K:K,0,)</f>
        <v>539.99891999999988</v>
      </c>
      <c r="W2762">
        <f>_xlfn.XLOOKUP($D2762,climatevars!$E:$E,climatevars!L:L,0,)</f>
        <v>800.99839799999984</v>
      </c>
      <c r="X2762">
        <f>_xlfn.XLOOKUP($G2762,speciesvars!$D:$D,speciesvars!H:H,0,0)</f>
        <v>0</v>
      </c>
      <c r="Y2762">
        <f>_xlfn.XLOOKUP($G2762,speciesvars!$D:$D,speciesvars!I:I,0,0)</f>
        <v>0</v>
      </c>
    </row>
    <row r="2763" spans="1:25" hidden="1" x14ac:dyDescent="0.25">
      <c r="A2763" t="s">
        <v>34</v>
      </c>
      <c r="B2763" t="s">
        <v>69</v>
      </c>
      <c r="C2763">
        <v>32</v>
      </c>
      <c r="D2763" t="str">
        <f t="shared" si="43"/>
        <v>Preservespring 2022</v>
      </c>
      <c r="E2763" t="s">
        <v>74</v>
      </c>
      <c r="F2763" t="s">
        <v>0</v>
      </c>
      <c r="G2763" t="s">
        <v>395</v>
      </c>
      <c r="H2763" t="s">
        <v>11</v>
      </c>
      <c r="I2763" t="s">
        <v>2861</v>
      </c>
      <c r="J2763" t="s">
        <v>60</v>
      </c>
      <c r="K2763">
        <v>1</v>
      </c>
      <c r="L2763">
        <v>50</v>
      </c>
      <c r="N2763">
        <f>_xlfn.XLOOKUP($A2763,'site variables'!$A:$A,'site variables'!C:C,0,0)</f>
        <v>332.63</v>
      </c>
      <c r="O2763">
        <f>_xlfn.XLOOKUP($A2763,'site variables'!$A:$A,'site variables'!D:D,0,0)</f>
        <v>25.8</v>
      </c>
      <c r="P2763">
        <f>_xlfn.XLOOKUP($A2763,'site variables'!$A:$A,'site variables'!E:E,0,0)</f>
        <v>21.2</v>
      </c>
      <c r="Q2763">
        <f>_xlfn.XLOOKUP($A2763,'site variables'!$A:$A,'site variables'!F:F,0,0)</f>
        <v>793</v>
      </c>
      <c r="R2763" t="str">
        <f>_xlfn.XLOOKUP($A2763,'site variables'!$A:$A,'site variables'!G:G,0,0)</f>
        <v>high</v>
      </c>
      <c r="S2763" t="str">
        <f>_xlfn.XLOOKUP($A2763,'site variables'!$A:$A,'site variables'!H:H,0,0)</f>
        <v>low</v>
      </c>
      <c r="T2763" t="str">
        <f>_xlfn.XLOOKUP($A2763,'site variables'!$A:$A,'site variables'!I:I,0,0)</f>
        <v>Vehicle/FootRecreation</v>
      </c>
      <c r="U2763">
        <f>_xlfn.XLOOKUP($D2763,climatevars!$E:$E,climatevars!J:J,0,)</f>
        <v>148.99970199999998</v>
      </c>
      <c r="V2763">
        <f>_xlfn.XLOOKUP($D2763,climatevars!$E:$E,climatevars!K:K,0,)</f>
        <v>539.99891999999988</v>
      </c>
      <c r="W2763">
        <f>_xlfn.XLOOKUP($D2763,climatevars!$E:$E,climatevars!L:L,0,)</f>
        <v>800.99839799999984</v>
      </c>
      <c r="X2763">
        <f>_xlfn.XLOOKUP($G2763,speciesvars!$D:$D,speciesvars!H:H,0,0)</f>
        <v>0</v>
      </c>
      <c r="Y2763">
        <f>_xlfn.XLOOKUP($G2763,speciesvars!$D:$D,speciesvars!I:I,0,0)</f>
        <v>0</v>
      </c>
    </row>
    <row r="2764" spans="1:25" hidden="1" x14ac:dyDescent="0.25">
      <c r="A2764" t="s">
        <v>34</v>
      </c>
      <c r="B2764" t="s">
        <v>69</v>
      </c>
      <c r="C2764">
        <v>32</v>
      </c>
      <c r="D2764" t="str">
        <f t="shared" si="43"/>
        <v>Preservespring 2022</v>
      </c>
      <c r="E2764" t="s">
        <v>74</v>
      </c>
      <c r="F2764" t="s">
        <v>0</v>
      </c>
      <c r="G2764" t="s">
        <v>1437</v>
      </c>
      <c r="H2764" t="s">
        <v>11</v>
      </c>
      <c r="I2764" t="s">
        <v>2862</v>
      </c>
      <c r="J2764" t="s">
        <v>60</v>
      </c>
      <c r="K2764">
        <v>8</v>
      </c>
      <c r="L2764">
        <v>40</v>
      </c>
      <c r="N2764">
        <f>_xlfn.XLOOKUP($A2764,'site variables'!$A:$A,'site variables'!C:C,0,0)</f>
        <v>332.63</v>
      </c>
      <c r="O2764">
        <f>_xlfn.XLOOKUP($A2764,'site variables'!$A:$A,'site variables'!D:D,0,0)</f>
        <v>25.8</v>
      </c>
      <c r="P2764">
        <f>_xlfn.XLOOKUP($A2764,'site variables'!$A:$A,'site variables'!E:E,0,0)</f>
        <v>21.2</v>
      </c>
      <c r="Q2764">
        <f>_xlfn.XLOOKUP($A2764,'site variables'!$A:$A,'site variables'!F:F,0,0)</f>
        <v>793</v>
      </c>
      <c r="R2764" t="str">
        <f>_xlfn.XLOOKUP($A2764,'site variables'!$A:$A,'site variables'!G:G,0,0)</f>
        <v>high</v>
      </c>
      <c r="S2764" t="str">
        <f>_xlfn.XLOOKUP($A2764,'site variables'!$A:$A,'site variables'!H:H,0,0)</f>
        <v>low</v>
      </c>
      <c r="T2764" t="str">
        <f>_xlfn.XLOOKUP($A2764,'site variables'!$A:$A,'site variables'!I:I,0,0)</f>
        <v>Vehicle/FootRecreation</v>
      </c>
      <c r="U2764">
        <f>_xlfn.XLOOKUP($D2764,climatevars!$E:$E,climatevars!J:J,0,)</f>
        <v>148.99970199999998</v>
      </c>
      <c r="V2764">
        <f>_xlfn.XLOOKUP($D2764,climatevars!$E:$E,climatevars!K:K,0,)</f>
        <v>539.99891999999988</v>
      </c>
      <c r="W2764">
        <f>_xlfn.XLOOKUP($D2764,climatevars!$E:$E,climatevars!L:L,0,)</f>
        <v>800.99839799999984</v>
      </c>
      <c r="X2764">
        <f>_xlfn.XLOOKUP($G2764,speciesvars!$D:$D,speciesvars!H:H,0,0)</f>
        <v>0</v>
      </c>
      <c r="Y2764">
        <f>_xlfn.XLOOKUP($G2764,speciesvars!$D:$D,speciesvars!I:I,0,0)</f>
        <v>0</v>
      </c>
    </row>
    <row r="2765" spans="1:25" hidden="1" x14ac:dyDescent="0.25">
      <c r="A2765" t="s">
        <v>34</v>
      </c>
      <c r="B2765" t="s">
        <v>69</v>
      </c>
      <c r="C2765">
        <v>33</v>
      </c>
      <c r="D2765" t="str">
        <f t="shared" si="43"/>
        <v>Preservespring 2022</v>
      </c>
      <c r="E2765" t="s">
        <v>12</v>
      </c>
      <c r="F2765" t="s">
        <v>0</v>
      </c>
      <c r="G2765" t="s">
        <v>77</v>
      </c>
      <c r="H2765" t="s">
        <v>11</v>
      </c>
      <c r="I2765" t="s">
        <v>2863</v>
      </c>
      <c r="J2765" t="s">
        <v>72</v>
      </c>
      <c r="K2765">
        <v>63</v>
      </c>
      <c r="L2765">
        <v>50</v>
      </c>
      <c r="N2765">
        <f>_xlfn.XLOOKUP($A2765,'site variables'!$A:$A,'site variables'!C:C,0,0)</f>
        <v>332.63</v>
      </c>
      <c r="O2765">
        <f>_xlfn.XLOOKUP($A2765,'site variables'!$A:$A,'site variables'!D:D,0,0)</f>
        <v>25.8</v>
      </c>
      <c r="P2765">
        <f>_xlfn.XLOOKUP($A2765,'site variables'!$A:$A,'site variables'!E:E,0,0)</f>
        <v>21.2</v>
      </c>
      <c r="Q2765">
        <f>_xlfn.XLOOKUP($A2765,'site variables'!$A:$A,'site variables'!F:F,0,0)</f>
        <v>793</v>
      </c>
      <c r="R2765" t="str">
        <f>_xlfn.XLOOKUP($A2765,'site variables'!$A:$A,'site variables'!G:G,0,0)</f>
        <v>high</v>
      </c>
      <c r="S2765" t="str">
        <f>_xlfn.XLOOKUP($A2765,'site variables'!$A:$A,'site variables'!H:H,0,0)</f>
        <v>low</v>
      </c>
      <c r="T2765" t="str">
        <f>_xlfn.XLOOKUP($A2765,'site variables'!$A:$A,'site variables'!I:I,0,0)</f>
        <v>Vehicle/FootRecreation</v>
      </c>
      <c r="U2765">
        <f>_xlfn.XLOOKUP($D2765,climatevars!$E:$E,climatevars!J:J,0,)</f>
        <v>148.99970199999998</v>
      </c>
      <c r="V2765">
        <f>_xlfn.XLOOKUP($D2765,climatevars!$E:$E,climatevars!K:K,0,)</f>
        <v>539.99891999999988</v>
      </c>
      <c r="W2765">
        <f>_xlfn.XLOOKUP($D2765,climatevars!$E:$E,climatevars!L:L,0,)</f>
        <v>800.99839799999984</v>
      </c>
      <c r="X2765">
        <f>_xlfn.XLOOKUP($G2765,speciesvars!$D:$D,speciesvars!H:H,0,0)</f>
        <v>0</v>
      </c>
      <c r="Y2765">
        <f>_xlfn.XLOOKUP($G2765,speciesvars!$D:$D,speciesvars!I:I,0,0)</f>
        <v>0</v>
      </c>
    </row>
    <row r="2766" spans="1:25" hidden="1" x14ac:dyDescent="0.25">
      <c r="A2766" t="s">
        <v>34</v>
      </c>
      <c r="B2766" t="s">
        <v>69</v>
      </c>
      <c r="C2766">
        <v>33</v>
      </c>
      <c r="D2766" t="str">
        <f t="shared" si="43"/>
        <v>Preservespring 2022</v>
      </c>
      <c r="E2766" t="s">
        <v>12</v>
      </c>
      <c r="F2766" t="s">
        <v>0</v>
      </c>
      <c r="G2766" t="s">
        <v>3</v>
      </c>
      <c r="H2766" t="s">
        <v>11</v>
      </c>
      <c r="I2766" t="s">
        <v>2864</v>
      </c>
      <c r="J2766" t="s">
        <v>72</v>
      </c>
      <c r="K2766">
        <v>2</v>
      </c>
      <c r="L2766">
        <v>35</v>
      </c>
      <c r="N2766">
        <f>_xlfn.XLOOKUP($A2766,'site variables'!$A:$A,'site variables'!C:C,0,0)</f>
        <v>332.63</v>
      </c>
      <c r="O2766">
        <f>_xlfn.XLOOKUP($A2766,'site variables'!$A:$A,'site variables'!D:D,0,0)</f>
        <v>25.8</v>
      </c>
      <c r="P2766">
        <f>_xlfn.XLOOKUP($A2766,'site variables'!$A:$A,'site variables'!E:E,0,0)</f>
        <v>21.2</v>
      </c>
      <c r="Q2766">
        <f>_xlfn.XLOOKUP($A2766,'site variables'!$A:$A,'site variables'!F:F,0,0)</f>
        <v>793</v>
      </c>
      <c r="R2766" t="str">
        <f>_xlfn.XLOOKUP($A2766,'site variables'!$A:$A,'site variables'!G:G,0,0)</f>
        <v>high</v>
      </c>
      <c r="S2766" t="str">
        <f>_xlfn.XLOOKUP($A2766,'site variables'!$A:$A,'site variables'!H:H,0,0)</f>
        <v>low</v>
      </c>
      <c r="T2766" t="str">
        <f>_xlfn.XLOOKUP($A2766,'site variables'!$A:$A,'site variables'!I:I,0,0)</f>
        <v>Vehicle/FootRecreation</v>
      </c>
      <c r="U2766">
        <f>_xlfn.XLOOKUP($D2766,climatevars!$E:$E,climatevars!J:J,0,)</f>
        <v>148.99970199999998</v>
      </c>
      <c r="V2766">
        <f>_xlfn.XLOOKUP($D2766,climatevars!$E:$E,climatevars!K:K,0,)</f>
        <v>539.99891999999988</v>
      </c>
      <c r="W2766">
        <f>_xlfn.XLOOKUP($D2766,climatevars!$E:$E,climatevars!L:L,0,)</f>
        <v>800.99839799999984</v>
      </c>
      <c r="X2766">
        <f>_xlfn.XLOOKUP($G2766,speciesvars!$D:$D,speciesvars!H:H,0,0)</f>
        <v>0</v>
      </c>
      <c r="Y2766">
        <f>_xlfn.XLOOKUP($G2766,speciesvars!$D:$D,speciesvars!I:I,0,0)</f>
        <v>0</v>
      </c>
    </row>
    <row r="2767" spans="1:25" hidden="1" x14ac:dyDescent="0.25">
      <c r="A2767" t="s">
        <v>34</v>
      </c>
      <c r="B2767" t="s">
        <v>69</v>
      </c>
      <c r="C2767">
        <v>33</v>
      </c>
      <c r="D2767" t="str">
        <f t="shared" si="43"/>
        <v>Preservespring 2022</v>
      </c>
      <c r="E2767" t="s">
        <v>12</v>
      </c>
      <c r="F2767" t="s">
        <v>0</v>
      </c>
      <c r="G2767" t="s">
        <v>16</v>
      </c>
      <c r="H2767" t="s">
        <v>11</v>
      </c>
      <c r="I2767" t="s">
        <v>2865</v>
      </c>
      <c r="J2767" t="s">
        <v>60</v>
      </c>
      <c r="K2767">
        <v>7</v>
      </c>
      <c r="L2767">
        <v>30</v>
      </c>
      <c r="N2767">
        <f>_xlfn.XLOOKUP($A2767,'site variables'!$A:$A,'site variables'!C:C,0,0)</f>
        <v>332.63</v>
      </c>
      <c r="O2767">
        <f>_xlfn.XLOOKUP($A2767,'site variables'!$A:$A,'site variables'!D:D,0,0)</f>
        <v>25.8</v>
      </c>
      <c r="P2767">
        <f>_xlfn.XLOOKUP($A2767,'site variables'!$A:$A,'site variables'!E:E,0,0)</f>
        <v>21.2</v>
      </c>
      <c r="Q2767">
        <f>_xlfn.XLOOKUP($A2767,'site variables'!$A:$A,'site variables'!F:F,0,0)</f>
        <v>793</v>
      </c>
      <c r="R2767" t="str">
        <f>_xlfn.XLOOKUP($A2767,'site variables'!$A:$A,'site variables'!G:G,0,0)</f>
        <v>high</v>
      </c>
      <c r="S2767" t="str">
        <f>_xlfn.XLOOKUP($A2767,'site variables'!$A:$A,'site variables'!H:H,0,0)</f>
        <v>low</v>
      </c>
      <c r="T2767" t="str">
        <f>_xlfn.XLOOKUP($A2767,'site variables'!$A:$A,'site variables'!I:I,0,0)</f>
        <v>Vehicle/FootRecreation</v>
      </c>
      <c r="U2767">
        <f>_xlfn.XLOOKUP($D2767,climatevars!$E:$E,climatevars!J:J,0,)</f>
        <v>148.99970199999998</v>
      </c>
      <c r="V2767">
        <f>_xlfn.XLOOKUP($D2767,climatevars!$E:$E,climatevars!K:K,0,)</f>
        <v>539.99891999999988</v>
      </c>
      <c r="W2767">
        <f>_xlfn.XLOOKUP($D2767,climatevars!$E:$E,climatevars!L:L,0,)</f>
        <v>800.99839799999984</v>
      </c>
      <c r="X2767">
        <f>_xlfn.XLOOKUP($G2767,speciesvars!$D:$D,speciesvars!H:H,0,0)</f>
        <v>0</v>
      </c>
      <c r="Y2767">
        <f>_xlfn.XLOOKUP($G2767,speciesvars!$D:$D,speciesvars!I:I,0,0)</f>
        <v>0</v>
      </c>
    </row>
    <row r="2768" spans="1:25" hidden="1" x14ac:dyDescent="0.25">
      <c r="A2768" t="s">
        <v>34</v>
      </c>
      <c r="B2768" t="s">
        <v>69</v>
      </c>
      <c r="C2768">
        <v>33</v>
      </c>
      <c r="D2768" t="str">
        <f t="shared" si="43"/>
        <v>Preservespring 2022</v>
      </c>
      <c r="E2768" t="s">
        <v>12</v>
      </c>
      <c r="F2768" t="s">
        <v>0</v>
      </c>
      <c r="G2768" t="s">
        <v>21</v>
      </c>
      <c r="H2768" t="s">
        <v>4254</v>
      </c>
      <c r="I2768" t="s">
        <v>2866</v>
      </c>
      <c r="J2768" t="s">
        <v>60</v>
      </c>
      <c r="K2768">
        <v>0</v>
      </c>
      <c r="L2768">
        <v>0</v>
      </c>
      <c r="M2768">
        <v>0</v>
      </c>
      <c r="N2768">
        <f>_xlfn.XLOOKUP($A2768,'site variables'!$A:$A,'site variables'!C:C,0,0)</f>
        <v>332.63</v>
      </c>
      <c r="O2768">
        <f>_xlfn.XLOOKUP($A2768,'site variables'!$A:$A,'site variables'!D:D,0,0)</f>
        <v>25.8</v>
      </c>
      <c r="P2768">
        <f>_xlfn.XLOOKUP($A2768,'site variables'!$A:$A,'site variables'!E:E,0,0)</f>
        <v>21.2</v>
      </c>
      <c r="Q2768">
        <f>_xlfn.XLOOKUP($A2768,'site variables'!$A:$A,'site variables'!F:F,0,0)</f>
        <v>793</v>
      </c>
      <c r="R2768" t="str">
        <f>_xlfn.XLOOKUP($A2768,'site variables'!$A:$A,'site variables'!G:G,0,0)</f>
        <v>high</v>
      </c>
      <c r="S2768" t="str">
        <f>_xlfn.XLOOKUP($A2768,'site variables'!$A:$A,'site variables'!H:H,0,0)</f>
        <v>low</v>
      </c>
      <c r="T2768" t="str">
        <f>_xlfn.XLOOKUP($A2768,'site variables'!$A:$A,'site variables'!I:I,0,0)</f>
        <v>Vehicle/FootRecreation</v>
      </c>
      <c r="U2768">
        <f>_xlfn.XLOOKUP($D2768,climatevars!$E:$E,climatevars!J:J,0,)</f>
        <v>148.99970199999998</v>
      </c>
      <c r="V2768">
        <f>_xlfn.XLOOKUP($D2768,climatevars!$E:$E,climatevars!K:K,0,)</f>
        <v>539.99891999999988</v>
      </c>
      <c r="W2768">
        <f>_xlfn.XLOOKUP($D2768,climatevars!$E:$E,climatevars!L:L,0,)</f>
        <v>800.99839799999984</v>
      </c>
      <c r="X2768">
        <f>_xlfn.XLOOKUP($G2768,speciesvars!$D:$D,speciesvars!H:H,0,0)</f>
        <v>24.8750001192093</v>
      </c>
      <c r="Y2768">
        <f>_xlfn.XLOOKUP($G2768,speciesvars!$D:$D,speciesvars!I:I,0,0)</f>
        <v>845</v>
      </c>
    </row>
    <row r="2769" spans="1:25" hidden="1" x14ac:dyDescent="0.25">
      <c r="A2769" t="s">
        <v>34</v>
      </c>
      <c r="B2769" t="s">
        <v>69</v>
      </c>
      <c r="C2769">
        <v>33</v>
      </c>
      <c r="D2769" t="str">
        <f t="shared" si="43"/>
        <v>Preservespring 2022</v>
      </c>
      <c r="E2769" t="s">
        <v>12</v>
      </c>
      <c r="F2769" t="s">
        <v>0</v>
      </c>
      <c r="G2769" t="s">
        <v>53</v>
      </c>
      <c r="H2769" t="s">
        <v>4254</v>
      </c>
      <c r="I2769" t="s">
        <v>2867</v>
      </c>
      <c r="J2769" t="s">
        <v>60</v>
      </c>
      <c r="K2769">
        <v>0</v>
      </c>
      <c r="L2769">
        <v>0</v>
      </c>
      <c r="M2769">
        <v>0</v>
      </c>
      <c r="N2769">
        <f>_xlfn.XLOOKUP($A2769,'site variables'!$A:$A,'site variables'!C:C,0,0)</f>
        <v>332.63</v>
      </c>
      <c r="O2769">
        <f>_xlfn.XLOOKUP($A2769,'site variables'!$A:$A,'site variables'!D:D,0,0)</f>
        <v>25.8</v>
      </c>
      <c r="P2769">
        <f>_xlfn.XLOOKUP($A2769,'site variables'!$A:$A,'site variables'!E:E,0,0)</f>
        <v>21.2</v>
      </c>
      <c r="Q2769">
        <f>_xlfn.XLOOKUP($A2769,'site variables'!$A:$A,'site variables'!F:F,0,0)</f>
        <v>793</v>
      </c>
      <c r="R2769" t="str">
        <f>_xlfn.XLOOKUP($A2769,'site variables'!$A:$A,'site variables'!G:G,0,0)</f>
        <v>high</v>
      </c>
      <c r="S2769" t="str">
        <f>_xlfn.XLOOKUP($A2769,'site variables'!$A:$A,'site variables'!H:H,0,0)</f>
        <v>low</v>
      </c>
      <c r="T2769" t="str">
        <f>_xlfn.XLOOKUP($A2769,'site variables'!$A:$A,'site variables'!I:I,0,0)</f>
        <v>Vehicle/FootRecreation</v>
      </c>
      <c r="U2769">
        <f>_xlfn.XLOOKUP($D2769,climatevars!$E:$E,climatevars!J:J,0,)</f>
        <v>148.99970199999998</v>
      </c>
      <c r="V2769">
        <f>_xlfn.XLOOKUP($D2769,climatevars!$E:$E,climatevars!K:K,0,)</f>
        <v>539.99891999999988</v>
      </c>
      <c r="W2769">
        <f>_xlfn.XLOOKUP($D2769,climatevars!$E:$E,climatevars!L:L,0,)</f>
        <v>800.99839799999984</v>
      </c>
      <c r="X2769">
        <f>_xlfn.XLOOKUP($G2769,speciesvars!$D:$D,speciesvars!H:H,0,0)</f>
        <v>24.200000047683702</v>
      </c>
      <c r="Y2769">
        <f>_xlfn.XLOOKUP($G2769,speciesvars!$D:$D,speciesvars!I:I,0,0)</f>
        <v>706</v>
      </c>
    </row>
    <row r="2770" spans="1:25" hidden="1" x14ac:dyDescent="0.25">
      <c r="A2770" t="s">
        <v>34</v>
      </c>
      <c r="B2770" t="s">
        <v>69</v>
      </c>
      <c r="C2770">
        <v>33</v>
      </c>
      <c r="D2770" t="str">
        <f t="shared" si="43"/>
        <v>Preservespring 2022</v>
      </c>
      <c r="E2770" t="s">
        <v>12</v>
      </c>
      <c r="F2770" t="s">
        <v>0</v>
      </c>
      <c r="G2770" t="s">
        <v>54</v>
      </c>
      <c r="H2770" t="s">
        <v>4256</v>
      </c>
      <c r="I2770" t="s">
        <v>2868</v>
      </c>
      <c r="J2770" t="s">
        <v>60</v>
      </c>
      <c r="K2770">
        <v>0</v>
      </c>
      <c r="L2770">
        <v>0</v>
      </c>
      <c r="M2770">
        <v>0.05</v>
      </c>
      <c r="N2770">
        <f>_xlfn.XLOOKUP($A2770,'site variables'!$A:$A,'site variables'!C:C,0,0)</f>
        <v>332.63</v>
      </c>
      <c r="O2770">
        <f>_xlfn.XLOOKUP($A2770,'site variables'!$A:$A,'site variables'!D:D,0,0)</f>
        <v>25.8</v>
      </c>
      <c r="P2770">
        <f>_xlfn.XLOOKUP($A2770,'site variables'!$A:$A,'site variables'!E:E,0,0)</f>
        <v>21.2</v>
      </c>
      <c r="Q2770">
        <f>_xlfn.XLOOKUP($A2770,'site variables'!$A:$A,'site variables'!F:F,0,0)</f>
        <v>793</v>
      </c>
      <c r="R2770" t="str">
        <f>_xlfn.XLOOKUP($A2770,'site variables'!$A:$A,'site variables'!G:G,0,0)</f>
        <v>high</v>
      </c>
      <c r="S2770" t="str">
        <f>_xlfn.XLOOKUP($A2770,'site variables'!$A:$A,'site variables'!H:H,0,0)</f>
        <v>low</v>
      </c>
      <c r="T2770" t="str">
        <f>_xlfn.XLOOKUP($A2770,'site variables'!$A:$A,'site variables'!I:I,0,0)</f>
        <v>Vehicle/FootRecreation</v>
      </c>
      <c r="U2770">
        <f>_xlfn.XLOOKUP($D2770,climatevars!$E:$E,climatevars!J:J,0,)</f>
        <v>148.99970199999998</v>
      </c>
      <c r="V2770">
        <f>_xlfn.XLOOKUP($D2770,climatevars!$E:$E,climatevars!K:K,0,)</f>
        <v>539.99891999999988</v>
      </c>
      <c r="W2770">
        <f>_xlfn.XLOOKUP($D2770,climatevars!$E:$E,climatevars!L:L,0,)</f>
        <v>800.99839799999984</v>
      </c>
      <c r="X2770">
        <f>_xlfn.XLOOKUP($G2770,speciesvars!$D:$D,speciesvars!H:H,0,0)</f>
        <v>21.7541668613752</v>
      </c>
      <c r="Y2770">
        <f>_xlfn.XLOOKUP($G2770,speciesvars!$D:$D,speciesvars!I:I,0,0)</f>
        <v>505</v>
      </c>
    </row>
    <row r="2771" spans="1:25" hidden="1" x14ac:dyDescent="0.25">
      <c r="A2771" t="s">
        <v>34</v>
      </c>
      <c r="B2771" t="s">
        <v>69</v>
      </c>
      <c r="C2771">
        <v>33</v>
      </c>
      <c r="D2771" t="str">
        <f t="shared" si="43"/>
        <v>Preservespring 2022</v>
      </c>
      <c r="E2771" t="s">
        <v>12</v>
      </c>
      <c r="F2771" t="s">
        <v>0</v>
      </c>
      <c r="G2771" t="s">
        <v>35</v>
      </c>
      <c r="H2771" t="s">
        <v>4254</v>
      </c>
      <c r="I2771" t="s">
        <v>2869</v>
      </c>
      <c r="J2771" t="s">
        <v>60</v>
      </c>
      <c r="K2771">
        <v>0</v>
      </c>
      <c r="L2771">
        <v>0</v>
      </c>
      <c r="M2771">
        <v>0</v>
      </c>
      <c r="N2771">
        <f>_xlfn.XLOOKUP($A2771,'site variables'!$A:$A,'site variables'!C:C,0,0)</f>
        <v>332.63</v>
      </c>
      <c r="O2771">
        <f>_xlfn.XLOOKUP($A2771,'site variables'!$A:$A,'site variables'!D:D,0,0)</f>
        <v>25.8</v>
      </c>
      <c r="P2771">
        <f>_xlfn.XLOOKUP($A2771,'site variables'!$A:$A,'site variables'!E:E,0,0)</f>
        <v>21.2</v>
      </c>
      <c r="Q2771">
        <f>_xlfn.XLOOKUP($A2771,'site variables'!$A:$A,'site variables'!F:F,0,0)</f>
        <v>793</v>
      </c>
      <c r="R2771" t="str">
        <f>_xlfn.XLOOKUP($A2771,'site variables'!$A:$A,'site variables'!G:G,0,0)</f>
        <v>high</v>
      </c>
      <c r="S2771" t="str">
        <f>_xlfn.XLOOKUP($A2771,'site variables'!$A:$A,'site variables'!H:H,0,0)</f>
        <v>low</v>
      </c>
      <c r="T2771" t="str">
        <f>_xlfn.XLOOKUP($A2771,'site variables'!$A:$A,'site variables'!I:I,0,0)</f>
        <v>Vehicle/FootRecreation</v>
      </c>
      <c r="U2771">
        <f>_xlfn.XLOOKUP($D2771,climatevars!$E:$E,climatevars!J:J,0,)</f>
        <v>148.99970199999998</v>
      </c>
      <c r="V2771">
        <f>_xlfn.XLOOKUP($D2771,climatevars!$E:$E,climatevars!K:K,0,)</f>
        <v>539.99891999999988</v>
      </c>
      <c r="W2771">
        <f>_xlfn.XLOOKUP($D2771,climatevars!$E:$E,climatevars!L:L,0,)</f>
        <v>800.99839799999984</v>
      </c>
      <c r="X2771">
        <f>_xlfn.XLOOKUP($G2771,speciesvars!$D:$D,speciesvars!H:H,0,0)</f>
        <v>23.5000000198682</v>
      </c>
      <c r="Y2771">
        <f>_xlfn.XLOOKUP($G2771,speciesvars!$D:$D,speciesvars!I:I,0,0)</f>
        <v>354</v>
      </c>
    </row>
    <row r="2772" spans="1:25" hidden="1" x14ac:dyDescent="0.25">
      <c r="A2772" t="s">
        <v>34</v>
      </c>
      <c r="B2772" t="s">
        <v>69</v>
      </c>
      <c r="C2772">
        <v>33</v>
      </c>
      <c r="D2772" t="str">
        <f t="shared" si="43"/>
        <v>Preservespring 2022</v>
      </c>
      <c r="E2772" t="s">
        <v>12</v>
      </c>
      <c r="F2772" t="s">
        <v>0</v>
      </c>
      <c r="G2772" t="s">
        <v>76</v>
      </c>
      <c r="H2772" t="s">
        <v>4254</v>
      </c>
      <c r="I2772" t="s">
        <v>2870</v>
      </c>
      <c r="J2772" t="s">
        <v>60</v>
      </c>
      <c r="K2772">
        <v>0</v>
      </c>
      <c r="L2772">
        <v>0</v>
      </c>
      <c r="M2772">
        <v>0</v>
      </c>
      <c r="N2772">
        <f>_xlfn.XLOOKUP($A2772,'site variables'!$A:$A,'site variables'!C:C,0,0)</f>
        <v>332.63</v>
      </c>
      <c r="O2772">
        <f>_xlfn.XLOOKUP($A2772,'site variables'!$A:$A,'site variables'!D:D,0,0)</f>
        <v>25.8</v>
      </c>
      <c r="P2772">
        <f>_xlfn.XLOOKUP($A2772,'site variables'!$A:$A,'site variables'!E:E,0,0)</f>
        <v>21.2</v>
      </c>
      <c r="Q2772">
        <f>_xlfn.XLOOKUP($A2772,'site variables'!$A:$A,'site variables'!F:F,0,0)</f>
        <v>793</v>
      </c>
      <c r="R2772" t="str">
        <f>_xlfn.XLOOKUP($A2772,'site variables'!$A:$A,'site variables'!G:G,0,0)</f>
        <v>high</v>
      </c>
      <c r="S2772" t="str">
        <f>_xlfn.XLOOKUP($A2772,'site variables'!$A:$A,'site variables'!H:H,0,0)</f>
        <v>low</v>
      </c>
      <c r="T2772" t="str">
        <f>_xlfn.XLOOKUP($A2772,'site variables'!$A:$A,'site variables'!I:I,0,0)</f>
        <v>Vehicle/FootRecreation</v>
      </c>
      <c r="U2772">
        <f>_xlfn.XLOOKUP($D2772,climatevars!$E:$E,climatevars!J:J,0,)</f>
        <v>148.99970199999998</v>
      </c>
      <c r="V2772">
        <f>_xlfn.XLOOKUP($D2772,climatevars!$E:$E,climatevars!K:K,0,)</f>
        <v>539.99891999999988</v>
      </c>
      <c r="W2772">
        <f>_xlfn.XLOOKUP($D2772,climatevars!$E:$E,climatevars!L:L,0,)</f>
        <v>800.99839799999984</v>
      </c>
      <c r="X2772">
        <f>_xlfn.XLOOKUP($G2772,speciesvars!$D:$D,speciesvars!H:H,0,0)</f>
        <v>23.825000166892998</v>
      </c>
      <c r="Y2772">
        <f>_xlfn.XLOOKUP($G2772,speciesvars!$D:$D,speciesvars!I:I,0,0)</f>
        <v>508</v>
      </c>
    </row>
    <row r="2773" spans="1:25" hidden="1" x14ac:dyDescent="0.25">
      <c r="A2773" t="s">
        <v>34</v>
      </c>
      <c r="B2773" t="s">
        <v>69</v>
      </c>
      <c r="C2773">
        <v>34</v>
      </c>
      <c r="D2773" t="str">
        <f t="shared" si="43"/>
        <v>Preservespring 2022</v>
      </c>
      <c r="E2773" t="s">
        <v>66</v>
      </c>
      <c r="F2773" t="s">
        <v>0</v>
      </c>
      <c r="G2773" t="s">
        <v>13</v>
      </c>
      <c r="H2773" t="s">
        <v>4254</v>
      </c>
      <c r="I2773" t="s">
        <v>2871</v>
      </c>
      <c r="J2773" t="s">
        <v>60</v>
      </c>
      <c r="K2773">
        <v>0</v>
      </c>
      <c r="L2773">
        <v>0</v>
      </c>
      <c r="M2773">
        <v>0</v>
      </c>
      <c r="N2773">
        <f>_xlfn.XLOOKUP($A2773,'site variables'!$A:$A,'site variables'!C:C,0,0)</f>
        <v>332.63</v>
      </c>
      <c r="O2773">
        <f>_xlfn.XLOOKUP($A2773,'site variables'!$A:$A,'site variables'!D:D,0,0)</f>
        <v>25.8</v>
      </c>
      <c r="P2773">
        <f>_xlfn.XLOOKUP($A2773,'site variables'!$A:$A,'site variables'!E:E,0,0)</f>
        <v>21.2</v>
      </c>
      <c r="Q2773">
        <f>_xlfn.XLOOKUP($A2773,'site variables'!$A:$A,'site variables'!F:F,0,0)</f>
        <v>793</v>
      </c>
      <c r="R2773" t="str">
        <f>_xlfn.XLOOKUP($A2773,'site variables'!$A:$A,'site variables'!G:G,0,0)</f>
        <v>high</v>
      </c>
      <c r="S2773" t="str">
        <f>_xlfn.XLOOKUP($A2773,'site variables'!$A:$A,'site variables'!H:H,0,0)</f>
        <v>low</v>
      </c>
      <c r="T2773" t="str">
        <f>_xlfn.XLOOKUP($A2773,'site variables'!$A:$A,'site variables'!I:I,0,0)</f>
        <v>Vehicle/FootRecreation</v>
      </c>
      <c r="U2773">
        <f>_xlfn.XLOOKUP($D2773,climatevars!$E:$E,climatevars!J:J,0,)</f>
        <v>148.99970199999998</v>
      </c>
      <c r="V2773">
        <f>_xlfn.XLOOKUP($D2773,climatevars!$E:$E,climatevars!K:K,0,)</f>
        <v>539.99891999999988</v>
      </c>
      <c r="W2773">
        <f>_xlfn.XLOOKUP($D2773,climatevars!$E:$E,climatevars!L:L,0,)</f>
        <v>800.99839799999984</v>
      </c>
      <c r="X2773">
        <f>_xlfn.XLOOKUP($G2773,speciesvars!$D:$D,speciesvars!H:H,0,0)</f>
        <v>23.462500015894602</v>
      </c>
      <c r="Y2773">
        <f>_xlfn.XLOOKUP($G2773,speciesvars!$D:$D,speciesvars!I:I,0,0)</f>
        <v>846</v>
      </c>
    </row>
    <row r="2774" spans="1:25" hidden="1" x14ac:dyDescent="0.25">
      <c r="A2774" t="s">
        <v>34</v>
      </c>
      <c r="B2774" t="s">
        <v>69</v>
      </c>
      <c r="C2774">
        <v>34</v>
      </c>
      <c r="D2774" t="str">
        <f t="shared" si="43"/>
        <v>Preservespring 2022</v>
      </c>
      <c r="E2774" t="s">
        <v>66</v>
      </c>
      <c r="F2774" t="s">
        <v>0</v>
      </c>
      <c r="G2774" t="s">
        <v>21</v>
      </c>
      <c r="H2774" t="s">
        <v>4254</v>
      </c>
      <c r="I2774" t="s">
        <v>2872</v>
      </c>
      <c r="J2774" t="s">
        <v>60</v>
      </c>
      <c r="K2774">
        <v>0</v>
      </c>
      <c r="L2774">
        <v>0</v>
      </c>
      <c r="M2774">
        <v>0</v>
      </c>
      <c r="N2774">
        <f>_xlfn.XLOOKUP($A2774,'site variables'!$A:$A,'site variables'!C:C,0,0)</f>
        <v>332.63</v>
      </c>
      <c r="O2774">
        <f>_xlfn.XLOOKUP($A2774,'site variables'!$A:$A,'site variables'!D:D,0,0)</f>
        <v>25.8</v>
      </c>
      <c r="P2774">
        <f>_xlfn.XLOOKUP($A2774,'site variables'!$A:$A,'site variables'!E:E,0,0)</f>
        <v>21.2</v>
      </c>
      <c r="Q2774">
        <f>_xlfn.XLOOKUP($A2774,'site variables'!$A:$A,'site variables'!F:F,0,0)</f>
        <v>793</v>
      </c>
      <c r="R2774" t="str">
        <f>_xlfn.XLOOKUP($A2774,'site variables'!$A:$A,'site variables'!G:G,0,0)</f>
        <v>high</v>
      </c>
      <c r="S2774" t="str">
        <f>_xlfn.XLOOKUP($A2774,'site variables'!$A:$A,'site variables'!H:H,0,0)</f>
        <v>low</v>
      </c>
      <c r="T2774" t="str">
        <f>_xlfn.XLOOKUP($A2774,'site variables'!$A:$A,'site variables'!I:I,0,0)</f>
        <v>Vehicle/FootRecreation</v>
      </c>
      <c r="U2774">
        <f>_xlfn.XLOOKUP($D2774,climatevars!$E:$E,climatevars!J:J,0,)</f>
        <v>148.99970199999998</v>
      </c>
      <c r="V2774">
        <f>_xlfn.XLOOKUP($D2774,climatevars!$E:$E,climatevars!K:K,0,)</f>
        <v>539.99891999999988</v>
      </c>
      <c r="W2774">
        <f>_xlfn.XLOOKUP($D2774,climatevars!$E:$E,climatevars!L:L,0,)</f>
        <v>800.99839799999984</v>
      </c>
      <c r="X2774">
        <f>_xlfn.XLOOKUP($G2774,speciesvars!$D:$D,speciesvars!H:H,0,0)</f>
        <v>24.8750001192093</v>
      </c>
      <c r="Y2774">
        <f>_xlfn.XLOOKUP($G2774,speciesvars!$D:$D,speciesvars!I:I,0,0)</f>
        <v>845</v>
      </c>
    </row>
    <row r="2775" spans="1:25" hidden="1" x14ac:dyDescent="0.25">
      <c r="A2775" t="s">
        <v>34</v>
      </c>
      <c r="B2775" t="s">
        <v>69</v>
      </c>
      <c r="C2775">
        <v>34</v>
      </c>
      <c r="D2775" t="str">
        <f t="shared" si="43"/>
        <v>Preservespring 2022</v>
      </c>
      <c r="E2775" t="s">
        <v>66</v>
      </c>
      <c r="F2775" t="s">
        <v>0</v>
      </c>
      <c r="G2775" t="s">
        <v>53</v>
      </c>
      <c r="H2775" t="s">
        <v>4254</v>
      </c>
      <c r="I2775" t="s">
        <v>2873</v>
      </c>
      <c r="J2775" t="s">
        <v>60</v>
      </c>
      <c r="K2775">
        <v>0</v>
      </c>
      <c r="L2775">
        <v>0</v>
      </c>
      <c r="M2775">
        <v>0</v>
      </c>
      <c r="N2775">
        <f>_xlfn.XLOOKUP($A2775,'site variables'!$A:$A,'site variables'!C:C,0,0)</f>
        <v>332.63</v>
      </c>
      <c r="O2775">
        <f>_xlfn.XLOOKUP($A2775,'site variables'!$A:$A,'site variables'!D:D,0,0)</f>
        <v>25.8</v>
      </c>
      <c r="P2775">
        <f>_xlfn.XLOOKUP($A2775,'site variables'!$A:$A,'site variables'!E:E,0,0)</f>
        <v>21.2</v>
      </c>
      <c r="Q2775">
        <f>_xlfn.XLOOKUP($A2775,'site variables'!$A:$A,'site variables'!F:F,0,0)</f>
        <v>793</v>
      </c>
      <c r="R2775" t="str">
        <f>_xlfn.XLOOKUP($A2775,'site variables'!$A:$A,'site variables'!G:G,0,0)</f>
        <v>high</v>
      </c>
      <c r="S2775" t="str">
        <f>_xlfn.XLOOKUP($A2775,'site variables'!$A:$A,'site variables'!H:H,0,0)</f>
        <v>low</v>
      </c>
      <c r="T2775" t="str">
        <f>_xlfn.XLOOKUP($A2775,'site variables'!$A:$A,'site variables'!I:I,0,0)</f>
        <v>Vehicle/FootRecreation</v>
      </c>
      <c r="U2775">
        <f>_xlfn.XLOOKUP($D2775,climatevars!$E:$E,climatevars!J:J,0,)</f>
        <v>148.99970199999998</v>
      </c>
      <c r="V2775">
        <f>_xlfn.XLOOKUP($D2775,climatevars!$E:$E,climatevars!K:K,0,)</f>
        <v>539.99891999999988</v>
      </c>
      <c r="W2775">
        <f>_xlfn.XLOOKUP($D2775,climatevars!$E:$E,climatevars!L:L,0,)</f>
        <v>800.99839799999984</v>
      </c>
      <c r="X2775">
        <f>_xlfn.XLOOKUP($G2775,speciesvars!$D:$D,speciesvars!H:H,0,0)</f>
        <v>24.200000047683702</v>
      </c>
      <c r="Y2775">
        <f>_xlfn.XLOOKUP($G2775,speciesvars!$D:$D,speciesvars!I:I,0,0)</f>
        <v>706</v>
      </c>
    </row>
    <row r="2776" spans="1:25" hidden="1" x14ac:dyDescent="0.25">
      <c r="A2776" t="s">
        <v>34</v>
      </c>
      <c r="B2776" t="s">
        <v>69</v>
      </c>
      <c r="C2776">
        <v>34</v>
      </c>
      <c r="D2776" t="str">
        <f t="shared" si="43"/>
        <v>Preservespring 2022</v>
      </c>
      <c r="E2776" t="s">
        <v>66</v>
      </c>
      <c r="F2776" t="s">
        <v>0</v>
      </c>
      <c r="G2776" t="s">
        <v>35</v>
      </c>
      <c r="H2776" t="s">
        <v>4254</v>
      </c>
      <c r="I2776" t="s">
        <v>2874</v>
      </c>
      <c r="J2776" t="s">
        <v>60</v>
      </c>
      <c r="K2776">
        <v>0</v>
      </c>
      <c r="L2776">
        <v>0</v>
      </c>
      <c r="M2776">
        <v>0</v>
      </c>
      <c r="N2776">
        <f>_xlfn.XLOOKUP($A2776,'site variables'!$A:$A,'site variables'!C:C,0,0)</f>
        <v>332.63</v>
      </c>
      <c r="O2776">
        <f>_xlfn.XLOOKUP($A2776,'site variables'!$A:$A,'site variables'!D:D,0,0)</f>
        <v>25.8</v>
      </c>
      <c r="P2776">
        <f>_xlfn.XLOOKUP($A2776,'site variables'!$A:$A,'site variables'!E:E,0,0)</f>
        <v>21.2</v>
      </c>
      <c r="Q2776">
        <f>_xlfn.XLOOKUP($A2776,'site variables'!$A:$A,'site variables'!F:F,0,0)</f>
        <v>793</v>
      </c>
      <c r="R2776" t="str">
        <f>_xlfn.XLOOKUP($A2776,'site variables'!$A:$A,'site variables'!G:G,0,0)</f>
        <v>high</v>
      </c>
      <c r="S2776" t="str">
        <f>_xlfn.XLOOKUP($A2776,'site variables'!$A:$A,'site variables'!H:H,0,0)</f>
        <v>low</v>
      </c>
      <c r="T2776" t="str">
        <f>_xlfn.XLOOKUP($A2776,'site variables'!$A:$A,'site variables'!I:I,0,0)</f>
        <v>Vehicle/FootRecreation</v>
      </c>
      <c r="U2776">
        <f>_xlfn.XLOOKUP($D2776,climatevars!$E:$E,climatevars!J:J,0,)</f>
        <v>148.99970199999998</v>
      </c>
      <c r="V2776">
        <f>_xlfn.XLOOKUP($D2776,climatevars!$E:$E,climatevars!K:K,0,)</f>
        <v>539.99891999999988</v>
      </c>
      <c r="W2776">
        <f>_xlfn.XLOOKUP($D2776,climatevars!$E:$E,climatevars!L:L,0,)</f>
        <v>800.99839799999984</v>
      </c>
      <c r="X2776">
        <f>_xlfn.XLOOKUP($G2776,speciesvars!$D:$D,speciesvars!H:H,0,0)</f>
        <v>23.5000000198682</v>
      </c>
      <c r="Y2776">
        <f>_xlfn.XLOOKUP($G2776,speciesvars!$D:$D,speciesvars!I:I,0,0)</f>
        <v>354</v>
      </c>
    </row>
    <row r="2777" spans="1:25" hidden="1" x14ac:dyDescent="0.25">
      <c r="A2777" t="s">
        <v>34</v>
      </c>
      <c r="B2777" t="s">
        <v>69</v>
      </c>
      <c r="C2777">
        <v>34</v>
      </c>
      <c r="D2777" t="str">
        <f t="shared" si="43"/>
        <v>Preservespring 2022</v>
      </c>
      <c r="E2777" t="s">
        <v>66</v>
      </c>
      <c r="F2777" t="s">
        <v>0</v>
      </c>
      <c r="G2777" t="s">
        <v>76</v>
      </c>
      <c r="H2777" t="s">
        <v>4254</v>
      </c>
      <c r="I2777" t="s">
        <v>2875</v>
      </c>
      <c r="J2777" t="s">
        <v>60</v>
      </c>
      <c r="K2777">
        <v>0</v>
      </c>
      <c r="L2777">
        <v>0</v>
      </c>
      <c r="M2777">
        <v>0</v>
      </c>
      <c r="N2777">
        <f>_xlfn.XLOOKUP($A2777,'site variables'!$A:$A,'site variables'!C:C,0,0)</f>
        <v>332.63</v>
      </c>
      <c r="O2777">
        <f>_xlfn.XLOOKUP($A2777,'site variables'!$A:$A,'site variables'!D:D,0,0)</f>
        <v>25.8</v>
      </c>
      <c r="P2777">
        <f>_xlfn.XLOOKUP($A2777,'site variables'!$A:$A,'site variables'!E:E,0,0)</f>
        <v>21.2</v>
      </c>
      <c r="Q2777">
        <f>_xlfn.XLOOKUP($A2777,'site variables'!$A:$A,'site variables'!F:F,0,0)</f>
        <v>793</v>
      </c>
      <c r="R2777" t="str">
        <f>_xlfn.XLOOKUP($A2777,'site variables'!$A:$A,'site variables'!G:G,0,0)</f>
        <v>high</v>
      </c>
      <c r="S2777" t="str">
        <f>_xlfn.XLOOKUP($A2777,'site variables'!$A:$A,'site variables'!H:H,0,0)</f>
        <v>low</v>
      </c>
      <c r="T2777" t="str">
        <f>_xlfn.XLOOKUP($A2777,'site variables'!$A:$A,'site variables'!I:I,0,0)</f>
        <v>Vehicle/FootRecreation</v>
      </c>
      <c r="U2777">
        <f>_xlfn.XLOOKUP($D2777,climatevars!$E:$E,climatevars!J:J,0,)</f>
        <v>148.99970199999998</v>
      </c>
      <c r="V2777">
        <f>_xlfn.XLOOKUP($D2777,climatevars!$E:$E,climatevars!K:K,0,)</f>
        <v>539.99891999999988</v>
      </c>
      <c r="W2777">
        <f>_xlfn.XLOOKUP($D2777,climatevars!$E:$E,climatevars!L:L,0,)</f>
        <v>800.99839799999984</v>
      </c>
      <c r="X2777">
        <f>_xlfn.XLOOKUP($G2777,speciesvars!$D:$D,speciesvars!H:H,0,0)</f>
        <v>23.825000166892998</v>
      </c>
      <c r="Y2777">
        <f>_xlfn.XLOOKUP($G2777,speciesvars!$D:$D,speciesvars!I:I,0,0)</f>
        <v>508</v>
      </c>
    </row>
    <row r="2778" spans="1:25" hidden="1" x14ac:dyDescent="0.25">
      <c r="A2778" t="s">
        <v>34</v>
      </c>
      <c r="B2778" t="s">
        <v>69</v>
      </c>
      <c r="C2778">
        <v>33</v>
      </c>
      <c r="D2778" t="str">
        <f t="shared" si="43"/>
        <v>Preservespring 2022</v>
      </c>
      <c r="E2778" t="s">
        <v>12</v>
      </c>
      <c r="F2778" t="s">
        <v>0</v>
      </c>
      <c r="G2778" t="s">
        <v>299</v>
      </c>
      <c r="H2778" t="s">
        <v>11</v>
      </c>
      <c r="I2778" t="s">
        <v>2876</v>
      </c>
      <c r="J2778" t="s">
        <v>60</v>
      </c>
      <c r="K2778">
        <v>1</v>
      </c>
      <c r="L2778">
        <v>18</v>
      </c>
      <c r="N2778">
        <f>_xlfn.XLOOKUP($A2778,'site variables'!$A:$A,'site variables'!C:C,0,0)</f>
        <v>332.63</v>
      </c>
      <c r="O2778">
        <f>_xlfn.XLOOKUP($A2778,'site variables'!$A:$A,'site variables'!D:D,0,0)</f>
        <v>25.8</v>
      </c>
      <c r="P2778">
        <f>_xlfn.XLOOKUP($A2778,'site variables'!$A:$A,'site variables'!E:E,0,0)</f>
        <v>21.2</v>
      </c>
      <c r="Q2778">
        <f>_xlfn.XLOOKUP($A2778,'site variables'!$A:$A,'site variables'!F:F,0,0)</f>
        <v>793</v>
      </c>
      <c r="R2778" t="str">
        <f>_xlfn.XLOOKUP($A2778,'site variables'!$A:$A,'site variables'!G:G,0,0)</f>
        <v>high</v>
      </c>
      <c r="S2778" t="str">
        <f>_xlfn.XLOOKUP($A2778,'site variables'!$A:$A,'site variables'!H:H,0,0)</f>
        <v>low</v>
      </c>
      <c r="T2778" t="str">
        <f>_xlfn.XLOOKUP($A2778,'site variables'!$A:$A,'site variables'!I:I,0,0)</f>
        <v>Vehicle/FootRecreation</v>
      </c>
      <c r="U2778">
        <f>_xlfn.XLOOKUP($D2778,climatevars!$E:$E,climatevars!J:J,0,)</f>
        <v>148.99970199999998</v>
      </c>
      <c r="V2778">
        <f>_xlfn.XLOOKUP($D2778,climatevars!$E:$E,climatevars!K:K,0,)</f>
        <v>539.99891999999988</v>
      </c>
      <c r="W2778">
        <f>_xlfn.XLOOKUP($D2778,climatevars!$E:$E,climatevars!L:L,0,)</f>
        <v>800.99839799999984</v>
      </c>
      <c r="X2778">
        <f>_xlfn.XLOOKUP($G2778,speciesvars!$D:$D,speciesvars!H:H,0,0)</f>
        <v>0</v>
      </c>
      <c r="Y2778">
        <f>_xlfn.XLOOKUP($G2778,speciesvars!$D:$D,speciesvars!I:I,0,0)</f>
        <v>0</v>
      </c>
    </row>
    <row r="2779" spans="1:25" hidden="1" x14ac:dyDescent="0.25">
      <c r="A2779" t="s">
        <v>34</v>
      </c>
      <c r="B2779" t="s">
        <v>69</v>
      </c>
      <c r="C2779">
        <v>33</v>
      </c>
      <c r="D2779" t="str">
        <f t="shared" si="43"/>
        <v>Preservespring 2022</v>
      </c>
      <c r="E2779" t="s">
        <v>12</v>
      </c>
      <c r="F2779" t="s">
        <v>0</v>
      </c>
      <c r="G2779" t="s">
        <v>44</v>
      </c>
      <c r="H2779" t="s">
        <v>11</v>
      </c>
      <c r="I2779" t="s">
        <v>2877</v>
      </c>
      <c r="J2779" t="s">
        <v>60</v>
      </c>
      <c r="K2779">
        <v>1</v>
      </c>
      <c r="L2779">
        <v>30</v>
      </c>
      <c r="N2779">
        <f>_xlfn.XLOOKUP($A2779,'site variables'!$A:$A,'site variables'!C:C,0,0)</f>
        <v>332.63</v>
      </c>
      <c r="O2779">
        <f>_xlfn.XLOOKUP($A2779,'site variables'!$A:$A,'site variables'!D:D,0,0)</f>
        <v>25.8</v>
      </c>
      <c r="P2779">
        <f>_xlfn.XLOOKUP($A2779,'site variables'!$A:$A,'site variables'!E:E,0,0)</f>
        <v>21.2</v>
      </c>
      <c r="Q2779">
        <f>_xlfn.XLOOKUP($A2779,'site variables'!$A:$A,'site variables'!F:F,0,0)</f>
        <v>793</v>
      </c>
      <c r="R2779" t="str">
        <f>_xlfn.XLOOKUP($A2779,'site variables'!$A:$A,'site variables'!G:G,0,0)</f>
        <v>high</v>
      </c>
      <c r="S2779" t="str">
        <f>_xlfn.XLOOKUP($A2779,'site variables'!$A:$A,'site variables'!H:H,0,0)</f>
        <v>low</v>
      </c>
      <c r="T2779" t="str">
        <f>_xlfn.XLOOKUP($A2779,'site variables'!$A:$A,'site variables'!I:I,0,0)</f>
        <v>Vehicle/FootRecreation</v>
      </c>
      <c r="U2779">
        <f>_xlfn.XLOOKUP($D2779,climatevars!$E:$E,climatevars!J:J,0,)</f>
        <v>148.99970199999998</v>
      </c>
      <c r="V2779">
        <f>_xlfn.XLOOKUP($D2779,climatevars!$E:$E,climatevars!K:K,0,)</f>
        <v>539.99891999999988</v>
      </c>
      <c r="W2779">
        <f>_xlfn.XLOOKUP($D2779,climatevars!$E:$E,climatevars!L:L,0,)</f>
        <v>800.99839799999984</v>
      </c>
      <c r="X2779">
        <f>_xlfn.XLOOKUP($G2779,speciesvars!$D:$D,speciesvars!H:H,0,0)</f>
        <v>0</v>
      </c>
      <c r="Y2779">
        <f>_xlfn.XLOOKUP($G2779,speciesvars!$D:$D,speciesvars!I:I,0,0)</f>
        <v>0</v>
      </c>
    </row>
    <row r="2780" spans="1:25" hidden="1" x14ac:dyDescent="0.25">
      <c r="A2780" t="s">
        <v>34</v>
      </c>
      <c r="B2780" t="s">
        <v>69</v>
      </c>
      <c r="C2780">
        <v>33</v>
      </c>
      <c r="D2780" t="str">
        <f t="shared" si="43"/>
        <v>Preservespring 2022</v>
      </c>
      <c r="E2780" t="s">
        <v>12</v>
      </c>
      <c r="F2780" t="s">
        <v>0</v>
      </c>
      <c r="G2780" t="s">
        <v>33</v>
      </c>
      <c r="H2780" t="s">
        <v>11</v>
      </c>
      <c r="I2780" t="s">
        <v>2878</v>
      </c>
      <c r="J2780" t="s">
        <v>60</v>
      </c>
      <c r="K2780">
        <v>1</v>
      </c>
      <c r="L2780">
        <v>25</v>
      </c>
      <c r="N2780">
        <f>_xlfn.XLOOKUP($A2780,'site variables'!$A:$A,'site variables'!C:C,0,0)</f>
        <v>332.63</v>
      </c>
      <c r="O2780">
        <f>_xlfn.XLOOKUP($A2780,'site variables'!$A:$A,'site variables'!D:D,0,0)</f>
        <v>25.8</v>
      </c>
      <c r="P2780">
        <f>_xlfn.XLOOKUP($A2780,'site variables'!$A:$A,'site variables'!E:E,0,0)</f>
        <v>21.2</v>
      </c>
      <c r="Q2780">
        <f>_xlfn.XLOOKUP($A2780,'site variables'!$A:$A,'site variables'!F:F,0,0)</f>
        <v>793</v>
      </c>
      <c r="R2780" t="str">
        <f>_xlfn.XLOOKUP($A2780,'site variables'!$A:$A,'site variables'!G:G,0,0)</f>
        <v>high</v>
      </c>
      <c r="S2780" t="str">
        <f>_xlfn.XLOOKUP($A2780,'site variables'!$A:$A,'site variables'!H:H,0,0)</f>
        <v>low</v>
      </c>
      <c r="T2780" t="str">
        <f>_xlfn.XLOOKUP($A2780,'site variables'!$A:$A,'site variables'!I:I,0,0)</f>
        <v>Vehicle/FootRecreation</v>
      </c>
      <c r="U2780">
        <f>_xlfn.XLOOKUP($D2780,climatevars!$E:$E,climatevars!J:J,0,)</f>
        <v>148.99970199999998</v>
      </c>
      <c r="V2780">
        <f>_xlfn.XLOOKUP($D2780,climatevars!$E:$E,climatevars!K:K,0,)</f>
        <v>539.99891999999988</v>
      </c>
      <c r="W2780">
        <f>_xlfn.XLOOKUP($D2780,climatevars!$E:$E,climatevars!L:L,0,)</f>
        <v>800.99839799999984</v>
      </c>
      <c r="X2780">
        <f>_xlfn.XLOOKUP($G2780,speciesvars!$D:$D,speciesvars!H:H,0,0)</f>
        <v>0</v>
      </c>
      <c r="Y2780">
        <f>_xlfn.XLOOKUP($G2780,speciesvars!$D:$D,speciesvars!I:I,0,0)</f>
        <v>0</v>
      </c>
    </row>
    <row r="2781" spans="1:25" hidden="1" x14ac:dyDescent="0.25">
      <c r="A2781" t="s">
        <v>34</v>
      </c>
      <c r="B2781" t="s">
        <v>69</v>
      </c>
      <c r="C2781">
        <v>33</v>
      </c>
      <c r="D2781" t="str">
        <f t="shared" si="43"/>
        <v>Preservespring 2022</v>
      </c>
      <c r="E2781" t="s">
        <v>12</v>
      </c>
      <c r="F2781" t="s">
        <v>0</v>
      </c>
      <c r="G2781" t="s">
        <v>24</v>
      </c>
      <c r="H2781" t="s">
        <v>11</v>
      </c>
      <c r="I2781" t="s">
        <v>2879</v>
      </c>
      <c r="J2781" t="s">
        <v>60</v>
      </c>
      <c r="K2781">
        <v>1</v>
      </c>
      <c r="L2781">
        <v>15</v>
      </c>
      <c r="N2781">
        <f>_xlfn.XLOOKUP($A2781,'site variables'!$A:$A,'site variables'!C:C,0,0)</f>
        <v>332.63</v>
      </c>
      <c r="O2781">
        <f>_xlfn.XLOOKUP($A2781,'site variables'!$A:$A,'site variables'!D:D,0,0)</f>
        <v>25.8</v>
      </c>
      <c r="P2781">
        <f>_xlfn.XLOOKUP($A2781,'site variables'!$A:$A,'site variables'!E:E,0,0)</f>
        <v>21.2</v>
      </c>
      <c r="Q2781">
        <f>_xlfn.XLOOKUP($A2781,'site variables'!$A:$A,'site variables'!F:F,0,0)</f>
        <v>793</v>
      </c>
      <c r="R2781" t="str">
        <f>_xlfn.XLOOKUP($A2781,'site variables'!$A:$A,'site variables'!G:G,0,0)</f>
        <v>high</v>
      </c>
      <c r="S2781" t="str">
        <f>_xlfn.XLOOKUP($A2781,'site variables'!$A:$A,'site variables'!H:H,0,0)</f>
        <v>low</v>
      </c>
      <c r="T2781" t="str">
        <f>_xlfn.XLOOKUP($A2781,'site variables'!$A:$A,'site variables'!I:I,0,0)</f>
        <v>Vehicle/FootRecreation</v>
      </c>
      <c r="U2781">
        <f>_xlfn.XLOOKUP($D2781,climatevars!$E:$E,climatevars!J:J,0,)</f>
        <v>148.99970199999998</v>
      </c>
      <c r="V2781">
        <f>_xlfn.XLOOKUP($D2781,climatevars!$E:$E,climatevars!K:K,0,)</f>
        <v>539.99891999999988</v>
      </c>
      <c r="W2781">
        <f>_xlfn.XLOOKUP($D2781,climatevars!$E:$E,climatevars!L:L,0,)</f>
        <v>800.99839799999984</v>
      </c>
      <c r="X2781">
        <f>_xlfn.XLOOKUP($G2781,speciesvars!$D:$D,speciesvars!H:H,0,0)</f>
        <v>0</v>
      </c>
      <c r="Y2781">
        <f>_xlfn.XLOOKUP($G2781,speciesvars!$D:$D,speciesvars!I:I,0,0)</f>
        <v>0</v>
      </c>
    </row>
    <row r="2782" spans="1:25" hidden="1" x14ac:dyDescent="0.25">
      <c r="A2782" t="s">
        <v>34</v>
      </c>
      <c r="B2782" t="s">
        <v>69</v>
      </c>
      <c r="C2782">
        <v>33</v>
      </c>
      <c r="D2782" t="str">
        <f t="shared" si="43"/>
        <v>Preservespring 2022</v>
      </c>
      <c r="E2782" t="s">
        <v>12</v>
      </c>
      <c r="F2782" t="s">
        <v>0</v>
      </c>
      <c r="G2782" t="s">
        <v>1011</v>
      </c>
      <c r="H2782" t="s">
        <v>11</v>
      </c>
      <c r="I2782" t="s">
        <v>2880</v>
      </c>
      <c r="J2782" t="s">
        <v>60</v>
      </c>
      <c r="K2782">
        <v>1</v>
      </c>
      <c r="L2782">
        <v>60</v>
      </c>
      <c r="N2782">
        <f>_xlfn.XLOOKUP($A2782,'site variables'!$A:$A,'site variables'!C:C,0,0)</f>
        <v>332.63</v>
      </c>
      <c r="O2782">
        <f>_xlfn.XLOOKUP($A2782,'site variables'!$A:$A,'site variables'!D:D,0,0)</f>
        <v>25.8</v>
      </c>
      <c r="P2782">
        <f>_xlfn.XLOOKUP($A2782,'site variables'!$A:$A,'site variables'!E:E,0,0)</f>
        <v>21.2</v>
      </c>
      <c r="Q2782">
        <f>_xlfn.XLOOKUP($A2782,'site variables'!$A:$A,'site variables'!F:F,0,0)</f>
        <v>793</v>
      </c>
      <c r="R2782" t="str">
        <f>_xlfn.XLOOKUP($A2782,'site variables'!$A:$A,'site variables'!G:G,0,0)</f>
        <v>high</v>
      </c>
      <c r="S2782" t="str">
        <f>_xlfn.XLOOKUP($A2782,'site variables'!$A:$A,'site variables'!H:H,0,0)</f>
        <v>low</v>
      </c>
      <c r="T2782" t="str">
        <f>_xlfn.XLOOKUP($A2782,'site variables'!$A:$A,'site variables'!I:I,0,0)</f>
        <v>Vehicle/FootRecreation</v>
      </c>
      <c r="U2782">
        <f>_xlfn.XLOOKUP($D2782,climatevars!$E:$E,climatevars!J:J,0,)</f>
        <v>148.99970199999998</v>
      </c>
      <c r="V2782">
        <f>_xlfn.XLOOKUP($D2782,climatevars!$E:$E,climatevars!K:K,0,)</f>
        <v>539.99891999999988</v>
      </c>
      <c r="W2782">
        <f>_xlfn.XLOOKUP($D2782,climatevars!$E:$E,climatevars!L:L,0,)</f>
        <v>800.99839799999984</v>
      </c>
      <c r="X2782">
        <f>_xlfn.XLOOKUP($G2782,speciesvars!$D:$D,speciesvars!H:H,0,0)</f>
        <v>0</v>
      </c>
      <c r="Y2782">
        <f>_xlfn.XLOOKUP($G2782,speciesvars!$D:$D,speciesvars!I:I,0,0)</f>
        <v>0</v>
      </c>
    </row>
    <row r="2783" spans="1:25" hidden="1" x14ac:dyDescent="0.25">
      <c r="A2783" t="s">
        <v>34</v>
      </c>
      <c r="B2783" t="s">
        <v>69</v>
      </c>
      <c r="C2783">
        <v>33</v>
      </c>
      <c r="D2783" t="str">
        <f t="shared" si="43"/>
        <v>Preservespring 2022</v>
      </c>
      <c r="E2783" t="s">
        <v>12</v>
      </c>
      <c r="F2783" t="s">
        <v>0</v>
      </c>
      <c r="G2783" t="s">
        <v>1437</v>
      </c>
      <c r="H2783" t="s">
        <v>11</v>
      </c>
      <c r="I2783" t="s">
        <v>2881</v>
      </c>
      <c r="J2783" t="s">
        <v>60</v>
      </c>
      <c r="K2783">
        <v>7</v>
      </c>
      <c r="L2783">
        <v>40</v>
      </c>
      <c r="N2783">
        <f>_xlfn.XLOOKUP($A2783,'site variables'!$A:$A,'site variables'!C:C,0,0)</f>
        <v>332.63</v>
      </c>
      <c r="O2783">
        <f>_xlfn.XLOOKUP($A2783,'site variables'!$A:$A,'site variables'!D:D,0,0)</f>
        <v>25.8</v>
      </c>
      <c r="P2783">
        <f>_xlfn.XLOOKUP($A2783,'site variables'!$A:$A,'site variables'!E:E,0,0)</f>
        <v>21.2</v>
      </c>
      <c r="Q2783">
        <f>_xlfn.XLOOKUP($A2783,'site variables'!$A:$A,'site variables'!F:F,0,0)</f>
        <v>793</v>
      </c>
      <c r="R2783" t="str">
        <f>_xlfn.XLOOKUP($A2783,'site variables'!$A:$A,'site variables'!G:G,0,0)</f>
        <v>high</v>
      </c>
      <c r="S2783" t="str">
        <f>_xlfn.XLOOKUP($A2783,'site variables'!$A:$A,'site variables'!H:H,0,0)</f>
        <v>low</v>
      </c>
      <c r="T2783" t="str">
        <f>_xlfn.XLOOKUP($A2783,'site variables'!$A:$A,'site variables'!I:I,0,0)</f>
        <v>Vehicle/FootRecreation</v>
      </c>
      <c r="U2783">
        <f>_xlfn.XLOOKUP($D2783,climatevars!$E:$E,climatevars!J:J,0,)</f>
        <v>148.99970199999998</v>
      </c>
      <c r="V2783">
        <f>_xlfn.XLOOKUP($D2783,climatevars!$E:$E,climatevars!K:K,0,)</f>
        <v>539.99891999999988</v>
      </c>
      <c r="W2783">
        <f>_xlfn.XLOOKUP($D2783,climatevars!$E:$E,climatevars!L:L,0,)</f>
        <v>800.99839799999984</v>
      </c>
      <c r="X2783">
        <f>_xlfn.XLOOKUP($G2783,speciesvars!$D:$D,speciesvars!H:H,0,0)</f>
        <v>0</v>
      </c>
      <c r="Y2783">
        <f>_xlfn.XLOOKUP($G2783,speciesvars!$D:$D,speciesvars!I:I,0,0)</f>
        <v>0</v>
      </c>
    </row>
    <row r="2784" spans="1:25" hidden="1" x14ac:dyDescent="0.25">
      <c r="A2784" t="s">
        <v>34</v>
      </c>
      <c r="B2784" t="s">
        <v>69</v>
      </c>
      <c r="C2784">
        <v>34</v>
      </c>
      <c r="D2784" t="str">
        <f t="shared" si="43"/>
        <v>Preservespring 2022</v>
      </c>
      <c r="E2784" t="s">
        <v>66</v>
      </c>
      <c r="F2784" t="s">
        <v>0</v>
      </c>
      <c r="G2784" t="s">
        <v>77</v>
      </c>
      <c r="H2784" t="s">
        <v>11</v>
      </c>
      <c r="I2784" t="s">
        <v>2882</v>
      </c>
      <c r="J2784" t="s">
        <v>72</v>
      </c>
      <c r="K2784">
        <v>4</v>
      </c>
      <c r="L2784">
        <v>70</v>
      </c>
      <c r="N2784">
        <f>_xlfn.XLOOKUP($A2784,'site variables'!$A:$A,'site variables'!C:C,0,0)</f>
        <v>332.63</v>
      </c>
      <c r="O2784">
        <f>_xlfn.XLOOKUP($A2784,'site variables'!$A:$A,'site variables'!D:D,0,0)</f>
        <v>25.8</v>
      </c>
      <c r="P2784">
        <f>_xlfn.XLOOKUP($A2784,'site variables'!$A:$A,'site variables'!E:E,0,0)</f>
        <v>21.2</v>
      </c>
      <c r="Q2784">
        <f>_xlfn.XLOOKUP($A2784,'site variables'!$A:$A,'site variables'!F:F,0,0)</f>
        <v>793</v>
      </c>
      <c r="R2784" t="str">
        <f>_xlfn.XLOOKUP($A2784,'site variables'!$A:$A,'site variables'!G:G,0,0)</f>
        <v>high</v>
      </c>
      <c r="S2784" t="str">
        <f>_xlfn.XLOOKUP($A2784,'site variables'!$A:$A,'site variables'!H:H,0,0)</f>
        <v>low</v>
      </c>
      <c r="T2784" t="str">
        <f>_xlfn.XLOOKUP($A2784,'site variables'!$A:$A,'site variables'!I:I,0,0)</f>
        <v>Vehicle/FootRecreation</v>
      </c>
      <c r="U2784">
        <f>_xlfn.XLOOKUP($D2784,climatevars!$E:$E,climatevars!J:J,0,)</f>
        <v>148.99970199999998</v>
      </c>
      <c r="V2784">
        <f>_xlfn.XLOOKUP($D2784,climatevars!$E:$E,climatevars!K:K,0,)</f>
        <v>539.99891999999988</v>
      </c>
      <c r="W2784">
        <f>_xlfn.XLOOKUP($D2784,climatevars!$E:$E,climatevars!L:L,0,)</f>
        <v>800.99839799999984</v>
      </c>
      <c r="X2784">
        <f>_xlfn.XLOOKUP($G2784,speciesvars!$D:$D,speciesvars!H:H,0,0)</f>
        <v>0</v>
      </c>
      <c r="Y2784">
        <f>_xlfn.XLOOKUP($G2784,speciesvars!$D:$D,speciesvars!I:I,0,0)</f>
        <v>0</v>
      </c>
    </row>
    <row r="2785" spans="1:25" hidden="1" x14ac:dyDescent="0.25">
      <c r="A2785" t="s">
        <v>34</v>
      </c>
      <c r="B2785" t="s">
        <v>69</v>
      </c>
      <c r="C2785">
        <v>34</v>
      </c>
      <c r="D2785" t="str">
        <f t="shared" si="43"/>
        <v>Preservespring 2022</v>
      </c>
      <c r="E2785" t="s">
        <v>66</v>
      </c>
      <c r="F2785" t="s">
        <v>0</v>
      </c>
      <c r="G2785" t="s">
        <v>3</v>
      </c>
      <c r="H2785" t="s">
        <v>11</v>
      </c>
      <c r="I2785" t="s">
        <v>2883</v>
      </c>
      <c r="J2785" t="s">
        <v>72</v>
      </c>
      <c r="K2785">
        <v>2</v>
      </c>
      <c r="L2785">
        <v>35</v>
      </c>
      <c r="N2785">
        <f>_xlfn.XLOOKUP($A2785,'site variables'!$A:$A,'site variables'!C:C,0,0)</f>
        <v>332.63</v>
      </c>
      <c r="O2785">
        <f>_xlfn.XLOOKUP($A2785,'site variables'!$A:$A,'site variables'!D:D,0,0)</f>
        <v>25.8</v>
      </c>
      <c r="P2785">
        <f>_xlfn.XLOOKUP($A2785,'site variables'!$A:$A,'site variables'!E:E,0,0)</f>
        <v>21.2</v>
      </c>
      <c r="Q2785">
        <f>_xlfn.XLOOKUP($A2785,'site variables'!$A:$A,'site variables'!F:F,0,0)</f>
        <v>793</v>
      </c>
      <c r="R2785" t="str">
        <f>_xlfn.XLOOKUP($A2785,'site variables'!$A:$A,'site variables'!G:G,0,0)</f>
        <v>high</v>
      </c>
      <c r="S2785" t="str">
        <f>_xlfn.XLOOKUP($A2785,'site variables'!$A:$A,'site variables'!H:H,0,0)</f>
        <v>low</v>
      </c>
      <c r="T2785" t="str">
        <f>_xlfn.XLOOKUP($A2785,'site variables'!$A:$A,'site variables'!I:I,0,0)</f>
        <v>Vehicle/FootRecreation</v>
      </c>
      <c r="U2785">
        <f>_xlfn.XLOOKUP($D2785,climatevars!$E:$E,climatevars!J:J,0,)</f>
        <v>148.99970199999998</v>
      </c>
      <c r="V2785">
        <f>_xlfn.XLOOKUP($D2785,climatevars!$E:$E,climatevars!K:K,0,)</f>
        <v>539.99891999999988</v>
      </c>
      <c r="W2785">
        <f>_xlfn.XLOOKUP($D2785,climatevars!$E:$E,climatevars!L:L,0,)</f>
        <v>800.99839799999984</v>
      </c>
      <c r="X2785">
        <f>_xlfn.XLOOKUP($G2785,speciesvars!$D:$D,speciesvars!H:H,0,0)</f>
        <v>0</v>
      </c>
      <c r="Y2785">
        <f>_xlfn.XLOOKUP($G2785,speciesvars!$D:$D,speciesvars!I:I,0,0)</f>
        <v>0</v>
      </c>
    </row>
    <row r="2786" spans="1:25" hidden="1" x14ac:dyDescent="0.25">
      <c r="A2786" t="s">
        <v>34</v>
      </c>
      <c r="B2786" t="s">
        <v>69</v>
      </c>
      <c r="C2786">
        <v>34</v>
      </c>
      <c r="D2786" t="str">
        <f t="shared" si="43"/>
        <v>Preservespring 2022</v>
      </c>
      <c r="E2786" t="s">
        <v>66</v>
      </c>
      <c r="F2786" t="s">
        <v>0</v>
      </c>
      <c r="G2786" t="s">
        <v>71</v>
      </c>
      <c r="H2786" t="s">
        <v>11</v>
      </c>
      <c r="I2786" t="s">
        <v>2884</v>
      </c>
      <c r="J2786" t="s">
        <v>60</v>
      </c>
      <c r="K2786">
        <v>1</v>
      </c>
      <c r="L2786">
        <v>80</v>
      </c>
      <c r="N2786">
        <f>_xlfn.XLOOKUP($A2786,'site variables'!$A:$A,'site variables'!C:C,0,0)</f>
        <v>332.63</v>
      </c>
      <c r="O2786">
        <f>_xlfn.XLOOKUP($A2786,'site variables'!$A:$A,'site variables'!D:D,0,0)</f>
        <v>25.8</v>
      </c>
      <c r="P2786">
        <f>_xlfn.XLOOKUP($A2786,'site variables'!$A:$A,'site variables'!E:E,0,0)</f>
        <v>21.2</v>
      </c>
      <c r="Q2786">
        <f>_xlfn.XLOOKUP($A2786,'site variables'!$A:$A,'site variables'!F:F,0,0)</f>
        <v>793</v>
      </c>
      <c r="R2786" t="str">
        <f>_xlfn.XLOOKUP($A2786,'site variables'!$A:$A,'site variables'!G:G,0,0)</f>
        <v>high</v>
      </c>
      <c r="S2786" t="str">
        <f>_xlfn.XLOOKUP($A2786,'site variables'!$A:$A,'site variables'!H:H,0,0)</f>
        <v>low</v>
      </c>
      <c r="T2786" t="str">
        <f>_xlfn.XLOOKUP($A2786,'site variables'!$A:$A,'site variables'!I:I,0,0)</f>
        <v>Vehicle/FootRecreation</v>
      </c>
      <c r="U2786">
        <f>_xlfn.XLOOKUP($D2786,climatevars!$E:$E,climatevars!J:J,0,)</f>
        <v>148.99970199999998</v>
      </c>
      <c r="V2786">
        <f>_xlfn.XLOOKUP($D2786,climatevars!$E:$E,climatevars!K:K,0,)</f>
        <v>539.99891999999988</v>
      </c>
      <c r="W2786">
        <f>_xlfn.XLOOKUP($D2786,climatevars!$E:$E,climatevars!L:L,0,)</f>
        <v>800.99839799999984</v>
      </c>
      <c r="X2786">
        <f>_xlfn.XLOOKUP($G2786,speciesvars!$D:$D,speciesvars!H:H,0,0)</f>
        <v>0</v>
      </c>
      <c r="Y2786">
        <f>_xlfn.XLOOKUP($G2786,speciesvars!$D:$D,speciesvars!I:I,0,0)</f>
        <v>0</v>
      </c>
    </row>
    <row r="2787" spans="1:25" hidden="1" x14ac:dyDescent="0.25">
      <c r="A2787" t="s">
        <v>34</v>
      </c>
      <c r="B2787" t="s">
        <v>69</v>
      </c>
      <c r="C2787">
        <v>34</v>
      </c>
      <c r="D2787" t="str">
        <f t="shared" si="43"/>
        <v>Preservespring 2022</v>
      </c>
      <c r="E2787" t="s">
        <v>66</v>
      </c>
      <c r="F2787" t="s">
        <v>0</v>
      </c>
      <c r="G2787" t="s">
        <v>16</v>
      </c>
      <c r="H2787" t="s">
        <v>11</v>
      </c>
      <c r="I2787" t="s">
        <v>2885</v>
      </c>
      <c r="J2787" t="s">
        <v>60</v>
      </c>
      <c r="K2787">
        <v>43</v>
      </c>
      <c r="L2787">
        <v>20</v>
      </c>
      <c r="N2787">
        <f>_xlfn.XLOOKUP($A2787,'site variables'!$A:$A,'site variables'!C:C,0,0)</f>
        <v>332.63</v>
      </c>
      <c r="O2787">
        <f>_xlfn.XLOOKUP($A2787,'site variables'!$A:$A,'site variables'!D:D,0,0)</f>
        <v>25.8</v>
      </c>
      <c r="P2787">
        <f>_xlfn.XLOOKUP($A2787,'site variables'!$A:$A,'site variables'!E:E,0,0)</f>
        <v>21.2</v>
      </c>
      <c r="Q2787">
        <f>_xlfn.XLOOKUP($A2787,'site variables'!$A:$A,'site variables'!F:F,0,0)</f>
        <v>793</v>
      </c>
      <c r="R2787" t="str">
        <f>_xlfn.XLOOKUP($A2787,'site variables'!$A:$A,'site variables'!G:G,0,0)</f>
        <v>high</v>
      </c>
      <c r="S2787" t="str">
        <f>_xlfn.XLOOKUP($A2787,'site variables'!$A:$A,'site variables'!H:H,0,0)</f>
        <v>low</v>
      </c>
      <c r="T2787" t="str">
        <f>_xlfn.XLOOKUP($A2787,'site variables'!$A:$A,'site variables'!I:I,0,0)</f>
        <v>Vehicle/FootRecreation</v>
      </c>
      <c r="U2787">
        <f>_xlfn.XLOOKUP($D2787,climatevars!$E:$E,climatevars!J:J,0,)</f>
        <v>148.99970199999998</v>
      </c>
      <c r="V2787">
        <f>_xlfn.XLOOKUP($D2787,climatevars!$E:$E,climatevars!K:K,0,)</f>
        <v>539.99891999999988</v>
      </c>
      <c r="W2787">
        <f>_xlfn.XLOOKUP($D2787,climatevars!$E:$E,climatevars!L:L,0,)</f>
        <v>800.99839799999984</v>
      </c>
      <c r="X2787">
        <f>_xlfn.XLOOKUP($G2787,speciesvars!$D:$D,speciesvars!H:H,0,0)</f>
        <v>0</v>
      </c>
      <c r="Y2787">
        <f>_xlfn.XLOOKUP($G2787,speciesvars!$D:$D,speciesvars!I:I,0,0)</f>
        <v>0</v>
      </c>
    </row>
    <row r="2788" spans="1:25" hidden="1" x14ac:dyDescent="0.25">
      <c r="A2788" t="s">
        <v>34</v>
      </c>
      <c r="B2788" t="s">
        <v>69</v>
      </c>
      <c r="C2788">
        <v>35</v>
      </c>
      <c r="D2788" t="str">
        <f t="shared" si="43"/>
        <v>Preservespring 2022</v>
      </c>
      <c r="E2788" t="s">
        <v>75</v>
      </c>
      <c r="F2788" t="s">
        <v>49</v>
      </c>
      <c r="G2788" t="s">
        <v>13</v>
      </c>
      <c r="H2788" t="s">
        <v>4255</v>
      </c>
      <c r="I2788" t="s">
        <v>2886</v>
      </c>
      <c r="J2788" t="s">
        <v>60</v>
      </c>
      <c r="K2788">
        <v>0</v>
      </c>
      <c r="L2788">
        <v>0</v>
      </c>
      <c r="M2788">
        <v>0</v>
      </c>
      <c r="N2788">
        <f>_xlfn.XLOOKUP($A2788,'site variables'!$A:$A,'site variables'!C:C,0,0)</f>
        <v>332.63</v>
      </c>
      <c r="O2788">
        <f>_xlfn.XLOOKUP($A2788,'site variables'!$A:$A,'site variables'!D:D,0,0)</f>
        <v>25.8</v>
      </c>
      <c r="P2788">
        <f>_xlfn.XLOOKUP($A2788,'site variables'!$A:$A,'site variables'!E:E,0,0)</f>
        <v>21.2</v>
      </c>
      <c r="Q2788">
        <f>_xlfn.XLOOKUP($A2788,'site variables'!$A:$A,'site variables'!F:F,0,0)</f>
        <v>793</v>
      </c>
      <c r="R2788" t="str">
        <f>_xlfn.XLOOKUP($A2788,'site variables'!$A:$A,'site variables'!G:G,0,0)</f>
        <v>high</v>
      </c>
      <c r="S2788" t="str">
        <f>_xlfn.XLOOKUP($A2788,'site variables'!$A:$A,'site variables'!H:H,0,0)</f>
        <v>low</v>
      </c>
      <c r="T2788" t="str">
        <f>_xlfn.XLOOKUP($A2788,'site variables'!$A:$A,'site variables'!I:I,0,0)</f>
        <v>Vehicle/FootRecreation</v>
      </c>
      <c r="U2788">
        <f>_xlfn.XLOOKUP($D2788,climatevars!$E:$E,climatevars!J:J,0,)</f>
        <v>148.99970199999998</v>
      </c>
      <c r="V2788">
        <f>_xlfn.XLOOKUP($D2788,climatevars!$E:$E,climatevars!K:K,0,)</f>
        <v>539.99891999999988</v>
      </c>
      <c r="W2788">
        <f>_xlfn.XLOOKUP($D2788,climatevars!$E:$E,climatevars!L:L,0,)</f>
        <v>800.99839799999984</v>
      </c>
      <c r="X2788">
        <f>_xlfn.XLOOKUP($G2788,speciesvars!$D:$D,speciesvars!H:H,0,0)</f>
        <v>23.462500015894602</v>
      </c>
      <c r="Y2788">
        <f>_xlfn.XLOOKUP($G2788,speciesvars!$D:$D,speciesvars!I:I,0,0)</f>
        <v>846</v>
      </c>
    </row>
    <row r="2789" spans="1:25" hidden="1" x14ac:dyDescent="0.25">
      <c r="A2789" t="s">
        <v>34</v>
      </c>
      <c r="B2789" t="s">
        <v>69</v>
      </c>
      <c r="C2789">
        <v>35</v>
      </c>
      <c r="D2789" t="str">
        <f t="shared" si="43"/>
        <v>Preservespring 2022</v>
      </c>
      <c r="E2789" t="s">
        <v>75</v>
      </c>
      <c r="F2789" t="s">
        <v>49</v>
      </c>
      <c r="G2789" t="s">
        <v>6</v>
      </c>
      <c r="H2789" t="s">
        <v>4255</v>
      </c>
      <c r="I2789" t="s">
        <v>2887</v>
      </c>
      <c r="J2789" t="s">
        <v>60</v>
      </c>
      <c r="K2789">
        <v>0</v>
      </c>
      <c r="L2789">
        <v>0</v>
      </c>
      <c r="M2789">
        <v>0</v>
      </c>
      <c r="N2789">
        <f>_xlfn.XLOOKUP($A2789,'site variables'!$A:$A,'site variables'!C:C,0,0)</f>
        <v>332.63</v>
      </c>
      <c r="O2789">
        <f>_xlfn.XLOOKUP($A2789,'site variables'!$A:$A,'site variables'!D:D,0,0)</f>
        <v>25.8</v>
      </c>
      <c r="P2789">
        <f>_xlfn.XLOOKUP($A2789,'site variables'!$A:$A,'site variables'!E:E,0,0)</f>
        <v>21.2</v>
      </c>
      <c r="Q2789">
        <f>_xlfn.XLOOKUP($A2789,'site variables'!$A:$A,'site variables'!F:F,0,0)</f>
        <v>793</v>
      </c>
      <c r="R2789" t="str">
        <f>_xlfn.XLOOKUP($A2789,'site variables'!$A:$A,'site variables'!G:G,0,0)</f>
        <v>high</v>
      </c>
      <c r="S2789" t="str">
        <f>_xlfn.XLOOKUP($A2789,'site variables'!$A:$A,'site variables'!H:H,0,0)</f>
        <v>low</v>
      </c>
      <c r="T2789" t="str">
        <f>_xlfn.XLOOKUP($A2789,'site variables'!$A:$A,'site variables'!I:I,0,0)</f>
        <v>Vehicle/FootRecreation</v>
      </c>
      <c r="U2789">
        <f>_xlfn.XLOOKUP($D2789,climatevars!$E:$E,climatevars!J:J,0,)</f>
        <v>148.99970199999998</v>
      </c>
      <c r="V2789">
        <f>_xlfn.XLOOKUP($D2789,climatevars!$E:$E,climatevars!K:K,0,)</f>
        <v>539.99891999999988</v>
      </c>
      <c r="W2789">
        <f>_xlfn.XLOOKUP($D2789,climatevars!$E:$E,climatevars!L:L,0,)</f>
        <v>800.99839799999984</v>
      </c>
      <c r="X2789">
        <f>_xlfn.XLOOKUP($G2789,speciesvars!$D:$D,speciesvars!H:H,0,0)</f>
        <v>21.804166575272902</v>
      </c>
      <c r="Y2789">
        <f>_xlfn.XLOOKUP($G2789,speciesvars!$D:$D,speciesvars!I:I,0,0)</f>
        <v>504</v>
      </c>
    </row>
    <row r="2790" spans="1:25" hidden="1" x14ac:dyDescent="0.25">
      <c r="A2790" t="s">
        <v>34</v>
      </c>
      <c r="B2790" t="s">
        <v>69</v>
      </c>
      <c r="C2790">
        <v>34</v>
      </c>
      <c r="D2790" t="str">
        <f t="shared" si="43"/>
        <v>Preservespring 2022</v>
      </c>
      <c r="E2790" t="s">
        <v>66</v>
      </c>
      <c r="F2790" t="s">
        <v>0</v>
      </c>
      <c r="G2790" t="s">
        <v>55</v>
      </c>
      <c r="H2790" t="s">
        <v>11</v>
      </c>
      <c r="I2790" t="s">
        <v>2888</v>
      </c>
      <c r="J2790" t="s">
        <v>72</v>
      </c>
      <c r="K2790">
        <v>1</v>
      </c>
      <c r="L2790">
        <v>4</v>
      </c>
      <c r="N2790">
        <f>_xlfn.XLOOKUP($A2790,'site variables'!$A:$A,'site variables'!C:C,0,0)</f>
        <v>332.63</v>
      </c>
      <c r="O2790">
        <f>_xlfn.XLOOKUP($A2790,'site variables'!$A:$A,'site variables'!D:D,0,0)</f>
        <v>25.8</v>
      </c>
      <c r="P2790">
        <f>_xlfn.XLOOKUP($A2790,'site variables'!$A:$A,'site variables'!E:E,0,0)</f>
        <v>21.2</v>
      </c>
      <c r="Q2790">
        <f>_xlfn.XLOOKUP($A2790,'site variables'!$A:$A,'site variables'!F:F,0,0)</f>
        <v>793</v>
      </c>
      <c r="R2790" t="str">
        <f>_xlfn.XLOOKUP($A2790,'site variables'!$A:$A,'site variables'!G:G,0,0)</f>
        <v>high</v>
      </c>
      <c r="S2790" t="str">
        <f>_xlfn.XLOOKUP($A2790,'site variables'!$A:$A,'site variables'!H:H,0,0)</f>
        <v>low</v>
      </c>
      <c r="T2790" t="str">
        <f>_xlfn.XLOOKUP($A2790,'site variables'!$A:$A,'site variables'!I:I,0,0)</f>
        <v>Vehicle/FootRecreation</v>
      </c>
      <c r="U2790">
        <f>_xlfn.XLOOKUP($D2790,climatevars!$E:$E,climatevars!J:J,0,)</f>
        <v>148.99970199999998</v>
      </c>
      <c r="V2790">
        <f>_xlfn.XLOOKUP($D2790,climatevars!$E:$E,climatevars!K:K,0,)</f>
        <v>539.99891999999988</v>
      </c>
      <c r="W2790">
        <f>_xlfn.XLOOKUP($D2790,climatevars!$E:$E,climatevars!L:L,0,)</f>
        <v>800.99839799999984</v>
      </c>
      <c r="X2790">
        <f>_xlfn.XLOOKUP($G2790,speciesvars!$D:$D,speciesvars!H:H,0,0)</f>
        <v>0</v>
      </c>
      <c r="Y2790">
        <f>_xlfn.XLOOKUP($G2790,speciesvars!$D:$D,speciesvars!I:I,0,0)</f>
        <v>0</v>
      </c>
    </row>
    <row r="2791" spans="1:25" hidden="1" x14ac:dyDescent="0.25">
      <c r="A2791" t="s">
        <v>34</v>
      </c>
      <c r="B2791" t="s">
        <v>69</v>
      </c>
      <c r="C2791">
        <v>35</v>
      </c>
      <c r="D2791" t="str">
        <f t="shared" si="43"/>
        <v>Preservespring 2022</v>
      </c>
      <c r="E2791" t="s">
        <v>75</v>
      </c>
      <c r="F2791" t="s">
        <v>49</v>
      </c>
      <c r="G2791" t="s">
        <v>21</v>
      </c>
      <c r="H2791" t="s">
        <v>4255</v>
      </c>
      <c r="I2791" t="s">
        <v>2889</v>
      </c>
      <c r="J2791" t="s">
        <v>60</v>
      </c>
      <c r="K2791">
        <v>0</v>
      </c>
      <c r="L2791">
        <v>0</v>
      </c>
      <c r="M2791">
        <v>0</v>
      </c>
      <c r="N2791">
        <f>_xlfn.XLOOKUP($A2791,'site variables'!$A:$A,'site variables'!C:C,0,0)</f>
        <v>332.63</v>
      </c>
      <c r="O2791">
        <f>_xlfn.XLOOKUP($A2791,'site variables'!$A:$A,'site variables'!D:D,0,0)</f>
        <v>25.8</v>
      </c>
      <c r="P2791">
        <f>_xlfn.XLOOKUP($A2791,'site variables'!$A:$A,'site variables'!E:E,0,0)</f>
        <v>21.2</v>
      </c>
      <c r="Q2791">
        <f>_xlfn.XLOOKUP($A2791,'site variables'!$A:$A,'site variables'!F:F,0,0)</f>
        <v>793</v>
      </c>
      <c r="R2791" t="str">
        <f>_xlfn.XLOOKUP($A2791,'site variables'!$A:$A,'site variables'!G:G,0,0)</f>
        <v>high</v>
      </c>
      <c r="S2791" t="str">
        <f>_xlfn.XLOOKUP($A2791,'site variables'!$A:$A,'site variables'!H:H,0,0)</f>
        <v>low</v>
      </c>
      <c r="T2791" t="str">
        <f>_xlfn.XLOOKUP($A2791,'site variables'!$A:$A,'site variables'!I:I,0,0)</f>
        <v>Vehicle/FootRecreation</v>
      </c>
      <c r="U2791">
        <f>_xlfn.XLOOKUP($D2791,climatevars!$E:$E,climatevars!J:J,0,)</f>
        <v>148.99970199999998</v>
      </c>
      <c r="V2791">
        <f>_xlfn.XLOOKUP($D2791,climatevars!$E:$E,climatevars!K:K,0,)</f>
        <v>539.99891999999988</v>
      </c>
      <c r="W2791">
        <f>_xlfn.XLOOKUP($D2791,climatevars!$E:$E,climatevars!L:L,0,)</f>
        <v>800.99839799999984</v>
      </c>
      <c r="X2791">
        <f>_xlfn.XLOOKUP($G2791,speciesvars!$D:$D,speciesvars!H:H,0,0)</f>
        <v>24.8750001192093</v>
      </c>
      <c r="Y2791">
        <f>_xlfn.XLOOKUP($G2791,speciesvars!$D:$D,speciesvars!I:I,0,0)</f>
        <v>845</v>
      </c>
    </row>
    <row r="2792" spans="1:25" hidden="1" x14ac:dyDescent="0.25">
      <c r="A2792" t="s">
        <v>34</v>
      </c>
      <c r="B2792" t="s">
        <v>69</v>
      </c>
      <c r="C2792">
        <v>35</v>
      </c>
      <c r="D2792" t="str">
        <f t="shared" si="43"/>
        <v>Preservespring 2022</v>
      </c>
      <c r="E2792" t="s">
        <v>75</v>
      </c>
      <c r="F2792" t="s">
        <v>49</v>
      </c>
      <c r="G2792" t="s">
        <v>53</v>
      </c>
      <c r="H2792" t="s">
        <v>4255</v>
      </c>
      <c r="I2792" t="s">
        <v>2890</v>
      </c>
      <c r="J2792" t="s">
        <v>60</v>
      </c>
      <c r="K2792">
        <v>0</v>
      </c>
      <c r="L2792">
        <v>0</v>
      </c>
      <c r="M2792">
        <v>0</v>
      </c>
      <c r="N2792">
        <f>_xlfn.XLOOKUP($A2792,'site variables'!$A:$A,'site variables'!C:C,0,0)</f>
        <v>332.63</v>
      </c>
      <c r="O2792">
        <f>_xlfn.XLOOKUP($A2792,'site variables'!$A:$A,'site variables'!D:D,0,0)</f>
        <v>25.8</v>
      </c>
      <c r="P2792">
        <f>_xlfn.XLOOKUP($A2792,'site variables'!$A:$A,'site variables'!E:E,0,0)</f>
        <v>21.2</v>
      </c>
      <c r="Q2792">
        <f>_xlfn.XLOOKUP($A2792,'site variables'!$A:$A,'site variables'!F:F,0,0)</f>
        <v>793</v>
      </c>
      <c r="R2792" t="str">
        <f>_xlfn.XLOOKUP($A2792,'site variables'!$A:$A,'site variables'!G:G,0,0)</f>
        <v>high</v>
      </c>
      <c r="S2792" t="str">
        <f>_xlfn.XLOOKUP($A2792,'site variables'!$A:$A,'site variables'!H:H,0,0)</f>
        <v>low</v>
      </c>
      <c r="T2792" t="str">
        <f>_xlfn.XLOOKUP($A2792,'site variables'!$A:$A,'site variables'!I:I,0,0)</f>
        <v>Vehicle/FootRecreation</v>
      </c>
      <c r="U2792">
        <f>_xlfn.XLOOKUP($D2792,climatevars!$E:$E,climatevars!J:J,0,)</f>
        <v>148.99970199999998</v>
      </c>
      <c r="V2792">
        <f>_xlfn.XLOOKUP($D2792,climatevars!$E:$E,climatevars!K:K,0,)</f>
        <v>539.99891999999988</v>
      </c>
      <c r="W2792">
        <f>_xlfn.XLOOKUP($D2792,climatevars!$E:$E,climatevars!L:L,0,)</f>
        <v>800.99839799999984</v>
      </c>
      <c r="X2792">
        <f>_xlfn.XLOOKUP($G2792,speciesvars!$D:$D,speciesvars!H:H,0,0)</f>
        <v>24.200000047683702</v>
      </c>
      <c r="Y2792">
        <f>_xlfn.XLOOKUP($G2792,speciesvars!$D:$D,speciesvars!I:I,0,0)</f>
        <v>706</v>
      </c>
    </row>
    <row r="2793" spans="1:25" hidden="1" x14ac:dyDescent="0.25">
      <c r="A2793" t="s">
        <v>34</v>
      </c>
      <c r="B2793" t="s">
        <v>69</v>
      </c>
      <c r="C2793">
        <v>34</v>
      </c>
      <c r="D2793" t="str">
        <f t="shared" si="43"/>
        <v>Preservespring 2022</v>
      </c>
      <c r="E2793" t="s">
        <v>66</v>
      </c>
      <c r="F2793" t="s">
        <v>0</v>
      </c>
      <c r="G2793" t="s">
        <v>44</v>
      </c>
      <c r="H2793" t="s">
        <v>11</v>
      </c>
      <c r="I2793" t="s">
        <v>2891</v>
      </c>
      <c r="J2793" t="s">
        <v>60</v>
      </c>
      <c r="K2793">
        <v>14</v>
      </c>
      <c r="L2793">
        <v>25</v>
      </c>
      <c r="N2793">
        <f>_xlfn.XLOOKUP($A2793,'site variables'!$A:$A,'site variables'!C:C,0,0)</f>
        <v>332.63</v>
      </c>
      <c r="O2793">
        <f>_xlfn.XLOOKUP($A2793,'site variables'!$A:$A,'site variables'!D:D,0,0)</f>
        <v>25.8</v>
      </c>
      <c r="P2793">
        <f>_xlfn.XLOOKUP($A2793,'site variables'!$A:$A,'site variables'!E:E,0,0)</f>
        <v>21.2</v>
      </c>
      <c r="Q2793">
        <f>_xlfn.XLOOKUP($A2793,'site variables'!$A:$A,'site variables'!F:F,0,0)</f>
        <v>793</v>
      </c>
      <c r="R2793" t="str">
        <f>_xlfn.XLOOKUP($A2793,'site variables'!$A:$A,'site variables'!G:G,0,0)</f>
        <v>high</v>
      </c>
      <c r="S2793" t="str">
        <f>_xlfn.XLOOKUP($A2793,'site variables'!$A:$A,'site variables'!H:H,0,0)</f>
        <v>low</v>
      </c>
      <c r="T2793" t="str">
        <f>_xlfn.XLOOKUP($A2793,'site variables'!$A:$A,'site variables'!I:I,0,0)</f>
        <v>Vehicle/FootRecreation</v>
      </c>
      <c r="U2793">
        <f>_xlfn.XLOOKUP($D2793,climatevars!$E:$E,climatevars!J:J,0,)</f>
        <v>148.99970199999998</v>
      </c>
      <c r="V2793">
        <f>_xlfn.XLOOKUP($D2793,climatevars!$E:$E,climatevars!K:K,0,)</f>
        <v>539.99891999999988</v>
      </c>
      <c r="W2793">
        <f>_xlfn.XLOOKUP($D2793,climatevars!$E:$E,climatevars!L:L,0,)</f>
        <v>800.99839799999984</v>
      </c>
      <c r="X2793">
        <f>_xlfn.XLOOKUP($G2793,speciesvars!$D:$D,speciesvars!H:H,0,0)</f>
        <v>0</v>
      </c>
      <c r="Y2793">
        <f>_xlfn.XLOOKUP($G2793,speciesvars!$D:$D,speciesvars!I:I,0,0)</f>
        <v>0</v>
      </c>
    </row>
    <row r="2794" spans="1:25" hidden="1" x14ac:dyDescent="0.25">
      <c r="A2794" t="s">
        <v>34</v>
      </c>
      <c r="B2794" t="s">
        <v>69</v>
      </c>
      <c r="C2794">
        <v>34</v>
      </c>
      <c r="D2794" t="str">
        <f t="shared" si="43"/>
        <v>Preservespring 2022</v>
      </c>
      <c r="E2794" t="s">
        <v>66</v>
      </c>
      <c r="F2794" t="s">
        <v>0</v>
      </c>
      <c r="G2794" t="s">
        <v>1433</v>
      </c>
      <c r="H2794" t="s">
        <v>11</v>
      </c>
      <c r="I2794" t="s">
        <v>2892</v>
      </c>
      <c r="J2794" t="s">
        <v>60</v>
      </c>
      <c r="K2794">
        <v>8</v>
      </c>
      <c r="L2794">
        <v>3</v>
      </c>
      <c r="N2794">
        <f>_xlfn.XLOOKUP($A2794,'site variables'!$A:$A,'site variables'!C:C,0,0)</f>
        <v>332.63</v>
      </c>
      <c r="O2794">
        <f>_xlfn.XLOOKUP($A2794,'site variables'!$A:$A,'site variables'!D:D,0,0)</f>
        <v>25.8</v>
      </c>
      <c r="P2794">
        <f>_xlfn.XLOOKUP($A2794,'site variables'!$A:$A,'site variables'!E:E,0,0)</f>
        <v>21.2</v>
      </c>
      <c r="Q2794">
        <f>_xlfn.XLOOKUP($A2794,'site variables'!$A:$A,'site variables'!F:F,0,0)</f>
        <v>793</v>
      </c>
      <c r="R2794" t="str">
        <f>_xlfn.XLOOKUP($A2794,'site variables'!$A:$A,'site variables'!G:G,0,0)</f>
        <v>high</v>
      </c>
      <c r="S2794" t="str">
        <f>_xlfn.XLOOKUP($A2794,'site variables'!$A:$A,'site variables'!H:H,0,0)</f>
        <v>low</v>
      </c>
      <c r="T2794" t="str">
        <f>_xlfn.XLOOKUP($A2794,'site variables'!$A:$A,'site variables'!I:I,0,0)</f>
        <v>Vehicle/FootRecreation</v>
      </c>
      <c r="U2794">
        <f>_xlfn.XLOOKUP($D2794,climatevars!$E:$E,climatevars!J:J,0,)</f>
        <v>148.99970199999998</v>
      </c>
      <c r="V2794">
        <f>_xlfn.XLOOKUP($D2794,climatevars!$E:$E,climatevars!K:K,0,)</f>
        <v>539.99891999999988</v>
      </c>
      <c r="W2794">
        <f>_xlfn.XLOOKUP($D2794,climatevars!$E:$E,climatevars!L:L,0,)</f>
        <v>800.99839799999984</v>
      </c>
      <c r="X2794">
        <f>_xlfn.XLOOKUP($G2794,speciesvars!$D:$D,speciesvars!H:H,0,0)</f>
        <v>0</v>
      </c>
      <c r="Y2794">
        <f>_xlfn.XLOOKUP($G2794,speciesvars!$D:$D,speciesvars!I:I,0,0)</f>
        <v>0</v>
      </c>
    </row>
    <row r="2795" spans="1:25" hidden="1" x14ac:dyDescent="0.25">
      <c r="A2795" t="s">
        <v>34</v>
      </c>
      <c r="B2795" t="s">
        <v>69</v>
      </c>
      <c r="C2795">
        <v>34</v>
      </c>
      <c r="D2795" t="str">
        <f t="shared" si="43"/>
        <v>Preservespring 2022</v>
      </c>
      <c r="E2795" t="s">
        <v>66</v>
      </c>
      <c r="F2795" t="s">
        <v>0</v>
      </c>
      <c r="G2795" t="s">
        <v>395</v>
      </c>
      <c r="H2795" t="s">
        <v>11</v>
      </c>
      <c r="I2795" t="s">
        <v>2893</v>
      </c>
      <c r="J2795" t="s">
        <v>60</v>
      </c>
      <c r="K2795">
        <v>1</v>
      </c>
      <c r="L2795">
        <v>70</v>
      </c>
      <c r="N2795">
        <f>_xlfn.XLOOKUP($A2795,'site variables'!$A:$A,'site variables'!C:C,0,0)</f>
        <v>332.63</v>
      </c>
      <c r="O2795">
        <f>_xlfn.XLOOKUP($A2795,'site variables'!$A:$A,'site variables'!D:D,0,0)</f>
        <v>25.8</v>
      </c>
      <c r="P2795">
        <f>_xlfn.XLOOKUP($A2795,'site variables'!$A:$A,'site variables'!E:E,0,0)</f>
        <v>21.2</v>
      </c>
      <c r="Q2795">
        <f>_xlfn.XLOOKUP($A2795,'site variables'!$A:$A,'site variables'!F:F,0,0)</f>
        <v>793</v>
      </c>
      <c r="R2795" t="str">
        <f>_xlfn.XLOOKUP($A2795,'site variables'!$A:$A,'site variables'!G:G,0,0)</f>
        <v>high</v>
      </c>
      <c r="S2795" t="str">
        <f>_xlfn.XLOOKUP($A2795,'site variables'!$A:$A,'site variables'!H:H,0,0)</f>
        <v>low</v>
      </c>
      <c r="T2795" t="str">
        <f>_xlfn.XLOOKUP($A2795,'site variables'!$A:$A,'site variables'!I:I,0,0)</f>
        <v>Vehicle/FootRecreation</v>
      </c>
      <c r="U2795">
        <f>_xlfn.XLOOKUP($D2795,climatevars!$E:$E,climatevars!J:J,0,)</f>
        <v>148.99970199999998</v>
      </c>
      <c r="V2795">
        <f>_xlfn.XLOOKUP($D2795,climatevars!$E:$E,climatevars!K:K,0,)</f>
        <v>539.99891999999988</v>
      </c>
      <c r="W2795">
        <f>_xlfn.XLOOKUP($D2795,climatevars!$E:$E,climatevars!L:L,0,)</f>
        <v>800.99839799999984</v>
      </c>
      <c r="X2795">
        <f>_xlfn.XLOOKUP($G2795,speciesvars!$D:$D,speciesvars!H:H,0,0)</f>
        <v>0</v>
      </c>
      <c r="Y2795">
        <f>_xlfn.XLOOKUP($G2795,speciesvars!$D:$D,speciesvars!I:I,0,0)</f>
        <v>0</v>
      </c>
    </row>
    <row r="2796" spans="1:25" hidden="1" x14ac:dyDescent="0.25">
      <c r="A2796" t="s">
        <v>34</v>
      </c>
      <c r="B2796" t="s">
        <v>69</v>
      </c>
      <c r="C2796">
        <v>35</v>
      </c>
      <c r="D2796" t="str">
        <f t="shared" si="43"/>
        <v>Preservespring 2022</v>
      </c>
      <c r="E2796" t="s">
        <v>75</v>
      </c>
      <c r="F2796" t="s">
        <v>49</v>
      </c>
      <c r="G2796" t="s">
        <v>22</v>
      </c>
      <c r="H2796" t="s">
        <v>4255</v>
      </c>
      <c r="I2796" t="s">
        <v>2894</v>
      </c>
      <c r="J2796" t="s">
        <v>60</v>
      </c>
      <c r="K2796">
        <v>0</v>
      </c>
      <c r="L2796">
        <v>0</v>
      </c>
      <c r="M2796">
        <v>0</v>
      </c>
      <c r="N2796">
        <f>_xlfn.XLOOKUP($A2796,'site variables'!$A:$A,'site variables'!C:C,0,0)</f>
        <v>332.63</v>
      </c>
      <c r="O2796">
        <f>_xlfn.XLOOKUP($A2796,'site variables'!$A:$A,'site variables'!D:D,0,0)</f>
        <v>25.8</v>
      </c>
      <c r="P2796">
        <f>_xlfn.XLOOKUP($A2796,'site variables'!$A:$A,'site variables'!E:E,0,0)</f>
        <v>21.2</v>
      </c>
      <c r="Q2796">
        <f>_xlfn.XLOOKUP($A2796,'site variables'!$A:$A,'site variables'!F:F,0,0)</f>
        <v>793</v>
      </c>
      <c r="R2796" t="str">
        <f>_xlfn.XLOOKUP($A2796,'site variables'!$A:$A,'site variables'!G:G,0,0)</f>
        <v>high</v>
      </c>
      <c r="S2796" t="str">
        <f>_xlfn.XLOOKUP($A2796,'site variables'!$A:$A,'site variables'!H:H,0,0)</f>
        <v>low</v>
      </c>
      <c r="T2796" t="str">
        <f>_xlfn.XLOOKUP($A2796,'site variables'!$A:$A,'site variables'!I:I,0,0)</f>
        <v>Vehicle/FootRecreation</v>
      </c>
      <c r="U2796">
        <f>_xlfn.XLOOKUP($D2796,climatevars!$E:$E,climatevars!J:J,0,)</f>
        <v>148.99970199999998</v>
      </c>
      <c r="V2796">
        <f>_xlfn.XLOOKUP($D2796,climatevars!$E:$E,climatevars!K:K,0,)</f>
        <v>539.99891999999988</v>
      </c>
      <c r="W2796">
        <f>_xlfn.XLOOKUP($D2796,climatevars!$E:$E,climatevars!L:L,0,)</f>
        <v>800.99839799999984</v>
      </c>
      <c r="X2796">
        <f>_xlfn.XLOOKUP($G2796,speciesvars!$D:$D,speciesvars!H:H,0,0)</f>
        <v>22.870833317438802</v>
      </c>
      <c r="Y2796">
        <f>_xlfn.XLOOKUP($G2796,speciesvars!$D:$D,speciesvars!I:I,0,0)</f>
        <v>733</v>
      </c>
    </row>
    <row r="2797" spans="1:25" hidden="1" x14ac:dyDescent="0.25">
      <c r="A2797" t="s">
        <v>34</v>
      </c>
      <c r="B2797" t="s">
        <v>69</v>
      </c>
      <c r="C2797">
        <v>35</v>
      </c>
      <c r="D2797" t="str">
        <f t="shared" si="43"/>
        <v>Preservespring 2022</v>
      </c>
      <c r="E2797" t="s">
        <v>75</v>
      </c>
      <c r="F2797" t="s">
        <v>49</v>
      </c>
      <c r="G2797" t="s">
        <v>54</v>
      </c>
      <c r="H2797" t="s">
        <v>4255</v>
      </c>
      <c r="I2797" t="s">
        <v>2895</v>
      </c>
      <c r="J2797" t="s">
        <v>60</v>
      </c>
      <c r="K2797">
        <v>0</v>
      </c>
      <c r="L2797">
        <v>0</v>
      </c>
      <c r="M2797">
        <v>0</v>
      </c>
      <c r="N2797">
        <f>_xlfn.XLOOKUP($A2797,'site variables'!$A:$A,'site variables'!C:C,0,0)</f>
        <v>332.63</v>
      </c>
      <c r="O2797">
        <f>_xlfn.XLOOKUP($A2797,'site variables'!$A:$A,'site variables'!D:D,0,0)</f>
        <v>25.8</v>
      </c>
      <c r="P2797">
        <f>_xlfn.XLOOKUP($A2797,'site variables'!$A:$A,'site variables'!E:E,0,0)</f>
        <v>21.2</v>
      </c>
      <c r="Q2797">
        <f>_xlfn.XLOOKUP($A2797,'site variables'!$A:$A,'site variables'!F:F,0,0)</f>
        <v>793</v>
      </c>
      <c r="R2797" t="str">
        <f>_xlfn.XLOOKUP($A2797,'site variables'!$A:$A,'site variables'!G:G,0,0)</f>
        <v>high</v>
      </c>
      <c r="S2797" t="str">
        <f>_xlfn.XLOOKUP($A2797,'site variables'!$A:$A,'site variables'!H:H,0,0)</f>
        <v>low</v>
      </c>
      <c r="T2797" t="str">
        <f>_xlfn.XLOOKUP($A2797,'site variables'!$A:$A,'site variables'!I:I,0,0)</f>
        <v>Vehicle/FootRecreation</v>
      </c>
      <c r="U2797">
        <f>_xlfn.XLOOKUP($D2797,climatevars!$E:$E,climatevars!J:J,0,)</f>
        <v>148.99970199999998</v>
      </c>
      <c r="V2797">
        <f>_xlfn.XLOOKUP($D2797,climatevars!$E:$E,climatevars!K:K,0,)</f>
        <v>539.99891999999988</v>
      </c>
      <c r="W2797">
        <f>_xlfn.XLOOKUP($D2797,climatevars!$E:$E,climatevars!L:L,0,)</f>
        <v>800.99839799999984</v>
      </c>
      <c r="X2797">
        <f>_xlfn.XLOOKUP($G2797,speciesvars!$D:$D,speciesvars!H:H,0,0)</f>
        <v>21.7541668613752</v>
      </c>
      <c r="Y2797">
        <f>_xlfn.XLOOKUP($G2797,speciesvars!$D:$D,speciesvars!I:I,0,0)</f>
        <v>505</v>
      </c>
    </row>
    <row r="2798" spans="1:25" hidden="1" x14ac:dyDescent="0.25">
      <c r="A2798" t="s">
        <v>34</v>
      </c>
      <c r="B2798" t="s">
        <v>69</v>
      </c>
      <c r="C2798">
        <v>35</v>
      </c>
      <c r="D2798" t="str">
        <f t="shared" si="43"/>
        <v>Preservespring 2022</v>
      </c>
      <c r="E2798" t="s">
        <v>75</v>
      </c>
      <c r="F2798" t="s">
        <v>49</v>
      </c>
      <c r="G2798" t="s">
        <v>35</v>
      </c>
      <c r="H2798" t="s">
        <v>4255</v>
      </c>
      <c r="I2798" t="s">
        <v>2896</v>
      </c>
      <c r="J2798" t="s">
        <v>60</v>
      </c>
      <c r="K2798">
        <v>0</v>
      </c>
      <c r="L2798">
        <v>0</v>
      </c>
      <c r="M2798">
        <v>0</v>
      </c>
      <c r="N2798">
        <f>_xlfn.XLOOKUP($A2798,'site variables'!$A:$A,'site variables'!C:C,0,0)</f>
        <v>332.63</v>
      </c>
      <c r="O2798">
        <f>_xlfn.XLOOKUP($A2798,'site variables'!$A:$A,'site variables'!D:D,0,0)</f>
        <v>25.8</v>
      </c>
      <c r="P2798">
        <f>_xlfn.XLOOKUP($A2798,'site variables'!$A:$A,'site variables'!E:E,0,0)</f>
        <v>21.2</v>
      </c>
      <c r="Q2798">
        <f>_xlfn.XLOOKUP($A2798,'site variables'!$A:$A,'site variables'!F:F,0,0)</f>
        <v>793</v>
      </c>
      <c r="R2798" t="str">
        <f>_xlfn.XLOOKUP($A2798,'site variables'!$A:$A,'site variables'!G:G,0,0)</f>
        <v>high</v>
      </c>
      <c r="S2798" t="str">
        <f>_xlfn.XLOOKUP($A2798,'site variables'!$A:$A,'site variables'!H:H,0,0)</f>
        <v>low</v>
      </c>
      <c r="T2798" t="str">
        <f>_xlfn.XLOOKUP($A2798,'site variables'!$A:$A,'site variables'!I:I,0,0)</f>
        <v>Vehicle/FootRecreation</v>
      </c>
      <c r="U2798">
        <f>_xlfn.XLOOKUP($D2798,climatevars!$E:$E,climatevars!J:J,0,)</f>
        <v>148.99970199999998</v>
      </c>
      <c r="V2798">
        <f>_xlfn.XLOOKUP($D2798,climatevars!$E:$E,climatevars!K:K,0,)</f>
        <v>539.99891999999988</v>
      </c>
      <c r="W2798">
        <f>_xlfn.XLOOKUP($D2798,climatevars!$E:$E,climatevars!L:L,0,)</f>
        <v>800.99839799999984</v>
      </c>
      <c r="X2798">
        <f>_xlfn.XLOOKUP($G2798,speciesvars!$D:$D,speciesvars!H:H,0,0)</f>
        <v>23.5000000198682</v>
      </c>
      <c r="Y2798">
        <f>_xlfn.XLOOKUP($G2798,speciesvars!$D:$D,speciesvars!I:I,0,0)</f>
        <v>354</v>
      </c>
    </row>
    <row r="2799" spans="1:25" hidden="1" x14ac:dyDescent="0.25">
      <c r="A2799" t="s">
        <v>34</v>
      </c>
      <c r="B2799" t="s">
        <v>69</v>
      </c>
      <c r="C2799">
        <v>35</v>
      </c>
      <c r="D2799" t="str">
        <f t="shared" si="43"/>
        <v>Preservespring 2022</v>
      </c>
      <c r="E2799" t="s">
        <v>75</v>
      </c>
      <c r="F2799" t="s">
        <v>49</v>
      </c>
      <c r="G2799" t="s">
        <v>65</v>
      </c>
      <c r="H2799" t="s">
        <v>4255</v>
      </c>
      <c r="I2799" t="s">
        <v>2897</v>
      </c>
      <c r="J2799" t="s">
        <v>60</v>
      </c>
      <c r="K2799">
        <v>0</v>
      </c>
      <c r="L2799">
        <v>0</v>
      </c>
      <c r="M2799">
        <v>0</v>
      </c>
      <c r="N2799">
        <f>_xlfn.XLOOKUP($A2799,'site variables'!$A:$A,'site variables'!C:C,0,0)</f>
        <v>332.63</v>
      </c>
      <c r="O2799">
        <f>_xlfn.XLOOKUP($A2799,'site variables'!$A:$A,'site variables'!D:D,0,0)</f>
        <v>25.8</v>
      </c>
      <c r="P2799">
        <f>_xlfn.XLOOKUP($A2799,'site variables'!$A:$A,'site variables'!E:E,0,0)</f>
        <v>21.2</v>
      </c>
      <c r="Q2799">
        <f>_xlfn.XLOOKUP($A2799,'site variables'!$A:$A,'site variables'!F:F,0,0)</f>
        <v>793</v>
      </c>
      <c r="R2799" t="str">
        <f>_xlfn.XLOOKUP($A2799,'site variables'!$A:$A,'site variables'!G:G,0,0)</f>
        <v>high</v>
      </c>
      <c r="S2799" t="str">
        <f>_xlfn.XLOOKUP($A2799,'site variables'!$A:$A,'site variables'!H:H,0,0)</f>
        <v>low</v>
      </c>
      <c r="T2799" t="str">
        <f>_xlfn.XLOOKUP($A2799,'site variables'!$A:$A,'site variables'!I:I,0,0)</f>
        <v>Vehicle/FootRecreation</v>
      </c>
      <c r="U2799">
        <f>_xlfn.XLOOKUP($D2799,climatevars!$E:$E,climatevars!J:J,0,)</f>
        <v>148.99970199999998</v>
      </c>
      <c r="V2799">
        <f>_xlfn.XLOOKUP($D2799,climatevars!$E:$E,climatevars!K:K,0,)</f>
        <v>539.99891999999988</v>
      </c>
      <c r="W2799">
        <f>_xlfn.XLOOKUP($D2799,climatevars!$E:$E,climatevars!L:L,0,)</f>
        <v>800.99839799999984</v>
      </c>
      <c r="X2799">
        <f>_xlfn.XLOOKUP($G2799,speciesvars!$D:$D,speciesvars!H:H,0,0)</f>
        <v>21.662499884764401</v>
      </c>
      <c r="Y2799">
        <f>_xlfn.XLOOKUP($G2799,speciesvars!$D:$D,speciesvars!I:I,0,0)</f>
        <v>767</v>
      </c>
    </row>
    <row r="2800" spans="1:25" hidden="1" x14ac:dyDescent="0.25">
      <c r="A2800" t="s">
        <v>34</v>
      </c>
      <c r="B2800" t="s">
        <v>69</v>
      </c>
      <c r="C2800">
        <v>34</v>
      </c>
      <c r="D2800" t="str">
        <f t="shared" si="43"/>
        <v>Preservespring 2022</v>
      </c>
      <c r="E2800" t="s">
        <v>66</v>
      </c>
      <c r="F2800" t="s">
        <v>0</v>
      </c>
      <c r="G2800" t="s">
        <v>1011</v>
      </c>
      <c r="H2800" t="s">
        <v>11</v>
      </c>
      <c r="I2800" t="s">
        <v>2898</v>
      </c>
      <c r="J2800" t="s">
        <v>60</v>
      </c>
      <c r="K2800">
        <v>1</v>
      </c>
      <c r="L2800">
        <v>120</v>
      </c>
      <c r="N2800">
        <f>_xlfn.XLOOKUP($A2800,'site variables'!$A:$A,'site variables'!C:C,0,0)</f>
        <v>332.63</v>
      </c>
      <c r="O2800">
        <f>_xlfn.XLOOKUP($A2800,'site variables'!$A:$A,'site variables'!D:D,0,0)</f>
        <v>25.8</v>
      </c>
      <c r="P2800">
        <f>_xlfn.XLOOKUP($A2800,'site variables'!$A:$A,'site variables'!E:E,0,0)</f>
        <v>21.2</v>
      </c>
      <c r="Q2800">
        <f>_xlfn.XLOOKUP($A2800,'site variables'!$A:$A,'site variables'!F:F,0,0)</f>
        <v>793</v>
      </c>
      <c r="R2800" t="str">
        <f>_xlfn.XLOOKUP($A2800,'site variables'!$A:$A,'site variables'!G:G,0,0)</f>
        <v>high</v>
      </c>
      <c r="S2800" t="str">
        <f>_xlfn.XLOOKUP($A2800,'site variables'!$A:$A,'site variables'!H:H,0,0)</f>
        <v>low</v>
      </c>
      <c r="T2800" t="str">
        <f>_xlfn.XLOOKUP($A2800,'site variables'!$A:$A,'site variables'!I:I,0,0)</f>
        <v>Vehicle/FootRecreation</v>
      </c>
      <c r="U2800">
        <f>_xlfn.XLOOKUP($D2800,climatevars!$E:$E,climatevars!J:J,0,)</f>
        <v>148.99970199999998</v>
      </c>
      <c r="V2800">
        <f>_xlfn.XLOOKUP($D2800,climatevars!$E:$E,climatevars!K:K,0,)</f>
        <v>539.99891999999988</v>
      </c>
      <c r="W2800">
        <f>_xlfn.XLOOKUP($D2800,climatevars!$E:$E,climatevars!L:L,0,)</f>
        <v>800.99839799999984</v>
      </c>
      <c r="X2800">
        <f>_xlfn.XLOOKUP($G2800,speciesvars!$D:$D,speciesvars!H:H,0,0)</f>
        <v>0</v>
      </c>
      <c r="Y2800">
        <f>_xlfn.XLOOKUP($G2800,speciesvars!$D:$D,speciesvars!I:I,0,0)</f>
        <v>0</v>
      </c>
    </row>
    <row r="2801" spans="1:25" hidden="1" x14ac:dyDescent="0.25">
      <c r="A2801" t="s">
        <v>34</v>
      </c>
      <c r="B2801" t="s">
        <v>69</v>
      </c>
      <c r="C2801">
        <v>34</v>
      </c>
      <c r="D2801" t="str">
        <f t="shared" si="43"/>
        <v>Preservespring 2022</v>
      </c>
      <c r="E2801" t="s">
        <v>66</v>
      </c>
      <c r="F2801" t="s">
        <v>0</v>
      </c>
      <c r="G2801" t="s">
        <v>1437</v>
      </c>
      <c r="H2801" t="s">
        <v>11</v>
      </c>
      <c r="I2801" t="s">
        <v>2899</v>
      </c>
      <c r="J2801" t="s">
        <v>60</v>
      </c>
      <c r="K2801">
        <v>1</v>
      </c>
      <c r="L2801">
        <v>50</v>
      </c>
      <c r="N2801">
        <f>_xlfn.XLOOKUP($A2801,'site variables'!$A:$A,'site variables'!C:C,0,0)</f>
        <v>332.63</v>
      </c>
      <c r="O2801">
        <f>_xlfn.XLOOKUP($A2801,'site variables'!$A:$A,'site variables'!D:D,0,0)</f>
        <v>25.8</v>
      </c>
      <c r="P2801">
        <f>_xlfn.XLOOKUP($A2801,'site variables'!$A:$A,'site variables'!E:E,0,0)</f>
        <v>21.2</v>
      </c>
      <c r="Q2801">
        <f>_xlfn.XLOOKUP($A2801,'site variables'!$A:$A,'site variables'!F:F,0,0)</f>
        <v>793</v>
      </c>
      <c r="R2801" t="str">
        <f>_xlfn.XLOOKUP($A2801,'site variables'!$A:$A,'site variables'!G:G,0,0)</f>
        <v>high</v>
      </c>
      <c r="S2801" t="str">
        <f>_xlfn.XLOOKUP($A2801,'site variables'!$A:$A,'site variables'!H:H,0,0)</f>
        <v>low</v>
      </c>
      <c r="T2801" t="str">
        <f>_xlfn.XLOOKUP($A2801,'site variables'!$A:$A,'site variables'!I:I,0,0)</f>
        <v>Vehicle/FootRecreation</v>
      </c>
      <c r="U2801">
        <f>_xlfn.XLOOKUP($D2801,climatevars!$E:$E,climatevars!J:J,0,)</f>
        <v>148.99970199999998</v>
      </c>
      <c r="V2801">
        <f>_xlfn.XLOOKUP($D2801,climatevars!$E:$E,climatevars!K:K,0,)</f>
        <v>539.99891999999988</v>
      </c>
      <c r="W2801">
        <f>_xlfn.XLOOKUP($D2801,climatevars!$E:$E,climatevars!L:L,0,)</f>
        <v>800.99839799999984</v>
      </c>
      <c r="X2801">
        <f>_xlfn.XLOOKUP($G2801,speciesvars!$D:$D,speciesvars!H:H,0,0)</f>
        <v>0</v>
      </c>
      <c r="Y2801">
        <f>_xlfn.XLOOKUP($G2801,speciesvars!$D:$D,speciesvars!I:I,0,0)</f>
        <v>0</v>
      </c>
    </row>
    <row r="2802" spans="1:25" hidden="1" x14ac:dyDescent="0.25">
      <c r="A2802" t="s">
        <v>34</v>
      </c>
      <c r="B2802" t="s">
        <v>69</v>
      </c>
      <c r="C2802">
        <v>35</v>
      </c>
      <c r="D2802" t="str">
        <f t="shared" si="43"/>
        <v>Preservespring 2022</v>
      </c>
      <c r="E2802" t="s">
        <v>75</v>
      </c>
      <c r="F2802" t="s">
        <v>49</v>
      </c>
      <c r="G2802" t="s">
        <v>76</v>
      </c>
      <c r="H2802" t="s">
        <v>4255</v>
      </c>
      <c r="I2802" t="s">
        <v>2900</v>
      </c>
      <c r="J2802" t="s">
        <v>60</v>
      </c>
      <c r="K2802">
        <v>0</v>
      </c>
      <c r="L2802">
        <v>0</v>
      </c>
      <c r="M2802">
        <v>0</v>
      </c>
      <c r="N2802">
        <f>_xlfn.XLOOKUP($A2802,'site variables'!$A:$A,'site variables'!C:C,0,0)</f>
        <v>332.63</v>
      </c>
      <c r="O2802">
        <f>_xlfn.XLOOKUP($A2802,'site variables'!$A:$A,'site variables'!D:D,0,0)</f>
        <v>25.8</v>
      </c>
      <c r="P2802">
        <f>_xlfn.XLOOKUP($A2802,'site variables'!$A:$A,'site variables'!E:E,0,0)</f>
        <v>21.2</v>
      </c>
      <c r="Q2802">
        <f>_xlfn.XLOOKUP($A2802,'site variables'!$A:$A,'site variables'!F:F,0,0)</f>
        <v>793</v>
      </c>
      <c r="R2802" t="str">
        <f>_xlfn.XLOOKUP($A2802,'site variables'!$A:$A,'site variables'!G:G,0,0)</f>
        <v>high</v>
      </c>
      <c r="S2802" t="str">
        <f>_xlfn.XLOOKUP($A2802,'site variables'!$A:$A,'site variables'!H:H,0,0)</f>
        <v>low</v>
      </c>
      <c r="T2802" t="str">
        <f>_xlfn.XLOOKUP($A2802,'site variables'!$A:$A,'site variables'!I:I,0,0)</f>
        <v>Vehicle/FootRecreation</v>
      </c>
      <c r="U2802">
        <f>_xlfn.XLOOKUP($D2802,climatevars!$E:$E,climatevars!J:J,0,)</f>
        <v>148.99970199999998</v>
      </c>
      <c r="V2802">
        <f>_xlfn.XLOOKUP($D2802,climatevars!$E:$E,climatevars!K:K,0,)</f>
        <v>539.99891999999988</v>
      </c>
      <c r="W2802">
        <f>_xlfn.XLOOKUP($D2802,climatevars!$E:$E,climatevars!L:L,0,)</f>
        <v>800.99839799999984</v>
      </c>
      <c r="X2802">
        <f>_xlfn.XLOOKUP($G2802,speciesvars!$D:$D,speciesvars!H:H,0,0)</f>
        <v>23.825000166892998</v>
      </c>
      <c r="Y2802">
        <f>_xlfn.XLOOKUP($G2802,speciesvars!$D:$D,speciesvars!I:I,0,0)</f>
        <v>508</v>
      </c>
    </row>
    <row r="2803" spans="1:25" hidden="1" x14ac:dyDescent="0.25">
      <c r="A2803" t="s">
        <v>34</v>
      </c>
      <c r="B2803" t="s">
        <v>69</v>
      </c>
      <c r="C2803">
        <v>35</v>
      </c>
      <c r="D2803" t="str">
        <f t="shared" si="43"/>
        <v>Preservespring 2022</v>
      </c>
      <c r="E2803" t="s">
        <v>75</v>
      </c>
      <c r="F2803" t="s">
        <v>49</v>
      </c>
      <c r="G2803" t="s">
        <v>1</v>
      </c>
      <c r="H2803" t="s">
        <v>4255</v>
      </c>
      <c r="I2803" t="s">
        <v>2901</v>
      </c>
      <c r="J2803" t="s">
        <v>60</v>
      </c>
      <c r="K2803">
        <v>0</v>
      </c>
      <c r="L2803">
        <v>0</v>
      </c>
      <c r="M2803">
        <v>0</v>
      </c>
      <c r="N2803">
        <f>_xlfn.XLOOKUP($A2803,'site variables'!$A:$A,'site variables'!C:C,0,0)</f>
        <v>332.63</v>
      </c>
      <c r="O2803">
        <f>_xlfn.XLOOKUP($A2803,'site variables'!$A:$A,'site variables'!D:D,0,0)</f>
        <v>25.8</v>
      </c>
      <c r="P2803">
        <f>_xlfn.XLOOKUP($A2803,'site variables'!$A:$A,'site variables'!E:E,0,0)</f>
        <v>21.2</v>
      </c>
      <c r="Q2803">
        <f>_xlfn.XLOOKUP($A2803,'site variables'!$A:$A,'site variables'!F:F,0,0)</f>
        <v>793</v>
      </c>
      <c r="R2803" t="str">
        <f>_xlfn.XLOOKUP($A2803,'site variables'!$A:$A,'site variables'!G:G,0,0)</f>
        <v>high</v>
      </c>
      <c r="S2803" t="str">
        <f>_xlfn.XLOOKUP($A2803,'site variables'!$A:$A,'site variables'!H:H,0,0)</f>
        <v>low</v>
      </c>
      <c r="T2803" t="str">
        <f>_xlfn.XLOOKUP($A2803,'site variables'!$A:$A,'site variables'!I:I,0,0)</f>
        <v>Vehicle/FootRecreation</v>
      </c>
      <c r="U2803">
        <f>_xlfn.XLOOKUP($D2803,climatevars!$E:$E,climatevars!J:J,0,)</f>
        <v>148.99970199999998</v>
      </c>
      <c r="V2803">
        <f>_xlfn.XLOOKUP($D2803,climatevars!$E:$E,climatevars!K:K,0,)</f>
        <v>539.99891999999988</v>
      </c>
      <c r="W2803">
        <f>_xlfn.XLOOKUP($D2803,climatevars!$E:$E,climatevars!L:L,0,)</f>
        <v>800.99839799999984</v>
      </c>
      <c r="X2803">
        <f>_xlfn.XLOOKUP($G2803,speciesvars!$D:$D,speciesvars!H:H,0,0)</f>
        <v>22.9416667421659</v>
      </c>
      <c r="Y2803">
        <f>_xlfn.XLOOKUP($G2803,speciesvars!$D:$D,speciesvars!I:I,0,0)</f>
        <v>528</v>
      </c>
    </row>
    <row r="2804" spans="1:25" hidden="1" x14ac:dyDescent="0.25">
      <c r="A2804" t="s">
        <v>34</v>
      </c>
      <c r="B2804" t="s">
        <v>69</v>
      </c>
      <c r="C2804">
        <v>36</v>
      </c>
      <c r="D2804" t="str">
        <f t="shared" si="43"/>
        <v>Preservespring 2022</v>
      </c>
      <c r="E2804" t="s">
        <v>48</v>
      </c>
      <c r="F2804" t="s">
        <v>0</v>
      </c>
      <c r="G2804" t="s">
        <v>13</v>
      </c>
      <c r="H2804" t="s">
        <v>4254</v>
      </c>
      <c r="I2804" t="s">
        <v>2902</v>
      </c>
      <c r="J2804" t="s">
        <v>60</v>
      </c>
      <c r="K2804">
        <v>0</v>
      </c>
      <c r="L2804">
        <v>0</v>
      </c>
      <c r="M2804">
        <v>0.05</v>
      </c>
      <c r="N2804">
        <f>_xlfn.XLOOKUP($A2804,'site variables'!$A:$A,'site variables'!C:C,0,0)</f>
        <v>332.63</v>
      </c>
      <c r="O2804">
        <f>_xlfn.XLOOKUP($A2804,'site variables'!$A:$A,'site variables'!D:D,0,0)</f>
        <v>25.8</v>
      </c>
      <c r="P2804">
        <f>_xlfn.XLOOKUP($A2804,'site variables'!$A:$A,'site variables'!E:E,0,0)</f>
        <v>21.2</v>
      </c>
      <c r="Q2804">
        <f>_xlfn.XLOOKUP($A2804,'site variables'!$A:$A,'site variables'!F:F,0,0)</f>
        <v>793</v>
      </c>
      <c r="R2804" t="str">
        <f>_xlfn.XLOOKUP($A2804,'site variables'!$A:$A,'site variables'!G:G,0,0)</f>
        <v>high</v>
      </c>
      <c r="S2804" t="str">
        <f>_xlfn.XLOOKUP($A2804,'site variables'!$A:$A,'site variables'!H:H,0,0)</f>
        <v>low</v>
      </c>
      <c r="T2804" t="str">
        <f>_xlfn.XLOOKUP($A2804,'site variables'!$A:$A,'site variables'!I:I,0,0)</f>
        <v>Vehicle/FootRecreation</v>
      </c>
      <c r="U2804">
        <f>_xlfn.XLOOKUP($D2804,climatevars!$E:$E,climatevars!J:J,0,)</f>
        <v>148.99970199999998</v>
      </c>
      <c r="V2804">
        <f>_xlfn.XLOOKUP($D2804,climatevars!$E:$E,climatevars!K:K,0,)</f>
        <v>539.99891999999988</v>
      </c>
      <c r="W2804">
        <f>_xlfn.XLOOKUP($D2804,climatevars!$E:$E,climatevars!L:L,0,)</f>
        <v>800.99839799999984</v>
      </c>
      <c r="X2804">
        <f>_xlfn.XLOOKUP($G2804,speciesvars!$D:$D,speciesvars!H:H,0,0)</f>
        <v>23.462500015894602</v>
      </c>
      <c r="Y2804">
        <f>_xlfn.XLOOKUP($G2804,speciesvars!$D:$D,speciesvars!I:I,0,0)</f>
        <v>846</v>
      </c>
    </row>
    <row r="2805" spans="1:25" hidden="1" x14ac:dyDescent="0.25">
      <c r="A2805" t="s">
        <v>34</v>
      </c>
      <c r="B2805" t="s">
        <v>69</v>
      </c>
      <c r="C2805">
        <v>36</v>
      </c>
      <c r="D2805" t="str">
        <f t="shared" si="43"/>
        <v>Preservespring 2022</v>
      </c>
      <c r="E2805" t="s">
        <v>48</v>
      </c>
      <c r="F2805" t="s">
        <v>0</v>
      </c>
      <c r="G2805" t="s">
        <v>21</v>
      </c>
      <c r="H2805" t="s">
        <v>4254</v>
      </c>
      <c r="I2805" t="s">
        <v>2903</v>
      </c>
      <c r="J2805" t="s">
        <v>60</v>
      </c>
      <c r="K2805">
        <v>0</v>
      </c>
      <c r="L2805">
        <v>0</v>
      </c>
      <c r="M2805">
        <v>0</v>
      </c>
      <c r="N2805">
        <f>_xlfn.XLOOKUP($A2805,'site variables'!$A:$A,'site variables'!C:C,0,0)</f>
        <v>332.63</v>
      </c>
      <c r="O2805">
        <f>_xlfn.XLOOKUP($A2805,'site variables'!$A:$A,'site variables'!D:D,0,0)</f>
        <v>25.8</v>
      </c>
      <c r="P2805">
        <f>_xlfn.XLOOKUP($A2805,'site variables'!$A:$A,'site variables'!E:E,0,0)</f>
        <v>21.2</v>
      </c>
      <c r="Q2805">
        <f>_xlfn.XLOOKUP($A2805,'site variables'!$A:$A,'site variables'!F:F,0,0)</f>
        <v>793</v>
      </c>
      <c r="R2805" t="str">
        <f>_xlfn.XLOOKUP($A2805,'site variables'!$A:$A,'site variables'!G:G,0,0)</f>
        <v>high</v>
      </c>
      <c r="S2805" t="str">
        <f>_xlfn.XLOOKUP($A2805,'site variables'!$A:$A,'site variables'!H:H,0,0)</f>
        <v>low</v>
      </c>
      <c r="T2805" t="str">
        <f>_xlfn.XLOOKUP($A2805,'site variables'!$A:$A,'site variables'!I:I,0,0)</f>
        <v>Vehicle/FootRecreation</v>
      </c>
      <c r="U2805">
        <f>_xlfn.XLOOKUP($D2805,climatevars!$E:$E,climatevars!J:J,0,)</f>
        <v>148.99970199999998</v>
      </c>
      <c r="V2805">
        <f>_xlfn.XLOOKUP($D2805,climatevars!$E:$E,climatevars!K:K,0,)</f>
        <v>539.99891999999988</v>
      </c>
      <c r="W2805">
        <f>_xlfn.XLOOKUP($D2805,climatevars!$E:$E,climatevars!L:L,0,)</f>
        <v>800.99839799999984</v>
      </c>
      <c r="X2805">
        <f>_xlfn.XLOOKUP($G2805,speciesvars!$D:$D,speciesvars!H:H,0,0)</f>
        <v>24.8750001192093</v>
      </c>
      <c r="Y2805">
        <f>_xlfn.XLOOKUP($G2805,speciesvars!$D:$D,speciesvars!I:I,0,0)</f>
        <v>845</v>
      </c>
    </row>
    <row r="2806" spans="1:25" hidden="1" x14ac:dyDescent="0.25">
      <c r="A2806" t="s">
        <v>34</v>
      </c>
      <c r="B2806" t="s">
        <v>69</v>
      </c>
      <c r="C2806">
        <v>36</v>
      </c>
      <c r="D2806" t="str">
        <f t="shared" si="43"/>
        <v>Preservespring 2022</v>
      </c>
      <c r="E2806" t="s">
        <v>48</v>
      </c>
      <c r="F2806" t="s">
        <v>0</v>
      </c>
      <c r="G2806" t="s">
        <v>53</v>
      </c>
      <c r="H2806" t="s">
        <v>4254</v>
      </c>
      <c r="I2806" t="s">
        <v>2904</v>
      </c>
      <c r="J2806" t="s">
        <v>60</v>
      </c>
      <c r="K2806">
        <v>0</v>
      </c>
      <c r="L2806">
        <v>0</v>
      </c>
      <c r="M2806">
        <v>0</v>
      </c>
      <c r="N2806">
        <f>_xlfn.XLOOKUP($A2806,'site variables'!$A:$A,'site variables'!C:C,0,0)</f>
        <v>332.63</v>
      </c>
      <c r="O2806">
        <f>_xlfn.XLOOKUP($A2806,'site variables'!$A:$A,'site variables'!D:D,0,0)</f>
        <v>25.8</v>
      </c>
      <c r="P2806">
        <f>_xlfn.XLOOKUP($A2806,'site variables'!$A:$A,'site variables'!E:E,0,0)</f>
        <v>21.2</v>
      </c>
      <c r="Q2806">
        <f>_xlfn.XLOOKUP($A2806,'site variables'!$A:$A,'site variables'!F:F,0,0)</f>
        <v>793</v>
      </c>
      <c r="R2806" t="str">
        <f>_xlfn.XLOOKUP($A2806,'site variables'!$A:$A,'site variables'!G:G,0,0)</f>
        <v>high</v>
      </c>
      <c r="S2806" t="str">
        <f>_xlfn.XLOOKUP($A2806,'site variables'!$A:$A,'site variables'!H:H,0,0)</f>
        <v>low</v>
      </c>
      <c r="T2806" t="str">
        <f>_xlfn.XLOOKUP($A2806,'site variables'!$A:$A,'site variables'!I:I,0,0)</f>
        <v>Vehicle/FootRecreation</v>
      </c>
      <c r="U2806">
        <f>_xlfn.XLOOKUP($D2806,climatevars!$E:$E,climatevars!J:J,0,)</f>
        <v>148.99970199999998</v>
      </c>
      <c r="V2806">
        <f>_xlfn.XLOOKUP($D2806,climatevars!$E:$E,climatevars!K:K,0,)</f>
        <v>539.99891999999988</v>
      </c>
      <c r="W2806">
        <f>_xlfn.XLOOKUP($D2806,climatevars!$E:$E,climatevars!L:L,0,)</f>
        <v>800.99839799999984</v>
      </c>
      <c r="X2806">
        <f>_xlfn.XLOOKUP($G2806,speciesvars!$D:$D,speciesvars!H:H,0,0)</f>
        <v>24.200000047683702</v>
      </c>
      <c r="Y2806">
        <f>_xlfn.XLOOKUP($G2806,speciesvars!$D:$D,speciesvars!I:I,0,0)</f>
        <v>706</v>
      </c>
    </row>
    <row r="2807" spans="1:25" hidden="1" x14ac:dyDescent="0.25">
      <c r="A2807" t="s">
        <v>34</v>
      </c>
      <c r="B2807" t="s">
        <v>69</v>
      </c>
      <c r="C2807">
        <v>36</v>
      </c>
      <c r="D2807" t="str">
        <f t="shared" si="43"/>
        <v>Preservespring 2022</v>
      </c>
      <c r="E2807" t="s">
        <v>48</v>
      </c>
      <c r="F2807" t="s">
        <v>0</v>
      </c>
      <c r="G2807" t="s">
        <v>35</v>
      </c>
      <c r="H2807" t="s">
        <v>4254</v>
      </c>
      <c r="I2807" t="s">
        <v>2905</v>
      </c>
      <c r="J2807" t="s">
        <v>60</v>
      </c>
      <c r="K2807">
        <v>0</v>
      </c>
      <c r="L2807">
        <v>0</v>
      </c>
      <c r="M2807">
        <v>0</v>
      </c>
      <c r="N2807">
        <f>_xlfn.XLOOKUP($A2807,'site variables'!$A:$A,'site variables'!C:C,0,0)</f>
        <v>332.63</v>
      </c>
      <c r="O2807">
        <f>_xlfn.XLOOKUP($A2807,'site variables'!$A:$A,'site variables'!D:D,0,0)</f>
        <v>25.8</v>
      </c>
      <c r="P2807">
        <f>_xlfn.XLOOKUP($A2807,'site variables'!$A:$A,'site variables'!E:E,0,0)</f>
        <v>21.2</v>
      </c>
      <c r="Q2807">
        <f>_xlfn.XLOOKUP($A2807,'site variables'!$A:$A,'site variables'!F:F,0,0)</f>
        <v>793</v>
      </c>
      <c r="R2807" t="str">
        <f>_xlfn.XLOOKUP($A2807,'site variables'!$A:$A,'site variables'!G:G,0,0)</f>
        <v>high</v>
      </c>
      <c r="S2807" t="str">
        <f>_xlfn.XLOOKUP($A2807,'site variables'!$A:$A,'site variables'!H:H,0,0)</f>
        <v>low</v>
      </c>
      <c r="T2807" t="str">
        <f>_xlfn.XLOOKUP($A2807,'site variables'!$A:$A,'site variables'!I:I,0,0)</f>
        <v>Vehicle/FootRecreation</v>
      </c>
      <c r="U2807">
        <f>_xlfn.XLOOKUP($D2807,climatevars!$E:$E,climatevars!J:J,0,)</f>
        <v>148.99970199999998</v>
      </c>
      <c r="V2807">
        <f>_xlfn.XLOOKUP($D2807,climatevars!$E:$E,climatevars!K:K,0,)</f>
        <v>539.99891999999988</v>
      </c>
      <c r="W2807">
        <f>_xlfn.XLOOKUP($D2807,climatevars!$E:$E,climatevars!L:L,0,)</f>
        <v>800.99839799999984</v>
      </c>
      <c r="X2807">
        <f>_xlfn.XLOOKUP($G2807,speciesvars!$D:$D,speciesvars!H:H,0,0)</f>
        <v>23.5000000198682</v>
      </c>
      <c r="Y2807">
        <f>_xlfn.XLOOKUP($G2807,speciesvars!$D:$D,speciesvars!I:I,0,0)</f>
        <v>354</v>
      </c>
    </row>
    <row r="2808" spans="1:25" hidden="1" x14ac:dyDescent="0.25">
      <c r="A2808" t="s">
        <v>34</v>
      </c>
      <c r="B2808" t="s">
        <v>69</v>
      </c>
      <c r="C2808">
        <v>35</v>
      </c>
      <c r="D2808" t="str">
        <f t="shared" si="43"/>
        <v>Preservespring 2022</v>
      </c>
      <c r="E2808" t="s">
        <v>75</v>
      </c>
      <c r="F2808" t="s">
        <v>49</v>
      </c>
      <c r="G2808" t="s">
        <v>50</v>
      </c>
      <c r="H2808" t="s">
        <v>11</v>
      </c>
      <c r="I2808" t="s">
        <v>2906</v>
      </c>
      <c r="J2808" t="s">
        <v>60</v>
      </c>
      <c r="K2808">
        <v>1</v>
      </c>
      <c r="L2808">
        <v>50</v>
      </c>
      <c r="N2808">
        <f>_xlfn.XLOOKUP($A2808,'site variables'!$A:$A,'site variables'!C:C,0,0)</f>
        <v>332.63</v>
      </c>
      <c r="O2808">
        <f>_xlfn.XLOOKUP($A2808,'site variables'!$A:$A,'site variables'!D:D,0,0)</f>
        <v>25.8</v>
      </c>
      <c r="P2808">
        <f>_xlfn.XLOOKUP($A2808,'site variables'!$A:$A,'site variables'!E:E,0,0)</f>
        <v>21.2</v>
      </c>
      <c r="Q2808">
        <f>_xlfn.XLOOKUP($A2808,'site variables'!$A:$A,'site variables'!F:F,0,0)</f>
        <v>793</v>
      </c>
      <c r="R2808" t="str">
        <f>_xlfn.XLOOKUP($A2808,'site variables'!$A:$A,'site variables'!G:G,0,0)</f>
        <v>high</v>
      </c>
      <c r="S2808" t="str">
        <f>_xlfn.XLOOKUP($A2808,'site variables'!$A:$A,'site variables'!H:H,0,0)</f>
        <v>low</v>
      </c>
      <c r="T2808" t="str">
        <f>_xlfn.XLOOKUP($A2808,'site variables'!$A:$A,'site variables'!I:I,0,0)</f>
        <v>Vehicle/FootRecreation</v>
      </c>
      <c r="U2808">
        <f>_xlfn.XLOOKUP($D2808,climatevars!$E:$E,climatevars!J:J,0,)</f>
        <v>148.99970199999998</v>
      </c>
      <c r="V2808">
        <f>_xlfn.XLOOKUP($D2808,climatevars!$E:$E,climatevars!K:K,0,)</f>
        <v>539.99891999999988</v>
      </c>
      <c r="W2808">
        <f>_xlfn.XLOOKUP($D2808,climatevars!$E:$E,climatevars!L:L,0,)</f>
        <v>800.99839799999984</v>
      </c>
      <c r="X2808">
        <f>_xlfn.XLOOKUP($G2808,speciesvars!$D:$D,speciesvars!H:H,0,0)</f>
        <v>0</v>
      </c>
      <c r="Y2808">
        <f>_xlfn.XLOOKUP($G2808,speciesvars!$D:$D,speciesvars!I:I,0,0)</f>
        <v>0</v>
      </c>
    </row>
    <row r="2809" spans="1:25" hidden="1" x14ac:dyDescent="0.25">
      <c r="A2809" t="s">
        <v>34</v>
      </c>
      <c r="B2809" t="s">
        <v>69</v>
      </c>
      <c r="C2809">
        <v>35</v>
      </c>
      <c r="D2809" t="str">
        <f t="shared" si="43"/>
        <v>Preservespring 2022</v>
      </c>
      <c r="E2809" t="s">
        <v>75</v>
      </c>
      <c r="F2809" t="s">
        <v>49</v>
      </c>
      <c r="G2809" t="s">
        <v>77</v>
      </c>
      <c r="H2809" t="s">
        <v>11</v>
      </c>
      <c r="I2809" t="s">
        <v>2907</v>
      </c>
      <c r="J2809" t="s">
        <v>72</v>
      </c>
      <c r="K2809">
        <v>3</v>
      </c>
      <c r="L2809">
        <v>110</v>
      </c>
      <c r="N2809">
        <f>_xlfn.XLOOKUP($A2809,'site variables'!$A:$A,'site variables'!C:C,0,0)</f>
        <v>332.63</v>
      </c>
      <c r="O2809">
        <f>_xlfn.XLOOKUP($A2809,'site variables'!$A:$A,'site variables'!D:D,0,0)</f>
        <v>25.8</v>
      </c>
      <c r="P2809">
        <f>_xlfn.XLOOKUP($A2809,'site variables'!$A:$A,'site variables'!E:E,0,0)</f>
        <v>21.2</v>
      </c>
      <c r="Q2809">
        <f>_xlfn.XLOOKUP($A2809,'site variables'!$A:$A,'site variables'!F:F,0,0)</f>
        <v>793</v>
      </c>
      <c r="R2809" t="str">
        <f>_xlfn.XLOOKUP($A2809,'site variables'!$A:$A,'site variables'!G:G,0,0)</f>
        <v>high</v>
      </c>
      <c r="S2809" t="str">
        <f>_xlfn.XLOOKUP($A2809,'site variables'!$A:$A,'site variables'!H:H,0,0)</f>
        <v>low</v>
      </c>
      <c r="T2809" t="str">
        <f>_xlfn.XLOOKUP($A2809,'site variables'!$A:$A,'site variables'!I:I,0,0)</f>
        <v>Vehicle/FootRecreation</v>
      </c>
      <c r="U2809">
        <f>_xlfn.XLOOKUP($D2809,climatevars!$E:$E,climatevars!J:J,0,)</f>
        <v>148.99970199999998</v>
      </c>
      <c r="V2809">
        <f>_xlfn.XLOOKUP($D2809,climatevars!$E:$E,climatevars!K:K,0,)</f>
        <v>539.99891999999988</v>
      </c>
      <c r="W2809">
        <f>_xlfn.XLOOKUP($D2809,climatevars!$E:$E,climatevars!L:L,0,)</f>
        <v>800.99839799999984</v>
      </c>
      <c r="X2809">
        <f>_xlfn.XLOOKUP($G2809,speciesvars!$D:$D,speciesvars!H:H,0,0)</f>
        <v>0</v>
      </c>
      <c r="Y2809">
        <f>_xlfn.XLOOKUP($G2809,speciesvars!$D:$D,speciesvars!I:I,0,0)</f>
        <v>0</v>
      </c>
    </row>
    <row r="2810" spans="1:25" hidden="1" x14ac:dyDescent="0.25">
      <c r="A2810" t="s">
        <v>34</v>
      </c>
      <c r="B2810" t="s">
        <v>69</v>
      </c>
      <c r="C2810">
        <v>35</v>
      </c>
      <c r="D2810" t="str">
        <f t="shared" si="43"/>
        <v>Preservespring 2022</v>
      </c>
      <c r="E2810" t="s">
        <v>75</v>
      </c>
      <c r="F2810" t="s">
        <v>49</v>
      </c>
      <c r="G2810" t="s">
        <v>2908</v>
      </c>
      <c r="H2810" t="s">
        <v>11</v>
      </c>
      <c r="I2810" t="s">
        <v>2909</v>
      </c>
      <c r="J2810" t="s">
        <v>60</v>
      </c>
      <c r="K2810">
        <v>1</v>
      </c>
      <c r="L2810">
        <v>35</v>
      </c>
      <c r="N2810">
        <f>_xlfn.XLOOKUP($A2810,'site variables'!$A:$A,'site variables'!C:C,0,0)</f>
        <v>332.63</v>
      </c>
      <c r="O2810">
        <f>_xlfn.XLOOKUP($A2810,'site variables'!$A:$A,'site variables'!D:D,0,0)</f>
        <v>25.8</v>
      </c>
      <c r="P2810">
        <f>_xlfn.XLOOKUP($A2810,'site variables'!$A:$A,'site variables'!E:E,0,0)</f>
        <v>21.2</v>
      </c>
      <c r="Q2810">
        <f>_xlfn.XLOOKUP($A2810,'site variables'!$A:$A,'site variables'!F:F,0,0)</f>
        <v>793</v>
      </c>
      <c r="R2810" t="str">
        <f>_xlfn.XLOOKUP($A2810,'site variables'!$A:$A,'site variables'!G:G,0,0)</f>
        <v>high</v>
      </c>
      <c r="S2810" t="str">
        <f>_xlfn.XLOOKUP($A2810,'site variables'!$A:$A,'site variables'!H:H,0,0)</f>
        <v>low</v>
      </c>
      <c r="T2810" t="str">
        <f>_xlfn.XLOOKUP($A2810,'site variables'!$A:$A,'site variables'!I:I,0,0)</f>
        <v>Vehicle/FootRecreation</v>
      </c>
      <c r="U2810">
        <f>_xlfn.XLOOKUP($D2810,climatevars!$E:$E,climatevars!J:J,0,)</f>
        <v>148.99970199999998</v>
      </c>
      <c r="V2810">
        <f>_xlfn.XLOOKUP($D2810,climatevars!$E:$E,climatevars!K:K,0,)</f>
        <v>539.99891999999988</v>
      </c>
      <c r="W2810">
        <f>_xlfn.XLOOKUP($D2810,climatevars!$E:$E,climatevars!L:L,0,)</f>
        <v>800.99839799999984</v>
      </c>
      <c r="X2810">
        <f>_xlfn.XLOOKUP($G2810,speciesvars!$D:$D,speciesvars!H:H,0,0)</f>
        <v>0</v>
      </c>
      <c r="Y2810">
        <f>_xlfn.XLOOKUP($G2810,speciesvars!$D:$D,speciesvars!I:I,0,0)</f>
        <v>0</v>
      </c>
    </row>
    <row r="2811" spans="1:25" hidden="1" x14ac:dyDescent="0.25">
      <c r="A2811" t="s">
        <v>34</v>
      </c>
      <c r="B2811" t="s">
        <v>69</v>
      </c>
      <c r="C2811">
        <v>35</v>
      </c>
      <c r="D2811" t="str">
        <f t="shared" si="43"/>
        <v>Preservespring 2022</v>
      </c>
      <c r="E2811" t="s">
        <v>75</v>
      </c>
      <c r="F2811" t="s">
        <v>49</v>
      </c>
      <c r="G2811" t="s">
        <v>2201</v>
      </c>
      <c r="H2811" t="s">
        <v>11</v>
      </c>
      <c r="I2811" t="s">
        <v>2910</v>
      </c>
      <c r="J2811" t="s">
        <v>60</v>
      </c>
      <c r="K2811">
        <v>1</v>
      </c>
      <c r="L2811">
        <v>28</v>
      </c>
      <c r="N2811">
        <f>_xlfn.XLOOKUP($A2811,'site variables'!$A:$A,'site variables'!C:C,0,0)</f>
        <v>332.63</v>
      </c>
      <c r="O2811">
        <f>_xlfn.XLOOKUP($A2811,'site variables'!$A:$A,'site variables'!D:D,0,0)</f>
        <v>25.8</v>
      </c>
      <c r="P2811">
        <f>_xlfn.XLOOKUP($A2811,'site variables'!$A:$A,'site variables'!E:E,0,0)</f>
        <v>21.2</v>
      </c>
      <c r="Q2811">
        <f>_xlfn.XLOOKUP($A2811,'site variables'!$A:$A,'site variables'!F:F,0,0)</f>
        <v>793</v>
      </c>
      <c r="R2811" t="str">
        <f>_xlfn.XLOOKUP($A2811,'site variables'!$A:$A,'site variables'!G:G,0,0)</f>
        <v>high</v>
      </c>
      <c r="S2811" t="str">
        <f>_xlfn.XLOOKUP($A2811,'site variables'!$A:$A,'site variables'!H:H,0,0)</f>
        <v>low</v>
      </c>
      <c r="T2811" t="str">
        <f>_xlfn.XLOOKUP($A2811,'site variables'!$A:$A,'site variables'!I:I,0,0)</f>
        <v>Vehicle/FootRecreation</v>
      </c>
      <c r="U2811">
        <f>_xlfn.XLOOKUP($D2811,climatevars!$E:$E,climatevars!J:J,0,)</f>
        <v>148.99970199999998</v>
      </c>
      <c r="V2811">
        <f>_xlfn.XLOOKUP($D2811,climatevars!$E:$E,climatevars!K:K,0,)</f>
        <v>539.99891999999988</v>
      </c>
      <c r="W2811">
        <f>_xlfn.XLOOKUP($D2811,climatevars!$E:$E,climatevars!L:L,0,)</f>
        <v>800.99839799999984</v>
      </c>
      <c r="X2811">
        <f>_xlfn.XLOOKUP($G2811,speciesvars!$D:$D,speciesvars!H:H,0,0)</f>
        <v>0</v>
      </c>
      <c r="Y2811">
        <f>_xlfn.XLOOKUP($G2811,speciesvars!$D:$D,speciesvars!I:I,0,0)</f>
        <v>0</v>
      </c>
    </row>
    <row r="2812" spans="1:25" hidden="1" x14ac:dyDescent="0.25">
      <c r="A2812" t="s">
        <v>34</v>
      </c>
      <c r="B2812" t="s">
        <v>69</v>
      </c>
      <c r="C2812">
        <v>36</v>
      </c>
      <c r="D2812" t="str">
        <f t="shared" si="43"/>
        <v>Preservespring 2022</v>
      </c>
      <c r="E2812" t="s">
        <v>48</v>
      </c>
      <c r="F2812" t="s">
        <v>0</v>
      </c>
      <c r="G2812" t="s">
        <v>76</v>
      </c>
      <c r="H2812" t="s">
        <v>4254</v>
      </c>
      <c r="I2812" t="s">
        <v>2911</v>
      </c>
      <c r="J2812" t="s">
        <v>60</v>
      </c>
      <c r="K2812">
        <v>1</v>
      </c>
      <c r="L2812">
        <v>20</v>
      </c>
      <c r="M2812">
        <v>0.05</v>
      </c>
      <c r="N2812">
        <f>_xlfn.XLOOKUP($A2812,'site variables'!$A:$A,'site variables'!C:C,0,0)</f>
        <v>332.63</v>
      </c>
      <c r="O2812">
        <f>_xlfn.XLOOKUP($A2812,'site variables'!$A:$A,'site variables'!D:D,0,0)</f>
        <v>25.8</v>
      </c>
      <c r="P2812">
        <f>_xlfn.XLOOKUP($A2812,'site variables'!$A:$A,'site variables'!E:E,0,0)</f>
        <v>21.2</v>
      </c>
      <c r="Q2812">
        <f>_xlfn.XLOOKUP($A2812,'site variables'!$A:$A,'site variables'!F:F,0,0)</f>
        <v>793</v>
      </c>
      <c r="R2812" t="str">
        <f>_xlfn.XLOOKUP($A2812,'site variables'!$A:$A,'site variables'!G:G,0,0)</f>
        <v>high</v>
      </c>
      <c r="S2812" t="str">
        <f>_xlfn.XLOOKUP($A2812,'site variables'!$A:$A,'site variables'!H:H,0,0)</f>
        <v>low</v>
      </c>
      <c r="T2812" t="str">
        <f>_xlfn.XLOOKUP($A2812,'site variables'!$A:$A,'site variables'!I:I,0,0)</f>
        <v>Vehicle/FootRecreation</v>
      </c>
      <c r="U2812">
        <f>_xlfn.XLOOKUP($D2812,climatevars!$E:$E,climatevars!J:J,0,)</f>
        <v>148.99970199999998</v>
      </c>
      <c r="V2812">
        <f>_xlfn.XLOOKUP($D2812,climatevars!$E:$E,climatevars!K:K,0,)</f>
        <v>539.99891999999988</v>
      </c>
      <c r="W2812">
        <f>_xlfn.XLOOKUP($D2812,climatevars!$E:$E,climatevars!L:L,0,)</f>
        <v>800.99839799999984</v>
      </c>
      <c r="X2812">
        <f>_xlfn.XLOOKUP($G2812,speciesvars!$D:$D,speciesvars!H:H,0,0)</f>
        <v>23.825000166892998</v>
      </c>
      <c r="Y2812">
        <f>_xlfn.XLOOKUP($G2812,speciesvars!$D:$D,speciesvars!I:I,0,0)</f>
        <v>508</v>
      </c>
    </row>
    <row r="2813" spans="1:25" hidden="1" x14ac:dyDescent="0.25">
      <c r="A2813" t="s">
        <v>34</v>
      </c>
      <c r="B2813" t="s">
        <v>69</v>
      </c>
      <c r="C2813">
        <v>35</v>
      </c>
      <c r="D2813" t="str">
        <f t="shared" si="43"/>
        <v>Preservespring 2022</v>
      </c>
      <c r="E2813" t="s">
        <v>75</v>
      </c>
      <c r="F2813" t="s">
        <v>49</v>
      </c>
      <c r="G2813" t="s">
        <v>16</v>
      </c>
      <c r="H2813" t="s">
        <v>11</v>
      </c>
      <c r="I2813" t="s">
        <v>2912</v>
      </c>
      <c r="J2813" t="s">
        <v>60</v>
      </c>
      <c r="K2813">
        <v>66</v>
      </c>
      <c r="L2813">
        <v>20</v>
      </c>
      <c r="N2813">
        <f>_xlfn.XLOOKUP($A2813,'site variables'!$A:$A,'site variables'!C:C,0,0)</f>
        <v>332.63</v>
      </c>
      <c r="O2813">
        <f>_xlfn.XLOOKUP($A2813,'site variables'!$A:$A,'site variables'!D:D,0,0)</f>
        <v>25.8</v>
      </c>
      <c r="P2813">
        <f>_xlfn.XLOOKUP($A2813,'site variables'!$A:$A,'site variables'!E:E,0,0)</f>
        <v>21.2</v>
      </c>
      <c r="Q2813">
        <f>_xlfn.XLOOKUP($A2813,'site variables'!$A:$A,'site variables'!F:F,0,0)</f>
        <v>793</v>
      </c>
      <c r="R2813" t="str">
        <f>_xlfn.XLOOKUP($A2813,'site variables'!$A:$A,'site variables'!G:G,0,0)</f>
        <v>high</v>
      </c>
      <c r="S2813" t="str">
        <f>_xlfn.XLOOKUP($A2813,'site variables'!$A:$A,'site variables'!H:H,0,0)</f>
        <v>low</v>
      </c>
      <c r="T2813" t="str">
        <f>_xlfn.XLOOKUP($A2813,'site variables'!$A:$A,'site variables'!I:I,0,0)</f>
        <v>Vehicle/FootRecreation</v>
      </c>
      <c r="U2813">
        <f>_xlfn.XLOOKUP($D2813,climatevars!$E:$E,climatevars!J:J,0,)</f>
        <v>148.99970199999998</v>
      </c>
      <c r="V2813">
        <f>_xlfn.XLOOKUP($D2813,climatevars!$E:$E,climatevars!K:K,0,)</f>
        <v>539.99891999999988</v>
      </c>
      <c r="W2813">
        <f>_xlfn.XLOOKUP($D2813,climatevars!$E:$E,climatevars!L:L,0,)</f>
        <v>800.99839799999984</v>
      </c>
      <c r="X2813">
        <f>_xlfn.XLOOKUP($G2813,speciesvars!$D:$D,speciesvars!H:H,0,0)</f>
        <v>0</v>
      </c>
      <c r="Y2813">
        <f>_xlfn.XLOOKUP($G2813,speciesvars!$D:$D,speciesvars!I:I,0,0)</f>
        <v>0</v>
      </c>
    </row>
    <row r="2814" spans="1:25" hidden="1" x14ac:dyDescent="0.25">
      <c r="A2814" t="s">
        <v>57</v>
      </c>
      <c r="B2814" t="s">
        <v>27</v>
      </c>
      <c r="C2814">
        <v>1</v>
      </c>
      <c r="D2814" t="str">
        <f t="shared" si="43"/>
        <v>Rooseveltfall 2021</v>
      </c>
      <c r="E2814" t="s">
        <v>48</v>
      </c>
      <c r="F2814" t="s">
        <v>70</v>
      </c>
      <c r="G2814" t="s">
        <v>6</v>
      </c>
      <c r="H2814" t="s">
        <v>4256</v>
      </c>
      <c r="I2814" t="s">
        <v>2913</v>
      </c>
      <c r="J2814" t="s">
        <v>60</v>
      </c>
      <c r="K2814">
        <v>0</v>
      </c>
      <c r="L2814">
        <v>0</v>
      </c>
      <c r="M2814">
        <v>3.5</v>
      </c>
      <c r="N2814">
        <f>_xlfn.XLOOKUP($A2814,'site variables'!$A:$A,'site variables'!C:C,0,0)</f>
        <v>400.54</v>
      </c>
      <c r="O2814">
        <f>_xlfn.XLOOKUP($A2814,'site variables'!$A:$A,'site variables'!D:D,0,0)</f>
        <v>30.2</v>
      </c>
      <c r="P2814">
        <f>_xlfn.XLOOKUP($A2814,'site variables'!$A:$A,'site variables'!E:E,0,0)</f>
        <v>20.100000000000001</v>
      </c>
      <c r="Q2814">
        <f>_xlfn.XLOOKUP($A2814,'site variables'!$A:$A,'site variables'!F:F,0,0)</f>
        <v>762</v>
      </c>
      <c r="R2814" t="str">
        <f>_xlfn.XLOOKUP($A2814,'site variables'!$A:$A,'site variables'!G:G,0,0)</f>
        <v>high</v>
      </c>
      <c r="S2814" t="str">
        <f>_xlfn.XLOOKUP($A2814,'site variables'!$A:$A,'site variables'!H:H,0,0)</f>
        <v>low</v>
      </c>
      <c r="T2814" t="str">
        <f>_xlfn.XLOOKUP($A2814,'site variables'!$A:$A,'site variables'!I:I,0,0)</f>
        <v>Wildfire&amp;grazing</v>
      </c>
      <c r="U2814">
        <f>_xlfn.XLOOKUP($D2814,climatevars!$E:$E,climatevars!J:J,0,)</f>
        <v>292.999414</v>
      </c>
      <c r="V2814">
        <f>_xlfn.XLOOKUP($D2814,climatevars!$E:$E,climatevars!K:K,0,)</f>
        <v>750.99849799999981</v>
      </c>
      <c r="W2814">
        <f>_xlfn.XLOOKUP($D2814,climatevars!$E:$E,climatevars!L:L,0,)</f>
        <v>619.99875999999995</v>
      </c>
      <c r="X2814">
        <f>_xlfn.XLOOKUP($G2814,speciesvars!$D:$D,speciesvars!H:H,0,0)</f>
        <v>21.804166575272902</v>
      </c>
      <c r="Y2814">
        <f>_xlfn.XLOOKUP($G2814,speciesvars!$D:$D,speciesvars!I:I,0,0)</f>
        <v>504</v>
      </c>
    </row>
    <row r="2815" spans="1:25" hidden="1" x14ac:dyDescent="0.25">
      <c r="A2815" t="s">
        <v>57</v>
      </c>
      <c r="B2815" t="s">
        <v>27</v>
      </c>
      <c r="C2815">
        <v>1</v>
      </c>
      <c r="D2815" t="str">
        <f t="shared" si="43"/>
        <v>Rooseveltfall 2021</v>
      </c>
      <c r="E2815" t="s">
        <v>48</v>
      </c>
      <c r="F2815" t="s">
        <v>70</v>
      </c>
      <c r="G2815" t="s">
        <v>22</v>
      </c>
      <c r="H2815" t="s">
        <v>4256</v>
      </c>
      <c r="I2815" t="s">
        <v>2914</v>
      </c>
      <c r="J2815" t="s">
        <v>60</v>
      </c>
      <c r="K2815">
        <v>0</v>
      </c>
      <c r="L2815">
        <v>0</v>
      </c>
      <c r="M2815">
        <v>0</v>
      </c>
      <c r="N2815">
        <f>_xlfn.XLOOKUP($A2815,'site variables'!$A:$A,'site variables'!C:C,0,0)</f>
        <v>400.54</v>
      </c>
      <c r="O2815">
        <f>_xlfn.XLOOKUP($A2815,'site variables'!$A:$A,'site variables'!D:D,0,0)</f>
        <v>30.2</v>
      </c>
      <c r="P2815">
        <f>_xlfn.XLOOKUP($A2815,'site variables'!$A:$A,'site variables'!E:E,0,0)</f>
        <v>20.100000000000001</v>
      </c>
      <c r="Q2815">
        <f>_xlfn.XLOOKUP($A2815,'site variables'!$A:$A,'site variables'!F:F,0,0)</f>
        <v>762</v>
      </c>
      <c r="R2815" t="str">
        <f>_xlfn.XLOOKUP($A2815,'site variables'!$A:$A,'site variables'!G:G,0,0)</f>
        <v>high</v>
      </c>
      <c r="S2815" t="str">
        <f>_xlfn.XLOOKUP($A2815,'site variables'!$A:$A,'site variables'!H:H,0,0)</f>
        <v>low</v>
      </c>
      <c r="T2815" t="str">
        <f>_xlfn.XLOOKUP($A2815,'site variables'!$A:$A,'site variables'!I:I,0,0)</f>
        <v>Wildfire&amp;grazing</v>
      </c>
      <c r="U2815">
        <f>_xlfn.XLOOKUP($D2815,climatevars!$E:$E,climatevars!J:J,0,)</f>
        <v>292.999414</v>
      </c>
      <c r="V2815">
        <f>_xlfn.XLOOKUP($D2815,climatevars!$E:$E,climatevars!K:K,0,)</f>
        <v>750.99849799999981</v>
      </c>
      <c r="W2815">
        <f>_xlfn.XLOOKUP($D2815,climatevars!$E:$E,climatevars!L:L,0,)</f>
        <v>619.99875999999995</v>
      </c>
      <c r="X2815">
        <f>_xlfn.XLOOKUP($G2815,speciesvars!$D:$D,speciesvars!H:H,0,0)</f>
        <v>22.870833317438802</v>
      </c>
      <c r="Y2815">
        <f>_xlfn.XLOOKUP($G2815,speciesvars!$D:$D,speciesvars!I:I,0,0)</f>
        <v>733</v>
      </c>
    </row>
    <row r="2816" spans="1:25" hidden="1" x14ac:dyDescent="0.25">
      <c r="A2816" t="s">
        <v>57</v>
      </c>
      <c r="B2816" t="s">
        <v>27</v>
      </c>
      <c r="C2816">
        <v>1</v>
      </c>
      <c r="D2816" t="str">
        <f t="shared" si="43"/>
        <v>Rooseveltfall 2021</v>
      </c>
      <c r="E2816" t="s">
        <v>48</v>
      </c>
      <c r="F2816" t="s">
        <v>70</v>
      </c>
      <c r="G2816" t="s">
        <v>54</v>
      </c>
      <c r="H2816" t="s">
        <v>4256</v>
      </c>
      <c r="I2816" t="s">
        <v>2915</v>
      </c>
      <c r="J2816" t="s">
        <v>60</v>
      </c>
      <c r="K2816">
        <v>0</v>
      </c>
      <c r="L2816">
        <v>0</v>
      </c>
      <c r="M2816">
        <v>0</v>
      </c>
      <c r="N2816">
        <f>_xlfn.XLOOKUP($A2816,'site variables'!$A:$A,'site variables'!C:C,0,0)</f>
        <v>400.54</v>
      </c>
      <c r="O2816">
        <f>_xlfn.XLOOKUP($A2816,'site variables'!$A:$A,'site variables'!D:D,0,0)</f>
        <v>30.2</v>
      </c>
      <c r="P2816">
        <f>_xlfn.XLOOKUP($A2816,'site variables'!$A:$A,'site variables'!E:E,0,0)</f>
        <v>20.100000000000001</v>
      </c>
      <c r="Q2816">
        <f>_xlfn.XLOOKUP($A2816,'site variables'!$A:$A,'site variables'!F:F,0,0)</f>
        <v>762</v>
      </c>
      <c r="R2816" t="str">
        <f>_xlfn.XLOOKUP($A2816,'site variables'!$A:$A,'site variables'!G:G,0,0)</f>
        <v>high</v>
      </c>
      <c r="S2816" t="str">
        <f>_xlfn.XLOOKUP($A2816,'site variables'!$A:$A,'site variables'!H:H,0,0)</f>
        <v>low</v>
      </c>
      <c r="T2816" t="str">
        <f>_xlfn.XLOOKUP($A2816,'site variables'!$A:$A,'site variables'!I:I,0,0)</f>
        <v>Wildfire&amp;grazing</v>
      </c>
      <c r="U2816">
        <f>_xlfn.XLOOKUP($D2816,climatevars!$E:$E,climatevars!J:J,0,)</f>
        <v>292.999414</v>
      </c>
      <c r="V2816">
        <f>_xlfn.XLOOKUP($D2816,climatevars!$E:$E,climatevars!K:K,0,)</f>
        <v>750.99849799999981</v>
      </c>
      <c r="W2816">
        <f>_xlfn.XLOOKUP($D2816,climatevars!$E:$E,climatevars!L:L,0,)</f>
        <v>619.99875999999995</v>
      </c>
      <c r="X2816">
        <f>_xlfn.XLOOKUP($G2816,speciesvars!$D:$D,speciesvars!H:H,0,0)</f>
        <v>21.7541668613752</v>
      </c>
      <c r="Y2816">
        <f>_xlfn.XLOOKUP($G2816,speciesvars!$D:$D,speciesvars!I:I,0,0)</f>
        <v>505</v>
      </c>
    </row>
    <row r="2817" spans="1:25" hidden="1" x14ac:dyDescent="0.25">
      <c r="A2817" t="s">
        <v>57</v>
      </c>
      <c r="B2817" t="s">
        <v>27</v>
      </c>
      <c r="C2817">
        <v>1</v>
      </c>
      <c r="D2817" t="str">
        <f t="shared" si="43"/>
        <v>Rooseveltfall 2021</v>
      </c>
      <c r="E2817" t="s">
        <v>48</v>
      </c>
      <c r="F2817" t="s">
        <v>70</v>
      </c>
      <c r="G2817" t="s">
        <v>65</v>
      </c>
      <c r="H2817" t="s">
        <v>4256</v>
      </c>
      <c r="I2817" t="s">
        <v>2916</v>
      </c>
      <c r="J2817" t="s">
        <v>60</v>
      </c>
      <c r="K2817">
        <v>0</v>
      </c>
      <c r="L2817">
        <v>0</v>
      </c>
      <c r="M2817">
        <v>0</v>
      </c>
      <c r="N2817">
        <f>_xlfn.XLOOKUP($A2817,'site variables'!$A:$A,'site variables'!C:C,0,0)</f>
        <v>400.54</v>
      </c>
      <c r="O2817">
        <f>_xlfn.XLOOKUP($A2817,'site variables'!$A:$A,'site variables'!D:D,0,0)</f>
        <v>30.2</v>
      </c>
      <c r="P2817">
        <f>_xlfn.XLOOKUP($A2817,'site variables'!$A:$A,'site variables'!E:E,0,0)</f>
        <v>20.100000000000001</v>
      </c>
      <c r="Q2817">
        <f>_xlfn.XLOOKUP($A2817,'site variables'!$A:$A,'site variables'!F:F,0,0)</f>
        <v>762</v>
      </c>
      <c r="R2817" t="str">
        <f>_xlfn.XLOOKUP($A2817,'site variables'!$A:$A,'site variables'!G:G,0,0)</f>
        <v>high</v>
      </c>
      <c r="S2817" t="str">
        <f>_xlfn.XLOOKUP($A2817,'site variables'!$A:$A,'site variables'!H:H,0,0)</f>
        <v>low</v>
      </c>
      <c r="T2817" t="str">
        <f>_xlfn.XLOOKUP($A2817,'site variables'!$A:$A,'site variables'!I:I,0,0)</f>
        <v>Wildfire&amp;grazing</v>
      </c>
      <c r="U2817">
        <f>_xlfn.XLOOKUP($D2817,climatevars!$E:$E,climatevars!J:J,0,)</f>
        <v>292.999414</v>
      </c>
      <c r="V2817">
        <f>_xlfn.XLOOKUP($D2817,climatevars!$E:$E,climatevars!K:K,0,)</f>
        <v>750.99849799999981</v>
      </c>
      <c r="W2817">
        <f>_xlfn.XLOOKUP($D2817,climatevars!$E:$E,climatevars!L:L,0,)</f>
        <v>619.99875999999995</v>
      </c>
      <c r="X2817">
        <f>_xlfn.XLOOKUP($G2817,speciesvars!$D:$D,speciesvars!H:H,0,0)</f>
        <v>21.662499884764401</v>
      </c>
      <c r="Y2817">
        <f>_xlfn.XLOOKUP($G2817,speciesvars!$D:$D,speciesvars!I:I,0,0)</f>
        <v>767</v>
      </c>
    </row>
    <row r="2818" spans="1:25" hidden="1" x14ac:dyDescent="0.25">
      <c r="A2818" t="s">
        <v>34</v>
      </c>
      <c r="B2818" t="s">
        <v>69</v>
      </c>
      <c r="C2818">
        <v>35</v>
      </c>
      <c r="D2818" t="str">
        <f t="shared" si="43"/>
        <v>Preservespring 2022</v>
      </c>
      <c r="E2818" t="s">
        <v>75</v>
      </c>
      <c r="F2818" t="s">
        <v>49</v>
      </c>
      <c r="G2818" t="s">
        <v>1451</v>
      </c>
      <c r="H2818" t="s">
        <v>11</v>
      </c>
      <c r="I2818" t="s">
        <v>2917</v>
      </c>
      <c r="J2818" t="s">
        <v>60</v>
      </c>
      <c r="K2818">
        <v>1</v>
      </c>
      <c r="L2818">
        <v>44</v>
      </c>
      <c r="N2818">
        <f>_xlfn.XLOOKUP($A2818,'site variables'!$A:$A,'site variables'!C:C,0,0)</f>
        <v>332.63</v>
      </c>
      <c r="O2818">
        <f>_xlfn.XLOOKUP($A2818,'site variables'!$A:$A,'site variables'!D:D,0,0)</f>
        <v>25.8</v>
      </c>
      <c r="P2818">
        <f>_xlfn.XLOOKUP($A2818,'site variables'!$A:$A,'site variables'!E:E,0,0)</f>
        <v>21.2</v>
      </c>
      <c r="Q2818">
        <f>_xlfn.XLOOKUP($A2818,'site variables'!$A:$A,'site variables'!F:F,0,0)</f>
        <v>793</v>
      </c>
      <c r="R2818" t="str">
        <f>_xlfn.XLOOKUP($A2818,'site variables'!$A:$A,'site variables'!G:G,0,0)</f>
        <v>high</v>
      </c>
      <c r="S2818" t="str">
        <f>_xlfn.XLOOKUP($A2818,'site variables'!$A:$A,'site variables'!H:H,0,0)</f>
        <v>low</v>
      </c>
      <c r="T2818" t="str">
        <f>_xlfn.XLOOKUP($A2818,'site variables'!$A:$A,'site variables'!I:I,0,0)</f>
        <v>Vehicle/FootRecreation</v>
      </c>
      <c r="U2818">
        <f>_xlfn.XLOOKUP($D2818,climatevars!$E:$E,climatevars!J:J,0,)</f>
        <v>148.99970199999998</v>
      </c>
      <c r="V2818">
        <f>_xlfn.XLOOKUP($D2818,climatevars!$E:$E,climatevars!K:K,0,)</f>
        <v>539.99891999999988</v>
      </c>
      <c r="W2818">
        <f>_xlfn.XLOOKUP($D2818,climatevars!$E:$E,climatevars!L:L,0,)</f>
        <v>800.99839799999984</v>
      </c>
      <c r="X2818">
        <f>_xlfn.XLOOKUP($G2818,speciesvars!$D:$D,speciesvars!H:H,0,0)</f>
        <v>0</v>
      </c>
      <c r="Y2818">
        <f>_xlfn.XLOOKUP($G2818,speciesvars!$D:$D,speciesvars!I:I,0,0)</f>
        <v>0</v>
      </c>
    </row>
    <row r="2819" spans="1:25" hidden="1" x14ac:dyDescent="0.25">
      <c r="A2819" t="s">
        <v>34</v>
      </c>
      <c r="B2819" t="s">
        <v>69</v>
      </c>
      <c r="C2819">
        <v>35</v>
      </c>
      <c r="D2819" t="str">
        <f t="shared" ref="D2819:D2882" si="44">_xlfn.CONCAT(A2819,B2819)</f>
        <v>Preservespring 2022</v>
      </c>
      <c r="E2819" t="s">
        <v>75</v>
      </c>
      <c r="F2819" t="s">
        <v>49</v>
      </c>
      <c r="G2819" t="s">
        <v>2918</v>
      </c>
      <c r="H2819" t="s">
        <v>11</v>
      </c>
      <c r="I2819" t="s">
        <v>2919</v>
      </c>
      <c r="J2819" t="s">
        <v>60</v>
      </c>
      <c r="K2819">
        <v>1</v>
      </c>
      <c r="L2819">
        <v>23</v>
      </c>
      <c r="N2819">
        <f>_xlfn.XLOOKUP($A2819,'site variables'!$A:$A,'site variables'!C:C,0,0)</f>
        <v>332.63</v>
      </c>
      <c r="O2819">
        <f>_xlfn.XLOOKUP($A2819,'site variables'!$A:$A,'site variables'!D:D,0,0)</f>
        <v>25.8</v>
      </c>
      <c r="P2819">
        <f>_xlfn.XLOOKUP($A2819,'site variables'!$A:$A,'site variables'!E:E,0,0)</f>
        <v>21.2</v>
      </c>
      <c r="Q2819">
        <f>_xlfn.XLOOKUP($A2819,'site variables'!$A:$A,'site variables'!F:F,0,0)</f>
        <v>793</v>
      </c>
      <c r="R2819" t="str">
        <f>_xlfn.XLOOKUP($A2819,'site variables'!$A:$A,'site variables'!G:G,0,0)</f>
        <v>high</v>
      </c>
      <c r="S2819" t="str">
        <f>_xlfn.XLOOKUP($A2819,'site variables'!$A:$A,'site variables'!H:H,0,0)</f>
        <v>low</v>
      </c>
      <c r="T2819" t="str">
        <f>_xlfn.XLOOKUP($A2819,'site variables'!$A:$A,'site variables'!I:I,0,0)</f>
        <v>Vehicle/FootRecreation</v>
      </c>
      <c r="U2819">
        <f>_xlfn.XLOOKUP($D2819,climatevars!$E:$E,climatevars!J:J,0,)</f>
        <v>148.99970199999998</v>
      </c>
      <c r="V2819">
        <f>_xlfn.XLOOKUP($D2819,climatevars!$E:$E,climatevars!K:K,0,)</f>
        <v>539.99891999999988</v>
      </c>
      <c r="W2819">
        <f>_xlfn.XLOOKUP($D2819,climatevars!$E:$E,climatevars!L:L,0,)</f>
        <v>800.99839799999984</v>
      </c>
      <c r="X2819">
        <f>_xlfn.XLOOKUP($G2819,speciesvars!$D:$D,speciesvars!H:H,0,0)</f>
        <v>0</v>
      </c>
      <c r="Y2819">
        <f>_xlfn.XLOOKUP($G2819,speciesvars!$D:$D,speciesvars!I:I,0,0)</f>
        <v>0</v>
      </c>
    </row>
    <row r="2820" spans="1:25" hidden="1" x14ac:dyDescent="0.25">
      <c r="A2820" t="s">
        <v>34</v>
      </c>
      <c r="B2820" t="s">
        <v>69</v>
      </c>
      <c r="C2820">
        <v>35</v>
      </c>
      <c r="D2820" t="str">
        <f t="shared" si="44"/>
        <v>Preservespring 2022</v>
      </c>
      <c r="E2820" t="s">
        <v>75</v>
      </c>
      <c r="F2820" t="s">
        <v>49</v>
      </c>
      <c r="G2820" t="s">
        <v>44</v>
      </c>
      <c r="H2820" t="s">
        <v>11</v>
      </c>
      <c r="I2820" t="s">
        <v>2920</v>
      </c>
      <c r="J2820" t="s">
        <v>60</v>
      </c>
      <c r="K2820">
        <v>8</v>
      </c>
      <c r="L2820">
        <v>20</v>
      </c>
      <c r="N2820">
        <f>_xlfn.XLOOKUP($A2820,'site variables'!$A:$A,'site variables'!C:C,0,0)</f>
        <v>332.63</v>
      </c>
      <c r="O2820">
        <f>_xlfn.XLOOKUP($A2820,'site variables'!$A:$A,'site variables'!D:D,0,0)</f>
        <v>25.8</v>
      </c>
      <c r="P2820">
        <f>_xlfn.XLOOKUP($A2820,'site variables'!$A:$A,'site variables'!E:E,0,0)</f>
        <v>21.2</v>
      </c>
      <c r="Q2820">
        <f>_xlfn.XLOOKUP($A2820,'site variables'!$A:$A,'site variables'!F:F,0,0)</f>
        <v>793</v>
      </c>
      <c r="R2820" t="str">
        <f>_xlfn.XLOOKUP($A2820,'site variables'!$A:$A,'site variables'!G:G,0,0)</f>
        <v>high</v>
      </c>
      <c r="S2820" t="str">
        <f>_xlfn.XLOOKUP($A2820,'site variables'!$A:$A,'site variables'!H:H,0,0)</f>
        <v>low</v>
      </c>
      <c r="T2820" t="str">
        <f>_xlfn.XLOOKUP($A2820,'site variables'!$A:$A,'site variables'!I:I,0,0)</f>
        <v>Vehicle/FootRecreation</v>
      </c>
      <c r="U2820">
        <f>_xlfn.XLOOKUP($D2820,climatevars!$E:$E,climatevars!J:J,0,)</f>
        <v>148.99970199999998</v>
      </c>
      <c r="V2820">
        <f>_xlfn.XLOOKUP($D2820,climatevars!$E:$E,climatevars!K:K,0,)</f>
        <v>539.99891999999988</v>
      </c>
      <c r="W2820">
        <f>_xlfn.XLOOKUP($D2820,climatevars!$E:$E,climatevars!L:L,0,)</f>
        <v>800.99839799999984</v>
      </c>
      <c r="X2820">
        <f>_xlfn.XLOOKUP($G2820,speciesvars!$D:$D,speciesvars!H:H,0,0)</f>
        <v>0</v>
      </c>
      <c r="Y2820">
        <f>_xlfn.XLOOKUP($G2820,speciesvars!$D:$D,speciesvars!I:I,0,0)</f>
        <v>0</v>
      </c>
    </row>
    <row r="2821" spans="1:25" hidden="1" x14ac:dyDescent="0.25">
      <c r="A2821" t="s">
        <v>34</v>
      </c>
      <c r="B2821" t="s">
        <v>69</v>
      </c>
      <c r="C2821">
        <v>35</v>
      </c>
      <c r="D2821" t="str">
        <f t="shared" si="44"/>
        <v>Preservespring 2022</v>
      </c>
      <c r="E2821" t="s">
        <v>75</v>
      </c>
      <c r="F2821" t="s">
        <v>49</v>
      </c>
      <c r="G2821" t="s">
        <v>2340</v>
      </c>
      <c r="H2821" t="s">
        <v>11</v>
      </c>
      <c r="I2821" t="s">
        <v>2921</v>
      </c>
      <c r="J2821" t="s">
        <v>60</v>
      </c>
      <c r="K2821">
        <v>2</v>
      </c>
      <c r="L2821">
        <v>20</v>
      </c>
      <c r="N2821">
        <f>_xlfn.XLOOKUP($A2821,'site variables'!$A:$A,'site variables'!C:C,0,0)</f>
        <v>332.63</v>
      </c>
      <c r="O2821">
        <f>_xlfn.XLOOKUP($A2821,'site variables'!$A:$A,'site variables'!D:D,0,0)</f>
        <v>25.8</v>
      </c>
      <c r="P2821">
        <f>_xlfn.XLOOKUP($A2821,'site variables'!$A:$A,'site variables'!E:E,0,0)</f>
        <v>21.2</v>
      </c>
      <c r="Q2821">
        <f>_xlfn.XLOOKUP($A2821,'site variables'!$A:$A,'site variables'!F:F,0,0)</f>
        <v>793</v>
      </c>
      <c r="R2821" t="str">
        <f>_xlfn.XLOOKUP($A2821,'site variables'!$A:$A,'site variables'!G:G,0,0)</f>
        <v>high</v>
      </c>
      <c r="S2821" t="str">
        <f>_xlfn.XLOOKUP($A2821,'site variables'!$A:$A,'site variables'!H:H,0,0)</f>
        <v>low</v>
      </c>
      <c r="T2821" t="str">
        <f>_xlfn.XLOOKUP($A2821,'site variables'!$A:$A,'site variables'!I:I,0,0)</f>
        <v>Vehicle/FootRecreation</v>
      </c>
      <c r="U2821">
        <f>_xlfn.XLOOKUP($D2821,climatevars!$E:$E,climatevars!J:J,0,)</f>
        <v>148.99970199999998</v>
      </c>
      <c r="V2821">
        <f>_xlfn.XLOOKUP($D2821,climatevars!$E:$E,climatevars!K:K,0,)</f>
        <v>539.99891999999988</v>
      </c>
      <c r="W2821">
        <f>_xlfn.XLOOKUP($D2821,climatevars!$E:$E,climatevars!L:L,0,)</f>
        <v>800.99839799999984</v>
      </c>
      <c r="X2821">
        <f>_xlfn.XLOOKUP($G2821,speciesvars!$D:$D,speciesvars!H:H,0,0)</f>
        <v>0</v>
      </c>
      <c r="Y2821">
        <f>_xlfn.XLOOKUP($G2821,speciesvars!$D:$D,speciesvars!I:I,0,0)</f>
        <v>0</v>
      </c>
    </row>
    <row r="2822" spans="1:25" hidden="1" x14ac:dyDescent="0.25">
      <c r="A2822" t="s">
        <v>34</v>
      </c>
      <c r="B2822" t="s">
        <v>69</v>
      </c>
      <c r="C2822">
        <v>35</v>
      </c>
      <c r="D2822" t="str">
        <f t="shared" si="44"/>
        <v>Preservespring 2022</v>
      </c>
      <c r="E2822" t="s">
        <v>75</v>
      </c>
      <c r="F2822" t="s">
        <v>49</v>
      </c>
      <c r="G2822" t="s">
        <v>1437</v>
      </c>
      <c r="H2822" t="s">
        <v>11</v>
      </c>
      <c r="I2822" t="s">
        <v>2922</v>
      </c>
      <c r="J2822" t="s">
        <v>60</v>
      </c>
      <c r="K2822">
        <v>16</v>
      </c>
      <c r="L2822">
        <v>50</v>
      </c>
      <c r="N2822">
        <f>_xlfn.XLOOKUP($A2822,'site variables'!$A:$A,'site variables'!C:C,0,0)</f>
        <v>332.63</v>
      </c>
      <c r="O2822">
        <f>_xlfn.XLOOKUP($A2822,'site variables'!$A:$A,'site variables'!D:D,0,0)</f>
        <v>25.8</v>
      </c>
      <c r="P2822">
        <f>_xlfn.XLOOKUP($A2822,'site variables'!$A:$A,'site variables'!E:E,0,0)</f>
        <v>21.2</v>
      </c>
      <c r="Q2822">
        <f>_xlfn.XLOOKUP($A2822,'site variables'!$A:$A,'site variables'!F:F,0,0)</f>
        <v>793</v>
      </c>
      <c r="R2822" t="str">
        <f>_xlfn.XLOOKUP($A2822,'site variables'!$A:$A,'site variables'!G:G,0,0)</f>
        <v>high</v>
      </c>
      <c r="S2822" t="str">
        <f>_xlfn.XLOOKUP($A2822,'site variables'!$A:$A,'site variables'!H:H,0,0)</f>
        <v>low</v>
      </c>
      <c r="T2822" t="str">
        <f>_xlfn.XLOOKUP($A2822,'site variables'!$A:$A,'site variables'!I:I,0,0)</f>
        <v>Vehicle/FootRecreation</v>
      </c>
      <c r="U2822">
        <f>_xlfn.XLOOKUP($D2822,climatevars!$E:$E,climatevars!J:J,0,)</f>
        <v>148.99970199999998</v>
      </c>
      <c r="V2822">
        <f>_xlfn.XLOOKUP($D2822,climatevars!$E:$E,climatevars!K:K,0,)</f>
        <v>539.99891999999988</v>
      </c>
      <c r="W2822">
        <f>_xlfn.XLOOKUP($D2822,climatevars!$E:$E,climatevars!L:L,0,)</f>
        <v>800.99839799999984</v>
      </c>
      <c r="X2822">
        <f>_xlfn.XLOOKUP($G2822,speciesvars!$D:$D,speciesvars!H:H,0,0)</f>
        <v>0</v>
      </c>
      <c r="Y2822">
        <f>_xlfn.XLOOKUP($G2822,speciesvars!$D:$D,speciesvars!I:I,0,0)</f>
        <v>0</v>
      </c>
    </row>
    <row r="2823" spans="1:25" hidden="1" x14ac:dyDescent="0.25">
      <c r="A2823" t="s">
        <v>34</v>
      </c>
      <c r="B2823" t="s">
        <v>69</v>
      </c>
      <c r="C2823">
        <v>36</v>
      </c>
      <c r="D2823" t="str">
        <f t="shared" si="44"/>
        <v>Preservespring 2022</v>
      </c>
      <c r="E2823" t="s">
        <v>48</v>
      </c>
      <c r="F2823" t="s">
        <v>0</v>
      </c>
      <c r="G2823" t="s">
        <v>77</v>
      </c>
      <c r="H2823" t="s">
        <v>11</v>
      </c>
      <c r="I2823" t="s">
        <v>2923</v>
      </c>
      <c r="J2823" t="s">
        <v>72</v>
      </c>
      <c r="K2823">
        <v>5</v>
      </c>
      <c r="L2823">
        <v>55</v>
      </c>
      <c r="N2823">
        <f>_xlfn.XLOOKUP($A2823,'site variables'!$A:$A,'site variables'!C:C,0,0)</f>
        <v>332.63</v>
      </c>
      <c r="O2823">
        <f>_xlfn.XLOOKUP($A2823,'site variables'!$A:$A,'site variables'!D:D,0,0)</f>
        <v>25.8</v>
      </c>
      <c r="P2823">
        <f>_xlfn.XLOOKUP($A2823,'site variables'!$A:$A,'site variables'!E:E,0,0)</f>
        <v>21.2</v>
      </c>
      <c r="Q2823">
        <f>_xlfn.XLOOKUP($A2823,'site variables'!$A:$A,'site variables'!F:F,0,0)</f>
        <v>793</v>
      </c>
      <c r="R2823" t="str">
        <f>_xlfn.XLOOKUP($A2823,'site variables'!$A:$A,'site variables'!G:G,0,0)</f>
        <v>high</v>
      </c>
      <c r="S2823" t="str">
        <f>_xlfn.XLOOKUP($A2823,'site variables'!$A:$A,'site variables'!H:H,0,0)</f>
        <v>low</v>
      </c>
      <c r="T2823" t="str">
        <f>_xlfn.XLOOKUP($A2823,'site variables'!$A:$A,'site variables'!I:I,0,0)</f>
        <v>Vehicle/FootRecreation</v>
      </c>
      <c r="U2823">
        <f>_xlfn.XLOOKUP($D2823,climatevars!$E:$E,climatevars!J:J,0,)</f>
        <v>148.99970199999998</v>
      </c>
      <c r="V2823">
        <f>_xlfn.XLOOKUP($D2823,climatevars!$E:$E,climatevars!K:K,0,)</f>
        <v>539.99891999999988</v>
      </c>
      <c r="W2823">
        <f>_xlfn.XLOOKUP($D2823,climatevars!$E:$E,climatevars!L:L,0,)</f>
        <v>800.99839799999984</v>
      </c>
      <c r="X2823">
        <f>_xlfn.XLOOKUP($G2823,speciesvars!$D:$D,speciesvars!H:H,0,0)</f>
        <v>0</v>
      </c>
      <c r="Y2823">
        <f>_xlfn.XLOOKUP($G2823,speciesvars!$D:$D,speciesvars!I:I,0,0)</f>
        <v>0</v>
      </c>
    </row>
    <row r="2824" spans="1:25" hidden="1" x14ac:dyDescent="0.25">
      <c r="A2824" t="s">
        <v>57</v>
      </c>
      <c r="B2824" t="s">
        <v>27</v>
      </c>
      <c r="C2824">
        <v>1</v>
      </c>
      <c r="D2824" t="str">
        <f t="shared" si="44"/>
        <v>Rooseveltfall 2021</v>
      </c>
      <c r="E2824" t="s">
        <v>48</v>
      </c>
      <c r="F2824" t="s">
        <v>70</v>
      </c>
      <c r="G2824" t="s">
        <v>1</v>
      </c>
      <c r="H2824" t="s">
        <v>4256</v>
      </c>
      <c r="I2824" t="s">
        <v>2924</v>
      </c>
      <c r="J2824" t="s">
        <v>60</v>
      </c>
      <c r="K2824">
        <v>0</v>
      </c>
      <c r="L2824">
        <v>0</v>
      </c>
      <c r="M2824">
        <v>0.55000000000000004</v>
      </c>
      <c r="N2824">
        <f>_xlfn.XLOOKUP($A2824,'site variables'!$A:$A,'site variables'!C:C,0,0)</f>
        <v>400.54</v>
      </c>
      <c r="O2824">
        <f>_xlfn.XLOOKUP($A2824,'site variables'!$A:$A,'site variables'!D:D,0,0)</f>
        <v>30.2</v>
      </c>
      <c r="P2824">
        <f>_xlfn.XLOOKUP($A2824,'site variables'!$A:$A,'site variables'!E:E,0,0)</f>
        <v>20.100000000000001</v>
      </c>
      <c r="Q2824">
        <f>_xlfn.XLOOKUP($A2824,'site variables'!$A:$A,'site variables'!F:F,0,0)</f>
        <v>762</v>
      </c>
      <c r="R2824" t="str">
        <f>_xlfn.XLOOKUP($A2824,'site variables'!$A:$A,'site variables'!G:G,0,0)</f>
        <v>high</v>
      </c>
      <c r="S2824" t="str">
        <f>_xlfn.XLOOKUP($A2824,'site variables'!$A:$A,'site variables'!H:H,0,0)</f>
        <v>low</v>
      </c>
      <c r="T2824" t="str">
        <f>_xlfn.XLOOKUP($A2824,'site variables'!$A:$A,'site variables'!I:I,0,0)</f>
        <v>Wildfire&amp;grazing</v>
      </c>
      <c r="U2824">
        <f>_xlfn.XLOOKUP($D2824,climatevars!$E:$E,climatevars!J:J,0,)</f>
        <v>292.999414</v>
      </c>
      <c r="V2824">
        <f>_xlfn.XLOOKUP($D2824,climatevars!$E:$E,climatevars!K:K,0,)</f>
        <v>750.99849799999981</v>
      </c>
      <c r="W2824">
        <f>_xlfn.XLOOKUP($D2824,climatevars!$E:$E,climatevars!L:L,0,)</f>
        <v>619.99875999999995</v>
      </c>
      <c r="X2824">
        <f>_xlfn.XLOOKUP($G2824,speciesvars!$D:$D,speciesvars!H:H,0,0)</f>
        <v>22.9416667421659</v>
      </c>
      <c r="Y2824">
        <f>_xlfn.XLOOKUP($G2824,speciesvars!$D:$D,speciesvars!I:I,0,0)</f>
        <v>528</v>
      </c>
    </row>
    <row r="2825" spans="1:25" hidden="1" x14ac:dyDescent="0.25">
      <c r="A2825" t="s">
        <v>34</v>
      </c>
      <c r="B2825" t="s">
        <v>69</v>
      </c>
      <c r="C2825">
        <v>36</v>
      </c>
      <c r="D2825" t="str">
        <f t="shared" si="44"/>
        <v>Preservespring 2022</v>
      </c>
      <c r="E2825" t="s">
        <v>48</v>
      </c>
      <c r="F2825" t="s">
        <v>0</v>
      </c>
      <c r="G2825" t="s">
        <v>3</v>
      </c>
      <c r="H2825" t="s">
        <v>11</v>
      </c>
      <c r="I2825" t="s">
        <v>2925</v>
      </c>
      <c r="J2825" t="s">
        <v>72</v>
      </c>
      <c r="K2825">
        <v>1</v>
      </c>
      <c r="L2825">
        <v>50</v>
      </c>
      <c r="N2825">
        <f>_xlfn.XLOOKUP($A2825,'site variables'!$A:$A,'site variables'!C:C,0,0)</f>
        <v>332.63</v>
      </c>
      <c r="O2825">
        <f>_xlfn.XLOOKUP($A2825,'site variables'!$A:$A,'site variables'!D:D,0,0)</f>
        <v>25.8</v>
      </c>
      <c r="P2825">
        <f>_xlfn.XLOOKUP($A2825,'site variables'!$A:$A,'site variables'!E:E,0,0)</f>
        <v>21.2</v>
      </c>
      <c r="Q2825">
        <f>_xlfn.XLOOKUP($A2825,'site variables'!$A:$A,'site variables'!F:F,0,0)</f>
        <v>793</v>
      </c>
      <c r="R2825" t="str">
        <f>_xlfn.XLOOKUP($A2825,'site variables'!$A:$A,'site variables'!G:G,0,0)</f>
        <v>high</v>
      </c>
      <c r="S2825" t="str">
        <f>_xlfn.XLOOKUP($A2825,'site variables'!$A:$A,'site variables'!H:H,0,0)</f>
        <v>low</v>
      </c>
      <c r="T2825" t="str">
        <f>_xlfn.XLOOKUP($A2825,'site variables'!$A:$A,'site variables'!I:I,0,0)</f>
        <v>Vehicle/FootRecreation</v>
      </c>
      <c r="U2825">
        <f>_xlfn.XLOOKUP($D2825,climatevars!$E:$E,climatevars!J:J,0,)</f>
        <v>148.99970199999998</v>
      </c>
      <c r="V2825">
        <f>_xlfn.XLOOKUP($D2825,climatevars!$E:$E,climatevars!K:K,0,)</f>
        <v>539.99891999999988</v>
      </c>
      <c r="W2825">
        <f>_xlfn.XLOOKUP($D2825,climatevars!$E:$E,climatevars!L:L,0,)</f>
        <v>800.99839799999984</v>
      </c>
      <c r="X2825">
        <f>_xlfn.XLOOKUP($G2825,speciesvars!$D:$D,speciesvars!H:H,0,0)</f>
        <v>0</v>
      </c>
      <c r="Y2825">
        <f>_xlfn.XLOOKUP($G2825,speciesvars!$D:$D,speciesvars!I:I,0,0)</f>
        <v>0</v>
      </c>
    </row>
    <row r="2826" spans="1:25" hidden="1" x14ac:dyDescent="0.25">
      <c r="A2826" t="s">
        <v>34</v>
      </c>
      <c r="B2826" t="s">
        <v>69</v>
      </c>
      <c r="C2826">
        <v>36</v>
      </c>
      <c r="D2826" t="str">
        <f t="shared" si="44"/>
        <v>Preservespring 2022</v>
      </c>
      <c r="E2826" t="s">
        <v>48</v>
      </c>
      <c r="F2826" t="s">
        <v>0</v>
      </c>
      <c r="G2826" t="s">
        <v>16</v>
      </c>
      <c r="H2826" t="s">
        <v>11</v>
      </c>
      <c r="I2826" t="s">
        <v>2926</v>
      </c>
      <c r="J2826" t="s">
        <v>60</v>
      </c>
      <c r="K2826">
        <v>37</v>
      </c>
      <c r="L2826">
        <v>25</v>
      </c>
      <c r="N2826">
        <f>_xlfn.XLOOKUP($A2826,'site variables'!$A:$A,'site variables'!C:C,0,0)</f>
        <v>332.63</v>
      </c>
      <c r="O2826">
        <f>_xlfn.XLOOKUP($A2826,'site variables'!$A:$A,'site variables'!D:D,0,0)</f>
        <v>25.8</v>
      </c>
      <c r="P2826">
        <f>_xlfn.XLOOKUP($A2826,'site variables'!$A:$A,'site variables'!E:E,0,0)</f>
        <v>21.2</v>
      </c>
      <c r="Q2826">
        <f>_xlfn.XLOOKUP($A2826,'site variables'!$A:$A,'site variables'!F:F,0,0)</f>
        <v>793</v>
      </c>
      <c r="R2826" t="str">
        <f>_xlfn.XLOOKUP($A2826,'site variables'!$A:$A,'site variables'!G:G,0,0)</f>
        <v>high</v>
      </c>
      <c r="S2826" t="str">
        <f>_xlfn.XLOOKUP($A2826,'site variables'!$A:$A,'site variables'!H:H,0,0)</f>
        <v>low</v>
      </c>
      <c r="T2826" t="str">
        <f>_xlfn.XLOOKUP($A2826,'site variables'!$A:$A,'site variables'!I:I,0,0)</f>
        <v>Vehicle/FootRecreation</v>
      </c>
      <c r="U2826">
        <f>_xlfn.XLOOKUP($D2826,climatevars!$E:$E,climatevars!J:J,0,)</f>
        <v>148.99970199999998</v>
      </c>
      <c r="V2826">
        <f>_xlfn.XLOOKUP($D2826,climatevars!$E:$E,climatevars!K:K,0,)</f>
        <v>539.99891999999988</v>
      </c>
      <c r="W2826">
        <f>_xlfn.XLOOKUP($D2826,climatevars!$E:$E,climatevars!L:L,0,)</f>
        <v>800.99839799999984</v>
      </c>
      <c r="X2826">
        <f>_xlfn.XLOOKUP($G2826,speciesvars!$D:$D,speciesvars!H:H,0,0)</f>
        <v>0</v>
      </c>
      <c r="Y2826">
        <f>_xlfn.XLOOKUP($G2826,speciesvars!$D:$D,speciesvars!I:I,0,0)</f>
        <v>0</v>
      </c>
    </row>
    <row r="2827" spans="1:25" hidden="1" x14ac:dyDescent="0.25">
      <c r="A2827" t="s">
        <v>57</v>
      </c>
      <c r="B2827" t="s">
        <v>27</v>
      </c>
      <c r="C2827">
        <v>2</v>
      </c>
      <c r="D2827" t="str">
        <f t="shared" si="44"/>
        <v>Rooseveltfall 2021</v>
      </c>
      <c r="E2827" t="s">
        <v>74</v>
      </c>
      <c r="F2827" t="s">
        <v>70</v>
      </c>
      <c r="G2827" t="s">
        <v>6</v>
      </c>
      <c r="H2827" t="s">
        <v>4256</v>
      </c>
      <c r="I2827" t="s">
        <v>2927</v>
      </c>
      <c r="J2827" t="s">
        <v>60</v>
      </c>
      <c r="K2827">
        <v>0</v>
      </c>
      <c r="L2827">
        <v>0</v>
      </c>
      <c r="M2827">
        <v>0</v>
      </c>
      <c r="N2827">
        <f>_xlfn.XLOOKUP($A2827,'site variables'!$A:$A,'site variables'!C:C,0,0)</f>
        <v>400.54</v>
      </c>
      <c r="O2827">
        <f>_xlfn.XLOOKUP($A2827,'site variables'!$A:$A,'site variables'!D:D,0,0)</f>
        <v>30.2</v>
      </c>
      <c r="P2827">
        <f>_xlfn.XLOOKUP($A2827,'site variables'!$A:$A,'site variables'!E:E,0,0)</f>
        <v>20.100000000000001</v>
      </c>
      <c r="Q2827">
        <f>_xlfn.XLOOKUP($A2827,'site variables'!$A:$A,'site variables'!F:F,0,0)</f>
        <v>762</v>
      </c>
      <c r="R2827" t="str">
        <f>_xlfn.XLOOKUP($A2827,'site variables'!$A:$A,'site variables'!G:G,0,0)</f>
        <v>high</v>
      </c>
      <c r="S2827" t="str">
        <f>_xlfn.XLOOKUP($A2827,'site variables'!$A:$A,'site variables'!H:H,0,0)</f>
        <v>low</v>
      </c>
      <c r="T2827" t="str">
        <f>_xlfn.XLOOKUP($A2827,'site variables'!$A:$A,'site variables'!I:I,0,0)</f>
        <v>Wildfire&amp;grazing</v>
      </c>
      <c r="U2827">
        <f>_xlfn.XLOOKUP($D2827,climatevars!$E:$E,climatevars!J:J,0,)</f>
        <v>292.999414</v>
      </c>
      <c r="V2827">
        <f>_xlfn.XLOOKUP($D2827,climatevars!$E:$E,climatevars!K:K,0,)</f>
        <v>750.99849799999981</v>
      </c>
      <c r="W2827">
        <f>_xlfn.XLOOKUP($D2827,climatevars!$E:$E,climatevars!L:L,0,)</f>
        <v>619.99875999999995</v>
      </c>
      <c r="X2827">
        <f>_xlfn.XLOOKUP($G2827,speciesvars!$D:$D,speciesvars!H:H,0,0)</f>
        <v>21.804166575272902</v>
      </c>
      <c r="Y2827">
        <f>_xlfn.XLOOKUP($G2827,speciesvars!$D:$D,speciesvars!I:I,0,0)</f>
        <v>504</v>
      </c>
    </row>
    <row r="2828" spans="1:25" hidden="1" x14ac:dyDescent="0.25">
      <c r="A2828" t="s">
        <v>57</v>
      </c>
      <c r="B2828" t="s">
        <v>27</v>
      </c>
      <c r="C2828">
        <v>2</v>
      </c>
      <c r="D2828" t="str">
        <f t="shared" si="44"/>
        <v>Rooseveltfall 2021</v>
      </c>
      <c r="E2828" t="s">
        <v>74</v>
      </c>
      <c r="F2828" t="s">
        <v>70</v>
      </c>
      <c r="G2828" t="s">
        <v>22</v>
      </c>
      <c r="H2828" t="s">
        <v>4256</v>
      </c>
      <c r="I2828" t="s">
        <v>2928</v>
      </c>
      <c r="J2828" t="s">
        <v>60</v>
      </c>
      <c r="K2828">
        <v>0</v>
      </c>
      <c r="L2828">
        <v>0</v>
      </c>
      <c r="M2828">
        <v>0</v>
      </c>
      <c r="N2828">
        <f>_xlfn.XLOOKUP($A2828,'site variables'!$A:$A,'site variables'!C:C,0,0)</f>
        <v>400.54</v>
      </c>
      <c r="O2828">
        <f>_xlfn.XLOOKUP($A2828,'site variables'!$A:$A,'site variables'!D:D,0,0)</f>
        <v>30.2</v>
      </c>
      <c r="P2828">
        <f>_xlfn.XLOOKUP($A2828,'site variables'!$A:$A,'site variables'!E:E,0,0)</f>
        <v>20.100000000000001</v>
      </c>
      <c r="Q2828">
        <f>_xlfn.XLOOKUP($A2828,'site variables'!$A:$A,'site variables'!F:F,0,0)</f>
        <v>762</v>
      </c>
      <c r="R2828" t="str">
        <f>_xlfn.XLOOKUP($A2828,'site variables'!$A:$A,'site variables'!G:G,0,0)</f>
        <v>high</v>
      </c>
      <c r="S2828" t="str">
        <f>_xlfn.XLOOKUP($A2828,'site variables'!$A:$A,'site variables'!H:H,0,0)</f>
        <v>low</v>
      </c>
      <c r="T2828" t="str">
        <f>_xlfn.XLOOKUP($A2828,'site variables'!$A:$A,'site variables'!I:I,0,0)</f>
        <v>Wildfire&amp;grazing</v>
      </c>
      <c r="U2828">
        <f>_xlfn.XLOOKUP($D2828,climatevars!$E:$E,climatevars!J:J,0,)</f>
        <v>292.999414</v>
      </c>
      <c r="V2828">
        <f>_xlfn.XLOOKUP($D2828,climatevars!$E:$E,climatevars!K:K,0,)</f>
        <v>750.99849799999981</v>
      </c>
      <c r="W2828">
        <f>_xlfn.XLOOKUP($D2828,climatevars!$E:$E,climatevars!L:L,0,)</f>
        <v>619.99875999999995</v>
      </c>
      <c r="X2828">
        <f>_xlfn.XLOOKUP($G2828,speciesvars!$D:$D,speciesvars!H:H,0,0)</f>
        <v>22.870833317438802</v>
      </c>
      <c r="Y2828">
        <f>_xlfn.XLOOKUP($G2828,speciesvars!$D:$D,speciesvars!I:I,0,0)</f>
        <v>733</v>
      </c>
    </row>
    <row r="2829" spans="1:25" hidden="1" x14ac:dyDescent="0.25">
      <c r="A2829" t="s">
        <v>57</v>
      </c>
      <c r="B2829" t="s">
        <v>27</v>
      </c>
      <c r="C2829">
        <v>2</v>
      </c>
      <c r="D2829" t="str">
        <f t="shared" si="44"/>
        <v>Rooseveltfall 2021</v>
      </c>
      <c r="E2829" t="s">
        <v>74</v>
      </c>
      <c r="F2829" t="s">
        <v>70</v>
      </c>
      <c r="G2829" t="s">
        <v>54</v>
      </c>
      <c r="H2829" t="s">
        <v>4256</v>
      </c>
      <c r="I2829" t="s">
        <v>2929</v>
      </c>
      <c r="J2829" t="s">
        <v>60</v>
      </c>
      <c r="K2829">
        <v>0</v>
      </c>
      <c r="L2829">
        <v>0</v>
      </c>
      <c r="M2829">
        <v>0</v>
      </c>
      <c r="N2829">
        <f>_xlfn.XLOOKUP($A2829,'site variables'!$A:$A,'site variables'!C:C,0,0)</f>
        <v>400.54</v>
      </c>
      <c r="O2829">
        <f>_xlfn.XLOOKUP($A2829,'site variables'!$A:$A,'site variables'!D:D,0,0)</f>
        <v>30.2</v>
      </c>
      <c r="P2829">
        <f>_xlfn.XLOOKUP($A2829,'site variables'!$A:$A,'site variables'!E:E,0,0)</f>
        <v>20.100000000000001</v>
      </c>
      <c r="Q2829">
        <f>_xlfn.XLOOKUP($A2829,'site variables'!$A:$A,'site variables'!F:F,0,0)</f>
        <v>762</v>
      </c>
      <c r="R2829" t="str">
        <f>_xlfn.XLOOKUP($A2829,'site variables'!$A:$A,'site variables'!G:G,0,0)</f>
        <v>high</v>
      </c>
      <c r="S2829" t="str">
        <f>_xlfn.XLOOKUP($A2829,'site variables'!$A:$A,'site variables'!H:H,0,0)</f>
        <v>low</v>
      </c>
      <c r="T2829" t="str">
        <f>_xlfn.XLOOKUP($A2829,'site variables'!$A:$A,'site variables'!I:I,0,0)</f>
        <v>Wildfire&amp;grazing</v>
      </c>
      <c r="U2829">
        <f>_xlfn.XLOOKUP($D2829,climatevars!$E:$E,climatevars!J:J,0,)</f>
        <v>292.999414</v>
      </c>
      <c r="V2829">
        <f>_xlfn.XLOOKUP($D2829,climatevars!$E:$E,climatevars!K:K,0,)</f>
        <v>750.99849799999981</v>
      </c>
      <c r="W2829">
        <f>_xlfn.XLOOKUP($D2829,climatevars!$E:$E,climatevars!L:L,0,)</f>
        <v>619.99875999999995</v>
      </c>
      <c r="X2829">
        <f>_xlfn.XLOOKUP($G2829,speciesvars!$D:$D,speciesvars!H:H,0,0)</f>
        <v>21.7541668613752</v>
      </c>
      <c r="Y2829">
        <f>_xlfn.XLOOKUP($G2829,speciesvars!$D:$D,speciesvars!I:I,0,0)</f>
        <v>505</v>
      </c>
    </row>
    <row r="2830" spans="1:25" hidden="1" x14ac:dyDescent="0.25">
      <c r="A2830" t="s">
        <v>57</v>
      </c>
      <c r="B2830" t="s">
        <v>27</v>
      </c>
      <c r="C2830">
        <v>2</v>
      </c>
      <c r="D2830" t="str">
        <f t="shared" si="44"/>
        <v>Rooseveltfall 2021</v>
      </c>
      <c r="E2830" t="s">
        <v>74</v>
      </c>
      <c r="F2830" t="s">
        <v>70</v>
      </c>
      <c r="G2830" t="s">
        <v>65</v>
      </c>
      <c r="H2830" t="s">
        <v>4256</v>
      </c>
      <c r="I2830" t="s">
        <v>2930</v>
      </c>
      <c r="J2830" t="s">
        <v>60</v>
      </c>
      <c r="K2830">
        <v>0</v>
      </c>
      <c r="L2830">
        <v>0</v>
      </c>
      <c r="M2830">
        <v>0.05</v>
      </c>
      <c r="N2830">
        <f>_xlfn.XLOOKUP($A2830,'site variables'!$A:$A,'site variables'!C:C,0,0)</f>
        <v>400.54</v>
      </c>
      <c r="O2830">
        <f>_xlfn.XLOOKUP($A2830,'site variables'!$A:$A,'site variables'!D:D,0,0)</f>
        <v>30.2</v>
      </c>
      <c r="P2830">
        <f>_xlfn.XLOOKUP($A2830,'site variables'!$A:$A,'site variables'!E:E,0,0)</f>
        <v>20.100000000000001</v>
      </c>
      <c r="Q2830">
        <f>_xlfn.XLOOKUP($A2830,'site variables'!$A:$A,'site variables'!F:F,0,0)</f>
        <v>762</v>
      </c>
      <c r="R2830" t="str">
        <f>_xlfn.XLOOKUP($A2830,'site variables'!$A:$A,'site variables'!G:G,0,0)</f>
        <v>high</v>
      </c>
      <c r="S2830" t="str">
        <f>_xlfn.XLOOKUP($A2830,'site variables'!$A:$A,'site variables'!H:H,0,0)</f>
        <v>low</v>
      </c>
      <c r="T2830" t="str">
        <f>_xlfn.XLOOKUP($A2830,'site variables'!$A:$A,'site variables'!I:I,0,0)</f>
        <v>Wildfire&amp;grazing</v>
      </c>
      <c r="U2830">
        <f>_xlfn.XLOOKUP($D2830,climatevars!$E:$E,climatevars!J:J,0,)</f>
        <v>292.999414</v>
      </c>
      <c r="V2830">
        <f>_xlfn.XLOOKUP($D2830,climatevars!$E:$E,climatevars!K:K,0,)</f>
        <v>750.99849799999981</v>
      </c>
      <c r="W2830">
        <f>_xlfn.XLOOKUP($D2830,climatevars!$E:$E,climatevars!L:L,0,)</f>
        <v>619.99875999999995</v>
      </c>
      <c r="X2830">
        <f>_xlfn.XLOOKUP($G2830,speciesvars!$D:$D,speciesvars!H:H,0,0)</f>
        <v>21.662499884764401</v>
      </c>
      <c r="Y2830">
        <f>_xlfn.XLOOKUP($G2830,speciesvars!$D:$D,speciesvars!I:I,0,0)</f>
        <v>767</v>
      </c>
    </row>
    <row r="2831" spans="1:25" hidden="1" x14ac:dyDescent="0.25">
      <c r="A2831" t="s">
        <v>34</v>
      </c>
      <c r="B2831" t="s">
        <v>69</v>
      </c>
      <c r="C2831">
        <v>36</v>
      </c>
      <c r="D2831" t="str">
        <f t="shared" si="44"/>
        <v>Preservespring 2022</v>
      </c>
      <c r="E2831" t="s">
        <v>48</v>
      </c>
      <c r="F2831" t="s">
        <v>0</v>
      </c>
      <c r="G2831" t="s">
        <v>55</v>
      </c>
      <c r="H2831" t="s">
        <v>11</v>
      </c>
      <c r="I2831" t="s">
        <v>2931</v>
      </c>
      <c r="J2831" t="s">
        <v>72</v>
      </c>
      <c r="K2831">
        <v>2</v>
      </c>
      <c r="L2831">
        <v>5</v>
      </c>
      <c r="N2831">
        <f>_xlfn.XLOOKUP($A2831,'site variables'!$A:$A,'site variables'!C:C,0,0)</f>
        <v>332.63</v>
      </c>
      <c r="O2831">
        <f>_xlfn.XLOOKUP($A2831,'site variables'!$A:$A,'site variables'!D:D,0,0)</f>
        <v>25.8</v>
      </c>
      <c r="P2831">
        <f>_xlfn.XLOOKUP($A2831,'site variables'!$A:$A,'site variables'!E:E,0,0)</f>
        <v>21.2</v>
      </c>
      <c r="Q2831">
        <f>_xlfn.XLOOKUP($A2831,'site variables'!$A:$A,'site variables'!F:F,0,0)</f>
        <v>793</v>
      </c>
      <c r="R2831" t="str">
        <f>_xlfn.XLOOKUP($A2831,'site variables'!$A:$A,'site variables'!G:G,0,0)</f>
        <v>high</v>
      </c>
      <c r="S2831" t="str">
        <f>_xlfn.XLOOKUP($A2831,'site variables'!$A:$A,'site variables'!H:H,0,0)</f>
        <v>low</v>
      </c>
      <c r="T2831" t="str">
        <f>_xlfn.XLOOKUP($A2831,'site variables'!$A:$A,'site variables'!I:I,0,0)</f>
        <v>Vehicle/FootRecreation</v>
      </c>
      <c r="U2831">
        <f>_xlfn.XLOOKUP($D2831,climatevars!$E:$E,climatevars!J:J,0,)</f>
        <v>148.99970199999998</v>
      </c>
      <c r="V2831">
        <f>_xlfn.XLOOKUP($D2831,climatevars!$E:$E,climatevars!K:K,0,)</f>
        <v>539.99891999999988</v>
      </c>
      <c r="W2831">
        <f>_xlfn.XLOOKUP($D2831,climatevars!$E:$E,climatevars!L:L,0,)</f>
        <v>800.99839799999984</v>
      </c>
      <c r="X2831">
        <f>_xlfn.XLOOKUP($G2831,speciesvars!$D:$D,speciesvars!H:H,0,0)</f>
        <v>0</v>
      </c>
      <c r="Y2831">
        <f>_xlfn.XLOOKUP($G2831,speciesvars!$D:$D,speciesvars!I:I,0,0)</f>
        <v>0</v>
      </c>
    </row>
    <row r="2832" spans="1:25" hidden="1" x14ac:dyDescent="0.25">
      <c r="A2832" t="s">
        <v>57</v>
      </c>
      <c r="B2832" t="s">
        <v>27</v>
      </c>
      <c r="C2832">
        <v>2</v>
      </c>
      <c r="D2832" t="str">
        <f t="shared" si="44"/>
        <v>Rooseveltfall 2021</v>
      </c>
      <c r="E2832" t="s">
        <v>74</v>
      </c>
      <c r="F2832" t="s">
        <v>70</v>
      </c>
      <c r="G2832" t="s">
        <v>1</v>
      </c>
      <c r="H2832" t="s">
        <v>4256</v>
      </c>
      <c r="I2832" t="s">
        <v>2932</v>
      </c>
      <c r="J2832" t="s">
        <v>60</v>
      </c>
      <c r="K2832">
        <v>0</v>
      </c>
      <c r="L2832">
        <v>0</v>
      </c>
      <c r="M2832">
        <v>0.05</v>
      </c>
      <c r="N2832">
        <f>_xlfn.XLOOKUP($A2832,'site variables'!$A:$A,'site variables'!C:C,0,0)</f>
        <v>400.54</v>
      </c>
      <c r="O2832">
        <f>_xlfn.XLOOKUP($A2832,'site variables'!$A:$A,'site variables'!D:D,0,0)</f>
        <v>30.2</v>
      </c>
      <c r="P2832">
        <f>_xlfn.XLOOKUP($A2832,'site variables'!$A:$A,'site variables'!E:E,0,0)</f>
        <v>20.100000000000001</v>
      </c>
      <c r="Q2832">
        <f>_xlfn.XLOOKUP($A2832,'site variables'!$A:$A,'site variables'!F:F,0,0)</f>
        <v>762</v>
      </c>
      <c r="R2832" t="str">
        <f>_xlfn.XLOOKUP($A2832,'site variables'!$A:$A,'site variables'!G:G,0,0)</f>
        <v>high</v>
      </c>
      <c r="S2832" t="str">
        <f>_xlfn.XLOOKUP($A2832,'site variables'!$A:$A,'site variables'!H:H,0,0)</f>
        <v>low</v>
      </c>
      <c r="T2832" t="str">
        <f>_xlfn.XLOOKUP($A2832,'site variables'!$A:$A,'site variables'!I:I,0,0)</f>
        <v>Wildfire&amp;grazing</v>
      </c>
      <c r="U2832">
        <f>_xlfn.XLOOKUP($D2832,climatevars!$E:$E,climatevars!J:J,0,)</f>
        <v>292.999414</v>
      </c>
      <c r="V2832">
        <f>_xlfn.XLOOKUP($D2832,climatevars!$E:$E,climatevars!K:K,0,)</f>
        <v>750.99849799999981</v>
      </c>
      <c r="W2832">
        <f>_xlfn.XLOOKUP($D2832,climatevars!$E:$E,climatevars!L:L,0,)</f>
        <v>619.99875999999995</v>
      </c>
      <c r="X2832">
        <f>_xlfn.XLOOKUP($G2832,speciesvars!$D:$D,speciesvars!H:H,0,0)</f>
        <v>22.9416667421659</v>
      </c>
      <c r="Y2832">
        <f>_xlfn.XLOOKUP($G2832,speciesvars!$D:$D,speciesvars!I:I,0,0)</f>
        <v>528</v>
      </c>
    </row>
    <row r="2833" spans="1:25" hidden="1" x14ac:dyDescent="0.25">
      <c r="A2833" t="s">
        <v>57</v>
      </c>
      <c r="B2833" t="s">
        <v>27</v>
      </c>
      <c r="C2833">
        <v>3</v>
      </c>
      <c r="D2833" t="str">
        <f t="shared" si="44"/>
        <v>Rooseveltfall 2021</v>
      </c>
      <c r="E2833" t="s">
        <v>66</v>
      </c>
      <c r="F2833" t="s">
        <v>70</v>
      </c>
      <c r="G2833" t="s">
        <v>6</v>
      </c>
      <c r="H2833" t="s">
        <v>4256</v>
      </c>
      <c r="I2833" t="s">
        <v>2933</v>
      </c>
      <c r="J2833" t="s">
        <v>60</v>
      </c>
      <c r="K2833">
        <v>0</v>
      </c>
      <c r="L2833">
        <v>0</v>
      </c>
      <c r="M2833">
        <v>0</v>
      </c>
      <c r="N2833">
        <f>_xlfn.XLOOKUP($A2833,'site variables'!$A:$A,'site variables'!C:C,0,0)</f>
        <v>400.54</v>
      </c>
      <c r="O2833">
        <f>_xlfn.XLOOKUP($A2833,'site variables'!$A:$A,'site variables'!D:D,0,0)</f>
        <v>30.2</v>
      </c>
      <c r="P2833">
        <f>_xlfn.XLOOKUP($A2833,'site variables'!$A:$A,'site variables'!E:E,0,0)</f>
        <v>20.100000000000001</v>
      </c>
      <c r="Q2833">
        <f>_xlfn.XLOOKUP($A2833,'site variables'!$A:$A,'site variables'!F:F,0,0)</f>
        <v>762</v>
      </c>
      <c r="R2833" t="str">
        <f>_xlfn.XLOOKUP($A2833,'site variables'!$A:$A,'site variables'!G:G,0,0)</f>
        <v>high</v>
      </c>
      <c r="S2833" t="str">
        <f>_xlfn.XLOOKUP($A2833,'site variables'!$A:$A,'site variables'!H:H,0,0)</f>
        <v>low</v>
      </c>
      <c r="T2833" t="str">
        <f>_xlfn.XLOOKUP($A2833,'site variables'!$A:$A,'site variables'!I:I,0,0)</f>
        <v>Wildfire&amp;grazing</v>
      </c>
      <c r="U2833">
        <f>_xlfn.XLOOKUP($D2833,climatevars!$E:$E,climatevars!J:J,0,)</f>
        <v>292.999414</v>
      </c>
      <c r="V2833">
        <f>_xlfn.XLOOKUP($D2833,climatevars!$E:$E,climatevars!K:K,0,)</f>
        <v>750.99849799999981</v>
      </c>
      <c r="W2833">
        <f>_xlfn.XLOOKUP($D2833,climatevars!$E:$E,climatevars!L:L,0,)</f>
        <v>619.99875999999995</v>
      </c>
      <c r="X2833">
        <f>_xlfn.XLOOKUP($G2833,speciesvars!$D:$D,speciesvars!H:H,0,0)</f>
        <v>21.804166575272902</v>
      </c>
      <c r="Y2833">
        <f>_xlfn.XLOOKUP($G2833,speciesvars!$D:$D,speciesvars!I:I,0,0)</f>
        <v>504</v>
      </c>
    </row>
    <row r="2834" spans="1:25" hidden="1" x14ac:dyDescent="0.25">
      <c r="A2834" t="s">
        <v>57</v>
      </c>
      <c r="B2834" t="s">
        <v>27</v>
      </c>
      <c r="C2834">
        <v>3</v>
      </c>
      <c r="D2834" t="str">
        <f t="shared" si="44"/>
        <v>Rooseveltfall 2021</v>
      </c>
      <c r="E2834" t="s">
        <v>66</v>
      </c>
      <c r="F2834" t="s">
        <v>70</v>
      </c>
      <c r="G2834" t="s">
        <v>22</v>
      </c>
      <c r="H2834" t="s">
        <v>4256</v>
      </c>
      <c r="I2834" t="s">
        <v>2934</v>
      </c>
      <c r="J2834" t="s">
        <v>60</v>
      </c>
      <c r="K2834">
        <v>0</v>
      </c>
      <c r="L2834">
        <v>0</v>
      </c>
      <c r="M2834">
        <v>0</v>
      </c>
      <c r="N2834">
        <f>_xlfn.XLOOKUP($A2834,'site variables'!$A:$A,'site variables'!C:C,0,0)</f>
        <v>400.54</v>
      </c>
      <c r="O2834">
        <f>_xlfn.XLOOKUP($A2834,'site variables'!$A:$A,'site variables'!D:D,0,0)</f>
        <v>30.2</v>
      </c>
      <c r="P2834">
        <f>_xlfn.XLOOKUP($A2834,'site variables'!$A:$A,'site variables'!E:E,0,0)</f>
        <v>20.100000000000001</v>
      </c>
      <c r="Q2834">
        <f>_xlfn.XLOOKUP($A2834,'site variables'!$A:$A,'site variables'!F:F,0,0)</f>
        <v>762</v>
      </c>
      <c r="R2834" t="str">
        <f>_xlfn.XLOOKUP($A2834,'site variables'!$A:$A,'site variables'!G:G,0,0)</f>
        <v>high</v>
      </c>
      <c r="S2834" t="str">
        <f>_xlfn.XLOOKUP($A2834,'site variables'!$A:$A,'site variables'!H:H,0,0)</f>
        <v>low</v>
      </c>
      <c r="T2834" t="str">
        <f>_xlfn.XLOOKUP($A2834,'site variables'!$A:$A,'site variables'!I:I,0,0)</f>
        <v>Wildfire&amp;grazing</v>
      </c>
      <c r="U2834">
        <f>_xlfn.XLOOKUP($D2834,climatevars!$E:$E,climatevars!J:J,0,)</f>
        <v>292.999414</v>
      </c>
      <c r="V2834">
        <f>_xlfn.XLOOKUP($D2834,climatevars!$E:$E,climatevars!K:K,0,)</f>
        <v>750.99849799999981</v>
      </c>
      <c r="W2834">
        <f>_xlfn.XLOOKUP($D2834,climatevars!$E:$E,climatevars!L:L,0,)</f>
        <v>619.99875999999995</v>
      </c>
      <c r="X2834">
        <f>_xlfn.XLOOKUP($G2834,speciesvars!$D:$D,speciesvars!H:H,0,0)</f>
        <v>22.870833317438802</v>
      </c>
      <c r="Y2834">
        <f>_xlfn.XLOOKUP($G2834,speciesvars!$D:$D,speciesvars!I:I,0,0)</f>
        <v>733</v>
      </c>
    </row>
    <row r="2835" spans="1:25" hidden="1" x14ac:dyDescent="0.25">
      <c r="A2835" t="s">
        <v>57</v>
      </c>
      <c r="B2835" t="s">
        <v>27</v>
      </c>
      <c r="C2835">
        <v>3</v>
      </c>
      <c r="D2835" t="str">
        <f t="shared" si="44"/>
        <v>Rooseveltfall 2021</v>
      </c>
      <c r="E2835" t="s">
        <v>66</v>
      </c>
      <c r="F2835" t="s">
        <v>70</v>
      </c>
      <c r="G2835" t="s">
        <v>54</v>
      </c>
      <c r="H2835" t="s">
        <v>4256</v>
      </c>
      <c r="I2835" t="s">
        <v>2935</v>
      </c>
      <c r="J2835" t="s">
        <v>60</v>
      </c>
      <c r="K2835">
        <v>0</v>
      </c>
      <c r="L2835">
        <v>0</v>
      </c>
      <c r="M2835">
        <v>0</v>
      </c>
      <c r="N2835">
        <f>_xlfn.XLOOKUP($A2835,'site variables'!$A:$A,'site variables'!C:C,0,0)</f>
        <v>400.54</v>
      </c>
      <c r="O2835">
        <f>_xlfn.XLOOKUP($A2835,'site variables'!$A:$A,'site variables'!D:D,0,0)</f>
        <v>30.2</v>
      </c>
      <c r="P2835">
        <f>_xlfn.XLOOKUP($A2835,'site variables'!$A:$A,'site variables'!E:E,0,0)</f>
        <v>20.100000000000001</v>
      </c>
      <c r="Q2835">
        <f>_xlfn.XLOOKUP($A2835,'site variables'!$A:$A,'site variables'!F:F,0,0)</f>
        <v>762</v>
      </c>
      <c r="R2835" t="str">
        <f>_xlfn.XLOOKUP($A2835,'site variables'!$A:$A,'site variables'!G:G,0,0)</f>
        <v>high</v>
      </c>
      <c r="S2835" t="str">
        <f>_xlfn.XLOOKUP($A2835,'site variables'!$A:$A,'site variables'!H:H,0,0)</f>
        <v>low</v>
      </c>
      <c r="T2835" t="str">
        <f>_xlfn.XLOOKUP($A2835,'site variables'!$A:$A,'site variables'!I:I,0,0)</f>
        <v>Wildfire&amp;grazing</v>
      </c>
      <c r="U2835">
        <f>_xlfn.XLOOKUP($D2835,climatevars!$E:$E,climatevars!J:J,0,)</f>
        <v>292.999414</v>
      </c>
      <c r="V2835">
        <f>_xlfn.XLOOKUP($D2835,climatevars!$E:$E,climatevars!K:K,0,)</f>
        <v>750.99849799999981</v>
      </c>
      <c r="W2835">
        <f>_xlfn.XLOOKUP($D2835,climatevars!$E:$E,climatevars!L:L,0,)</f>
        <v>619.99875999999995</v>
      </c>
      <c r="X2835">
        <f>_xlfn.XLOOKUP($G2835,speciesvars!$D:$D,speciesvars!H:H,0,0)</f>
        <v>21.7541668613752</v>
      </c>
      <c r="Y2835">
        <f>_xlfn.XLOOKUP($G2835,speciesvars!$D:$D,speciesvars!I:I,0,0)</f>
        <v>505</v>
      </c>
    </row>
    <row r="2836" spans="1:25" hidden="1" x14ac:dyDescent="0.25">
      <c r="A2836" t="s">
        <v>57</v>
      </c>
      <c r="B2836" t="s">
        <v>27</v>
      </c>
      <c r="C2836">
        <v>3</v>
      </c>
      <c r="D2836" t="str">
        <f t="shared" si="44"/>
        <v>Rooseveltfall 2021</v>
      </c>
      <c r="E2836" t="s">
        <v>66</v>
      </c>
      <c r="F2836" t="s">
        <v>70</v>
      </c>
      <c r="G2836" t="s">
        <v>65</v>
      </c>
      <c r="H2836" t="s">
        <v>4256</v>
      </c>
      <c r="I2836" t="s">
        <v>2936</v>
      </c>
      <c r="J2836" t="s">
        <v>60</v>
      </c>
      <c r="K2836">
        <v>0</v>
      </c>
      <c r="L2836">
        <v>0</v>
      </c>
      <c r="M2836">
        <v>0</v>
      </c>
      <c r="N2836">
        <f>_xlfn.XLOOKUP($A2836,'site variables'!$A:$A,'site variables'!C:C,0,0)</f>
        <v>400.54</v>
      </c>
      <c r="O2836">
        <f>_xlfn.XLOOKUP($A2836,'site variables'!$A:$A,'site variables'!D:D,0,0)</f>
        <v>30.2</v>
      </c>
      <c r="P2836">
        <f>_xlfn.XLOOKUP($A2836,'site variables'!$A:$A,'site variables'!E:E,0,0)</f>
        <v>20.100000000000001</v>
      </c>
      <c r="Q2836">
        <f>_xlfn.XLOOKUP($A2836,'site variables'!$A:$A,'site variables'!F:F,0,0)</f>
        <v>762</v>
      </c>
      <c r="R2836" t="str">
        <f>_xlfn.XLOOKUP($A2836,'site variables'!$A:$A,'site variables'!G:G,0,0)</f>
        <v>high</v>
      </c>
      <c r="S2836" t="str">
        <f>_xlfn.XLOOKUP($A2836,'site variables'!$A:$A,'site variables'!H:H,0,0)</f>
        <v>low</v>
      </c>
      <c r="T2836" t="str">
        <f>_xlfn.XLOOKUP($A2836,'site variables'!$A:$A,'site variables'!I:I,0,0)</f>
        <v>Wildfire&amp;grazing</v>
      </c>
      <c r="U2836">
        <f>_xlfn.XLOOKUP($D2836,climatevars!$E:$E,climatevars!J:J,0,)</f>
        <v>292.999414</v>
      </c>
      <c r="V2836">
        <f>_xlfn.XLOOKUP($D2836,climatevars!$E:$E,climatevars!K:K,0,)</f>
        <v>750.99849799999981</v>
      </c>
      <c r="W2836">
        <f>_xlfn.XLOOKUP($D2836,climatevars!$E:$E,climatevars!L:L,0,)</f>
        <v>619.99875999999995</v>
      </c>
      <c r="X2836">
        <f>_xlfn.XLOOKUP($G2836,speciesvars!$D:$D,speciesvars!H:H,0,0)</f>
        <v>21.662499884764401</v>
      </c>
      <c r="Y2836">
        <f>_xlfn.XLOOKUP($G2836,speciesvars!$D:$D,speciesvars!I:I,0,0)</f>
        <v>767</v>
      </c>
    </row>
    <row r="2837" spans="1:25" hidden="1" x14ac:dyDescent="0.25">
      <c r="A2837" t="s">
        <v>34</v>
      </c>
      <c r="B2837" t="s">
        <v>69</v>
      </c>
      <c r="C2837">
        <v>36</v>
      </c>
      <c r="D2837" t="str">
        <f t="shared" si="44"/>
        <v>Preservespring 2022</v>
      </c>
      <c r="E2837" t="s">
        <v>48</v>
      </c>
      <c r="F2837" t="s">
        <v>0</v>
      </c>
      <c r="G2837" t="s">
        <v>44</v>
      </c>
      <c r="H2837" t="s">
        <v>11</v>
      </c>
      <c r="I2837" t="s">
        <v>2937</v>
      </c>
      <c r="J2837" t="s">
        <v>60</v>
      </c>
      <c r="K2837">
        <v>5</v>
      </c>
      <c r="L2837">
        <v>20</v>
      </c>
      <c r="N2837">
        <f>_xlfn.XLOOKUP($A2837,'site variables'!$A:$A,'site variables'!C:C,0,0)</f>
        <v>332.63</v>
      </c>
      <c r="O2837">
        <f>_xlfn.XLOOKUP($A2837,'site variables'!$A:$A,'site variables'!D:D,0,0)</f>
        <v>25.8</v>
      </c>
      <c r="P2837">
        <f>_xlfn.XLOOKUP($A2837,'site variables'!$A:$A,'site variables'!E:E,0,0)</f>
        <v>21.2</v>
      </c>
      <c r="Q2837">
        <f>_xlfn.XLOOKUP($A2837,'site variables'!$A:$A,'site variables'!F:F,0,0)</f>
        <v>793</v>
      </c>
      <c r="R2837" t="str">
        <f>_xlfn.XLOOKUP($A2837,'site variables'!$A:$A,'site variables'!G:G,0,0)</f>
        <v>high</v>
      </c>
      <c r="S2837" t="str">
        <f>_xlfn.XLOOKUP($A2837,'site variables'!$A:$A,'site variables'!H:H,0,0)</f>
        <v>low</v>
      </c>
      <c r="T2837" t="str">
        <f>_xlfn.XLOOKUP($A2837,'site variables'!$A:$A,'site variables'!I:I,0,0)</f>
        <v>Vehicle/FootRecreation</v>
      </c>
      <c r="U2837">
        <f>_xlfn.XLOOKUP($D2837,climatevars!$E:$E,climatevars!J:J,0,)</f>
        <v>148.99970199999998</v>
      </c>
      <c r="V2837">
        <f>_xlfn.XLOOKUP($D2837,climatevars!$E:$E,climatevars!K:K,0,)</f>
        <v>539.99891999999988</v>
      </c>
      <c r="W2837">
        <f>_xlfn.XLOOKUP($D2837,climatevars!$E:$E,climatevars!L:L,0,)</f>
        <v>800.99839799999984</v>
      </c>
      <c r="X2837">
        <f>_xlfn.XLOOKUP($G2837,speciesvars!$D:$D,speciesvars!H:H,0,0)</f>
        <v>0</v>
      </c>
      <c r="Y2837">
        <f>_xlfn.XLOOKUP($G2837,speciesvars!$D:$D,speciesvars!I:I,0,0)</f>
        <v>0</v>
      </c>
    </row>
    <row r="2838" spans="1:25" hidden="1" x14ac:dyDescent="0.25">
      <c r="A2838" t="s">
        <v>57</v>
      </c>
      <c r="B2838" t="s">
        <v>27</v>
      </c>
      <c r="C2838">
        <v>3</v>
      </c>
      <c r="D2838" t="str">
        <f t="shared" si="44"/>
        <v>Rooseveltfall 2021</v>
      </c>
      <c r="E2838" t="s">
        <v>66</v>
      </c>
      <c r="F2838" t="s">
        <v>70</v>
      </c>
      <c r="G2838" t="s">
        <v>76</v>
      </c>
      <c r="H2838" t="s">
        <v>4254</v>
      </c>
      <c r="I2838" t="s">
        <v>2938</v>
      </c>
      <c r="J2838" t="s">
        <v>60</v>
      </c>
      <c r="K2838">
        <v>0</v>
      </c>
      <c r="L2838">
        <v>0</v>
      </c>
      <c r="M2838">
        <v>0.05</v>
      </c>
      <c r="N2838">
        <f>_xlfn.XLOOKUP($A2838,'site variables'!$A:$A,'site variables'!C:C,0,0)</f>
        <v>400.54</v>
      </c>
      <c r="O2838">
        <f>_xlfn.XLOOKUP($A2838,'site variables'!$A:$A,'site variables'!D:D,0,0)</f>
        <v>30.2</v>
      </c>
      <c r="P2838">
        <f>_xlfn.XLOOKUP($A2838,'site variables'!$A:$A,'site variables'!E:E,0,0)</f>
        <v>20.100000000000001</v>
      </c>
      <c r="Q2838">
        <f>_xlfn.XLOOKUP($A2838,'site variables'!$A:$A,'site variables'!F:F,0,0)</f>
        <v>762</v>
      </c>
      <c r="R2838" t="str">
        <f>_xlfn.XLOOKUP($A2838,'site variables'!$A:$A,'site variables'!G:G,0,0)</f>
        <v>high</v>
      </c>
      <c r="S2838" t="str">
        <f>_xlfn.XLOOKUP($A2838,'site variables'!$A:$A,'site variables'!H:H,0,0)</f>
        <v>low</v>
      </c>
      <c r="T2838" t="str">
        <f>_xlfn.XLOOKUP($A2838,'site variables'!$A:$A,'site variables'!I:I,0,0)</f>
        <v>Wildfire&amp;grazing</v>
      </c>
      <c r="U2838">
        <f>_xlfn.XLOOKUP($D2838,climatevars!$E:$E,climatevars!J:J,0,)</f>
        <v>292.999414</v>
      </c>
      <c r="V2838">
        <f>_xlfn.XLOOKUP($D2838,climatevars!$E:$E,climatevars!K:K,0,)</f>
        <v>750.99849799999981</v>
      </c>
      <c r="W2838">
        <f>_xlfn.XLOOKUP($D2838,climatevars!$E:$E,climatevars!L:L,0,)</f>
        <v>619.99875999999995</v>
      </c>
      <c r="X2838">
        <f>_xlfn.XLOOKUP($G2838,speciesvars!$D:$D,speciesvars!H:H,0,0)</f>
        <v>23.825000166892998</v>
      </c>
      <c r="Y2838">
        <f>_xlfn.XLOOKUP($G2838,speciesvars!$D:$D,speciesvars!I:I,0,0)</f>
        <v>508</v>
      </c>
    </row>
    <row r="2839" spans="1:25" hidden="1" x14ac:dyDescent="0.25">
      <c r="A2839" t="s">
        <v>57</v>
      </c>
      <c r="B2839" t="s">
        <v>27</v>
      </c>
      <c r="C2839">
        <v>3</v>
      </c>
      <c r="D2839" t="str">
        <f t="shared" si="44"/>
        <v>Rooseveltfall 2021</v>
      </c>
      <c r="E2839" t="s">
        <v>66</v>
      </c>
      <c r="F2839" t="s">
        <v>70</v>
      </c>
      <c r="G2839" t="s">
        <v>1</v>
      </c>
      <c r="H2839" t="s">
        <v>4256</v>
      </c>
      <c r="I2839" t="s">
        <v>2939</v>
      </c>
      <c r="J2839" t="s">
        <v>60</v>
      </c>
      <c r="K2839">
        <v>0</v>
      </c>
      <c r="L2839">
        <v>0</v>
      </c>
      <c r="M2839">
        <v>0.55000000000000004</v>
      </c>
      <c r="N2839">
        <f>_xlfn.XLOOKUP($A2839,'site variables'!$A:$A,'site variables'!C:C,0,0)</f>
        <v>400.54</v>
      </c>
      <c r="O2839">
        <f>_xlfn.XLOOKUP($A2839,'site variables'!$A:$A,'site variables'!D:D,0,0)</f>
        <v>30.2</v>
      </c>
      <c r="P2839">
        <f>_xlfn.XLOOKUP($A2839,'site variables'!$A:$A,'site variables'!E:E,0,0)</f>
        <v>20.100000000000001</v>
      </c>
      <c r="Q2839">
        <f>_xlfn.XLOOKUP($A2839,'site variables'!$A:$A,'site variables'!F:F,0,0)</f>
        <v>762</v>
      </c>
      <c r="R2839" t="str">
        <f>_xlfn.XLOOKUP($A2839,'site variables'!$A:$A,'site variables'!G:G,0,0)</f>
        <v>high</v>
      </c>
      <c r="S2839" t="str">
        <f>_xlfn.XLOOKUP($A2839,'site variables'!$A:$A,'site variables'!H:H,0,0)</f>
        <v>low</v>
      </c>
      <c r="T2839" t="str">
        <f>_xlfn.XLOOKUP($A2839,'site variables'!$A:$A,'site variables'!I:I,0,0)</f>
        <v>Wildfire&amp;grazing</v>
      </c>
      <c r="U2839">
        <f>_xlfn.XLOOKUP($D2839,climatevars!$E:$E,climatevars!J:J,0,)</f>
        <v>292.999414</v>
      </c>
      <c r="V2839">
        <f>_xlfn.XLOOKUP($D2839,climatevars!$E:$E,climatevars!K:K,0,)</f>
        <v>750.99849799999981</v>
      </c>
      <c r="W2839">
        <f>_xlfn.XLOOKUP($D2839,climatevars!$E:$E,climatevars!L:L,0,)</f>
        <v>619.99875999999995</v>
      </c>
      <c r="X2839">
        <f>_xlfn.XLOOKUP($G2839,speciesvars!$D:$D,speciesvars!H:H,0,0)</f>
        <v>22.9416667421659</v>
      </c>
      <c r="Y2839">
        <f>_xlfn.XLOOKUP($G2839,speciesvars!$D:$D,speciesvars!I:I,0,0)</f>
        <v>528</v>
      </c>
    </row>
    <row r="2840" spans="1:25" hidden="1" x14ac:dyDescent="0.25">
      <c r="A2840" t="s">
        <v>57</v>
      </c>
      <c r="B2840" t="s">
        <v>27</v>
      </c>
      <c r="C2840">
        <v>4</v>
      </c>
      <c r="D2840" t="str">
        <f t="shared" si="44"/>
        <v>Rooseveltfall 2021</v>
      </c>
      <c r="E2840" t="s">
        <v>12</v>
      </c>
      <c r="F2840" t="s">
        <v>70</v>
      </c>
      <c r="G2840" t="s">
        <v>6</v>
      </c>
      <c r="H2840" t="s">
        <v>4256</v>
      </c>
      <c r="I2840" t="s">
        <v>2940</v>
      </c>
      <c r="J2840" t="s">
        <v>60</v>
      </c>
      <c r="K2840">
        <v>0</v>
      </c>
      <c r="L2840">
        <v>0</v>
      </c>
      <c r="M2840">
        <v>0</v>
      </c>
      <c r="N2840">
        <f>_xlfn.XLOOKUP($A2840,'site variables'!$A:$A,'site variables'!C:C,0,0)</f>
        <v>400.54</v>
      </c>
      <c r="O2840">
        <f>_xlfn.XLOOKUP($A2840,'site variables'!$A:$A,'site variables'!D:D,0,0)</f>
        <v>30.2</v>
      </c>
      <c r="P2840">
        <f>_xlfn.XLOOKUP($A2840,'site variables'!$A:$A,'site variables'!E:E,0,0)</f>
        <v>20.100000000000001</v>
      </c>
      <c r="Q2840">
        <f>_xlfn.XLOOKUP($A2840,'site variables'!$A:$A,'site variables'!F:F,0,0)</f>
        <v>762</v>
      </c>
      <c r="R2840" t="str">
        <f>_xlfn.XLOOKUP($A2840,'site variables'!$A:$A,'site variables'!G:G,0,0)</f>
        <v>high</v>
      </c>
      <c r="S2840" t="str">
        <f>_xlfn.XLOOKUP($A2840,'site variables'!$A:$A,'site variables'!H:H,0,0)</f>
        <v>low</v>
      </c>
      <c r="T2840" t="str">
        <f>_xlfn.XLOOKUP($A2840,'site variables'!$A:$A,'site variables'!I:I,0,0)</f>
        <v>Wildfire&amp;grazing</v>
      </c>
      <c r="U2840">
        <f>_xlfn.XLOOKUP($D2840,climatevars!$E:$E,climatevars!J:J,0,)</f>
        <v>292.999414</v>
      </c>
      <c r="V2840">
        <f>_xlfn.XLOOKUP($D2840,climatevars!$E:$E,climatevars!K:K,0,)</f>
        <v>750.99849799999981</v>
      </c>
      <c r="W2840">
        <f>_xlfn.XLOOKUP($D2840,climatevars!$E:$E,climatevars!L:L,0,)</f>
        <v>619.99875999999995</v>
      </c>
      <c r="X2840">
        <f>_xlfn.XLOOKUP($G2840,speciesvars!$D:$D,speciesvars!H:H,0,0)</f>
        <v>21.804166575272902</v>
      </c>
      <c r="Y2840">
        <f>_xlfn.XLOOKUP($G2840,speciesvars!$D:$D,speciesvars!I:I,0,0)</f>
        <v>504</v>
      </c>
    </row>
    <row r="2841" spans="1:25" hidden="1" x14ac:dyDescent="0.25">
      <c r="A2841" t="s">
        <v>57</v>
      </c>
      <c r="B2841" t="s">
        <v>27</v>
      </c>
      <c r="C2841">
        <v>4</v>
      </c>
      <c r="D2841" t="str">
        <f t="shared" si="44"/>
        <v>Rooseveltfall 2021</v>
      </c>
      <c r="E2841" t="s">
        <v>12</v>
      </c>
      <c r="F2841" t="s">
        <v>70</v>
      </c>
      <c r="G2841" t="s">
        <v>22</v>
      </c>
      <c r="H2841" t="s">
        <v>4256</v>
      </c>
      <c r="I2841" t="s">
        <v>2941</v>
      </c>
      <c r="J2841" t="s">
        <v>60</v>
      </c>
      <c r="K2841">
        <v>0</v>
      </c>
      <c r="L2841">
        <v>0</v>
      </c>
      <c r="M2841">
        <v>0</v>
      </c>
      <c r="N2841">
        <f>_xlfn.XLOOKUP($A2841,'site variables'!$A:$A,'site variables'!C:C,0,0)</f>
        <v>400.54</v>
      </c>
      <c r="O2841">
        <f>_xlfn.XLOOKUP($A2841,'site variables'!$A:$A,'site variables'!D:D,0,0)</f>
        <v>30.2</v>
      </c>
      <c r="P2841">
        <f>_xlfn.XLOOKUP($A2841,'site variables'!$A:$A,'site variables'!E:E,0,0)</f>
        <v>20.100000000000001</v>
      </c>
      <c r="Q2841">
        <f>_xlfn.XLOOKUP($A2841,'site variables'!$A:$A,'site variables'!F:F,0,0)</f>
        <v>762</v>
      </c>
      <c r="R2841" t="str">
        <f>_xlfn.XLOOKUP($A2841,'site variables'!$A:$A,'site variables'!G:G,0,0)</f>
        <v>high</v>
      </c>
      <c r="S2841" t="str">
        <f>_xlfn.XLOOKUP($A2841,'site variables'!$A:$A,'site variables'!H:H,0,0)</f>
        <v>low</v>
      </c>
      <c r="T2841" t="str">
        <f>_xlfn.XLOOKUP($A2841,'site variables'!$A:$A,'site variables'!I:I,0,0)</f>
        <v>Wildfire&amp;grazing</v>
      </c>
      <c r="U2841">
        <f>_xlfn.XLOOKUP($D2841,climatevars!$E:$E,climatevars!J:J,0,)</f>
        <v>292.999414</v>
      </c>
      <c r="V2841">
        <f>_xlfn.XLOOKUP($D2841,climatevars!$E:$E,climatevars!K:K,0,)</f>
        <v>750.99849799999981</v>
      </c>
      <c r="W2841">
        <f>_xlfn.XLOOKUP($D2841,climatevars!$E:$E,climatevars!L:L,0,)</f>
        <v>619.99875999999995</v>
      </c>
      <c r="X2841">
        <f>_xlfn.XLOOKUP($G2841,speciesvars!$D:$D,speciesvars!H:H,0,0)</f>
        <v>22.870833317438802</v>
      </c>
      <c r="Y2841">
        <f>_xlfn.XLOOKUP($G2841,speciesvars!$D:$D,speciesvars!I:I,0,0)</f>
        <v>733</v>
      </c>
    </row>
    <row r="2842" spans="1:25" hidden="1" x14ac:dyDescent="0.25">
      <c r="A2842" t="s">
        <v>34</v>
      </c>
      <c r="B2842" t="s">
        <v>69</v>
      </c>
      <c r="C2842">
        <v>36</v>
      </c>
      <c r="D2842" t="str">
        <f t="shared" si="44"/>
        <v>Preservespring 2022</v>
      </c>
      <c r="E2842" t="s">
        <v>48</v>
      </c>
      <c r="F2842" t="s">
        <v>0</v>
      </c>
      <c r="G2842" t="s">
        <v>33</v>
      </c>
      <c r="H2842" t="s">
        <v>11</v>
      </c>
      <c r="I2842" t="s">
        <v>2942</v>
      </c>
      <c r="J2842" t="s">
        <v>60</v>
      </c>
      <c r="K2842">
        <v>9</v>
      </c>
      <c r="L2842">
        <v>30</v>
      </c>
      <c r="N2842">
        <f>_xlfn.XLOOKUP($A2842,'site variables'!$A:$A,'site variables'!C:C,0,0)</f>
        <v>332.63</v>
      </c>
      <c r="O2842">
        <f>_xlfn.XLOOKUP($A2842,'site variables'!$A:$A,'site variables'!D:D,0,0)</f>
        <v>25.8</v>
      </c>
      <c r="P2842">
        <f>_xlfn.XLOOKUP($A2842,'site variables'!$A:$A,'site variables'!E:E,0,0)</f>
        <v>21.2</v>
      </c>
      <c r="Q2842">
        <f>_xlfn.XLOOKUP($A2842,'site variables'!$A:$A,'site variables'!F:F,0,0)</f>
        <v>793</v>
      </c>
      <c r="R2842" t="str">
        <f>_xlfn.XLOOKUP($A2842,'site variables'!$A:$A,'site variables'!G:G,0,0)</f>
        <v>high</v>
      </c>
      <c r="S2842" t="str">
        <f>_xlfn.XLOOKUP($A2842,'site variables'!$A:$A,'site variables'!H:H,0,0)</f>
        <v>low</v>
      </c>
      <c r="T2842" t="str">
        <f>_xlfn.XLOOKUP($A2842,'site variables'!$A:$A,'site variables'!I:I,0,0)</f>
        <v>Vehicle/FootRecreation</v>
      </c>
      <c r="U2842">
        <f>_xlfn.XLOOKUP($D2842,climatevars!$E:$E,climatevars!J:J,0,)</f>
        <v>148.99970199999998</v>
      </c>
      <c r="V2842">
        <f>_xlfn.XLOOKUP($D2842,climatevars!$E:$E,climatevars!K:K,0,)</f>
        <v>539.99891999999988</v>
      </c>
      <c r="W2842">
        <f>_xlfn.XLOOKUP($D2842,climatevars!$E:$E,climatevars!L:L,0,)</f>
        <v>800.99839799999984</v>
      </c>
      <c r="X2842">
        <f>_xlfn.XLOOKUP($G2842,speciesvars!$D:$D,speciesvars!H:H,0,0)</f>
        <v>0</v>
      </c>
      <c r="Y2842">
        <f>_xlfn.XLOOKUP($G2842,speciesvars!$D:$D,speciesvars!I:I,0,0)</f>
        <v>0</v>
      </c>
    </row>
    <row r="2843" spans="1:25" hidden="1" x14ac:dyDescent="0.25">
      <c r="A2843" t="s">
        <v>34</v>
      </c>
      <c r="B2843" t="s">
        <v>69</v>
      </c>
      <c r="C2843">
        <v>36</v>
      </c>
      <c r="D2843" t="str">
        <f t="shared" si="44"/>
        <v>Preservespring 2022</v>
      </c>
      <c r="E2843" t="s">
        <v>48</v>
      </c>
      <c r="F2843" t="s">
        <v>0</v>
      </c>
      <c r="G2843" t="s">
        <v>2340</v>
      </c>
      <c r="H2843" t="s">
        <v>11</v>
      </c>
      <c r="I2843" t="s">
        <v>2943</v>
      </c>
      <c r="J2843" t="s">
        <v>60</v>
      </c>
      <c r="K2843">
        <v>2</v>
      </c>
      <c r="L2843">
        <v>18</v>
      </c>
      <c r="N2843">
        <f>_xlfn.XLOOKUP($A2843,'site variables'!$A:$A,'site variables'!C:C,0,0)</f>
        <v>332.63</v>
      </c>
      <c r="O2843">
        <f>_xlfn.XLOOKUP($A2843,'site variables'!$A:$A,'site variables'!D:D,0,0)</f>
        <v>25.8</v>
      </c>
      <c r="P2843">
        <f>_xlfn.XLOOKUP($A2843,'site variables'!$A:$A,'site variables'!E:E,0,0)</f>
        <v>21.2</v>
      </c>
      <c r="Q2843">
        <f>_xlfn.XLOOKUP($A2843,'site variables'!$A:$A,'site variables'!F:F,0,0)</f>
        <v>793</v>
      </c>
      <c r="R2843" t="str">
        <f>_xlfn.XLOOKUP($A2843,'site variables'!$A:$A,'site variables'!G:G,0,0)</f>
        <v>high</v>
      </c>
      <c r="S2843" t="str">
        <f>_xlfn.XLOOKUP($A2843,'site variables'!$A:$A,'site variables'!H:H,0,0)</f>
        <v>low</v>
      </c>
      <c r="T2843" t="str">
        <f>_xlfn.XLOOKUP($A2843,'site variables'!$A:$A,'site variables'!I:I,0,0)</f>
        <v>Vehicle/FootRecreation</v>
      </c>
      <c r="U2843">
        <f>_xlfn.XLOOKUP($D2843,climatevars!$E:$E,climatevars!J:J,0,)</f>
        <v>148.99970199999998</v>
      </c>
      <c r="V2843">
        <f>_xlfn.XLOOKUP($D2843,climatevars!$E:$E,climatevars!K:K,0,)</f>
        <v>539.99891999999988</v>
      </c>
      <c r="W2843">
        <f>_xlfn.XLOOKUP($D2843,climatevars!$E:$E,climatevars!L:L,0,)</f>
        <v>800.99839799999984</v>
      </c>
      <c r="X2843">
        <f>_xlfn.XLOOKUP($G2843,speciesvars!$D:$D,speciesvars!H:H,0,0)</f>
        <v>0</v>
      </c>
      <c r="Y2843">
        <f>_xlfn.XLOOKUP($G2843,speciesvars!$D:$D,speciesvars!I:I,0,0)</f>
        <v>0</v>
      </c>
    </row>
    <row r="2844" spans="1:25" hidden="1" x14ac:dyDescent="0.25">
      <c r="A2844" t="s">
        <v>34</v>
      </c>
      <c r="B2844" t="s">
        <v>69</v>
      </c>
      <c r="C2844">
        <v>36</v>
      </c>
      <c r="D2844" t="str">
        <f t="shared" si="44"/>
        <v>Preservespring 2022</v>
      </c>
      <c r="E2844" t="s">
        <v>48</v>
      </c>
      <c r="F2844" t="s">
        <v>0</v>
      </c>
      <c r="G2844" t="s">
        <v>1437</v>
      </c>
      <c r="H2844" t="s">
        <v>11</v>
      </c>
      <c r="I2844" t="s">
        <v>2944</v>
      </c>
      <c r="J2844" t="s">
        <v>60</v>
      </c>
      <c r="K2844">
        <v>13</v>
      </c>
      <c r="L2844">
        <v>35</v>
      </c>
      <c r="N2844">
        <f>_xlfn.XLOOKUP($A2844,'site variables'!$A:$A,'site variables'!C:C,0,0)</f>
        <v>332.63</v>
      </c>
      <c r="O2844">
        <f>_xlfn.XLOOKUP($A2844,'site variables'!$A:$A,'site variables'!D:D,0,0)</f>
        <v>25.8</v>
      </c>
      <c r="P2844">
        <f>_xlfn.XLOOKUP($A2844,'site variables'!$A:$A,'site variables'!E:E,0,0)</f>
        <v>21.2</v>
      </c>
      <c r="Q2844">
        <f>_xlfn.XLOOKUP($A2844,'site variables'!$A:$A,'site variables'!F:F,0,0)</f>
        <v>793</v>
      </c>
      <c r="R2844" t="str">
        <f>_xlfn.XLOOKUP($A2844,'site variables'!$A:$A,'site variables'!G:G,0,0)</f>
        <v>high</v>
      </c>
      <c r="S2844" t="str">
        <f>_xlfn.XLOOKUP($A2844,'site variables'!$A:$A,'site variables'!H:H,0,0)</f>
        <v>low</v>
      </c>
      <c r="T2844" t="str">
        <f>_xlfn.XLOOKUP($A2844,'site variables'!$A:$A,'site variables'!I:I,0,0)</f>
        <v>Vehicle/FootRecreation</v>
      </c>
      <c r="U2844">
        <f>_xlfn.XLOOKUP($D2844,climatevars!$E:$E,climatevars!J:J,0,)</f>
        <v>148.99970199999998</v>
      </c>
      <c r="V2844">
        <f>_xlfn.XLOOKUP($D2844,climatevars!$E:$E,climatevars!K:K,0,)</f>
        <v>539.99891999999988</v>
      </c>
      <c r="W2844">
        <f>_xlfn.XLOOKUP($D2844,climatevars!$E:$E,climatevars!L:L,0,)</f>
        <v>800.99839799999984</v>
      </c>
      <c r="X2844">
        <f>_xlfn.XLOOKUP($G2844,speciesvars!$D:$D,speciesvars!H:H,0,0)</f>
        <v>0</v>
      </c>
      <c r="Y2844">
        <f>_xlfn.XLOOKUP($G2844,speciesvars!$D:$D,speciesvars!I:I,0,0)</f>
        <v>0</v>
      </c>
    </row>
    <row r="2845" spans="1:25" hidden="1" x14ac:dyDescent="0.25">
      <c r="A2845" t="s">
        <v>57</v>
      </c>
      <c r="B2845" t="s">
        <v>27</v>
      </c>
      <c r="C2845">
        <v>4</v>
      </c>
      <c r="D2845" t="str">
        <f t="shared" si="44"/>
        <v>Rooseveltfall 2021</v>
      </c>
      <c r="E2845" t="s">
        <v>12</v>
      </c>
      <c r="F2845" t="s">
        <v>70</v>
      </c>
      <c r="G2845" t="s">
        <v>54</v>
      </c>
      <c r="H2845" t="s">
        <v>4256</v>
      </c>
      <c r="I2845" t="s">
        <v>2945</v>
      </c>
      <c r="J2845" t="s">
        <v>60</v>
      </c>
      <c r="K2845">
        <v>0</v>
      </c>
      <c r="L2845">
        <v>0</v>
      </c>
      <c r="M2845">
        <v>0</v>
      </c>
      <c r="N2845">
        <f>_xlfn.XLOOKUP($A2845,'site variables'!$A:$A,'site variables'!C:C,0,0)</f>
        <v>400.54</v>
      </c>
      <c r="O2845">
        <f>_xlfn.XLOOKUP($A2845,'site variables'!$A:$A,'site variables'!D:D,0,0)</f>
        <v>30.2</v>
      </c>
      <c r="P2845">
        <f>_xlfn.XLOOKUP($A2845,'site variables'!$A:$A,'site variables'!E:E,0,0)</f>
        <v>20.100000000000001</v>
      </c>
      <c r="Q2845">
        <f>_xlfn.XLOOKUP($A2845,'site variables'!$A:$A,'site variables'!F:F,0,0)</f>
        <v>762</v>
      </c>
      <c r="R2845" t="str">
        <f>_xlfn.XLOOKUP($A2845,'site variables'!$A:$A,'site variables'!G:G,0,0)</f>
        <v>high</v>
      </c>
      <c r="S2845" t="str">
        <f>_xlfn.XLOOKUP($A2845,'site variables'!$A:$A,'site variables'!H:H,0,0)</f>
        <v>low</v>
      </c>
      <c r="T2845" t="str">
        <f>_xlfn.XLOOKUP($A2845,'site variables'!$A:$A,'site variables'!I:I,0,0)</f>
        <v>Wildfire&amp;grazing</v>
      </c>
      <c r="U2845">
        <f>_xlfn.XLOOKUP($D2845,climatevars!$E:$E,climatevars!J:J,0,)</f>
        <v>292.999414</v>
      </c>
      <c r="V2845">
        <f>_xlfn.XLOOKUP($D2845,climatevars!$E:$E,climatevars!K:K,0,)</f>
        <v>750.99849799999981</v>
      </c>
      <c r="W2845">
        <f>_xlfn.XLOOKUP($D2845,climatevars!$E:$E,climatevars!L:L,0,)</f>
        <v>619.99875999999995</v>
      </c>
      <c r="X2845">
        <f>_xlfn.XLOOKUP($G2845,speciesvars!$D:$D,speciesvars!H:H,0,0)</f>
        <v>21.7541668613752</v>
      </c>
      <c r="Y2845">
        <f>_xlfn.XLOOKUP($G2845,speciesvars!$D:$D,speciesvars!I:I,0,0)</f>
        <v>505</v>
      </c>
    </row>
    <row r="2846" spans="1:25" hidden="1" x14ac:dyDescent="0.25">
      <c r="A2846" t="s">
        <v>57</v>
      </c>
      <c r="B2846" t="s">
        <v>27</v>
      </c>
      <c r="C2846">
        <v>1</v>
      </c>
      <c r="D2846" t="str">
        <f t="shared" si="44"/>
        <v>Rooseveltfall 2021</v>
      </c>
      <c r="E2846" t="s">
        <v>48</v>
      </c>
      <c r="F2846" t="s">
        <v>70</v>
      </c>
      <c r="G2846" t="s">
        <v>4</v>
      </c>
      <c r="H2846" t="s">
        <v>11</v>
      </c>
      <c r="I2846" t="s">
        <v>2946</v>
      </c>
      <c r="J2846" t="s">
        <v>60</v>
      </c>
      <c r="K2846">
        <v>10</v>
      </c>
      <c r="L2846">
        <v>8</v>
      </c>
      <c r="N2846">
        <f>_xlfn.XLOOKUP($A2846,'site variables'!$A:$A,'site variables'!C:C,0,0)</f>
        <v>400.54</v>
      </c>
      <c r="O2846">
        <f>_xlfn.XLOOKUP($A2846,'site variables'!$A:$A,'site variables'!D:D,0,0)</f>
        <v>30.2</v>
      </c>
      <c r="P2846">
        <f>_xlfn.XLOOKUP($A2846,'site variables'!$A:$A,'site variables'!E:E,0,0)</f>
        <v>20.100000000000001</v>
      </c>
      <c r="Q2846">
        <f>_xlfn.XLOOKUP($A2846,'site variables'!$A:$A,'site variables'!F:F,0,0)</f>
        <v>762</v>
      </c>
      <c r="R2846" t="str">
        <f>_xlfn.XLOOKUP($A2846,'site variables'!$A:$A,'site variables'!G:G,0,0)</f>
        <v>high</v>
      </c>
      <c r="S2846" t="str">
        <f>_xlfn.XLOOKUP($A2846,'site variables'!$A:$A,'site variables'!H:H,0,0)</f>
        <v>low</v>
      </c>
      <c r="T2846" t="str">
        <f>_xlfn.XLOOKUP($A2846,'site variables'!$A:$A,'site variables'!I:I,0,0)</f>
        <v>Wildfire&amp;grazing</v>
      </c>
      <c r="U2846">
        <f>_xlfn.XLOOKUP($D2846,climatevars!$E:$E,climatevars!J:J,0,)</f>
        <v>292.999414</v>
      </c>
      <c r="V2846">
        <f>_xlfn.XLOOKUP($D2846,climatevars!$E:$E,climatevars!K:K,0,)</f>
        <v>750.99849799999981</v>
      </c>
      <c r="W2846">
        <f>_xlfn.XLOOKUP($D2846,climatevars!$E:$E,climatevars!L:L,0,)</f>
        <v>619.99875999999995</v>
      </c>
      <c r="X2846">
        <f>_xlfn.XLOOKUP($G2846,speciesvars!$D:$D,speciesvars!H:H,0,0)</f>
        <v>0</v>
      </c>
      <c r="Y2846">
        <f>_xlfn.XLOOKUP($G2846,speciesvars!$D:$D,speciesvars!I:I,0,0)</f>
        <v>0</v>
      </c>
    </row>
    <row r="2847" spans="1:25" hidden="1" x14ac:dyDescent="0.25">
      <c r="A2847" t="s">
        <v>57</v>
      </c>
      <c r="B2847" t="s">
        <v>27</v>
      </c>
      <c r="C2847">
        <v>4</v>
      </c>
      <c r="D2847" t="str">
        <f t="shared" si="44"/>
        <v>Rooseveltfall 2021</v>
      </c>
      <c r="E2847" t="s">
        <v>12</v>
      </c>
      <c r="F2847" t="s">
        <v>70</v>
      </c>
      <c r="G2847" t="s">
        <v>65</v>
      </c>
      <c r="H2847" t="s">
        <v>4256</v>
      </c>
      <c r="I2847" t="s">
        <v>2947</v>
      </c>
      <c r="J2847" t="s">
        <v>60</v>
      </c>
      <c r="K2847">
        <v>0</v>
      </c>
      <c r="L2847">
        <v>0</v>
      </c>
      <c r="M2847">
        <v>0</v>
      </c>
      <c r="N2847">
        <f>_xlfn.XLOOKUP($A2847,'site variables'!$A:$A,'site variables'!C:C,0,0)</f>
        <v>400.54</v>
      </c>
      <c r="O2847">
        <f>_xlfn.XLOOKUP($A2847,'site variables'!$A:$A,'site variables'!D:D,0,0)</f>
        <v>30.2</v>
      </c>
      <c r="P2847">
        <f>_xlfn.XLOOKUP($A2847,'site variables'!$A:$A,'site variables'!E:E,0,0)</f>
        <v>20.100000000000001</v>
      </c>
      <c r="Q2847">
        <f>_xlfn.XLOOKUP($A2847,'site variables'!$A:$A,'site variables'!F:F,0,0)</f>
        <v>762</v>
      </c>
      <c r="R2847" t="str">
        <f>_xlfn.XLOOKUP($A2847,'site variables'!$A:$A,'site variables'!G:G,0,0)</f>
        <v>high</v>
      </c>
      <c r="S2847" t="str">
        <f>_xlfn.XLOOKUP($A2847,'site variables'!$A:$A,'site variables'!H:H,0,0)</f>
        <v>low</v>
      </c>
      <c r="T2847" t="str">
        <f>_xlfn.XLOOKUP($A2847,'site variables'!$A:$A,'site variables'!I:I,0,0)</f>
        <v>Wildfire&amp;grazing</v>
      </c>
      <c r="U2847">
        <f>_xlfn.XLOOKUP($D2847,climatevars!$E:$E,climatevars!J:J,0,)</f>
        <v>292.999414</v>
      </c>
      <c r="V2847">
        <f>_xlfn.XLOOKUP($D2847,climatevars!$E:$E,climatevars!K:K,0,)</f>
        <v>750.99849799999981</v>
      </c>
      <c r="W2847">
        <f>_xlfn.XLOOKUP($D2847,climatevars!$E:$E,climatevars!L:L,0,)</f>
        <v>619.99875999999995</v>
      </c>
      <c r="X2847">
        <f>_xlfn.XLOOKUP($G2847,speciesvars!$D:$D,speciesvars!H:H,0,0)</f>
        <v>21.662499884764401</v>
      </c>
      <c r="Y2847">
        <f>_xlfn.XLOOKUP($G2847,speciesvars!$D:$D,speciesvars!I:I,0,0)</f>
        <v>767</v>
      </c>
    </row>
    <row r="2848" spans="1:25" hidden="1" x14ac:dyDescent="0.25">
      <c r="A2848" t="s">
        <v>57</v>
      </c>
      <c r="B2848" t="s">
        <v>27</v>
      </c>
      <c r="C2848">
        <v>3</v>
      </c>
      <c r="D2848" t="str">
        <f t="shared" si="44"/>
        <v>Rooseveltfall 2021</v>
      </c>
      <c r="E2848" t="s">
        <v>66</v>
      </c>
      <c r="F2848" t="s">
        <v>70</v>
      </c>
      <c r="G2848" t="s">
        <v>4</v>
      </c>
      <c r="H2848" t="s">
        <v>11</v>
      </c>
      <c r="I2848" t="s">
        <v>2948</v>
      </c>
      <c r="J2848" t="s">
        <v>60</v>
      </c>
      <c r="K2848">
        <v>1</v>
      </c>
      <c r="L2848">
        <v>20</v>
      </c>
      <c r="N2848">
        <f>_xlfn.XLOOKUP($A2848,'site variables'!$A:$A,'site variables'!C:C,0,0)</f>
        <v>400.54</v>
      </c>
      <c r="O2848">
        <f>_xlfn.XLOOKUP($A2848,'site variables'!$A:$A,'site variables'!D:D,0,0)</f>
        <v>30.2</v>
      </c>
      <c r="P2848">
        <f>_xlfn.XLOOKUP($A2848,'site variables'!$A:$A,'site variables'!E:E,0,0)</f>
        <v>20.100000000000001</v>
      </c>
      <c r="Q2848">
        <f>_xlfn.XLOOKUP($A2848,'site variables'!$A:$A,'site variables'!F:F,0,0)</f>
        <v>762</v>
      </c>
      <c r="R2848" t="str">
        <f>_xlfn.XLOOKUP($A2848,'site variables'!$A:$A,'site variables'!G:G,0,0)</f>
        <v>high</v>
      </c>
      <c r="S2848" t="str">
        <f>_xlfn.XLOOKUP($A2848,'site variables'!$A:$A,'site variables'!H:H,0,0)</f>
        <v>low</v>
      </c>
      <c r="T2848" t="str">
        <f>_xlfn.XLOOKUP($A2848,'site variables'!$A:$A,'site variables'!I:I,0,0)</f>
        <v>Wildfire&amp;grazing</v>
      </c>
      <c r="U2848">
        <f>_xlfn.XLOOKUP($D2848,climatevars!$E:$E,climatevars!J:J,0,)</f>
        <v>292.999414</v>
      </c>
      <c r="V2848">
        <f>_xlfn.XLOOKUP($D2848,climatevars!$E:$E,climatevars!K:K,0,)</f>
        <v>750.99849799999981</v>
      </c>
      <c r="W2848">
        <f>_xlfn.XLOOKUP($D2848,climatevars!$E:$E,climatevars!L:L,0,)</f>
        <v>619.99875999999995</v>
      </c>
      <c r="X2848">
        <f>_xlfn.XLOOKUP($G2848,speciesvars!$D:$D,speciesvars!H:H,0,0)</f>
        <v>0</v>
      </c>
      <c r="Y2848">
        <f>_xlfn.XLOOKUP($G2848,speciesvars!$D:$D,speciesvars!I:I,0,0)</f>
        <v>0</v>
      </c>
    </row>
    <row r="2849" spans="1:25" hidden="1" x14ac:dyDescent="0.25">
      <c r="A2849" t="s">
        <v>57</v>
      </c>
      <c r="B2849" t="s">
        <v>27</v>
      </c>
      <c r="C2849">
        <v>4</v>
      </c>
      <c r="D2849" t="str">
        <f t="shared" si="44"/>
        <v>Rooseveltfall 2021</v>
      </c>
      <c r="E2849" t="s">
        <v>12</v>
      </c>
      <c r="F2849" t="s">
        <v>70</v>
      </c>
      <c r="G2849" t="s">
        <v>1</v>
      </c>
      <c r="H2849" t="s">
        <v>4256</v>
      </c>
      <c r="I2849" t="s">
        <v>2949</v>
      </c>
      <c r="J2849" t="s">
        <v>60</v>
      </c>
      <c r="K2849">
        <v>0</v>
      </c>
      <c r="L2849">
        <v>0</v>
      </c>
      <c r="M2849">
        <v>0.05</v>
      </c>
      <c r="N2849">
        <f>_xlfn.XLOOKUP($A2849,'site variables'!$A:$A,'site variables'!C:C,0,0)</f>
        <v>400.54</v>
      </c>
      <c r="O2849">
        <f>_xlfn.XLOOKUP($A2849,'site variables'!$A:$A,'site variables'!D:D,0,0)</f>
        <v>30.2</v>
      </c>
      <c r="P2849">
        <f>_xlfn.XLOOKUP($A2849,'site variables'!$A:$A,'site variables'!E:E,0,0)</f>
        <v>20.100000000000001</v>
      </c>
      <c r="Q2849">
        <f>_xlfn.XLOOKUP($A2849,'site variables'!$A:$A,'site variables'!F:F,0,0)</f>
        <v>762</v>
      </c>
      <c r="R2849" t="str">
        <f>_xlfn.XLOOKUP($A2849,'site variables'!$A:$A,'site variables'!G:G,0,0)</f>
        <v>high</v>
      </c>
      <c r="S2849" t="str">
        <f>_xlfn.XLOOKUP($A2849,'site variables'!$A:$A,'site variables'!H:H,0,0)</f>
        <v>low</v>
      </c>
      <c r="T2849" t="str">
        <f>_xlfn.XLOOKUP($A2849,'site variables'!$A:$A,'site variables'!I:I,0,0)</f>
        <v>Wildfire&amp;grazing</v>
      </c>
      <c r="U2849">
        <f>_xlfn.XLOOKUP($D2849,climatevars!$E:$E,climatevars!J:J,0,)</f>
        <v>292.999414</v>
      </c>
      <c r="V2849">
        <f>_xlfn.XLOOKUP($D2849,climatevars!$E:$E,climatevars!K:K,0,)</f>
        <v>750.99849799999981</v>
      </c>
      <c r="W2849">
        <f>_xlfn.XLOOKUP($D2849,climatevars!$E:$E,climatevars!L:L,0,)</f>
        <v>619.99875999999995</v>
      </c>
      <c r="X2849">
        <f>_xlfn.XLOOKUP($G2849,speciesvars!$D:$D,speciesvars!H:H,0,0)</f>
        <v>22.9416667421659</v>
      </c>
      <c r="Y2849">
        <f>_xlfn.XLOOKUP($G2849,speciesvars!$D:$D,speciesvars!I:I,0,0)</f>
        <v>528</v>
      </c>
    </row>
    <row r="2850" spans="1:25" hidden="1" x14ac:dyDescent="0.25">
      <c r="A2850" t="s">
        <v>57</v>
      </c>
      <c r="B2850" t="s">
        <v>27</v>
      </c>
      <c r="C2850">
        <v>5</v>
      </c>
      <c r="D2850" t="str">
        <f t="shared" si="44"/>
        <v>Rooseveltfall 2021</v>
      </c>
      <c r="E2850" t="s">
        <v>48</v>
      </c>
      <c r="F2850" t="s">
        <v>0</v>
      </c>
      <c r="G2850" t="s">
        <v>29</v>
      </c>
      <c r="H2850" t="s">
        <v>11</v>
      </c>
      <c r="I2850" t="s">
        <v>2950</v>
      </c>
      <c r="J2850" t="s">
        <v>60</v>
      </c>
      <c r="K2850">
        <v>3</v>
      </c>
      <c r="L2850">
        <v>15</v>
      </c>
      <c r="N2850">
        <f>_xlfn.XLOOKUP($A2850,'site variables'!$A:$A,'site variables'!C:C,0,0)</f>
        <v>400.54</v>
      </c>
      <c r="O2850">
        <f>_xlfn.XLOOKUP($A2850,'site variables'!$A:$A,'site variables'!D:D,0,0)</f>
        <v>30.2</v>
      </c>
      <c r="P2850">
        <f>_xlfn.XLOOKUP($A2850,'site variables'!$A:$A,'site variables'!E:E,0,0)</f>
        <v>20.100000000000001</v>
      </c>
      <c r="Q2850">
        <f>_xlfn.XLOOKUP($A2850,'site variables'!$A:$A,'site variables'!F:F,0,0)</f>
        <v>762</v>
      </c>
      <c r="R2850" t="str">
        <f>_xlfn.XLOOKUP($A2850,'site variables'!$A:$A,'site variables'!G:G,0,0)</f>
        <v>high</v>
      </c>
      <c r="S2850" t="str">
        <f>_xlfn.XLOOKUP($A2850,'site variables'!$A:$A,'site variables'!H:H,0,0)</f>
        <v>low</v>
      </c>
      <c r="T2850" t="str">
        <f>_xlfn.XLOOKUP($A2850,'site variables'!$A:$A,'site variables'!I:I,0,0)</f>
        <v>Wildfire&amp;grazing</v>
      </c>
      <c r="U2850">
        <f>_xlfn.XLOOKUP($D2850,climatevars!$E:$E,climatevars!J:J,0,)</f>
        <v>292.999414</v>
      </c>
      <c r="V2850">
        <f>_xlfn.XLOOKUP($D2850,climatevars!$E:$E,climatevars!K:K,0,)</f>
        <v>750.99849799999981</v>
      </c>
      <c r="W2850">
        <f>_xlfn.XLOOKUP($D2850,climatevars!$E:$E,climatevars!L:L,0,)</f>
        <v>619.99875999999995</v>
      </c>
      <c r="X2850">
        <f>_xlfn.XLOOKUP($G2850,speciesvars!$D:$D,speciesvars!H:H,0,0)</f>
        <v>0</v>
      </c>
      <c r="Y2850">
        <f>_xlfn.XLOOKUP($G2850,speciesvars!$D:$D,speciesvars!I:I,0,0)</f>
        <v>0</v>
      </c>
    </row>
    <row r="2851" spans="1:25" hidden="1" x14ac:dyDescent="0.25">
      <c r="A2851" t="s">
        <v>57</v>
      </c>
      <c r="B2851" t="s">
        <v>27</v>
      </c>
      <c r="C2851">
        <v>5</v>
      </c>
      <c r="D2851" t="str">
        <f t="shared" si="44"/>
        <v>Rooseveltfall 2021</v>
      </c>
      <c r="E2851" t="s">
        <v>48</v>
      </c>
      <c r="F2851" t="s">
        <v>0</v>
      </c>
      <c r="G2851" t="s">
        <v>4</v>
      </c>
      <c r="H2851" t="s">
        <v>11</v>
      </c>
      <c r="I2851" t="s">
        <v>2951</v>
      </c>
      <c r="J2851" t="s">
        <v>60</v>
      </c>
      <c r="K2851">
        <v>4</v>
      </c>
      <c r="L2851">
        <v>25</v>
      </c>
      <c r="N2851">
        <f>_xlfn.XLOOKUP($A2851,'site variables'!$A:$A,'site variables'!C:C,0,0)</f>
        <v>400.54</v>
      </c>
      <c r="O2851">
        <f>_xlfn.XLOOKUP($A2851,'site variables'!$A:$A,'site variables'!D:D,0,0)</f>
        <v>30.2</v>
      </c>
      <c r="P2851">
        <f>_xlfn.XLOOKUP($A2851,'site variables'!$A:$A,'site variables'!E:E,0,0)</f>
        <v>20.100000000000001</v>
      </c>
      <c r="Q2851">
        <f>_xlfn.XLOOKUP($A2851,'site variables'!$A:$A,'site variables'!F:F,0,0)</f>
        <v>762</v>
      </c>
      <c r="R2851" t="str">
        <f>_xlfn.XLOOKUP($A2851,'site variables'!$A:$A,'site variables'!G:G,0,0)</f>
        <v>high</v>
      </c>
      <c r="S2851" t="str">
        <f>_xlfn.XLOOKUP($A2851,'site variables'!$A:$A,'site variables'!H:H,0,0)</f>
        <v>low</v>
      </c>
      <c r="T2851" t="str">
        <f>_xlfn.XLOOKUP($A2851,'site variables'!$A:$A,'site variables'!I:I,0,0)</f>
        <v>Wildfire&amp;grazing</v>
      </c>
      <c r="U2851">
        <f>_xlfn.XLOOKUP($D2851,climatevars!$E:$E,climatevars!J:J,0,)</f>
        <v>292.999414</v>
      </c>
      <c r="V2851">
        <f>_xlfn.XLOOKUP($D2851,climatevars!$E:$E,climatevars!K:K,0,)</f>
        <v>750.99849799999981</v>
      </c>
      <c r="W2851">
        <f>_xlfn.XLOOKUP($D2851,climatevars!$E:$E,climatevars!L:L,0,)</f>
        <v>619.99875999999995</v>
      </c>
      <c r="X2851">
        <f>_xlfn.XLOOKUP($G2851,speciesvars!$D:$D,speciesvars!H:H,0,0)</f>
        <v>0</v>
      </c>
      <c r="Y2851">
        <f>_xlfn.XLOOKUP($G2851,speciesvars!$D:$D,speciesvars!I:I,0,0)</f>
        <v>0</v>
      </c>
    </row>
    <row r="2852" spans="1:25" hidden="1" x14ac:dyDescent="0.25">
      <c r="A2852" t="s">
        <v>57</v>
      </c>
      <c r="B2852" t="s">
        <v>27</v>
      </c>
      <c r="C2852">
        <v>5</v>
      </c>
      <c r="D2852" t="str">
        <f t="shared" si="44"/>
        <v>Rooseveltfall 2021</v>
      </c>
      <c r="E2852" t="s">
        <v>48</v>
      </c>
      <c r="F2852" t="s">
        <v>0</v>
      </c>
      <c r="G2852" t="s">
        <v>13</v>
      </c>
      <c r="H2852" t="s">
        <v>4254</v>
      </c>
      <c r="I2852" t="s">
        <v>2952</v>
      </c>
      <c r="J2852" t="s">
        <v>60</v>
      </c>
      <c r="K2852">
        <v>0</v>
      </c>
      <c r="L2852">
        <v>0</v>
      </c>
      <c r="M2852">
        <v>0</v>
      </c>
      <c r="N2852">
        <f>_xlfn.XLOOKUP($A2852,'site variables'!$A:$A,'site variables'!C:C,0,0)</f>
        <v>400.54</v>
      </c>
      <c r="O2852">
        <f>_xlfn.XLOOKUP($A2852,'site variables'!$A:$A,'site variables'!D:D,0,0)</f>
        <v>30.2</v>
      </c>
      <c r="P2852">
        <f>_xlfn.XLOOKUP($A2852,'site variables'!$A:$A,'site variables'!E:E,0,0)</f>
        <v>20.100000000000001</v>
      </c>
      <c r="Q2852">
        <f>_xlfn.XLOOKUP($A2852,'site variables'!$A:$A,'site variables'!F:F,0,0)</f>
        <v>762</v>
      </c>
      <c r="R2852" t="str">
        <f>_xlfn.XLOOKUP($A2852,'site variables'!$A:$A,'site variables'!G:G,0,0)</f>
        <v>high</v>
      </c>
      <c r="S2852" t="str">
        <f>_xlfn.XLOOKUP($A2852,'site variables'!$A:$A,'site variables'!H:H,0,0)</f>
        <v>low</v>
      </c>
      <c r="T2852" t="str">
        <f>_xlfn.XLOOKUP($A2852,'site variables'!$A:$A,'site variables'!I:I,0,0)</f>
        <v>Wildfire&amp;grazing</v>
      </c>
      <c r="U2852">
        <f>_xlfn.XLOOKUP($D2852,climatevars!$E:$E,climatevars!J:J,0,)</f>
        <v>292.999414</v>
      </c>
      <c r="V2852">
        <f>_xlfn.XLOOKUP($D2852,climatevars!$E:$E,climatevars!K:K,0,)</f>
        <v>750.99849799999981</v>
      </c>
      <c r="W2852">
        <f>_xlfn.XLOOKUP($D2852,climatevars!$E:$E,climatevars!L:L,0,)</f>
        <v>619.99875999999995</v>
      </c>
      <c r="X2852">
        <f>_xlfn.XLOOKUP($G2852,speciesvars!$D:$D,speciesvars!H:H,0,0)</f>
        <v>23.462500015894602</v>
      </c>
      <c r="Y2852">
        <f>_xlfn.XLOOKUP($G2852,speciesvars!$D:$D,speciesvars!I:I,0,0)</f>
        <v>846</v>
      </c>
    </row>
    <row r="2853" spans="1:25" hidden="1" x14ac:dyDescent="0.25">
      <c r="A2853" t="s">
        <v>57</v>
      </c>
      <c r="B2853" t="s">
        <v>27</v>
      </c>
      <c r="C2853">
        <v>6</v>
      </c>
      <c r="D2853" t="str">
        <f t="shared" si="44"/>
        <v>Rooseveltfall 2021</v>
      </c>
      <c r="E2853" t="s">
        <v>66</v>
      </c>
      <c r="F2853" t="s">
        <v>0</v>
      </c>
      <c r="G2853" t="s">
        <v>4</v>
      </c>
      <c r="H2853" t="s">
        <v>11</v>
      </c>
      <c r="I2853" t="s">
        <v>2953</v>
      </c>
      <c r="J2853" t="s">
        <v>60</v>
      </c>
      <c r="K2853">
        <v>8</v>
      </c>
      <c r="L2853">
        <v>10</v>
      </c>
      <c r="N2853">
        <f>_xlfn.XLOOKUP($A2853,'site variables'!$A:$A,'site variables'!C:C,0,0)</f>
        <v>400.54</v>
      </c>
      <c r="O2853">
        <f>_xlfn.XLOOKUP($A2853,'site variables'!$A:$A,'site variables'!D:D,0,0)</f>
        <v>30.2</v>
      </c>
      <c r="P2853">
        <f>_xlfn.XLOOKUP($A2853,'site variables'!$A:$A,'site variables'!E:E,0,0)</f>
        <v>20.100000000000001</v>
      </c>
      <c r="Q2853">
        <f>_xlfn.XLOOKUP($A2853,'site variables'!$A:$A,'site variables'!F:F,0,0)</f>
        <v>762</v>
      </c>
      <c r="R2853" t="str">
        <f>_xlfn.XLOOKUP($A2853,'site variables'!$A:$A,'site variables'!G:G,0,0)</f>
        <v>high</v>
      </c>
      <c r="S2853" t="str">
        <f>_xlfn.XLOOKUP($A2853,'site variables'!$A:$A,'site variables'!H:H,0,0)</f>
        <v>low</v>
      </c>
      <c r="T2853" t="str">
        <f>_xlfn.XLOOKUP($A2853,'site variables'!$A:$A,'site variables'!I:I,0,0)</f>
        <v>Wildfire&amp;grazing</v>
      </c>
      <c r="U2853">
        <f>_xlfn.XLOOKUP($D2853,climatevars!$E:$E,climatevars!J:J,0,)</f>
        <v>292.999414</v>
      </c>
      <c r="V2853">
        <f>_xlfn.XLOOKUP($D2853,climatevars!$E:$E,climatevars!K:K,0,)</f>
        <v>750.99849799999981</v>
      </c>
      <c r="W2853">
        <f>_xlfn.XLOOKUP($D2853,climatevars!$E:$E,climatevars!L:L,0,)</f>
        <v>619.99875999999995</v>
      </c>
      <c r="X2853">
        <f>_xlfn.XLOOKUP($G2853,speciesvars!$D:$D,speciesvars!H:H,0,0)</f>
        <v>0</v>
      </c>
      <c r="Y2853">
        <f>_xlfn.XLOOKUP($G2853,speciesvars!$D:$D,speciesvars!I:I,0,0)</f>
        <v>0</v>
      </c>
    </row>
    <row r="2854" spans="1:25" hidden="1" x14ac:dyDescent="0.25">
      <c r="A2854" t="s">
        <v>57</v>
      </c>
      <c r="B2854" t="s">
        <v>27</v>
      </c>
      <c r="C2854">
        <v>8</v>
      </c>
      <c r="D2854" t="str">
        <f t="shared" si="44"/>
        <v>Rooseveltfall 2021</v>
      </c>
      <c r="E2854" t="s">
        <v>48</v>
      </c>
      <c r="F2854" t="s">
        <v>70</v>
      </c>
      <c r="G2854" t="s">
        <v>4</v>
      </c>
      <c r="H2854" t="s">
        <v>11</v>
      </c>
      <c r="I2854" t="s">
        <v>2954</v>
      </c>
      <c r="J2854" t="s">
        <v>60</v>
      </c>
      <c r="K2854">
        <v>2</v>
      </c>
      <c r="L2854">
        <v>10</v>
      </c>
      <c r="N2854">
        <f>_xlfn.XLOOKUP($A2854,'site variables'!$A:$A,'site variables'!C:C,0,0)</f>
        <v>400.54</v>
      </c>
      <c r="O2854">
        <f>_xlfn.XLOOKUP($A2854,'site variables'!$A:$A,'site variables'!D:D,0,0)</f>
        <v>30.2</v>
      </c>
      <c r="P2854">
        <f>_xlfn.XLOOKUP($A2854,'site variables'!$A:$A,'site variables'!E:E,0,0)</f>
        <v>20.100000000000001</v>
      </c>
      <c r="Q2854">
        <f>_xlfn.XLOOKUP($A2854,'site variables'!$A:$A,'site variables'!F:F,0,0)</f>
        <v>762</v>
      </c>
      <c r="R2854" t="str">
        <f>_xlfn.XLOOKUP($A2854,'site variables'!$A:$A,'site variables'!G:G,0,0)</f>
        <v>high</v>
      </c>
      <c r="S2854" t="str">
        <f>_xlfn.XLOOKUP($A2854,'site variables'!$A:$A,'site variables'!H:H,0,0)</f>
        <v>low</v>
      </c>
      <c r="T2854" t="str">
        <f>_xlfn.XLOOKUP($A2854,'site variables'!$A:$A,'site variables'!I:I,0,0)</f>
        <v>Wildfire&amp;grazing</v>
      </c>
      <c r="U2854">
        <f>_xlfn.XLOOKUP($D2854,climatevars!$E:$E,climatevars!J:J,0,)</f>
        <v>292.999414</v>
      </c>
      <c r="V2854">
        <f>_xlfn.XLOOKUP($D2854,climatevars!$E:$E,climatevars!K:K,0,)</f>
        <v>750.99849799999981</v>
      </c>
      <c r="W2854">
        <f>_xlfn.XLOOKUP($D2854,climatevars!$E:$E,climatevars!L:L,0,)</f>
        <v>619.99875999999995</v>
      </c>
      <c r="X2854">
        <f>_xlfn.XLOOKUP($G2854,speciesvars!$D:$D,speciesvars!H:H,0,0)</f>
        <v>0</v>
      </c>
      <c r="Y2854">
        <f>_xlfn.XLOOKUP($G2854,speciesvars!$D:$D,speciesvars!I:I,0,0)</f>
        <v>0</v>
      </c>
    </row>
    <row r="2855" spans="1:25" hidden="1" x14ac:dyDescent="0.25">
      <c r="A2855" t="s">
        <v>57</v>
      </c>
      <c r="B2855" t="s">
        <v>27</v>
      </c>
      <c r="C2855">
        <v>10</v>
      </c>
      <c r="D2855" t="str">
        <f t="shared" si="44"/>
        <v>Rooseveltfall 2021</v>
      </c>
      <c r="E2855" t="s">
        <v>66</v>
      </c>
      <c r="F2855" t="s">
        <v>0</v>
      </c>
      <c r="G2855" t="s">
        <v>4</v>
      </c>
      <c r="H2855" t="s">
        <v>11</v>
      </c>
      <c r="I2855" t="s">
        <v>2955</v>
      </c>
      <c r="J2855" t="s">
        <v>60</v>
      </c>
      <c r="K2855">
        <v>1</v>
      </c>
      <c r="L2855">
        <v>5</v>
      </c>
      <c r="N2855">
        <f>_xlfn.XLOOKUP($A2855,'site variables'!$A:$A,'site variables'!C:C,0,0)</f>
        <v>400.54</v>
      </c>
      <c r="O2855">
        <f>_xlfn.XLOOKUP($A2855,'site variables'!$A:$A,'site variables'!D:D,0,0)</f>
        <v>30.2</v>
      </c>
      <c r="P2855">
        <f>_xlfn.XLOOKUP($A2855,'site variables'!$A:$A,'site variables'!E:E,0,0)</f>
        <v>20.100000000000001</v>
      </c>
      <c r="Q2855">
        <f>_xlfn.XLOOKUP($A2855,'site variables'!$A:$A,'site variables'!F:F,0,0)</f>
        <v>762</v>
      </c>
      <c r="R2855" t="str">
        <f>_xlfn.XLOOKUP($A2855,'site variables'!$A:$A,'site variables'!G:G,0,0)</f>
        <v>high</v>
      </c>
      <c r="S2855" t="str">
        <f>_xlfn.XLOOKUP($A2855,'site variables'!$A:$A,'site variables'!H:H,0,0)</f>
        <v>low</v>
      </c>
      <c r="T2855" t="str">
        <f>_xlfn.XLOOKUP($A2855,'site variables'!$A:$A,'site variables'!I:I,0,0)</f>
        <v>Wildfire&amp;grazing</v>
      </c>
      <c r="U2855">
        <f>_xlfn.XLOOKUP($D2855,climatevars!$E:$E,climatevars!J:J,0,)</f>
        <v>292.999414</v>
      </c>
      <c r="V2855">
        <f>_xlfn.XLOOKUP($D2855,climatevars!$E:$E,climatevars!K:K,0,)</f>
        <v>750.99849799999981</v>
      </c>
      <c r="W2855">
        <f>_xlfn.XLOOKUP($D2855,climatevars!$E:$E,climatevars!L:L,0,)</f>
        <v>619.99875999999995</v>
      </c>
      <c r="X2855">
        <f>_xlfn.XLOOKUP($G2855,speciesvars!$D:$D,speciesvars!H:H,0,0)</f>
        <v>0</v>
      </c>
      <c r="Y2855">
        <f>_xlfn.XLOOKUP($G2855,speciesvars!$D:$D,speciesvars!I:I,0,0)</f>
        <v>0</v>
      </c>
    </row>
    <row r="2856" spans="1:25" hidden="1" x14ac:dyDescent="0.25">
      <c r="A2856" t="s">
        <v>57</v>
      </c>
      <c r="B2856" t="s">
        <v>27</v>
      </c>
      <c r="C2856">
        <v>11</v>
      </c>
      <c r="D2856" t="str">
        <f t="shared" si="44"/>
        <v>Rooseveltfall 2021</v>
      </c>
      <c r="E2856" t="s">
        <v>74</v>
      </c>
      <c r="F2856" t="s">
        <v>70</v>
      </c>
      <c r="G2856" t="s">
        <v>4</v>
      </c>
      <c r="H2856" t="s">
        <v>11</v>
      </c>
      <c r="I2856" t="s">
        <v>2956</v>
      </c>
      <c r="J2856" t="s">
        <v>60</v>
      </c>
      <c r="K2856">
        <v>1</v>
      </c>
      <c r="L2856">
        <v>2</v>
      </c>
      <c r="N2856">
        <f>_xlfn.XLOOKUP($A2856,'site variables'!$A:$A,'site variables'!C:C,0,0)</f>
        <v>400.54</v>
      </c>
      <c r="O2856">
        <f>_xlfn.XLOOKUP($A2856,'site variables'!$A:$A,'site variables'!D:D,0,0)</f>
        <v>30.2</v>
      </c>
      <c r="P2856">
        <f>_xlfn.XLOOKUP($A2856,'site variables'!$A:$A,'site variables'!E:E,0,0)</f>
        <v>20.100000000000001</v>
      </c>
      <c r="Q2856">
        <f>_xlfn.XLOOKUP($A2856,'site variables'!$A:$A,'site variables'!F:F,0,0)</f>
        <v>762</v>
      </c>
      <c r="R2856" t="str">
        <f>_xlfn.XLOOKUP($A2856,'site variables'!$A:$A,'site variables'!G:G,0,0)</f>
        <v>high</v>
      </c>
      <c r="S2856" t="str">
        <f>_xlfn.XLOOKUP($A2856,'site variables'!$A:$A,'site variables'!H:H,0,0)</f>
        <v>low</v>
      </c>
      <c r="T2856" t="str">
        <f>_xlfn.XLOOKUP($A2856,'site variables'!$A:$A,'site variables'!I:I,0,0)</f>
        <v>Wildfire&amp;grazing</v>
      </c>
      <c r="U2856">
        <f>_xlfn.XLOOKUP($D2856,climatevars!$E:$E,climatevars!J:J,0,)</f>
        <v>292.999414</v>
      </c>
      <c r="V2856">
        <f>_xlfn.XLOOKUP($D2856,climatevars!$E:$E,climatevars!K:K,0,)</f>
        <v>750.99849799999981</v>
      </c>
      <c r="W2856">
        <f>_xlfn.XLOOKUP($D2856,climatevars!$E:$E,climatevars!L:L,0,)</f>
        <v>619.99875999999995</v>
      </c>
      <c r="X2856">
        <f>_xlfn.XLOOKUP($G2856,speciesvars!$D:$D,speciesvars!H:H,0,0)</f>
        <v>0</v>
      </c>
      <c r="Y2856">
        <f>_xlfn.XLOOKUP($G2856,speciesvars!$D:$D,speciesvars!I:I,0,0)</f>
        <v>0</v>
      </c>
    </row>
    <row r="2857" spans="1:25" hidden="1" x14ac:dyDescent="0.25">
      <c r="A2857" t="s">
        <v>57</v>
      </c>
      <c r="B2857" t="s">
        <v>27</v>
      </c>
      <c r="C2857">
        <v>13</v>
      </c>
      <c r="D2857" t="str">
        <f t="shared" si="44"/>
        <v>Rooseveltfall 2021</v>
      </c>
      <c r="E2857" t="s">
        <v>48</v>
      </c>
      <c r="F2857" t="s">
        <v>0</v>
      </c>
      <c r="G2857" t="s">
        <v>4</v>
      </c>
      <c r="H2857" t="s">
        <v>11</v>
      </c>
      <c r="I2857" t="s">
        <v>2957</v>
      </c>
      <c r="J2857" t="s">
        <v>60</v>
      </c>
      <c r="K2857">
        <v>1</v>
      </c>
      <c r="L2857">
        <v>20</v>
      </c>
      <c r="N2857">
        <f>_xlfn.XLOOKUP($A2857,'site variables'!$A:$A,'site variables'!C:C,0,0)</f>
        <v>400.54</v>
      </c>
      <c r="O2857">
        <f>_xlfn.XLOOKUP($A2857,'site variables'!$A:$A,'site variables'!D:D,0,0)</f>
        <v>30.2</v>
      </c>
      <c r="P2857">
        <f>_xlfn.XLOOKUP($A2857,'site variables'!$A:$A,'site variables'!E:E,0,0)</f>
        <v>20.100000000000001</v>
      </c>
      <c r="Q2857">
        <f>_xlfn.XLOOKUP($A2857,'site variables'!$A:$A,'site variables'!F:F,0,0)</f>
        <v>762</v>
      </c>
      <c r="R2857" t="str">
        <f>_xlfn.XLOOKUP($A2857,'site variables'!$A:$A,'site variables'!G:G,0,0)</f>
        <v>high</v>
      </c>
      <c r="S2857" t="str">
        <f>_xlfn.XLOOKUP($A2857,'site variables'!$A:$A,'site variables'!H:H,0,0)</f>
        <v>low</v>
      </c>
      <c r="T2857" t="str">
        <f>_xlfn.XLOOKUP($A2857,'site variables'!$A:$A,'site variables'!I:I,0,0)</f>
        <v>Wildfire&amp;grazing</v>
      </c>
      <c r="U2857">
        <f>_xlfn.XLOOKUP($D2857,climatevars!$E:$E,climatevars!J:J,0,)</f>
        <v>292.999414</v>
      </c>
      <c r="V2857">
        <f>_xlfn.XLOOKUP($D2857,climatevars!$E:$E,climatevars!K:K,0,)</f>
        <v>750.99849799999981</v>
      </c>
      <c r="W2857">
        <f>_xlfn.XLOOKUP($D2857,climatevars!$E:$E,climatevars!L:L,0,)</f>
        <v>619.99875999999995</v>
      </c>
      <c r="X2857">
        <f>_xlfn.XLOOKUP($G2857,speciesvars!$D:$D,speciesvars!H:H,0,0)</f>
        <v>0</v>
      </c>
      <c r="Y2857">
        <f>_xlfn.XLOOKUP($G2857,speciesvars!$D:$D,speciesvars!I:I,0,0)</f>
        <v>0</v>
      </c>
    </row>
    <row r="2858" spans="1:25" x14ac:dyDescent="0.25">
      <c r="A2858" t="s">
        <v>57</v>
      </c>
      <c r="B2858" t="s">
        <v>27</v>
      </c>
      <c r="C2858">
        <v>17</v>
      </c>
      <c r="D2858" t="str">
        <f t="shared" si="44"/>
        <v>Rooseveltfall 2021</v>
      </c>
      <c r="E2858" t="s">
        <v>48</v>
      </c>
      <c r="F2858" t="s">
        <v>70</v>
      </c>
      <c r="G2858" t="s">
        <v>58</v>
      </c>
      <c r="H2858" t="s">
        <v>11</v>
      </c>
      <c r="I2858" t="s">
        <v>2958</v>
      </c>
      <c r="J2858" t="s">
        <v>60</v>
      </c>
      <c r="K2858">
        <v>0</v>
      </c>
      <c r="M2858">
        <v>0.55000000000000004</v>
      </c>
      <c r="N2858">
        <f>_xlfn.XLOOKUP($A2858,'site variables'!$A:$A,'site variables'!C:C,0,0)</f>
        <v>400.54</v>
      </c>
      <c r="O2858">
        <f>_xlfn.XLOOKUP($A2858,'site variables'!$A:$A,'site variables'!D:D,0,0)</f>
        <v>30.2</v>
      </c>
      <c r="P2858">
        <f>_xlfn.XLOOKUP($A2858,'site variables'!$A:$A,'site variables'!E:E,0,0)</f>
        <v>20.100000000000001</v>
      </c>
      <c r="Q2858">
        <f>_xlfn.XLOOKUP($A2858,'site variables'!$A:$A,'site variables'!F:F,0,0)</f>
        <v>762</v>
      </c>
      <c r="R2858" t="str">
        <f>_xlfn.XLOOKUP($A2858,'site variables'!$A:$A,'site variables'!G:G,0,0)</f>
        <v>high</v>
      </c>
      <c r="S2858" t="str">
        <f>_xlfn.XLOOKUP($A2858,'site variables'!$A:$A,'site variables'!H:H,0,0)</f>
        <v>low</v>
      </c>
      <c r="T2858" t="str">
        <f>_xlfn.XLOOKUP($A2858,'site variables'!$A:$A,'site variables'!I:I,0,0)</f>
        <v>Wildfire&amp;grazing</v>
      </c>
      <c r="U2858">
        <f>_xlfn.XLOOKUP($D2858,climatevars!$E:$E,climatevars!J:J,0,)</f>
        <v>292.999414</v>
      </c>
      <c r="V2858">
        <f>_xlfn.XLOOKUP($D2858,climatevars!$E:$E,climatevars!K:K,0,)</f>
        <v>750.99849799999981</v>
      </c>
      <c r="W2858">
        <f>_xlfn.XLOOKUP($D2858,climatevars!$E:$E,climatevars!L:L,0,)</f>
        <v>619.99875999999995</v>
      </c>
      <c r="X2858">
        <f>_xlfn.XLOOKUP($G2858,speciesvars!$D:$D,speciesvars!H:H,0,0)</f>
        <v>22.887500206629401</v>
      </c>
      <c r="Y2858">
        <f>_xlfn.XLOOKUP($G2858,speciesvars!$D:$D,speciesvars!I:I,0,0)</f>
        <v>421</v>
      </c>
    </row>
    <row r="2859" spans="1:25" hidden="1" x14ac:dyDescent="0.25">
      <c r="A2859" t="s">
        <v>57</v>
      </c>
      <c r="B2859" t="s">
        <v>27</v>
      </c>
      <c r="C2859">
        <v>5</v>
      </c>
      <c r="D2859" t="str">
        <f t="shared" si="44"/>
        <v>Rooseveltfall 2021</v>
      </c>
      <c r="E2859" t="s">
        <v>48</v>
      </c>
      <c r="F2859" t="s">
        <v>0</v>
      </c>
      <c r="G2859" t="s">
        <v>21</v>
      </c>
      <c r="H2859" t="s">
        <v>4254</v>
      </c>
      <c r="I2859" t="s">
        <v>2959</v>
      </c>
      <c r="J2859" t="s">
        <v>60</v>
      </c>
      <c r="K2859">
        <v>0</v>
      </c>
      <c r="L2859">
        <v>0</v>
      </c>
      <c r="M2859">
        <v>0</v>
      </c>
      <c r="N2859">
        <f>_xlfn.XLOOKUP($A2859,'site variables'!$A:$A,'site variables'!C:C,0,0)</f>
        <v>400.54</v>
      </c>
      <c r="O2859">
        <f>_xlfn.XLOOKUP($A2859,'site variables'!$A:$A,'site variables'!D:D,0,0)</f>
        <v>30.2</v>
      </c>
      <c r="P2859">
        <f>_xlfn.XLOOKUP($A2859,'site variables'!$A:$A,'site variables'!E:E,0,0)</f>
        <v>20.100000000000001</v>
      </c>
      <c r="Q2859">
        <f>_xlfn.XLOOKUP($A2859,'site variables'!$A:$A,'site variables'!F:F,0,0)</f>
        <v>762</v>
      </c>
      <c r="R2859" t="str">
        <f>_xlfn.XLOOKUP($A2859,'site variables'!$A:$A,'site variables'!G:G,0,0)</f>
        <v>high</v>
      </c>
      <c r="S2859" t="str">
        <f>_xlfn.XLOOKUP($A2859,'site variables'!$A:$A,'site variables'!H:H,0,0)</f>
        <v>low</v>
      </c>
      <c r="T2859" t="str">
        <f>_xlfn.XLOOKUP($A2859,'site variables'!$A:$A,'site variables'!I:I,0,0)</f>
        <v>Wildfire&amp;grazing</v>
      </c>
      <c r="U2859">
        <f>_xlfn.XLOOKUP($D2859,climatevars!$E:$E,climatevars!J:J,0,)</f>
        <v>292.999414</v>
      </c>
      <c r="V2859">
        <f>_xlfn.XLOOKUP($D2859,climatevars!$E:$E,climatevars!K:K,0,)</f>
        <v>750.99849799999981</v>
      </c>
      <c r="W2859">
        <f>_xlfn.XLOOKUP($D2859,climatevars!$E:$E,climatevars!L:L,0,)</f>
        <v>619.99875999999995</v>
      </c>
      <c r="X2859">
        <f>_xlfn.XLOOKUP($G2859,speciesvars!$D:$D,speciesvars!H:H,0,0)</f>
        <v>24.8750001192093</v>
      </c>
      <c r="Y2859">
        <f>_xlfn.XLOOKUP($G2859,speciesvars!$D:$D,speciesvars!I:I,0,0)</f>
        <v>845</v>
      </c>
    </row>
    <row r="2860" spans="1:25" hidden="1" x14ac:dyDescent="0.25">
      <c r="A2860" t="s">
        <v>57</v>
      </c>
      <c r="B2860" t="s">
        <v>27</v>
      </c>
      <c r="C2860">
        <v>17</v>
      </c>
      <c r="D2860" t="str">
        <f t="shared" si="44"/>
        <v>Rooseveltfall 2021</v>
      </c>
      <c r="E2860" t="s">
        <v>48</v>
      </c>
      <c r="F2860" t="s">
        <v>70</v>
      </c>
      <c r="G2860" t="s">
        <v>4</v>
      </c>
      <c r="H2860" t="s">
        <v>11</v>
      </c>
      <c r="I2860" t="s">
        <v>2960</v>
      </c>
      <c r="J2860" t="s">
        <v>60</v>
      </c>
      <c r="K2860">
        <v>2</v>
      </c>
      <c r="L2860">
        <v>10</v>
      </c>
      <c r="N2860">
        <f>_xlfn.XLOOKUP($A2860,'site variables'!$A:$A,'site variables'!C:C,0,0)</f>
        <v>400.54</v>
      </c>
      <c r="O2860">
        <f>_xlfn.XLOOKUP($A2860,'site variables'!$A:$A,'site variables'!D:D,0,0)</f>
        <v>30.2</v>
      </c>
      <c r="P2860">
        <f>_xlfn.XLOOKUP($A2860,'site variables'!$A:$A,'site variables'!E:E,0,0)</f>
        <v>20.100000000000001</v>
      </c>
      <c r="Q2860">
        <f>_xlfn.XLOOKUP($A2860,'site variables'!$A:$A,'site variables'!F:F,0,0)</f>
        <v>762</v>
      </c>
      <c r="R2860" t="str">
        <f>_xlfn.XLOOKUP($A2860,'site variables'!$A:$A,'site variables'!G:G,0,0)</f>
        <v>high</v>
      </c>
      <c r="S2860" t="str">
        <f>_xlfn.XLOOKUP($A2860,'site variables'!$A:$A,'site variables'!H:H,0,0)</f>
        <v>low</v>
      </c>
      <c r="T2860" t="str">
        <f>_xlfn.XLOOKUP($A2860,'site variables'!$A:$A,'site variables'!I:I,0,0)</f>
        <v>Wildfire&amp;grazing</v>
      </c>
      <c r="U2860">
        <f>_xlfn.XLOOKUP($D2860,climatevars!$E:$E,climatevars!J:J,0,)</f>
        <v>292.999414</v>
      </c>
      <c r="V2860">
        <f>_xlfn.XLOOKUP($D2860,climatevars!$E:$E,climatevars!K:K,0,)</f>
        <v>750.99849799999981</v>
      </c>
      <c r="W2860">
        <f>_xlfn.XLOOKUP($D2860,climatevars!$E:$E,climatevars!L:L,0,)</f>
        <v>619.99875999999995</v>
      </c>
      <c r="X2860">
        <f>_xlfn.XLOOKUP($G2860,speciesvars!$D:$D,speciesvars!H:H,0,0)</f>
        <v>0</v>
      </c>
      <c r="Y2860">
        <f>_xlfn.XLOOKUP($G2860,speciesvars!$D:$D,speciesvars!I:I,0,0)</f>
        <v>0</v>
      </c>
    </row>
    <row r="2861" spans="1:25" hidden="1" x14ac:dyDescent="0.25">
      <c r="A2861" t="s">
        <v>57</v>
      </c>
      <c r="B2861" t="s">
        <v>27</v>
      </c>
      <c r="C2861">
        <v>5</v>
      </c>
      <c r="D2861" t="str">
        <f t="shared" si="44"/>
        <v>Rooseveltfall 2021</v>
      </c>
      <c r="E2861" t="s">
        <v>48</v>
      </c>
      <c r="F2861" t="s">
        <v>0</v>
      </c>
      <c r="G2861" t="s">
        <v>53</v>
      </c>
      <c r="H2861" t="s">
        <v>4254</v>
      </c>
      <c r="I2861" t="s">
        <v>2961</v>
      </c>
      <c r="J2861" t="s">
        <v>60</v>
      </c>
      <c r="K2861">
        <v>0</v>
      </c>
      <c r="L2861">
        <v>0</v>
      </c>
      <c r="M2861">
        <v>0.55000000000000004</v>
      </c>
      <c r="N2861">
        <f>_xlfn.XLOOKUP($A2861,'site variables'!$A:$A,'site variables'!C:C,0,0)</f>
        <v>400.54</v>
      </c>
      <c r="O2861">
        <f>_xlfn.XLOOKUP($A2861,'site variables'!$A:$A,'site variables'!D:D,0,0)</f>
        <v>30.2</v>
      </c>
      <c r="P2861">
        <f>_xlfn.XLOOKUP($A2861,'site variables'!$A:$A,'site variables'!E:E,0,0)</f>
        <v>20.100000000000001</v>
      </c>
      <c r="Q2861">
        <f>_xlfn.XLOOKUP($A2861,'site variables'!$A:$A,'site variables'!F:F,0,0)</f>
        <v>762</v>
      </c>
      <c r="R2861" t="str">
        <f>_xlfn.XLOOKUP($A2861,'site variables'!$A:$A,'site variables'!G:G,0,0)</f>
        <v>high</v>
      </c>
      <c r="S2861" t="str">
        <f>_xlfn.XLOOKUP($A2861,'site variables'!$A:$A,'site variables'!H:H,0,0)</f>
        <v>low</v>
      </c>
      <c r="T2861" t="str">
        <f>_xlfn.XLOOKUP($A2861,'site variables'!$A:$A,'site variables'!I:I,0,0)</f>
        <v>Wildfire&amp;grazing</v>
      </c>
      <c r="U2861">
        <f>_xlfn.XLOOKUP($D2861,climatevars!$E:$E,climatevars!J:J,0,)</f>
        <v>292.999414</v>
      </c>
      <c r="V2861">
        <f>_xlfn.XLOOKUP($D2861,climatevars!$E:$E,climatevars!K:K,0,)</f>
        <v>750.99849799999981</v>
      </c>
      <c r="W2861">
        <f>_xlfn.XLOOKUP($D2861,climatevars!$E:$E,climatevars!L:L,0,)</f>
        <v>619.99875999999995</v>
      </c>
      <c r="X2861">
        <f>_xlfn.XLOOKUP($G2861,speciesvars!$D:$D,speciesvars!H:H,0,0)</f>
        <v>24.200000047683702</v>
      </c>
      <c r="Y2861">
        <f>_xlfn.XLOOKUP($G2861,speciesvars!$D:$D,speciesvars!I:I,0,0)</f>
        <v>706</v>
      </c>
    </row>
    <row r="2862" spans="1:25" hidden="1" x14ac:dyDescent="0.25">
      <c r="A2862" t="s">
        <v>57</v>
      </c>
      <c r="B2862" t="s">
        <v>27</v>
      </c>
      <c r="C2862">
        <v>5</v>
      </c>
      <c r="D2862" t="str">
        <f t="shared" si="44"/>
        <v>Rooseveltfall 2021</v>
      </c>
      <c r="E2862" t="s">
        <v>48</v>
      </c>
      <c r="F2862" t="s">
        <v>0</v>
      </c>
      <c r="G2862" t="s">
        <v>35</v>
      </c>
      <c r="H2862" t="s">
        <v>4254</v>
      </c>
      <c r="I2862" t="s">
        <v>2962</v>
      </c>
      <c r="J2862" t="s">
        <v>60</v>
      </c>
      <c r="K2862">
        <v>0</v>
      </c>
      <c r="L2862">
        <v>0</v>
      </c>
      <c r="M2862">
        <v>0</v>
      </c>
      <c r="N2862">
        <f>_xlfn.XLOOKUP($A2862,'site variables'!$A:$A,'site variables'!C:C,0,0)</f>
        <v>400.54</v>
      </c>
      <c r="O2862">
        <f>_xlfn.XLOOKUP($A2862,'site variables'!$A:$A,'site variables'!D:D,0,0)</f>
        <v>30.2</v>
      </c>
      <c r="P2862">
        <f>_xlfn.XLOOKUP($A2862,'site variables'!$A:$A,'site variables'!E:E,0,0)</f>
        <v>20.100000000000001</v>
      </c>
      <c r="Q2862">
        <f>_xlfn.XLOOKUP($A2862,'site variables'!$A:$A,'site variables'!F:F,0,0)</f>
        <v>762</v>
      </c>
      <c r="R2862" t="str">
        <f>_xlfn.XLOOKUP($A2862,'site variables'!$A:$A,'site variables'!G:G,0,0)</f>
        <v>high</v>
      </c>
      <c r="S2862" t="str">
        <f>_xlfn.XLOOKUP($A2862,'site variables'!$A:$A,'site variables'!H:H,0,0)</f>
        <v>low</v>
      </c>
      <c r="T2862" t="str">
        <f>_xlfn.XLOOKUP($A2862,'site variables'!$A:$A,'site variables'!I:I,0,0)</f>
        <v>Wildfire&amp;grazing</v>
      </c>
      <c r="U2862">
        <f>_xlfn.XLOOKUP($D2862,climatevars!$E:$E,climatevars!J:J,0,)</f>
        <v>292.999414</v>
      </c>
      <c r="V2862">
        <f>_xlfn.XLOOKUP($D2862,climatevars!$E:$E,climatevars!K:K,0,)</f>
        <v>750.99849799999981</v>
      </c>
      <c r="W2862">
        <f>_xlfn.XLOOKUP($D2862,climatevars!$E:$E,climatevars!L:L,0,)</f>
        <v>619.99875999999995</v>
      </c>
      <c r="X2862">
        <f>_xlfn.XLOOKUP($G2862,speciesvars!$D:$D,speciesvars!H:H,0,0)</f>
        <v>23.5000000198682</v>
      </c>
      <c r="Y2862">
        <f>_xlfn.XLOOKUP($G2862,speciesvars!$D:$D,speciesvars!I:I,0,0)</f>
        <v>354</v>
      </c>
    </row>
    <row r="2863" spans="1:25" hidden="1" x14ac:dyDescent="0.25">
      <c r="A2863" t="s">
        <v>57</v>
      </c>
      <c r="B2863" t="s">
        <v>27</v>
      </c>
      <c r="C2863">
        <v>5</v>
      </c>
      <c r="D2863" t="str">
        <f t="shared" si="44"/>
        <v>Rooseveltfall 2021</v>
      </c>
      <c r="E2863" t="s">
        <v>48</v>
      </c>
      <c r="F2863" t="s">
        <v>0</v>
      </c>
      <c r="G2863" t="s">
        <v>76</v>
      </c>
      <c r="H2863" t="s">
        <v>4254</v>
      </c>
      <c r="I2863" t="s">
        <v>2963</v>
      </c>
      <c r="J2863" t="s">
        <v>60</v>
      </c>
      <c r="K2863">
        <v>0</v>
      </c>
      <c r="L2863">
        <v>0</v>
      </c>
      <c r="M2863">
        <v>7.5</v>
      </c>
      <c r="N2863">
        <f>_xlfn.XLOOKUP($A2863,'site variables'!$A:$A,'site variables'!C:C,0,0)</f>
        <v>400.54</v>
      </c>
      <c r="O2863">
        <f>_xlfn.XLOOKUP($A2863,'site variables'!$A:$A,'site variables'!D:D,0,0)</f>
        <v>30.2</v>
      </c>
      <c r="P2863">
        <f>_xlfn.XLOOKUP($A2863,'site variables'!$A:$A,'site variables'!E:E,0,0)</f>
        <v>20.100000000000001</v>
      </c>
      <c r="Q2863">
        <f>_xlfn.XLOOKUP($A2863,'site variables'!$A:$A,'site variables'!F:F,0,0)</f>
        <v>762</v>
      </c>
      <c r="R2863" t="str">
        <f>_xlfn.XLOOKUP($A2863,'site variables'!$A:$A,'site variables'!G:G,0,0)</f>
        <v>high</v>
      </c>
      <c r="S2863" t="str">
        <f>_xlfn.XLOOKUP($A2863,'site variables'!$A:$A,'site variables'!H:H,0,0)</f>
        <v>low</v>
      </c>
      <c r="T2863" t="str">
        <f>_xlfn.XLOOKUP($A2863,'site variables'!$A:$A,'site variables'!I:I,0,0)</f>
        <v>Wildfire&amp;grazing</v>
      </c>
      <c r="U2863">
        <f>_xlfn.XLOOKUP($D2863,climatevars!$E:$E,climatevars!J:J,0,)</f>
        <v>292.999414</v>
      </c>
      <c r="V2863">
        <f>_xlfn.XLOOKUP($D2863,climatevars!$E:$E,climatevars!K:K,0,)</f>
        <v>750.99849799999981</v>
      </c>
      <c r="W2863">
        <f>_xlfn.XLOOKUP($D2863,climatevars!$E:$E,climatevars!L:L,0,)</f>
        <v>619.99875999999995</v>
      </c>
      <c r="X2863">
        <f>_xlfn.XLOOKUP($G2863,speciesvars!$D:$D,speciesvars!H:H,0,0)</f>
        <v>23.825000166892998</v>
      </c>
      <c r="Y2863">
        <f>_xlfn.XLOOKUP($G2863,speciesvars!$D:$D,speciesvars!I:I,0,0)</f>
        <v>508</v>
      </c>
    </row>
    <row r="2864" spans="1:25" hidden="1" x14ac:dyDescent="0.25">
      <c r="A2864" t="s">
        <v>57</v>
      </c>
      <c r="B2864" t="s">
        <v>27</v>
      </c>
      <c r="C2864">
        <v>6</v>
      </c>
      <c r="D2864" t="str">
        <f t="shared" si="44"/>
        <v>Rooseveltfall 2021</v>
      </c>
      <c r="E2864" t="s">
        <v>66</v>
      </c>
      <c r="F2864" t="s">
        <v>0</v>
      </c>
      <c r="G2864" t="s">
        <v>13</v>
      </c>
      <c r="H2864" t="s">
        <v>4254</v>
      </c>
      <c r="I2864" t="s">
        <v>2964</v>
      </c>
      <c r="J2864" t="s">
        <v>60</v>
      </c>
      <c r="K2864">
        <v>0</v>
      </c>
      <c r="L2864">
        <v>0</v>
      </c>
      <c r="M2864">
        <v>0</v>
      </c>
      <c r="N2864">
        <f>_xlfn.XLOOKUP($A2864,'site variables'!$A:$A,'site variables'!C:C,0,0)</f>
        <v>400.54</v>
      </c>
      <c r="O2864">
        <f>_xlfn.XLOOKUP($A2864,'site variables'!$A:$A,'site variables'!D:D,0,0)</f>
        <v>30.2</v>
      </c>
      <c r="P2864">
        <f>_xlfn.XLOOKUP($A2864,'site variables'!$A:$A,'site variables'!E:E,0,0)</f>
        <v>20.100000000000001</v>
      </c>
      <c r="Q2864">
        <f>_xlfn.XLOOKUP($A2864,'site variables'!$A:$A,'site variables'!F:F,0,0)</f>
        <v>762</v>
      </c>
      <c r="R2864" t="str">
        <f>_xlfn.XLOOKUP($A2864,'site variables'!$A:$A,'site variables'!G:G,0,0)</f>
        <v>high</v>
      </c>
      <c r="S2864" t="str">
        <f>_xlfn.XLOOKUP($A2864,'site variables'!$A:$A,'site variables'!H:H,0,0)</f>
        <v>low</v>
      </c>
      <c r="T2864" t="str">
        <f>_xlfn.XLOOKUP($A2864,'site variables'!$A:$A,'site variables'!I:I,0,0)</f>
        <v>Wildfire&amp;grazing</v>
      </c>
      <c r="U2864">
        <f>_xlfn.XLOOKUP($D2864,climatevars!$E:$E,climatevars!J:J,0,)</f>
        <v>292.999414</v>
      </c>
      <c r="V2864">
        <f>_xlfn.XLOOKUP($D2864,climatevars!$E:$E,climatevars!K:K,0,)</f>
        <v>750.99849799999981</v>
      </c>
      <c r="W2864">
        <f>_xlfn.XLOOKUP($D2864,climatevars!$E:$E,climatevars!L:L,0,)</f>
        <v>619.99875999999995</v>
      </c>
      <c r="X2864">
        <f>_xlfn.XLOOKUP($G2864,speciesvars!$D:$D,speciesvars!H:H,0,0)</f>
        <v>23.462500015894602</v>
      </c>
      <c r="Y2864">
        <f>_xlfn.XLOOKUP($G2864,speciesvars!$D:$D,speciesvars!I:I,0,0)</f>
        <v>846</v>
      </c>
    </row>
    <row r="2865" spans="1:25" hidden="1" x14ac:dyDescent="0.25">
      <c r="A2865" t="s">
        <v>57</v>
      </c>
      <c r="B2865" t="s">
        <v>27</v>
      </c>
      <c r="C2865">
        <v>6</v>
      </c>
      <c r="D2865" t="str">
        <f t="shared" si="44"/>
        <v>Rooseveltfall 2021</v>
      </c>
      <c r="E2865" t="s">
        <v>66</v>
      </c>
      <c r="F2865" t="s">
        <v>0</v>
      </c>
      <c r="G2865" t="s">
        <v>21</v>
      </c>
      <c r="H2865" t="s">
        <v>4254</v>
      </c>
      <c r="I2865" t="s">
        <v>2965</v>
      </c>
      <c r="J2865" t="s">
        <v>60</v>
      </c>
      <c r="K2865">
        <v>0</v>
      </c>
      <c r="L2865">
        <v>0</v>
      </c>
      <c r="M2865">
        <v>0</v>
      </c>
      <c r="N2865">
        <f>_xlfn.XLOOKUP($A2865,'site variables'!$A:$A,'site variables'!C:C,0,0)</f>
        <v>400.54</v>
      </c>
      <c r="O2865">
        <f>_xlfn.XLOOKUP($A2865,'site variables'!$A:$A,'site variables'!D:D,0,0)</f>
        <v>30.2</v>
      </c>
      <c r="P2865">
        <f>_xlfn.XLOOKUP($A2865,'site variables'!$A:$A,'site variables'!E:E,0,0)</f>
        <v>20.100000000000001</v>
      </c>
      <c r="Q2865">
        <f>_xlfn.XLOOKUP($A2865,'site variables'!$A:$A,'site variables'!F:F,0,0)</f>
        <v>762</v>
      </c>
      <c r="R2865" t="str">
        <f>_xlfn.XLOOKUP($A2865,'site variables'!$A:$A,'site variables'!G:G,0,0)</f>
        <v>high</v>
      </c>
      <c r="S2865" t="str">
        <f>_xlfn.XLOOKUP($A2865,'site variables'!$A:$A,'site variables'!H:H,0,0)</f>
        <v>low</v>
      </c>
      <c r="T2865" t="str">
        <f>_xlfn.XLOOKUP($A2865,'site variables'!$A:$A,'site variables'!I:I,0,0)</f>
        <v>Wildfire&amp;grazing</v>
      </c>
      <c r="U2865">
        <f>_xlfn.XLOOKUP($D2865,climatevars!$E:$E,climatevars!J:J,0,)</f>
        <v>292.999414</v>
      </c>
      <c r="V2865">
        <f>_xlfn.XLOOKUP($D2865,climatevars!$E:$E,climatevars!K:K,0,)</f>
        <v>750.99849799999981</v>
      </c>
      <c r="W2865">
        <f>_xlfn.XLOOKUP($D2865,climatevars!$E:$E,climatevars!L:L,0,)</f>
        <v>619.99875999999995</v>
      </c>
      <c r="X2865">
        <f>_xlfn.XLOOKUP($G2865,speciesvars!$D:$D,speciesvars!H:H,0,0)</f>
        <v>24.8750001192093</v>
      </c>
      <c r="Y2865">
        <f>_xlfn.XLOOKUP($G2865,speciesvars!$D:$D,speciesvars!I:I,0,0)</f>
        <v>845</v>
      </c>
    </row>
    <row r="2866" spans="1:25" hidden="1" x14ac:dyDescent="0.25">
      <c r="A2866" t="s">
        <v>57</v>
      </c>
      <c r="B2866" t="s">
        <v>27</v>
      </c>
      <c r="C2866">
        <v>6</v>
      </c>
      <c r="D2866" t="str">
        <f t="shared" si="44"/>
        <v>Rooseveltfall 2021</v>
      </c>
      <c r="E2866" t="s">
        <v>66</v>
      </c>
      <c r="F2866" t="s">
        <v>0</v>
      </c>
      <c r="G2866" t="s">
        <v>53</v>
      </c>
      <c r="H2866" t="s">
        <v>4254</v>
      </c>
      <c r="I2866" t="s">
        <v>2966</v>
      </c>
      <c r="J2866" t="s">
        <v>60</v>
      </c>
      <c r="K2866">
        <v>3</v>
      </c>
      <c r="L2866">
        <v>70</v>
      </c>
      <c r="M2866">
        <v>0.55000000000000004</v>
      </c>
      <c r="N2866">
        <f>_xlfn.XLOOKUP($A2866,'site variables'!$A:$A,'site variables'!C:C,0,0)</f>
        <v>400.54</v>
      </c>
      <c r="O2866">
        <f>_xlfn.XLOOKUP($A2866,'site variables'!$A:$A,'site variables'!D:D,0,0)</f>
        <v>30.2</v>
      </c>
      <c r="P2866">
        <f>_xlfn.XLOOKUP($A2866,'site variables'!$A:$A,'site variables'!E:E,0,0)</f>
        <v>20.100000000000001</v>
      </c>
      <c r="Q2866">
        <f>_xlfn.XLOOKUP($A2866,'site variables'!$A:$A,'site variables'!F:F,0,0)</f>
        <v>762</v>
      </c>
      <c r="R2866" t="str">
        <f>_xlfn.XLOOKUP($A2866,'site variables'!$A:$A,'site variables'!G:G,0,0)</f>
        <v>high</v>
      </c>
      <c r="S2866" t="str">
        <f>_xlfn.XLOOKUP($A2866,'site variables'!$A:$A,'site variables'!H:H,0,0)</f>
        <v>low</v>
      </c>
      <c r="T2866" t="str">
        <f>_xlfn.XLOOKUP($A2866,'site variables'!$A:$A,'site variables'!I:I,0,0)</f>
        <v>Wildfire&amp;grazing</v>
      </c>
      <c r="U2866">
        <f>_xlfn.XLOOKUP($D2866,climatevars!$E:$E,climatevars!J:J,0,)</f>
        <v>292.999414</v>
      </c>
      <c r="V2866">
        <f>_xlfn.XLOOKUP($D2866,climatevars!$E:$E,climatevars!K:K,0,)</f>
        <v>750.99849799999981</v>
      </c>
      <c r="W2866">
        <f>_xlfn.XLOOKUP($D2866,climatevars!$E:$E,climatevars!L:L,0,)</f>
        <v>619.99875999999995</v>
      </c>
      <c r="X2866">
        <f>_xlfn.XLOOKUP($G2866,speciesvars!$D:$D,speciesvars!H:H,0,0)</f>
        <v>24.200000047683702</v>
      </c>
      <c r="Y2866">
        <f>_xlfn.XLOOKUP($G2866,speciesvars!$D:$D,speciesvars!I:I,0,0)</f>
        <v>706</v>
      </c>
    </row>
    <row r="2867" spans="1:25" hidden="1" x14ac:dyDescent="0.25">
      <c r="A2867" t="s">
        <v>57</v>
      </c>
      <c r="B2867" t="s">
        <v>27</v>
      </c>
      <c r="C2867">
        <v>6</v>
      </c>
      <c r="D2867" t="str">
        <f t="shared" si="44"/>
        <v>Rooseveltfall 2021</v>
      </c>
      <c r="E2867" t="s">
        <v>66</v>
      </c>
      <c r="F2867" t="s">
        <v>0</v>
      </c>
      <c r="G2867" t="s">
        <v>35</v>
      </c>
      <c r="H2867" t="s">
        <v>4254</v>
      </c>
      <c r="I2867" t="s">
        <v>2967</v>
      </c>
      <c r="J2867" t="s">
        <v>60</v>
      </c>
      <c r="K2867">
        <v>0</v>
      </c>
      <c r="L2867">
        <v>0</v>
      </c>
      <c r="M2867">
        <v>0</v>
      </c>
      <c r="N2867">
        <f>_xlfn.XLOOKUP($A2867,'site variables'!$A:$A,'site variables'!C:C,0,0)</f>
        <v>400.54</v>
      </c>
      <c r="O2867">
        <f>_xlfn.XLOOKUP($A2867,'site variables'!$A:$A,'site variables'!D:D,0,0)</f>
        <v>30.2</v>
      </c>
      <c r="P2867">
        <f>_xlfn.XLOOKUP($A2867,'site variables'!$A:$A,'site variables'!E:E,0,0)</f>
        <v>20.100000000000001</v>
      </c>
      <c r="Q2867">
        <f>_xlfn.XLOOKUP($A2867,'site variables'!$A:$A,'site variables'!F:F,0,0)</f>
        <v>762</v>
      </c>
      <c r="R2867" t="str">
        <f>_xlfn.XLOOKUP($A2867,'site variables'!$A:$A,'site variables'!G:G,0,0)</f>
        <v>high</v>
      </c>
      <c r="S2867" t="str">
        <f>_xlfn.XLOOKUP($A2867,'site variables'!$A:$A,'site variables'!H:H,0,0)</f>
        <v>low</v>
      </c>
      <c r="T2867" t="str">
        <f>_xlfn.XLOOKUP($A2867,'site variables'!$A:$A,'site variables'!I:I,0,0)</f>
        <v>Wildfire&amp;grazing</v>
      </c>
      <c r="U2867">
        <f>_xlfn.XLOOKUP($D2867,climatevars!$E:$E,climatevars!J:J,0,)</f>
        <v>292.999414</v>
      </c>
      <c r="V2867">
        <f>_xlfn.XLOOKUP($D2867,climatevars!$E:$E,climatevars!K:K,0,)</f>
        <v>750.99849799999981</v>
      </c>
      <c r="W2867">
        <f>_xlfn.XLOOKUP($D2867,climatevars!$E:$E,climatevars!L:L,0,)</f>
        <v>619.99875999999995</v>
      </c>
      <c r="X2867">
        <f>_xlfn.XLOOKUP($G2867,speciesvars!$D:$D,speciesvars!H:H,0,0)</f>
        <v>23.5000000198682</v>
      </c>
      <c r="Y2867">
        <f>_xlfn.XLOOKUP($G2867,speciesvars!$D:$D,speciesvars!I:I,0,0)</f>
        <v>354</v>
      </c>
    </row>
    <row r="2868" spans="1:25" hidden="1" x14ac:dyDescent="0.25">
      <c r="A2868" t="s">
        <v>57</v>
      </c>
      <c r="B2868" t="s">
        <v>27</v>
      </c>
      <c r="C2868">
        <v>6</v>
      </c>
      <c r="D2868" t="str">
        <f t="shared" si="44"/>
        <v>Rooseveltfall 2021</v>
      </c>
      <c r="E2868" t="s">
        <v>66</v>
      </c>
      <c r="F2868" t="s">
        <v>0</v>
      </c>
      <c r="G2868" t="s">
        <v>76</v>
      </c>
      <c r="H2868" t="s">
        <v>4254</v>
      </c>
      <c r="I2868" t="s">
        <v>2968</v>
      </c>
      <c r="J2868" t="s">
        <v>60</v>
      </c>
      <c r="K2868">
        <v>0</v>
      </c>
      <c r="L2868">
        <v>0</v>
      </c>
      <c r="M2868">
        <v>0.55000000000000004</v>
      </c>
      <c r="N2868">
        <f>_xlfn.XLOOKUP($A2868,'site variables'!$A:$A,'site variables'!C:C,0,0)</f>
        <v>400.54</v>
      </c>
      <c r="O2868">
        <f>_xlfn.XLOOKUP($A2868,'site variables'!$A:$A,'site variables'!D:D,0,0)</f>
        <v>30.2</v>
      </c>
      <c r="P2868">
        <f>_xlfn.XLOOKUP($A2868,'site variables'!$A:$A,'site variables'!E:E,0,0)</f>
        <v>20.100000000000001</v>
      </c>
      <c r="Q2868">
        <f>_xlfn.XLOOKUP($A2868,'site variables'!$A:$A,'site variables'!F:F,0,0)</f>
        <v>762</v>
      </c>
      <c r="R2868" t="str">
        <f>_xlfn.XLOOKUP($A2868,'site variables'!$A:$A,'site variables'!G:G,0,0)</f>
        <v>high</v>
      </c>
      <c r="S2868" t="str">
        <f>_xlfn.XLOOKUP($A2868,'site variables'!$A:$A,'site variables'!H:H,0,0)</f>
        <v>low</v>
      </c>
      <c r="T2868" t="str">
        <f>_xlfn.XLOOKUP($A2868,'site variables'!$A:$A,'site variables'!I:I,0,0)</f>
        <v>Wildfire&amp;grazing</v>
      </c>
      <c r="U2868">
        <f>_xlfn.XLOOKUP($D2868,climatevars!$E:$E,climatevars!J:J,0,)</f>
        <v>292.999414</v>
      </c>
      <c r="V2868">
        <f>_xlfn.XLOOKUP($D2868,climatevars!$E:$E,climatevars!K:K,0,)</f>
        <v>750.99849799999981</v>
      </c>
      <c r="W2868">
        <f>_xlfn.XLOOKUP($D2868,climatevars!$E:$E,climatevars!L:L,0,)</f>
        <v>619.99875999999995</v>
      </c>
      <c r="X2868">
        <f>_xlfn.XLOOKUP($G2868,speciesvars!$D:$D,speciesvars!H:H,0,0)</f>
        <v>23.825000166892998</v>
      </c>
      <c r="Y2868">
        <f>_xlfn.XLOOKUP($G2868,speciesvars!$D:$D,speciesvars!I:I,0,0)</f>
        <v>508</v>
      </c>
    </row>
    <row r="2869" spans="1:25" hidden="1" x14ac:dyDescent="0.25">
      <c r="A2869" t="s">
        <v>57</v>
      </c>
      <c r="B2869" t="s">
        <v>27</v>
      </c>
      <c r="C2869">
        <v>6</v>
      </c>
      <c r="D2869" t="str">
        <f t="shared" si="44"/>
        <v>Rooseveltfall 2021</v>
      </c>
      <c r="E2869" t="s">
        <v>66</v>
      </c>
      <c r="F2869" t="s">
        <v>0</v>
      </c>
      <c r="G2869" t="s">
        <v>1</v>
      </c>
      <c r="H2869" t="s">
        <v>4256</v>
      </c>
      <c r="I2869" t="s">
        <v>2969</v>
      </c>
      <c r="J2869" t="s">
        <v>60</v>
      </c>
      <c r="K2869">
        <v>0</v>
      </c>
      <c r="L2869">
        <v>0</v>
      </c>
      <c r="M2869">
        <v>0.05</v>
      </c>
      <c r="N2869">
        <f>_xlfn.XLOOKUP($A2869,'site variables'!$A:$A,'site variables'!C:C,0,0)</f>
        <v>400.54</v>
      </c>
      <c r="O2869">
        <f>_xlfn.XLOOKUP($A2869,'site variables'!$A:$A,'site variables'!D:D,0,0)</f>
        <v>30.2</v>
      </c>
      <c r="P2869">
        <f>_xlfn.XLOOKUP($A2869,'site variables'!$A:$A,'site variables'!E:E,0,0)</f>
        <v>20.100000000000001</v>
      </c>
      <c r="Q2869">
        <f>_xlfn.XLOOKUP($A2869,'site variables'!$A:$A,'site variables'!F:F,0,0)</f>
        <v>762</v>
      </c>
      <c r="R2869" t="str">
        <f>_xlfn.XLOOKUP($A2869,'site variables'!$A:$A,'site variables'!G:G,0,0)</f>
        <v>high</v>
      </c>
      <c r="S2869" t="str">
        <f>_xlfn.XLOOKUP($A2869,'site variables'!$A:$A,'site variables'!H:H,0,0)</f>
        <v>low</v>
      </c>
      <c r="T2869" t="str">
        <f>_xlfn.XLOOKUP($A2869,'site variables'!$A:$A,'site variables'!I:I,0,0)</f>
        <v>Wildfire&amp;grazing</v>
      </c>
      <c r="U2869">
        <f>_xlfn.XLOOKUP($D2869,climatevars!$E:$E,climatevars!J:J,0,)</f>
        <v>292.999414</v>
      </c>
      <c r="V2869">
        <f>_xlfn.XLOOKUP($D2869,climatevars!$E:$E,climatevars!K:K,0,)</f>
        <v>750.99849799999981</v>
      </c>
      <c r="W2869">
        <f>_xlfn.XLOOKUP($D2869,climatevars!$E:$E,climatevars!L:L,0,)</f>
        <v>619.99875999999995</v>
      </c>
      <c r="X2869">
        <f>_xlfn.XLOOKUP($G2869,speciesvars!$D:$D,speciesvars!H:H,0,0)</f>
        <v>22.9416667421659</v>
      </c>
      <c r="Y2869">
        <f>_xlfn.XLOOKUP($G2869,speciesvars!$D:$D,speciesvars!I:I,0,0)</f>
        <v>528</v>
      </c>
    </row>
    <row r="2870" spans="1:25" hidden="1" x14ac:dyDescent="0.25">
      <c r="A2870" t="s">
        <v>57</v>
      </c>
      <c r="B2870" t="s">
        <v>27</v>
      </c>
      <c r="C2870">
        <v>7</v>
      </c>
      <c r="D2870" t="str">
        <f t="shared" si="44"/>
        <v>Rooseveltfall 2021</v>
      </c>
      <c r="E2870" t="s">
        <v>74</v>
      </c>
      <c r="F2870" t="s">
        <v>0</v>
      </c>
      <c r="G2870" t="s">
        <v>13</v>
      </c>
      <c r="H2870" t="s">
        <v>4254</v>
      </c>
      <c r="I2870" t="s">
        <v>2970</v>
      </c>
      <c r="J2870" t="s">
        <v>60</v>
      </c>
      <c r="K2870">
        <v>0</v>
      </c>
      <c r="L2870">
        <v>0</v>
      </c>
      <c r="M2870">
        <v>0</v>
      </c>
      <c r="N2870">
        <f>_xlfn.XLOOKUP($A2870,'site variables'!$A:$A,'site variables'!C:C,0,0)</f>
        <v>400.54</v>
      </c>
      <c r="O2870">
        <f>_xlfn.XLOOKUP($A2870,'site variables'!$A:$A,'site variables'!D:D,0,0)</f>
        <v>30.2</v>
      </c>
      <c r="P2870">
        <f>_xlfn.XLOOKUP($A2870,'site variables'!$A:$A,'site variables'!E:E,0,0)</f>
        <v>20.100000000000001</v>
      </c>
      <c r="Q2870">
        <f>_xlfn.XLOOKUP($A2870,'site variables'!$A:$A,'site variables'!F:F,0,0)</f>
        <v>762</v>
      </c>
      <c r="R2870" t="str">
        <f>_xlfn.XLOOKUP($A2870,'site variables'!$A:$A,'site variables'!G:G,0,0)</f>
        <v>high</v>
      </c>
      <c r="S2870" t="str">
        <f>_xlfn.XLOOKUP($A2870,'site variables'!$A:$A,'site variables'!H:H,0,0)</f>
        <v>low</v>
      </c>
      <c r="T2870" t="str">
        <f>_xlfn.XLOOKUP($A2870,'site variables'!$A:$A,'site variables'!I:I,0,0)</f>
        <v>Wildfire&amp;grazing</v>
      </c>
      <c r="U2870">
        <f>_xlfn.XLOOKUP($D2870,climatevars!$E:$E,climatevars!J:J,0,)</f>
        <v>292.999414</v>
      </c>
      <c r="V2870">
        <f>_xlfn.XLOOKUP($D2870,climatevars!$E:$E,climatevars!K:K,0,)</f>
        <v>750.99849799999981</v>
      </c>
      <c r="W2870">
        <f>_xlfn.XLOOKUP($D2870,climatevars!$E:$E,climatevars!L:L,0,)</f>
        <v>619.99875999999995</v>
      </c>
      <c r="X2870">
        <f>_xlfn.XLOOKUP($G2870,speciesvars!$D:$D,speciesvars!H:H,0,0)</f>
        <v>23.462500015894602</v>
      </c>
      <c r="Y2870">
        <f>_xlfn.XLOOKUP($G2870,speciesvars!$D:$D,speciesvars!I:I,0,0)</f>
        <v>846</v>
      </c>
    </row>
    <row r="2871" spans="1:25" hidden="1" x14ac:dyDescent="0.25">
      <c r="A2871" t="s">
        <v>57</v>
      </c>
      <c r="B2871" t="s">
        <v>27</v>
      </c>
      <c r="C2871">
        <v>18</v>
      </c>
      <c r="D2871" t="str">
        <f t="shared" si="44"/>
        <v>Rooseveltfall 2021</v>
      </c>
      <c r="E2871" t="s">
        <v>12</v>
      </c>
      <c r="F2871" t="s">
        <v>70</v>
      </c>
      <c r="G2871" t="s">
        <v>4</v>
      </c>
      <c r="H2871" t="s">
        <v>11</v>
      </c>
      <c r="I2871" t="s">
        <v>2971</v>
      </c>
      <c r="J2871" t="s">
        <v>60</v>
      </c>
      <c r="K2871">
        <v>3</v>
      </c>
      <c r="L2871">
        <v>40</v>
      </c>
      <c r="N2871">
        <f>_xlfn.XLOOKUP($A2871,'site variables'!$A:$A,'site variables'!C:C,0,0)</f>
        <v>400.54</v>
      </c>
      <c r="O2871">
        <f>_xlfn.XLOOKUP($A2871,'site variables'!$A:$A,'site variables'!D:D,0,0)</f>
        <v>30.2</v>
      </c>
      <c r="P2871">
        <f>_xlfn.XLOOKUP($A2871,'site variables'!$A:$A,'site variables'!E:E,0,0)</f>
        <v>20.100000000000001</v>
      </c>
      <c r="Q2871">
        <f>_xlfn.XLOOKUP($A2871,'site variables'!$A:$A,'site variables'!F:F,0,0)</f>
        <v>762</v>
      </c>
      <c r="R2871" t="str">
        <f>_xlfn.XLOOKUP($A2871,'site variables'!$A:$A,'site variables'!G:G,0,0)</f>
        <v>high</v>
      </c>
      <c r="S2871" t="str">
        <f>_xlfn.XLOOKUP($A2871,'site variables'!$A:$A,'site variables'!H:H,0,0)</f>
        <v>low</v>
      </c>
      <c r="T2871" t="str">
        <f>_xlfn.XLOOKUP($A2871,'site variables'!$A:$A,'site variables'!I:I,0,0)</f>
        <v>Wildfire&amp;grazing</v>
      </c>
      <c r="U2871">
        <f>_xlfn.XLOOKUP($D2871,climatevars!$E:$E,climatevars!J:J,0,)</f>
        <v>292.999414</v>
      </c>
      <c r="V2871">
        <f>_xlfn.XLOOKUP($D2871,climatevars!$E:$E,climatevars!K:K,0,)</f>
        <v>750.99849799999981</v>
      </c>
      <c r="W2871">
        <f>_xlfn.XLOOKUP($D2871,climatevars!$E:$E,climatevars!L:L,0,)</f>
        <v>619.99875999999995</v>
      </c>
      <c r="X2871">
        <f>_xlfn.XLOOKUP($G2871,speciesvars!$D:$D,speciesvars!H:H,0,0)</f>
        <v>0</v>
      </c>
      <c r="Y2871">
        <f>_xlfn.XLOOKUP($G2871,speciesvars!$D:$D,speciesvars!I:I,0,0)</f>
        <v>0</v>
      </c>
    </row>
    <row r="2872" spans="1:25" hidden="1" x14ac:dyDescent="0.25">
      <c r="A2872" t="s">
        <v>57</v>
      </c>
      <c r="B2872" t="s">
        <v>27</v>
      </c>
      <c r="C2872">
        <v>20</v>
      </c>
      <c r="D2872" t="str">
        <f t="shared" si="44"/>
        <v>Rooseveltfall 2021</v>
      </c>
      <c r="E2872" t="s">
        <v>74</v>
      </c>
      <c r="F2872" t="s">
        <v>70</v>
      </c>
      <c r="G2872" t="s">
        <v>4</v>
      </c>
      <c r="H2872" t="s">
        <v>11</v>
      </c>
      <c r="I2872" t="s">
        <v>2972</v>
      </c>
      <c r="J2872" t="s">
        <v>60</v>
      </c>
      <c r="K2872">
        <v>2</v>
      </c>
      <c r="L2872">
        <v>10</v>
      </c>
      <c r="N2872">
        <f>_xlfn.XLOOKUP($A2872,'site variables'!$A:$A,'site variables'!C:C,0,0)</f>
        <v>400.54</v>
      </c>
      <c r="O2872">
        <f>_xlfn.XLOOKUP($A2872,'site variables'!$A:$A,'site variables'!D:D,0,0)</f>
        <v>30.2</v>
      </c>
      <c r="P2872">
        <f>_xlfn.XLOOKUP($A2872,'site variables'!$A:$A,'site variables'!E:E,0,0)</f>
        <v>20.100000000000001</v>
      </c>
      <c r="Q2872">
        <f>_xlfn.XLOOKUP($A2872,'site variables'!$A:$A,'site variables'!F:F,0,0)</f>
        <v>762</v>
      </c>
      <c r="R2872" t="str">
        <f>_xlfn.XLOOKUP($A2872,'site variables'!$A:$A,'site variables'!G:G,0,0)</f>
        <v>high</v>
      </c>
      <c r="S2872" t="str">
        <f>_xlfn.XLOOKUP($A2872,'site variables'!$A:$A,'site variables'!H:H,0,0)</f>
        <v>low</v>
      </c>
      <c r="T2872" t="str">
        <f>_xlfn.XLOOKUP($A2872,'site variables'!$A:$A,'site variables'!I:I,0,0)</f>
        <v>Wildfire&amp;grazing</v>
      </c>
      <c r="U2872">
        <f>_xlfn.XLOOKUP($D2872,climatevars!$E:$E,climatevars!J:J,0,)</f>
        <v>292.999414</v>
      </c>
      <c r="V2872">
        <f>_xlfn.XLOOKUP($D2872,climatevars!$E:$E,climatevars!K:K,0,)</f>
        <v>750.99849799999981</v>
      </c>
      <c r="W2872">
        <f>_xlfn.XLOOKUP($D2872,climatevars!$E:$E,climatevars!L:L,0,)</f>
        <v>619.99875999999995</v>
      </c>
      <c r="X2872">
        <f>_xlfn.XLOOKUP($G2872,speciesvars!$D:$D,speciesvars!H:H,0,0)</f>
        <v>0</v>
      </c>
      <c r="Y2872">
        <f>_xlfn.XLOOKUP($G2872,speciesvars!$D:$D,speciesvars!I:I,0,0)</f>
        <v>0</v>
      </c>
    </row>
    <row r="2873" spans="1:25" hidden="1" x14ac:dyDescent="0.25">
      <c r="A2873" t="s">
        <v>57</v>
      </c>
      <c r="B2873" t="s">
        <v>27</v>
      </c>
      <c r="C2873">
        <v>7</v>
      </c>
      <c r="D2873" t="str">
        <f t="shared" si="44"/>
        <v>Rooseveltfall 2021</v>
      </c>
      <c r="E2873" t="s">
        <v>74</v>
      </c>
      <c r="F2873" t="s">
        <v>0</v>
      </c>
      <c r="G2873" t="s">
        <v>21</v>
      </c>
      <c r="H2873" t="s">
        <v>4254</v>
      </c>
      <c r="I2873" t="s">
        <v>2973</v>
      </c>
      <c r="J2873" t="s">
        <v>60</v>
      </c>
      <c r="K2873">
        <v>0</v>
      </c>
      <c r="L2873">
        <v>0</v>
      </c>
      <c r="M2873">
        <v>0</v>
      </c>
      <c r="N2873">
        <f>_xlfn.XLOOKUP($A2873,'site variables'!$A:$A,'site variables'!C:C,0,0)</f>
        <v>400.54</v>
      </c>
      <c r="O2873">
        <f>_xlfn.XLOOKUP($A2873,'site variables'!$A:$A,'site variables'!D:D,0,0)</f>
        <v>30.2</v>
      </c>
      <c r="P2873">
        <f>_xlfn.XLOOKUP($A2873,'site variables'!$A:$A,'site variables'!E:E,0,0)</f>
        <v>20.100000000000001</v>
      </c>
      <c r="Q2873">
        <f>_xlfn.XLOOKUP($A2873,'site variables'!$A:$A,'site variables'!F:F,0,0)</f>
        <v>762</v>
      </c>
      <c r="R2873" t="str">
        <f>_xlfn.XLOOKUP($A2873,'site variables'!$A:$A,'site variables'!G:G,0,0)</f>
        <v>high</v>
      </c>
      <c r="S2873" t="str">
        <f>_xlfn.XLOOKUP($A2873,'site variables'!$A:$A,'site variables'!H:H,0,0)</f>
        <v>low</v>
      </c>
      <c r="T2873" t="str">
        <f>_xlfn.XLOOKUP($A2873,'site variables'!$A:$A,'site variables'!I:I,0,0)</f>
        <v>Wildfire&amp;grazing</v>
      </c>
      <c r="U2873">
        <f>_xlfn.XLOOKUP($D2873,climatevars!$E:$E,climatevars!J:J,0,)</f>
        <v>292.999414</v>
      </c>
      <c r="V2873">
        <f>_xlfn.XLOOKUP($D2873,climatevars!$E:$E,climatevars!K:K,0,)</f>
        <v>750.99849799999981</v>
      </c>
      <c r="W2873">
        <f>_xlfn.XLOOKUP($D2873,climatevars!$E:$E,climatevars!L:L,0,)</f>
        <v>619.99875999999995</v>
      </c>
      <c r="X2873">
        <f>_xlfn.XLOOKUP($G2873,speciesvars!$D:$D,speciesvars!H:H,0,0)</f>
        <v>24.8750001192093</v>
      </c>
      <c r="Y2873">
        <f>_xlfn.XLOOKUP($G2873,speciesvars!$D:$D,speciesvars!I:I,0,0)</f>
        <v>845</v>
      </c>
    </row>
    <row r="2874" spans="1:25" hidden="1" x14ac:dyDescent="0.25">
      <c r="A2874" t="s">
        <v>57</v>
      </c>
      <c r="B2874" t="s">
        <v>27</v>
      </c>
      <c r="C2874">
        <v>7</v>
      </c>
      <c r="D2874" t="str">
        <f t="shared" si="44"/>
        <v>Rooseveltfall 2021</v>
      </c>
      <c r="E2874" t="s">
        <v>74</v>
      </c>
      <c r="F2874" t="s">
        <v>0</v>
      </c>
      <c r="G2874" t="s">
        <v>53</v>
      </c>
      <c r="H2874" t="s">
        <v>4254</v>
      </c>
      <c r="I2874" t="s">
        <v>2974</v>
      </c>
      <c r="J2874" t="s">
        <v>60</v>
      </c>
      <c r="K2874">
        <v>0</v>
      </c>
      <c r="L2874">
        <v>0</v>
      </c>
      <c r="M2874">
        <v>0.55000000000000004</v>
      </c>
      <c r="N2874">
        <f>_xlfn.XLOOKUP($A2874,'site variables'!$A:$A,'site variables'!C:C,0,0)</f>
        <v>400.54</v>
      </c>
      <c r="O2874">
        <f>_xlfn.XLOOKUP($A2874,'site variables'!$A:$A,'site variables'!D:D,0,0)</f>
        <v>30.2</v>
      </c>
      <c r="P2874">
        <f>_xlfn.XLOOKUP($A2874,'site variables'!$A:$A,'site variables'!E:E,0,0)</f>
        <v>20.100000000000001</v>
      </c>
      <c r="Q2874">
        <f>_xlfn.XLOOKUP($A2874,'site variables'!$A:$A,'site variables'!F:F,0,0)</f>
        <v>762</v>
      </c>
      <c r="R2874" t="str">
        <f>_xlfn.XLOOKUP($A2874,'site variables'!$A:$A,'site variables'!G:G,0,0)</f>
        <v>high</v>
      </c>
      <c r="S2874" t="str">
        <f>_xlfn.XLOOKUP($A2874,'site variables'!$A:$A,'site variables'!H:H,0,0)</f>
        <v>low</v>
      </c>
      <c r="T2874" t="str">
        <f>_xlfn.XLOOKUP($A2874,'site variables'!$A:$A,'site variables'!I:I,0,0)</f>
        <v>Wildfire&amp;grazing</v>
      </c>
      <c r="U2874">
        <f>_xlfn.XLOOKUP($D2874,climatevars!$E:$E,climatevars!J:J,0,)</f>
        <v>292.999414</v>
      </c>
      <c r="V2874">
        <f>_xlfn.XLOOKUP($D2874,climatevars!$E:$E,climatevars!K:K,0,)</f>
        <v>750.99849799999981</v>
      </c>
      <c r="W2874">
        <f>_xlfn.XLOOKUP($D2874,climatevars!$E:$E,climatevars!L:L,0,)</f>
        <v>619.99875999999995</v>
      </c>
      <c r="X2874">
        <f>_xlfn.XLOOKUP($G2874,speciesvars!$D:$D,speciesvars!H:H,0,0)</f>
        <v>24.200000047683702</v>
      </c>
      <c r="Y2874">
        <f>_xlfn.XLOOKUP($G2874,speciesvars!$D:$D,speciesvars!I:I,0,0)</f>
        <v>706</v>
      </c>
    </row>
    <row r="2875" spans="1:25" hidden="1" x14ac:dyDescent="0.25">
      <c r="A2875" t="s">
        <v>57</v>
      </c>
      <c r="B2875" t="s">
        <v>27</v>
      </c>
      <c r="C2875">
        <v>22</v>
      </c>
      <c r="D2875" t="str">
        <f t="shared" si="44"/>
        <v>Rooseveltfall 2021</v>
      </c>
      <c r="E2875" t="s">
        <v>12</v>
      </c>
      <c r="F2875" t="s">
        <v>0</v>
      </c>
      <c r="G2875" t="s">
        <v>4</v>
      </c>
      <c r="H2875" t="s">
        <v>11</v>
      </c>
      <c r="I2875" t="s">
        <v>2975</v>
      </c>
      <c r="J2875" t="s">
        <v>60</v>
      </c>
      <c r="K2875">
        <v>1</v>
      </c>
      <c r="L2875">
        <v>10</v>
      </c>
      <c r="N2875">
        <f>_xlfn.XLOOKUP($A2875,'site variables'!$A:$A,'site variables'!C:C,0,0)</f>
        <v>400.54</v>
      </c>
      <c r="O2875">
        <f>_xlfn.XLOOKUP($A2875,'site variables'!$A:$A,'site variables'!D:D,0,0)</f>
        <v>30.2</v>
      </c>
      <c r="P2875">
        <f>_xlfn.XLOOKUP($A2875,'site variables'!$A:$A,'site variables'!E:E,0,0)</f>
        <v>20.100000000000001</v>
      </c>
      <c r="Q2875">
        <f>_xlfn.XLOOKUP($A2875,'site variables'!$A:$A,'site variables'!F:F,0,0)</f>
        <v>762</v>
      </c>
      <c r="R2875" t="str">
        <f>_xlfn.XLOOKUP($A2875,'site variables'!$A:$A,'site variables'!G:G,0,0)</f>
        <v>high</v>
      </c>
      <c r="S2875" t="str">
        <f>_xlfn.XLOOKUP($A2875,'site variables'!$A:$A,'site variables'!H:H,0,0)</f>
        <v>low</v>
      </c>
      <c r="T2875" t="str">
        <f>_xlfn.XLOOKUP($A2875,'site variables'!$A:$A,'site variables'!I:I,0,0)</f>
        <v>Wildfire&amp;grazing</v>
      </c>
      <c r="U2875">
        <f>_xlfn.XLOOKUP($D2875,climatevars!$E:$E,climatevars!J:J,0,)</f>
        <v>292.999414</v>
      </c>
      <c r="V2875">
        <f>_xlfn.XLOOKUP($D2875,climatevars!$E:$E,climatevars!K:K,0,)</f>
        <v>750.99849799999981</v>
      </c>
      <c r="W2875">
        <f>_xlfn.XLOOKUP($D2875,climatevars!$E:$E,climatevars!L:L,0,)</f>
        <v>619.99875999999995</v>
      </c>
      <c r="X2875">
        <f>_xlfn.XLOOKUP($G2875,speciesvars!$D:$D,speciesvars!H:H,0,0)</f>
        <v>0</v>
      </c>
      <c r="Y2875">
        <f>_xlfn.XLOOKUP($G2875,speciesvars!$D:$D,speciesvars!I:I,0,0)</f>
        <v>0</v>
      </c>
    </row>
    <row r="2876" spans="1:25" hidden="1" x14ac:dyDescent="0.25">
      <c r="A2876" t="s">
        <v>57</v>
      </c>
      <c r="B2876" t="s">
        <v>27</v>
      </c>
      <c r="C2876">
        <v>7</v>
      </c>
      <c r="D2876" t="str">
        <f t="shared" si="44"/>
        <v>Rooseveltfall 2021</v>
      </c>
      <c r="E2876" t="s">
        <v>74</v>
      </c>
      <c r="F2876" t="s">
        <v>0</v>
      </c>
      <c r="G2876" t="s">
        <v>35</v>
      </c>
      <c r="H2876" t="s">
        <v>4254</v>
      </c>
      <c r="I2876" t="s">
        <v>2976</v>
      </c>
      <c r="J2876" t="s">
        <v>60</v>
      </c>
      <c r="K2876">
        <v>0</v>
      </c>
      <c r="L2876">
        <v>0</v>
      </c>
      <c r="M2876">
        <v>0</v>
      </c>
      <c r="N2876">
        <f>_xlfn.XLOOKUP($A2876,'site variables'!$A:$A,'site variables'!C:C,0,0)</f>
        <v>400.54</v>
      </c>
      <c r="O2876">
        <f>_xlfn.XLOOKUP($A2876,'site variables'!$A:$A,'site variables'!D:D,0,0)</f>
        <v>30.2</v>
      </c>
      <c r="P2876">
        <f>_xlfn.XLOOKUP($A2876,'site variables'!$A:$A,'site variables'!E:E,0,0)</f>
        <v>20.100000000000001</v>
      </c>
      <c r="Q2876">
        <f>_xlfn.XLOOKUP($A2876,'site variables'!$A:$A,'site variables'!F:F,0,0)</f>
        <v>762</v>
      </c>
      <c r="R2876" t="str">
        <f>_xlfn.XLOOKUP($A2876,'site variables'!$A:$A,'site variables'!G:G,0,0)</f>
        <v>high</v>
      </c>
      <c r="S2876" t="str">
        <f>_xlfn.XLOOKUP($A2876,'site variables'!$A:$A,'site variables'!H:H,0,0)</f>
        <v>low</v>
      </c>
      <c r="T2876" t="str">
        <f>_xlfn.XLOOKUP($A2876,'site variables'!$A:$A,'site variables'!I:I,0,0)</f>
        <v>Wildfire&amp;grazing</v>
      </c>
      <c r="U2876">
        <f>_xlfn.XLOOKUP($D2876,climatevars!$E:$E,climatevars!J:J,0,)</f>
        <v>292.999414</v>
      </c>
      <c r="V2876">
        <f>_xlfn.XLOOKUP($D2876,climatevars!$E:$E,climatevars!K:K,0,)</f>
        <v>750.99849799999981</v>
      </c>
      <c r="W2876">
        <f>_xlfn.XLOOKUP($D2876,climatevars!$E:$E,climatevars!L:L,0,)</f>
        <v>619.99875999999995</v>
      </c>
      <c r="X2876">
        <f>_xlfn.XLOOKUP($G2876,speciesvars!$D:$D,speciesvars!H:H,0,0)</f>
        <v>23.5000000198682</v>
      </c>
      <c r="Y2876">
        <f>_xlfn.XLOOKUP($G2876,speciesvars!$D:$D,speciesvars!I:I,0,0)</f>
        <v>354</v>
      </c>
    </row>
    <row r="2877" spans="1:25" hidden="1" x14ac:dyDescent="0.25">
      <c r="A2877" t="s">
        <v>57</v>
      </c>
      <c r="B2877" t="s">
        <v>27</v>
      </c>
      <c r="C2877">
        <v>7</v>
      </c>
      <c r="D2877" t="str">
        <f t="shared" si="44"/>
        <v>Rooseveltfall 2021</v>
      </c>
      <c r="E2877" t="s">
        <v>74</v>
      </c>
      <c r="F2877" t="s">
        <v>0</v>
      </c>
      <c r="G2877" t="s">
        <v>76</v>
      </c>
      <c r="H2877" t="s">
        <v>4254</v>
      </c>
      <c r="I2877" t="s">
        <v>2977</v>
      </c>
      <c r="J2877" t="s">
        <v>60</v>
      </c>
      <c r="K2877">
        <v>1</v>
      </c>
      <c r="L2877">
        <v>20</v>
      </c>
      <c r="M2877">
        <v>0.55000000000000004</v>
      </c>
      <c r="N2877">
        <f>_xlfn.XLOOKUP($A2877,'site variables'!$A:$A,'site variables'!C:C,0,0)</f>
        <v>400.54</v>
      </c>
      <c r="O2877">
        <f>_xlfn.XLOOKUP($A2877,'site variables'!$A:$A,'site variables'!D:D,0,0)</f>
        <v>30.2</v>
      </c>
      <c r="P2877">
        <f>_xlfn.XLOOKUP($A2877,'site variables'!$A:$A,'site variables'!E:E,0,0)</f>
        <v>20.100000000000001</v>
      </c>
      <c r="Q2877">
        <f>_xlfn.XLOOKUP($A2877,'site variables'!$A:$A,'site variables'!F:F,0,0)</f>
        <v>762</v>
      </c>
      <c r="R2877" t="str">
        <f>_xlfn.XLOOKUP($A2877,'site variables'!$A:$A,'site variables'!G:G,0,0)</f>
        <v>high</v>
      </c>
      <c r="S2877" t="str">
        <f>_xlfn.XLOOKUP($A2877,'site variables'!$A:$A,'site variables'!H:H,0,0)</f>
        <v>low</v>
      </c>
      <c r="T2877" t="str">
        <f>_xlfn.XLOOKUP($A2877,'site variables'!$A:$A,'site variables'!I:I,0,0)</f>
        <v>Wildfire&amp;grazing</v>
      </c>
      <c r="U2877">
        <f>_xlfn.XLOOKUP($D2877,climatevars!$E:$E,climatevars!J:J,0,)</f>
        <v>292.999414</v>
      </c>
      <c r="V2877">
        <f>_xlfn.XLOOKUP($D2877,climatevars!$E:$E,climatevars!K:K,0,)</f>
        <v>750.99849799999981</v>
      </c>
      <c r="W2877">
        <f>_xlfn.XLOOKUP($D2877,climatevars!$E:$E,climatevars!L:L,0,)</f>
        <v>619.99875999999995</v>
      </c>
      <c r="X2877">
        <f>_xlfn.XLOOKUP($G2877,speciesvars!$D:$D,speciesvars!H:H,0,0)</f>
        <v>23.825000166892998</v>
      </c>
      <c r="Y2877">
        <f>_xlfn.XLOOKUP($G2877,speciesvars!$D:$D,speciesvars!I:I,0,0)</f>
        <v>508</v>
      </c>
    </row>
    <row r="2878" spans="1:25" hidden="1" x14ac:dyDescent="0.25">
      <c r="A2878" t="s">
        <v>57</v>
      </c>
      <c r="B2878" t="s">
        <v>27</v>
      </c>
      <c r="C2878">
        <v>24</v>
      </c>
      <c r="D2878" t="str">
        <f t="shared" si="44"/>
        <v>Rooseveltfall 2021</v>
      </c>
      <c r="E2878" t="s">
        <v>66</v>
      </c>
      <c r="F2878" t="s">
        <v>0</v>
      </c>
      <c r="G2878" t="s">
        <v>4</v>
      </c>
      <c r="H2878" t="s">
        <v>11</v>
      </c>
      <c r="I2878" t="s">
        <v>2978</v>
      </c>
      <c r="J2878" t="s">
        <v>60</v>
      </c>
      <c r="K2878">
        <v>1</v>
      </c>
      <c r="L2878">
        <v>2</v>
      </c>
      <c r="N2878">
        <f>_xlfn.XLOOKUP($A2878,'site variables'!$A:$A,'site variables'!C:C,0,0)</f>
        <v>400.54</v>
      </c>
      <c r="O2878">
        <f>_xlfn.XLOOKUP($A2878,'site variables'!$A:$A,'site variables'!D:D,0,0)</f>
        <v>30.2</v>
      </c>
      <c r="P2878">
        <f>_xlfn.XLOOKUP($A2878,'site variables'!$A:$A,'site variables'!E:E,0,0)</f>
        <v>20.100000000000001</v>
      </c>
      <c r="Q2878">
        <f>_xlfn.XLOOKUP($A2878,'site variables'!$A:$A,'site variables'!F:F,0,0)</f>
        <v>762</v>
      </c>
      <c r="R2878" t="str">
        <f>_xlfn.XLOOKUP($A2878,'site variables'!$A:$A,'site variables'!G:G,0,0)</f>
        <v>high</v>
      </c>
      <c r="S2878" t="str">
        <f>_xlfn.XLOOKUP($A2878,'site variables'!$A:$A,'site variables'!H:H,0,0)</f>
        <v>low</v>
      </c>
      <c r="T2878" t="str">
        <f>_xlfn.XLOOKUP($A2878,'site variables'!$A:$A,'site variables'!I:I,0,0)</f>
        <v>Wildfire&amp;grazing</v>
      </c>
      <c r="U2878">
        <f>_xlfn.XLOOKUP($D2878,climatevars!$E:$E,climatevars!J:J,0,)</f>
        <v>292.999414</v>
      </c>
      <c r="V2878">
        <f>_xlfn.XLOOKUP($D2878,climatevars!$E:$E,climatevars!K:K,0,)</f>
        <v>750.99849799999981</v>
      </c>
      <c r="W2878">
        <f>_xlfn.XLOOKUP($D2878,climatevars!$E:$E,climatevars!L:L,0,)</f>
        <v>619.99875999999995</v>
      </c>
      <c r="X2878">
        <f>_xlfn.XLOOKUP($G2878,speciesvars!$D:$D,speciesvars!H:H,0,0)</f>
        <v>0</v>
      </c>
      <c r="Y2878">
        <f>_xlfn.XLOOKUP($G2878,speciesvars!$D:$D,speciesvars!I:I,0,0)</f>
        <v>0</v>
      </c>
    </row>
    <row r="2879" spans="1:25" hidden="1" x14ac:dyDescent="0.25">
      <c r="A2879" t="s">
        <v>57</v>
      </c>
      <c r="B2879" t="s">
        <v>27</v>
      </c>
      <c r="C2879">
        <v>27</v>
      </c>
      <c r="D2879" t="str">
        <f t="shared" si="44"/>
        <v>Rooseveltfall 2021</v>
      </c>
      <c r="E2879" t="s">
        <v>48</v>
      </c>
      <c r="F2879" t="s">
        <v>70</v>
      </c>
      <c r="G2879" t="s">
        <v>4</v>
      </c>
      <c r="H2879" t="s">
        <v>11</v>
      </c>
      <c r="I2879" t="s">
        <v>2979</v>
      </c>
      <c r="J2879" t="s">
        <v>60</v>
      </c>
      <c r="K2879">
        <v>6</v>
      </c>
      <c r="L2879">
        <v>10</v>
      </c>
      <c r="N2879">
        <f>_xlfn.XLOOKUP($A2879,'site variables'!$A:$A,'site variables'!C:C,0,0)</f>
        <v>400.54</v>
      </c>
      <c r="O2879">
        <f>_xlfn.XLOOKUP($A2879,'site variables'!$A:$A,'site variables'!D:D,0,0)</f>
        <v>30.2</v>
      </c>
      <c r="P2879">
        <f>_xlfn.XLOOKUP($A2879,'site variables'!$A:$A,'site variables'!E:E,0,0)</f>
        <v>20.100000000000001</v>
      </c>
      <c r="Q2879">
        <f>_xlfn.XLOOKUP($A2879,'site variables'!$A:$A,'site variables'!F:F,0,0)</f>
        <v>762</v>
      </c>
      <c r="R2879" t="str">
        <f>_xlfn.XLOOKUP($A2879,'site variables'!$A:$A,'site variables'!G:G,0,0)</f>
        <v>high</v>
      </c>
      <c r="S2879" t="str">
        <f>_xlfn.XLOOKUP($A2879,'site variables'!$A:$A,'site variables'!H:H,0,0)</f>
        <v>low</v>
      </c>
      <c r="T2879" t="str">
        <f>_xlfn.XLOOKUP($A2879,'site variables'!$A:$A,'site variables'!I:I,0,0)</f>
        <v>Wildfire&amp;grazing</v>
      </c>
      <c r="U2879">
        <f>_xlfn.XLOOKUP($D2879,climatevars!$E:$E,climatevars!J:J,0,)</f>
        <v>292.999414</v>
      </c>
      <c r="V2879">
        <f>_xlfn.XLOOKUP($D2879,climatevars!$E:$E,climatevars!K:K,0,)</f>
        <v>750.99849799999981</v>
      </c>
      <c r="W2879">
        <f>_xlfn.XLOOKUP($D2879,climatevars!$E:$E,climatevars!L:L,0,)</f>
        <v>619.99875999999995</v>
      </c>
      <c r="X2879">
        <f>_xlfn.XLOOKUP($G2879,speciesvars!$D:$D,speciesvars!H:H,0,0)</f>
        <v>0</v>
      </c>
      <c r="Y2879">
        <f>_xlfn.XLOOKUP($G2879,speciesvars!$D:$D,speciesvars!I:I,0,0)</f>
        <v>0</v>
      </c>
    </row>
    <row r="2880" spans="1:25" hidden="1" x14ac:dyDescent="0.25">
      <c r="A2880" t="s">
        <v>57</v>
      </c>
      <c r="B2880" t="s">
        <v>27</v>
      </c>
      <c r="C2880">
        <v>8</v>
      </c>
      <c r="D2880" t="str">
        <f t="shared" si="44"/>
        <v>Rooseveltfall 2021</v>
      </c>
      <c r="E2880" t="s">
        <v>48</v>
      </c>
      <c r="F2880" t="s">
        <v>70</v>
      </c>
      <c r="G2880" t="s">
        <v>6</v>
      </c>
      <c r="H2880" t="s">
        <v>4256</v>
      </c>
      <c r="I2880" t="s">
        <v>2980</v>
      </c>
      <c r="J2880" t="s">
        <v>60</v>
      </c>
      <c r="K2880">
        <v>0</v>
      </c>
      <c r="L2880">
        <v>0</v>
      </c>
      <c r="M2880">
        <v>0</v>
      </c>
      <c r="N2880">
        <f>_xlfn.XLOOKUP($A2880,'site variables'!$A:$A,'site variables'!C:C,0,0)</f>
        <v>400.54</v>
      </c>
      <c r="O2880">
        <f>_xlfn.XLOOKUP($A2880,'site variables'!$A:$A,'site variables'!D:D,0,0)</f>
        <v>30.2</v>
      </c>
      <c r="P2880">
        <f>_xlfn.XLOOKUP($A2880,'site variables'!$A:$A,'site variables'!E:E,0,0)</f>
        <v>20.100000000000001</v>
      </c>
      <c r="Q2880">
        <f>_xlfn.XLOOKUP($A2880,'site variables'!$A:$A,'site variables'!F:F,0,0)</f>
        <v>762</v>
      </c>
      <c r="R2880" t="str">
        <f>_xlfn.XLOOKUP($A2880,'site variables'!$A:$A,'site variables'!G:G,0,0)</f>
        <v>high</v>
      </c>
      <c r="S2880" t="str">
        <f>_xlfn.XLOOKUP($A2880,'site variables'!$A:$A,'site variables'!H:H,0,0)</f>
        <v>low</v>
      </c>
      <c r="T2880" t="str">
        <f>_xlfn.XLOOKUP($A2880,'site variables'!$A:$A,'site variables'!I:I,0,0)</f>
        <v>Wildfire&amp;grazing</v>
      </c>
      <c r="U2880">
        <f>_xlfn.XLOOKUP($D2880,climatevars!$E:$E,climatevars!J:J,0,)</f>
        <v>292.999414</v>
      </c>
      <c r="V2880">
        <f>_xlfn.XLOOKUP($D2880,climatevars!$E:$E,climatevars!K:K,0,)</f>
        <v>750.99849799999981</v>
      </c>
      <c r="W2880">
        <f>_xlfn.XLOOKUP($D2880,climatevars!$E:$E,climatevars!L:L,0,)</f>
        <v>619.99875999999995</v>
      </c>
      <c r="X2880">
        <f>_xlfn.XLOOKUP($G2880,speciesvars!$D:$D,speciesvars!H:H,0,0)</f>
        <v>21.804166575272902</v>
      </c>
      <c r="Y2880">
        <f>_xlfn.XLOOKUP($G2880,speciesvars!$D:$D,speciesvars!I:I,0,0)</f>
        <v>504</v>
      </c>
    </row>
    <row r="2881" spans="1:25" hidden="1" x14ac:dyDescent="0.25">
      <c r="A2881" t="s">
        <v>57</v>
      </c>
      <c r="B2881" t="s">
        <v>27</v>
      </c>
      <c r="C2881">
        <v>8</v>
      </c>
      <c r="D2881" t="str">
        <f t="shared" si="44"/>
        <v>Rooseveltfall 2021</v>
      </c>
      <c r="E2881" t="s">
        <v>48</v>
      </c>
      <c r="F2881" t="s">
        <v>70</v>
      </c>
      <c r="G2881" t="s">
        <v>22</v>
      </c>
      <c r="H2881" t="s">
        <v>4256</v>
      </c>
      <c r="I2881" t="s">
        <v>2981</v>
      </c>
      <c r="J2881" t="s">
        <v>60</v>
      </c>
      <c r="K2881">
        <v>0</v>
      </c>
      <c r="L2881">
        <v>0</v>
      </c>
      <c r="M2881">
        <v>0</v>
      </c>
      <c r="N2881">
        <f>_xlfn.XLOOKUP($A2881,'site variables'!$A:$A,'site variables'!C:C,0,0)</f>
        <v>400.54</v>
      </c>
      <c r="O2881">
        <f>_xlfn.XLOOKUP($A2881,'site variables'!$A:$A,'site variables'!D:D,0,0)</f>
        <v>30.2</v>
      </c>
      <c r="P2881">
        <f>_xlfn.XLOOKUP($A2881,'site variables'!$A:$A,'site variables'!E:E,0,0)</f>
        <v>20.100000000000001</v>
      </c>
      <c r="Q2881">
        <f>_xlfn.XLOOKUP($A2881,'site variables'!$A:$A,'site variables'!F:F,0,0)</f>
        <v>762</v>
      </c>
      <c r="R2881" t="str">
        <f>_xlfn.XLOOKUP($A2881,'site variables'!$A:$A,'site variables'!G:G,0,0)</f>
        <v>high</v>
      </c>
      <c r="S2881" t="str">
        <f>_xlfn.XLOOKUP($A2881,'site variables'!$A:$A,'site variables'!H:H,0,0)</f>
        <v>low</v>
      </c>
      <c r="T2881" t="str">
        <f>_xlfn.XLOOKUP($A2881,'site variables'!$A:$A,'site variables'!I:I,0,0)</f>
        <v>Wildfire&amp;grazing</v>
      </c>
      <c r="U2881">
        <f>_xlfn.XLOOKUP($D2881,climatevars!$E:$E,climatevars!J:J,0,)</f>
        <v>292.999414</v>
      </c>
      <c r="V2881">
        <f>_xlfn.XLOOKUP($D2881,climatevars!$E:$E,climatevars!K:K,0,)</f>
        <v>750.99849799999981</v>
      </c>
      <c r="W2881">
        <f>_xlfn.XLOOKUP($D2881,climatevars!$E:$E,climatevars!L:L,0,)</f>
        <v>619.99875999999995</v>
      </c>
      <c r="X2881">
        <f>_xlfn.XLOOKUP($G2881,speciesvars!$D:$D,speciesvars!H:H,0,0)</f>
        <v>22.870833317438802</v>
      </c>
      <c r="Y2881">
        <f>_xlfn.XLOOKUP($G2881,speciesvars!$D:$D,speciesvars!I:I,0,0)</f>
        <v>733</v>
      </c>
    </row>
    <row r="2882" spans="1:25" hidden="1" x14ac:dyDescent="0.25">
      <c r="A2882" t="s">
        <v>57</v>
      </c>
      <c r="B2882" t="s">
        <v>27</v>
      </c>
      <c r="C2882">
        <v>29</v>
      </c>
      <c r="D2882" t="str">
        <f t="shared" si="44"/>
        <v>Rooseveltfall 2021</v>
      </c>
      <c r="E2882" t="s">
        <v>12</v>
      </c>
      <c r="F2882" t="s">
        <v>70</v>
      </c>
      <c r="G2882" t="s">
        <v>4</v>
      </c>
      <c r="H2882" t="s">
        <v>11</v>
      </c>
      <c r="I2882" t="s">
        <v>2982</v>
      </c>
      <c r="J2882" t="s">
        <v>60</v>
      </c>
      <c r="K2882">
        <v>3</v>
      </c>
      <c r="L2882">
        <v>11</v>
      </c>
      <c r="N2882">
        <f>_xlfn.XLOOKUP($A2882,'site variables'!$A:$A,'site variables'!C:C,0,0)</f>
        <v>400.54</v>
      </c>
      <c r="O2882">
        <f>_xlfn.XLOOKUP($A2882,'site variables'!$A:$A,'site variables'!D:D,0,0)</f>
        <v>30.2</v>
      </c>
      <c r="P2882">
        <f>_xlfn.XLOOKUP($A2882,'site variables'!$A:$A,'site variables'!E:E,0,0)</f>
        <v>20.100000000000001</v>
      </c>
      <c r="Q2882">
        <f>_xlfn.XLOOKUP($A2882,'site variables'!$A:$A,'site variables'!F:F,0,0)</f>
        <v>762</v>
      </c>
      <c r="R2882" t="str">
        <f>_xlfn.XLOOKUP($A2882,'site variables'!$A:$A,'site variables'!G:G,0,0)</f>
        <v>high</v>
      </c>
      <c r="S2882" t="str">
        <f>_xlfn.XLOOKUP($A2882,'site variables'!$A:$A,'site variables'!H:H,0,0)</f>
        <v>low</v>
      </c>
      <c r="T2882" t="str">
        <f>_xlfn.XLOOKUP($A2882,'site variables'!$A:$A,'site variables'!I:I,0,0)</f>
        <v>Wildfire&amp;grazing</v>
      </c>
      <c r="U2882">
        <f>_xlfn.XLOOKUP($D2882,climatevars!$E:$E,climatevars!J:J,0,)</f>
        <v>292.999414</v>
      </c>
      <c r="V2882">
        <f>_xlfn.XLOOKUP($D2882,climatevars!$E:$E,climatevars!K:K,0,)</f>
        <v>750.99849799999981</v>
      </c>
      <c r="W2882">
        <f>_xlfn.XLOOKUP($D2882,climatevars!$E:$E,climatevars!L:L,0,)</f>
        <v>619.99875999999995</v>
      </c>
      <c r="X2882">
        <f>_xlfn.XLOOKUP($G2882,speciesvars!$D:$D,speciesvars!H:H,0,0)</f>
        <v>0</v>
      </c>
      <c r="Y2882">
        <f>_xlfn.XLOOKUP($G2882,speciesvars!$D:$D,speciesvars!I:I,0,0)</f>
        <v>0</v>
      </c>
    </row>
    <row r="2883" spans="1:25" hidden="1" x14ac:dyDescent="0.25">
      <c r="A2883" t="s">
        <v>57</v>
      </c>
      <c r="B2883" t="s">
        <v>27</v>
      </c>
      <c r="C2883">
        <v>8</v>
      </c>
      <c r="D2883" t="str">
        <f t="shared" ref="D2883:D2946" si="45">_xlfn.CONCAT(A2883,B2883)</f>
        <v>Rooseveltfall 2021</v>
      </c>
      <c r="E2883" t="s">
        <v>48</v>
      </c>
      <c r="F2883" t="s">
        <v>70</v>
      </c>
      <c r="G2883" t="s">
        <v>54</v>
      </c>
      <c r="H2883" t="s">
        <v>4256</v>
      </c>
      <c r="I2883" t="s">
        <v>2983</v>
      </c>
      <c r="J2883" t="s">
        <v>60</v>
      </c>
      <c r="K2883">
        <v>0</v>
      </c>
      <c r="L2883">
        <v>0</v>
      </c>
      <c r="M2883">
        <v>0</v>
      </c>
      <c r="N2883">
        <f>_xlfn.XLOOKUP($A2883,'site variables'!$A:$A,'site variables'!C:C,0,0)</f>
        <v>400.54</v>
      </c>
      <c r="O2883">
        <f>_xlfn.XLOOKUP($A2883,'site variables'!$A:$A,'site variables'!D:D,0,0)</f>
        <v>30.2</v>
      </c>
      <c r="P2883">
        <f>_xlfn.XLOOKUP($A2883,'site variables'!$A:$A,'site variables'!E:E,0,0)</f>
        <v>20.100000000000001</v>
      </c>
      <c r="Q2883">
        <f>_xlfn.XLOOKUP($A2883,'site variables'!$A:$A,'site variables'!F:F,0,0)</f>
        <v>762</v>
      </c>
      <c r="R2883" t="str">
        <f>_xlfn.XLOOKUP($A2883,'site variables'!$A:$A,'site variables'!G:G,0,0)</f>
        <v>high</v>
      </c>
      <c r="S2883" t="str">
        <f>_xlfn.XLOOKUP($A2883,'site variables'!$A:$A,'site variables'!H:H,0,0)</f>
        <v>low</v>
      </c>
      <c r="T2883" t="str">
        <f>_xlfn.XLOOKUP($A2883,'site variables'!$A:$A,'site variables'!I:I,0,0)</f>
        <v>Wildfire&amp;grazing</v>
      </c>
      <c r="U2883">
        <f>_xlfn.XLOOKUP($D2883,climatevars!$E:$E,climatevars!J:J,0,)</f>
        <v>292.999414</v>
      </c>
      <c r="V2883">
        <f>_xlfn.XLOOKUP($D2883,climatevars!$E:$E,climatevars!K:K,0,)</f>
        <v>750.99849799999981</v>
      </c>
      <c r="W2883">
        <f>_xlfn.XLOOKUP($D2883,climatevars!$E:$E,climatevars!L:L,0,)</f>
        <v>619.99875999999995</v>
      </c>
      <c r="X2883">
        <f>_xlfn.XLOOKUP($G2883,speciesvars!$D:$D,speciesvars!H:H,0,0)</f>
        <v>21.7541668613752</v>
      </c>
      <c r="Y2883">
        <f>_xlfn.XLOOKUP($G2883,speciesvars!$D:$D,speciesvars!I:I,0,0)</f>
        <v>505</v>
      </c>
    </row>
    <row r="2884" spans="1:25" hidden="1" x14ac:dyDescent="0.25">
      <c r="A2884" t="s">
        <v>57</v>
      </c>
      <c r="B2884" t="s">
        <v>27</v>
      </c>
      <c r="C2884">
        <v>8</v>
      </c>
      <c r="D2884" t="str">
        <f t="shared" si="45"/>
        <v>Rooseveltfall 2021</v>
      </c>
      <c r="E2884" t="s">
        <v>48</v>
      </c>
      <c r="F2884" t="s">
        <v>70</v>
      </c>
      <c r="G2884" t="s">
        <v>65</v>
      </c>
      <c r="H2884" t="s">
        <v>4256</v>
      </c>
      <c r="I2884" t="s">
        <v>2984</v>
      </c>
      <c r="J2884" t="s">
        <v>60</v>
      </c>
      <c r="K2884">
        <v>0</v>
      </c>
      <c r="L2884">
        <v>0</v>
      </c>
      <c r="M2884">
        <v>0.05</v>
      </c>
      <c r="N2884">
        <f>_xlfn.XLOOKUP($A2884,'site variables'!$A:$A,'site variables'!C:C,0,0)</f>
        <v>400.54</v>
      </c>
      <c r="O2884">
        <f>_xlfn.XLOOKUP($A2884,'site variables'!$A:$A,'site variables'!D:D,0,0)</f>
        <v>30.2</v>
      </c>
      <c r="P2884">
        <f>_xlfn.XLOOKUP($A2884,'site variables'!$A:$A,'site variables'!E:E,0,0)</f>
        <v>20.100000000000001</v>
      </c>
      <c r="Q2884">
        <f>_xlfn.XLOOKUP($A2884,'site variables'!$A:$A,'site variables'!F:F,0,0)</f>
        <v>762</v>
      </c>
      <c r="R2884" t="str">
        <f>_xlfn.XLOOKUP($A2884,'site variables'!$A:$A,'site variables'!G:G,0,0)</f>
        <v>high</v>
      </c>
      <c r="S2884" t="str">
        <f>_xlfn.XLOOKUP($A2884,'site variables'!$A:$A,'site variables'!H:H,0,0)</f>
        <v>low</v>
      </c>
      <c r="T2884" t="str">
        <f>_xlfn.XLOOKUP($A2884,'site variables'!$A:$A,'site variables'!I:I,0,0)</f>
        <v>Wildfire&amp;grazing</v>
      </c>
      <c r="U2884">
        <f>_xlfn.XLOOKUP($D2884,climatevars!$E:$E,climatevars!J:J,0,)</f>
        <v>292.999414</v>
      </c>
      <c r="V2884">
        <f>_xlfn.XLOOKUP($D2884,climatevars!$E:$E,climatevars!K:K,0,)</f>
        <v>750.99849799999981</v>
      </c>
      <c r="W2884">
        <f>_xlfn.XLOOKUP($D2884,climatevars!$E:$E,climatevars!L:L,0,)</f>
        <v>619.99875999999995</v>
      </c>
      <c r="X2884">
        <f>_xlfn.XLOOKUP($G2884,speciesvars!$D:$D,speciesvars!H:H,0,0)</f>
        <v>21.662499884764401</v>
      </c>
      <c r="Y2884">
        <f>_xlfn.XLOOKUP($G2884,speciesvars!$D:$D,speciesvars!I:I,0,0)</f>
        <v>767</v>
      </c>
    </row>
    <row r="2885" spans="1:25" hidden="1" x14ac:dyDescent="0.25">
      <c r="A2885" t="s">
        <v>57</v>
      </c>
      <c r="B2885" t="s">
        <v>27</v>
      </c>
      <c r="C2885">
        <v>8</v>
      </c>
      <c r="D2885" t="str">
        <f t="shared" si="45"/>
        <v>Rooseveltfall 2021</v>
      </c>
      <c r="E2885" t="s">
        <v>48</v>
      </c>
      <c r="F2885" t="s">
        <v>70</v>
      </c>
      <c r="G2885" t="s">
        <v>1</v>
      </c>
      <c r="H2885" t="s">
        <v>4256</v>
      </c>
      <c r="I2885" t="s">
        <v>2985</v>
      </c>
      <c r="J2885" t="s">
        <v>60</v>
      </c>
      <c r="K2885">
        <v>0</v>
      </c>
      <c r="L2885">
        <v>0</v>
      </c>
      <c r="M2885">
        <v>3.5</v>
      </c>
      <c r="N2885">
        <f>_xlfn.XLOOKUP($A2885,'site variables'!$A:$A,'site variables'!C:C,0,0)</f>
        <v>400.54</v>
      </c>
      <c r="O2885">
        <f>_xlfn.XLOOKUP($A2885,'site variables'!$A:$A,'site variables'!D:D,0,0)</f>
        <v>30.2</v>
      </c>
      <c r="P2885">
        <f>_xlfn.XLOOKUP($A2885,'site variables'!$A:$A,'site variables'!E:E,0,0)</f>
        <v>20.100000000000001</v>
      </c>
      <c r="Q2885">
        <f>_xlfn.XLOOKUP($A2885,'site variables'!$A:$A,'site variables'!F:F,0,0)</f>
        <v>762</v>
      </c>
      <c r="R2885" t="str">
        <f>_xlfn.XLOOKUP($A2885,'site variables'!$A:$A,'site variables'!G:G,0,0)</f>
        <v>high</v>
      </c>
      <c r="S2885" t="str">
        <f>_xlfn.XLOOKUP($A2885,'site variables'!$A:$A,'site variables'!H:H,0,0)</f>
        <v>low</v>
      </c>
      <c r="T2885" t="str">
        <f>_xlfn.XLOOKUP($A2885,'site variables'!$A:$A,'site variables'!I:I,0,0)</f>
        <v>Wildfire&amp;grazing</v>
      </c>
      <c r="U2885">
        <f>_xlfn.XLOOKUP($D2885,climatevars!$E:$E,climatevars!J:J,0,)</f>
        <v>292.999414</v>
      </c>
      <c r="V2885">
        <f>_xlfn.XLOOKUP($D2885,climatevars!$E:$E,climatevars!K:K,0,)</f>
        <v>750.99849799999981</v>
      </c>
      <c r="W2885">
        <f>_xlfn.XLOOKUP($D2885,climatevars!$E:$E,climatevars!L:L,0,)</f>
        <v>619.99875999999995</v>
      </c>
      <c r="X2885">
        <f>_xlfn.XLOOKUP($G2885,speciesvars!$D:$D,speciesvars!H:H,0,0)</f>
        <v>22.9416667421659</v>
      </c>
      <c r="Y2885">
        <f>_xlfn.XLOOKUP($G2885,speciesvars!$D:$D,speciesvars!I:I,0,0)</f>
        <v>528</v>
      </c>
    </row>
    <row r="2886" spans="1:25" hidden="1" x14ac:dyDescent="0.25">
      <c r="A2886" t="s">
        <v>57</v>
      </c>
      <c r="B2886" t="s">
        <v>32</v>
      </c>
      <c r="C2886">
        <v>1</v>
      </c>
      <c r="D2886" t="str">
        <f t="shared" si="45"/>
        <v>Rooseveltspring 2020</v>
      </c>
      <c r="E2886" t="s">
        <v>48</v>
      </c>
      <c r="F2886" t="s">
        <v>70</v>
      </c>
      <c r="G2886" t="s">
        <v>36</v>
      </c>
      <c r="H2886" t="s">
        <v>11</v>
      </c>
      <c r="I2886" t="s">
        <v>2986</v>
      </c>
      <c r="J2886" t="s">
        <v>72</v>
      </c>
      <c r="K2886">
        <v>8</v>
      </c>
      <c r="L2886">
        <v>15</v>
      </c>
      <c r="N2886">
        <f>_xlfn.XLOOKUP($A2886,'site variables'!$A:$A,'site variables'!C:C,0,0)</f>
        <v>400.54</v>
      </c>
      <c r="O2886">
        <f>_xlfn.XLOOKUP($A2886,'site variables'!$A:$A,'site variables'!D:D,0,0)</f>
        <v>30.2</v>
      </c>
      <c r="P2886">
        <f>_xlfn.XLOOKUP($A2886,'site variables'!$A:$A,'site variables'!E:E,0,0)</f>
        <v>20.100000000000001</v>
      </c>
      <c r="Q2886">
        <f>_xlfn.XLOOKUP($A2886,'site variables'!$A:$A,'site variables'!F:F,0,0)</f>
        <v>762</v>
      </c>
      <c r="R2886" t="str">
        <f>_xlfn.XLOOKUP($A2886,'site variables'!$A:$A,'site variables'!G:G,0,0)</f>
        <v>high</v>
      </c>
      <c r="S2886" t="str">
        <f>_xlfn.XLOOKUP($A2886,'site variables'!$A:$A,'site variables'!H:H,0,0)</f>
        <v>low</v>
      </c>
      <c r="T2886" t="str">
        <f>_xlfn.XLOOKUP($A2886,'site variables'!$A:$A,'site variables'!I:I,0,0)</f>
        <v>Wildfire&amp;grazing</v>
      </c>
      <c r="U2886">
        <f>_xlfn.XLOOKUP($D2886,climatevars!$E:$E,climatevars!J:J,0,)</f>
        <v>237.99952399999995</v>
      </c>
      <c r="V2886">
        <f>_xlfn.XLOOKUP($D2886,climatevars!$E:$E,climatevars!K:K,0,)</f>
        <v>750.99849799999981</v>
      </c>
      <c r="W2886">
        <f>_xlfn.XLOOKUP($D2886,climatevars!$E:$E,climatevars!L:L,0,)</f>
        <v>237.99952399999995</v>
      </c>
      <c r="X2886">
        <f>_xlfn.XLOOKUP($G2886,speciesvars!$D:$D,speciesvars!H:H,0,0)</f>
        <v>0</v>
      </c>
      <c r="Y2886">
        <f>_xlfn.XLOOKUP($G2886,speciesvars!$D:$D,speciesvars!I:I,0,0)</f>
        <v>0</v>
      </c>
    </row>
    <row r="2887" spans="1:25" hidden="1" x14ac:dyDescent="0.25">
      <c r="A2887" t="s">
        <v>57</v>
      </c>
      <c r="B2887" t="s">
        <v>32</v>
      </c>
      <c r="C2887">
        <v>2</v>
      </c>
      <c r="D2887" t="str">
        <f t="shared" si="45"/>
        <v>Rooseveltspring 2020</v>
      </c>
      <c r="E2887" t="s">
        <v>74</v>
      </c>
      <c r="F2887" t="s">
        <v>70</v>
      </c>
      <c r="G2887" t="s">
        <v>3</v>
      </c>
      <c r="H2887" t="s">
        <v>11</v>
      </c>
      <c r="I2887" t="s">
        <v>2987</v>
      </c>
      <c r="J2887" t="s">
        <v>72</v>
      </c>
      <c r="K2887">
        <v>5</v>
      </c>
      <c r="L2887">
        <v>70</v>
      </c>
      <c r="N2887">
        <f>_xlfn.XLOOKUP($A2887,'site variables'!$A:$A,'site variables'!C:C,0,0)</f>
        <v>400.54</v>
      </c>
      <c r="O2887">
        <f>_xlfn.XLOOKUP($A2887,'site variables'!$A:$A,'site variables'!D:D,0,0)</f>
        <v>30.2</v>
      </c>
      <c r="P2887">
        <f>_xlfn.XLOOKUP($A2887,'site variables'!$A:$A,'site variables'!E:E,0,0)</f>
        <v>20.100000000000001</v>
      </c>
      <c r="Q2887">
        <f>_xlfn.XLOOKUP($A2887,'site variables'!$A:$A,'site variables'!F:F,0,0)</f>
        <v>762</v>
      </c>
      <c r="R2887" t="str">
        <f>_xlfn.XLOOKUP($A2887,'site variables'!$A:$A,'site variables'!G:G,0,0)</f>
        <v>high</v>
      </c>
      <c r="S2887" t="str">
        <f>_xlfn.XLOOKUP($A2887,'site variables'!$A:$A,'site variables'!H:H,0,0)</f>
        <v>low</v>
      </c>
      <c r="T2887" t="str">
        <f>_xlfn.XLOOKUP($A2887,'site variables'!$A:$A,'site variables'!I:I,0,0)</f>
        <v>Wildfire&amp;grazing</v>
      </c>
      <c r="U2887">
        <f>_xlfn.XLOOKUP($D2887,climatevars!$E:$E,climatevars!J:J,0,)</f>
        <v>237.99952399999995</v>
      </c>
      <c r="V2887">
        <f>_xlfn.XLOOKUP($D2887,climatevars!$E:$E,climatevars!K:K,0,)</f>
        <v>750.99849799999981</v>
      </c>
      <c r="W2887">
        <f>_xlfn.XLOOKUP($D2887,climatevars!$E:$E,climatevars!L:L,0,)</f>
        <v>237.99952399999995</v>
      </c>
      <c r="X2887">
        <f>_xlfn.XLOOKUP($G2887,speciesvars!$D:$D,speciesvars!H:H,0,0)</f>
        <v>0</v>
      </c>
      <c r="Y2887">
        <f>_xlfn.XLOOKUP($G2887,speciesvars!$D:$D,speciesvars!I:I,0,0)</f>
        <v>0</v>
      </c>
    </row>
    <row r="2888" spans="1:25" hidden="1" x14ac:dyDescent="0.25">
      <c r="A2888" t="s">
        <v>57</v>
      </c>
      <c r="B2888" t="s">
        <v>27</v>
      </c>
      <c r="C2888">
        <v>9</v>
      </c>
      <c r="D2888" t="str">
        <f t="shared" si="45"/>
        <v>Rooseveltfall 2021</v>
      </c>
      <c r="E2888" t="s">
        <v>75</v>
      </c>
      <c r="F2888" t="s">
        <v>49</v>
      </c>
      <c r="G2888" t="s">
        <v>6</v>
      </c>
      <c r="H2888" t="s">
        <v>4256</v>
      </c>
      <c r="I2888" t="s">
        <v>2988</v>
      </c>
      <c r="J2888" t="s">
        <v>60</v>
      </c>
      <c r="K2888">
        <v>0</v>
      </c>
      <c r="L2888">
        <v>0</v>
      </c>
      <c r="M2888">
        <v>0</v>
      </c>
      <c r="N2888">
        <f>_xlfn.XLOOKUP($A2888,'site variables'!$A:$A,'site variables'!C:C,0,0)</f>
        <v>400.54</v>
      </c>
      <c r="O2888">
        <f>_xlfn.XLOOKUP($A2888,'site variables'!$A:$A,'site variables'!D:D,0,0)</f>
        <v>30.2</v>
      </c>
      <c r="P2888">
        <f>_xlfn.XLOOKUP($A2888,'site variables'!$A:$A,'site variables'!E:E,0,0)</f>
        <v>20.100000000000001</v>
      </c>
      <c r="Q2888">
        <f>_xlfn.XLOOKUP($A2888,'site variables'!$A:$A,'site variables'!F:F,0,0)</f>
        <v>762</v>
      </c>
      <c r="R2888" t="str">
        <f>_xlfn.XLOOKUP($A2888,'site variables'!$A:$A,'site variables'!G:G,0,0)</f>
        <v>high</v>
      </c>
      <c r="S2888" t="str">
        <f>_xlfn.XLOOKUP($A2888,'site variables'!$A:$A,'site variables'!H:H,0,0)</f>
        <v>low</v>
      </c>
      <c r="T2888" t="str">
        <f>_xlfn.XLOOKUP($A2888,'site variables'!$A:$A,'site variables'!I:I,0,0)</f>
        <v>Wildfire&amp;grazing</v>
      </c>
      <c r="U2888">
        <f>_xlfn.XLOOKUP($D2888,climatevars!$E:$E,climatevars!J:J,0,)</f>
        <v>292.999414</v>
      </c>
      <c r="V2888">
        <f>_xlfn.XLOOKUP($D2888,climatevars!$E:$E,climatevars!K:K,0,)</f>
        <v>750.99849799999981</v>
      </c>
      <c r="W2888">
        <f>_xlfn.XLOOKUP($D2888,climatevars!$E:$E,climatevars!L:L,0,)</f>
        <v>619.99875999999995</v>
      </c>
      <c r="X2888">
        <f>_xlfn.XLOOKUP($G2888,speciesvars!$D:$D,speciesvars!H:H,0,0)</f>
        <v>21.804166575272902</v>
      </c>
      <c r="Y2888">
        <f>_xlfn.XLOOKUP($G2888,speciesvars!$D:$D,speciesvars!I:I,0,0)</f>
        <v>504</v>
      </c>
    </row>
    <row r="2889" spans="1:25" hidden="1" x14ac:dyDescent="0.25">
      <c r="A2889" t="s">
        <v>57</v>
      </c>
      <c r="B2889" t="s">
        <v>27</v>
      </c>
      <c r="C2889">
        <v>9</v>
      </c>
      <c r="D2889" t="str">
        <f t="shared" si="45"/>
        <v>Rooseveltfall 2021</v>
      </c>
      <c r="E2889" t="s">
        <v>75</v>
      </c>
      <c r="F2889" t="s">
        <v>49</v>
      </c>
      <c r="G2889" t="s">
        <v>22</v>
      </c>
      <c r="H2889" t="s">
        <v>4256</v>
      </c>
      <c r="I2889" t="s">
        <v>2989</v>
      </c>
      <c r="J2889" t="s">
        <v>60</v>
      </c>
      <c r="K2889">
        <v>0</v>
      </c>
      <c r="L2889">
        <v>0</v>
      </c>
      <c r="M2889">
        <v>0</v>
      </c>
      <c r="N2889">
        <f>_xlfn.XLOOKUP($A2889,'site variables'!$A:$A,'site variables'!C:C,0,0)</f>
        <v>400.54</v>
      </c>
      <c r="O2889">
        <f>_xlfn.XLOOKUP($A2889,'site variables'!$A:$A,'site variables'!D:D,0,0)</f>
        <v>30.2</v>
      </c>
      <c r="P2889">
        <f>_xlfn.XLOOKUP($A2889,'site variables'!$A:$A,'site variables'!E:E,0,0)</f>
        <v>20.100000000000001</v>
      </c>
      <c r="Q2889">
        <f>_xlfn.XLOOKUP($A2889,'site variables'!$A:$A,'site variables'!F:F,0,0)</f>
        <v>762</v>
      </c>
      <c r="R2889" t="str">
        <f>_xlfn.XLOOKUP($A2889,'site variables'!$A:$A,'site variables'!G:G,0,0)</f>
        <v>high</v>
      </c>
      <c r="S2889" t="str">
        <f>_xlfn.XLOOKUP($A2889,'site variables'!$A:$A,'site variables'!H:H,0,0)</f>
        <v>low</v>
      </c>
      <c r="T2889" t="str">
        <f>_xlfn.XLOOKUP($A2889,'site variables'!$A:$A,'site variables'!I:I,0,0)</f>
        <v>Wildfire&amp;grazing</v>
      </c>
      <c r="U2889">
        <f>_xlfn.XLOOKUP($D2889,climatevars!$E:$E,climatevars!J:J,0,)</f>
        <v>292.999414</v>
      </c>
      <c r="V2889">
        <f>_xlfn.XLOOKUP($D2889,climatevars!$E:$E,climatevars!K:K,0,)</f>
        <v>750.99849799999981</v>
      </c>
      <c r="W2889">
        <f>_xlfn.XLOOKUP($D2889,climatevars!$E:$E,climatevars!L:L,0,)</f>
        <v>619.99875999999995</v>
      </c>
      <c r="X2889">
        <f>_xlfn.XLOOKUP($G2889,speciesvars!$D:$D,speciesvars!H:H,0,0)</f>
        <v>22.870833317438802</v>
      </c>
      <c r="Y2889">
        <f>_xlfn.XLOOKUP($G2889,speciesvars!$D:$D,speciesvars!I:I,0,0)</f>
        <v>733</v>
      </c>
    </row>
    <row r="2890" spans="1:25" hidden="1" x14ac:dyDescent="0.25">
      <c r="A2890" t="s">
        <v>57</v>
      </c>
      <c r="B2890" t="s">
        <v>32</v>
      </c>
      <c r="C2890">
        <v>2</v>
      </c>
      <c r="D2890" t="str">
        <f t="shared" si="45"/>
        <v>Rooseveltspring 2020</v>
      </c>
      <c r="E2890" t="s">
        <v>74</v>
      </c>
      <c r="F2890" t="s">
        <v>70</v>
      </c>
      <c r="G2890" t="s">
        <v>44</v>
      </c>
      <c r="H2890" t="s">
        <v>11</v>
      </c>
      <c r="I2890" t="s">
        <v>2990</v>
      </c>
      <c r="J2890" t="s">
        <v>60</v>
      </c>
      <c r="K2890">
        <v>3</v>
      </c>
      <c r="L2890">
        <v>30</v>
      </c>
      <c r="N2890">
        <f>_xlfn.XLOOKUP($A2890,'site variables'!$A:$A,'site variables'!C:C,0,0)</f>
        <v>400.54</v>
      </c>
      <c r="O2890">
        <f>_xlfn.XLOOKUP($A2890,'site variables'!$A:$A,'site variables'!D:D,0,0)</f>
        <v>30.2</v>
      </c>
      <c r="P2890">
        <f>_xlfn.XLOOKUP($A2890,'site variables'!$A:$A,'site variables'!E:E,0,0)</f>
        <v>20.100000000000001</v>
      </c>
      <c r="Q2890">
        <f>_xlfn.XLOOKUP($A2890,'site variables'!$A:$A,'site variables'!F:F,0,0)</f>
        <v>762</v>
      </c>
      <c r="R2890" t="str">
        <f>_xlfn.XLOOKUP($A2890,'site variables'!$A:$A,'site variables'!G:G,0,0)</f>
        <v>high</v>
      </c>
      <c r="S2890" t="str">
        <f>_xlfn.XLOOKUP($A2890,'site variables'!$A:$A,'site variables'!H:H,0,0)</f>
        <v>low</v>
      </c>
      <c r="T2890" t="str">
        <f>_xlfn.XLOOKUP($A2890,'site variables'!$A:$A,'site variables'!I:I,0,0)</f>
        <v>Wildfire&amp;grazing</v>
      </c>
      <c r="U2890">
        <f>_xlfn.XLOOKUP($D2890,climatevars!$E:$E,climatevars!J:J,0,)</f>
        <v>237.99952399999995</v>
      </c>
      <c r="V2890">
        <f>_xlfn.XLOOKUP($D2890,climatevars!$E:$E,climatevars!K:K,0,)</f>
        <v>750.99849799999981</v>
      </c>
      <c r="W2890">
        <f>_xlfn.XLOOKUP($D2890,climatevars!$E:$E,climatevars!L:L,0,)</f>
        <v>237.99952399999995</v>
      </c>
      <c r="X2890">
        <f>_xlfn.XLOOKUP($G2890,speciesvars!$D:$D,speciesvars!H:H,0,0)</f>
        <v>0</v>
      </c>
      <c r="Y2890">
        <f>_xlfn.XLOOKUP($G2890,speciesvars!$D:$D,speciesvars!I:I,0,0)</f>
        <v>0</v>
      </c>
    </row>
    <row r="2891" spans="1:25" hidden="1" x14ac:dyDescent="0.25">
      <c r="A2891" t="s">
        <v>57</v>
      </c>
      <c r="B2891" t="s">
        <v>27</v>
      </c>
      <c r="C2891">
        <v>9</v>
      </c>
      <c r="D2891" t="str">
        <f t="shared" si="45"/>
        <v>Rooseveltfall 2021</v>
      </c>
      <c r="E2891" t="s">
        <v>75</v>
      </c>
      <c r="F2891" t="s">
        <v>49</v>
      </c>
      <c r="G2891" t="s">
        <v>54</v>
      </c>
      <c r="H2891" t="s">
        <v>4256</v>
      </c>
      <c r="I2891" t="s">
        <v>2991</v>
      </c>
      <c r="J2891" t="s">
        <v>60</v>
      </c>
      <c r="K2891">
        <v>0</v>
      </c>
      <c r="L2891">
        <v>0</v>
      </c>
      <c r="M2891">
        <v>0</v>
      </c>
      <c r="N2891">
        <f>_xlfn.XLOOKUP($A2891,'site variables'!$A:$A,'site variables'!C:C,0,0)</f>
        <v>400.54</v>
      </c>
      <c r="O2891">
        <f>_xlfn.XLOOKUP($A2891,'site variables'!$A:$A,'site variables'!D:D,0,0)</f>
        <v>30.2</v>
      </c>
      <c r="P2891">
        <f>_xlfn.XLOOKUP($A2891,'site variables'!$A:$A,'site variables'!E:E,0,0)</f>
        <v>20.100000000000001</v>
      </c>
      <c r="Q2891">
        <f>_xlfn.XLOOKUP($A2891,'site variables'!$A:$A,'site variables'!F:F,0,0)</f>
        <v>762</v>
      </c>
      <c r="R2891" t="str">
        <f>_xlfn.XLOOKUP($A2891,'site variables'!$A:$A,'site variables'!G:G,0,0)</f>
        <v>high</v>
      </c>
      <c r="S2891" t="str">
        <f>_xlfn.XLOOKUP($A2891,'site variables'!$A:$A,'site variables'!H:H,0,0)</f>
        <v>low</v>
      </c>
      <c r="T2891" t="str">
        <f>_xlfn.XLOOKUP($A2891,'site variables'!$A:$A,'site variables'!I:I,0,0)</f>
        <v>Wildfire&amp;grazing</v>
      </c>
      <c r="U2891">
        <f>_xlfn.XLOOKUP($D2891,climatevars!$E:$E,climatevars!J:J,0,)</f>
        <v>292.999414</v>
      </c>
      <c r="V2891">
        <f>_xlfn.XLOOKUP($D2891,climatevars!$E:$E,climatevars!K:K,0,)</f>
        <v>750.99849799999981</v>
      </c>
      <c r="W2891">
        <f>_xlfn.XLOOKUP($D2891,climatevars!$E:$E,climatevars!L:L,0,)</f>
        <v>619.99875999999995</v>
      </c>
      <c r="X2891">
        <f>_xlfn.XLOOKUP($G2891,speciesvars!$D:$D,speciesvars!H:H,0,0)</f>
        <v>21.7541668613752</v>
      </c>
      <c r="Y2891">
        <f>_xlfn.XLOOKUP($G2891,speciesvars!$D:$D,speciesvars!I:I,0,0)</f>
        <v>505</v>
      </c>
    </row>
    <row r="2892" spans="1:25" hidden="1" x14ac:dyDescent="0.25">
      <c r="A2892" t="s">
        <v>57</v>
      </c>
      <c r="B2892" t="s">
        <v>27</v>
      </c>
      <c r="C2892">
        <v>9</v>
      </c>
      <c r="D2892" t="str">
        <f t="shared" si="45"/>
        <v>Rooseveltfall 2021</v>
      </c>
      <c r="E2892" t="s">
        <v>75</v>
      </c>
      <c r="F2892" t="s">
        <v>49</v>
      </c>
      <c r="G2892" t="s">
        <v>65</v>
      </c>
      <c r="H2892" t="s">
        <v>4256</v>
      </c>
      <c r="I2892" t="s">
        <v>2992</v>
      </c>
      <c r="J2892" t="s">
        <v>60</v>
      </c>
      <c r="K2892">
        <v>0</v>
      </c>
      <c r="L2892">
        <v>0</v>
      </c>
      <c r="M2892">
        <v>0</v>
      </c>
      <c r="N2892">
        <f>_xlfn.XLOOKUP($A2892,'site variables'!$A:$A,'site variables'!C:C,0,0)</f>
        <v>400.54</v>
      </c>
      <c r="O2892">
        <f>_xlfn.XLOOKUP($A2892,'site variables'!$A:$A,'site variables'!D:D,0,0)</f>
        <v>30.2</v>
      </c>
      <c r="P2892">
        <f>_xlfn.XLOOKUP($A2892,'site variables'!$A:$A,'site variables'!E:E,0,0)</f>
        <v>20.100000000000001</v>
      </c>
      <c r="Q2892">
        <f>_xlfn.XLOOKUP($A2892,'site variables'!$A:$A,'site variables'!F:F,0,0)</f>
        <v>762</v>
      </c>
      <c r="R2892" t="str">
        <f>_xlfn.XLOOKUP($A2892,'site variables'!$A:$A,'site variables'!G:G,0,0)</f>
        <v>high</v>
      </c>
      <c r="S2892" t="str">
        <f>_xlfn.XLOOKUP($A2892,'site variables'!$A:$A,'site variables'!H:H,0,0)</f>
        <v>low</v>
      </c>
      <c r="T2892" t="str">
        <f>_xlfn.XLOOKUP($A2892,'site variables'!$A:$A,'site variables'!I:I,0,0)</f>
        <v>Wildfire&amp;grazing</v>
      </c>
      <c r="U2892">
        <f>_xlfn.XLOOKUP($D2892,climatevars!$E:$E,climatevars!J:J,0,)</f>
        <v>292.999414</v>
      </c>
      <c r="V2892">
        <f>_xlfn.XLOOKUP($D2892,climatevars!$E:$E,climatevars!K:K,0,)</f>
        <v>750.99849799999981</v>
      </c>
      <c r="W2892">
        <f>_xlfn.XLOOKUP($D2892,climatevars!$E:$E,climatevars!L:L,0,)</f>
        <v>619.99875999999995</v>
      </c>
      <c r="X2892">
        <f>_xlfn.XLOOKUP($G2892,speciesvars!$D:$D,speciesvars!H:H,0,0)</f>
        <v>21.662499884764401</v>
      </c>
      <c r="Y2892">
        <f>_xlfn.XLOOKUP($G2892,speciesvars!$D:$D,speciesvars!I:I,0,0)</f>
        <v>767</v>
      </c>
    </row>
    <row r="2893" spans="1:25" hidden="1" x14ac:dyDescent="0.25">
      <c r="A2893" t="s">
        <v>57</v>
      </c>
      <c r="B2893" t="s">
        <v>27</v>
      </c>
      <c r="C2893">
        <v>9</v>
      </c>
      <c r="D2893" t="str">
        <f t="shared" si="45"/>
        <v>Rooseveltfall 2021</v>
      </c>
      <c r="E2893" t="s">
        <v>75</v>
      </c>
      <c r="F2893" t="s">
        <v>49</v>
      </c>
      <c r="G2893" t="s">
        <v>1</v>
      </c>
      <c r="H2893" t="s">
        <v>4256</v>
      </c>
      <c r="I2893" t="s">
        <v>2993</v>
      </c>
      <c r="J2893" t="s">
        <v>60</v>
      </c>
      <c r="K2893">
        <v>0</v>
      </c>
      <c r="L2893">
        <v>0</v>
      </c>
      <c r="M2893">
        <v>0</v>
      </c>
      <c r="N2893">
        <f>_xlfn.XLOOKUP($A2893,'site variables'!$A:$A,'site variables'!C:C,0,0)</f>
        <v>400.54</v>
      </c>
      <c r="O2893">
        <f>_xlfn.XLOOKUP($A2893,'site variables'!$A:$A,'site variables'!D:D,0,0)</f>
        <v>30.2</v>
      </c>
      <c r="P2893">
        <f>_xlfn.XLOOKUP($A2893,'site variables'!$A:$A,'site variables'!E:E,0,0)</f>
        <v>20.100000000000001</v>
      </c>
      <c r="Q2893">
        <f>_xlfn.XLOOKUP($A2893,'site variables'!$A:$A,'site variables'!F:F,0,0)</f>
        <v>762</v>
      </c>
      <c r="R2893" t="str">
        <f>_xlfn.XLOOKUP($A2893,'site variables'!$A:$A,'site variables'!G:G,0,0)</f>
        <v>high</v>
      </c>
      <c r="S2893" t="str">
        <f>_xlfn.XLOOKUP($A2893,'site variables'!$A:$A,'site variables'!H:H,0,0)</f>
        <v>low</v>
      </c>
      <c r="T2893" t="str">
        <f>_xlfn.XLOOKUP($A2893,'site variables'!$A:$A,'site variables'!I:I,0,0)</f>
        <v>Wildfire&amp;grazing</v>
      </c>
      <c r="U2893">
        <f>_xlfn.XLOOKUP($D2893,climatevars!$E:$E,climatevars!J:J,0,)</f>
        <v>292.999414</v>
      </c>
      <c r="V2893">
        <f>_xlfn.XLOOKUP($D2893,climatevars!$E:$E,climatevars!K:K,0,)</f>
        <v>750.99849799999981</v>
      </c>
      <c r="W2893">
        <f>_xlfn.XLOOKUP($D2893,climatevars!$E:$E,climatevars!L:L,0,)</f>
        <v>619.99875999999995</v>
      </c>
      <c r="X2893">
        <f>_xlfn.XLOOKUP($G2893,speciesvars!$D:$D,speciesvars!H:H,0,0)</f>
        <v>22.9416667421659</v>
      </c>
      <c r="Y2893">
        <f>_xlfn.XLOOKUP($G2893,speciesvars!$D:$D,speciesvars!I:I,0,0)</f>
        <v>528</v>
      </c>
    </row>
    <row r="2894" spans="1:25" hidden="1" x14ac:dyDescent="0.25">
      <c r="A2894" t="s">
        <v>57</v>
      </c>
      <c r="B2894" t="s">
        <v>27</v>
      </c>
      <c r="C2894">
        <v>10</v>
      </c>
      <c r="D2894" t="str">
        <f t="shared" si="45"/>
        <v>Rooseveltfall 2021</v>
      </c>
      <c r="E2894" t="s">
        <v>66</v>
      </c>
      <c r="F2894" t="s">
        <v>0</v>
      </c>
      <c r="G2894" t="s">
        <v>13</v>
      </c>
      <c r="H2894" t="s">
        <v>4254</v>
      </c>
      <c r="I2894" t="s">
        <v>2994</v>
      </c>
      <c r="J2894" t="s">
        <v>60</v>
      </c>
      <c r="K2894">
        <v>0</v>
      </c>
      <c r="L2894">
        <v>0</v>
      </c>
      <c r="M2894">
        <v>0</v>
      </c>
      <c r="N2894">
        <f>_xlfn.XLOOKUP($A2894,'site variables'!$A:$A,'site variables'!C:C,0,0)</f>
        <v>400.54</v>
      </c>
      <c r="O2894">
        <f>_xlfn.XLOOKUP($A2894,'site variables'!$A:$A,'site variables'!D:D,0,0)</f>
        <v>30.2</v>
      </c>
      <c r="P2894">
        <f>_xlfn.XLOOKUP($A2894,'site variables'!$A:$A,'site variables'!E:E,0,0)</f>
        <v>20.100000000000001</v>
      </c>
      <c r="Q2894">
        <f>_xlfn.XLOOKUP($A2894,'site variables'!$A:$A,'site variables'!F:F,0,0)</f>
        <v>762</v>
      </c>
      <c r="R2894" t="str">
        <f>_xlfn.XLOOKUP($A2894,'site variables'!$A:$A,'site variables'!G:G,0,0)</f>
        <v>high</v>
      </c>
      <c r="S2894" t="str">
        <f>_xlfn.XLOOKUP($A2894,'site variables'!$A:$A,'site variables'!H:H,0,0)</f>
        <v>low</v>
      </c>
      <c r="T2894" t="str">
        <f>_xlfn.XLOOKUP($A2894,'site variables'!$A:$A,'site variables'!I:I,0,0)</f>
        <v>Wildfire&amp;grazing</v>
      </c>
      <c r="U2894">
        <f>_xlfn.XLOOKUP($D2894,climatevars!$E:$E,climatevars!J:J,0,)</f>
        <v>292.999414</v>
      </c>
      <c r="V2894">
        <f>_xlfn.XLOOKUP($D2894,climatevars!$E:$E,climatevars!K:K,0,)</f>
        <v>750.99849799999981</v>
      </c>
      <c r="W2894">
        <f>_xlfn.XLOOKUP($D2894,climatevars!$E:$E,climatevars!L:L,0,)</f>
        <v>619.99875999999995</v>
      </c>
      <c r="X2894">
        <f>_xlfn.XLOOKUP($G2894,speciesvars!$D:$D,speciesvars!H:H,0,0)</f>
        <v>23.462500015894602</v>
      </c>
      <c r="Y2894">
        <f>_xlfn.XLOOKUP($G2894,speciesvars!$D:$D,speciesvars!I:I,0,0)</f>
        <v>846</v>
      </c>
    </row>
    <row r="2895" spans="1:25" hidden="1" x14ac:dyDescent="0.25">
      <c r="A2895" t="s">
        <v>57</v>
      </c>
      <c r="B2895" t="s">
        <v>27</v>
      </c>
      <c r="C2895">
        <v>10</v>
      </c>
      <c r="D2895" t="str">
        <f t="shared" si="45"/>
        <v>Rooseveltfall 2021</v>
      </c>
      <c r="E2895" t="s">
        <v>66</v>
      </c>
      <c r="F2895" t="s">
        <v>0</v>
      </c>
      <c r="G2895" t="s">
        <v>21</v>
      </c>
      <c r="H2895" t="s">
        <v>4254</v>
      </c>
      <c r="I2895" t="s">
        <v>2995</v>
      </c>
      <c r="J2895" t="s">
        <v>60</v>
      </c>
      <c r="K2895">
        <v>0</v>
      </c>
      <c r="L2895">
        <v>0</v>
      </c>
      <c r="M2895">
        <v>0</v>
      </c>
      <c r="N2895">
        <f>_xlfn.XLOOKUP($A2895,'site variables'!$A:$A,'site variables'!C:C,0,0)</f>
        <v>400.54</v>
      </c>
      <c r="O2895">
        <f>_xlfn.XLOOKUP($A2895,'site variables'!$A:$A,'site variables'!D:D,0,0)</f>
        <v>30.2</v>
      </c>
      <c r="P2895">
        <f>_xlfn.XLOOKUP($A2895,'site variables'!$A:$A,'site variables'!E:E,0,0)</f>
        <v>20.100000000000001</v>
      </c>
      <c r="Q2895">
        <f>_xlfn.XLOOKUP($A2895,'site variables'!$A:$A,'site variables'!F:F,0,0)</f>
        <v>762</v>
      </c>
      <c r="R2895" t="str">
        <f>_xlfn.XLOOKUP($A2895,'site variables'!$A:$A,'site variables'!G:G,0,0)</f>
        <v>high</v>
      </c>
      <c r="S2895" t="str">
        <f>_xlfn.XLOOKUP($A2895,'site variables'!$A:$A,'site variables'!H:H,0,0)</f>
        <v>low</v>
      </c>
      <c r="T2895" t="str">
        <f>_xlfn.XLOOKUP($A2895,'site variables'!$A:$A,'site variables'!I:I,0,0)</f>
        <v>Wildfire&amp;grazing</v>
      </c>
      <c r="U2895">
        <f>_xlfn.XLOOKUP($D2895,climatevars!$E:$E,climatevars!J:J,0,)</f>
        <v>292.999414</v>
      </c>
      <c r="V2895">
        <f>_xlfn.XLOOKUP($D2895,climatevars!$E:$E,climatevars!K:K,0,)</f>
        <v>750.99849799999981</v>
      </c>
      <c r="W2895">
        <f>_xlfn.XLOOKUP($D2895,climatevars!$E:$E,climatevars!L:L,0,)</f>
        <v>619.99875999999995</v>
      </c>
      <c r="X2895">
        <f>_xlfn.XLOOKUP($G2895,speciesvars!$D:$D,speciesvars!H:H,0,0)</f>
        <v>24.8750001192093</v>
      </c>
      <c r="Y2895">
        <f>_xlfn.XLOOKUP($G2895,speciesvars!$D:$D,speciesvars!I:I,0,0)</f>
        <v>845</v>
      </c>
    </row>
    <row r="2896" spans="1:25" hidden="1" x14ac:dyDescent="0.25">
      <c r="A2896" t="s">
        <v>57</v>
      </c>
      <c r="B2896" t="s">
        <v>32</v>
      </c>
      <c r="C2896">
        <v>2</v>
      </c>
      <c r="D2896" t="str">
        <f t="shared" si="45"/>
        <v>Rooseveltspring 2020</v>
      </c>
      <c r="E2896" t="s">
        <v>74</v>
      </c>
      <c r="F2896" t="s">
        <v>70</v>
      </c>
      <c r="G2896" t="s">
        <v>36</v>
      </c>
      <c r="H2896" t="s">
        <v>11</v>
      </c>
      <c r="I2896" t="s">
        <v>2996</v>
      </c>
      <c r="J2896" t="s">
        <v>72</v>
      </c>
      <c r="K2896">
        <v>4</v>
      </c>
      <c r="L2896">
        <v>25</v>
      </c>
      <c r="N2896">
        <f>_xlfn.XLOOKUP($A2896,'site variables'!$A:$A,'site variables'!C:C,0,0)</f>
        <v>400.54</v>
      </c>
      <c r="O2896">
        <f>_xlfn.XLOOKUP($A2896,'site variables'!$A:$A,'site variables'!D:D,0,0)</f>
        <v>30.2</v>
      </c>
      <c r="P2896">
        <f>_xlfn.XLOOKUP($A2896,'site variables'!$A:$A,'site variables'!E:E,0,0)</f>
        <v>20.100000000000001</v>
      </c>
      <c r="Q2896">
        <f>_xlfn.XLOOKUP($A2896,'site variables'!$A:$A,'site variables'!F:F,0,0)</f>
        <v>762</v>
      </c>
      <c r="R2896" t="str">
        <f>_xlfn.XLOOKUP($A2896,'site variables'!$A:$A,'site variables'!G:G,0,0)</f>
        <v>high</v>
      </c>
      <c r="S2896" t="str">
        <f>_xlfn.XLOOKUP($A2896,'site variables'!$A:$A,'site variables'!H:H,0,0)</f>
        <v>low</v>
      </c>
      <c r="T2896" t="str">
        <f>_xlfn.XLOOKUP($A2896,'site variables'!$A:$A,'site variables'!I:I,0,0)</f>
        <v>Wildfire&amp;grazing</v>
      </c>
      <c r="U2896">
        <f>_xlfn.XLOOKUP($D2896,climatevars!$E:$E,climatevars!J:J,0,)</f>
        <v>237.99952399999995</v>
      </c>
      <c r="V2896">
        <f>_xlfn.XLOOKUP($D2896,climatevars!$E:$E,climatevars!K:K,0,)</f>
        <v>750.99849799999981</v>
      </c>
      <c r="W2896">
        <f>_xlfn.XLOOKUP($D2896,climatevars!$E:$E,climatevars!L:L,0,)</f>
        <v>237.99952399999995</v>
      </c>
      <c r="X2896">
        <f>_xlfn.XLOOKUP($G2896,speciesvars!$D:$D,speciesvars!H:H,0,0)</f>
        <v>0</v>
      </c>
      <c r="Y2896">
        <f>_xlfn.XLOOKUP($G2896,speciesvars!$D:$D,speciesvars!I:I,0,0)</f>
        <v>0</v>
      </c>
    </row>
    <row r="2897" spans="1:25" hidden="1" x14ac:dyDescent="0.25">
      <c r="A2897" t="s">
        <v>57</v>
      </c>
      <c r="B2897" t="s">
        <v>27</v>
      </c>
      <c r="C2897">
        <v>10</v>
      </c>
      <c r="D2897" t="str">
        <f t="shared" si="45"/>
        <v>Rooseveltfall 2021</v>
      </c>
      <c r="E2897" t="s">
        <v>66</v>
      </c>
      <c r="F2897" t="s">
        <v>0</v>
      </c>
      <c r="G2897" t="s">
        <v>53</v>
      </c>
      <c r="H2897" t="s">
        <v>4254</v>
      </c>
      <c r="I2897" t="s">
        <v>2997</v>
      </c>
      <c r="J2897" t="s">
        <v>60</v>
      </c>
      <c r="K2897">
        <v>0</v>
      </c>
      <c r="L2897">
        <v>0</v>
      </c>
      <c r="M2897">
        <v>1.5</v>
      </c>
      <c r="N2897">
        <f>_xlfn.XLOOKUP($A2897,'site variables'!$A:$A,'site variables'!C:C,0,0)</f>
        <v>400.54</v>
      </c>
      <c r="O2897">
        <f>_xlfn.XLOOKUP($A2897,'site variables'!$A:$A,'site variables'!D:D,0,0)</f>
        <v>30.2</v>
      </c>
      <c r="P2897">
        <f>_xlfn.XLOOKUP($A2897,'site variables'!$A:$A,'site variables'!E:E,0,0)</f>
        <v>20.100000000000001</v>
      </c>
      <c r="Q2897">
        <f>_xlfn.XLOOKUP($A2897,'site variables'!$A:$A,'site variables'!F:F,0,0)</f>
        <v>762</v>
      </c>
      <c r="R2897" t="str">
        <f>_xlfn.XLOOKUP($A2897,'site variables'!$A:$A,'site variables'!G:G,0,0)</f>
        <v>high</v>
      </c>
      <c r="S2897" t="str">
        <f>_xlfn.XLOOKUP($A2897,'site variables'!$A:$A,'site variables'!H:H,0,0)</f>
        <v>low</v>
      </c>
      <c r="T2897" t="str">
        <f>_xlfn.XLOOKUP($A2897,'site variables'!$A:$A,'site variables'!I:I,0,0)</f>
        <v>Wildfire&amp;grazing</v>
      </c>
      <c r="U2897">
        <f>_xlfn.XLOOKUP($D2897,climatevars!$E:$E,climatevars!J:J,0,)</f>
        <v>292.999414</v>
      </c>
      <c r="V2897">
        <f>_xlfn.XLOOKUP($D2897,climatevars!$E:$E,climatevars!K:K,0,)</f>
        <v>750.99849799999981</v>
      </c>
      <c r="W2897">
        <f>_xlfn.XLOOKUP($D2897,climatevars!$E:$E,climatevars!L:L,0,)</f>
        <v>619.99875999999995</v>
      </c>
      <c r="X2897">
        <f>_xlfn.XLOOKUP($G2897,speciesvars!$D:$D,speciesvars!H:H,0,0)</f>
        <v>24.200000047683702</v>
      </c>
      <c r="Y2897">
        <f>_xlfn.XLOOKUP($G2897,speciesvars!$D:$D,speciesvars!I:I,0,0)</f>
        <v>706</v>
      </c>
    </row>
    <row r="2898" spans="1:25" hidden="1" x14ac:dyDescent="0.25">
      <c r="A2898" t="s">
        <v>57</v>
      </c>
      <c r="B2898" t="s">
        <v>27</v>
      </c>
      <c r="C2898">
        <v>10</v>
      </c>
      <c r="D2898" t="str">
        <f t="shared" si="45"/>
        <v>Rooseveltfall 2021</v>
      </c>
      <c r="E2898" t="s">
        <v>66</v>
      </c>
      <c r="F2898" t="s">
        <v>0</v>
      </c>
      <c r="G2898" t="s">
        <v>35</v>
      </c>
      <c r="H2898" t="s">
        <v>4254</v>
      </c>
      <c r="I2898" t="s">
        <v>2998</v>
      </c>
      <c r="J2898" t="s">
        <v>60</v>
      </c>
      <c r="K2898">
        <v>0</v>
      </c>
      <c r="L2898">
        <v>0</v>
      </c>
      <c r="M2898">
        <v>0</v>
      </c>
      <c r="N2898">
        <f>_xlfn.XLOOKUP($A2898,'site variables'!$A:$A,'site variables'!C:C,0,0)</f>
        <v>400.54</v>
      </c>
      <c r="O2898">
        <f>_xlfn.XLOOKUP($A2898,'site variables'!$A:$A,'site variables'!D:D,0,0)</f>
        <v>30.2</v>
      </c>
      <c r="P2898">
        <f>_xlfn.XLOOKUP($A2898,'site variables'!$A:$A,'site variables'!E:E,0,0)</f>
        <v>20.100000000000001</v>
      </c>
      <c r="Q2898">
        <f>_xlfn.XLOOKUP($A2898,'site variables'!$A:$A,'site variables'!F:F,0,0)</f>
        <v>762</v>
      </c>
      <c r="R2898" t="str">
        <f>_xlfn.XLOOKUP($A2898,'site variables'!$A:$A,'site variables'!G:G,0,0)</f>
        <v>high</v>
      </c>
      <c r="S2898" t="str">
        <f>_xlfn.XLOOKUP($A2898,'site variables'!$A:$A,'site variables'!H:H,0,0)</f>
        <v>low</v>
      </c>
      <c r="T2898" t="str">
        <f>_xlfn.XLOOKUP($A2898,'site variables'!$A:$A,'site variables'!I:I,0,0)</f>
        <v>Wildfire&amp;grazing</v>
      </c>
      <c r="U2898">
        <f>_xlfn.XLOOKUP($D2898,climatevars!$E:$E,climatevars!J:J,0,)</f>
        <v>292.999414</v>
      </c>
      <c r="V2898">
        <f>_xlfn.XLOOKUP($D2898,climatevars!$E:$E,climatevars!K:K,0,)</f>
        <v>750.99849799999981</v>
      </c>
      <c r="W2898">
        <f>_xlfn.XLOOKUP($D2898,climatevars!$E:$E,climatevars!L:L,0,)</f>
        <v>619.99875999999995</v>
      </c>
      <c r="X2898">
        <f>_xlfn.XLOOKUP($G2898,speciesvars!$D:$D,speciesvars!H:H,0,0)</f>
        <v>23.5000000198682</v>
      </c>
      <c r="Y2898">
        <f>_xlfn.XLOOKUP($G2898,speciesvars!$D:$D,speciesvars!I:I,0,0)</f>
        <v>354</v>
      </c>
    </row>
    <row r="2899" spans="1:25" hidden="1" x14ac:dyDescent="0.25">
      <c r="A2899" t="s">
        <v>57</v>
      </c>
      <c r="B2899" t="s">
        <v>27</v>
      </c>
      <c r="C2899">
        <v>10</v>
      </c>
      <c r="D2899" t="str">
        <f t="shared" si="45"/>
        <v>Rooseveltfall 2021</v>
      </c>
      <c r="E2899" t="s">
        <v>66</v>
      </c>
      <c r="F2899" t="s">
        <v>0</v>
      </c>
      <c r="G2899" t="s">
        <v>76</v>
      </c>
      <c r="H2899" t="s">
        <v>4254</v>
      </c>
      <c r="I2899" t="s">
        <v>2999</v>
      </c>
      <c r="J2899" t="s">
        <v>60</v>
      </c>
      <c r="K2899">
        <v>1</v>
      </c>
      <c r="L2899">
        <v>20</v>
      </c>
      <c r="M2899">
        <v>0.05</v>
      </c>
      <c r="N2899">
        <f>_xlfn.XLOOKUP($A2899,'site variables'!$A:$A,'site variables'!C:C,0,0)</f>
        <v>400.54</v>
      </c>
      <c r="O2899">
        <f>_xlfn.XLOOKUP($A2899,'site variables'!$A:$A,'site variables'!D:D,0,0)</f>
        <v>30.2</v>
      </c>
      <c r="P2899">
        <f>_xlfn.XLOOKUP($A2899,'site variables'!$A:$A,'site variables'!E:E,0,0)</f>
        <v>20.100000000000001</v>
      </c>
      <c r="Q2899">
        <f>_xlfn.XLOOKUP($A2899,'site variables'!$A:$A,'site variables'!F:F,0,0)</f>
        <v>762</v>
      </c>
      <c r="R2899" t="str">
        <f>_xlfn.XLOOKUP($A2899,'site variables'!$A:$A,'site variables'!G:G,0,0)</f>
        <v>high</v>
      </c>
      <c r="S2899" t="str">
        <f>_xlfn.XLOOKUP($A2899,'site variables'!$A:$A,'site variables'!H:H,0,0)</f>
        <v>low</v>
      </c>
      <c r="T2899" t="str">
        <f>_xlfn.XLOOKUP($A2899,'site variables'!$A:$A,'site variables'!I:I,0,0)</f>
        <v>Wildfire&amp;grazing</v>
      </c>
      <c r="U2899">
        <f>_xlfn.XLOOKUP($D2899,climatevars!$E:$E,climatevars!J:J,0,)</f>
        <v>292.999414</v>
      </c>
      <c r="V2899">
        <f>_xlfn.XLOOKUP($D2899,climatevars!$E:$E,climatevars!K:K,0,)</f>
        <v>750.99849799999981</v>
      </c>
      <c r="W2899">
        <f>_xlfn.XLOOKUP($D2899,climatevars!$E:$E,climatevars!L:L,0,)</f>
        <v>619.99875999999995</v>
      </c>
      <c r="X2899">
        <f>_xlfn.XLOOKUP($G2899,speciesvars!$D:$D,speciesvars!H:H,0,0)</f>
        <v>23.825000166892998</v>
      </c>
      <c r="Y2899">
        <f>_xlfn.XLOOKUP($G2899,speciesvars!$D:$D,speciesvars!I:I,0,0)</f>
        <v>508</v>
      </c>
    </row>
    <row r="2900" spans="1:25" hidden="1" x14ac:dyDescent="0.25">
      <c r="A2900" t="s">
        <v>57</v>
      </c>
      <c r="B2900" t="s">
        <v>27</v>
      </c>
      <c r="C2900">
        <v>11</v>
      </c>
      <c r="D2900" t="str">
        <f t="shared" si="45"/>
        <v>Rooseveltfall 2021</v>
      </c>
      <c r="E2900" t="s">
        <v>74</v>
      </c>
      <c r="F2900" t="s">
        <v>70</v>
      </c>
      <c r="G2900" t="s">
        <v>6</v>
      </c>
      <c r="H2900" t="s">
        <v>4256</v>
      </c>
      <c r="I2900" t="s">
        <v>3000</v>
      </c>
      <c r="J2900" t="s">
        <v>60</v>
      </c>
      <c r="K2900">
        <v>0</v>
      </c>
      <c r="L2900">
        <v>0</v>
      </c>
      <c r="M2900">
        <v>0</v>
      </c>
      <c r="N2900">
        <f>_xlfn.XLOOKUP($A2900,'site variables'!$A:$A,'site variables'!C:C,0,0)</f>
        <v>400.54</v>
      </c>
      <c r="O2900">
        <f>_xlfn.XLOOKUP($A2900,'site variables'!$A:$A,'site variables'!D:D,0,0)</f>
        <v>30.2</v>
      </c>
      <c r="P2900">
        <f>_xlfn.XLOOKUP($A2900,'site variables'!$A:$A,'site variables'!E:E,0,0)</f>
        <v>20.100000000000001</v>
      </c>
      <c r="Q2900">
        <f>_xlfn.XLOOKUP($A2900,'site variables'!$A:$A,'site variables'!F:F,0,0)</f>
        <v>762</v>
      </c>
      <c r="R2900" t="str">
        <f>_xlfn.XLOOKUP($A2900,'site variables'!$A:$A,'site variables'!G:G,0,0)</f>
        <v>high</v>
      </c>
      <c r="S2900" t="str">
        <f>_xlfn.XLOOKUP($A2900,'site variables'!$A:$A,'site variables'!H:H,0,0)</f>
        <v>low</v>
      </c>
      <c r="T2900" t="str">
        <f>_xlfn.XLOOKUP($A2900,'site variables'!$A:$A,'site variables'!I:I,0,0)</f>
        <v>Wildfire&amp;grazing</v>
      </c>
      <c r="U2900">
        <f>_xlfn.XLOOKUP($D2900,climatevars!$E:$E,climatevars!J:J,0,)</f>
        <v>292.999414</v>
      </c>
      <c r="V2900">
        <f>_xlfn.XLOOKUP($D2900,climatevars!$E:$E,climatevars!K:K,0,)</f>
        <v>750.99849799999981</v>
      </c>
      <c r="W2900">
        <f>_xlfn.XLOOKUP($D2900,climatevars!$E:$E,climatevars!L:L,0,)</f>
        <v>619.99875999999995</v>
      </c>
      <c r="X2900">
        <f>_xlfn.XLOOKUP($G2900,speciesvars!$D:$D,speciesvars!H:H,0,0)</f>
        <v>21.804166575272902</v>
      </c>
      <c r="Y2900">
        <f>_xlfn.XLOOKUP($G2900,speciesvars!$D:$D,speciesvars!I:I,0,0)</f>
        <v>504</v>
      </c>
    </row>
    <row r="2901" spans="1:25" hidden="1" x14ac:dyDescent="0.25">
      <c r="A2901" t="s">
        <v>57</v>
      </c>
      <c r="B2901" t="s">
        <v>27</v>
      </c>
      <c r="C2901">
        <v>11</v>
      </c>
      <c r="D2901" t="str">
        <f t="shared" si="45"/>
        <v>Rooseveltfall 2021</v>
      </c>
      <c r="E2901" t="s">
        <v>74</v>
      </c>
      <c r="F2901" t="s">
        <v>70</v>
      </c>
      <c r="G2901" t="s">
        <v>22</v>
      </c>
      <c r="H2901" t="s">
        <v>4256</v>
      </c>
      <c r="I2901" t="s">
        <v>3001</v>
      </c>
      <c r="J2901" t="s">
        <v>60</v>
      </c>
      <c r="K2901">
        <v>0</v>
      </c>
      <c r="L2901">
        <v>0</v>
      </c>
      <c r="M2901">
        <v>0</v>
      </c>
      <c r="N2901">
        <f>_xlfn.XLOOKUP($A2901,'site variables'!$A:$A,'site variables'!C:C,0,0)</f>
        <v>400.54</v>
      </c>
      <c r="O2901">
        <f>_xlfn.XLOOKUP($A2901,'site variables'!$A:$A,'site variables'!D:D,0,0)</f>
        <v>30.2</v>
      </c>
      <c r="P2901">
        <f>_xlfn.XLOOKUP($A2901,'site variables'!$A:$A,'site variables'!E:E,0,0)</f>
        <v>20.100000000000001</v>
      </c>
      <c r="Q2901">
        <f>_xlfn.XLOOKUP($A2901,'site variables'!$A:$A,'site variables'!F:F,0,0)</f>
        <v>762</v>
      </c>
      <c r="R2901" t="str">
        <f>_xlfn.XLOOKUP($A2901,'site variables'!$A:$A,'site variables'!G:G,0,0)</f>
        <v>high</v>
      </c>
      <c r="S2901" t="str">
        <f>_xlfn.XLOOKUP($A2901,'site variables'!$A:$A,'site variables'!H:H,0,0)</f>
        <v>low</v>
      </c>
      <c r="T2901" t="str">
        <f>_xlfn.XLOOKUP($A2901,'site variables'!$A:$A,'site variables'!I:I,0,0)</f>
        <v>Wildfire&amp;grazing</v>
      </c>
      <c r="U2901">
        <f>_xlfn.XLOOKUP($D2901,climatevars!$E:$E,climatevars!J:J,0,)</f>
        <v>292.999414</v>
      </c>
      <c r="V2901">
        <f>_xlfn.XLOOKUP($D2901,climatevars!$E:$E,climatevars!K:K,0,)</f>
        <v>750.99849799999981</v>
      </c>
      <c r="W2901">
        <f>_xlfn.XLOOKUP($D2901,climatevars!$E:$E,climatevars!L:L,0,)</f>
        <v>619.99875999999995</v>
      </c>
      <c r="X2901">
        <f>_xlfn.XLOOKUP($G2901,speciesvars!$D:$D,speciesvars!H:H,0,0)</f>
        <v>22.870833317438802</v>
      </c>
      <c r="Y2901">
        <f>_xlfn.XLOOKUP($G2901,speciesvars!$D:$D,speciesvars!I:I,0,0)</f>
        <v>733</v>
      </c>
    </row>
    <row r="2902" spans="1:25" hidden="1" x14ac:dyDescent="0.25">
      <c r="A2902" t="s">
        <v>57</v>
      </c>
      <c r="B2902" t="s">
        <v>32</v>
      </c>
      <c r="C2902">
        <v>3</v>
      </c>
      <c r="D2902" t="str">
        <f t="shared" si="45"/>
        <v>Rooseveltspring 2020</v>
      </c>
      <c r="E2902" t="s">
        <v>66</v>
      </c>
      <c r="F2902" t="s">
        <v>70</v>
      </c>
      <c r="G2902" t="s">
        <v>77</v>
      </c>
      <c r="H2902" t="s">
        <v>11</v>
      </c>
      <c r="I2902" t="s">
        <v>3002</v>
      </c>
      <c r="J2902" t="s">
        <v>72</v>
      </c>
      <c r="K2902">
        <v>1</v>
      </c>
      <c r="L2902">
        <v>240</v>
      </c>
      <c r="N2902">
        <f>_xlfn.XLOOKUP($A2902,'site variables'!$A:$A,'site variables'!C:C,0,0)</f>
        <v>400.54</v>
      </c>
      <c r="O2902">
        <f>_xlfn.XLOOKUP($A2902,'site variables'!$A:$A,'site variables'!D:D,0,0)</f>
        <v>30.2</v>
      </c>
      <c r="P2902">
        <f>_xlfn.XLOOKUP($A2902,'site variables'!$A:$A,'site variables'!E:E,0,0)</f>
        <v>20.100000000000001</v>
      </c>
      <c r="Q2902">
        <f>_xlfn.XLOOKUP($A2902,'site variables'!$A:$A,'site variables'!F:F,0,0)</f>
        <v>762</v>
      </c>
      <c r="R2902" t="str">
        <f>_xlfn.XLOOKUP($A2902,'site variables'!$A:$A,'site variables'!G:G,0,0)</f>
        <v>high</v>
      </c>
      <c r="S2902" t="str">
        <f>_xlfn.XLOOKUP($A2902,'site variables'!$A:$A,'site variables'!H:H,0,0)</f>
        <v>low</v>
      </c>
      <c r="T2902" t="str">
        <f>_xlfn.XLOOKUP($A2902,'site variables'!$A:$A,'site variables'!I:I,0,0)</f>
        <v>Wildfire&amp;grazing</v>
      </c>
      <c r="U2902">
        <f>_xlfn.XLOOKUP($D2902,climatevars!$E:$E,climatevars!J:J,0,)</f>
        <v>237.99952399999995</v>
      </c>
      <c r="V2902">
        <f>_xlfn.XLOOKUP($D2902,climatevars!$E:$E,climatevars!K:K,0,)</f>
        <v>750.99849799999981</v>
      </c>
      <c r="W2902">
        <f>_xlfn.XLOOKUP($D2902,climatevars!$E:$E,climatevars!L:L,0,)</f>
        <v>237.99952399999995</v>
      </c>
      <c r="X2902">
        <f>_xlfn.XLOOKUP($G2902,speciesvars!$D:$D,speciesvars!H:H,0,0)</f>
        <v>0</v>
      </c>
      <c r="Y2902">
        <f>_xlfn.XLOOKUP($G2902,speciesvars!$D:$D,speciesvars!I:I,0,0)</f>
        <v>0</v>
      </c>
    </row>
    <row r="2903" spans="1:25" hidden="1" x14ac:dyDescent="0.25">
      <c r="A2903" t="s">
        <v>57</v>
      </c>
      <c r="B2903" t="s">
        <v>32</v>
      </c>
      <c r="C2903">
        <v>3</v>
      </c>
      <c r="D2903" t="str">
        <f t="shared" si="45"/>
        <v>Rooseveltspring 2020</v>
      </c>
      <c r="E2903" t="s">
        <v>66</v>
      </c>
      <c r="F2903" t="s">
        <v>70</v>
      </c>
      <c r="G2903" t="s">
        <v>44</v>
      </c>
      <c r="H2903" t="s">
        <v>11</v>
      </c>
      <c r="I2903" t="s">
        <v>3003</v>
      </c>
      <c r="J2903" t="s">
        <v>60</v>
      </c>
      <c r="K2903">
        <v>1</v>
      </c>
      <c r="L2903">
        <v>60</v>
      </c>
      <c r="N2903">
        <f>_xlfn.XLOOKUP($A2903,'site variables'!$A:$A,'site variables'!C:C,0,0)</f>
        <v>400.54</v>
      </c>
      <c r="O2903">
        <f>_xlfn.XLOOKUP($A2903,'site variables'!$A:$A,'site variables'!D:D,0,0)</f>
        <v>30.2</v>
      </c>
      <c r="P2903">
        <f>_xlfn.XLOOKUP($A2903,'site variables'!$A:$A,'site variables'!E:E,0,0)</f>
        <v>20.100000000000001</v>
      </c>
      <c r="Q2903">
        <f>_xlfn.XLOOKUP($A2903,'site variables'!$A:$A,'site variables'!F:F,0,0)</f>
        <v>762</v>
      </c>
      <c r="R2903" t="str">
        <f>_xlfn.XLOOKUP($A2903,'site variables'!$A:$A,'site variables'!G:G,0,0)</f>
        <v>high</v>
      </c>
      <c r="S2903" t="str">
        <f>_xlfn.XLOOKUP($A2903,'site variables'!$A:$A,'site variables'!H:H,0,0)</f>
        <v>low</v>
      </c>
      <c r="T2903" t="str">
        <f>_xlfn.XLOOKUP($A2903,'site variables'!$A:$A,'site variables'!I:I,0,0)</f>
        <v>Wildfire&amp;grazing</v>
      </c>
      <c r="U2903">
        <f>_xlfn.XLOOKUP($D2903,climatevars!$E:$E,climatevars!J:J,0,)</f>
        <v>237.99952399999995</v>
      </c>
      <c r="V2903">
        <f>_xlfn.XLOOKUP($D2903,climatevars!$E:$E,climatevars!K:K,0,)</f>
        <v>750.99849799999981</v>
      </c>
      <c r="W2903">
        <f>_xlfn.XLOOKUP($D2903,climatevars!$E:$E,climatevars!L:L,0,)</f>
        <v>237.99952399999995</v>
      </c>
      <c r="X2903">
        <f>_xlfn.XLOOKUP($G2903,speciesvars!$D:$D,speciesvars!H:H,0,0)</f>
        <v>0</v>
      </c>
      <c r="Y2903">
        <f>_xlfn.XLOOKUP($G2903,speciesvars!$D:$D,speciesvars!I:I,0,0)</f>
        <v>0</v>
      </c>
    </row>
    <row r="2904" spans="1:25" hidden="1" x14ac:dyDescent="0.25">
      <c r="A2904" t="s">
        <v>57</v>
      </c>
      <c r="B2904" t="s">
        <v>27</v>
      </c>
      <c r="C2904">
        <v>11</v>
      </c>
      <c r="D2904" t="str">
        <f t="shared" si="45"/>
        <v>Rooseveltfall 2021</v>
      </c>
      <c r="E2904" t="s">
        <v>74</v>
      </c>
      <c r="F2904" t="s">
        <v>70</v>
      </c>
      <c r="G2904" t="s">
        <v>54</v>
      </c>
      <c r="H2904" t="s">
        <v>4256</v>
      </c>
      <c r="I2904" t="s">
        <v>3004</v>
      </c>
      <c r="J2904" t="s">
        <v>60</v>
      </c>
      <c r="K2904">
        <v>0</v>
      </c>
      <c r="L2904">
        <v>0</v>
      </c>
      <c r="M2904">
        <v>0</v>
      </c>
      <c r="N2904">
        <f>_xlfn.XLOOKUP($A2904,'site variables'!$A:$A,'site variables'!C:C,0,0)</f>
        <v>400.54</v>
      </c>
      <c r="O2904">
        <f>_xlfn.XLOOKUP($A2904,'site variables'!$A:$A,'site variables'!D:D,0,0)</f>
        <v>30.2</v>
      </c>
      <c r="P2904">
        <f>_xlfn.XLOOKUP($A2904,'site variables'!$A:$A,'site variables'!E:E,0,0)</f>
        <v>20.100000000000001</v>
      </c>
      <c r="Q2904">
        <f>_xlfn.XLOOKUP($A2904,'site variables'!$A:$A,'site variables'!F:F,0,0)</f>
        <v>762</v>
      </c>
      <c r="R2904" t="str">
        <f>_xlfn.XLOOKUP($A2904,'site variables'!$A:$A,'site variables'!G:G,0,0)</f>
        <v>high</v>
      </c>
      <c r="S2904" t="str">
        <f>_xlfn.XLOOKUP($A2904,'site variables'!$A:$A,'site variables'!H:H,0,0)</f>
        <v>low</v>
      </c>
      <c r="T2904" t="str">
        <f>_xlfn.XLOOKUP($A2904,'site variables'!$A:$A,'site variables'!I:I,0,0)</f>
        <v>Wildfire&amp;grazing</v>
      </c>
      <c r="U2904">
        <f>_xlfn.XLOOKUP($D2904,climatevars!$E:$E,climatevars!J:J,0,)</f>
        <v>292.999414</v>
      </c>
      <c r="V2904">
        <f>_xlfn.XLOOKUP($D2904,climatevars!$E:$E,climatevars!K:K,0,)</f>
        <v>750.99849799999981</v>
      </c>
      <c r="W2904">
        <f>_xlfn.XLOOKUP($D2904,climatevars!$E:$E,climatevars!L:L,0,)</f>
        <v>619.99875999999995</v>
      </c>
      <c r="X2904">
        <f>_xlfn.XLOOKUP($G2904,speciesvars!$D:$D,speciesvars!H:H,0,0)</f>
        <v>21.7541668613752</v>
      </c>
      <c r="Y2904">
        <f>_xlfn.XLOOKUP($G2904,speciesvars!$D:$D,speciesvars!I:I,0,0)</f>
        <v>505</v>
      </c>
    </row>
    <row r="2905" spans="1:25" hidden="1" x14ac:dyDescent="0.25">
      <c r="A2905" t="s">
        <v>57</v>
      </c>
      <c r="B2905" t="s">
        <v>27</v>
      </c>
      <c r="C2905">
        <v>11</v>
      </c>
      <c r="D2905" t="str">
        <f t="shared" si="45"/>
        <v>Rooseveltfall 2021</v>
      </c>
      <c r="E2905" t="s">
        <v>74</v>
      </c>
      <c r="F2905" t="s">
        <v>70</v>
      </c>
      <c r="G2905" t="s">
        <v>65</v>
      </c>
      <c r="H2905" t="s">
        <v>4256</v>
      </c>
      <c r="I2905" t="s">
        <v>3005</v>
      </c>
      <c r="J2905" t="s">
        <v>60</v>
      </c>
      <c r="K2905">
        <v>0</v>
      </c>
      <c r="L2905">
        <v>0</v>
      </c>
      <c r="M2905">
        <v>0</v>
      </c>
      <c r="N2905">
        <f>_xlfn.XLOOKUP($A2905,'site variables'!$A:$A,'site variables'!C:C,0,0)</f>
        <v>400.54</v>
      </c>
      <c r="O2905">
        <f>_xlfn.XLOOKUP($A2905,'site variables'!$A:$A,'site variables'!D:D,0,0)</f>
        <v>30.2</v>
      </c>
      <c r="P2905">
        <f>_xlfn.XLOOKUP($A2905,'site variables'!$A:$A,'site variables'!E:E,0,0)</f>
        <v>20.100000000000001</v>
      </c>
      <c r="Q2905">
        <f>_xlfn.XLOOKUP($A2905,'site variables'!$A:$A,'site variables'!F:F,0,0)</f>
        <v>762</v>
      </c>
      <c r="R2905" t="str">
        <f>_xlfn.XLOOKUP($A2905,'site variables'!$A:$A,'site variables'!G:G,0,0)</f>
        <v>high</v>
      </c>
      <c r="S2905" t="str">
        <f>_xlfn.XLOOKUP($A2905,'site variables'!$A:$A,'site variables'!H:H,0,0)</f>
        <v>low</v>
      </c>
      <c r="T2905" t="str">
        <f>_xlfn.XLOOKUP($A2905,'site variables'!$A:$A,'site variables'!I:I,0,0)</f>
        <v>Wildfire&amp;grazing</v>
      </c>
      <c r="U2905">
        <f>_xlfn.XLOOKUP($D2905,climatevars!$E:$E,climatevars!J:J,0,)</f>
        <v>292.999414</v>
      </c>
      <c r="V2905">
        <f>_xlfn.XLOOKUP($D2905,climatevars!$E:$E,climatevars!K:K,0,)</f>
        <v>750.99849799999981</v>
      </c>
      <c r="W2905">
        <f>_xlfn.XLOOKUP($D2905,climatevars!$E:$E,climatevars!L:L,0,)</f>
        <v>619.99875999999995</v>
      </c>
      <c r="X2905">
        <f>_xlfn.XLOOKUP($G2905,speciesvars!$D:$D,speciesvars!H:H,0,0)</f>
        <v>21.662499884764401</v>
      </c>
      <c r="Y2905">
        <f>_xlfn.XLOOKUP($G2905,speciesvars!$D:$D,speciesvars!I:I,0,0)</f>
        <v>767</v>
      </c>
    </row>
    <row r="2906" spans="1:25" hidden="1" x14ac:dyDescent="0.25">
      <c r="A2906" t="s">
        <v>57</v>
      </c>
      <c r="B2906" t="s">
        <v>32</v>
      </c>
      <c r="C2906">
        <v>3</v>
      </c>
      <c r="D2906" t="str">
        <f t="shared" si="45"/>
        <v>Rooseveltspring 2020</v>
      </c>
      <c r="E2906" t="s">
        <v>66</v>
      </c>
      <c r="F2906" t="s">
        <v>70</v>
      </c>
      <c r="G2906" t="s">
        <v>36</v>
      </c>
      <c r="H2906" t="s">
        <v>11</v>
      </c>
      <c r="I2906" t="s">
        <v>3006</v>
      </c>
      <c r="J2906" t="s">
        <v>72</v>
      </c>
      <c r="K2906">
        <v>12</v>
      </c>
      <c r="L2906">
        <v>80</v>
      </c>
      <c r="N2906">
        <f>_xlfn.XLOOKUP($A2906,'site variables'!$A:$A,'site variables'!C:C,0,0)</f>
        <v>400.54</v>
      </c>
      <c r="O2906">
        <f>_xlfn.XLOOKUP($A2906,'site variables'!$A:$A,'site variables'!D:D,0,0)</f>
        <v>30.2</v>
      </c>
      <c r="P2906">
        <f>_xlfn.XLOOKUP($A2906,'site variables'!$A:$A,'site variables'!E:E,0,0)</f>
        <v>20.100000000000001</v>
      </c>
      <c r="Q2906">
        <f>_xlfn.XLOOKUP($A2906,'site variables'!$A:$A,'site variables'!F:F,0,0)</f>
        <v>762</v>
      </c>
      <c r="R2906" t="str">
        <f>_xlfn.XLOOKUP($A2906,'site variables'!$A:$A,'site variables'!G:G,0,0)</f>
        <v>high</v>
      </c>
      <c r="S2906" t="str">
        <f>_xlfn.XLOOKUP($A2906,'site variables'!$A:$A,'site variables'!H:H,0,0)</f>
        <v>low</v>
      </c>
      <c r="T2906" t="str">
        <f>_xlfn.XLOOKUP($A2906,'site variables'!$A:$A,'site variables'!I:I,0,0)</f>
        <v>Wildfire&amp;grazing</v>
      </c>
      <c r="U2906">
        <f>_xlfn.XLOOKUP($D2906,climatevars!$E:$E,climatevars!J:J,0,)</f>
        <v>237.99952399999995</v>
      </c>
      <c r="V2906">
        <f>_xlfn.XLOOKUP($D2906,climatevars!$E:$E,climatevars!K:K,0,)</f>
        <v>750.99849799999981</v>
      </c>
      <c r="W2906">
        <f>_xlfn.XLOOKUP($D2906,climatevars!$E:$E,climatevars!L:L,0,)</f>
        <v>237.99952399999995</v>
      </c>
      <c r="X2906">
        <f>_xlfn.XLOOKUP($G2906,speciesvars!$D:$D,speciesvars!H:H,0,0)</f>
        <v>0</v>
      </c>
      <c r="Y2906">
        <f>_xlfn.XLOOKUP($G2906,speciesvars!$D:$D,speciesvars!I:I,0,0)</f>
        <v>0</v>
      </c>
    </row>
    <row r="2907" spans="1:25" hidden="1" x14ac:dyDescent="0.25">
      <c r="A2907" t="s">
        <v>57</v>
      </c>
      <c r="B2907" t="s">
        <v>27</v>
      </c>
      <c r="C2907">
        <v>11</v>
      </c>
      <c r="D2907" t="str">
        <f t="shared" si="45"/>
        <v>Rooseveltfall 2021</v>
      </c>
      <c r="E2907" t="s">
        <v>74</v>
      </c>
      <c r="F2907" t="s">
        <v>70</v>
      </c>
      <c r="G2907" t="s">
        <v>1</v>
      </c>
      <c r="H2907" t="s">
        <v>4256</v>
      </c>
      <c r="I2907" t="s">
        <v>3007</v>
      </c>
      <c r="J2907" t="s">
        <v>60</v>
      </c>
      <c r="K2907">
        <v>0</v>
      </c>
      <c r="L2907">
        <v>0</v>
      </c>
      <c r="M2907">
        <v>0.05</v>
      </c>
      <c r="N2907">
        <f>_xlfn.XLOOKUP($A2907,'site variables'!$A:$A,'site variables'!C:C,0,0)</f>
        <v>400.54</v>
      </c>
      <c r="O2907">
        <f>_xlfn.XLOOKUP($A2907,'site variables'!$A:$A,'site variables'!D:D,0,0)</f>
        <v>30.2</v>
      </c>
      <c r="P2907">
        <f>_xlfn.XLOOKUP($A2907,'site variables'!$A:$A,'site variables'!E:E,0,0)</f>
        <v>20.100000000000001</v>
      </c>
      <c r="Q2907">
        <f>_xlfn.XLOOKUP($A2907,'site variables'!$A:$A,'site variables'!F:F,0,0)</f>
        <v>762</v>
      </c>
      <c r="R2907" t="str">
        <f>_xlfn.XLOOKUP($A2907,'site variables'!$A:$A,'site variables'!G:G,0,0)</f>
        <v>high</v>
      </c>
      <c r="S2907" t="str">
        <f>_xlfn.XLOOKUP($A2907,'site variables'!$A:$A,'site variables'!H:H,0,0)</f>
        <v>low</v>
      </c>
      <c r="T2907" t="str">
        <f>_xlfn.XLOOKUP($A2907,'site variables'!$A:$A,'site variables'!I:I,0,0)</f>
        <v>Wildfire&amp;grazing</v>
      </c>
      <c r="U2907">
        <f>_xlfn.XLOOKUP($D2907,climatevars!$E:$E,climatevars!J:J,0,)</f>
        <v>292.999414</v>
      </c>
      <c r="V2907">
        <f>_xlfn.XLOOKUP($D2907,climatevars!$E:$E,climatevars!K:K,0,)</f>
        <v>750.99849799999981</v>
      </c>
      <c r="W2907">
        <f>_xlfn.XLOOKUP($D2907,climatevars!$E:$E,climatevars!L:L,0,)</f>
        <v>619.99875999999995</v>
      </c>
      <c r="X2907">
        <f>_xlfn.XLOOKUP($G2907,speciesvars!$D:$D,speciesvars!H:H,0,0)</f>
        <v>22.9416667421659</v>
      </c>
      <c r="Y2907">
        <f>_xlfn.XLOOKUP($G2907,speciesvars!$D:$D,speciesvars!I:I,0,0)</f>
        <v>528</v>
      </c>
    </row>
    <row r="2908" spans="1:25" hidden="1" x14ac:dyDescent="0.25">
      <c r="A2908" t="s">
        <v>57</v>
      </c>
      <c r="B2908" t="s">
        <v>27</v>
      </c>
      <c r="C2908">
        <v>12</v>
      </c>
      <c r="D2908" t="str">
        <f t="shared" si="45"/>
        <v>Rooseveltfall 2021</v>
      </c>
      <c r="E2908" t="s">
        <v>75</v>
      </c>
      <c r="F2908" t="s">
        <v>49</v>
      </c>
      <c r="G2908" t="s">
        <v>6</v>
      </c>
      <c r="H2908" t="s">
        <v>4256</v>
      </c>
      <c r="I2908" t="s">
        <v>3008</v>
      </c>
      <c r="J2908" t="s">
        <v>60</v>
      </c>
      <c r="K2908">
        <v>0</v>
      </c>
      <c r="L2908">
        <v>0</v>
      </c>
      <c r="M2908">
        <v>0</v>
      </c>
      <c r="N2908">
        <f>_xlfn.XLOOKUP($A2908,'site variables'!$A:$A,'site variables'!C:C,0,0)</f>
        <v>400.54</v>
      </c>
      <c r="O2908">
        <f>_xlfn.XLOOKUP($A2908,'site variables'!$A:$A,'site variables'!D:D,0,0)</f>
        <v>30.2</v>
      </c>
      <c r="P2908">
        <f>_xlfn.XLOOKUP($A2908,'site variables'!$A:$A,'site variables'!E:E,0,0)</f>
        <v>20.100000000000001</v>
      </c>
      <c r="Q2908">
        <f>_xlfn.XLOOKUP($A2908,'site variables'!$A:$A,'site variables'!F:F,0,0)</f>
        <v>762</v>
      </c>
      <c r="R2908" t="str">
        <f>_xlfn.XLOOKUP($A2908,'site variables'!$A:$A,'site variables'!G:G,0,0)</f>
        <v>high</v>
      </c>
      <c r="S2908" t="str">
        <f>_xlfn.XLOOKUP($A2908,'site variables'!$A:$A,'site variables'!H:H,0,0)</f>
        <v>low</v>
      </c>
      <c r="T2908" t="str">
        <f>_xlfn.XLOOKUP($A2908,'site variables'!$A:$A,'site variables'!I:I,0,0)</f>
        <v>Wildfire&amp;grazing</v>
      </c>
      <c r="U2908">
        <f>_xlfn.XLOOKUP($D2908,climatevars!$E:$E,climatevars!J:J,0,)</f>
        <v>292.999414</v>
      </c>
      <c r="V2908">
        <f>_xlfn.XLOOKUP($D2908,climatevars!$E:$E,climatevars!K:K,0,)</f>
        <v>750.99849799999981</v>
      </c>
      <c r="W2908">
        <f>_xlfn.XLOOKUP($D2908,climatevars!$E:$E,climatevars!L:L,0,)</f>
        <v>619.99875999999995</v>
      </c>
      <c r="X2908">
        <f>_xlfn.XLOOKUP($G2908,speciesvars!$D:$D,speciesvars!H:H,0,0)</f>
        <v>21.804166575272902</v>
      </c>
      <c r="Y2908">
        <f>_xlfn.XLOOKUP($G2908,speciesvars!$D:$D,speciesvars!I:I,0,0)</f>
        <v>504</v>
      </c>
    </row>
    <row r="2909" spans="1:25" hidden="1" x14ac:dyDescent="0.25">
      <c r="A2909" t="s">
        <v>57</v>
      </c>
      <c r="B2909" t="s">
        <v>27</v>
      </c>
      <c r="C2909">
        <v>12</v>
      </c>
      <c r="D2909" t="str">
        <f t="shared" si="45"/>
        <v>Rooseveltfall 2021</v>
      </c>
      <c r="E2909" t="s">
        <v>75</v>
      </c>
      <c r="F2909" t="s">
        <v>49</v>
      </c>
      <c r="G2909" t="s">
        <v>22</v>
      </c>
      <c r="H2909" t="s">
        <v>4256</v>
      </c>
      <c r="I2909" t="s">
        <v>3009</v>
      </c>
      <c r="J2909" t="s">
        <v>60</v>
      </c>
      <c r="K2909">
        <v>0</v>
      </c>
      <c r="L2909">
        <v>0</v>
      </c>
      <c r="M2909">
        <v>0</v>
      </c>
      <c r="N2909">
        <f>_xlfn.XLOOKUP($A2909,'site variables'!$A:$A,'site variables'!C:C,0,0)</f>
        <v>400.54</v>
      </c>
      <c r="O2909">
        <f>_xlfn.XLOOKUP($A2909,'site variables'!$A:$A,'site variables'!D:D,0,0)</f>
        <v>30.2</v>
      </c>
      <c r="P2909">
        <f>_xlfn.XLOOKUP($A2909,'site variables'!$A:$A,'site variables'!E:E,0,0)</f>
        <v>20.100000000000001</v>
      </c>
      <c r="Q2909">
        <f>_xlfn.XLOOKUP($A2909,'site variables'!$A:$A,'site variables'!F:F,0,0)</f>
        <v>762</v>
      </c>
      <c r="R2909" t="str">
        <f>_xlfn.XLOOKUP($A2909,'site variables'!$A:$A,'site variables'!G:G,0,0)</f>
        <v>high</v>
      </c>
      <c r="S2909" t="str">
        <f>_xlfn.XLOOKUP($A2909,'site variables'!$A:$A,'site variables'!H:H,0,0)</f>
        <v>low</v>
      </c>
      <c r="T2909" t="str">
        <f>_xlfn.XLOOKUP($A2909,'site variables'!$A:$A,'site variables'!I:I,0,0)</f>
        <v>Wildfire&amp;grazing</v>
      </c>
      <c r="U2909">
        <f>_xlfn.XLOOKUP($D2909,climatevars!$E:$E,climatevars!J:J,0,)</f>
        <v>292.999414</v>
      </c>
      <c r="V2909">
        <f>_xlfn.XLOOKUP($D2909,climatevars!$E:$E,climatevars!K:K,0,)</f>
        <v>750.99849799999981</v>
      </c>
      <c r="W2909">
        <f>_xlfn.XLOOKUP($D2909,climatevars!$E:$E,climatevars!L:L,0,)</f>
        <v>619.99875999999995</v>
      </c>
      <c r="X2909">
        <f>_xlfn.XLOOKUP($G2909,speciesvars!$D:$D,speciesvars!H:H,0,0)</f>
        <v>22.870833317438802</v>
      </c>
      <c r="Y2909">
        <f>_xlfn.XLOOKUP($G2909,speciesvars!$D:$D,speciesvars!I:I,0,0)</f>
        <v>733</v>
      </c>
    </row>
    <row r="2910" spans="1:25" hidden="1" x14ac:dyDescent="0.25">
      <c r="A2910" t="s">
        <v>57</v>
      </c>
      <c r="B2910" t="s">
        <v>27</v>
      </c>
      <c r="C2910">
        <v>12</v>
      </c>
      <c r="D2910" t="str">
        <f t="shared" si="45"/>
        <v>Rooseveltfall 2021</v>
      </c>
      <c r="E2910" t="s">
        <v>75</v>
      </c>
      <c r="F2910" t="s">
        <v>49</v>
      </c>
      <c r="G2910" t="s">
        <v>54</v>
      </c>
      <c r="H2910" t="s">
        <v>4256</v>
      </c>
      <c r="I2910" t="s">
        <v>3010</v>
      </c>
      <c r="J2910" t="s">
        <v>60</v>
      </c>
      <c r="K2910">
        <v>0</v>
      </c>
      <c r="L2910">
        <v>0</v>
      </c>
      <c r="M2910">
        <v>0</v>
      </c>
      <c r="N2910">
        <f>_xlfn.XLOOKUP($A2910,'site variables'!$A:$A,'site variables'!C:C,0,0)</f>
        <v>400.54</v>
      </c>
      <c r="O2910">
        <f>_xlfn.XLOOKUP($A2910,'site variables'!$A:$A,'site variables'!D:D,0,0)</f>
        <v>30.2</v>
      </c>
      <c r="P2910">
        <f>_xlfn.XLOOKUP($A2910,'site variables'!$A:$A,'site variables'!E:E,0,0)</f>
        <v>20.100000000000001</v>
      </c>
      <c r="Q2910">
        <f>_xlfn.XLOOKUP($A2910,'site variables'!$A:$A,'site variables'!F:F,0,0)</f>
        <v>762</v>
      </c>
      <c r="R2910" t="str">
        <f>_xlfn.XLOOKUP($A2910,'site variables'!$A:$A,'site variables'!G:G,0,0)</f>
        <v>high</v>
      </c>
      <c r="S2910" t="str">
        <f>_xlfn.XLOOKUP($A2910,'site variables'!$A:$A,'site variables'!H:H,0,0)</f>
        <v>low</v>
      </c>
      <c r="T2910" t="str">
        <f>_xlfn.XLOOKUP($A2910,'site variables'!$A:$A,'site variables'!I:I,0,0)</f>
        <v>Wildfire&amp;grazing</v>
      </c>
      <c r="U2910">
        <f>_xlfn.XLOOKUP($D2910,climatevars!$E:$E,climatevars!J:J,0,)</f>
        <v>292.999414</v>
      </c>
      <c r="V2910">
        <f>_xlfn.XLOOKUP($D2910,climatevars!$E:$E,climatevars!K:K,0,)</f>
        <v>750.99849799999981</v>
      </c>
      <c r="W2910">
        <f>_xlfn.XLOOKUP($D2910,climatevars!$E:$E,climatevars!L:L,0,)</f>
        <v>619.99875999999995</v>
      </c>
      <c r="X2910">
        <f>_xlfn.XLOOKUP($G2910,speciesvars!$D:$D,speciesvars!H:H,0,0)</f>
        <v>21.7541668613752</v>
      </c>
      <c r="Y2910">
        <f>_xlfn.XLOOKUP($G2910,speciesvars!$D:$D,speciesvars!I:I,0,0)</f>
        <v>505</v>
      </c>
    </row>
    <row r="2911" spans="1:25" hidden="1" x14ac:dyDescent="0.25">
      <c r="A2911" t="s">
        <v>57</v>
      </c>
      <c r="B2911" t="s">
        <v>32</v>
      </c>
      <c r="C2911">
        <v>4</v>
      </c>
      <c r="D2911" t="str">
        <f t="shared" si="45"/>
        <v>Rooseveltspring 2020</v>
      </c>
      <c r="E2911" t="s">
        <v>12</v>
      </c>
      <c r="F2911" t="s">
        <v>70</v>
      </c>
      <c r="G2911" t="s">
        <v>3</v>
      </c>
      <c r="H2911" t="s">
        <v>11</v>
      </c>
      <c r="I2911" t="s">
        <v>3011</v>
      </c>
      <c r="J2911" t="s">
        <v>72</v>
      </c>
      <c r="K2911">
        <v>1</v>
      </c>
      <c r="L2911">
        <v>80</v>
      </c>
      <c r="N2911">
        <f>_xlfn.XLOOKUP($A2911,'site variables'!$A:$A,'site variables'!C:C,0,0)</f>
        <v>400.54</v>
      </c>
      <c r="O2911">
        <f>_xlfn.XLOOKUP($A2911,'site variables'!$A:$A,'site variables'!D:D,0,0)</f>
        <v>30.2</v>
      </c>
      <c r="P2911">
        <f>_xlfn.XLOOKUP($A2911,'site variables'!$A:$A,'site variables'!E:E,0,0)</f>
        <v>20.100000000000001</v>
      </c>
      <c r="Q2911">
        <f>_xlfn.XLOOKUP($A2911,'site variables'!$A:$A,'site variables'!F:F,0,0)</f>
        <v>762</v>
      </c>
      <c r="R2911" t="str">
        <f>_xlfn.XLOOKUP($A2911,'site variables'!$A:$A,'site variables'!G:G,0,0)</f>
        <v>high</v>
      </c>
      <c r="S2911" t="str">
        <f>_xlfn.XLOOKUP($A2911,'site variables'!$A:$A,'site variables'!H:H,0,0)</f>
        <v>low</v>
      </c>
      <c r="T2911" t="str">
        <f>_xlfn.XLOOKUP($A2911,'site variables'!$A:$A,'site variables'!I:I,0,0)</f>
        <v>Wildfire&amp;grazing</v>
      </c>
      <c r="U2911">
        <f>_xlfn.XLOOKUP($D2911,climatevars!$E:$E,climatevars!J:J,0,)</f>
        <v>237.99952399999995</v>
      </c>
      <c r="V2911">
        <f>_xlfn.XLOOKUP($D2911,climatevars!$E:$E,climatevars!K:K,0,)</f>
        <v>750.99849799999981</v>
      </c>
      <c r="W2911">
        <f>_xlfn.XLOOKUP($D2911,climatevars!$E:$E,climatevars!L:L,0,)</f>
        <v>237.99952399999995</v>
      </c>
      <c r="X2911">
        <f>_xlfn.XLOOKUP($G2911,speciesvars!$D:$D,speciesvars!H:H,0,0)</f>
        <v>0</v>
      </c>
      <c r="Y2911">
        <f>_xlfn.XLOOKUP($G2911,speciesvars!$D:$D,speciesvars!I:I,0,0)</f>
        <v>0</v>
      </c>
    </row>
    <row r="2912" spans="1:25" hidden="1" x14ac:dyDescent="0.25">
      <c r="A2912" t="s">
        <v>57</v>
      </c>
      <c r="B2912" t="s">
        <v>32</v>
      </c>
      <c r="C2912">
        <v>4</v>
      </c>
      <c r="D2912" t="str">
        <f t="shared" si="45"/>
        <v>Rooseveltspring 2020</v>
      </c>
      <c r="E2912" t="s">
        <v>12</v>
      </c>
      <c r="F2912" t="s">
        <v>70</v>
      </c>
      <c r="G2912" t="s">
        <v>36</v>
      </c>
      <c r="H2912" t="s">
        <v>11</v>
      </c>
      <c r="I2912" t="s">
        <v>3012</v>
      </c>
      <c r="J2912" t="s">
        <v>72</v>
      </c>
      <c r="K2912">
        <v>2</v>
      </c>
      <c r="L2912">
        <v>60</v>
      </c>
      <c r="N2912">
        <f>_xlfn.XLOOKUP($A2912,'site variables'!$A:$A,'site variables'!C:C,0,0)</f>
        <v>400.54</v>
      </c>
      <c r="O2912">
        <f>_xlfn.XLOOKUP($A2912,'site variables'!$A:$A,'site variables'!D:D,0,0)</f>
        <v>30.2</v>
      </c>
      <c r="P2912">
        <f>_xlfn.XLOOKUP($A2912,'site variables'!$A:$A,'site variables'!E:E,0,0)</f>
        <v>20.100000000000001</v>
      </c>
      <c r="Q2912">
        <f>_xlfn.XLOOKUP($A2912,'site variables'!$A:$A,'site variables'!F:F,0,0)</f>
        <v>762</v>
      </c>
      <c r="R2912" t="str">
        <f>_xlfn.XLOOKUP($A2912,'site variables'!$A:$A,'site variables'!G:G,0,0)</f>
        <v>high</v>
      </c>
      <c r="S2912" t="str">
        <f>_xlfn.XLOOKUP($A2912,'site variables'!$A:$A,'site variables'!H:H,0,0)</f>
        <v>low</v>
      </c>
      <c r="T2912" t="str">
        <f>_xlfn.XLOOKUP($A2912,'site variables'!$A:$A,'site variables'!I:I,0,0)</f>
        <v>Wildfire&amp;grazing</v>
      </c>
      <c r="U2912">
        <f>_xlfn.XLOOKUP($D2912,climatevars!$E:$E,climatevars!J:J,0,)</f>
        <v>237.99952399999995</v>
      </c>
      <c r="V2912">
        <f>_xlfn.XLOOKUP($D2912,climatevars!$E:$E,climatevars!K:K,0,)</f>
        <v>750.99849799999981</v>
      </c>
      <c r="W2912">
        <f>_xlfn.XLOOKUP($D2912,climatevars!$E:$E,climatevars!L:L,0,)</f>
        <v>237.99952399999995</v>
      </c>
      <c r="X2912">
        <f>_xlfn.XLOOKUP($G2912,speciesvars!$D:$D,speciesvars!H:H,0,0)</f>
        <v>0</v>
      </c>
      <c r="Y2912">
        <f>_xlfn.XLOOKUP($G2912,speciesvars!$D:$D,speciesvars!I:I,0,0)</f>
        <v>0</v>
      </c>
    </row>
    <row r="2913" spans="1:25" hidden="1" x14ac:dyDescent="0.25">
      <c r="A2913" t="s">
        <v>57</v>
      </c>
      <c r="B2913" t="s">
        <v>32</v>
      </c>
      <c r="C2913">
        <v>5</v>
      </c>
      <c r="D2913" t="str">
        <f t="shared" si="45"/>
        <v>Rooseveltspring 2020</v>
      </c>
      <c r="E2913" t="s">
        <v>48</v>
      </c>
      <c r="F2913" t="s">
        <v>0</v>
      </c>
      <c r="G2913" t="s">
        <v>3</v>
      </c>
      <c r="H2913" t="s">
        <v>11</v>
      </c>
      <c r="I2913" t="s">
        <v>3013</v>
      </c>
      <c r="J2913" t="s">
        <v>72</v>
      </c>
      <c r="K2913">
        <v>1</v>
      </c>
      <c r="L2913">
        <v>80</v>
      </c>
      <c r="N2913">
        <f>_xlfn.XLOOKUP($A2913,'site variables'!$A:$A,'site variables'!C:C,0,0)</f>
        <v>400.54</v>
      </c>
      <c r="O2913">
        <f>_xlfn.XLOOKUP($A2913,'site variables'!$A:$A,'site variables'!D:D,0,0)</f>
        <v>30.2</v>
      </c>
      <c r="P2913">
        <f>_xlfn.XLOOKUP($A2913,'site variables'!$A:$A,'site variables'!E:E,0,0)</f>
        <v>20.100000000000001</v>
      </c>
      <c r="Q2913">
        <f>_xlfn.XLOOKUP($A2913,'site variables'!$A:$A,'site variables'!F:F,0,0)</f>
        <v>762</v>
      </c>
      <c r="R2913" t="str">
        <f>_xlfn.XLOOKUP($A2913,'site variables'!$A:$A,'site variables'!G:G,0,0)</f>
        <v>high</v>
      </c>
      <c r="S2913" t="str">
        <f>_xlfn.XLOOKUP($A2913,'site variables'!$A:$A,'site variables'!H:H,0,0)</f>
        <v>low</v>
      </c>
      <c r="T2913" t="str">
        <f>_xlfn.XLOOKUP($A2913,'site variables'!$A:$A,'site variables'!I:I,0,0)</f>
        <v>Wildfire&amp;grazing</v>
      </c>
      <c r="U2913">
        <f>_xlfn.XLOOKUP($D2913,climatevars!$E:$E,climatevars!J:J,0,)</f>
        <v>237.99952399999995</v>
      </c>
      <c r="V2913">
        <f>_xlfn.XLOOKUP($D2913,climatevars!$E:$E,climatevars!K:K,0,)</f>
        <v>750.99849799999981</v>
      </c>
      <c r="W2913">
        <f>_xlfn.XLOOKUP($D2913,climatevars!$E:$E,climatevars!L:L,0,)</f>
        <v>237.99952399999995</v>
      </c>
      <c r="X2913">
        <f>_xlfn.XLOOKUP($G2913,speciesvars!$D:$D,speciesvars!H:H,0,0)</f>
        <v>0</v>
      </c>
      <c r="Y2913">
        <f>_xlfn.XLOOKUP($G2913,speciesvars!$D:$D,speciesvars!I:I,0,0)</f>
        <v>0</v>
      </c>
    </row>
    <row r="2914" spans="1:25" hidden="1" x14ac:dyDescent="0.25">
      <c r="A2914" t="s">
        <v>57</v>
      </c>
      <c r="B2914" t="s">
        <v>27</v>
      </c>
      <c r="C2914">
        <v>12</v>
      </c>
      <c r="D2914" t="str">
        <f t="shared" si="45"/>
        <v>Rooseveltfall 2021</v>
      </c>
      <c r="E2914" t="s">
        <v>75</v>
      </c>
      <c r="F2914" t="s">
        <v>49</v>
      </c>
      <c r="G2914" t="s">
        <v>65</v>
      </c>
      <c r="H2914" t="s">
        <v>4256</v>
      </c>
      <c r="I2914" t="s">
        <v>3014</v>
      </c>
      <c r="J2914" t="s">
        <v>60</v>
      </c>
      <c r="K2914">
        <v>0</v>
      </c>
      <c r="L2914">
        <v>0</v>
      </c>
      <c r="M2914">
        <v>0</v>
      </c>
      <c r="N2914">
        <f>_xlfn.XLOOKUP($A2914,'site variables'!$A:$A,'site variables'!C:C,0,0)</f>
        <v>400.54</v>
      </c>
      <c r="O2914">
        <f>_xlfn.XLOOKUP($A2914,'site variables'!$A:$A,'site variables'!D:D,0,0)</f>
        <v>30.2</v>
      </c>
      <c r="P2914">
        <f>_xlfn.XLOOKUP($A2914,'site variables'!$A:$A,'site variables'!E:E,0,0)</f>
        <v>20.100000000000001</v>
      </c>
      <c r="Q2914">
        <f>_xlfn.XLOOKUP($A2914,'site variables'!$A:$A,'site variables'!F:F,0,0)</f>
        <v>762</v>
      </c>
      <c r="R2914" t="str">
        <f>_xlfn.XLOOKUP($A2914,'site variables'!$A:$A,'site variables'!G:G,0,0)</f>
        <v>high</v>
      </c>
      <c r="S2914" t="str">
        <f>_xlfn.XLOOKUP($A2914,'site variables'!$A:$A,'site variables'!H:H,0,0)</f>
        <v>low</v>
      </c>
      <c r="T2914" t="str">
        <f>_xlfn.XLOOKUP($A2914,'site variables'!$A:$A,'site variables'!I:I,0,0)</f>
        <v>Wildfire&amp;grazing</v>
      </c>
      <c r="U2914">
        <f>_xlfn.XLOOKUP($D2914,climatevars!$E:$E,climatevars!J:J,0,)</f>
        <v>292.999414</v>
      </c>
      <c r="V2914">
        <f>_xlfn.XLOOKUP($D2914,climatevars!$E:$E,climatevars!K:K,0,)</f>
        <v>750.99849799999981</v>
      </c>
      <c r="W2914">
        <f>_xlfn.XLOOKUP($D2914,climatevars!$E:$E,climatevars!L:L,0,)</f>
        <v>619.99875999999995</v>
      </c>
      <c r="X2914">
        <f>_xlfn.XLOOKUP($G2914,speciesvars!$D:$D,speciesvars!H:H,0,0)</f>
        <v>21.662499884764401</v>
      </c>
      <c r="Y2914">
        <f>_xlfn.XLOOKUP($G2914,speciesvars!$D:$D,speciesvars!I:I,0,0)</f>
        <v>767</v>
      </c>
    </row>
    <row r="2915" spans="1:25" hidden="1" x14ac:dyDescent="0.25">
      <c r="A2915" t="s">
        <v>57</v>
      </c>
      <c r="B2915" t="s">
        <v>32</v>
      </c>
      <c r="C2915">
        <v>5</v>
      </c>
      <c r="D2915" t="str">
        <f t="shared" si="45"/>
        <v>Rooseveltspring 2020</v>
      </c>
      <c r="E2915" t="s">
        <v>48</v>
      </c>
      <c r="F2915" t="s">
        <v>0</v>
      </c>
      <c r="G2915" t="s">
        <v>44</v>
      </c>
      <c r="H2915" t="s">
        <v>11</v>
      </c>
      <c r="I2915" t="s">
        <v>3015</v>
      </c>
      <c r="J2915" t="s">
        <v>60</v>
      </c>
      <c r="K2915">
        <v>1</v>
      </c>
      <c r="L2915">
        <v>30</v>
      </c>
      <c r="N2915">
        <f>_xlfn.XLOOKUP($A2915,'site variables'!$A:$A,'site variables'!C:C,0,0)</f>
        <v>400.54</v>
      </c>
      <c r="O2915">
        <f>_xlfn.XLOOKUP($A2915,'site variables'!$A:$A,'site variables'!D:D,0,0)</f>
        <v>30.2</v>
      </c>
      <c r="P2915">
        <f>_xlfn.XLOOKUP($A2915,'site variables'!$A:$A,'site variables'!E:E,0,0)</f>
        <v>20.100000000000001</v>
      </c>
      <c r="Q2915">
        <f>_xlfn.XLOOKUP($A2915,'site variables'!$A:$A,'site variables'!F:F,0,0)</f>
        <v>762</v>
      </c>
      <c r="R2915" t="str">
        <f>_xlfn.XLOOKUP($A2915,'site variables'!$A:$A,'site variables'!G:G,0,0)</f>
        <v>high</v>
      </c>
      <c r="S2915" t="str">
        <f>_xlfn.XLOOKUP($A2915,'site variables'!$A:$A,'site variables'!H:H,0,0)</f>
        <v>low</v>
      </c>
      <c r="T2915" t="str">
        <f>_xlfn.XLOOKUP($A2915,'site variables'!$A:$A,'site variables'!I:I,0,0)</f>
        <v>Wildfire&amp;grazing</v>
      </c>
      <c r="U2915">
        <f>_xlfn.XLOOKUP($D2915,climatevars!$E:$E,climatevars!J:J,0,)</f>
        <v>237.99952399999995</v>
      </c>
      <c r="V2915">
        <f>_xlfn.XLOOKUP($D2915,climatevars!$E:$E,climatevars!K:K,0,)</f>
        <v>750.99849799999981</v>
      </c>
      <c r="W2915">
        <f>_xlfn.XLOOKUP($D2915,climatevars!$E:$E,climatevars!L:L,0,)</f>
        <v>237.99952399999995</v>
      </c>
      <c r="X2915">
        <f>_xlfn.XLOOKUP($G2915,speciesvars!$D:$D,speciesvars!H:H,0,0)</f>
        <v>0</v>
      </c>
      <c r="Y2915">
        <f>_xlfn.XLOOKUP($G2915,speciesvars!$D:$D,speciesvars!I:I,0,0)</f>
        <v>0</v>
      </c>
    </row>
    <row r="2916" spans="1:25" hidden="1" x14ac:dyDescent="0.25">
      <c r="A2916" t="s">
        <v>57</v>
      </c>
      <c r="B2916" t="s">
        <v>32</v>
      </c>
      <c r="C2916">
        <v>5</v>
      </c>
      <c r="D2916" t="str">
        <f t="shared" si="45"/>
        <v>Rooseveltspring 2020</v>
      </c>
      <c r="E2916" t="s">
        <v>48</v>
      </c>
      <c r="F2916" t="s">
        <v>0</v>
      </c>
      <c r="G2916" t="s">
        <v>36</v>
      </c>
      <c r="H2916" t="s">
        <v>11</v>
      </c>
      <c r="I2916" t="s">
        <v>3016</v>
      </c>
      <c r="J2916" t="s">
        <v>72</v>
      </c>
      <c r="K2916">
        <v>9</v>
      </c>
      <c r="L2916">
        <v>25</v>
      </c>
      <c r="N2916">
        <f>_xlfn.XLOOKUP($A2916,'site variables'!$A:$A,'site variables'!C:C,0,0)</f>
        <v>400.54</v>
      </c>
      <c r="O2916">
        <f>_xlfn.XLOOKUP($A2916,'site variables'!$A:$A,'site variables'!D:D,0,0)</f>
        <v>30.2</v>
      </c>
      <c r="P2916">
        <f>_xlfn.XLOOKUP($A2916,'site variables'!$A:$A,'site variables'!E:E,0,0)</f>
        <v>20.100000000000001</v>
      </c>
      <c r="Q2916">
        <f>_xlfn.XLOOKUP($A2916,'site variables'!$A:$A,'site variables'!F:F,0,0)</f>
        <v>762</v>
      </c>
      <c r="R2916" t="str">
        <f>_xlfn.XLOOKUP($A2916,'site variables'!$A:$A,'site variables'!G:G,0,0)</f>
        <v>high</v>
      </c>
      <c r="S2916" t="str">
        <f>_xlfn.XLOOKUP($A2916,'site variables'!$A:$A,'site variables'!H:H,0,0)</f>
        <v>low</v>
      </c>
      <c r="T2916" t="str">
        <f>_xlfn.XLOOKUP($A2916,'site variables'!$A:$A,'site variables'!I:I,0,0)</f>
        <v>Wildfire&amp;grazing</v>
      </c>
      <c r="U2916">
        <f>_xlfn.XLOOKUP($D2916,climatevars!$E:$E,climatevars!J:J,0,)</f>
        <v>237.99952399999995</v>
      </c>
      <c r="V2916">
        <f>_xlfn.XLOOKUP($D2916,climatevars!$E:$E,climatevars!K:K,0,)</f>
        <v>750.99849799999981</v>
      </c>
      <c r="W2916">
        <f>_xlfn.XLOOKUP($D2916,climatevars!$E:$E,climatevars!L:L,0,)</f>
        <v>237.99952399999995</v>
      </c>
      <c r="X2916">
        <f>_xlfn.XLOOKUP($G2916,speciesvars!$D:$D,speciesvars!H:H,0,0)</f>
        <v>0</v>
      </c>
      <c r="Y2916">
        <f>_xlfn.XLOOKUP($G2916,speciesvars!$D:$D,speciesvars!I:I,0,0)</f>
        <v>0</v>
      </c>
    </row>
    <row r="2917" spans="1:25" hidden="1" x14ac:dyDescent="0.25">
      <c r="A2917" t="s">
        <v>57</v>
      </c>
      <c r="B2917" t="s">
        <v>27</v>
      </c>
      <c r="C2917">
        <v>12</v>
      </c>
      <c r="D2917" t="str">
        <f t="shared" si="45"/>
        <v>Rooseveltfall 2021</v>
      </c>
      <c r="E2917" t="s">
        <v>75</v>
      </c>
      <c r="F2917" t="s">
        <v>49</v>
      </c>
      <c r="G2917" t="s">
        <v>1</v>
      </c>
      <c r="H2917" t="s">
        <v>4256</v>
      </c>
      <c r="I2917" t="s">
        <v>3017</v>
      </c>
      <c r="J2917" t="s">
        <v>60</v>
      </c>
      <c r="K2917">
        <v>0</v>
      </c>
      <c r="L2917">
        <v>0</v>
      </c>
      <c r="M2917">
        <v>0</v>
      </c>
      <c r="N2917">
        <f>_xlfn.XLOOKUP($A2917,'site variables'!$A:$A,'site variables'!C:C,0,0)</f>
        <v>400.54</v>
      </c>
      <c r="O2917">
        <f>_xlfn.XLOOKUP($A2917,'site variables'!$A:$A,'site variables'!D:D,0,0)</f>
        <v>30.2</v>
      </c>
      <c r="P2917">
        <f>_xlfn.XLOOKUP($A2917,'site variables'!$A:$A,'site variables'!E:E,0,0)</f>
        <v>20.100000000000001</v>
      </c>
      <c r="Q2917">
        <f>_xlfn.XLOOKUP($A2917,'site variables'!$A:$A,'site variables'!F:F,0,0)</f>
        <v>762</v>
      </c>
      <c r="R2917" t="str">
        <f>_xlfn.XLOOKUP($A2917,'site variables'!$A:$A,'site variables'!G:G,0,0)</f>
        <v>high</v>
      </c>
      <c r="S2917" t="str">
        <f>_xlfn.XLOOKUP($A2917,'site variables'!$A:$A,'site variables'!H:H,0,0)</f>
        <v>low</v>
      </c>
      <c r="T2917" t="str">
        <f>_xlfn.XLOOKUP($A2917,'site variables'!$A:$A,'site variables'!I:I,0,0)</f>
        <v>Wildfire&amp;grazing</v>
      </c>
      <c r="U2917">
        <f>_xlfn.XLOOKUP($D2917,climatevars!$E:$E,climatevars!J:J,0,)</f>
        <v>292.999414</v>
      </c>
      <c r="V2917">
        <f>_xlfn.XLOOKUP($D2917,climatevars!$E:$E,climatevars!K:K,0,)</f>
        <v>750.99849799999981</v>
      </c>
      <c r="W2917">
        <f>_xlfn.XLOOKUP($D2917,climatevars!$E:$E,climatevars!L:L,0,)</f>
        <v>619.99875999999995</v>
      </c>
      <c r="X2917">
        <f>_xlfn.XLOOKUP($G2917,speciesvars!$D:$D,speciesvars!H:H,0,0)</f>
        <v>22.9416667421659</v>
      </c>
      <c r="Y2917">
        <f>_xlfn.XLOOKUP($G2917,speciesvars!$D:$D,speciesvars!I:I,0,0)</f>
        <v>528</v>
      </c>
    </row>
    <row r="2918" spans="1:25" hidden="1" x14ac:dyDescent="0.25">
      <c r="A2918" t="s">
        <v>57</v>
      </c>
      <c r="B2918" t="s">
        <v>27</v>
      </c>
      <c r="C2918">
        <v>13</v>
      </c>
      <c r="D2918" t="str">
        <f t="shared" si="45"/>
        <v>Rooseveltfall 2021</v>
      </c>
      <c r="E2918" t="s">
        <v>48</v>
      </c>
      <c r="F2918" t="s">
        <v>0</v>
      </c>
      <c r="G2918" t="s">
        <v>13</v>
      </c>
      <c r="H2918" t="s">
        <v>4254</v>
      </c>
      <c r="I2918" t="s">
        <v>3018</v>
      </c>
      <c r="J2918" t="s">
        <v>60</v>
      </c>
      <c r="K2918">
        <v>0</v>
      </c>
      <c r="L2918">
        <v>0</v>
      </c>
      <c r="M2918">
        <v>0</v>
      </c>
      <c r="N2918">
        <f>_xlfn.XLOOKUP($A2918,'site variables'!$A:$A,'site variables'!C:C,0,0)</f>
        <v>400.54</v>
      </c>
      <c r="O2918">
        <f>_xlfn.XLOOKUP($A2918,'site variables'!$A:$A,'site variables'!D:D,0,0)</f>
        <v>30.2</v>
      </c>
      <c r="P2918">
        <f>_xlfn.XLOOKUP($A2918,'site variables'!$A:$A,'site variables'!E:E,0,0)</f>
        <v>20.100000000000001</v>
      </c>
      <c r="Q2918">
        <f>_xlfn.XLOOKUP($A2918,'site variables'!$A:$A,'site variables'!F:F,0,0)</f>
        <v>762</v>
      </c>
      <c r="R2918" t="str">
        <f>_xlfn.XLOOKUP($A2918,'site variables'!$A:$A,'site variables'!G:G,0,0)</f>
        <v>high</v>
      </c>
      <c r="S2918" t="str">
        <f>_xlfn.XLOOKUP($A2918,'site variables'!$A:$A,'site variables'!H:H,0,0)</f>
        <v>low</v>
      </c>
      <c r="T2918" t="str">
        <f>_xlfn.XLOOKUP($A2918,'site variables'!$A:$A,'site variables'!I:I,0,0)</f>
        <v>Wildfire&amp;grazing</v>
      </c>
      <c r="U2918">
        <f>_xlfn.XLOOKUP($D2918,climatevars!$E:$E,climatevars!J:J,0,)</f>
        <v>292.999414</v>
      </c>
      <c r="V2918">
        <f>_xlfn.XLOOKUP($D2918,climatevars!$E:$E,climatevars!K:K,0,)</f>
        <v>750.99849799999981</v>
      </c>
      <c r="W2918">
        <f>_xlfn.XLOOKUP($D2918,climatevars!$E:$E,climatevars!L:L,0,)</f>
        <v>619.99875999999995</v>
      </c>
      <c r="X2918">
        <f>_xlfn.XLOOKUP($G2918,speciesvars!$D:$D,speciesvars!H:H,0,0)</f>
        <v>23.462500015894602</v>
      </c>
      <c r="Y2918">
        <f>_xlfn.XLOOKUP($G2918,speciesvars!$D:$D,speciesvars!I:I,0,0)</f>
        <v>846</v>
      </c>
    </row>
    <row r="2919" spans="1:25" hidden="1" x14ac:dyDescent="0.25">
      <c r="A2919" t="s">
        <v>57</v>
      </c>
      <c r="B2919" t="s">
        <v>32</v>
      </c>
      <c r="C2919">
        <v>6</v>
      </c>
      <c r="D2919" t="str">
        <f t="shared" si="45"/>
        <v>Rooseveltspring 2020</v>
      </c>
      <c r="E2919" t="s">
        <v>66</v>
      </c>
      <c r="F2919" t="s">
        <v>0</v>
      </c>
      <c r="G2919" t="s">
        <v>3</v>
      </c>
      <c r="H2919" t="s">
        <v>11</v>
      </c>
      <c r="I2919" t="s">
        <v>3019</v>
      </c>
      <c r="J2919" t="s">
        <v>72</v>
      </c>
      <c r="K2919">
        <v>11</v>
      </c>
      <c r="L2919">
        <v>65</v>
      </c>
      <c r="N2919">
        <f>_xlfn.XLOOKUP($A2919,'site variables'!$A:$A,'site variables'!C:C,0,0)</f>
        <v>400.54</v>
      </c>
      <c r="O2919">
        <f>_xlfn.XLOOKUP($A2919,'site variables'!$A:$A,'site variables'!D:D,0,0)</f>
        <v>30.2</v>
      </c>
      <c r="P2919">
        <f>_xlfn.XLOOKUP($A2919,'site variables'!$A:$A,'site variables'!E:E,0,0)</f>
        <v>20.100000000000001</v>
      </c>
      <c r="Q2919">
        <f>_xlfn.XLOOKUP($A2919,'site variables'!$A:$A,'site variables'!F:F,0,0)</f>
        <v>762</v>
      </c>
      <c r="R2919" t="str">
        <f>_xlfn.XLOOKUP($A2919,'site variables'!$A:$A,'site variables'!G:G,0,0)</f>
        <v>high</v>
      </c>
      <c r="S2919" t="str">
        <f>_xlfn.XLOOKUP($A2919,'site variables'!$A:$A,'site variables'!H:H,0,0)</f>
        <v>low</v>
      </c>
      <c r="T2919" t="str">
        <f>_xlfn.XLOOKUP($A2919,'site variables'!$A:$A,'site variables'!I:I,0,0)</f>
        <v>Wildfire&amp;grazing</v>
      </c>
      <c r="U2919">
        <f>_xlfn.XLOOKUP($D2919,climatevars!$E:$E,climatevars!J:J,0,)</f>
        <v>237.99952399999995</v>
      </c>
      <c r="V2919">
        <f>_xlfn.XLOOKUP($D2919,climatevars!$E:$E,climatevars!K:K,0,)</f>
        <v>750.99849799999981</v>
      </c>
      <c r="W2919">
        <f>_xlfn.XLOOKUP($D2919,climatevars!$E:$E,climatevars!L:L,0,)</f>
        <v>237.99952399999995</v>
      </c>
      <c r="X2919">
        <f>_xlfn.XLOOKUP($G2919,speciesvars!$D:$D,speciesvars!H:H,0,0)</f>
        <v>0</v>
      </c>
      <c r="Y2919">
        <f>_xlfn.XLOOKUP($G2919,speciesvars!$D:$D,speciesvars!I:I,0,0)</f>
        <v>0</v>
      </c>
    </row>
    <row r="2920" spans="1:25" hidden="1" x14ac:dyDescent="0.25">
      <c r="A2920" t="s">
        <v>57</v>
      </c>
      <c r="B2920" t="s">
        <v>32</v>
      </c>
      <c r="C2920">
        <v>6</v>
      </c>
      <c r="D2920" t="str">
        <f t="shared" si="45"/>
        <v>Rooseveltspring 2020</v>
      </c>
      <c r="E2920" t="s">
        <v>66</v>
      </c>
      <c r="F2920" t="s">
        <v>0</v>
      </c>
      <c r="G2920" t="s">
        <v>1451</v>
      </c>
      <c r="H2920" t="s">
        <v>11</v>
      </c>
      <c r="I2920" t="s">
        <v>3020</v>
      </c>
      <c r="J2920" t="s">
        <v>60</v>
      </c>
      <c r="K2920">
        <v>1</v>
      </c>
      <c r="L2920">
        <v>25</v>
      </c>
      <c r="N2920">
        <f>_xlfn.XLOOKUP($A2920,'site variables'!$A:$A,'site variables'!C:C,0,0)</f>
        <v>400.54</v>
      </c>
      <c r="O2920">
        <f>_xlfn.XLOOKUP($A2920,'site variables'!$A:$A,'site variables'!D:D,0,0)</f>
        <v>30.2</v>
      </c>
      <c r="P2920">
        <f>_xlfn.XLOOKUP($A2920,'site variables'!$A:$A,'site variables'!E:E,0,0)</f>
        <v>20.100000000000001</v>
      </c>
      <c r="Q2920">
        <f>_xlfn.XLOOKUP($A2920,'site variables'!$A:$A,'site variables'!F:F,0,0)</f>
        <v>762</v>
      </c>
      <c r="R2920" t="str">
        <f>_xlfn.XLOOKUP($A2920,'site variables'!$A:$A,'site variables'!G:G,0,0)</f>
        <v>high</v>
      </c>
      <c r="S2920" t="str">
        <f>_xlfn.XLOOKUP($A2920,'site variables'!$A:$A,'site variables'!H:H,0,0)</f>
        <v>low</v>
      </c>
      <c r="T2920" t="str">
        <f>_xlfn.XLOOKUP($A2920,'site variables'!$A:$A,'site variables'!I:I,0,0)</f>
        <v>Wildfire&amp;grazing</v>
      </c>
      <c r="U2920">
        <f>_xlfn.XLOOKUP($D2920,climatevars!$E:$E,climatevars!J:J,0,)</f>
        <v>237.99952399999995</v>
      </c>
      <c r="V2920">
        <f>_xlfn.XLOOKUP($D2920,climatevars!$E:$E,climatevars!K:K,0,)</f>
        <v>750.99849799999981</v>
      </c>
      <c r="W2920">
        <f>_xlfn.XLOOKUP($D2920,climatevars!$E:$E,climatevars!L:L,0,)</f>
        <v>237.99952399999995</v>
      </c>
      <c r="X2920">
        <f>_xlfn.XLOOKUP($G2920,speciesvars!$D:$D,speciesvars!H:H,0,0)</f>
        <v>0</v>
      </c>
      <c r="Y2920">
        <f>_xlfn.XLOOKUP($G2920,speciesvars!$D:$D,speciesvars!I:I,0,0)</f>
        <v>0</v>
      </c>
    </row>
    <row r="2921" spans="1:25" hidden="1" x14ac:dyDescent="0.25">
      <c r="A2921" t="s">
        <v>57</v>
      </c>
      <c r="B2921" t="s">
        <v>32</v>
      </c>
      <c r="C2921">
        <v>6</v>
      </c>
      <c r="D2921" t="str">
        <f t="shared" si="45"/>
        <v>Rooseveltspring 2020</v>
      </c>
      <c r="E2921" t="s">
        <v>66</v>
      </c>
      <c r="F2921" t="s">
        <v>0</v>
      </c>
      <c r="G2921" t="s">
        <v>1011</v>
      </c>
      <c r="H2921" t="s">
        <v>11</v>
      </c>
      <c r="I2921" t="s">
        <v>3021</v>
      </c>
      <c r="J2921" t="s">
        <v>60</v>
      </c>
      <c r="K2921">
        <v>1</v>
      </c>
      <c r="L2921">
        <v>50</v>
      </c>
      <c r="N2921">
        <f>_xlfn.XLOOKUP($A2921,'site variables'!$A:$A,'site variables'!C:C,0,0)</f>
        <v>400.54</v>
      </c>
      <c r="O2921">
        <f>_xlfn.XLOOKUP($A2921,'site variables'!$A:$A,'site variables'!D:D,0,0)</f>
        <v>30.2</v>
      </c>
      <c r="P2921">
        <f>_xlfn.XLOOKUP($A2921,'site variables'!$A:$A,'site variables'!E:E,0,0)</f>
        <v>20.100000000000001</v>
      </c>
      <c r="Q2921">
        <f>_xlfn.XLOOKUP($A2921,'site variables'!$A:$A,'site variables'!F:F,0,0)</f>
        <v>762</v>
      </c>
      <c r="R2921" t="str">
        <f>_xlfn.XLOOKUP($A2921,'site variables'!$A:$A,'site variables'!G:G,0,0)</f>
        <v>high</v>
      </c>
      <c r="S2921" t="str">
        <f>_xlfn.XLOOKUP($A2921,'site variables'!$A:$A,'site variables'!H:H,0,0)</f>
        <v>low</v>
      </c>
      <c r="T2921" t="str">
        <f>_xlfn.XLOOKUP($A2921,'site variables'!$A:$A,'site variables'!I:I,0,0)</f>
        <v>Wildfire&amp;grazing</v>
      </c>
      <c r="U2921">
        <f>_xlfn.XLOOKUP($D2921,climatevars!$E:$E,climatevars!J:J,0,)</f>
        <v>237.99952399999995</v>
      </c>
      <c r="V2921">
        <f>_xlfn.XLOOKUP($D2921,climatevars!$E:$E,climatevars!K:K,0,)</f>
        <v>750.99849799999981</v>
      </c>
      <c r="W2921">
        <f>_xlfn.XLOOKUP($D2921,climatevars!$E:$E,climatevars!L:L,0,)</f>
        <v>237.99952399999995</v>
      </c>
      <c r="X2921">
        <f>_xlfn.XLOOKUP($G2921,speciesvars!$D:$D,speciesvars!H:H,0,0)</f>
        <v>0</v>
      </c>
      <c r="Y2921">
        <f>_xlfn.XLOOKUP($G2921,speciesvars!$D:$D,speciesvars!I:I,0,0)</f>
        <v>0</v>
      </c>
    </row>
    <row r="2922" spans="1:25" hidden="1" x14ac:dyDescent="0.25">
      <c r="A2922" t="s">
        <v>57</v>
      </c>
      <c r="B2922" t="s">
        <v>32</v>
      </c>
      <c r="C2922">
        <v>6</v>
      </c>
      <c r="D2922" t="str">
        <f t="shared" si="45"/>
        <v>Rooseveltspring 2020</v>
      </c>
      <c r="E2922" t="s">
        <v>66</v>
      </c>
      <c r="F2922" t="s">
        <v>0</v>
      </c>
      <c r="G2922" t="s">
        <v>23</v>
      </c>
      <c r="H2922" t="s">
        <v>11</v>
      </c>
      <c r="I2922" t="s">
        <v>3022</v>
      </c>
      <c r="J2922" t="s">
        <v>60</v>
      </c>
      <c r="K2922">
        <v>1</v>
      </c>
      <c r="L2922">
        <v>100</v>
      </c>
      <c r="N2922">
        <f>_xlfn.XLOOKUP($A2922,'site variables'!$A:$A,'site variables'!C:C,0,0)</f>
        <v>400.54</v>
      </c>
      <c r="O2922">
        <f>_xlfn.XLOOKUP($A2922,'site variables'!$A:$A,'site variables'!D:D,0,0)</f>
        <v>30.2</v>
      </c>
      <c r="P2922">
        <f>_xlfn.XLOOKUP($A2922,'site variables'!$A:$A,'site variables'!E:E,0,0)</f>
        <v>20.100000000000001</v>
      </c>
      <c r="Q2922">
        <f>_xlfn.XLOOKUP($A2922,'site variables'!$A:$A,'site variables'!F:F,0,0)</f>
        <v>762</v>
      </c>
      <c r="R2922" t="str">
        <f>_xlfn.XLOOKUP($A2922,'site variables'!$A:$A,'site variables'!G:G,0,0)</f>
        <v>high</v>
      </c>
      <c r="S2922" t="str">
        <f>_xlfn.XLOOKUP($A2922,'site variables'!$A:$A,'site variables'!H:H,0,0)</f>
        <v>low</v>
      </c>
      <c r="T2922" t="str">
        <f>_xlfn.XLOOKUP($A2922,'site variables'!$A:$A,'site variables'!I:I,0,0)</f>
        <v>Wildfire&amp;grazing</v>
      </c>
      <c r="U2922">
        <f>_xlfn.XLOOKUP($D2922,climatevars!$E:$E,climatevars!J:J,0,)</f>
        <v>237.99952399999995</v>
      </c>
      <c r="V2922">
        <f>_xlfn.XLOOKUP($D2922,climatevars!$E:$E,climatevars!K:K,0,)</f>
        <v>750.99849799999981</v>
      </c>
      <c r="W2922">
        <f>_xlfn.XLOOKUP($D2922,climatevars!$E:$E,climatevars!L:L,0,)</f>
        <v>237.99952399999995</v>
      </c>
      <c r="X2922">
        <f>_xlfn.XLOOKUP($G2922,speciesvars!$D:$D,speciesvars!H:H,0,0)</f>
        <v>0</v>
      </c>
      <c r="Y2922">
        <f>_xlfn.XLOOKUP($G2922,speciesvars!$D:$D,speciesvars!I:I,0,0)</f>
        <v>0</v>
      </c>
    </row>
    <row r="2923" spans="1:25" hidden="1" x14ac:dyDescent="0.25">
      <c r="A2923" t="s">
        <v>57</v>
      </c>
      <c r="B2923" t="s">
        <v>32</v>
      </c>
      <c r="C2923">
        <v>6</v>
      </c>
      <c r="D2923" t="str">
        <f t="shared" si="45"/>
        <v>Rooseveltspring 2020</v>
      </c>
      <c r="E2923" t="s">
        <v>66</v>
      </c>
      <c r="F2923" t="s">
        <v>0</v>
      </c>
      <c r="G2923" t="s">
        <v>36</v>
      </c>
      <c r="H2923" t="s">
        <v>11</v>
      </c>
      <c r="I2923" t="s">
        <v>3023</v>
      </c>
      <c r="J2923" t="s">
        <v>72</v>
      </c>
      <c r="K2923">
        <v>6</v>
      </c>
      <c r="L2923">
        <v>50</v>
      </c>
      <c r="N2923">
        <f>_xlfn.XLOOKUP($A2923,'site variables'!$A:$A,'site variables'!C:C,0,0)</f>
        <v>400.54</v>
      </c>
      <c r="O2923">
        <f>_xlfn.XLOOKUP($A2923,'site variables'!$A:$A,'site variables'!D:D,0,0)</f>
        <v>30.2</v>
      </c>
      <c r="P2923">
        <f>_xlfn.XLOOKUP($A2923,'site variables'!$A:$A,'site variables'!E:E,0,0)</f>
        <v>20.100000000000001</v>
      </c>
      <c r="Q2923">
        <f>_xlfn.XLOOKUP($A2923,'site variables'!$A:$A,'site variables'!F:F,0,0)</f>
        <v>762</v>
      </c>
      <c r="R2923" t="str">
        <f>_xlfn.XLOOKUP($A2923,'site variables'!$A:$A,'site variables'!G:G,0,0)</f>
        <v>high</v>
      </c>
      <c r="S2923" t="str">
        <f>_xlfn.XLOOKUP($A2923,'site variables'!$A:$A,'site variables'!H:H,0,0)</f>
        <v>low</v>
      </c>
      <c r="T2923" t="str">
        <f>_xlfn.XLOOKUP($A2923,'site variables'!$A:$A,'site variables'!I:I,0,0)</f>
        <v>Wildfire&amp;grazing</v>
      </c>
      <c r="U2923">
        <f>_xlfn.XLOOKUP($D2923,climatevars!$E:$E,climatevars!J:J,0,)</f>
        <v>237.99952399999995</v>
      </c>
      <c r="V2923">
        <f>_xlfn.XLOOKUP($D2923,climatevars!$E:$E,climatevars!K:K,0,)</f>
        <v>750.99849799999981</v>
      </c>
      <c r="W2923">
        <f>_xlfn.XLOOKUP($D2923,climatevars!$E:$E,climatevars!L:L,0,)</f>
        <v>237.99952399999995</v>
      </c>
      <c r="X2923">
        <f>_xlfn.XLOOKUP($G2923,speciesvars!$D:$D,speciesvars!H:H,0,0)</f>
        <v>0</v>
      </c>
      <c r="Y2923">
        <f>_xlfn.XLOOKUP($G2923,speciesvars!$D:$D,speciesvars!I:I,0,0)</f>
        <v>0</v>
      </c>
    </row>
    <row r="2924" spans="1:25" hidden="1" x14ac:dyDescent="0.25">
      <c r="A2924" t="s">
        <v>57</v>
      </c>
      <c r="B2924" t="s">
        <v>32</v>
      </c>
      <c r="C2924">
        <v>7</v>
      </c>
      <c r="D2924" t="str">
        <f t="shared" si="45"/>
        <v>Rooseveltspring 2020</v>
      </c>
      <c r="E2924" t="s">
        <v>74</v>
      </c>
      <c r="F2924" t="s">
        <v>0</v>
      </c>
      <c r="G2924" t="s">
        <v>39</v>
      </c>
      <c r="H2924" t="s">
        <v>11</v>
      </c>
      <c r="I2924" t="s">
        <v>3024</v>
      </c>
      <c r="J2924" t="s">
        <v>60</v>
      </c>
      <c r="K2924">
        <v>1</v>
      </c>
      <c r="L2924">
        <v>70</v>
      </c>
      <c r="N2924">
        <f>_xlfn.XLOOKUP($A2924,'site variables'!$A:$A,'site variables'!C:C,0,0)</f>
        <v>400.54</v>
      </c>
      <c r="O2924">
        <f>_xlfn.XLOOKUP($A2924,'site variables'!$A:$A,'site variables'!D:D,0,0)</f>
        <v>30.2</v>
      </c>
      <c r="P2924">
        <f>_xlfn.XLOOKUP($A2924,'site variables'!$A:$A,'site variables'!E:E,0,0)</f>
        <v>20.100000000000001</v>
      </c>
      <c r="Q2924">
        <f>_xlfn.XLOOKUP($A2924,'site variables'!$A:$A,'site variables'!F:F,0,0)</f>
        <v>762</v>
      </c>
      <c r="R2924" t="str">
        <f>_xlfn.XLOOKUP($A2924,'site variables'!$A:$A,'site variables'!G:G,0,0)</f>
        <v>high</v>
      </c>
      <c r="S2924" t="str">
        <f>_xlfn.XLOOKUP($A2924,'site variables'!$A:$A,'site variables'!H:H,0,0)</f>
        <v>low</v>
      </c>
      <c r="T2924" t="str">
        <f>_xlfn.XLOOKUP($A2924,'site variables'!$A:$A,'site variables'!I:I,0,0)</f>
        <v>Wildfire&amp;grazing</v>
      </c>
      <c r="U2924">
        <f>_xlfn.XLOOKUP($D2924,climatevars!$E:$E,climatevars!J:J,0,)</f>
        <v>237.99952399999995</v>
      </c>
      <c r="V2924">
        <f>_xlfn.XLOOKUP($D2924,climatevars!$E:$E,climatevars!K:K,0,)</f>
        <v>750.99849799999981</v>
      </c>
      <c r="W2924">
        <f>_xlfn.XLOOKUP($D2924,climatevars!$E:$E,climatevars!L:L,0,)</f>
        <v>237.99952399999995</v>
      </c>
      <c r="X2924">
        <f>_xlfn.XLOOKUP($G2924,speciesvars!$D:$D,speciesvars!H:H,0,0)</f>
        <v>0</v>
      </c>
      <c r="Y2924">
        <f>_xlfn.XLOOKUP($G2924,speciesvars!$D:$D,speciesvars!I:I,0,0)</f>
        <v>0</v>
      </c>
    </row>
    <row r="2925" spans="1:25" hidden="1" x14ac:dyDescent="0.25">
      <c r="A2925" t="s">
        <v>57</v>
      </c>
      <c r="B2925" t="s">
        <v>27</v>
      </c>
      <c r="C2925">
        <v>13</v>
      </c>
      <c r="D2925" t="str">
        <f t="shared" si="45"/>
        <v>Rooseveltfall 2021</v>
      </c>
      <c r="E2925" t="s">
        <v>48</v>
      </c>
      <c r="F2925" t="s">
        <v>0</v>
      </c>
      <c r="G2925" t="s">
        <v>21</v>
      </c>
      <c r="H2925" t="s">
        <v>4254</v>
      </c>
      <c r="I2925" t="s">
        <v>3025</v>
      </c>
      <c r="J2925" t="s">
        <v>60</v>
      </c>
      <c r="K2925">
        <v>0</v>
      </c>
      <c r="L2925">
        <v>0</v>
      </c>
      <c r="M2925">
        <v>0</v>
      </c>
      <c r="N2925">
        <f>_xlfn.XLOOKUP($A2925,'site variables'!$A:$A,'site variables'!C:C,0,0)</f>
        <v>400.54</v>
      </c>
      <c r="O2925">
        <f>_xlfn.XLOOKUP($A2925,'site variables'!$A:$A,'site variables'!D:D,0,0)</f>
        <v>30.2</v>
      </c>
      <c r="P2925">
        <f>_xlfn.XLOOKUP($A2925,'site variables'!$A:$A,'site variables'!E:E,0,0)</f>
        <v>20.100000000000001</v>
      </c>
      <c r="Q2925">
        <f>_xlfn.XLOOKUP($A2925,'site variables'!$A:$A,'site variables'!F:F,0,0)</f>
        <v>762</v>
      </c>
      <c r="R2925" t="str">
        <f>_xlfn.XLOOKUP($A2925,'site variables'!$A:$A,'site variables'!G:G,0,0)</f>
        <v>high</v>
      </c>
      <c r="S2925" t="str">
        <f>_xlfn.XLOOKUP($A2925,'site variables'!$A:$A,'site variables'!H:H,0,0)</f>
        <v>low</v>
      </c>
      <c r="T2925" t="str">
        <f>_xlfn.XLOOKUP($A2925,'site variables'!$A:$A,'site variables'!I:I,0,0)</f>
        <v>Wildfire&amp;grazing</v>
      </c>
      <c r="U2925">
        <f>_xlfn.XLOOKUP($D2925,climatevars!$E:$E,climatevars!J:J,0,)</f>
        <v>292.999414</v>
      </c>
      <c r="V2925">
        <f>_xlfn.XLOOKUP($D2925,climatevars!$E:$E,climatevars!K:K,0,)</f>
        <v>750.99849799999981</v>
      </c>
      <c r="W2925">
        <f>_xlfn.XLOOKUP($D2925,climatevars!$E:$E,climatevars!L:L,0,)</f>
        <v>619.99875999999995</v>
      </c>
      <c r="X2925">
        <f>_xlfn.XLOOKUP($G2925,speciesvars!$D:$D,speciesvars!H:H,0,0)</f>
        <v>24.8750001192093</v>
      </c>
      <c r="Y2925">
        <f>_xlfn.XLOOKUP($G2925,speciesvars!$D:$D,speciesvars!I:I,0,0)</f>
        <v>845</v>
      </c>
    </row>
    <row r="2926" spans="1:25" hidden="1" x14ac:dyDescent="0.25">
      <c r="A2926" t="s">
        <v>57</v>
      </c>
      <c r="B2926" t="s">
        <v>32</v>
      </c>
      <c r="C2926">
        <v>7</v>
      </c>
      <c r="D2926" t="str">
        <f t="shared" si="45"/>
        <v>Rooseveltspring 2020</v>
      </c>
      <c r="E2926" t="s">
        <v>74</v>
      </c>
      <c r="F2926" t="s">
        <v>0</v>
      </c>
      <c r="G2926" t="s">
        <v>3</v>
      </c>
      <c r="H2926" t="s">
        <v>11</v>
      </c>
      <c r="I2926" t="s">
        <v>3026</v>
      </c>
      <c r="J2926" t="s">
        <v>72</v>
      </c>
      <c r="K2926">
        <v>11</v>
      </c>
      <c r="L2926">
        <v>60</v>
      </c>
      <c r="N2926">
        <f>_xlfn.XLOOKUP($A2926,'site variables'!$A:$A,'site variables'!C:C,0,0)</f>
        <v>400.54</v>
      </c>
      <c r="O2926">
        <f>_xlfn.XLOOKUP($A2926,'site variables'!$A:$A,'site variables'!D:D,0,0)</f>
        <v>30.2</v>
      </c>
      <c r="P2926">
        <f>_xlfn.XLOOKUP($A2926,'site variables'!$A:$A,'site variables'!E:E,0,0)</f>
        <v>20.100000000000001</v>
      </c>
      <c r="Q2926">
        <f>_xlfn.XLOOKUP($A2926,'site variables'!$A:$A,'site variables'!F:F,0,0)</f>
        <v>762</v>
      </c>
      <c r="R2926" t="str">
        <f>_xlfn.XLOOKUP($A2926,'site variables'!$A:$A,'site variables'!G:G,0,0)</f>
        <v>high</v>
      </c>
      <c r="S2926" t="str">
        <f>_xlfn.XLOOKUP($A2926,'site variables'!$A:$A,'site variables'!H:H,0,0)</f>
        <v>low</v>
      </c>
      <c r="T2926" t="str">
        <f>_xlfn.XLOOKUP($A2926,'site variables'!$A:$A,'site variables'!I:I,0,0)</f>
        <v>Wildfire&amp;grazing</v>
      </c>
      <c r="U2926">
        <f>_xlfn.XLOOKUP($D2926,climatevars!$E:$E,climatevars!J:J,0,)</f>
        <v>237.99952399999995</v>
      </c>
      <c r="V2926">
        <f>_xlfn.XLOOKUP($D2926,climatevars!$E:$E,climatevars!K:K,0,)</f>
        <v>750.99849799999981</v>
      </c>
      <c r="W2926">
        <f>_xlfn.XLOOKUP($D2926,climatevars!$E:$E,climatevars!L:L,0,)</f>
        <v>237.99952399999995</v>
      </c>
      <c r="X2926">
        <f>_xlfn.XLOOKUP($G2926,speciesvars!$D:$D,speciesvars!H:H,0,0)</f>
        <v>0</v>
      </c>
      <c r="Y2926">
        <f>_xlfn.XLOOKUP($G2926,speciesvars!$D:$D,speciesvars!I:I,0,0)</f>
        <v>0</v>
      </c>
    </row>
    <row r="2927" spans="1:25" hidden="1" x14ac:dyDescent="0.25">
      <c r="A2927" t="s">
        <v>57</v>
      </c>
      <c r="B2927" t="s">
        <v>27</v>
      </c>
      <c r="C2927">
        <v>13</v>
      </c>
      <c r="D2927" t="str">
        <f t="shared" si="45"/>
        <v>Rooseveltfall 2021</v>
      </c>
      <c r="E2927" t="s">
        <v>48</v>
      </c>
      <c r="F2927" t="s">
        <v>0</v>
      </c>
      <c r="G2927" t="s">
        <v>53</v>
      </c>
      <c r="H2927" t="s">
        <v>4254</v>
      </c>
      <c r="I2927" t="s">
        <v>3027</v>
      </c>
      <c r="J2927" t="s">
        <v>60</v>
      </c>
      <c r="K2927">
        <v>0</v>
      </c>
      <c r="L2927">
        <v>0</v>
      </c>
      <c r="M2927">
        <v>0.55000000000000004</v>
      </c>
      <c r="N2927">
        <f>_xlfn.XLOOKUP($A2927,'site variables'!$A:$A,'site variables'!C:C,0,0)</f>
        <v>400.54</v>
      </c>
      <c r="O2927">
        <f>_xlfn.XLOOKUP($A2927,'site variables'!$A:$A,'site variables'!D:D,0,0)</f>
        <v>30.2</v>
      </c>
      <c r="P2927">
        <f>_xlfn.XLOOKUP($A2927,'site variables'!$A:$A,'site variables'!E:E,0,0)</f>
        <v>20.100000000000001</v>
      </c>
      <c r="Q2927">
        <f>_xlfn.XLOOKUP($A2927,'site variables'!$A:$A,'site variables'!F:F,0,0)</f>
        <v>762</v>
      </c>
      <c r="R2927" t="str">
        <f>_xlfn.XLOOKUP($A2927,'site variables'!$A:$A,'site variables'!G:G,0,0)</f>
        <v>high</v>
      </c>
      <c r="S2927" t="str">
        <f>_xlfn.XLOOKUP($A2927,'site variables'!$A:$A,'site variables'!H:H,0,0)</f>
        <v>low</v>
      </c>
      <c r="T2927" t="str">
        <f>_xlfn.XLOOKUP($A2927,'site variables'!$A:$A,'site variables'!I:I,0,0)</f>
        <v>Wildfire&amp;grazing</v>
      </c>
      <c r="U2927">
        <f>_xlfn.XLOOKUP($D2927,climatevars!$E:$E,climatevars!J:J,0,)</f>
        <v>292.999414</v>
      </c>
      <c r="V2927">
        <f>_xlfn.XLOOKUP($D2927,climatevars!$E:$E,climatevars!K:K,0,)</f>
        <v>750.99849799999981</v>
      </c>
      <c r="W2927">
        <f>_xlfn.XLOOKUP($D2927,climatevars!$E:$E,climatevars!L:L,0,)</f>
        <v>619.99875999999995</v>
      </c>
      <c r="X2927">
        <f>_xlfn.XLOOKUP($G2927,speciesvars!$D:$D,speciesvars!H:H,0,0)</f>
        <v>24.200000047683702</v>
      </c>
      <c r="Y2927">
        <f>_xlfn.XLOOKUP($G2927,speciesvars!$D:$D,speciesvars!I:I,0,0)</f>
        <v>706</v>
      </c>
    </row>
    <row r="2928" spans="1:25" hidden="1" x14ac:dyDescent="0.25">
      <c r="A2928" t="s">
        <v>57</v>
      </c>
      <c r="B2928" t="s">
        <v>32</v>
      </c>
      <c r="C2928">
        <v>7</v>
      </c>
      <c r="D2928" t="str">
        <f t="shared" si="45"/>
        <v>Rooseveltspring 2020</v>
      </c>
      <c r="E2928" t="s">
        <v>74</v>
      </c>
      <c r="F2928" t="s">
        <v>0</v>
      </c>
      <c r="G2928" t="s">
        <v>44</v>
      </c>
      <c r="H2928" t="s">
        <v>11</v>
      </c>
      <c r="I2928" t="s">
        <v>3028</v>
      </c>
      <c r="J2928" t="s">
        <v>60</v>
      </c>
      <c r="K2928">
        <v>5</v>
      </c>
      <c r="L2928">
        <v>30</v>
      </c>
      <c r="N2928">
        <f>_xlfn.XLOOKUP($A2928,'site variables'!$A:$A,'site variables'!C:C,0,0)</f>
        <v>400.54</v>
      </c>
      <c r="O2928">
        <f>_xlfn.XLOOKUP($A2928,'site variables'!$A:$A,'site variables'!D:D,0,0)</f>
        <v>30.2</v>
      </c>
      <c r="P2928">
        <f>_xlfn.XLOOKUP($A2928,'site variables'!$A:$A,'site variables'!E:E,0,0)</f>
        <v>20.100000000000001</v>
      </c>
      <c r="Q2928">
        <f>_xlfn.XLOOKUP($A2928,'site variables'!$A:$A,'site variables'!F:F,0,0)</f>
        <v>762</v>
      </c>
      <c r="R2928" t="str">
        <f>_xlfn.XLOOKUP($A2928,'site variables'!$A:$A,'site variables'!G:G,0,0)</f>
        <v>high</v>
      </c>
      <c r="S2928" t="str">
        <f>_xlfn.XLOOKUP($A2928,'site variables'!$A:$A,'site variables'!H:H,0,0)</f>
        <v>low</v>
      </c>
      <c r="T2928" t="str">
        <f>_xlfn.XLOOKUP($A2928,'site variables'!$A:$A,'site variables'!I:I,0,0)</f>
        <v>Wildfire&amp;grazing</v>
      </c>
      <c r="U2928">
        <f>_xlfn.XLOOKUP($D2928,climatevars!$E:$E,climatevars!J:J,0,)</f>
        <v>237.99952399999995</v>
      </c>
      <c r="V2928">
        <f>_xlfn.XLOOKUP($D2928,climatevars!$E:$E,climatevars!K:K,0,)</f>
        <v>750.99849799999981</v>
      </c>
      <c r="W2928">
        <f>_xlfn.XLOOKUP($D2928,climatevars!$E:$E,climatevars!L:L,0,)</f>
        <v>237.99952399999995</v>
      </c>
      <c r="X2928">
        <f>_xlfn.XLOOKUP($G2928,speciesvars!$D:$D,speciesvars!H:H,0,0)</f>
        <v>0</v>
      </c>
      <c r="Y2928">
        <f>_xlfn.XLOOKUP($G2928,speciesvars!$D:$D,speciesvars!I:I,0,0)</f>
        <v>0</v>
      </c>
    </row>
    <row r="2929" spans="1:25" hidden="1" x14ac:dyDescent="0.25">
      <c r="A2929" t="s">
        <v>57</v>
      </c>
      <c r="B2929" t="s">
        <v>27</v>
      </c>
      <c r="C2929">
        <v>13</v>
      </c>
      <c r="D2929" t="str">
        <f t="shared" si="45"/>
        <v>Rooseveltfall 2021</v>
      </c>
      <c r="E2929" t="s">
        <v>48</v>
      </c>
      <c r="F2929" t="s">
        <v>0</v>
      </c>
      <c r="G2929" t="s">
        <v>35</v>
      </c>
      <c r="H2929" t="s">
        <v>4254</v>
      </c>
      <c r="I2929" t="s">
        <v>3029</v>
      </c>
      <c r="J2929" t="s">
        <v>60</v>
      </c>
      <c r="K2929">
        <v>0</v>
      </c>
      <c r="L2929">
        <v>0</v>
      </c>
      <c r="M2929">
        <v>0</v>
      </c>
      <c r="N2929">
        <f>_xlfn.XLOOKUP($A2929,'site variables'!$A:$A,'site variables'!C:C,0,0)</f>
        <v>400.54</v>
      </c>
      <c r="O2929">
        <f>_xlfn.XLOOKUP($A2929,'site variables'!$A:$A,'site variables'!D:D,0,0)</f>
        <v>30.2</v>
      </c>
      <c r="P2929">
        <f>_xlfn.XLOOKUP($A2929,'site variables'!$A:$A,'site variables'!E:E,0,0)</f>
        <v>20.100000000000001</v>
      </c>
      <c r="Q2929">
        <f>_xlfn.XLOOKUP($A2929,'site variables'!$A:$A,'site variables'!F:F,0,0)</f>
        <v>762</v>
      </c>
      <c r="R2929" t="str">
        <f>_xlfn.XLOOKUP($A2929,'site variables'!$A:$A,'site variables'!G:G,0,0)</f>
        <v>high</v>
      </c>
      <c r="S2929" t="str">
        <f>_xlfn.XLOOKUP($A2929,'site variables'!$A:$A,'site variables'!H:H,0,0)</f>
        <v>low</v>
      </c>
      <c r="T2929" t="str">
        <f>_xlfn.XLOOKUP($A2929,'site variables'!$A:$A,'site variables'!I:I,0,0)</f>
        <v>Wildfire&amp;grazing</v>
      </c>
      <c r="U2929">
        <f>_xlfn.XLOOKUP($D2929,climatevars!$E:$E,climatevars!J:J,0,)</f>
        <v>292.999414</v>
      </c>
      <c r="V2929">
        <f>_xlfn.XLOOKUP($D2929,climatevars!$E:$E,climatevars!K:K,0,)</f>
        <v>750.99849799999981</v>
      </c>
      <c r="W2929">
        <f>_xlfn.XLOOKUP($D2929,climatevars!$E:$E,climatevars!L:L,0,)</f>
        <v>619.99875999999995</v>
      </c>
      <c r="X2929">
        <f>_xlfn.XLOOKUP($G2929,speciesvars!$D:$D,speciesvars!H:H,0,0)</f>
        <v>23.5000000198682</v>
      </c>
      <c r="Y2929">
        <f>_xlfn.XLOOKUP($G2929,speciesvars!$D:$D,speciesvars!I:I,0,0)</f>
        <v>354</v>
      </c>
    </row>
    <row r="2930" spans="1:25" hidden="1" x14ac:dyDescent="0.25">
      <c r="A2930" t="s">
        <v>57</v>
      </c>
      <c r="B2930" t="s">
        <v>32</v>
      </c>
      <c r="C2930">
        <v>7</v>
      </c>
      <c r="D2930" t="str">
        <f t="shared" si="45"/>
        <v>Rooseveltspring 2020</v>
      </c>
      <c r="E2930" t="s">
        <v>74</v>
      </c>
      <c r="F2930" t="s">
        <v>0</v>
      </c>
      <c r="G2930" t="s">
        <v>36</v>
      </c>
      <c r="H2930" t="s">
        <v>11</v>
      </c>
      <c r="I2930" t="s">
        <v>3030</v>
      </c>
      <c r="J2930" t="s">
        <v>72</v>
      </c>
      <c r="K2930">
        <v>12</v>
      </c>
      <c r="L2930">
        <v>45</v>
      </c>
      <c r="N2930">
        <f>_xlfn.XLOOKUP($A2930,'site variables'!$A:$A,'site variables'!C:C,0,0)</f>
        <v>400.54</v>
      </c>
      <c r="O2930">
        <f>_xlfn.XLOOKUP($A2930,'site variables'!$A:$A,'site variables'!D:D,0,0)</f>
        <v>30.2</v>
      </c>
      <c r="P2930">
        <f>_xlfn.XLOOKUP($A2930,'site variables'!$A:$A,'site variables'!E:E,0,0)</f>
        <v>20.100000000000001</v>
      </c>
      <c r="Q2930">
        <f>_xlfn.XLOOKUP($A2930,'site variables'!$A:$A,'site variables'!F:F,0,0)</f>
        <v>762</v>
      </c>
      <c r="R2930" t="str">
        <f>_xlfn.XLOOKUP($A2930,'site variables'!$A:$A,'site variables'!G:G,0,0)</f>
        <v>high</v>
      </c>
      <c r="S2930" t="str">
        <f>_xlfn.XLOOKUP($A2930,'site variables'!$A:$A,'site variables'!H:H,0,0)</f>
        <v>low</v>
      </c>
      <c r="T2930" t="str">
        <f>_xlfn.XLOOKUP($A2930,'site variables'!$A:$A,'site variables'!I:I,0,0)</f>
        <v>Wildfire&amp;grazing</v>
      </c>
      <c r="U2930">
        <f>_xlfn.XLOOKUP($D2930,climatevars!$E:$E,climatevars!J:J,0,)</f>
        <v>237.99952399999995</v>
      </c>
      <c r="V2930">
        <f>_xlfn.XLOOKUP($D2930,climatevars!$E:$E,climatevars!K:K,0,)</f>
        <v>750.99849799999981</v>
      </c>
      <c r="W2930">
        <f>_xlfn.XLOOKUP($D2930,climatevars!$E:$E,climatevars!L:L,0,)</f>
        <v>237.99952399999995</v>
      </c>
      <c r="X2930">
        <f>_xlfn.XLOOKUP($G2930,speciesvars!$D:$D,speciesvars!H:H,0,0)</f>
        <v>0</v>
      </c>
      <c r="Y2930">
        <f>_xlfn.XLOOKUP($G2930,speciesvars!$D:$D,speciesvars!I:I,0,0)</f>
        <v>0</v>
      </c>
    </row>
    <row r="2931" spans="1:25" hidden="1" x14ac:dyDescent="0.25">
      <c r="A2931" t="s">
        <v>57</v>
      </c>
      <c r="B2931" t="s">
        <v>27</v>
      </c>
      <c r="C2931">
        <v>13</v>
      </c>
      <c r="D2931" t="str">
        <f t="shared" si="45"/>
        <v>Rooseveltfall 2021</v>
      </c>
      <c r="E2931" t="s">
        <v>48</v>
      </c>
      <c r="F2931" t="s">
        <v>0</v>
      </c>
      <c r="G2931" t="s">
        <v>76</v>
      </c>
      <c r="H2931" t="s">
        <v>4254</v>
      </c>
      <c r="I2931" t="s">
        <v>3031</v>
      </c>
      <c r="J2931" t="s">
        <v>60</v>
      </c>
      <c r="K2931">
        <v>0</v>
      </c>
      <c r="L2931">
        <v>0</v>
      </c>
      <c r="M2931">
        <v>1.5</v>
      </c>
      <c r="N2931">
        <f>_xlfn.XLOOKUP($A2931,'site variables'!$A:$A,'site variables'!C:C,0,0)</f>
        <v>400.54</v>
      </c>
      <c r="O2931">
        <f>_xlfn.XLOOKUP($A2931,'site variables'!$A:$A,'site variables'!D:D,0,0)</f>
        <v>30.2</v>
      </c>
      <c r="P2931">
        <f>_xlfn.XLOOKUP($A2931,'site variables'!$A:$A,'site variables'!E:E,0,0)</f>
        <v>20.100000000000001</v>
      </c>
      <c r="Q2931">
        <f>_xlfn.XLOOKUP($A2931,'site variables'!$A:$A,'site variables'!F:F,0,0)</f>
        <v>762</v>
      </c>
      <c r="R2931" t="str">
        <f>_xlfn.XLOOKUP($A2931,'site variables'!$A:$A,'site variables'!G:G,0,0)</f>
        <v>high</v>
      </c>
      <c r="S2931" t="str">
        <f>_xlfn.XLOOKUP($A2931,'site variables'!$A:$A,'site variables'!H:H,0,0)</f>
        <v>low</v>
      </c>
      <c r="T2931" t="str">
        <f>_xlfn.XLOOKUP($A2931,'site variables'!$A:$A,'site variables'!I:I,0,0)</f>
        <v>Wildfire&amp;grazing</v>
      </c>
      <c r="U2931">
        <f>_xlfn.XLOOKUP($D2931,climatevars!$E:$E,climatevars!J:J,0,)</f>
        <v>292.999414</v>
      </c>
      <c r="V2931">
        <f>_xlfn.XLOOKUP($D2931,climatevars!$E:$E,climatevars!K:K,0,)</f>
        <v>750.99849799999981</v>
      </c>
      <c r="W2931">
        <f>_xlfn.XLOOKUP($D2931,climatevars!$E:$E,climatevars!L:L,0,)</f>
        <v>619.99875999999995</v>
      </c>
      <c r="X2931">
        <f>_xlfn.XLOOKUP($G2931,speciesvars!$D:$D,speciesvars!H:H,0,0)</f>
        <v>23.825000166892998</v>
      </c>
      <c r="Y2931">
        <f>_xlfn.XLOOKUP($G2931,speciesvars!$D:$D,speciesvars!I:I,0,0)</f>
        <v>508</v>
      </c>
    </row>
    <row r="2932" spans="1:25" hidden="1" x14ac:dyDescent="0.25">
      <c r="A2932" t="s">
        <v>57</v>
      </c>
      <c r="B2932" t="s">
        <v>27</v>
      </c>
      <c r="C2932">
        <v>14</v>
      </c>
      <c r="D2932" t="str">
        <f t="shared" si="45"/>
        <v>Rooseveltfall 2021</v>
      </c>
      <c r="E2932" t="s">
        <v>12</v>
      </c>
      <c r="F2932" t="s">
        <v>0</v>
      </c>
      <c r="G2932" t="s">
        <v>13</v>
      </c>
      <c r="H2932" t="s">
        <v>4254</v>
      </c>
      <c r="I2932" t="s">
        <v>3032</v>
      </c>
      <c r="J2932" t="s">
        <v>60</v>
      </c>
      <c r="K2932">
        <v>0</v>
      </c>
      <c r="L2932">
        <v>0</v>
      </c>
      <c r="M2932">
        <v>0</v>
      </c>
      <c r="N2932">
        <f>_xlfn.XLOOKUP($A2932,'site variables'!$A:$A,'site variables'!C:C,0,0)</f>
        <v>400.54</v>
      </c>
      <c r="O2932">
        <f>_xlfn.XLOOKUP($A2932,'site variables'!$A:$A,'site variables'!D:D,0,0)</f>
        <v>30.2</v>
      </c>
      <c r="P2932">
        <f>_xlfn.XLOOKUP($A2932,'site variables'!$A:$A,'site variables'!E:E,0,0)</f>
        <v>20.100000000000001</v>
      </c>
      <c r="Q2932">
        <f>_xlfn.XLOOKUP($A2932,'site variables'!$A:$A,'site variables'!F:F,0,0)</f>
        <v>762</v>
      </c>
      <c r="R2932" t="str">
        <f>_xlfn.XLOOKUP($A2932,'site variables'!$A:$A,'site variables'!G:G,0,0)</f>
        <v>high</v>
      </c>
      <c r="S2932" t="str">
        <f>_xlfn.XLOOKUP($A2932,'site variables'!$A:$A,'site variables'!H:H,0,0)</f>
        <v>low</v>
      </c>
      <c r="T2932" t="str">
        <f>_xlfn.XLOOKUP($A2932,'site variables'!$A:$A,'site variables'!I:I,0,0)</f>
        <v>Wildfire&amp;grazing</v>
      </c>
      <c r="U2932">
        <f>_xlfn.XLOOKUP($D2932,climatevars!$E:$E,climatevars!J:J,0,)</f>
        <v>292.999414</v>
      </c>
      <c r="V2932">
        <f>_xlfn.XLOOKUP($D2932,climatevars!$E:$E,climatevars!K:K,0,)</f>
        <v>750.99849799999981</v>
      </c>
      <c r="W2932">
        <f>_xlfn.XLOOKUP($D2932,climatevars!$E:$E,climatevars!L:L,0,)</f>
        <v>619.99875999999995</v>
      </c>
      <c r="X2932">
        <f>_xlfn.XLOOKUP($G2932,speciesvars!$D:$D,speciesvars!H:H,0,0)</f>
        <v>23.462500015894602</v>
      </c>
      <c r="Y2932">
        <f>_xlfn.XLOOKUP($G2932,speciesvars!$D:$D,speciesvars!I:I,0,0)</f>
        <v>846</v>
      </c>
    </row>
    <row r="2933" spans="1:25" hidden="1" x14ac:dyDescent="0.25">
      <c r="A2933" t="s">
        <v>57</v>
      </c>
      <c r="B2933" t="s">
        <v>27</v>
      </c>
      <c r="C2933">
        <v>14</v>
      </c>
      <c r="D2933" t="str">
        <f t="shared" si="45"/>
        <v>Rooseveltfall 2021</v>
      </c>
      <c r="E2933" t="s">
        <v>12</v>
      </c>
      <c r="F2933" t="s">
        <v>0</v>
      </c>
      <c r="G2933" t="s">
        <v>21</v>
      </c>
      <c r="H2933" t="s">
        <v>4254</v>
      </c>
      <c r="I2933" t="s">
        <v>3033</v>
      </c>
      <c r="J2933" t="s">
        <v>60</v>
      </c>
      <c r="K2933">
        <v>0</v>
      </c>
      <c r="L2933">
        <v>0</v>
      </c>
      <c r="M2933">
        <v>0</v>
      </c>
      <c r="N2933">
        <f>_xlfn.XLOOKUP($A2933,'site variables'!$A:$A,'site variables'!C:C,0,0)</f>
        <v>400.54</v>
      </c>
      <c r="O2933">
        <f>_xlfn.XLOOKUP($A2933,'site variables'!$A:$A,'site variables'!D:D,0,0)</f>
        <v>30.2</v>
      </c>
      <c r="P2933">
        <f>_xlfn.XLOOKUP($A2933,'site variables'!$A:$A,'site variables'!E:E,0,0)</f>
        <v>20.100000000000001</v>
      </c>
      <c r="Q2933">
        <f>_xlfn.XLOOKUP($A2933,'site variables'!$A:$A,'site variables'!F:F,0,0)</f>
        <v>762</v>
      </c>
      <c r="R2933" t="str">
        <f>_xlfn.XLOOKUP($A2933,'site variables'!$A:$A,'site variables'!G:G,0,0)</f>
        <v>high</v>
      </c>
      <c r="S2933" t="str">
        <f>_xlfn.XLOOKUP($A2933,'site variables'!$A:$A,'site variables'!H:H,0,0)</f>
        <v>low</v>
      </c>
      <c r="T2933" t="str">
        <f>_xlfn.XLOOKUP($A2933,'site variables'!$A:$A,'site variables'!I:I,0,0)</f>
        <v>Wildfire&amp;grazing</v>
      </c>
      <c r="U2933">
        <f>_xlfn.XLOOKUP($D2933,climatevars!$E:$E,climatevars!J:J,0,)</f>
        <v>292.999414</v>
      </c>
      <c r="V2933">
        <f>_xlfn.XLOOKUP($D2933,climatevars!$E:$E,climatevars!K:K,0,)</f>
        <v>750.99849799999981</v>
      </c>
      <c r="W2933">
        <f>_xlfn.XLOOKUP($D2933,climatevars!$E:$E,climatevars!L:L,0,)</f>
        <v>619.99875999999995</v>
      </c>
      <c r="X2933">
        <f>_xlfn.XLOOKUP($G2933,speciesvars!$D:$D,speciesvars!H:H,0,0)</f>
        <v>24.8750001192093</v>
      </c>
      <c r="Y2933">
        <f>_xlfn.XLOOKUP($G2933,speciesvars!$D:$D,speciesvars!I:I,0,0)</f>
        <v>845</v>
      </c>
    </row>
    <row r="2934" spans="1:25" hidden="1" x14ac:dyDescent="0.25">
      <c r="A2934" t="s">
        <v>57</v>
      </c>
      <c r="B2934" t="s">
        <v>27</v>
      </c>
      <c r="C2934">
        <v>14</v>
      </c>
      <c r="D2934" t="str">
        <f t="shared" si="45"/>
        <v>Rooseveltfall 2021</v>
      </c>
      <c r="E2934" t="s">
        <v>12</v>
      </c>
      <c r="F2934" t="s">
        <v>0</v>
      </c>
      <c r="G2934" t="s">
        <v>53</v>
      </c>
      <c r="H2934" t="s">
        <v>4254</v>
      </c>
      <c r="I2934" t="s">
        <v>3034</v>
      </c>
      <c r="J2934" t="s">
        <v>60</v>
      </c>
      <c r="K2934">
        <v>0</v>
      </c>
      <c r="L2934">
        <v>0</v>
      </c>
      <c r="M2934">
        <v>0.05</v>
      </c>
      <c r="N2934">
        <f>_xlfn.XLOOKUP($A2934,'site variables'!$A:$A,'site variables'!C:C,0,0)</f>
        <v>400.54</v>
      </c>
      <c r="O2934">
        <f>_xlfn.XLOOKUP($A2934,'site variables'!$A:$A,'site variables'!D:D,0,0)</f>
        <v>30.2</v>
      </c>
      <c r="P2934">
        <f>_xlfn.XLOOKUP($A2934,'site variables'!$A:$A,'site variables'!E:E,0,0)</f>
        <v>20.100000000000001</v>
      </c>
      <c r="Q2934">
        <f>_xlfn.XLOOKUP($A2934,'site variables'!$A:$A,'site variables'!F:F,0,0)</f>
        <v>762</v>
      </c>
      <c r="R2934" t="str">
        <f>_xlfn.XLOOKUP($A2934,'site variables'!$A:$A,'site variables'!G:G,0,0)</f>
        <v>high</v>
      </c>
      <c r="S2934" t="str">
        <f>_xlfn.XLOOKUP($A2934,'site variables'!$A:$A,'site variables'!H:H,0,0)</f>
        <v>low</v>
      </c>
      <c r="T2934" t="str">
        <f>_xlfn.XLOOKUP($A2934,'site variables'!$A:$A,'site variables'!I:I,0,0)</f>
        <v>Wildfire&amp;grazing</v>
      </c>
      <c r="U2934">
        <f>_xlfn.XLOOKUP($D2934,climatevars!$E:$E,climatevars!J:J,0,)</f>
        <v>292.999414</v>
      </c>
      <c r="V2934">
        <f>_xlfn.XLOOKUP($D2934,climatevars!$E:$E,climatevars!K:K,0,)</f>
        <v>750.99849799999981</v>
      </c>
      <c r="W2934">
        <f>_xlfn.XLOOKUP($D2934,climatevars!$E:$E,climatevars!L:L,0,)</f>
        <v>619.99875999999995</v>
      </c>
      <c r="X2934">
        <f>_xlfn.XLOOKUP($G2934,speciesvars!$D:$D,speciesvars!H:H,0,0)</f>
        <v>24.200000047683702</v>
      </c>
      <c r="Y2934">
        <f>_xlfn.XLOOKUP($G2934,speciesvars!$D:$D,speciesvars!I:I,0,0)</f>
        <v>706</v>
      </c>
    </row>
    <row r="2935" spans="1:25" hidden="1" x14ac:dyDescent="0.25">
      <c r="A2935" t="s">
        <v>57</v>
      </c>
      <c r="B2935" t="s">
        <v>27</v>
      </c>
      <c r="C2935">
        <v>14</v>
      </c>
      <c r="D2935" t="str">
        <f t="shared" si="45"/>
        <v>Rooseveltfall 2021</v>
      </c>
      <c r="E2935" t="s">
        <v>12</v>
      </c>
      <c r="F2935" t="s">
        <v>0</v>
      </c>
      <c r="G2935" t="s">
        <v>35</v>
      </c>
      <c r="H2935" t="s">
        <v>4254</v>
      </c>
      <c r="I2935" t="s">
        <v>3035</v>
      </c>
      <c r="J2935" t="s">
        <v>60</v>
      </c>
      <c r="K2935">
        <v>0</v>
      </c>
      <c r="L2935">
        <v>0</v>
      </c>
      <c r="M2935">
        <v>0</v>
      </c>
      <c r="N2935">
        <f>_xlfn.XLOOKUP($A2935,'site variables'!$A:$A,'site variables'!C:C,0,0)</f>
        <v>400.54</v>
      </c>
      <c r="O2935">
        <f>_xlfn.XLOOKUP($A2935,'site variables'!$A:$A,'site variables'!D:D,0,0)</f>
        <v>30.2</v>
      </c>
      <c r="P2935">
        <f>_xlfn.XLOOKUP($A2935,'site variables'!$A:$A,'site variables'!E:E,0,0)</f>
        <v>20.100000000000001</v>
      </c>
      <c r="Q2935">
        <f>_xlfn.XLOOKUP($A2935,'site variables'!$A:$A,'site variables'!F:F,0,0)</f>
        <v>762</v>
      </c>
      <c r="R2935" t="str">
        <f>_xlfn.XLOOKUP($A2935,'site variables'!$A:$A,'site variables'!G:G,0,0)</f>
        <v>high</v>
      </c>
      <c r="S2935" t="str">
        <f>_xlfn.XLOOKUP($A2935,'site variables'!$A:$A,'site variables'!H:H,0,0)</f>
        <v>low</v>
      </c>
      <c r="T2935" t="str">
        <f>_xlfn.XLOOKUP($A2935,'site variables'!$A:$A,'site variables'!I:I,0,0)</f>
        <v>Wildfire&amp;grazing</v>
      </c>
      <c r="U2935">
        <f>_xlfn.XLOOKUP($D2935,climatevars!$E:$E,climatevars!J:J,0,)</f>
        <v>292.999414</v>
      </c>
      <c r="V2935">
        <f>_xlfn.XLOOKUP($D2935,climatevars!$E:$E,climatevars!K:K,0,)</f>
        <v>750.99849799999981</v>
      </c>
      <c r="W2935">
        <f>_xlfn.XLOOKUP($D2935,climatevars!$E:$E,climatevars!L:L,0,)</f>
        <v>619.99875999999995</v>
      </c>
      <c r="X2935">
        <f>_xlfn.XLOOKUP($G2935,speciesvars!$D:$D,speciesvars!H:H,0,0)</f>
        <v>23.5000000198682</v>
      </c>
      <c r="Y2935">
        <f>_xlfn.XLOOKUP($G2935,speciesvars!$D:$D,speciesvars!I:I,0,0)</f>
        <v>354</v>
      </c>
    </row>
    <row r="2936" spans="1:25" hidden="1" x14ac:dyDescent="0.25">
      <c r="A2936" t="s">
        <v>57</v>
      </c>
      <c r="B2936" t="s">
        <v>27</v>
      </c>
      <c r="C2936">
        <v>14</v>
      </c>
      <c r="D2936" t="str">
        <f t="shared" si="45"/>
        <v>Rooseveltfall 2021</v>
      </c>
      <c r="E2936" t="s">
        <v>12</v>
      </c>
      <c r="F2936" t="s">
        <v>0</v>
      </c>
      <c r="G2936" t="s">
        <v>65</v>
      </c>
      <c r="H2936" t="s">
        <v>4256</v>
      </c>
      <c r="I2936" t="s">
        <v>3036</v>
      </c>
      <c r="J2936" t="s">
        <v>60</v>
      </c>
      <c r="K2936">
        <v>2</v>
      </c>
      <c r="L2936">
        <v>5</v>
      </c>
      <c r="M2936">
        <v>0.05</v>
      </c>
      <c r="N2936">
        <f>_xlfn.XLOOKUP($A2936,'site variables'!$A:$A,'site variables'!C:C,0,0)</f>
        <v>400.54</v>
      </c>
      <c r="O2936">
        <f>_xlfn.XLOOKUP($A2936,'site variables'!$A:$A,'site variables'!D:D,0,0)</f>
        <v>30.2</v>
      </c>
      <c r="P2936">
        <f>_xlfn.XLOOKUP($A2936,'site variables'!$A:$A,'site variables'!E:E,0,0)</f>
        <v>20.100000000000001</v>
      </c>
      <c r="Q2936">
        <f>_xlfn.XLOOKUP($A2936,'site variables'!$A:$A,'site variables'!F:F,0,0)</f>
        <v>762</v>
      </c>
      <c r="R2936" t="str">
        <f>_xlfn.XLOOKUP($A2936,'site variables'!$A:$A,'site variables'!G:G,0,0)</f>
        <v>high</v>
      </c>
      <c r="S2936" t="str">
        <f>_xlfn.XLOOKUP($A2936,'site variables'!$A:$A,'site variables'!H:H,0,0)</f>
        <v>low</v>
      </c>
      <c r="T2936" t="str">
        <f>_xlfn.XLOOKUP($A2936,'site variables'!$A:$A,'site variables'!I:I,0,0)</f>
        <v>Wildfire&amp;grazing</v>
      </c>
      <c r="U2936">
        <f>_xlfn.XLOOKUP($D2936,climatevars!$E:$E,climatevars!J:J,0,)</f>
        <v>292.999414</v>
      </c>
      <c r="V2936">
        <f>_xlfn.XLOOKUP($D2936,climatevars!$E:$E,climatevars!K:K,0,)</f>
        <v>750.99849799999981</v>
      </c>
      <c r="W2936">
        <f>_xlfn.XLOOKUP($D2936,climatevars!$E:$E,climatevars!L:L,0,)</f>
        <v>619.99875999999995</v>
      </c>
      <c r="X2936">
        <f>_xlfn.XLOOKUP($G2936,speciesvars!$D:$D,speciesvars!H:H,0,0)</f>
        <v>21.662499884764401</v>
      </c>
      <c r="Y2936">
        <f>_xlfn.XLOOKUP($G2936,speciesvars!$D:$D,speciesvars!I:I,0,0)</f>
        <v>767</v>
      </c>
    </row>
    <row r="2937" spans="1:25" hidden="1" x14ac:dyDescent="0.25">
      <c r="A2937" t="s">
        <v>57</v>
      </c>
      <c r="B2937" t="s">
        <v>27</v>
      </c>
      <c r="C2937">
        <v>14</v>
      </c>
      <c r="D2937" t="str">
        <f t="shared" si="45"/>
        <v>Rooseveltfall 2021</v>
      </c>
      <c r="E2937" t="s">
        <v>12</v>
      </c>
      <c r="F2937" t="s">
        <v>0</v>
      </c>
      <c r="G2937" t="s">
        <v>76</v>
      </c>
      <c r="H2937" t="s">
        <v>4254</v>
      </c>
      <c r="I2937" t="s">
        <v>3037</v>
      </c>
      <c r="J2937" t="s">
        <v>60</v>
      </c>
      <c r="K2937">
        <v>1</v>
      </c>
      <c r="L2937">
        <v>200</v>
      </c>
      <c r="M2937">
        <v>7.5</v>
      </c>
      <c r="N2937">
        <f>_xlfn.XLOOKUP($A2937,'site variables'!$A:$A,'site variables'!C:C,0,0)</f>
        <v>400.54</v>
      </c>
      <c r="O2937">
        <f>_xlfn.XLOOKUP($A2937,'site variables'!$A:$A,'site variables'!D:D,0,0)</f>
        <v>30.2</v>
      </c>
      <c r="P2937">
        <f>_xlfn.XLOOKUP($A2937,'site variables'!$A:$A,'site variables'!E:E,0,0)</f>
        <v>20.100000000000001</v>
      </c>
      <c r="Q2937">
        <f>_xlfn.XLOOKUP($A2937,'site variables'!$A:$A,'site variables'!F:F,0,0)</f>
        <v>762</v>
      </c>
      <c r="R2937" t="str">
        <f>_xlfn.XLOOKUP($A2937,'site variables'!$A:$A,'site variables'!G:G,0,0)</f>
        <v>high</v>
      </c>
      <c r="S2937" t="str">
        <f>_xlfn.XLOOKUP($A2937,'site variables'!$A:$A,'site variables'!H:H,0,0)</f>
        <v>low</v>
      </c>
      <c r="T2937" t="str">
        <f>_xlfn.XLOOKUP($A2937,'site variables'!$A:$A,'site variables'!I:I,0,0)</f>
        <v>Wildfire&amp;grazing</v>
      </c>
      <c r="U2937">
        <f>_xlfn.XLOOKUP($D2937,climatevars!$E:$E,climatevars!J:J,0,)</f>
        <v>292.999414</v>
      </c>
      <c r="V2937">
        <f>_xlfn.XLOOKUP($D2937,climatevars!$E:$E,climatevars!K:K,0,)</f>
        <v>750.99849799999981</v>
      </c>
      <c r="W2937">
        <f>_xlfn.XLOOKUP($D2937,climatevars!$E:$E,climatevars!L:L,0,)</f>
        <v>619.99875999999995</v>
      </c>
      <c r="X2937">
        <f>_xlfn.XLOOKUP($G2937,speciesvars!$D:$D,speciesvars!H:H,0,0)</f>
        <v>23.825000166892998</v>
      </c>
      <c r="Y2937">
        <f>_xlfn.XLOOKUP($G2937,speciesvars!$D:$D,speciesvars!I:I,0,0)</f>
        <v>508</v>
      </c>
    </row>
    <row r="2938" spans="1:25" hidden="1" x14ac:dyDescent="0.25">
      <c r="A2938" t="s">
        <v>57</v>
      </c>
      <c r="B2938" t="s">
        <v>32</v>
      </c>
      <c r="C2938">
        <v>8</v>
      </c>
      <c r="D2938" t="str">
        <f t="shared" si="45"/>
        <v>Rooseveltspring 2020</v>
      </c>
      <c r="E2938" t="s">
        <v>48</v>
      </c>
      <c r="F2938" t="s">
        <v>70</v>
      </c>
      <c r="G2938" t="s">
        <v>44</v>
      </c>
      <c r="H2938" t="s">
        <v>11</v>
      </c>
      <c r="I2938" t="s">
        <v>3038</v>
      </c>
      <c r="J2938" t="s">
        <v>60</v>
      </c>
      <c r="K2938">
        <v>1</v>
      </c>
      <c r="L2938">
        <v>30</v>
      </c>
      <c r="N2938">
        <f>_xlfn.XLOOKUP($A2938,'site variables'!$A:$A,'site variables'!C:C,0,0)</f>
        <v>400.54</v>
      </c>
      <c r="O2938">
        <f>_xlfn.XLOOKUP($A2938,'site variables'!$A:$A,'site variables'!D:D,0,0)</f>
        <v>30.2</v>
      </c>
      <c r="P2938">
        <f>_xlfn.XLOOKUP($A2938,'site variables'!$A:$A,'site variables'!E:E,0,0)</f>
        <v>20.100000000000001</v>
      </c>
      <c r="Q2938">
        <f>_xlfn.XLOOKUP($A2938,'site variables'!$A:$A,'site variables'!F:F,0,0)</f>
        <v>762</v>
      </c>
      <c r="R2938" t="str">
        <f>_xlfn.XLOOKUP($A2938,'site variables'!$A:$A,'site variables'!G:G,0,0)</f>
        <v>high</v>
      </c>
      <c r="S2938" t="str">
        <f>_xlfn.XLOOKUP($A2938,'site variables'!$A:$A,'site variables'!H:H,0,0)</f>
        <v>low</v>
      </c>
      <c r="T2938" t="str">
        <f>_xlfn.XLOOKUP($A2938,'site variables'!$A:$A,'site variables'!I:I,0,0)</f>
        <v>Wildfire&amp;grazing</v>
      </c>
      <c r="U2938">
        <f>_xlfn.XLOOKUP($D2938,climatevars!$E:$E,climatevars!J:J,0,)</f>
        <v>237.99952399999995</v>
      </c>
      <c r="V2938">
        <f>_xlfn.XLOOKUP($D2938,climatevars!$E:$E,climatevars!K:K,0,)</f>
        <v>750.99849799999981</v>
      </c>
      <c r="W2938">
        <f>_xlfn.XLOOKUP($D2938,climatevars!$E:$E,climatevars!L:L,0,)</f>
        <v>237.99952399999995</v>
      </c>
      <c r="X2938">
        <f>_xlfn.XLOOKUP($G2938,speciesvars!$D:$D,speciesvars!H:H,0,0)</f>
        <v>0</v>
      </c>
      <c r="Y2938">
        <f>_xlfn.XLOOKUP($G2938,speciesvars!$D:$D,speciesvars!I:I,0,0)</f>
        <v>0</v>
      </c>
    </row>
    <row r="2939" spans="1:25" hidden="1" x14ac:dyDescent="0.25">
      <c r="A2939" t="s">
        <v>57</v>
      </c>
      <c r="B2939" t="s">
        <v>27</v>
      </c>
      <c r="C2939">
        <v>15</v>
      </c>
      <c r="D2939" t="str">
        <f t="shared" si="45"/>
        <v>Rooseveltfall 2021</v>
      </c>
      <c r="E2939" t="s">
        <v>66</v>
      </c>
      <c r="F2939" t="s">
        <v>70</v>
      </c>
      <c r="G2939" t="s">
        <v>6</v>
      </c>
      <c r="H2939" t="s">
        <v>4256</v>
      </c>
      <c r="I2939" t="s">
        <v>3039</v>
      </c>
      <c r="J2939" t="s">
        <v>60</v>
      </c>
      <c r="K2939">
        <v>0</v>
      </c>
      <c r="L2939">
        <v>0</v>
      </c>
      <c r="M2939">
        <v>1.5</v>
      </c>
      <c r="N2939">
        <f>_xlfn.XLOOKUP($A2939,'site variables'!$A:$A,'site variables'!C:C,0,0)</f>
        <v>400.54</v>
      </c>
      <c r="O2939">
        <f>_xlfn.XLOOKUP($A2939,'site variables'!$A:$A,'site variables'!D:D,0,0)</f>
        <v>30.2</v>
      </c>
      <c r="P2939">
        <f>_xlfn.XLOOKUP($A2939,'site variables'!$A:$A,'site variables'!E:E,0,0)</f>
        <v>20.100000000000001</v>
      </c>
      <c r="Q2939">
        <f>_xlfn.XLOOKUP($A2939,'site variables'!$A:$A,'site variables'!F:F,0,0)</f>
        <v>762</v>
      </c>
      <c r="R2939" t="str">
        <f>_xlfn.XLOOKUP($A2939,'site variables'!$A:$A,'site variables'!G:G,0,0)</f>
        <v>high</v>
      </c>
      <c r="S2939" t="str">
        <f>_xlfn.XLOOKUP($A2939,'site variables'!$A:$A,'site variables'!H:H,0,0)</f>
        <v>low</v>
      </c>
      <c r="T2939" t="str">
        <f>_xlfn.XLOOKUP($A2939,'site variables'!$A:$A,'site variables'!I:I,0,0)</f>
        <v>Wildfire&amp;grazing</v>
      </c>
      <c r="U2939">
        <f>_xlfn.XLOOKUP($D2939,climatevars!$E:$E,climatevars!J:J,0,)</f>
        <v>292.999414</v>
      </c>
      <c r="V2939">
        <f>_xlfn.XLOOKUP($D2939,climatevars!$E:$E,climatevars!K:K,0,)</f>
        <v>750.99849799999981</v>
      </c>
      <c r="W2939">
        <f>_xlfn.XLOOKUP($D2939,climatevars!$E:$E,climatevars!L:L,0,)</f>
        <v>619.99875999999995</v>
      </c>
      <c r="X2939">
        <f>_xlfn.XLOOKUP($G2939,speciesvars!$D:$D,speciesvars!H:H,0,0)</f>
        <v>21.804166575272902</v>
      </c>
      <c r="Y2939">
        <f>_xlfn.XLOOKUP($G2939,speciesvars!$D:$D,speciesvars!I:I,0,0)</f>
        <v>504</v>
      </c>
    </row>
    <row r="2940" spans="1:25" hidden="1" x14ac:dyDescent="0.25">
      <c r="A2940" t="s">
        <v>57</v>
      </c>
      <c r="B2940" t="s">
        <v>27</v>
      </c>
      <c r="C2940">
        <v>15</v>
      </c>
      <c r="D2940" t="str">
        <f t="shared" si="45"/>
        <v>Rooseveltfall 2021</v>
      </c>
      <c r="E2940" t="s">
        <v>66</v>
      </c>
      <c r="F2940" t="s">
        <v>70</v>
      </c>
      <c r="G2940" t="s">
        <v>22</v>
      </c>
      <c r="H2940" t="s">
        <v>4256</v>
      </c>
      <c r="I2940" t="s">
        <v>3040</v>
      </c>
      <c r="J2940" t="s">
        <v>60</v>
      </c>
      <c r="K2940">
        <v>0</v>
      </c>
      <c r="L2940">
        <v>0</v>
      </c>
      <c r="M2940">
        <v>0</v>
      </c>
      <c r="N2940">
        <f>_xlfn.XLOOKUP($A2940,'site variables'!$A:$A,'site variables'!C:C,0,0)</f>
        <v>400.54</v>
      </c>
      <c r="O2940">
        <f>_xlfn.XLOOKUP($A2940,'site variables'!$A:$A,'site variables'!D:D,0,0)</f>
        <v>30.2</v>
      </c>
      <c r="P2940">
        <f>_xlfn.XLOOKUP($A2940,'site variables'!$A:$A,'site variables'!E:E,0,0)</f>
        <v>20.100000000000001</v>
      </c>
      <c r="Q2940">
        <f>_xlfn.XLOOKUP($A2940,'site variables'!$A:$A,'site variables'!F:F,0,0)</f>
        <v>762</v>
      </c>
      <c r="R2940" t="str">
        <f>_xlfn.XLOOKUP($A2940,'site variables'!$A:$A,'site variables'!G:G,0,0)</f>
        <v>high</v>
      </c>
      <c r="S2940" t="str">
        <f>_xlfn.XLOOKUP($A2940,'site variables'!$A:$A,'site variables'!H:H,0,0)</f>
        <v>low</v>
      </c>
      <c r="T2940" t="str">
        <f>_xlfn.XLOOKUP($A2940,'site variables'!$A:$A,'site variables'!I:I,0,0)</f>
        <v>Wildfire&amp;grazing</v>
      </c>
      <c r="U2940">
        <f>_xlfn.XLOOKUP($D2940,climatevars!$E:$E,climatevars!J:J,0,)</f>
        <v>292.999414</v>
      </c>
      <c r="V2940">
        <f>_xlfn.XLOOKUP($D2940,climatevars!$E:$E,climatevars!K:K,0,)</f>
        <v>750.99849799999981</v>
      </c>
      <c r="W2940">
        <f>_xlfn.XLOOKUP($D2940,climatevars!$E:$E,climatevars!L:L,0,)</f>
        <v>619.99875999999995</v>
      </c>
      <c r="X2940">
        <f>_xlfn.XLOOKUP($G2940,speciesvars!$D:$D,speciesvars!H:H,0,0)</f>
        <v>22.870833317438802</v>
      </c>
      <c r="Y2940">
        <f>_xlfn.XLOOKUP($G2940,speciesvars!$D:$D,speciesvars!I:I,0,0)</f>
        <v>733</v>
      </c>
    </row>
    <row r="2941" spans="1:25" hidden="1" x14ac:dyDescent="0.25">
      <c r="A2941" t="s">
        <v>57</v>
      </c>
      <c r="B2941" t="s">
        <v>32</v>
      </c>
      <c r="C2941">
        <v>8</v>
      </c>
      <c r="D2941" t="str">
        <f t="shared" si="45"/>
        <v>Rooseveltspring 2020</v>
      </c>
      <c r="E2941" t="s">
        <v>48</v>
      </c>
      <c r="F2941" t="s">
        <v>70</v>
      </c>
      <c r="G2941" t="s">
        <v>36</v>
      </c>
      <c r="H2941" t="s">
        <v>11</v>
      </c>
      <c r="I2941" t="s">
        <v>3041</v>
      </c>
      <c r="J2941" t="s">
        <v>72</v>
      </c>
      <c r="K2941">
        <v>3</v>
      </c>
      <c r="L2941">
        <v>25</v>
      </c>
      <c r="N2941">
        <f>_xlfn.XLOOKUP($A2941,'site variables'!$A:$A,'site variables'!C:C,0,0)</f>
        <v>400.54</v>
      </c>
      <c r="O2941">
        <f>_xlfn.XLOOKUP($A2941,'site variables'!$A:$A,'site variables'!D:D,0,0)</f>
        <v>30.2</v>
      </c>
      <c r="P2941">
        <f>_xlfn.XLOOKUP($A2941,'site variables'!$A:$A,'site variables'!E:E,0,0)</f>
        <v>20.100000000000001</v>
      </c>
      <c r="Q2941">
        <f>_xlfn.XLOOKUP($A2941,'site variables'!$A:$A,'site variables'!F:F,0,0)</f>
        <v>762</v>
      </c>
      <c r="R2941" t="str">
        <f>_xlfn.XLOOKUP($A2941,'site variables'!$A:$A,'site variables'!G:G,0,0)</f>
        <v>high</v>
      </c>
      <c r="S2941" t="str">
        <f>_xlfn.XLOOKUP($A2941,'site variables'!$A:$A,'site variables'!H:H,0,0)</f>
        <v>low</v>
      </c>
      <c r="T2941" t="str">
        <f>_xlfn.XLOOKUP($A2941,'site variables'!$A:$A,'site variables'!I:I,0,0)</f>
        <v>Wildfire&amp;grazing</v>
      </c>
      <c r="U2941">
        <f>_xlfn.XLOOKUP($D2941,climatevars!$E:$E,climatevars!J:J,0,)</f>
        <v>237.99952399999995</v>
      </c>
      <c r="V2941">
        <f>_xlfn.XLOOKUP($D2941,climatevars!$E:$E,climatevars!K:K,0,)</f>
        <v>750.99849799999981</v>
      </c>
      <c r="W2941">
        <f>_xlfn.XLOOKUP($D2941,climatevars!$E:$E,climatevars!L:L,0,)</f>
        <v>237.99952399999995</v>
      </c>
      <c r="X2941">
        <f>_xlfn.XLOOKUP($G2941,speciesvars!$D:$D,speciesvars!H:H,0,0)</f>
        <v>0</v>
      </c>
      <c r="Y2941">
        <f>_xlfn.XLOOKUP($G2941,speciesvars!$D:$D,speciesvars!I:I,0,0)</f>
        <v>0</v>
      </c>
    </row>
    <row r="2942" spans="1:25" hidden="1" x14ac:dyDescent="0.25">
      <c r="A2942" t="s">
        <v>57</v>
      </c>
      <c r="B2942" t="s">
        <v>27</v>
      </c>
      <c r="C2942">
        <v>15</v>
      </c>
      <c r="D2942" t="str">
        <f t="shared" si="45"/>
        <v>Rooseveltfall 2021</v>
      </c>
      <c r="E2942" t="s">
        <v>66</v>
      </c>
      <c r="F2942" t="s">
        <v>70</v>
      </c>
      <c r="G2942" t="s">
        <v>54</v>
      </c>
      <c r="H2942" t="s">
        <v>4256</v>
      </c>
      <c r="I2942" t="s">
        <v>3042</v>
      </c>
      <c r="J2942" t="s">
        <v>60</v>
      </c>
      <c r="K2942">
        <v>0</v>
      </c>
      <c r="L2942">
        <v>0</v>
      </c>
      <c r="M2942">
        <v>0</v>
      </c>
      <c r="N2942">
        <f>_xlfn.XLOOKUP($A2942,'site variables'!$A:$A,'site variables'!C:C,0,0)</f>
        <v>400.54</v>
      </c>
      <c r="O2942">
        <f>_xlfn.XLOOKUP($A2942,'site variables'!$A:$A,'site variables'!D:D,0,0)</f>
        <v>30.2</v>
      </c>
      <c r="P2942">
        <f>_xlfn.XLOOKUP($A2942,'site variables'!$A:$A,'site variables'!E:E,0,0)</f>
        <v>20.100000000000001</v>
      </c>
      <c r="Q2942">
        <f>_xlfn.XLOOKUP($A2942,'site variables'!$A:$A,'site variables'!F:F,0,0)</f>
        <v>762</v>
      </c>
      <c r="R2942" t="str">
        <f>_xlfn.XLOOKUP($A2942,'site variables'!$A:$A,'site variables'!G:G,0,0)</f>
        <v>high</v>
      </c>
      <c r="S2942" t="str">
        <f>_xlfn.XLOOKUP($A2942,'site variables'!$A:$A,'site variables'!H:H,0,0)</f>
        <v>low</v>
      </c>
      <c r="T2942" t="str">
        <f>_xlfn.XLOOKUP($A2942,'site variables'!$A:$A,'site variables'!I:I,0,0)</f>
        <v>Wildfire&amp;grazing</v>
      </c>
      <c r="U2942">
        <f>_xlfn.XLOOKUP($D2942,climatevars!$E:$E,climatevars!J:J,0,)</f>
        <v>292.999414</v>
      </c>
      <c r="V2942">
        <f>_xlfn.XLOOKUP($D2942,climatevars!$E:$E,climatevars!K:K,0,)</f>
        <v>750.99849799999981</v>
      </c>
      <c r="W2942">
        <f>_xlfn.XLOOKUP($D2942,climatevars!$E:$E,climatevars!L:L,0,)</f>
        <v>619.99875999999995</v>
      </c>
      <c r="X2942">
        <f>_xlfn.XLOOKUP($G2942,speciesvars!$D:$D,speciesvars!H:H,0,0)</f>
        <v>21.7541668613752</v>
      </c>
      <c r="Y2942">
        <f>_xlfn.XLOOKUP($G2942,speciesvars!$D:$D,speciesvars!I:I,0,0)</f>
        <v>505</v>
      </c>
    </row>
    <row r="2943" spans="1:25" hidden="1" x14ac:dyDescent="0.25">
      <c r="A2943" t="s">
        <v>57</v>
      </c>
      <c r="B2943" t="s">
        <v>27</v>
      </c>
      <c r="C2943">
        <v>15</v>
      </c>
      <c r="D2943" t="str">
        <f t="shared" si="45"/>
        <v>Rooseveltfall 2021</v>
      </c>
      <c r="E2943" t="s">
        <v>66</v>
      </c>
      <c r="F2943" t="s">
        <v>70</v>
      </c>
      <c r="G2943" t="s">
        <v>65</v>
      </c>
      <c r="H2943" t="s">
        <v>4256</v>
      </c>
      <c r="I2943" t="s">
        <v>3043</v>
      </c>
      <c r="J2943" t="s">
        <v>60</v>
      </c>
      <c r="K2943">
        <v>1</v>
      </c>
      <c r="L2943">
        <v>1</v>
      </c>
      <c r="M2943">
        <v>0.05</v>
      </c>
      <c r="N2943">
        <f>_xlfn.XLOOKUP($A2943,'site variables'!$A:$A,'site variables'!C:C,0,0)</f>
        <v>400.54</v>
      </c>
      <c r="O2943">
        <f>_xlfn.XLOOKUP($A2943,'site variables'!$A:$A,'site variables'!D:D,0,0)</f>
        <v>30.2</v>
      </c>
      <c r="P2943">
        <f>_xlfn.XLOOKUP($A2943,'site variables'!$A:$A,'site variables'!E:E,0,0)</f>
        <v>20.100000000000001</v>
      </c>
      <c r="Q2943">
        <f>_xlfn.XLOOKUP($A2943,'site variables'!$A:$A,'site variables'!F:F,0,0)</f>
        <v>762</v>
      </c>
      <c r="R2943" t="str">
        <f>_xlfn.XLOOKUP($A2943,'site variables'!$A:$A,'site variables'!G:G,0,0)</f>
        <v>high</v>
      </c>
      <c r="S2943" t="str">
        <f>_xlfn.XLOOKUP($A2943,'site variables'!$A:$A,'site variables'!H:H,0,0)</f>
        <v>low</v>
      </c>
      <c r="T2943" t="str">
        <f>_xlfn.XLOOKUP($A2943,'site variables'!$A:$A,'site variables'!I:I,0,0)</f>
        <v>Wildfire&amp;grazing</v>
      </c>
      <c r="U2943">
        <f>_xlfn.XLOOKUP($D2943,climatevars!$E:$E,climatevars!J:J,0,)</f>
        <v>292.999414</v>
      </c>
      <c r="V2943">
        <f>_xlfn.XLOOKUP($D2943,climatevars!$E:$E,climatevars!K:K,0,)</f>
        <v>750.99849799999981</v>
      </c>
      <c r="W2943">
        <f>_xlfn.XLOOKUP($D2943,climatevars!$E:$E,climatevars!L:L,0,)</f>
        <v>619.99875999999995</v>
      </c>
      <c r="X2943">
        <f>_xlfn.XLOOKUP($G2943,speciesvars!$D:$D,speciesvars!H:H,0,0)</f>
        <v>21.662499884764401</v>
      </c>
      <c r="Y2943">
        <f>_xlfn.XLOOKUP($G2943,speciesvars!$D:$D,speciesvars!I:I,0,0)</f>
        <v>767</v>
      </c>
    </row>
    <row r="2944" spans="1:25" hidden="1" x14ac:dyDescent="0.25">
      <c r="A2944" t="s">
        <v>57</v>
      </c>
      <c r="B2944" t="s">
        <v>27</v>
      </c>
      <c r="C2944">
        <v>15</v>
      </c>
      <c r="D2944" t="str">
        <f t="shared" si="45"/>
        <v>Rooseveltfall 2021</v>
      </c>
      <c r="E2944" t="s">
        <v>66</v>
      </c>
      <c r="F2944" t="s">
        <v>70</v>
      </c>
      <c r="G2944" t="s">
        <v>1</v>
      </c>
      <c r="H2944" t="s">
        <v>4256</v>
      </c>
      <c r="I2944" t="s">
        <v>3044</v>
      </c>
      <c r="J2944" t="s">
        <v>60</v>
      </c>
      <c r="K2944">
        <v>0</v>
      </c>
      <c r="L2944">
        <v>0</v>
      </c>
      <c r="M2944">
        <v>0.55000000000000004</v>
      </c>
      <c r="N2944">
        <f>_xlfn.XLOOKUP($A2944,'site variables'!$A:$A,'site variables'!C:C,0,0)</f>
        <v>400.54</v>
      </c>
      <c r="O2944">
        <f>_xlfn.XLOOKUP($A2944,'site variables'!$A:$A,'site variables'!D:D,0,0)</f>
        <v>30.2</v>
      </c>
      <c r="P2944">
        <f>_xlfn.XLOOKUP($A2944,'site variables'!$A:$A,'site variables'!E:E,0,0)</f>
        <v>20.100000000000001</v>
      </c>
      <c r="Q2944">
        <f>_xlfn.XLOOKUP($A2944,'site variables'!$A:$A,'site variables'!F:F,0,0)</f>
        <v>762</v>
      </c>
      <c r="R2944" t="str">
        <f>_xlfn.XLOOKUP($A2944,'site variables'!$A:$A,'site variables'!G:G,0,0)</f>
        <v>high</v>
      </c>
      <c r="S2944" t="str">
        <f>_xlfn.XLOOKUP($A2944,'site variables'!$A:$A,'site variables'!H:H,0,0)</f>
        <v>low</v>
      </c>
      <c r="T2944" t="str">
        <f>_xlfn.XLOOKUP($A2944,'site variables'!$A:$A,'site variables'!I:I,0,0)</f>
        <v>Wildfire&amp;grazing</v>
      </c>
      <c r="U2944">
        <f>_xlfn.XLOOKUP($D2944,climatevars!$E:$E,climatevars!J:J,0,)</f>
        <v>292.999414</v>
      </c>
      <c r="V2944">
        <f>_xlfn.XLOOKUP($D2944,climatevars!$E:$E,climatevars!K:K,0,)</f>
        <v>750.99849799999981</v>
      </c>
      <c r="W2944">
        <f>_xlfn.XLOOKUP($D2944,climatevars!$E:$E,climatevars!L:L,0,)</f>
        <v>619.99875999999995</v>
      </c>
      <c r="X2944">
        <f>_xlfn.XLOOKUP($G2944,speciesvars!$D:$D,speciesvars!H:H,0,0)</f>
        <v>22.9416667421659</v>
      </c>
      <c r="Y2944">
        <f>_xlfn.XLOOKUP($G2944,speciesvars!$D:$D,speciesvars!I:I,0,0)</f>
        <v>528</v>
      </c>
    </row>
    <row r="2945" spans="1:25" hidden="1" x14ac:dyDescent="0.25">
      <c r="A2945" t="s">
        <v>57</v>
      </c>
      <c r="B2945" t="s">
        <v>32</v>
      </c>
      <c r="C2945">
        <v>8</v>
      </c>
      <c r="D2945" t="str">
        <f t="shared" si="45"/>
        <v>Rooseveltspring 2020</v>
      </c>
      <c r="E2945" t="s">
        <v>48</v>
      </c>
      <c r="F2945" t="s">
        <v>70</v>
      </c>
      <c r="G2945" t="s">
        <v>3045</v>
      </c>
      <c r="H2945" t="s">
        <v>11</v>
      </c>
      <c r="I2945" t="s">
        <v>3046</v>
      </c>
      <c r="J2945" t="s">
        <v>60</v>
      </c>
      <c r="K2945">
        <v>1</v>
      </c>
      <c r="L2945">
        <v>43</v>
      </c>
      <c r="N2945">
        <f>_xlfn.XLOOKUP($A2945,'site variables'!$A:$A,'site variables'!C:C,0,0)</f>
        <v>400.54</v>
      </c>
      <c r="O2945">
        <f>_xlfn.XLOOKUP($A2945,'site variables'!$A:$A,'site variables'!D:D,0,0)</f>
        <v>30.2</v>
      </c>
      <c r="P2945">
        <f>_xlfn.XLOOKUP($A2945,'site variables'!$A:$A,'site variables'!E:E,0,0)</f>
        <v>20.100000000000001</v>
      </c>
      <c r="Q2945">
        <f>_xlfn.XLOOKUP($A2945,'site variables'!$A:$A,'site variables'!F:F,0,0)</f>
        <v>762</v>
      </c>
      <c r="R2945" t="str">
        <f>_xlfn.XLOOKUP($A2945,'site variables'!$A:$A,'site variables'!G:G,0,0)</f>
        <v>high</v>
      </c>
      <c r="S2945" t="str">
        <f>_xlfn.XLOOKUP($A2945,'site variables'!$A:$A,'site variables'!H:H,0,0)</f>
        <v>low</v>
      </c>
      <c r="T2945" t="str">
        <f>_xlfn.XLOOKUP($A2945,'site variables'!$A:$A,'site variables'!I:I,0,0)</f>
        <v>Wildfire&amp;grazing</v>
      </c>
      <c r="U2945">
        <f>_xlfn.XLOOKUP($D2945,climatevars!$E:$E,climatevars!J:J,0,)</f>
        <v>237.99952399999995</v>
      </c>
      <c r="V2945">
        <f>_xlfn.XLOOKUP($D2945,climatevars!$E:$E,climatevars!K:K,0,)</f>
        <v>750.99849799999981</v>
      </c>
      <c r="W2945">
        <f>_xlfn.XLOOKUP($D2945,climatevars!$E:$E,climatevars!L:L,0,)</f>
        <v>237.99952399999995</v>
      </c>
      <c r="X2945">
        <f>_xlfn.XLOOKUP($G2945,speciesvars!$D:$D,speciesvars!H:H,0,0)</f>
        <v>0</v>
      </c>
      <c r="Y2945">
        <f>_xlfn.XLOOKUP($G2945,speciesvars!$D:$D,speciesvars!I:I,0,0)</f>
        <v>0</v>
      </c>
    </row>
    <row r="2946" spans="1:25" hidden="1" x14ac:dyDescent="0.25">
      <c r="A2946" t="s">
        <v>57</v>
      </c>
      <c r="B2946" t="s">
        <v>32</v>
      </c>
      <c r="C2946">
        <v>9</v>
      </c>
      <c r="D2946" t="str">
        <f t="shared" si="45"/>
        <v>Rooseveltspring 2020</v>
      </c>
      <c r="E2946" t="s">
        <v>75</v>
      </c>
      <c r="F2946" t="s">
        <v>49</v>
      </c>
      <c r="G2946" t="s">
        <v>3</v>
      </c>
      <c r="H2946" t="s">
        <v>11</v>
      </c>
      <c r="I2946" t="s">
        <v>3047</v>
      </c>
      <c r="J2946" t="s">
        <v>72</v>
      </c>
      <c r="K2946">
        <v>3</v>
      </c>
      <c r="L2946">
        <v>90</v>
      </c>
      <c r="N2946">
        <f>_xlfn.XLOOKUP($A2946,'site variables'!$A:$A,'site variables'!C:C,0,0)</f>
        <v>400.54</v>
      </c>
      <c r="O2946">
        <f>_xlfn.XLOOKUP($A2946,'site variables'!$A:$A,'site variables'!D:D,0,0)</f>
        <v>30.2</v>
      </c>
      <c r="P2946">
        <f>_xlfn.XLOOKUP($A2946,'site variables'!$A:$A,'site variables'!E:E,0,0)</f>
        <v>20.100000000000001</v>
      </c>
      <c r="Q2946">
        <f>_xlfn.XLOOKUP($A2946,'site variables'!$A:$A,'site variables'!F:F,0,0)</f>
        <v>762</v>
      </c>
      <c r="R2946" t="str">
        <f>_xlfn.XLOOKUP($A2946,'site variables'!$A:$A,'site variables'!G:G,0,0)</f>
        <v>high</v>
      </c>
      <c r="S2946" t="str">
        <f>_xlfn.XLOOKUP($A2946,'site variables'!$A:$A,'site variables'!H:H,0,0)</f>
        <v>low</v>
      </c>
      <c r="T2946" t="str">
        <f>_xlfn.XLOOKUP($A2946,'site variables'!$A:$A,'site variables'!I:I,0,0)</f>
        <v>Wildfire&amp;grazing</v>
      </c>
      <c r="U2946">
        <f>_xlfn.XLOOKUP($D2946,climatevars!$E:$E,climatevars!J:J,0,)</f>
        <v>237.99952399999995</v>
      </c>
      <c r="V2946">
        <f>_xlfn.XLOOKUP($D2946,climatevars!$E:$E,climatevars!K:K,0,)</f>
        <v>750.99849799999981</v>
      </c>
      <c r="W2946">
        <f>_xlfn.XLOOKUP($D2946,climatevars!$E:$E,climatevars!L:L,0,)</f>
        <v>237.99952399999995</v>
      </c>
      <c r="X2946">
        <f>_xlfn.XLOOKUP($G2946,speciesvars!$D:$D,speciesvars!H:H,0,0)</f>
        <v>0</v>
      </c>
      <c r="Y2946">
        <f>_xlfn.XLOOKUP($G2946,speciesvars!$D:$D,speciesvars!I:I,0,0)</f>
        <v>0</v>
      </c>
    </row>
    <row r="2947" spans="1:25" hidden="1" x14ac:dyDescent="0.25">
      <c r="A2947" t="s">
        <v>57</v>
      </c>
      <c r="B2947" t="s">
        <v>27</v>
      </c>
      <c r="C2947">
        <v>16</v>
      </c>
      <c r="D2947" t="str">
        <f t="shared" ref="D2947:D3010" si="46">_xlfn.CONCAT(A2947,B2947)</f>
        <v>Rooseveltfall 2021</v>
      </c>
      <c r="E2947" t="s">
        <v>74</v>
      </c>
      <c r="F2947" t="s">
        <v>0</v>
      </c>
      <c r="G2947" t="s">
        <v>13</v>
      </c>
      <c r="H2947" t="s">
        <v>4254</v>
      </c>
      <c r="I2947" t="s">
        <v>3048</v>
      </c>
      <c r="J2947" t="s">
        <v>60</v>
      </c>
      <c r="K2947">
        <v>0</v>
      </c>
      <c r="L2947">
        <v>0</v>
      </c>
      <c r="M2947">
        <v>0</v>
      </c>
      <c r="N2947">
        <f>_xlfn.XLOOKUP($A2947,'site variables'!$A:$A,'site variables'!C:C,0,0)</f>
        <v>400.54</v>
      </c>
      <c r="O2947">
        <f>_xlfn.XLOOKUP($A2947,'site variables'!$A:$A,'site variables'!D:D,0,0)</f>
        <v>30.2</v>
      </c>
      <c r="P2947">
        <f>_xlfn.XLOOKUP($A2947,'site variables'!$A:$A,'site variables'!E:E,0,0)</f>
        <v>20.100000000000001</v>
      </c>
      <c r="Q2947">
        <f>_xlfn.XLOOKUP($A2947,'site variables'!$A:$A,'site variables'!F:F,0,0)</f>
        <v>762</v>
      </c>
      <c r="R2947" t="str">
        <f>_xlfn.XLOOKUP($A2947,'site variables'!$A:$A,'site variables'!G:G,0,0)</f>
        <v>high</v>
      </c>
      <c r="S2947" t="str">
        <f>_xlfn.XLOOKUP($A2947,'site variables'!$A:$A,'site variables'!H:H,0,0)</f>
        <v>low</v>
      </c>
      <c r="T2947" t="str">
        <f>_xlfn.XLOOKUP($A2947,'site variables'!$A:$A,'site variables'!I:I,0,0)</f>
        <v>Wildfire&amp;grazing</v>
      </c>
      <c r="U2947">
        <f>_xlfn.XLOOKUP($D2947,climatevars!$E:$E,climatevars!J:J,0,)</f>
        <v>292.999414</v>
      </c>
      <c r="V2947">
        <f>_xlfn.XLOOKUP($D2947,climatevars!$E:$E,climatevars!K:K,0,)</f>
        <v>750.99849799999981</v>
      </c>
      <c r="W2947">
        <f>_xlfn.XLOOKUP($D2947,climatevars!$E:$E,climatevars!L:L,0,)</f>
        <v>619.99875999999995</v>
      </c>
      <c r="X2947">
        <f>_xlfn.XLOOKUP($G2947,speciesvars!$D:$D,speciesvars!H:H,0,0)</f>
        <v>23.462500015894602</v>
      </c>
      <c r="Y2947">
        <f>_xlfn.XLOOKUP($G2947,speciesvars!$D:$D,speciesvars!I:I,0,0)</f>
        <v>846</v>
      </c>
    </row>
    <row r="2948" spans="1:25" hidden="1" x14ac:dyDescent="0.25">
      <c r="A2948" t="s">
        <v>57</v>
      </c>
      <c r="B2948" t="s">
        <v>27</v>
      </c>
      <c r="C2948">
        <v>16</v>
      </c>
      <c r="D2948" t="str">
        <f t="shared" si="46"/>
        <v>Rooseveltfall 2021</v>
      </c>
      <c r="E2948" t="s">
        <v>74</v>
      </c>
      <c r="F2948" t="s">
        <v>0</v>
      </c>
      <c r="G2948" t="s">
        <v>21</v>
      </c>
      <c r="H2948" t="s">
        <v>4254</v>
      </c>
      <c r="I2948" t="s">
        <v>3049</v>
      </c>
      <c r="J2948" t="s">
        <v>60</v>
      </c>
      <c r="K2948">
        <v>0</v>
      </c>
      <c r="L2948">
        <v>0</v>
      </c>
      <c r="M2948">
        <v>0</v>
      </c>
      <c r="N2948">
        <f>_xlfn.XLOOKUP($A2948,'site variables'!$A:$A,'site variables'!C:C,0,0)</f>
        <v>400.54</v>
      </c>
      <c r="O2948">
        <f>_xlfn.XLOOKUP($A2948,'site variables'!$A:$A,'site variables'!D:D,0,0)</f>
        <v>30.2</v>
      </c>
      <c r="P2948">
        <f>_xlfn.XLOOKUP($A2948,'site variables'!$A:$A,'site variables'!E:E,0,0)</f>
        <v>20.100000000000001</v>
      </c>
      <c r="Q2948">
        <f>_xlfn.XLOOKUP($A2948,'site variables'!$A:$A,'site variables'!F:F,0,0)</f>
        <v>762</v>
      </c>
      <c r="R2948" t="str">
        <f>_xlfn.XLOOKUP($A2948,'site variables'!$A:$A,'site variables'!G:G,0,0)</f>
        <v>high</v>
      </c>
      <c r="S2948" t="str">
        <f>_xlfn.XLOOKUP($A2948,'site variables'!$A:$A,'site variables'!H:H,0,0)</f>
        <v>low</v>
      </c>
      <c r="T2948" t="str">
        <f>_xlfn.XLOOKUP($A2948,'site variables'!$A:$A,'site variables'!I:I,0,0)</f>
        <v>Wildfire&amp;grazing</v>
      </c>
      <c r="U2948">
        <f>_xlfn.XLOOKUP($D2948,climatevars!$E:$E,climatevars!J:J,0,)</f>
        <v>292.999414</v>
      </c>
      <c r="V2948">
        <f>_xlfn.XLOOKUP($D2948,climatevars!$E:$E,climatevars!K:K,0,)</f>
        <v>750.99849799999981</v>
      </c>
      <c r="W2948">
        <f>_xlfn.XLOOKUP($D2948,climatevars!$E:$E,climatevars!L:L,0,)</f>
        <v>619.99875999999995</v>
      </c>
      <c r="X2948">
        <f>_xlfn.XLOOKUP($G2948,speciesvars!$D:$D,speciesvars!H:H,0,0)</f>
        <v>24.8750001192093</v>
      </c>
      <c r="Y2948">
        <f>_xlfn.XLOOKUP($G2948,speciesvars!$D:$D,speciesvars!I:I,0,0)</f>
        <v>845</v>
      </c>
    </row>
    <row r="2949" spans="1:25" hidden="1" x14ac:dyDescent="0.25">
      <c r="A2949" t="s">
        <v>57</v>
      </c>
      <c r="B2949" t="s">
        <v>32</v>
      </c>
      <c r="C2949">
        <v>9</v>
      </c>
      <c r="D2949" t="str">
        <f t="shared" si="46"/>
        <v>Rooseveltspring 2020</v>
      </c>
      <c r="E2949" t="s">
        <v>75</v>
      </c>
      <c r="F2949" t="s">
        <v>49</v>
      </c>
      <c r="G2949" t="s">
        <v>36</v>
      </c>
      <c r="H2949" t="s">
        <v>11</v>
      </c>
      <c r="I2949" t="s">
        <v>3050</v>
      </c>
      <c r="J2949" t="s">
        <v>72</v>
      </c>
      <c r="K2949">
        <v>9</v>
      </c>
      <c r="L2949">
        <v>45</v>
      </c>
      <c r="N2949">
        <f>_xlfn.XLOOKUP($A2949,'site variables'!$A:$A,'site variables'!C:C,0,0)</f>
        <v>400.54</v>
      </c>
      <c r="O2949">
        <f>_xlfn.XLOOKUP($A2949,'site variables'!$A:$A,'site variables'!D:D,0,0)</f>
        <v>30.2</v>
      </c>
      <c r="P2949">
        <f>_xlfn.XLOOKUP($A2949,'site variables'!$A:$A,'site variables'!E:E,0,0)</f>
        <v>20.100000000000001</v>
      </c>
      <c r="Q2949">
        <f>_xlfn.XLOOKUP($A2949,'site variables'!$A:$A,'site variables'!F:F,0,0)</f>
        <v>762</v>
      </c>
      <c r="R2949" t="str">
        <f>_xlfn.XLOOKUP($A2949,'site variables'!$A:$A,'site variables'!G:G,0,0)</f>
        <v>high</v>
      </c>
      <c r="S2949" t="str">
        <f>_xlfn.XLOOKUP($A2949,'site variables'!$A:$A,'site variables'!H:H,0,0)</f>
        <v>low</v>
      </c>
      <c r="T2949" t="str">
        <f>_xlfn.XLOOKUP($A2949,'site variables'!$A:$A,'site variables'!I:I,0,0)</f>
        <v>Wildfire&amp;grazing</v>
      </c>
      <c r="U2949">
        <f>_xlfn.XLOOKUP($D2949,climatevars!$E:$E,climatevars!J:J,0,)</f>
        <v>237.99952399999995</v>
      </c>
      <c r="V2949">
        <f>_xlfn.XLOOKUP($D2949,climatevars!$E:$E,climatevars!K:K,0,)</f>
        <v>750.99849799999981</v>
      </c>
      <c r="W2949">
        <f>_xlfn.XLOOKUP($D2949,climatevars!$E:$E,climatevars!L:L,0,)</f>
        <v>237.99952399999995</v>
      </c>
      <c r="X2949">
        <f>_xlfn.XLOOKUP($G2949,speciesvars!$D:$D,speciesvars!H:H,0,0)</f>
        <v>0</v>
      </c>
      <c r="Y2949">
        <f>_xlfn.XLOOKUP($G2949,speciesvars!$D:$D,speciesvars!I:I,0,0)</f>
        <v>0</v>
      </c>
    </row>
    <row r="2950" spans="1:25" hidden="1" x14ac:dyDescent="0.25">
      <c r="A2950" t="s">
        <v>57</v>
      </c>
      <c r="B2950" t="s">
        <v>27</v>
      </c>
      <c r="C2950">
        <v>16</v>
      </c>
      <c r="D2950" t="str">
        <f t="shared" si="46"/>
        <v>Rooseveltfall 2021</v>
      </c>
      <c r="E2950" t="s">
        <v>74</v>
      </c>
      <c r="F2950" t="s">
        <v>0</v>
      </c>
      <c r="G2950" t="s">
        <v>53</v>
      </c>
      <c r="H2950" t="s">
        <v>4254</v>
      </c>
      <c r="I2950" t="s">
        <v>3051</v>
      </c>
      <c r="J2950" t="s">
        <v>60</v>
      </c>
      <c r="K2950">
        <v>0</v>
      </c>
      <c r="L2950">
        <v>0</v>
      </c>
      <c r="M2950">
        <v>0.55000000000000004</v>
      </c>
      <c r="N2950">
        <f>_xlfn.XLOOKUP($A2950,'site variables'!$A:$A,'site variables'!C:C,0,0)</f>
        <v>400.54</v>
      </c>
      <c r="O2950">
        <f>_xlfn.XLOOKUP($A2950,'site variables'!$A:$A,'site variables'!D:D,0,0)</f>
        <v>30.2</v>
      </c>
      <c r="P2950">
        <f>_xlfn.XLOOKUP($A2950,'site variables'!$A:$A,'site variables'!E:E,0,0)</f>
        <v>20.100000000000001</v>
      </c>
      <c r="Q2950">
        <f>_xlfn.XLOOKUP($A2950,'site variables'!$A:$A,'site variables'!F:F,0,0)</f>
        <v>762</v>
      </c>
      <c r="R2950" t="str">
        <f>_xlfn.XLOOKUP($A2950,'site variables'!$A:$A,'site variables'!G:G,0,0)</f>
        <v>high</v>
      </c>
      <c r="S2950" t="str">
        <f>_xlfn.XLOOKUP($A2950,'site variables'!$A:$A,'site variables'!H:H,0,0)</f>
        <v>low</v>
      </c>
      <c r="T2950" t="str">
        <f>_xlfn.XLOOKUP($A2950,'site variables'!$A:$A,'site variables'!I:I,0,0)</f>
        <v>Wildfire&amp;grazing</v>
      </c>
      <c r="U2950">
        <f>_xlfn.XLOOKUP($D2950,climatevars!$E:$E,climatevars!J:J,0,)</f>
        <v>292.999414</v>
      </c>
      <c r="V2950">
        <f>_xlfn.XLOOKUP($D2950,climatevars!$E:$E,climatevars!K:K,0,)</f>
        <v>750.99849799999981</v>
      </c>
      <c r="W2950">
        <f>_xlfn.XLOOKUP($D2950,climatevars!$E:$E,climatevars!L:L,0,)</f>
        <v>619.99875999999995</v>
      </c>
      <c r="X2950">
        <f>_xlfn.XLOOKUP($G2950,speciesvars!$D:$D,speciesvars!H:H,0,0)</f>
        <v>24.200000047683702</v>
      </c>
      <c r="Y2950">
        <f>_xlfn.XLOOKUP($G2950,speciesvars!$D:$D,speciesvars!I:I,0,0)</f>
        <v>706</v>
      </c>
    </row>
    <row r="2951" spans="1:25" hidden="1" x14ac:dyDescent="0.25">
      <c r="A2951" t="s">
        <v>57</v>
      </c>
      <c r="B2951" t="s">
        <v>27</v>
      </c>
      <c r="C2951">
        <v>16</v>
      </c>
      <c r="D2951" t="str">
        <f t="shared" si="46"/>
        <v>Rooseveltfall 2021</v>
      </c>
      <c r="E2951" t="s">
        <v>74</v>
      </c>
      <c r="F2951" t="s">
        <v>0</v>
      </c>
      <c r="G2951" t="s">
        <v>35</v>
      </c>
      <c r="H2951" t="s">
        <v>4254</v>
      </c>
      <c r="I2951" t="s">
        <v>3052</v>
      </c>
      <c r="J2951" t="s">
        <v>60</v>
      </c>
      <c r="K2951">
        <v>0</v>
      </c>
      <c r="L2951">
        <v>0</v>
      </c>
      <c r="M2951">
        <v>0</v>
      </c>
      <c r="N2951">
        <f>_xlfn.XLOOKUP($A2951,'site variables'!$A:$A,'site variables'!C:C,0,0)</f>
        <v>400.54</v>
      </c>
      <c r="O2951">
        <f>_xlfn.XLOOKUP($A2951,'site variables'!$A:$A,'site variables'!D:D,0,0)</f>
        <v>30.2</v>
      </c>
      <c r="P2951">
        <f>_xlfn.XLOOKUP($A2951,'site variables'!$A:$A,'site variables'!E:E,0,0)</f>
        <v>20.100000000000001</v>
      </c>
      <c r="Q2951">
        <f>_xlfn.XLOOKUP($A2951,'site variables'!$A:$A,'site variables'!F:F,0,0)</f>
        <v>762</v>
      </c>
      <c r="R2951" t="str">
        <f>_xlfn.XLOOKUP($A2951,'site variables'!$A:$A,'site variables'!G:G,0,0)</f>
        <v>high</v>
      </c>
      <c r="S2951" t="str">
        <f>_xlfn.XLOOKUP($A2951,'site variables'!$A:$A,'site variables'!H:H,0,0)</f>
        <v>low</v>
      </c>
      <c r="T2951" t="str">
        <f>_xlfn.XLOOKUP($A2951,'site variables'!$A:$A,'site variables'!I:I,0,0)</f>
        <v>Wildfire&amp;grazing</v>
      </c>
      <c r="U2951">
        <f>_xlfn.XLOOKUP($D2951,climatevars!$E:$E,climatevars!J:J,0,)</f>
        <v>292.999414</v>
      </c>
      <c r="V2951">
        <f>_xlfn.XLOOKUP($D2951,climatevars!$E:$E,climatevars!K:K,0,)</f>
        <v>750.99849799999981</v>
      </c>
      <c r="W2951">
        <f>_xlfn.XLOOKUP($D2951,climatevars!$E:$E,climatevars!L:L,0,)</f>
        <v>619.99875999999995</v>
      </c>
      <c r="X2951">
        <f>_xlfn.XLOOKUP($G2951,speciesvars!$D:$D,speciesvars!H:H,0,0)</f>
        <v>23.5000000198682</v>
      </c>
      <c r="Y2951">
        <f>_xlfn.XLOOKUP($G2951,speciesvars!$D:$D,speciesvars!I:I,0,0)</f>
        <v>354</v>
      </c>
    </row>
    <row r="2952" spans="1:25" hidden="1" x14ac:dyDescent="0.25">
      <c r="A2952" t="s">
        <v>57</v>
      </c>
      <c r="B2952" t="s">
        <v>27</v>
      </c>
      <c r="C2952">
        <v>16</v>
      </c>
      <c r="D2952" t="str">
        <f t="shared" si="46"/>
        <v>Rooseveltfall 2021</v>
      </c>
      <c r="E2952" t="s">
        <v>74</v>
      </c>
      <c r="F2952" t="s">
        <v>0</v>
      </c>
      <c r="G2952" t="s">
        <v>76</v>
      </c>
      <c r="H2952" t="s">
        <v>4254</v>
      </c>
      <c r="I2952" t="s">
        <v>3053</v>
      </c>
      <c r="J2952" t="s">
        <v>60</v>
      </c>
      <c r="K2952">
        <v>0</v>
      </c>
      <c r="L2952">
        <v>0</v>
      </c>
      <c r="M2952">
        <v>0</v>
      </c>
      <c r="N2952">
        <f>_xlfn.XLOOKUP($A2952,'site variables'!$A:$A,'site variables'!C:C,0,0)</f>
        <v>400.54</v>
      </c>
      <c r="O2952">
        <f>_xlfn.XLOOKUP($A2952,'site variables'!$A:$A,'site variables'!D:D,0,0)</f>
        <v>30.2</v>
      </c>
      <c r="P2952">
        <f>_xlfn.XLOOKUP($A2952,'site variables'!$A:$A,'site variables'!E:E,0,0)</f>
        <v>20.100000000000001</v>
      </c>
      <c r="Q2952">
        <f>_xlfn.XLOOKUP($A2952,'site variables'!$A:$A,'site variables'!F:F,0,0)</f>
        <v>762</v>
      </c>
      <c r="R2952" t="str">
        <f>_xlfn.XLOOKUP($A2952,'site variables'!$A:$A,'site variables'!G:G,0,0)</f>
        <v>high</v>
      </c>
      <c r="S2952" t="str">
        <f>_xlfn.XLOOKUP($A2952,'site variables'!$A:$A,'site variables'!H:H,0,0)</f>
        <v>low</v>
      </c>
      <c r="T2952" t="str">
        <f>_xlfn.XLOOKUP($A2952,'site variables'!$A:$A,'site variables'!I:I,0,0)</f>
        <v>Wildfire&amp;grazing</v>
      </c>
      <c r="U2952">
        <f>_xlfn.XLOOKUP($D2952,climatevars!$E:$E,climatevars!J:J,0,)</f>
        <v>292.999414</v>
      </c>
      <c r="V2952">
        <f>_xlfn.XLOOKUP($D2952,climatevars!$E:$E,climatevars!K:K,0,)</f>
        <v>750.99849799999981</v>
      </c>
      <c r="W2952">
        <f>_xlfn.XLOOKUP($D2952,climatevars!$E:$E,climatevars!L:L,0,)</f>
        <v>619.99875999999995</v>
      </c>
      <c r="X2952">
        <f>_xlfn.XLOOKUP($G2952,speciesvars!$D:$D,speciesvars!H:H,0,0)</f>
        <v>23.825000166892998</v>
      </c>
      <c r="Y2952">
        <f>_xlfn.XLOOKUP($G2952,speciesvars!$D:$D,speciesvars!I:I,0,0)</f>
        <v>508</v>
      </c>
    </row>
    <row r="2953" spans="1:25" hidden="1" x14ac:dyDescent="0.25">
      <c r="A2953" t="s">
        <v>57</v>
      </c>
      <c r="B2953" t="s">
        <v>27</v>
      </c>
      <c r="C2953">
        <v>17</v>
      </c>
      <c r="D2953" t="str">
        <f t="shared" si="46"/>
        <v>Rooseveltfall 2021</v>
      </c>
      <c r="E2953" t="s">
        <v>48</v>
      </c>
      <c r="F2953" t="s">
        <v>70</v>
      </c>
      <c r="G2953" t="s">
        <v>6</v>
      </c>
      <c r="H2953" t="s">
        <v>4256</v>
      </c>
      <c r="I2953" t="s">
        <v>3054</v>
      </c>
      <c r="J2953" t="s">
        <v>60</v>
      </c>
      <c r="K2953">
        <v>0</v>
      </c>
      <c r="L2953">
        <v>0</v>
      </c>
      <c r="M2953">
        <v>0</v>
      </c>
      <c r="N2953">
        <f>_xlfn.XLOOKUP($A2953,'site variables'!$A:$A,'site variables'!C:C,0,0)</f>
        <v>400.54</v>
      </c>
      <c r="O2953">
        <f>_xlfn.XLOOKUP($A2953,'site variables'!$A:$A,'site variables'!D:D,0,0)</f>
        <v>30.2</v>
      </c>
      <c r="P2953">
        <f>_xlfn.XLOOKUP($A2953,'site variables'!$A:$A,'site variables'!E:E,0,0)</f>
        <v>20.100000000000001</v>
      </c>
      <c r="Q2953">
        <f>_xlfn.XLOOKUP($A2953,'site variables'!$A:$A,'site variables'!F:F,0,0)</f>
        <v>762</v>
      </c>
      <c r="R2953" t="str">
        <f>_xlfn.XLOOKUP($A2953,'site variables'!$A:$A,'site variables'!G:G,0,0)</f>
        <v>high</v>
      </c>
      <c r="S2953" t="str">
        <f>_xlfn.XLOOKUP($A2953,'site variables'!$A:$A,'site variables'!H:H,0,0)</f>
        <v>low</v>
      </c>
      <c r="T2953" t="str">
        <f>_xlfn.XLOOKUP($A2953,'site variables'!$A:$A,'site variables'!I:I,0,0)</f>
        <v>Wildfire&amp;grazing</v>
      </c>
      <c r="U2953">
        <f>_xlfn.XLOOKUP($D2953,climatevars!$E:$E,climatevars!J:J,0,)</f>
        <v>292.999414</v>
      </c>
      <c r="V2953">
        <f>_xlfn.XLOOKUP($D2953,climatevars!$E:$E,climatevars!K:K,0,)</f>
        <v>750.99849799999981</v>
      </c>
      <c r="W2953">
        <f>_xlfn.XLOOKUP($D2953,climatevars!$E:$E,climatevars!L:L,0,)</f>
        <v>619.99875999999995</v>
      </c>
      <c r="X2953">
        <f>_xlfn.XLOOKUP($G2953,speciesvars!$D:$D,speciesvars!H:H,0,0)</f>
        <v>21.804166575272902</v>
      </c>
      <c r="Y2953">
        <f>_xlfn.XLOOKUP($G2953,speciesvars!$D:$D,speciesvars!I:I,0,0)</f>
        <v>504</v>
      </c>
    </row>
    <row r="2954" spans="1:25" hidden="1" x14ac:dyDescent="0.25">
      <c r="A2954" t="s">
        <v>57</v>
      </c>
      <c r="B2954" t="s">
        <v>32</v>
      </c>
      <c r="C2954">
        <v>10</v>
      </c>
      <c r="D2954" t="str">
        <f t="shared" si="46"/>
        <v>Rooseveltspring 2020</v>
      </c>
      <c r="E2954" t="s">
        <v>66</v>
      </c>
      <c r="F2954" t="s">
        <v>0</v>
      </c>
      <c r="G2954" t="s">
        <v>14</v>
      </c>
      <c r="H2954" t="s">
        <v>11</v>
      </c>
      <c r="I2954" t="s">
        <v>3055</v>
      </c>
      <c r="J2954" t="s">
        <v>60</v>
      </c>
      <c r="K2954">
        <v>1</v>
      </c>
      <c r="L2954">
        <v>180</v>
      </c>
      <c r="N2954">
        <f>_xlfn.XLOOKUP($A2954,'site variables'!$A:$A,'site variables'!C:C,0,0)</f>
        <v>400.54</v>
      </c>
      <c r="O2954">
        <f>_xlfn.XLOOKUP($A2954,'site variables'!$A:$A,'site variables'!D:D,0,0)</f>
        <v>30.2</v>
      </c>
      <c r="P2954">
        <f>_xlfn.XLOOKUP($A2954,'site variables'!$A:$A,'site variables'!E:E,0,0)</f>
        <v>20.100000000000001</v>
      </c>
      <c r="Q2954">
        <f>_xlfn.XLOOKUP($A2954,'site variables'!$A:$A,'site variables'!F:F,0,0)</f>
        <v>762</v>
      </c>
      <c r="R2954" t="str">
        <f>_xlfn.XLOOKUP($A2954,'site variables'!$A:$A,'site variables'!G:G,0,0)</f>
        <v>high</v>
      </c>
      <c r="S2954" t="str">
        <f>_xlfn.XLOOKUP($A2954,'site variables'!$A:$A,'site variables'!H:H,0,0)</f>
        <v>low</v>
      </c>
      <c r="T2954" t="str">
        <f>_xlfn.XLOOKUP($A2954,'site variables'!$A:$A,'site variables'!I:I,0,0)</f>
        <v>Wildfire&amp;grazing</v>
      </c>
      <c r="U2954">
        <f>_xlfn.XLOOKUP($D2954,climatevars!$E:$E,climatevars!J:J,0,)</f>
        <v>237.99952399999995</v>
      </c>
      <c r="V2954">
        <f>_xlfn.XLOOKUP($D2954,climatevars!$E:$E,climatevars!K:K,0,)</f>
        <v>750.99849799999981</v>
      </c>
      <c r="W2954">
        <f>_xlfn.XLOOKUP($D2954,climatevars!$E:$E,climatevars!L:L,0,)</f>
        <v>237.99952399999995</v>
      </c>
      <c r="X2954">
        <f>_xlfn.XLOOKUP($G2954,speciesvars!$D:$D,speciesvars!H:H,0,0)</f>
        <v>0</v>
      </c>
      <c r="Y2954">
        <f>_xlfn.XLOOKUP($G2954,speciesvars!$D:$D,speciesvars!I:I,0,0)</f>
        <v>0</v>
      </c>
    </row>
    <row r="2955" spans="1:25" hidden="1" x14ac:dyDescent="0.25">
      <c r="A2955" t="s">
        <v>57</v>
      </c>
      <c r="B2955" t="s">
        <v>32</v>
      </c>
      <c r="C2955">
        <v>10</v>
      </c>
      <c r="D2955" t="str">
        <f t="shared" si="46"/>
        <v>Rooseveltspring 2020</v>
      </c>
      <c r="E2955" t="s">
        <v>66</v>
      </c>
      <c r="F2955" t="s">
        <v>0</v>
      </c>
      <c r="G2955" t="s">
        <v>3</v>
      </c>
      <c r="H2955" t="s">
        <v>11</v>
      </c>
      <c r="I2955" t="s">
        <v>3056</v>
      </c>
      <c r="J2955" t="s">
        <v>72</v>
      </c>
      <c r="K2955">
        <v>10</v>
      </c>
      <c r="L2955">
        <v>70</v>
      </c>
      <c r="N2955">
        <f>_xlfn.XLOOKUP($A2955,'site variables'!$A:$A,'site variables'!C:C,0,0)</f>
        <v>400.54</v>
      </c>
      <c r="O2955">
        <f>_xlfn.XLOOKUP($A2955,'site variables'!$A:$A,'site variables'!D:D,0,0)</f>
        <v>30.2</v>
      </c>
      <c r="P2955">
        <f>_xlfn.XLOOKUP($A2955,'site variables'!$A:$A,'site variables'!E:E,0,0)</f>
        <v>20.100000000000001</v>
      </c>
      <c r="Q2955">
        <f>_xlfn.XLOOKUP($A2955,'site variables'!$A:$A,'site variables'!F:F,0,0)</f>
        <v>762</v>
      </c>
      <c r="R2955" t="str">
        <f>_xlfn.XLOOKUP($A2955,'site variables'!$A:$A,'site variables'!G:G,0,0)</f>
        <v>high</v>
      </c>
      <c r="S2955" t="str">
        <f>_xlfn.XLOOKUP($A2955,'site variables'!$A:$A,'site variables'!H:H,0,0)</f>
        <v>low</v>
      </c>
      <c r="T2955" t="str">
        <f>_xlfn.XLOOKUP($A2955,'site variables'!$A:$A,'site variables'!I:I,0,0)</f>
        <v>Wildfire&amp;grazing</v>
      </c>
      <c r="U2955">
        <f>_xlfn.XLOOKUP($D2955,climatevars!$E:$E,climatevars!J:J,0,)</f>
        <v>237.99952399999995</v>
      </c>
      <c r="V2955">
        <f>_xlfn.XLOOKUP($D2955,climatevars!$E:$E,climatevars!K:K,0,)</f>
        <v>750.99849799999981</v>
      </c>
      <c r="W2955">
        <f>_xlfn.XLOOKUP($D2955,climatevars!$E:$E,climatevars!L:L,0,)</f>
        <v>237.99952399999995</v>
      </c>
      <c r="X2955">
        <f>_xlfn.XLOOKUP($G2955,speciesvars!$D:$D,speciesvars!H:H,0,0)</f>
        <v>0</v>
      </c>
      <c r="Y2955">
        <f>_xlfn.XLOOKUP($G2955,speciesvars!$D:$D,speciesvars!I:I,0,0)</f>
        <v>0</v>
      </c>
    </row>
    <row r="2956" spans="1:25" hidden="1" x14ac:dyDescent="0.25">
      <c r="A2956" t="s">
        <v>57</v>
      </c>
      <c r="B2956" t="s">
        <v>27</v>
      </c>
      <c r="C2956">
        <v>17</v>
      </c>
      <c r="D2956" t="str">
        <f t="shared" si="46"/>
        <v>Rooseveltfall 2021</v>
      </c>
      <c r="E2956" t="s">
        <v>48</v>
      </c>
      <c r="F2956" t="s">
        <v>70</v>
      </c>
      <c r="G2956" t="s">
        <v>53</v>
      </c>
      <c r="H2956" t="s">
        <v>4254</v>
      </c>
      <c r="I2956" t="s">
        <v>3057</v>
      </c>
      <c r="J2956" t="s">
        <v>60</v>
      </c>
      <c r="K2956">
        <v>0</v>
      </c>
      <c r="L2956">
        <v>0</v>
      </c>
      <c r="M2956">
        <v>0.55000000000000004</v>
      </c>
      <c r="N2956">
        <f>_xlfn.XLOOKUP($A2956,'site variables'!$A:$A,'site variables'!C:C,0,0)</f>
        <v>400.54</v>
      </c>
      <c r="O2956">
        <f>_xlfn.XLOOKUP($A2956,'site variables'!$A:$A,'site variables'!D:D,0,0)</f>
        <v>30.2</v>
      </c>
      <c r="P2956">
        <f>_xlfn.XLOOKUP($A2956,'site variables'!$A:$A,'site variables'!E:E,0,0)</f>
        <v>20.100000000000001</v>
      </c>
      <c r="Q2956">
        <f>_xlfn.XLOOKUP($A2956,'site variables'!$A:$A,'site variables'!F:F,0,0)</f>
        <v>762</v>
      </c>
      <c r="R2956" t="str">
        <f>_xlfn.XLOOKUP($A2956,'site variables'!$A:$A,'site variables'!G:G,0,0)</f>
        <v>high</v>
      </c>
      <c r="S2956" t="str">
        <f>_xlfn.XLOOKUP($A2956,'site variables'!$A:$A,'site variables'!H:H,0,0)</f>
        <v>low</v>
      </c>
      <c r="T2956" t="str">
        <f>_xlfn.XLOOKUP($A2956,'site variables'!$A:$A,'site variables'!I:I,0,0)</f>
        <v>Wildfire&amp;grazing</v>
      </c>
      <c r="U2956">
        <f>_xlfn.XLOOKUP($D2956,climatevars!$E:$E,climatevars!J:J,0,)</f>
        <v>292.999414</v>
      </c>
      <c r="V2956">
        <f>_xlfn.XLOOKUP($D2956,climatevars!$E:$E,climatevars!K:K,0,)</f>
        <v>750.99849799999981</v>
      </c>
      <c r="W2956">
        <f>_xlfn.XLOOKUP($D2956,climatevars!$E:$E,climatevars!L:L,0,)</f>
        <v>619.99875999999995</v>
      </c>
      <c r="X2956">
        <f>_xlfn.XLOOKUP($G2956,speciesvars!$D:$D,speciesvars!H:H,0,0)</f>
        <v>24.200000047683702</v>
      </c>
      <c r="Y2956">
        <f>_xlfn.XLOOKUP($G2956,speciesvars!$D:$D,speciesvars!I:I,0,0)</f>
        <v>706</v>
      </c>
    </row>
    <row r="2957" spans="1:25" hidden="1" x14ac:dyDescent="0.25">
      <c r="A2957" t="s">
        <v>57</v>
      </c>
      <c r="B2957" t="s">
        <v>32</v>
      </c>
      <c r="C2957">
        <v>10</v>
      </c>
      <c r="D2957" t="str">
        <f t="shared" si="46"/>
        <v>Rooseveltspring 2020</v>
      </c>
      <c r="E2957" t="s">
        <v>66</v>
      </c>
      <c r="F2957" t="s">
        <v>0</v>
      </c>
      <c r="G2957" t="s">
        <v>36</v>
      </c>
      <c r="H2957" t="s">
        <v>11</v>
      </c>
      <c r="I2957" t="s">
        <v>3058</v>
      </c>
      <c r="J2957" t="s">
        <v>72</v>
      </c>
      <c r="K2957">
        <v>16</v>
      </c>
      <c r="L2957">
        <v>50</v>
      </c>
      <c r="N2957">
        <f>_xlfn.XLOOKUP($A2957,'site variables'!$A:$A,'site variables'!C:C,0,0)</f>
        <v>400.54</v>
      </c>
      <c r="O2957">
        <f>_xlfn.XLOOKUP($A2957,'site variables'!$A:$A,'site variables'!D:D,0,0)</f>
        <v>30.2</v>
      </c>
      <c r="P2957">
        <f>_xlfn.XLOOKUP($A2957,'site variables'!$A:$A,'site variables'!E:E,0,0)</f>
        <v>20.100000000000001</v>
      </c>
      <c r="Q2957">
        <f>_xlfn.XLOOKUP($A2957,'site variables'!$A:$A,'site variables'!F:F,0,0)</f>
        <v>762</v>
      </c>
      <c r="R2957" t="str">
        <f>_xlfn.XLOOKUP($A2957,'site variables'!$A:$A,'site variables'!G:G,0,0)</f>
        <v>high</v>
      </c>
      <c r="S2957" t="str">
        <f>_xlfn.XLOOKUP($A2957,'site variables'!$A:$A,'site variables'!H:H,0,0)</f>
        <v>low</v>
      </c>
      <c r="T2957" t="str">
        <f>_xlfn.XLOOKUP($A2957,'site variables'!$A:$A,'site variables'!I:I,0,0)</f>
        <v>Wildfire&amp;grazing</v>
      </c>
      <c r="U2957">
        <f>_xlfn.XLOOKUP($D2957,climatevars!$E:$E,climatevars!J:J,0,)</f>
        <v>237.99952399999995</v>
      </c>
      <c r="V2957">
        <f>_xlfn.XLOOKUP($D2957,climatevars!$E:$E,climatevars!K:K,0,)</f>
        <v>750.99849799999981</v>
      </c>
      <c r="W2957">
        <f>_xlfn.XLOOKUP($D2957,climatevars!$E:$E,climatevars!L:L,0,)</f>
        <v>237.99952399999995</v>
      </c>
      <c r="X2957">
        <f>_xlfn.XLOOKUP($G2957,speciesvars!$D:$D,speciesvars!H:H,0,0)</f>
        <v>0</v>
      </c>
      <c r="Y2957">
        <f>_xlfn.XLOOKUP($G2957,speciesvars!$D:$D,speciesvars!I:I,0,0)</f>
        <v>0</v>
      </c>
    </row>
    <row r="2958" spans="1:25" hidden="1" x14ac:dyDescent="0.25">
      <c r="A2958" t="s">
        <v>57</v>
      </c>
      <c r="B2958" t="s">
        <v>27</v>
      </c>
      <c r="C2958">
        <v>17</v>
      </c>
      <c r="D2958" t="str">
        <f t="shared" si="46"/>
        <v>Rooseveltfall 2021</v>
      </c>
      <c r="E2958" t="s">
        <v>48</v>
      </c>
      <c r="F2958" t="s">
        <v>70</v>
      </c>
      <c r="G2958" t="s">
        <v>22</v>
      </c>
      <c r="H2958" t="s">
        <v>4256</v>
      </c>
      <c r="I2958" t="s">
        <v>3059</v>
      </c>
      <c r="J2958" t="s">
        <v>60</v>
      </c>
      <c r="K2958">
        <v>0</v>
      </c>
      <c r="L2958">
        <v>0</v>
      </c>
      <c r="M2958">
        <v>0</v>
      </c>
      <c r="N2958">
        <f>_xlfn.XLOOKUP($A2958,'site variables'!$A:$A,'site variables'!C:C,0,0)</f>
        <v>400.54</v>
      </c>
      <c r="O2958">
        <f>_xlfn.XLOOKUP($A2958,'site variables'!$A:$A,'site variables'!D:D,0,0)</f>
        <v>30.2</v>
      </c>
      <c r="P2958">
        <f>_xlfn.XLOOKUP($A2958,'site variables'!$A:$A,'site variables'!E:E,0,0)</f>
        <v>20.100000000000001</v>
      </c>
      <c r="Q2958">
        <f>_xlfn.XLOOKUP($A2958,'site variables'!$A:$A,'site variables'!F:F,0,0)</f>
        <v>762</v>
      </c>
      <c r="R2958" t="str">
        <f>_xlfn.XLOOKUP($A2958,'site variables'!$A:$A,'site variables'!G:G,0,0)</f>
        <v>high</v>
      </c>
      <c r="S2958" t="str">
        <f>_xlfn.XLOOKUP($A2958,'site variables'!$A:$A,'site variables'!H:H,0,0)</f>
        <v>low</v>
      </c>
      <c r="T2958" t="str">
        <f>_xlfn.XLOOKUP($A2958,'site variables'!$A:$A,'site variables'!I:I,0,0)</f>
        <v>Wildfire&amp;grazing</v>
      </c>
      <c r="U2958">
        <f>_xlfn.XLOOKUP($D2958,climatevars!$E:$E,climatevars!J:J,0,)</f>
        <v>292.999414</v>
      </c>
      <c r="V2958">
        <f>_xlfn.XLOOKUP($D2958,climatevars!$E:$E,climatevars!K:K,0,)</f>
        <v>750.99849799999981</v>
      </c>
      <c r="W2958">
        <f>_xlfn.XLOOKUP($D2958,climatevars!$E:$E,climatevars!L:L,0,)</f>
        <v>619.99875999999995</v>
      </c>
      <c r="X2958">
        <f>_xlfn.XLOOKUP($G2958,speciesvars!$D:$D,speciesvars!H:H,0,0)</f>
        <v>22.870833317438802</v>
      </c>
      <c r="Y2958">
        <f>_xlfn.XLOOKUP($G2958,speciesvars!$D:$D,speciesvars!I:I,0,0)</f>
        <v>733</v>
      </c>
    </row>
    <row r="2959" spans="1:25" hidden="1" x14ac:dyDescent="0.25">
      <c r="A2959" t="s">
        <v>57</v>
      </c>
      <c r="B2959" t="s">
        <v>27</v>
      </c>
      <c r="C2959">
        <v>17</v>
      </c>
      <c r="D2959" t="str">
        <f t="shared" si="46"/>
        <v>Rooseveltfall 2021</v>
      </c>
      <c r="E2959" t="s">
        <v>48</v>
      </c>
      <c r="F2959" t="s">
        <v>70</v>
      </c>
      <c r="G2959" t="s">
        <v>54</v>
      </c>
      <c r="H2959" t="s">
        <v>4256</v>
      </c>
      <c r="I2959" t="s">
        <v>3060</v>
      </c>
      <c r="J2959" t="s">
        <v>60</v>
      </c>
      <c r="K2959">
        <v>0</v>
      </c>
      <c r="L2959">
        <v>0</v>
      </c>
      <c r="M2959">
        <v>0</v>
      </c>
      <c r="N2959">
        <f>_xlfn.XLOOKUP($A2959,'site variables'!$A:$A,'site variables'!C:C,0,0)</f>
        <v>400.54</v>
      </c>
      <c r="O2959">
        <f>_xlfn.XLOOKUP($A2959,'site variables'!$A:$A,'site variables'!D:D,0,0)</f>
        <v>30.2</v>
      </c>
      <c r="P2959">
        <f>_xlfn.XLOOKUP($A2959,'site variables'!$A:$A,'site variables'!E:E,0,0)</f>
        <v>20.100000000000001</v>
      </c>
      <c r="Q2959">
        <f>_xlfn.XLOOKUP($A2959,'site variables'!$A:$A,'site variables'!F:F,0,0)</f>
        <v>762</v>
      </c>
      <c r="R2959" t="str">
        <f>_xlfn.XLOOKUP($A2959,'site variables'!$A:$A,'site variables'!G:G,0,0)</f>
        <v>high</v>
      </c>
      <c r="S2959" t="str">
        <f>_xlfn.XLOOKUP($A2959,'site variables'!$A:$A,'site variables'!H:H,0,0)</f>
        <v>low</v>
      </c>
      <c r="T2959" t="str">
        <f>_xlfn.XLOOKUP($A2959,'site variables'!$A:$A,'site variables'!I:I,0,0)</f>
        <v>Wildfire&amp;grazing</v>
      </c>
      <c r="U2959">
        <f>_xlfn.XLOOKUP($D2959,climatevars!$E:$E,climatevars!J:J,0,)</f>
        <v>292.999414</v>
      </c>
      <c r="V2959">
        <f>_xlfn.XLOOKUP($D2959,climatevars!$E:$E,climatevars!K:K,0,)</f>
        <v>750.99849799999981</v>
      </c>
      <c r="W2959">
        <f>_xlfn.XLOOKUP($D2959,climatevars!$E:$E,climatevars!L:L,0,)</f>
        <v>619.99875999999995</v>
      </c>
      <c r="X2959">
        <f>_xlfn.XLOOKUP($G2959,speciesvars!$D:$D,speciesvars!H:H,0,0)</f>
        <v>21.7541668613752</v>
      </c>
      <c r="Y2959">
        <f>_xlfn.XLOOKUP($G2959,speciesvars!$D:$D,speciesvars!I:I,0,0)</f>
        <v>505</v>
      </c>
    </row>
    <row r="2960" spans="1:25" hidden="1" x14ac:dyDescent="0.25">
      <c r="A2960" t="s">
        <v>57</v>
      </c>
      <c r="B2960" t="s">
        <v>27</v>
      </c>
      <c r="C2960">
        <v>17</v>
      </c>
      <c r="D2960" t="str">
        <f t="shared" si="46"/>
        <v>Rooseveltfall 2021</v>
      </c>
      <c r="E2960" t="s">
        <v>48</v>
      </c>
      <c r="F2960" t="s">
        <v>70</v>
      </c>
      <c r="G2960" t="s">
        <v>65</v>
      </c>
      <c r="H2960" t="s">
        <v>4256</v>
      </c>
      <c r="I2960" t="s">
        <v>3061</v>
      </c>
      <c r="J2960" t="s">
        <v>60</v>
      </c>
      <c r="K2960">
        <v>0</v>
      </c>
      <c r="L2960">
        <v>0</v>
      </c>
      <c r="M2960">
        <v>0.05</v>
      </c>
      <c r="N2960">
        <f>_xlfn.XLOOKUP($A2960,'site variables'!$A:$A,'site variables'!C:C,0,0)</f>
        <v>400.54</v>
      </c>
      <c r="O2960">
        <f>_xlfn.XLOOKUP($A2960,'site variables'!$A:$A,'site variables'!D:D,0,0)</f>
        <v>30.2</v>
      </c>
      <c r="P2960">
        <f>_xlfn.XLOOKUP($A2960,'site variables'!$A:$A,'site variables'!E:E,0,0)</f>
        <v>20.100000000000001</v>
      </c>
      <c r="Q2960">
        <f>_xlfn.XLOOKUP($A2960,'site variables'!$A:$A,'site variables'!F:F,0,0)</f>
        <v>762</v>
      </c>
      <c r="R2960" t="str">
        <f>_xlfn.XLOOKUP($A2960,'site variables'!$A:$A,'site variables'!G:G,0,0)</f>
        <v>high</v>
      </c>
      <c r="S2960" t="str">
        <f>_xlfn.XLOOKUP($A2960,'site variables'!$A:$A,'site variables'!H:H,0,0)</f>
        <v>low</v>
      </c>
      <c r="T2960" t="str">
        <f>_xlfn.XLOOKUP($A2960,'site variables'!$A:$A,'site variables'!I:I,0,0)</f>
        <v>Wildfire&amp;grazing</v>
      </c>
      <c r="U2960">
        <f>_xlfn.XLOOKUP($D2960,climatevars!$E:$E,climatevars!J:J,0,)</f>
        <v>292.999414</v>
      </c>
      <c r="V2960">
        <f>_xlfn.XLOOKUP($D2960,climatevars!$E:$E,climatevars!K:K,0,)</f>
        <v>750.99849799999981</v>
      </c>
      <c r="W2960">
        <f>_xlfn.XLOOKUP($D2960,climatevars!$E:$E,climatevars!L:L,0,)</f>
        <v>619.99875999999995</v>
      </c>
      <c r="X2960">
        <f>_xlfn.XLOOKUP($G2960,speciesvars!$D:$D,speciesvars!H:H,0,0)</f>
        <v>21.662499884764401</v>
      </c>
      <c r="Y2960">
        <f>_xlfn.XLOOKUP($G2960,speciesvars!$D:$D,speciesvars!I:I,0,0)</f>
        <v>767</v>
      </c>
    </row>
    <row r="2961" spans="1:25" hidden="1" x14ac:dyDescent="0.25">
      <c r="A2961" t="s">
        <v>57</v>
      </c>
      <c r="B2961" t="s">
        <v>27</v>
      </c>
      <c r="C2961">
        <v>17</v>
      </c>
      <c r="D2961" t="str">
        <f t="shared" si="46"/>
        <v>Rooseveltfall 2021</v>
      </c>
      <c r="E2961" t="s">
        <v>48</v>
      </c>
      <c r="F2961" t="s">
        <v>70</v>
      </c>
      <c r="G2961" t="s">
        <v>76</v>
      </c>
      <c r="H2961" t="s">
        <v>4254</v>
      </c>
      <c r="I2961" t="s">
        <v>3062</v>
      </c>
      <c r="J2961" t="s">
        <v>60</v>
      </c>
      <c r="K2961">
        <v>0</v>
      </c>
      <c r="L2961">
        <v>0</v>
      </c>
      <c r="M2961">
        <v>0.55000000000000004</v>
      </c>
      <c r="N2961">
        <f>_xlfn.XLOOKUP($A2961,'site variables'!$A:$A,'site variables'!C:C,0,0)</f>
        <v>400.54</v>
      </c>
      <c r="O2961">
        <f>_xlfn.XLOOKUP($A2961,'site variables'!$A:$A,'site variables'!D:D,0,0)</f>
        <v>30.2</v>
      </c>
      <c r="P2961">
        <f>_xlfn.XLOOKUP($A2961,'site variables'!$A:$A,'site variables'!E:E,0,0)</f>
        <v>20.100000000000001</v>
      </c>
      <c r="Q2961">
        <f>_xlfn.XLOOKUP($A2961,'site variables'!$A:$A,'site variables'!F:F,0,0)</f>
        <v>762</v>
      </c>
      <c r="R2961" t="str">
        <f>_xlfn.XLOOKUP($A2961,'site variables'!$A:$A,'site variables'!G:G,0,0)</f>
        <v>high</v>
      </c>
      <c r="S2961" t="str">
        <f>_xlfn.XLOOKUP($A2961,'site variables'!$A:$A,'site variables'!H:H,0,0)</f>
        <v>low</v>
      </c>
      <c r="T2961" t="str">
        <f>_xlfn.XLOOKUP($A2961,'site variables'!$A:$A,'site variables'!I:I,0,0)</f>
        <v>Wildfire&amp;grazing</v>
      </c>
      <c r="U2961">
        <f>_xlfn.XLOOKUP($D2961,climatevars!$E:$E,climatevars!J:J,0,)</f>
        <v>292.999414</v>
      </c>
      <c r="V2961">
        <f>_xlfn.XLOOKUP($D2961,climatevars!$E:$E,climatevars!K:K,0,)</f>
        <v>750.99849799999981</v>
      </c>
      <c r="W2961">
        <f>_xlfn.XLOOKUP($D2961,climatevars!$E:$E,climatevars!L:L,0,)</f>
        <v>619.99875999999995</v>
      </c>
      <c r="X2961">
        <f>_xlfn.XLOOKUP($G2961,speciesvars!$D:$D,speciesvars!H:H,0,0)</f>
        <v>23.825000166892998</v>
      </c>
      <c r="Y2961">
        <f>_xlfn.XLOOKUP($G2961,speciesvars!$D:$D,speciesvars!I:I,0,0)</f>
        <v>508</v>
      </c>
    </row>
    <row r="2962" spans="1:25" hidden="1" x14ac:dyDescent="0.25">
      <c r="A2962" t="s">
        <v>57</v>
      </c>
      <c r="B2962" t="s">
        <v>27</v>
      </c>
      <c r="C2962">
        <v>17</v>
      </c>
      <c r="D2962" t="str">
        <f t="shared" si="46"/>
        <v>Rooseveltfall 2021</v>
      </c>
      <c r="E2962" t="s">
        <v>48</v>
      </c>
      <c r="F2962" t="s">
        <v>70</v>
      </c>
      <c r="G2962" t="s">
        <v>1</v>
      </c>
      <c r="H2962" t="s">
        <v>4256</v>
      </c>
      <c r="I2962" t="s">
        <v>3063</v>
      </c>
      <c r="J2962" t="s">
        <v>60</v>
      </c>
      <c r="K2962">
        <v>0</v>
      </c>
      <c r="L2962">
        <v>0</v>
      </c>
      <c r="M2962">
        <v>1.5</v>
      </c>
      <c r="N2962">
        <f>_xlfn.XLOOKUP($A2962,'site variables'!$A:$A,'site variables'!C:C,0,0)</f>
        <v>400.54</v>
      </c>
      <c r="O2962">
        <f>_xlfn.XLOOKUP($A2962,'site variables'!$A:$A,'site variables'!D:D,0,0)</f>
        <v>30.2</v>
      </c>
      <c r="P2962">
        <f>_xlfn.XLOOKUP($A2962,'site variables'!$A:$A,'site variables'!E:E,0,0)</f>
        <v>20.100000000000001</v>
      </c>
      <c r="Q2962">
        <f>_xlfn.XLOOKUP($A2962,'site variables'!$A:$A,'site variables'!F:F,0,0)</f>
        <v>762</v>
      </c>
      <c r="R2962" t="str">
        <f>_xlfn.XLOOKUP($A2962,'site variables'!$A:$A,'site variables'!G:G,0,0)</f>
        <v>high</v>
      </c>
      <c r="S2962" t="str">
        <f>_xlfn.XLOOKUP($A2962,'site variables'!$A:$A,'site variables'!H:H,0,0)</f>
        <v>low</v>
      </c>
      <c r="T2962" t="str">
        <f>_xlfn.XLOOKUP($A2962,'site variables'!$A:$A,'site variables'!I:I,0,0)</f>
        <v>Wildfire&amp;grazing</v>
      </c>
      <c r="U2962">
        <f>_xlfn.XLOOKUP($D2962,climatevars!$E:$E,climatevars!J:J,0,)</f>
        <v>292.999414</v>
      </c>
      <c r="V2962">
        <f>_xlfn.XLOOKUP($D2962,climatevars!$E:$E,climatevars!K:K,0,)</f>
        <v>750.99849799999981</v>
      </c>
      <c r="W2962">
        <f>_xlfn.XLOOKUP($D2962,climatevars!$E:$E,climatevars!L:L,0,)</f>
        <v>619.99875999999995</v>
      </c>
      <c r="X2962">
        <f>_xlfn.XLOOKUP($G2962,speciesvars!$D:$D,speciesvars!H:H,0,0)</f>
        <v>22.9416667421659</v>
      </c>
      <c r="Y2962">
        <f>_xlfn.XLOOKUP($G2962,speciesvars!$D:$D,speciesvars!I:I,0,0)</f>
        <v>528</v>
      </c>
    </row>
    <row r="2963" spans="1:25" hidden="1" x14ac:dyDescent="0.25">
      <c r="A2963" t="s">
        <v>57</v>
      </c>
      <c r="B2963" t="s">
        <v>32</v>
      </c>
      <c r="C2963">
        <v>11</v>
      </c>
      <c r="D2963" t="str">
        <f t="shared" si="46"/>
        <v>Rooseveltspring 2020</v>
      </c>
      <c r="E2963" t="s">
        <v>74</v>
      </c>
      <c r="F2963" t="s">
        <v>70</v>
      </c>
      <c r="G2963" t="s">
        <v>3</v>
      </c>
      <c r="H2963" t="s">
        <v>11</v>
      </c>
      <c r="I2963" t="s">
        <v>3064</v>
      </c>
      <c r="J2963" t="s">
        <v>72</v>
      </c>
      <c r="K2963">
        <v>1</v>
      </c>
      <c r="L2963">
        <v>70</v>
      </c>
      <c r="N2963">
        <f>_xlfn.XLOOKUP($A2963,'site variables'!$A:$A,'site variables'!C:C,0,0)</f>
        <v>400.54</v>
      </c>
      <c r="O2963">
        <f>_xlfn.XLOOKUP($A2963,'site variables'!$A:$A,'site variables'!D:D,0,0)</f>
        <v>30.2</v>
      </c>
      <c r="P2963">
        <f>_xlfn.XLOOKUP($A2963,'site variables'!$A:$A,'site variables'!E:E,0,0)</f>
        <v>20.100000000000001</v>
      </c>
      <c r="Q2963">
        <f>_xlfn.XLOOKUP($A2963,'site variables'!$A:$A,'site variables'!F:F,0,0)</f>
        <v>762</v>
      </c>
      <c r="R2963" t="str">
        <f>_xlfn.XLOOKUP($A2963,'site variables'!$A:$A,'site variables'!G:G,0,0)</f>
        <v>high</v>
      </c>
      <c r="S2963" t="str">
        <f>_xlfn.XLOOKUP($A2963,'site variables'!$A:$A,'site variables'!H:H,0,0)</f>
        <v>low</v>
      </c>
      <c r="T2963" t="str">
        <f>_xlfn.XLOOKUP($A2963,'site variables'!$A:$A,'site variables'!I:I,0,0)</f>
        <v>Wildfire&amp;grazing</v>
      </c>
      <c r="U2963">
        <f>_xlfn.XLOOKUP($D2963,climatevars!$E:$E,climatevars!J:J,0,)</f>
        <v>237.99952399999995</v>
      </c>
      <c r="V2963">
        <f>_xlfn.XLOOKUP($D2963,climatevars!$E:$E,climatevars!K:K,0,)</f>
        <v>750.99849799999981</v>
      </c>
      <c r="W2963">
        <f>_xlfn.XLOOKUP($D2963,climatevars!$E:$E,climatevars!L:L,0,)</f>
        <v>237.99952399999995</v>
      </c>
      <c r="X2963">
        <f>_xlfn.XLOOKUP($G2963,speciesvars!$D:$D,speciesvars!H:H,0,0)</f>
        <v>0</v>
      </c>
      <c r="Y2963">
        <f>_xlfn.XLOOKUP($G2963,speciesvars!$D:$D,speciesvars!I:I,0,0)</f>
        <v>0</v>
      </c>
    </row>
    <row r="2964" spans="1:25" hidden="1" x14ac:dyDescent="0.25">
      <c r="A2964" t="s">
        <v>57</v>
      </c>
      <c r="B2964" t="s">
        <v>32</v>
      </c>
      <c r="C2964">
        <v>11</v>
      </c>
      <c r="D2964" t="str">
        <f t="shared" si="46"/>
        <v>Rooseveltspring 2020</v>
      </c>
      <c r="E2964" t="s">
        <v>74</v>
      </c>
      <c r="F2964" t="s">
        <v>70</v>
      </c>
      <c r="G2964" t="s">
        <v>44</v>
      </c>
      <c r="H2964" t="s">
        <v>11</v>
      </c>
      <c r="I2964" t="s">
        <v>3065</v>
      </c>
      <c r="J2964" t="s">
        <v>60</v>
      </c>
      <c r="K2964">
        <v>1</v>
      </c>
      <c r="L2964">
        <v>20</v>
      </c>
      <c r="N2964">
        <f>_xlfn.XLOOKUP($A2964,'site variables'!$A:$A,'site variables'!C:C,0,0)</f>
        <v>400.54</v>
      </c>
      <c r="O2964">
        <f>_xlfn.XLOOKUP($A2964,'site variables'!$A:$A,'site variables'!D:D,0,0)</f>
        <v>30.2</v>
      </c>
      <c r="P2964">
        <f>_xlfn.XLOOKUP($A2964,'site variables'!$A:$A,'site variables'!E:E,0,0)</f>
        <v>20.100000000000001</v>
      </c>
      <c r="Q2964">
        <f>_xlfn.XLOOKUP($A2964,'site variables'!$A:$A,'site variables'!F:F,0,0)</f>
        <v>762</v>
      </c>
      <c r="R2964" t="str">
        <f>_xlfn.XLOOKUP($A2964,'site variables'!$A:$A,'site variables'!G:G,0,0)</f>
        <v>high</v>
      </c>
      <c r="S2964" t="str">
        <f>_xlfn.XLOOKUP($A2964,'site variables'!$A:$A,'site variables'!H:H,0,0)</f>
        <v>low</v>
      </c>
      <c r="T2964" t="str">
        <f>_xlfn.XLOOKUP($A2964,'site variables'!$A:$A,'site variables'!I:I,0,0)</f>
        <v>Wildfire&amp;grazing</v>
      </c>
      <c r="U2964">
        <f>_xlfn.XLOOKUP($D2964,climatevars!$E:$E,climatevars!J:J,0,)</f>
        <v>237.99952399999995</v>
      </c>
      <c r="V2964">
        <f>_xlfn.XLOOKUP($D2964,climatevars!$E:$E,climatevars!K:K,0,)</f>
        <v>750.99849799999981</v>
      </c>
      <c r="W2964">
        <f>_xlfn.XLOOKUP($D2964,climatevars!$E:$E,climatevars!L:L,0,)</f>
        <v>237.99952399999995</v>
      </c>
      <c r="X2964">
        <f>_xlfn.XLOOKUP($G2964,speciesvars!$D:$D,speciesvars!H:H,0,0)</f>
        <v>0</v>
      </c>
      <c r="Y2964">
        <f>_xlfn.XLOOKUP($G2964,speciesvars!$D:$D,speciesvars!I:I,0,0)</f>
        <v>0</v>
      </c>
    </row>
    <row r="2965" spans="1:25" hidden="1" x14ac:dyDescent="0.25">
      <c r="A2965" t="s">
        <v>57</v>
      </c>
      <c r="B2965" t="s">
        <v>27</v>
      </c>
      <c r="C2965">
        <v>18</v>
      </c>
      <c r="D2965" t="str">
        <f t="shared" si="46"/>
        <v>Rooseveltfall 2021</v>
      </c>
      <c r="E2965" t="s">
        <v>12</v>
      </c>
      <c r="F2965" t="s">
        <v>70</v>
      </c>
      <c r="G2965" t="s">
        <v>6</v>
      </c>
      <c r="H2965" t="s">
        <v>4256</v>
      </c>
      <c r="I2965" t="s">
        <v>3066</v>
      </c>
      <c r="J2965" t="s">
        <v>60</v>
      </c>
      <c r="K2965">
        <v>0</v>
      </c>
      <c r="L2965">
        <v>0</v>
      </c>
      <c r="M2965">
        <v>0</v>
      </c>
      <c r="N2965">
        <f>_xlfn.XLOOKUP($A2965,'site variables'!$A:$A,'site variables'!C:C,0,0)</f>
        <v>400.54</v>
      </c>
      <c r="O2965">
        <f>_xlfn.XLOOKUP($A2965,'site variables'!$A:$A,'site variables'!D:D,0,0)</f>
        <v>30.2</v>
      </c>
      <c r="P2965">
        <f>_xlfn.XLOOKUP($A2965,'site variables'!$A:$A,'site variables'!E:E,0,0)</f>
        <v>20.100000000000001</v>
      </c>
      <c r="Q2965">
        <f>_xlfn.XLOOKUP($A2965,'site variables'!$A:$A,'site variables'!F:F,0,0)</f>
        <v>762</v>
      </c>
      <c r="R2965" t="str">
        <f>_xlfn.XLOOKUP($A2965,'site variables'!$A:$A,'site variables'!G:G,0,0)</f>
        <v>high</v>
      </c>
      <c r="S2965" t="str">
        <f>_xlfn.XLOOKUP($A2965,'site variables'!$A:$A,'site variables'!H:H,0,0)</f>
        <v>low</v>
      </c>
      <c r="T2965" t="str">
        <f>_xlfn.XLOOKUP($A2965,'site variables'!$A:$A,'site variables'!I:I,0,0)</f>
        <v>Wildfire&amp;grazing</v>
      </c>
      <c r="U2965">
        <f>_xlfn.XLOOKUP($D2965,climatevars!$E:$E,climatevars!J:J,0,)</f>
        <v>292.999414</v>
      </c>
      <c r="V2965">
        <f>_xlfn.XLOOKUP($D2965,climatevars!$E:$E,climatevars!K:K,0,)</f>
        <v>750.99849799999981</v>
      </c>
      <c r="W2965">
        <f>_xlfn.XLOOKUP($D2965,climatevars!$E:$E,climatevars!L:L,0,)</f>
        <v>619.99875999999995</v>
      </c>
      <c r="X2965">
        <f>_xlfn.XLOOKUP($G2965,speciesvars!$D:$D,speciesvars!H:H,0,0)</f>
        <v>21.804166575272902</v>
      </c>
      <c r="Y2965">
        <f>_xlfn.XLOOKUP($G2965,speciesvars!$D:$D,speciesvars!I:I,0,0)</f>
        <v>504</v>
      </c>
    </row>
    <row r="2966" spans="1:25" hidden="1" x14ac:dyDescent="0.25">
      <c r="A2966" t="s">
        <v>57</v>
      </c>
      <c r="B2966" t="s">
        <v>27</v>
      </c>
      <c r="C2966">
        <v>18</v>
      </c>
      <c r="D2966" t="str">
        <f t="shared" si="46"/>
        <v>Rooseveltfall 2021</v>
      </c>
      <c r="E2966" t="s">
        <v>12</v>
      </c>
      <c r="F2966" t="s">
        <v>70</v>
      </c>
      <c r="G2966" t="s">
        <v>22</v>
      </c>
      <c r="H2966" t="s">
        <v>4256</v>
      </c>
      <c r="I2966" t="s">
        <v>3067</v>
      </c>
      <c r="J2966" t="s">
        <v>60</v>
      </c>
      <c r="K2966">
        <v>0</v>
      </c>
      <c r="L2966">
        <v>0</v>
      </c>
      <c r="M2966">
        <v>0</v>
      </c>
      <c r="N2966">
        <f>_xlfn.XLOOKUP($A2966,'site variables'!$A:$A,'site variables'!C:C,0,0)</f>
        <v>400.54</v>
      </c>
      <c r="O2966">
        <f>_xlfn.XLOOKUP($A2966,'site variables'!$A:$A,'site variables'!D:D,0,0)</f>
        <v>30.2</v>
      </c>
      <c r="P2966">
        <f>_xlfn.XLOOKUP($A2966,'site variables'!$A:$A,'site variables'!E:E,0,0)</f>
        <v>20.100000000000001</v>
      </c>
      <c r="Q2966">
        <f>_xlfn.XLOOKUP($A2966,'site variables'!$A:$A,'site variables'!F:F,0,0)</f>
        <v>762</v>
      </c>
      <c r="R2966" t="str">
        <f>_xlfn.XLOOKUP($A2966,'site variables'!$A:$A,'site variables'!G:G,0,0)</f>
        <v>high</v>
      </c>
      <c r="S2966" t="str">
        <f>_xlfn.XLOOKUP($A2966,'site variables'!$A:$A,'site variables'!H:H,0,0)</f>
        <v>low</v>
      </c>
      <c r="T2966" t="str">
        <f>_xlfn.XLOOKUP($A2966,'site variables'!$A:$A,'site variables'!I:I,0,0)</f>
        <v>Wildfire&amp;grazing</v>
      </c>
      <c r="U2966">
        <f>_xlfn.XLOOKUP($D2966,climatevars!$E:$E,climatevars!J:J,0,)</f>
        <v>292.999414</v>
      </c>
      <c r="V2966">
        <f>_xlfn.XLOOKUP($D2966,climatevars!$E:$E,climatevars!K:K,0,)</f>
        <v>750.99849799999981</v>
      </c>
      <c r="W2966">
        <f>_xlfn.XLOOKUP($D2966,climatevars!$E:$E,climatevars!L:L,0,)</f>
        <v>619.99875999999995</v>
      </c>
      <c r="X2966">
        <f>_xlfn.XLOOKUP($G2966,speciesvars!$D:$D,speciesvars!H:H,0,0)</f>
        <v>22.870833317438802</v>
      </c>
      <c r="Y2966">
        <f>_xlfn.XLOOKUP($G2966,speciesvars!$D:$D,speciesvars!I:I,0,0)</f>
        <v>733</v>
      </c>
    </row>
    <row r="2967" spans="1:25" hidden="1" x14ac:dyDescent="0.25">
      <c r="A2967" t="s">
        <v>57</v>
      </c>
      <c r="B2967" t="s">
        <v>27</v>
      </c>
      <c r="C2967">
        <v>18</v>
      </c>
      <c r="D2967" t="str">
        <f t="shared" si="46"/>
        <v>Rooseveltfall 2021</v>
      </c>
      <c r="E2967" t="s">
        <v>12</v>
      </c>
      <c r="F2967" t="s">
        <v>70</v>
      </c>
      <c r="G2967" t="s">
        <v>54</v>
      </c>
      <c r="H2967" t="s">
        <v>4256</v>
      </c>
      <c r="I2967" t="s">
        <v>3068</v>
      </c>
      <c r="J2967" t="s">
        <v>60</v>
      </c>
      <c r="K2967">
        <v>0</v>
      </c>
      <c r="L2967">
        <v>0</v>
      </c>
      <c r="M2967">
        <v>0</v>
      </c>
      <c r="N2967">
        <f>_xlfn.XLOOKUP($A2967,'site variables'!$A:$A,'site variables'!C:C,0,0)</f>
        <v>400.54</v>
      </c>
      <c r="O2967">
        <f>_xlfn.XLOOKUP($A2967,'site variables'!$A:$A,'site variables'!D:D,0,0)</f>
        <v>30.2</v>
      </c>
      <c r="P2967">
        <f>_xlfn.XLOOKUP($A2967,'site variables'!$A:$A,'site variables'!E:E,0,0)</f>
        <v>20.100000000000001</v>
      </c>
      <c r="Q2967">
        <f>_xlfn.XLOOKUP($A2967,'site variables'!$A:$A,'site variables'!F:F,0,0)</f>
        <v>762</v>
      </c>
      <c r="R2967" t="str">
        <f>_xlfn.XLOOKUP($A2967,'site variables'!$A:$A,'site variables'!G:G,0,0)</f>
        <v>high</v>
      </c>
      <c r="S2967" t="str">
        <f>_xlfn.XLOOKUP($A2967,'site variables'!$A:$A,'site variables'!H:H,0,0)</f>
        <v>low</v>
      </c>
      <c r="T2967" t="str">
        <f>_xlfn.XLOOKUP($A2967,'site variables'!$A:$A,'site variables'!I:I,0,0)</f>
        <v>Wildfire&amp;grazing</v>
      </c>
      <c r="U2967">
        <f>_xlfn.XLOOKUP($D2967,climatevars!$E:$E,climatevars!J:J,0,)</f>
        <v>292.999414</v>
      </c>
      <c r="V2967">
        <f>_xlfn.XLOOKUP($D2967,climatevars!$E:$E,climatevars!K:K,0,)</f>
        <v>750.99849799999981</v>
      </c>
      <c r="W2967">
        <f>_xlfn.XLOOKUP($D2967,climatevars!$E:$E,climatevars!L:L,0,)</f>
        <v>619.99875999999995</v>
      </c>
      <c r="X2967">
        <f>_xlfn.XLOOKUP($G2967,speciesvars!$D:$D,speciesvars!H:H,0,0)</f>
        <v>21.7541668613752</v>
      </c>
      <c r="Y2967">
        <f>_xlfn.XLOOKUP($G2967,speciesvars!$D:$D,speciesvars!I:I,0,0)</f>
        <v>505</v>
      </c>
    </row>
    <row r="2968" spans="1:25" hidden="1" x14ac:dyDescent="0.25">
      <c r="A2968" t="s">
        <v>57</v>
      </c>
      <c r="B2968" t="s">
        <v>27</v>
      </c>
      <c r="C2968">
        <v>18</v>
      </c>
      <c r="D2968" t="str">
        <f t="shared" si="46"/>
        <v>Rooseveltfall 2021</v>
      </c>
      <c r="E2968" t="s">
        <v>12</v>
      </c>
      <c r="F2968" t="s">
        <v>70</v>
      </c>
      <c r="G2968" t="s">
        <v>65</v>
      </c>
      <c r="H2968" t="s">
        <v>4256</v>
      </c>
      <c r="I2968" t="s">
        <v>3069</v>
      </c>
      <c r="J2968" t="s">
        <v>60</v>
      </c>
      <c r="K2968">
        <v>0</v>
      </c>
      <c r="L2968">
        <v>0</v>
      </c>
      <c r="M2968">
        <v>0.05</v>
      </c>
      <c r="N2968">
        <f>_xlfn.XLOOKUP($A2968,'site variables'!$A:$A,'site variables'!C:C,0,0)</f>
        <v>400.54</v>
      </c>
      <c r="O2968">
        <f>_xlfn.XLOOKUP($A2968,'site variables'!$A:$A,'site variables'!D:D,0,0)</f>
        <v>30.2</v>
      </c>
      <c r="P2968">
        <f>_xlfn.XLOOKUP($A2968,'site variables'!$A:$A,'site variables'!E:E,0,0)</f>
        <v>20.100000000000001</v>
      </c>
      <c r="Q2968">
        <f>_xlfn.XLOOKUP($A2968,'site variables'!$A:$A,'site variables'!F:F,0,0)</f>
        <v>762</v>
      </c>
      <c r="R2968" t="str">
        <f>_xlfn.XLOOKUP($A2968,'site variables'!$A:$A,'site variables'!G:G,0,0)</f>
        <v>high</v>
      </c>
      <c r="S2968" t="str">
        <f>_xlfn.XLOOKUP($A2968,'site variables'!$A:$A,'site variables'!H:H,0,0)</f>
        <v>low</v>
      </c>
      <c r="T2968" t="str">
        <f>_xlfn.XLOOKUP($A2968,'site variables'!$A:$A,'site variables'!I:I,0,0)</f>
        <v>Wildfire&amp;grazing</v>
      </c>
      <c r="U2968">
        <f>_xlfn.XLOOKUP($D2968,climatevars!$E:$E,climatevars!J:J,0,)</f>
        <v>292.999414</v>
      </c>
      <c r="V2968">
        <f>_xlfn.XLOOKUP($D2968,climatevars!$E:$E,climatevars!K:K,0,)</f>
        <v>750.99849799999981</v>
      </c>
      <c r="W2968">
        <f>_xlfn.XLOOKUP($D2968,climatevars!$E:$E,climatevars!L:L,0,)</f>
        <v>619.99875999999995</v>
      </c>
      <c r="X2968">
        <f>_xlfn.XLOOKUP($G2968,speciesvars!$D:$D,speciesvars!H:H,0,0)</f>
        <v>21.662499884764401</v>
      </c>
      <c r="Y2968">
        <f>_xlfn.XLOOKUP($G2968,speciesvars!$D:$D,speciesvars!I:I,0,0)</f>
        <v>767</v>
      </c>
    </row>
    <row r="2969" spans="1:25" hidden="1" x14ac:dyDescent="0.25">
      <c r="A2969" t="s">
        <v>57</v>
      </c>
      <c r="B2969" t="s">
        <v>27</v>
      </c>
      <c r="C2969">
        <v>18</v>
      </c>
      <c r="D2969" t="str">
        <f t="shared" si="46"/>
        <v>Rooseveltfall 2021</v>
      </c>
      <c r="E2969" t="s">
        <v>12</v>
      </c>
      <c r="F2969" t="s">
        <v>70</v>
      </c>
      <c r="G2969" t="s">
        <v>1</v>
      </c>
      <c r="H2969" t="s">
        <v>4256</v>
      </c>
      <c r="I2969" t="s">
        <v>3070</v>
      </c>
      <c r="J2969" t="s">
        <v>60</v>
      </c>
      <c r="K2969">
        <v>0</v>
      </c>
      <c r="L2969">
        <v>0</v>
      </c>
      <c r="M2969">
        <v>3.5</v>
      </c>
      <c r="N2969">
        <f>_xlfn.XLOOKUP($A2969,'site variables'!$A:$A,'site variables'!C:C,0,0)</f>
        <v>400.54</v>
      </c>
      <c r="O2969">
        <f>_xlfn.XLOOKUP($A2969,'site variables'!$A:$A,'site variables'!D:D,0,0)</f>
        <v>30.2</v>
      </c>
      <c r="P2969">
        <f>_xlfn.XLOOKUP($A2969,'site variables'!$A:$A,'site variables'!E:E,0,0)</f>
        <v>20.100000000000001</v>
      </c>
      <c r="Q2969">
        <f>_xlfn.XLOOKUP($A2969,'site variables'!$A:$A,'site variables'!F:F,0,0)</f>
        <v>762</v>
      </c>
      <c r="R2969" t="str">
        <f>_xlfn.XLOOKUP($A2969,'site variables'!$A:$A,'site variables'!G:G,0,0)</f>
        <v>high</v>
      </c>
      <c r="S2969" t="str">
        <f>_xlfn.XLOOKUP($A2969,'site variables'!$A:$A,'site variables'!H:H,0,0)</f>
        <v>low</v>
      </c>
      <c r="T2969" t="str">
        <f>_xlfn.XLOOKUP($A2969,'site variables'!$A:$A,'site variables'!I:I,0,0)</f>
        <v>Wildfire&amp;grazing</v>
      </c>
      <c r="U2969">
        <f>_xlfn.XLOOKUP($D2969,climatevars!$E:$E,climatevars!J:J,0,)</f>
        <v>292.999414</v>
      </c>
      <c r="V2969">
        <f>_xlfn.XLOOKUP($D2969,climatevars!$E:$E,climatevars!K:K,0,)</f>
        <v>750.99849799999981</v>
      </c>
      <c r="W2969">
        <f>_xlfn.XLOOKUP($D2969,climatevars!$E:$E,climatevars!L:L,0,)</f>
        <v>619.99875999999995</v>
      </c>
      <c r="X2969">
        <f>_xlfn.XLOOKUP($G2969,speciesvars!$D:$D,speciesvars!H:H,0,0)</f>
        <v>22.9416667421659</v>
      </c>
      <c r="Y2969">
        <f>_xlfn.XLOOKUP($G2969,speciesvars!$D:$D,speciesvars!I:I,0,0)</f>
        <v>528</v>
      </c>
    </row>
    <row r="2970" spans="1:25" hidden="1" x14ac:dyDescent="0.25">
      <c r="A2970" t="s">
        <v>57</v>
      </c>
      <c r="B2970" t="s">
        <v>32</v>
      </c>
      <c r="C2970">
        <v>11</v>
      </c>
      <c r="D2970" t="str">
        <f t="shared" si="46"/>
        <v>Rooseveltspring 2020</v>
      </c>
      <c r="E2970" t="s">
        <v>74</v>
      </c>
      <c r="F2970" t="s">
        <v>70</v>
      </c>
      <c r="G2970" t="s">
        <v>67</v>
      </c>
      <c r="H2970" t="s">
        <v>11</v>
      </c>
      <c r="I2970" t="s">
        <v>3071</v>
      </c>
      <c r="J2970" t="s">
        <v>60</v>
      </c>
      <c r="K2970">
        <v>1</v>
      </c>
      <c r="L2970">
        <v>40</v>
      </c>
      <c r="N2970">
        <f>_xlfn.XLOOKUP($A2970,'site variables'!$A:$A,'site variables'!C:C,0,0)</f>
        <v>400.54</v>
      </c>
      <c r="O2970">
        <f>_xlfn.XLOOKUP($A2970,'site variables'!$A:$A,'site variables'!D:D,0,0)</f>
        <v>30.2</v>
      </c>
      <c r="P2970">
        <f>_xlfn.XLOOKUP($A2970,'site variables'!$A:$A,'site variables'!E:E,0,0)</f>
        <v>20.100000000000001</v>
      </c>
      <c r="Q2970">
        <f>_xlfn.XLOOKUP($A2970,'site variables'!$A:$A,'site variables'!F:F,0,0)</f>
        <v>762</v>
      </c>
      <c r="R2970" t="str">
        <f>_xlfn.XLOOKUP($A2970,'site variables'!$A:$A,'site variables'!G:G,0,0)</f>
        <v>high</v>
      </c>
      <c r="S2970" t="str">
        <f>_xlfn.XLOOKUP($A2970,'site variables'!$A:$A,'site variables'!H:H,0,0)</f>
        <v>low</v>
      </c>
      <c r="T2970" t="str">
        <f>_xlfn.XLOOKUP($A2970,'site variables'!$A:$A,'site variables'!I:I,0,0)</f>
        <v>Wildfire&amp;grazing</v>
      </c>
      <c r="U2970">
        <f>_xlfn.XLOOKUP($D2970,climatevars!$E:$E,climatevars!J:J,0,)</f>
        <v>237.99952399999995</v>
      </c>
      <c r="V2970">
        <f>_xlfn.XLOOKUP($D2970,climatevars!$E:$E,climatevars!K:K,0,)</f>
        <v>750.99849799999981</v>
      </c>
      <c r="W2970">
        <f>_xlfn.XLOOKUP($D2970,climatevars!$E:$E,climatevars!L:L,0,)</f>
        <v>237.99952399999995</v>
      </c>
      <c r="X2970">
        <f>_xlfn.XLOOKUP($G2970,speciesvars!$D:$D,speciesvars!H:H,0,0)</f>
        <v>0</v>
      </c>
      <c r="Y2970">
        <f>_xlfn.XLOOKUP($G2970,speciesvars!$D:$D,speciesvars!I:I,0,0)</f>
        <v>0</v>
      </c>
    </row>
    <row r="2971" spans="1:25" hidden="1" x14ac:dyDescent="0.25">
      <c r="A2971" t="s">
        <v>57</v>
      </c>
      <c r="B2971" t="s">
        <v>32</v>
      </c>
      <c r="C2971">
        <v>11</v>
      </c>
      <c r="D2971" t="str">
        <f t="shared" si="46"/>
        <v>Rooseveltspring 2020</v>
      </c>
      <c r="E2971" t="s">
        <v>74</v>
      </c>
      <c r="F2971" t="s">
        <v>70</v>
      </c>
      <c r="G2971" t="s">
        <v>36</v>
      </c>
      <c r="H2971" t="s">
        <v>11</v>
      </c>
      <c r="I2971" t="s">
        <v>3072</v>
      </c>
      <c r="J2971" t="s">
        <v>72</v>
      </c>
      <c r="K2971">
        <v>26</v>
      </c>
      <c r="L2971">
        <v>50</v>
      </c>
      <c r="N2971">
        <f>_xlfn.XLOOKUP($A2971,'site variables'!$A:$A,'site variables'!C:C,0,0)</f>
        <v>400.54</v>
      </c>
      <c r="O2971">
        <f>_xlfn.XLOOKUP($A2971,'site variables'!$A:$A,'site variables'!D:D,0,0)</f>
        <v>30.2</v>
      </c>
      <c r="P2971">
        <f>_xlfn.XLOOKUP($A2971,'site variables'!$A:$A,'site variables'!E:E,0,0)</f>
        <v>20.100000000000001</v>
      </c>
      <c r="Q2971">
        <f>_xlfn.XLOOKUP($A2971,'site variables'!$A:$A,'site variables'!F:F,0,0)</f>
        <v>762</v>
      </c>
      <c r="R2971" t="str">
        <f>_xlfn.XLOOKUP($A2971,'site variables'!$A:$A,'site variables'!G:G,0,0)</f>
        <v>high</v>
      </c>
      <c r="S2971" t="str">
        <f>_xlfn.XLOOKUP($A2971,'site variables'!$A:$A,'site variables'!H:H,0,0)</f>
        <v>low</v>
      </c>
      <c r="T2971" t="str">
        <f>_xlfn.XLOOKUP($A2971,'site variables'!$A:$A,'site variables'!I:I,0,0)</f>
        <v>Wildfire&amp;grazing</v>
      </c>
      <c r="U2971">
        <f>_xlfn.XLOOKUP($D2971,climatevars!$E:$E,climatevars!J:J,0,)</f>
        <v>237.99952399999995</v>
      </c>
      <c r="V2971">
        <f>_xlfn.XLOOKUP($D2971,climatevars!$E:$E,climatevars!K:K,0,)</f>
        <v>750.99849799999981</v>
      </c>
      <c r="W2971">
        <f>_xlfn.XLOOKUP($D2971,climatevars!$E:$E,climatevars!L:L,0,)</f>
        <v>237.99952399999995</v>
      </c>
      <c r="X2971">
        <f>_xlfn.XLOOKUP($G2971,speciesvars!$D:$D,speciesvars!H:H,0,0)</f>
        <v>0</v>
      </c>
      <c r="Y2971">
        <f>_xlfn.XLOOKUP($G2971,speciesvars!$D:$D,speciesvars!I:I,0,0)</f>
        <v>0</v>
      </c>
    </row>
    <row r="2972" spans="1:25" hidden="1" x14ac:dyDescent="0.25">
      <c r="A2972" t="s">
        <v>57</v>
      </c>
      <c r="B2972" t="s">
        <v>27</v>
      </c>
      <c r="C2972">
        <v>19</v>
      </c>
      <c r="D2972" t="str">
        <f t="shared" si="46"/>
        <v>Rooseveltfall 2021</v>
      </c>
      <c r="E2972" t="s">
        <v>66</v>
      </c>
      <c r="F2972" t="s">
        <v>70</v>
      </c>
      <c r="G2972" t="s">
        <v>6</v>
      </c>
      <c r="H2972" t="s">
        <v>4256</v>
      </c>
      <c r="I2972" t="s">
        <v>3073</v>
      </c>
      <c r="J2972" t="s">
        <v>60</v>
      </c>
      <c r="K2972">
        <v>0</v>
      </c>
      <c r="L2972">
        <v>0</v>
      </c>
      <c r="M2972">
        <v>0.55000000000000004</v>
      </c>
      <c r="N2972">
        <f>_xlfn.XLOOKUP($A2972,'site variables'!$A:$A,'site variables'!C:C,0,0)</f>
        <v>400.54</v>
      </c>
      <c r="O2972">
        <f>_xlfn.XLOOKUP($A2972,'site variables'!$A:$A,'site variables'!D:D,0,0)</f>
        <v>30.2</v>
      </c>
      <c r="P2972">
        <f>_xlfn.XLOOKUP($A2972,'site variables'!$A:$A,'site variables'!E:E,0,0)</f>
        <v>20.100000000000001</v>
      </c>
      <c r="Q2972">
        <f>_xlfn.XLOOKUP($A2972,'site variables'!$A:$A,'site variables'!F:F,0,0)</f>
        <v>762</v>
      </c>
      <c r="R2972" t="str">
        <f>_xlfn.XLOOKUP($A2972,'site variables'!$A:$A,'site variables'!G:G,0,0)</f>
        <v>high</v>
      </c>
      <c r="S2972" t="str">
        <f>_xlfn.XLOOKUP($A2972,'site variables'!$A:$A,'site variables'!H:H,0,0)</f>
        <v>low</v>
      </c>
      <c r="T2972" t="str">
        <f>_xlfn.XLOOKUP($A2972,'site variables'!$A:$A,'site variables'!I:I,0,0)</f>
        <v>Wildfire&amp;grazing</v>
      </c>
      <c r="U2972">
        <f>_xlfn.XLOOKUP($D2972,climatevars!$E:$E,climatevars!J:J,0,)</f>
        <v>292.999414</v>
      </c>
      <c r="V2972">
        <f>_xlfn.XLOOKUP($D2972,climatevars!$E:$E,climatevars!K:K,0,)</f>
        <v>750.99849799999981</v>
      </c>
      <c r="W2972">
        <f>_xlfn.XLOOKUP($D2972,climatevars!$E:$E,climatevars!L:L,0,)</f>
        <v>619.99875999999995</v>
      </c>
      <c r="X2972">
        <f>_xlfn.XLOOKUP($G2972,speciesvars!$D:$D,speciesvars!H:H,0,0)</f>
        <v>21.804166575272902</v>
      </c>
      <c r="Y2972">
        <f>_xlfn.XLOOKUP($G2972,speciesvars!$D:$D,speciesvars!I:I,0,0)</f>
        <v>504</v>
      </c>
    </row>
    <row r="2973" spans="1:25" hidden="1" x14ac:dyDescent="0.25">
      <c r="A2973" t="s">
        <v>57</v>
      </c>
      <c r="B2973" t="s">
        <v>32</v>
      </c>
      <c r="C2973">
        <v>12</v>
      </c>
      <c r="D2973" t="str">
        <f t="shared" si="46"/>
        <v>Rooseveltspring 2020</v>
      </c>
      <c r="E2973" t="s">
        <v>75</v>
      </c>
      <c r="F2973" t="s">
        <v>49</v>
      </c>
      <c r="G2973" t="s">
        <v>3</v>
      </c>
      <c r="H2973" t="s">
        <v>11</v>
      </c>
      <c r="I2973" t="s">
        <v>3074</v>
      </c>
      <c r="J2973" t="s">
        <v>72</v>
      </c>
      <c r="K2973">
        <v>6</v>
      </c>
      <c r="L2973">
        <v>120</v>
      </c>
      <c r="N2973">
        <f>_xlfn.XLOOKUP($A2973,'site variables'!$A:$A,'site variables'!C:C,0,0)</f>
        <v>400.54</v>
      </c>
      <c r="O2973">
        <f>_xlfn.XLOOKUP($A2973,'site variables'!$A:$A,'site variables'!D:D,0,0)</f>
        <v>30.2</v>
      </c>
      <c r="P2973">
        <f>_xlfn.XLOOKUP($A2973,'site variables'!$A:$A,'site variables'!E:E,0,0)</f>
        <v>20.100000000000001</v>
      </c>
      <c r="Q2973">
        <f>_xlfn.XLOOKUP($A2973,'site variables'!$A:$A,'site variables'!F:F,0,0)</f>
        <v>762</v>
      </c>
      <c r="R2973" t="str">
        <f>_xlfn.XLOOKUP($A2973,'site variables'!$A:$A,'site variables'!G:G,0,0)</f>
        <v>high</v>
      </c>
      <c r="S2973" t="str">
        <f>_xlfn.XLOOKUP($A2973,'site variables'!$A:$A,'site variables'!H:H,0,0)</f>
        <v>low</v>
      </c>
      <c r="T2973" t="str">
        <f>_xlfn.XLOOKUP($A2973,'site variables'!$A:$A,'site variables'!I:I,0,0)</f>
        <v>Wildfire&amp;grazing</v>
      </c>
      <c r="U2973">
        <f>_xlfn.XLOOKUP($D2973,climatevars!$E:$E,climatevars!J:J,0,)</f>
        <v>237.99952399999995</v>
      </c>
      <c r="V2973">
        <f>_xlfn.XLOOKUP($D2973,climatevars!$E:$E,climatevars!K:K,0,)</f>
        <v>750.99849799999981</v>
      </c>
      <c r="W2973">
        <f>_xlfn.XLOOKUP($D2973,climatevars!$E:$E,climatevars!L:L,0,)</f>
        <v>237.99952399999995</v>
      </c>
      <c r="X2973">
        <f>_xlfn.XLOOKUP($G2973,speciesvars!$D:$D,speciesvars!H:H,0,0)</f>
        <v>0</v>
      </c>
      <c r="Y2973">
        <f>_xlfn.XLOOKUP($G2973,speciesvars!$D:$D,speciesvars!I:I,0,0)</f>
        <v>0</v>
      </c>
    </row>
    <row r="2974" spans="1:25" hidden="1" x14ac:dyDescent="0.25">
      <c r="A2974" t="s">
        <v>57</v>
      </c>
      <c r="B2974" t="s">
        <v>27</v>
      </c>
      <c r="C2974">
        <v>19</v>
      </c>
      <c r="D2974" t="str">
        <f t="shared" si="46"/>
        <v>Rooseveltfall 2021</v>
      </c>
      <c r="E2974" t="s">
        <v>66</v>
      </c>
      <c r="F2974" t="s">
        <v>70</v>
      </c>
      <c r="G2974" t="s">
        <v>22</v>
      </c>
      <c r="H2974" t="s">
        <v>4256</v>
      </c>
      <c r="I2974" t="s">
        <v>3075</v>
      </c>
      <c r="J2974" t="s">
        <v>60</v>
      </c>
      <c r="K2974">
        <v>0</v>
      </c>
      <c r="L2974">
        <v>0</v>
      </c>
      <c r="M2974">
        <v>0</v>
      </c>
      <c r="N2974">
        <f>_xlfn.XLOOKUP($A2974,'site variables'!$A:$A,'site variables'!C:C,0,0)</f>
        <v>400.54</v>
      </c>
      <c r="O2974">
        <f>_xlfn.XLOOKUP($A2974,'site variables'!$A:$A,'site variables'!D:D,0,0)</f>
        <v>30.2</v>
      </c>
      <c r="P2974">
        <f>_xlfn.XLOOKUP($A2974,'site variables'!$A:$A,'site variables'!E:E,0,0)</f>
        <v>20.100000000000001</v>
      </c>
      <c r="Q2974">
        <f>_xlfn.XLOOKUP($A2974,'site variables'!$A:$A,'site variables'!F:F,0,0)</f>
        <v>762</v>
      </c>
      <c r="R2974" t="str">
        <f>_xlfn.XLOOKUP($A2974,'site variables'!$A:$A,'site variables'!G:G,0,0)</f>
        <v>high</v>
      </c>
      <c r="S2974" t="str">
        <f>_xlfn.XLOOKUP($A2974,'site variables'!$A:$A,'site variables'!H:H,0,0)</f>
        <v>low</v>
      </c>
      <c r="T2974" t="str">
        <f>_xlfn.XLOOKUP($A2974,'site variables'!$A:$A,'site variables'!I:I,0,0)</f>
        <v>Wildfire&amp;grazing</v>
      </c>
      <c r="U2974">
        <f>_xlfn.XLOOKUP($D2974,climatevars!$E:$E,climatevars!J:J,0,)</f>
        <v>292.999414</v>
      </c>
      <c r="V2974">
        <f>_xlfn.XLOOKUP($D2974,climatevars!$E:$E,climatevars!K:K,0,)</f>
        <v>750.99849799999981</v>
      </c>
      <c r="W2974">
        <f>_xlfn.XLOOKUP($D2974,climatevars!$E:$E,climatevars!L:L,0,)</f>
        <v>619.99875999999995</v>
      </c>
      <c r="X2974">
        <f>_xlfn.XLOOKUP($G2974,speciesvars!$D:$D,speciesvars!H:H,0,0)</f>
        <v>22.870833317438802</v>
      </c>
      <c r="Y2974">
        <f>_xlfn.XLOOKUP($G2974,speciesvars!$D:$D,speciesvars!I:I,0,0)</f>
        <v>733</v>
      </c>
    </row>
    <row r="2975" spans="1:25" hidden="1" x14ac:dyDescent="0.25">
      <c r="A2975" t="s">
        <v>57</v>
      </c>
      <c r="B2975" t="s">
        <v>27</v>
      </c>
      <c r="C2975">
        <v>19</v>
      </c>
      <c r="D2975" t="str">
        <f t="shared" si="46"/>
        <v>Rooseveltfall 2021</v>
      </c>
      <c r="E2975" t="s">
        <v>66</v>
      </c>
      <c r="F2975" t="s">
        <v>70</v>
      </c>
      <c r="G2975" t="s">
        <v>54</v>
      </c>
      <c r="H2975" t="s">
        <v>4256</v>
      </c>
      <c r="I2975" t="s">
        <v>3076</v>
      </c>
      <c r="J2975" t="s">
        <v>60</v>
      </c>
      <c r="K2975">
        <v>0</v>
      </c>
      <c r="L2975">
        <v>0</v>
      </c>
      <c r="M2975">
        <v>0</v>
      </c>
      <c r="N2975">
        <f>_xlfn.XLOOKUP($A2975,'site variables'!$A:$A,'site variables'!C:C,0,0)</f>
        <v>400.54</v>
      </c>
      <c r="O2975">
        <f>_xlfn.XLOOKUP($A2975,'site variables'!$A:$A,'site variables'!D:D,0,0)</f>
        <v>30.2</v>
      </c>
      <c r="P2975">
        <f>_xlfn.XLOOKUP($A2975,'site variables'!$A:$A,'site variables'!E:E,0,0)</f>
        <v>20.100000000000001</v>
      </c>
      <c r="Q2975">
        <f>_xlfn.XLOOKUP($A2975,'site variables'!$A:$A,'site variables'!F:F,0,0)</f>
        <v>762</v>
      </c>
      <c r="R2975" t="str">
        <f>_xlfn.XLOOKUP($A2975,'site variables'!$A:$A,'site variables'!G:G,0,0)</f>
        <v>high</v>
      </c>
      <c r="S2975" t="str">
        <f>_xlfn.XLOOKUP($A2975,'site variables'!$A:$A,'site variables'!H:H,0,0)</f>
        <v>low</v>
      </c>
      <c r="T2975" t="str">
        <f>_xlfn.XLOOKUP($A2975,'site variables'!$A:$A,'site variables'!I:I,0,0)</f>
        <v>Wildfire&amp;grazing</v>
      </c>
      <c r="U2975">
        <f>_xlfn.XLOOKUP($D2975,climatevars!$E:$E,climatevars!J:J,0,)</f>
        <v>292.999414</v>
      </c>
      <c r="V2975">
        <f>_xlfn.XLOOKUP($D2975,climatevars!$E:$E,climatevars!K:K,0,)</f>
        <v>750.99849799999981</v>
      </c>
      <c r="W2975">
        <f>_xlfn.XLOOKUP($D2975,climatevars!$E:$E,climatevars!L:L,0,)</f>
        <v>619.99875999999995</v>
      </c>
      <c r="X2975">
        <f>_xlfn.XLOOKUP($G2975,speciesvars!$D:$D,speciesvars!H:H,0,0)</f>
        <v>21.7541668613752</v>
      </c>
      <c r="Y2975">
        <f>_xlfn.XLOOKUP($G2975,speciesvars!$D:$D,speciesvars!I:I,0,0)</f>
        <v>505</v>
      </c>
    </row>
    <row r="2976" spans="1:25" hidden="1" x14ac:dyDescent="0.25">
      <c r="A2976" t="s">
        <v>57</v>
      </c>
      <c r="B2976" t="s">
        <v>27</v>
      </c>
      <c r="C2976">
        <v>19</v>
      </c>
      <c r="D2976" t="str">
        <f t="shared" si="46"/>
        <v>Rooseveltfall 2021</v>
      </c>
      <c r="E2976" t="s">
        <v>66</v>
      </c>
      <c r="F2976" t="s">
        <v>70</v>
      </c>
      <c r="G2976" t="s">
        <v>65</v>
      </c>
      <c r="H2976" t="s">
        <v>4256</v>
      </c>
      <c r="I2976" t="s">
        <v>3077</v>
      </c>
      <c r="J2976" t="s">
        <v>60</v>
      </c>
      <c r="K2976">
        <v>0</v>
      </c>
      <c r="L2976">
        <v>0</v>
      </c>
      <c r="M2976">
        <v>0</v>
      </c>
      <c r="N2976">
        <f>_xlfn.XLOOKUP($A2976,'site variables'!$A:$A,'site variables'!C:C,0,0)</f>
        <v>400.54</v>
      </c>
      <c r="O2976">
        <f>_xlfn.XLOOKUP($A2976,'site variables'!$A:$A,'site variables'!D:D,0,0)</f>
        <v>30.2</v>
      </c>
      <c r="P2976">
        <f>_xlfn.XLOOKUP($A2976,'site variables'!$A:$A,'site variables'!E:E,0,0)</f>
        <v>20.100000000000001</v>
      </c>
      <c r="Q2976">
        <f>_xlfn.XLOOKUP($A2976,'site variables'!$A:$A,'site variables'!F:F,0,0)</f>
        <v>762</v>
      </c>
      <c r="R2976" t="str">
        <f>_xlfn.XLOOKUP($A2976,'site variables'!$A:$A,'site variables'!G:G,0,0)</f>
        <v>high</v>
      </c>
      <c r="S2976" t="str">
        <f>_xlfn.XLOOKUP($A2976,'site variables'!$A:$A,'site variables'!H:H,0,0)</f>
        <v>low</v>
      </c>
      <c r="T2976" t="str">
        <f>_xlfn.XLOOKUP($A2976,'site variables'!$A:$A,'site variables'!I:I,0,0)</f>
        <v>Wildfire&amp;grazing</v>
      </c>
      <c r="U2976">
        <f>_xlfn.XLOOKUP($D2976,climatevars!$E:$E,climatevars!J:J,0,)</f>
        <v>292.999414</v>
      </c>
      <c r="V2976">
        <f>_xlfn.XLOOKUP($D2976,climatevars!$E:$E,climatevars!K:K,0,)</f>
        <v>750.99849799999981</v>
      </c>
      <c r="W2976">
        <f>_xlfn.XLOOKUP($D2976,climatevars!$E:$E,climatevars!L:L,0,)</f>
        <v>619.99875999999995</v>
      </c>
      <c r="X2976">
        <f>_xlfn.XLOOKUP($G2976,speciesvars!$D:$D,speciesvars!H:H,0,0)</f>
        <v>21.662499884764401</v>
      </c>
      <c r="Y2976">
        <f>_xlfn.XLOOKUP($G2976,speciesvars!$D:$D,speciesvars!I:I,0,0)</f>
        <v>767</v>
      </c>
    </row>
    <row r="2977" spans="1:25" hidden="1" x14ac:dyDescent="0.25">
      <c r="A2977" t="s">
        <v>57</v>
      </c>
      <c r="B2977" t="s">
        <v>27</v>
      </c>
      <c r="C2977">
        <v>19</v>
      </c>
      <c r="D2977" t="str">
        <f t="shared" si="46"/>
        <v>Rooseveltfall 2021</v>
      </c>
      <c r="E2977" t="s">
        <v>66</v>
      </c>
      <c r="F2977" t="s">
        <v>70</v>
      </c>
      <c r="G2977" t="s">
        <v>1</v>
      </c>
      <c r="H2977" t="s">
        <v>4256</v>
      </c>
      <c r="I2977" t="s">
        <v>3078</v>
      </c>
      <c r="J2977" t="s">
        <v>60</v>
      </c>
      <c r="K2977">
        <v>1</v>
      </c>
      <c r="L2977">
        <v>20</v>
      </c>
      <c r="M2977">
        <v>0.55000000000000004</v>
      </c>
      <c r="N2977">
        <f>_xlfn.XLOOKUP($A2977,'site variables'!$A:$A,'site variables'!C:C,0,0)</f>
        <v>400.54</v>
      </c>
      <c r="O2977">
        <f>_xlfn.XLOOKUP($A2977,'site variables'!$A:$A,'site variables'!D:D,0,0)</f>
        <v>30.2</v>
      </c>
      <c r="P2977">
        <f>_xlfn.XLOOKUP($A2977,'site variables'!$A:$A,'site variables'!E:E,0,0)</f>
        <v>20.100000000000001</v>
      </c>
      <c r="Q2977">
        <f>_xlfn.XLOOKUP($A2977,'site variables'!$A:$A,'site variables'!F:F,0,0)</f>
        <v>762</v>
      </c>
      <c r="R2977" t="str">
        <f>_xlfn.XLOOKUP($A2977,'site variables'!$A:$A,'site variables'!G:G,0,0)</f>
        <v>high</v>
      </c>
      <c r="S2977" t="str">
        <f>_xlfn.XLOOKUP($A2977,'site variables'!$A:$A,'site variables'!H:H,0,0)</f>
        <v>low</v>
      </c>
      <c r="T2977" t="str">
        <f>_xlfn.XLOOKUP($A2977,'site variables'!$A:$A,'site variables'!I:I,0,0)</f>
        <v>Wildfire&amp;grazing</v>
      </c>
      <c r="U2977">
        <f>_xlfn.XLOOKUP($D2977,climatevars!$E:$E,climatevars!J:J,0,)</f>
        <v>292.999414</v>
      </c>
      <c r="V2977">
        <f>_xlfn.XLOOKUP($D2977,climatevars!$E:$E,climatevars!K:K,0,)</f>
        <v>750.99849799999981</v>
      </c>
      <c r="W2977">
        <f>_xlfn.XLOOKUP($D2977,climatevars!$E:$E,climatevars!L:L,0,)</f>
        <v>619.99875999999995</v>
      </c>
      <c r="X2977">
        <f>_xlfn.XLOOKUP($G2977,speciesvars!$D:$D,speciesvars!H:H,0,0)</f>
        <v>22.9416667421659</v>
      </c>
      <c r="Y2977">
        <f>_xlfn.XLOOKUP($G2977,speciesvars!$D:$D,speciesvars!I:I,0,0)</f>
        <v>528</v>
      </c>
    </row>
    <row r="2978" spans="1:25" hidden="1" x14ac:dyDescent="0.25">
      <c r="A2978" t="s">
        <v>57</v>
      </c>
      <c r="B2978" t="s">
        <v>32</v>
      </c>
      <c r="C2978">
        <v>12</v>
      </c>
      <c r="D2978" t="str">
        <f t="shared" si="46"/>
        <v>Rooseveltspring 2020</v>
      </c>
      <c r="E2978" t="s">
        <v>75</v>
      </c>
      <c r="F2978" t="s">
        <v>49</v>
      </c>
      <c r="G2978" t="s">
        <v>44</v>
      </c>
      <c r="H2978" t="s">
        <v>11</v>
      </c>
      <c r="I2978" t="s">
        <v>3079</v>
      </c>
      <c r="J2978" t="s">
        <v>60</v>
      </c>
      <c r="K2978">
        <v>3</v>
      </c>
      <c r="L2978">
        <v>25</v>
      </c>
      <c r="N2978">
        <f>_xlfn.XLOOKUP($A2978,'site variables'!$A:$A,'site variables'!C:C,0,0)</f>
        <v>400.54</v>
      </c>
      <c r="O2978">
        <f>_xlfn.XLOOKUP($A2978,'site variables'!$A:$A,'site variables'!D:D,0,0)</f>
        <v>30.2</v>
      </c>
      <c r="P2978">
        <f>_xlfn.XLOOKUP($A2978,'site variables'!$A:$A,'site variables'!E:E,0,0)</f>
        <v>20.100000000000001</v>
      </c>
      <c r="Q2978">
        <f>_xlfn.XLOOKUP($A2978,'site variables'!$A:$A,'site variables'!F:F,0,0)</f>
        <v>762</v>
      </c>
      <c r="R2978" t="str">
        <f>_xlfn.XLOOKUP($A2978,'site variables'!$A:$A,'site variables'!G:G,0,0)</f>
        <v>high</v>
      </c>
      <c r="S2978" t="str">
        <f>_xlfn.XLOOKUP($A2978,'site variables'!$A:$A,'site variables'!H:H,0,0)</f>
        <v>low</v>
      </c>
      <c r="T2978" t="str">
        <f>_xlfn.XLOOKUP($A2978,'site variables'!$A:$A,'site variables'!I:I,0,0)</f>
        <v>Wildfire&amp;grazing</v>
      </c>
      <c r="U2978">
        <f>_xlfn.XLOOKUP($D2978,climatevars!$E:$E,climatevars!J:J,0,)</f>
        <v>237.99952399999995</v>
      </c>
      <c r="V2978">
        <f>_xlfn.XLOOKUP($D2978,climatevars!$E:$E,climatevars!K:K,0,)</f>
        <v>750.99849799999981</v>
      </c>
      <c r="W2978">
        <f>_xlfn.XLOOKUP($D2978,climatevars!$E:$E,climatevars!L:L,0,)</f>
        <v>237.99952399999995</v>
      </c>
      <c r="X2978">
        <f>_xlfn.XLOOKUP($G2978,speciesvars!$D:$D,speciesvars!H:H,0,0)</f>
        <v>0</v>
      </c>
      <c r="Y2978">
        <f>_xlfn.XLOOKUP($G2978,speciesvars!$D:$D,speciesvars!I:I,0,0)</f>
        <v>0</v>
      </c>
    </row>
    <row r="2979" spans="1:25" hidden="1" x14ac:dyDescent="0.25">
      <c r="A2979" t="s">
        <v>57</v>
      </c>
      <c r="B2979" t="s">
        <v>32</v>
      </c>
      <c r="C2979">
        <v>12</v>
      </c>
      <c r="D2979" t="str">
        <f t="shared" si="46"/>
        <v>Rooseveltspring 2020</v>
      </c>
      <c r="E2979" t="s">
        <v>75</v>
      </c>
      <c r="F2979" t="s">
        <v>49</v>
      </c>
      <c r="G2979" t="s">
        <v>23</v>
      </c>
      <c r="H2979" t="s">
        <v>11</v>
      </c>
      <c r="I2979" t="s">
        <v>3080</v>
      </c>
      <c r="J2979" t="s">
        <v>60</v>
      </c>
      <c r="K2979">
        <v>1</v>
      </c>
      <c r="L2979">
        <v>100</v>
      </c>
      <c r="N2979">
        <f>_xlfn.XLOOKUP($A2979,'site variables'!$A:$A,'site variables'!C:C,0,0)</f>
        <v>400.54</v>
      </c>
      <c r="O2979">
        <f>_xlfn.XLOOKUP($A2979,'site variables'!$A:$A,'site variables'!D:D,0,0)</f>
        <v>30.2</v>
      </c>
      <c r="P2979">
        <f>_xlfn.XLOOKUP($A2979,'site variables'!$A:$A,'site variables'!E:E,0,0)</f>
        <v>20.100000000000001</v>
      </c>
      <c r="Q2979">
        <f>_xlfn.XLOOKUP($A2979,'site variables'!$A:$A,'site variables'!F:F,0,0)</f>
        <v>762</v>
      </c>
      <c r="R2979" t="str">
        <f>_xlfn.XLOOKUP($A2979,'site variables'!$A:$A,'site variables'!G:G,0,0)</f>
        <v>high</v>
      </c>
      <c r="S2979" t="str">
        <f>_xlfn.XLOOKUP($A2979,'site variables'!$A:$A,'site variables'!H:H,0,0)</f>
        <v>low</v>
      </c>
      <c r="T2979" t="str">
        <f>_xlfn.XLOOKUP($A2979,'site variables'!$A:$A,'site variables'!I:I,0,0)</f>
        <v>Wildfire&amp;grazing</v>
      </c>
      <c r="U2979">
        <f>_xlfn.XLOOKUP($D2979,climatevars!$E:$E,climatevars!J:J,0,)</f>
        <v>237.99952399999995</v>
      </c>
      <c r="V2979">
        <f>_xlfn.XLOOKUP($D2979,climatevars!$E:$E,climatevars!K:K,0,)</f>
        <v>750.99849799999981</v>
      </c>
      <c r="W2979">
        <f>_xlfn.XLOOKUP($D2979,climatevars!$E:$E,climatevars!L:L,0,)</f>
        <v>237.99952399999995</v>
      </c>
      <c r="X2979">
        <f>_xlfn.XLOOKUP($G2979,speciesvars!$D:$D,speciesvars!H:H,0,0)</f>
        <v>0</v>
      </c>
      <c r="Y2979">
        <f>_xlfn.XLOOKUP($G2979,speciesvars!$D:$D,speciesvars!I:I,0,0)</f>
        <v>0</v>
      </c>
    </row>
    <row r="2980" spans="1:25" hidden="1" x14ac:dyDescent="0.25">
      <c r="A2980" t="s">
        <v>57</v>
      </c>
      <c r="B2980" t="s">
        <v>32</v>
      </c>
      <c r="C2980">
        <v>12</v>
      </c>
      <c r="D2980" t="str">
        <f t="shared" si="46"/>
        <v>Rooseveltspring 2020</v>
      </c>
      <c r="E2980" t="s">
        <v>75</v>
      </c>
      <c r="F2980" t="s">
        <v>49</v>
      </c>
      <c r="G2980" t="s">
        <v>36</v>
      </c>
      <c r="H2980" t="s">
        <v>11</v>
      </c>
      <c r="I2980" t="s">
        <v>3081</v>
      </c>
      <c r="J2980" t="s">
        <v>72</v>
      </c>
      <c r="K2980">
        <v>1</v>
      </c>
      <c r="L2980">
        <v>10</v>
      </c>
      <c r="N2980">
        <f>_xlfn.XLOOKUP($A2980,'site variables'!$A:$A,'site variables'!C:C,0,0)</f>
        <v>400.54</v>
      </c>
      <c r="O2980">
        <f>_xlfn.XLOOKUP($A2980,'site variables'!$A:$A,'site variables'!D:D,0,0)</f>
        <v>30.2</v>
      </c>
      <c r="P2980">
        <f>_xlfn.XLOOKUP($A2980,'site variables'!$A:$A,'site variables'!E:E,0,0)</f>
        <v>20.100000000000001</v>
      </c>
      <c r="Q2980">
        <f>_xlfn.XLOOKUP($A2980,'site variables'!$A:$A,'site variables'!F:F,0,0)</f>
        <v>762</v>
      </c>
      <c r="R2980" t="str">
        <f>_xlfn.XLOOKUP($A2980,'site variables'!$A:$A,'site variables'!G:G,0,0)</f>
        <v>high</v>
      </c>
      <c r="S2980" t="str">
        <f>_xlfn.XLOOKUP($A2980,'site variables'!$A:$A,'site variables'!H:H,0,0)</f>
        <v>low</v>
      </c>
      <c r="T2980" t="str">
        <f>_xlfn.XLOOKUP($A2980,'site variables'!$A:$A,'site variables'!I:I,0,0)</f>
        <v>Wildfire&amp;grazing</v>
      </c>
      <c r="U2980">
        <f>_xlfn.XLOOKUP($D2980,climatevars!$E:$E,climatevars!J:J,0,)</f>
        <v>237.99952399999995</v>
      </c>
      <c r="V2980">
        <f>_xlfn.XLOOKUP($D2980,climatevars!$E:$E,climatevars!K:K,0,)</f>
        <v>750.99849799999981</v>
      </c>
      <c r="W2980">
        <f>_xlfn.XLOOKUP($D2980,climatevars!$E:$E,climatevars!L:L,0,)</f>
        <v>237.99952399999995</v>
      </c>
      <c r="X2980">
        <f>_xlfn.XLOOKUP($G2980,speciesvars!$D:$D,speciesvars!H:H,0,0)</f>
        <v>0</v>
      </c>
      <c r="Y2980">
        <f>_xlfn.XLOOKUP($G2980,speciesvars!$D:$D,speciesvars!I:I,0,0)</f>
        <v>0</v>
      </c>
    </row>
    <row r="2981" spans="1:25" hidden="1" x14ac:dyDescent="0.25">
      <c r="A2981" t="s">
        <v>57</v>
      </c>
      <c r="B2981" t="s">
        <v>32</v>
      </c>
      <c r="C2981">
        <v>13</v>
      </c>
      <c r="D2981" t="str">
        <f t="shared" si="46"/>
        <v>Rooseveltspring 2020</v>
      </c>
      <c r="E2981" t="s">
        <v>48</v>
      </c>
      <c r="F2981" t="s">
        <v>0</v>
      </c>
      <c r="G2981" t="s">
        <v>77</v>
      </c>
      <c r="H2981" t="s">
        <v>11</v>
      </c>
      <c r="I2981" t="s">
        <v>3082</v>
      </c>
      <c r="J2981" t="s">
        <v>72</v>
      </c>
      <c r="K2981">
        <v>1</v>
      </c>
      <c r="L2981">
        <v>90</v>
      </c>
      <c r="N2981">
        <f>_xlfn.XLOOKUP($A2981,'site variables'!$A:$A,'site variables'!C:C,0,0)</f>
        <v>400.54</v>
      </c>
      <c r="O2981">
        <f>_xlfn.XLOOKUP($A2981,'site variables'!$A:$A,'site variables'!D:D,0,0)</f>
        <v>30.2</v>
      </c>
      <c r="P2981">
        <f>_xlfn.XLOOKUP($A2981,'site variables'!$A:$A,'site variables'!E:E,0,0)</f>
        <v>20.100000000000001</v>
      </c>
      <c r="Q2981">
        <f>_xlfn.XLOOKUP($A2981,'site variables'!$A:$A,'site variables'!F:F,0,0)</f>
        <v>762</v>
      </c>
      <c r="R2981" t="str">
        <f>_xlfn.XLOOKUP($A2981,'site variables'!$A:$A,'site variables'!G:G,0,0)</f>
        <v>high</v>
      </c>
      <c r="S2981" t="str">
        <f>_xlfn.XLOOKUP($A2981,'site variables'!$A:$A,'site variables'!H:H,0,0)</f>
        <v>low</v>
      </c>
      <c r="T2981" t="str">
        <f>_xlfn.XLOOKUP($A2981,'site variables'!$A:$A,'site variables'!I:I,0,0)</f>
        <v>Wildfire&amp;grazing</v>
      </c>
      <c r="U2981">
        <f>_xlfn.XLOOKUP($D2981,climatevars!$E:$E,climatevars!J:J,0,)</f>
        <v>237.99952399999995</v>
      </c>
      <c r="V2981">
        <f>_xlfn.XLOOKUP($D2981,climatevars!$E:$E,climatevars!K:K,0,)</f>
        <v>750.99849799999981</v>
      </c>
      <c r="W2981">
        <f>_xlfn.XLOOKUP($D2981,climatevars!$E:$E,climatevars!L:L,0,)</f>
        <v>237.99952399999995</v>
      </c>
      <c r="X2981">
        <f>_xlfn.XLOOKUP($G2981,speciesvars!$D:$D,speciesvars!H:H,0,0)</f>
        <v>0</v>
      </c>
      <c r="Y2981">
        <f>_xlfn.XLOOKUP($G2981,speciesvars!$D:$D,speciesvars!I:I,0,0)</f>
        <v>0</v>
      </c>
    </row>
    <row r="2982" spans="1:25" hidden="1" x14ac:dyDescent="0.25">
      <c r="A2982" t="s">
        <v>57</v>
      </c>
      <c r="B2982" t="s">
        <v>27</v>
      </c>
      <c r="C2982">
        <v>20</v>
      </c>
      <c r="D2982" t="str">
        <f t="shared" si="46"/>
        <v>Rooseveltfall 2021</v>
      </c>
      <c r="E2982" t="s">
        <v>74</v>
      </c>
      <c r="F2982" t="s">
        <v>70</v>
      </c>
      <c r="G2982" t="s">
        <v>6</v>
      </c>
      <c r="H2982" t="s">
        <v>4256</v>
      </c>
      <c r="I2982" t="s">
        <v>3083</v>
      </c>
      <c r="J2982" t="s">
        <v>60</v>
      </c>
      <c r="K2982">
        <v>0</v>
      </c>
      <c r="L2982">
        <v>0</v>
      </c>
      <c r="M2982">
        <v>0</v>
      </c>
      <c r="N2982">
        <f>_xlfn.XLOOKUP($A2982,'site variables'!$A:$A,'site variables'!C:C,0,0)</f>
        <v>400.54</v>
      </c>
      <c r="O2982">
        <f>_xlfn.XLOOKUP($A2982,'site variables'!$A:$A,'site variables'!D:D,0,0)</f>
        <v>30.2</v>
      </c>
      <c r="P2982">
        <f>_xlfn.XLOOKUP($A2982,'site variables'!$A:$A,'site variables'!E:E,0,0)</f>
        <v>20.100000000000001</v>
      </c>
      <c r="Q2982">
        <f>_xlfn.XLOOKUP($A2982,'site variables'!$A:$A,'site variables'!F:F,0,0)</f>
        <v>762</v>
      </c>
      <c r="R2982" t="str">
        <f>_xlfn.XLOOKUP($A2982,'site variables'!$A:$A,'site variables'!G:G,0,0)</f>
        <v>high</v>
      </c>
      <c r="S2982" t="str">
        <f>_xlfn.XLOOKUP($A2982,'site variables'!$A:$A,'site variables'!H:H,0,0)</f>
        <v>low</v>
      </c>
      <c r="T2982" t="str">
        <f>_xlfn.XLOOKUP($A2982,'site variables'!$A:$A,'site variables'!I:I,0,0)</f>
        <v>Wildfire&amp;grazing</v>
      </c>
      <c r="U2982">
        <f>_xlfn.XLOOKUP($D2982,climatevars!$E:$E,climatevars!J:J,0,)</f>
        <v>292.999414</v>
      </c>
      <c r="V2982">
        <f>_xlfn.XLOOKUP($D2982,climatevars!$E:$E,climatevars!K:K,0,)</f>
        <v>750.99849799999981</v>
      </c>
      <c r="W2982">
        <f>_xlfn.XLOOKUP($D2982,climatevars!$E:$E,climatevars!L:L,0,)</f>
        <v>619.99875999999995</v>
      </c>
      <c r="X2982">
        <f>_xlfn.XLOOKUP($G2982,speciesvars!$D:$D,speciesvars!H:H,0,0)</f>
        <v>21.804166575272902</v>
      </c>
      <c r="Y2982">
        <f>_xlfn.XLOOKUP($G2982,speciesvars!$D:$D,speciesvars!I:I,0,0)</f>
        <v>504</v>
      </c>
    </row>
    <row r="2983" spans="1:25" hidden="1" x14ac:dyDescent="0.25">
      <c r="A2983" t="s">
        <v>57</v>
      </c>
      <c r="B2983" t="s">
        <v>32</v>
      </c>
      <c r="C2983">
        <v>13</v>
      </c>
      <c r="D2983" t="str">
        <f t="shared" si="46"/>
        <v>Rooseveltspring 2020</v>
      </c>
      <c r="E2983" t="s">
        <v>48</v>
      </c>
      <c r="F2983" t="s">
        <v>0</v>
      </c>
      <c r="G2983" t="s">
        <v>15</v>
      </c>
      <c r="H2983" t="s">
        <v>11</v>
      </c>
      <c r="I2983" t="s">
        <v>3084</v>
      </c>
      <c r="J2983" t="s">
        <v>60</v>
      </c>
      <c r="K2983">
        <v>1</v>
      </c>
      <c r="L2983">
        <v>15</v>
      </c>
      <c r="N2983">
        <f>_xlfn.XLOOKUP($A2983,'site variables'!$A:$A,'site variables'!C:C,0,0)</f>
        <v>400.54</v>
      </c>
      <c r="O2983">
        <f>_xlfn.XLOOKUP($A2983,'site variables'!$A:$A,'site variables'!D:D,0,0)</f>
        <v>30.2</v>
      </c>
      <c r="P2983">
        <f>_xlfn.XLOOKUP($A2983,'site variables'!$A:$A,'site variables'!E:E,0,0)</f>
        <v>20.100000000000001</v>
      </c>
      <c r="Q2983">
        <f>_xlfn.XLOOKUP($A2983,'site variables'!$A:$A,'site variables'!F:F,0,0)</f>
        <v>762</v>
      </c>
      <c r="R2983" t="str">
        <f>_xlfn.XLOOKUP($A2983,'site variables'!$A:$A,'site variables'!G:G,0,0)</f>
        <v>high</v>
      </c>
      <c r="S2983" t="str">
        <f>_xlfn.XLOOKUP($A2983,'site variables'!$A:$A,'site variables'!H:H,0,0)</f>
        <v>low</v>
      </c>
      <c r="T2983" t="str">
        <f>_xlfn.XLOOKUP($A2983,'site variables'!$A:$A,'site variables'!I:I,0,0)</f>
        <v>Wildfire&amp;grazing</v>
      </c>
      <c r="U2983">
        <f>_xlfn.XLOOKUP($D2983,climatevars!$E:$E,climatevars!J:J,0,)</f>
        <v>237.99952399999995</v>
      </c>
      <c r="V2983">
        <f>_xlfn.XLOOKUP($D2983,climatevars!$E:$E,climatevars!K:K,0,)</f>
        <v>750.99849799999981</v>
      </c>
      <c r="W2983">
        <f>_xlfn.XLOOKUP($D2983,climatevars!$E:$E,climatevars!L:L,0,)</f>
        <v>237.99952399999995</v>
      </c>
      <c r="X2983">
        <f>_xlfn.XLOOKUP($G2983,speciesvars!$D:$D,speciesvars!H:H,0,0)</f>
        <v>0</v>
      </c>
      <c r="Y2983">
        <f>_xlfn.XLOOKUP($G2983,speciesvars!$D:$D,speciesvars!I:I,0,0)</f>
        <v>0</v>
      </c>
    </row>
    <row r="2984" spans="1:25" hidden="1" x14ac:dyDescent="0.25">
      <c r="A2984" t="s">
        <v>57</v>
      </c>
      <c r="B2984" t="s">
        <v>27</v>
      </c>
      <c r="C2984">
        <v>20</v>
      </c>
      <c r="D2984" t="str">
        <f t="shared" si="46"/>
        <v>Rooseveltfall 2021</v>
      </c>
      <c r="E2984" t="s">
        <v>74</v>
      </c>
      <c r="F2984" t="s">
        <v>70</v>
      </c>
      <c r="G2984" t="s">
        <v>22</v>
      </c>
      <c r="H2984" t="s">
        <v>4256</v>
      </c>
      <c r="I2984" t="s">
        <v>3085</v>
      </c>
      <c r="J2984" t="s">
        <v>60</v>
      </c>
      <c r="K2984">
        <v>0</v>
      </c>
      <c r="L2984">
        <v>0</v>
      </c>
      <c r="M2984">
        <v>0</v>
      </c>
      <c r="N2984">
        <f>_xlfn.XLOOKUP($A2984,'site variables'!$A:$A,'site variables'!C:C,0,0)</f>
        <v>400.54</v>
      </c>
      <c r="O2984">
        <f>_xlfn.XLOOKUP($A2984,'site variables'!$A:$A,'site variables'!D:D,0,0)</f>
        <v>30.2</v>
      </c>
      <c r="P2984">
        <f>_xlfn.XLOOKUP($A2984,'site variables'!$A:$A,'site variables'!E:E,0,0)</f>
        <v>20.100000000000001</v>
      </c>
      <c r="Q2984">
        <f>_xlfn.XLOOKUP($A2984,'site variables'!$A:$A,'site variables'!F:F,0,0)</f>
        <v>762</v>
      </c>
      <c r="R2984" t="str">
        <f>_xlfn.XLOOKUP($A2984,'site variables'!$A:$A,'site variables'!G:G,0,0)</f>
        <v>high</v>
      </c>
      <c r="S2984" t="str">
        <f>_xlfn.XLOOKUP($A2984,'site variables'!$A:$A,'site variables'!H:H,0,0)</f>
        <v>low</v>
      </c>
      <c r="T2984" t="str">
        <f>_xlfn.XLOOKUP($A2984,'site variables'!$A:$A,'site variables'!I:I,0,0)</f>
        <v>Wildfire&amp;grazing</v>
      </c>
      <c r="U2984">
        <f>_xlfn.XLOOKUP($D2984,climatevars!$E:$E,climatevars!J:J,0,)</f>
        <v>292.999414</v>
      </c>
      <c r="V2984">
        <f>_xlfn.XLOOKUP($D2984,climatevars!$E:$E,climatevars!K:K,0,)</f>
        <v>750.99849799999981</v>
      </c>
      <c r="W2984">
        <f>_xlfn.XLOOKUP($D2984,climatevars!$E:$E,climatevars!L:L,0,)</f>
        <v>619.99875999999995</v>
      </c>
      <c r="X2984">
        <f>_xlfn.XLOOKUP($G2984,speciesvars!$D:$D,speciesvars!H:H,0,0)</f>
        <v>22.870833317438802</v>
      </c>
      <c r="Y2984">
        <f>_xlfn.XLOOKUP($G2984,speciesvars!$D:$D,speciesvars!I:I,0,0)</f>
        <v>733</v>
      </c>
    </row>
    <row r="2985" spans="1:25" hidden="1" x14ac:dyDescent="0.25">
      <c r="A2985" t="s">
        <v>57</v>
      </c>
      <c r="B2985" t="s">
        <v>32</v>
      </c>
      <c r="C2985">
        <v>13</v>
      </c>
      <c r="D2985" t="str">
        <f t="shared" si="46"/>
        <v>Rooseveltspring 2020</v>
      </c>
      <c r="E2985" t="s">
        <v>48</v>
      </c>
      <c r="F2985" t="s">
        <v>0</v>
      </c>
      <c r="G2985" t="s">
        <v>227</v>
      </c>
      <c r="H2985" t="s">
        <v>11</v>
      </c>
      <c r="I2985" t="s">
        <v>3086</v>
      </c>
      <c r="J2985" t="s">
        <v>60</v>
      </c>
      <c r="K2985">
        <v>0</v>
      </c>
      <c r="M2985">
        <v>0.05</v>
      </c>
      <c r="N2985">
        <f>_xlfn.XLOOKUP($A2985,'site variables'!$A:$A,'site variables'!C:C,0,0)</f>
        <v>400.54</v>
      </c>
      <c r="O2985">
        <f>_xlfn.XLOOKUP($A2985,'site variables'!$A:$A,'site variables'!D:D,0,0)</f>
        <v>30.2</v>
      </c>
      <c r="P2985">
        <f>_xlfn.XLOOKUP($A2985,'site variables'!$A:$A,'site variables'!E:E,0,0)</f>
        <v>20.100000000000001</v>
      </c>
      <c r="Q2985">
        <f>_xlfn.XLOOKUP($A2985,'site variables'!$A:$A,'site variables'!F:F,0,0)</f>
        <v>762</v>
      </c>
      <c r="R2985" t="str">
        <f>_xlfn.XLOOKUP($A2985,'site variables'!$A:$A,'site variables'!G:G,0,0)</f>
        <v>high</v>
      </c>
      <c r="S2985" t="str">
        <f>_xlfn.XLOOKUP($A2985,'site variables'!$A:$A,'site variables'!H:H,0,0)</f>
        <v>low</v>
      </c>
      <c r="T2985" t="str">
        <f>_xlfn.XLOOKUP($A2985,'site variables'!$A:$A,'site variables'!I:I,0,0)</f>
        <v>Wildfire&amp;grazing</v>
      </c>
      <c r="U2985">
        <f>_xlfn.XLOOKUP($D2985,climatevars!$E:$E,climatevars!J:J,0,)</f>
        <v>237.99952399999995</v>
      </c>
      <c r="V2985">
        <f>_xlfn.XLOOKUP($D2985,climatevars!$E:$E,climatevars!K:K,0,)</f>
        <v>750.99849799999981</v>
      </c>
      <c r="W2985">
        <f>_xlfn.XLOOKUP($D2985,climatevars!$E:$E,climatevars!L:L,0,)</f>
        <v>237.99952399999995</v>
      </c>
      <c r="X2985">
        <f>_xlfn.XLOOKUP($G2985,speciesvars!$D:$D,speciesvars!H:H,0,0)</f>
        <v>23.412499964237199</v>
      </c>
      <c r="Y2985">
        <f>_xlfn.XLOOKUP($G2985,speciesvars!$D:$D,speciesvars!I:I,0,0)</f>
        <v>423</v>
      </c>
    </row>
    <row r="2986" spans="1:25" hidden="1" x14ac:dyDescent="0.25">
      <c r="A2986" t="s">
        <v>57</v>
      </c>
      <c r="B2986" t="s">
        <v>27</v>
      </c>
      <c r="C2986">
        <v>20</v>
      </c>
      <c r="D2986" t="str">
        <f t="shared" si="46"/>
        <v>Rooseveltfall 2021</v>
      </c>
      <c r="E2986" t="s">
        <v>74</v>
      </c>
      <c r="F2986" t="s">
        <v>70</v>
      </c>
      <c r="G2986" t="s">
        <v>54</v>
      </c>
      <c r="H2986" t="s">
        <v>4256</v>
      </c>
      <c r="I2986" t="s">
        <v>3087</v>
      </c>
      <c r="J2986" t="s">
        <v>60</v>
      </c>
      <c r="K2986">
        <v>0</v>
      </c>
      <c r="L2986">
        <v>0</v>
      </c>
      <c r="M2986">
        <v>0</v>
      </c>
      <c r="N2986">
        <f>_xlfn.XLOOKUP($A2986,'site variables'!$A:$A,'site variables'!C:C,0,0)</f>
        <v>400.54</v>
      </c>
      <c r="O2986">
        <f>_xlfn.XLOOKUP($A2986,'site variables'!$A:$A,'site variables'!D:D,0,0)</f>
        <v>30.2</v>
      </c>
      <c r="P2986">
        <f>_xlfn.XLOOKUP($A2986,'site variables'!$A:$A,'site variables'!E:E,0,0)</f>
        <v>20.100000000000001</v>
      </c>
      <c r="Q2986">
        <f>_xlfn.XLOOKUP($A2986,'site variables'!$A:$A,'site variables'!F:F,0,0)</f>
        <v>762</v>
      </c>
      <c r="R2986" t="str">
        <f>_xlfn.XLOOKUP($A2986,'site variables'!$A:$A,'site variables'!G:G,0,0)</f>
        <v>high</v>
      </c>
      <c r="S2986" t="str">
        <f>_xlfn.XLOOKUP($A2986,'site variables'!$A:$A,'site variables'!H:H,0,0)</f>
        <v>low</v>
      </c>
      <c r="T2986" t="str">
        <f>_xlfn.XLOOKUP($A2986,'site variables'!$A:$A,'site variables'!I:I,0,0)</f>
        <v>Wildfire&amp;grazing</v>
      </c>
      <c r="U2986">
        <f>_xlfn.XLOOKUP($D2986,climatevars!$E:$E,climatevars!J:J,0,)</f>
        <v>292.999414</v>
      </c>
      <c r="V2986">
        <f>_xlfn.XLOOKUP($D2986,climatevars!$E:$E,climatevars!K:K,0,)</f>
        <v>750.99849799999981</v>
      </c>
      <c r="W2986">
        <f>_xlfn.XLOOKUP($D2986,climatevars!$E:$E,climatevars!L:L,0,)</f>
        <v>619.99875999999995</v>
      </c>
      <c r="X2986">
        <f>_xlfn.XLOOKUP($G2986,speciesvars!$D:$D,speciesvars!H:H,0,0)</f>
        <v>21.7541668613752</v>
      </c>
      <c r="Y2986">
        <f>_xlfn.XLOOKUP($G2986,speciesvars!$D:$D,speciesvars!I:I,0,0)</f>
        <v>505</v>
      </c>
    </row>
    <row r="2987" spans="1:25" hidden="1" x14ac:dyDescent="0.25">
      <c r="A2987" t="s">
        <v>57</v>
      </c>
      <c r="B2987" t="s">
        <v>32</v>
      </c>
      <c r="C2987">
        <v>13</v>
      </c>
      <c r="D2987" t="str">
        <f t="shared" si="46"/>
        <v>Rooseveltspring 2020</v>
      </c>
      <c r="E2987" t="s">
        <v>48</v>
      </c>
      <c r="F2987" t="s">
        <v>0</v>
      </c>
      <c r="G2987" t="s">
        <v>55</v>
      </c>
      <c r="H2987" t="s">
        <v>11</v>
      </c>
      <c r="I2987" t="s">
        <v>3088</v>
      </c>
      <c r="J2987" t="s">
        <v>72</v>
      </c>
      <c r="K2987">
        <v>1</v>
      </c>
      <c r="L2987">
        <v>15</v>
      </c>
      <c r="N2987">
        <f>_xlfn.XLOOKUP($A2987,'site variables'!$A:$A,'site variables'!C:C,0,0)</f>
        <v>400.54</v>
      </c>
      <c r="O2987">
        <f>_xlfn.XLOOKUP($A2987,'site variables'!$A:$A,'site variables'!D:D,0,0)</f>
        <v>30.2</v>
      </c>
      <c r="P2987">
        <f>_xlfn.XLOOKUP($A2987,'site variables'!$A:$A,'site variables'!E:E,0,0)</f>
        <v>20.100000000000001</v>
      </c>
      <c r="Q2987">
        <f>_xlfn.XLOOKUP($A2987,'site variables'!$A:$A,'site variables'!F:F,0,0)</f>
        <v>762</v>
      </c>
      <c r="R2987" t="str">
        <f>_xlfn.XLOOKUP($A2987,'site variables'!$A:$A,'site variables'!G:G,0,0)</f>
        <v>high</v>
      </c>
      <c r="S2987" t="str">
        <f>_xlfn.XLOOKUP($A2987,'site variables'!$A:$A,'site variables'!H:H,0,0)</f>
        <v>low</v>
      </c>
      <c r="T2987" t="str">
        <f>_xlfn.XLOOKUP($A2987,'site variables'!$A:$A,'site variables'!I:I,0,0)</f>
        <v>Wildfire&amp;grazing</v>
      </c>
      <c r="U2987">
        <f>_xlfn.XLOOKUP($D2987,climatevars!$E:$E,climatevars!J:J,0,)</f>
        <v>237.99952399999995</v>
      </c>
      <c r="V2987">
        <f>_xlfn.XLOOKUP($D2987,climatevars!$E:$E,climatevars!K:K,0,)</f>
        <v>750.99849799999981</v>
      </c>
      <c r="W2987">
        <f>_xlfn.XLOOKUP($D2987,climatevars!$E:$E,climatevars!L:L,0,)</f>
        <v>237.99952399999995</v>
      </c>
      <c r="X2987">
        <f>_xlfn.XLOOKUP($G2987,speciesvars!$D:$D,speciesvars!H:H,0,0)</f>
        <v>0</v>
      </c>
      <c r="Y2987">
        <f>_xlfn.XLOOKUP($G2987,speciesvars!$D:$D,speciesvars!I:I,0,0)</f>
        <v>0</v>
      </c>
    </row>
    <row r="2988" spans="1:25" hidden="1" x14ac:dyDescent="0.25">
      <c r="A2988" t="s">
        <v>57</v>
      </c>
      <c r="B2988" t="s">
        <v>27</v>
      </c>
      <c r="C2988">
        <v>20</v>
      </c>
      <c r="D2988" t="str">
        <f t="shared" si="46"/>
        <v>Rooseveltfall 2021</v>
      </c>
      <c r="E2988" t="s">
        <v>74</v>
      </c>
      <c r="F2988" t="s">
        <v>70</v>
      </c>
      <c r="G2988" t="s">
        <v>65</v>
      </c>
      <c r="H2988" t="s">
        <v>4256</v>
      </c>
      <c r="I2988" t="s">
        <v>3089</v>
      </c>
      <c r="J2988" t="s">
        <v>60</v>
      </c>
      <c r="K2988">
        <v>0</v>
      </c>
      <c r="L2988">
        <v>0</v>
      </c>
      <c r="M2988">
        <v>0</v>
      </c>
      <c r="N2988">
        <f>_xlfn.XLOOKUP($A2988,'site variables'!$A:$A,'site variables'!C:C,0,0)</f>
        <v>400.54</v>
      </c>
      <c r="O2988">
        <f>_xlfn.XLOOKUP($A2988,'site variables'!$A:$A,'site variables'!D:D,0,0)</f>
        <v>30.2</v>
      </c>
      <c r="P2988">
        <f>_xlfn.XLOOKUP($A2988,'site variables'!$A:$A,'site variables'!E:E,0,0)</f>
        <v>20.100000000000001</v>
      </c>
      <c r="Q2988">
        <f>_xlfn.XLOOKUP($A2988,'site variables'!$A:$A,'site variables'!F:F,0,0)</f>
        <v>762</v>
      </c>
      <c r="R2988" t="str">
        <f>_xlfn.XLOOKUP($A2988,'site variables'!$A:$A,'site variables'!G:G,0,0)</f>
        <v>high</v>
      </c>
      <c r="S2988" t="str">
        <f>_xlfn.XLOOKUP($A2988,'site variables'!$A:$A,'site variables'!H:H,0,0)</f>
        <v>low</v>
      </c>
      <c r="T2988" t="str">
        <f>_xlfn.XLOOKUP($A2988,'site variables'!$A:$A,'site variables'!I:I,0,0)</f>
        <v>Wildfire&amp;grazing</v>
      </c>
      <c r="U2988">
        <f>_xlfn.XLOOKUP($D2988,climatevars!$E:$E,climatevars!J:J,0,)</f>
        <v>292.999414</v>
      </c>
      <c r="V2988">
        <f>_xlfn.XLOOKUP($D2988,climatevars!$E:$E,climatevars!K:K,0,)</f>
        <v>750.99849799999981</v>
      </c>
      <c r="W2988">
        <f>_xlfn.XLOOKUP($D2988,climatevars!$E:$E,climatevars!L:L,0,)</f>
        <v>619.99875999999995</v>
      </c>
      <c r="X2988">
        <f>_xlfn.XLOOKUP($G2988,speciesvars!$D:$D,speciesvars!H:H,0,0)</f>
        <v>21.662499884764401</v>
      </c>
      <c r="Y2988">
        <f>_xlfn.XLOOKUP($G2988,speciesvars!$D:$D,speciesvars!I:I,0,0)</f>
        <v>767</v>
      </c>
    </row>
    <row r="2989" spans="1:25" hidden="1" x14ac:dyDescent="0.25">
      <c r="A2989" t="s">
        <v>57</v>
      </c>
      <c r="B2989" t="s">
        <v>27</v>
      </c>
      <c r="C2989">
        <v>20</v>
      </c>
      <c r="D2989" t="str">
        <f t="shared" si="46"/>
        <v>Rooseveltfall 2021</v>
      </c>
      <c r="E2989" t="s">
        <v>74</v>
      </c>
      <c r="F2989" t="s">
        <v>70</v>
      </c>
      <c r="G2989" t="s">
        <v>1</v>
      </c>
      <c r="H2989" t="s">
        <v>4256</v>
      </c>
      <c r="I2989" t="s">
        <v>3090</v>
      </c>
      <c r="J2989" t="s">
        <v>60</v>
      </c>
      <c r="K2989">
        <v>0</v>
      </c>
      <c r="L2989">
        <v>0</v>
      </c>
      <c r="M2989">
        <v>0</v>
      </c>
      <c r="N2989">
        <f>_xlfn.XLOOKUP($A2989,'site variables'!$A:$A,'site variables'!C:C,0,0)</f>
        <v>400.54</v>
      </c>
      <c r="O2989">
        <f>_xlfn.XLOOKUP($A2989,'site variables'!$A:$A,'site variables'!D:D,0,0)</f>
        <v>30.2</v>
      </c>
      <c r="P2989">
        <f>_xlfn.XLOOKUP($A2989,'site variables'!$A:$A,'site variables'!E:E,0,0)</f>
        <v>20.100000000000001</v>
      </c>
      <c r="Q2989">
        <f>_xlfn.XLOOKUP($A2989,'site variables'!$A:$A,'site variables'!F:F,0,0)</f>
        <v>762</v>
      </c>
      <c r="R2989" t="str">
        <f>_xlfn.XLOOKUP($A2989,'site variables'!$A:$A,'site variables'!G:G,0,0)</f>
        <v>high</v>
      </c>
      <c r="S2989" t="str">
        <f>_xlfn.XLOOKUP($A2989,'site variables'!$A:$A,'site variables'!H:H,0,0)</f>
        <v>low</v>
      </c>
      <c r="T2989" t="str">
        <f>_xlfn.XLOOKUP($A2989,'site variables'!$A:$A,'site variables'!I:I,0,0)</f>
        <v>Wildfire&amp;grazing</v>
      </c>
      <c r="U2989">
        <f>_xlfn.XLOOKUP($D2989,climatevars!$E:$E,climatevars!J:J,0,)</f>
        <v>292.999414</v>
      </c>
      <c r="V2989">
        <f>_xlfn.XLOOKUP($D2989,climatevars!$E:$E,climatevars!K:K,0,)</f>
        <v>750.99849799999981</v>
      </c>
      <c r="W2989">
        <f>_xlfn.XLOOKUP($D2989,climatevars!$E:$E,climatevars!L:L,0,)</f>
        <v>619.99875999999995</v>
      </c>
      <c r="X2989">
        <f>_xlfn.XLOOKUP($G2989,speciesvars!$D:$D,speciesvars!H:H,0,0)</f>
        <v>22.9416667421659</v>
      </c>
      <c r="Y2989">
        <f>_xlfn.XLOOKUP($G2989,speciesvars!$D:$D,speciesvars!I:I,0,0)</f>
        <v>528</v>
      </c>
    </row>
    <row r="2990" spans="1:25" hidden="1" x14ac:dyDescent="0.25">
      <c r="A2990" t="s">
        <v>57</v>
      </c>
      <c r="B2990" t="s">
        <v>27</v>
      </c>
      <c r="C2990">
        <v>21</v>
      </c>
      <c r="D2990" t="str">
        <f t="shared" si="46"/>
        <v>Rooseveltfall 2021</v>
      </c>
      <c r="E2990" t="s">
        <v>48</v>
      </c>
      <c r="F2990" t="s">
        <v>0</v>
      </c>
      <c r="G2990" t="s">
        <v>13</v>
      </c>
      <c r="H2990" t="s">
        <v>4254</v>
      </c>
      <c r="I2990" t="s">
        <v>3091</v>
      </c>
      <c r="J2990" t="s">
        <v>60</v>
      </c>
      <c r="K2990">
        <v>0</v>
      </c>
      <c r="L2990">
        <v>0</v>
      </c>
      <c r="M2990">
        <v>0</v>
      </c>
      <c r="N2990">
        <f>_xlfn.XLOOKUP($A2990,'site variables'!$A:$A,'site variables'!C:C,0,0)</f>
        <v>400.54</v>
      </c>
      <c r="O2990">
        <f>_xlfn.XLOOKUP($A2990,'site variables'!$A:$A,'site variables'!D:D,0,0)</f>
        <v>30.2</v>
      </c>
      <c r="P2990">
        <f>_xlfn.XLOOKUP($A2990,'site variables'!$A:$A,'site variables'!E:E,0,0)</f>
        <v>20.100000000000001</v>
      </c>
      <c r="Q2990">
        <f>_xlfn.XLOOKUP($A2990,'site variables'!$A:$A,'site variables'!F:F,0,0)</f>
        <v>762</v>
      </c>
      <c r="R2990" t="str">
        <f>_xlfn.XLOOKUP($A2990,'site variables'!$A:$A,'site variables'!G:G,0,0)</f>
        <v>high</v>
      </c>
      <c r="S2990" t="str">
        <f>_xlfn.XLOOKUP($A2990,'site variables'!$A:$A,'site variables'!H:H,0,0)</f>
        <v>low</v>
      </c>
      <c r="T2990" t="str">
        <f>_xlfn.XLOOKUP($A2990,'site variables'!$A:$A,'site variables'!I:I,0,0)</f>
        <v>Wildfire&amp;grazing</v>
      </c>
      <c r="U2990">
        <f>_xlfn.XLOOKUP($D2990,climatevars!$E:$E,climatevars!J:J,0,)</f>
        <v>292.999414</v>
      </c>
      <c r="V2990">
        <f>_xlfn.XLOOKUP($D2990,climatevars!$E:$E,climatevars!K:K,0,)</f>
        <v>750.99849799999981</v>
      </c>
      <c r="W2990">
        <f>_xlfn.XLOOKUP($D2990,climatevars!$E:$E,climatevars!L:L,0,)</f>
        <v>619.99875999999995</v>
      </c>
      <c r="X2990">
        <f>_xlfn.XLOOKUP($G2990,speciesvars!$D:$D,speciesvars!H:H,0,0)</f>
        <v>23.462500015894602</v>
      </c>
      <c r="Y2990">
        <f>_xlfn.XLOOKUP($G2990,speciesvars!$D:$D,speciesvars!I:I,0,0)</f>
        <v>846</v>
      </c>
    </row>
    <row r="2991" spans="1:25" hidden="1" x14ac:dyDescent="0.25">
      <c r="A2991" t="s">
        <v>57</v>
      </c>
      <c r="B2991" t="s">
        <v>27</v>
      </c>
      <c r="C2991">
        <v>21</v>
      </c>
      <c r="D2991" t="str">
        <f t="shared" si="46"/>
        <v>Rooseveltfall 2021</v>
      </c>
      <c r="E2991" t="s">
        <v>48</v>
      </c>
      <c r="F2991" t="s">
        <v>0</v>
      </c>
      <c r="G2991" t="s">
        <v>21</v>
      </c>
      <c r="H2991" t="s">
        <v>4254</v>
      </c>
      <c r="I2991" t="s">
        <v>3092</v>
      </c>
      <c r="J2991" t="s">
        <v>60</v>
      </c>
      <c r="K2991">
        <v>0</v>
      </c>
      <c r="L2991">
        <v>0</v>
      </c>
      <c r="M2991">
        <v>0</v>
      </c>
      <c r="N2991">
        <f>_xlfn.XLOOKUP($A2991,'site variables'!$A:$A,'site variables'!C:C,0,0)</f>
        <v>400.54</v>
      </c>
      <c r="O2991">
        <f>_xlfn.XLOOKUP($A2991,'site variables'!$A:$A,'site variables'!D:D,0,0)</f>
        <v>30.2</v>
      </c>
      <c r="P2991">
        <f>_xlfn.XLOOKUP($A2991,'site variables'!$A:$A,'site variables'!E:E,0,0)</f>
        <v>20.100000000000001</v>
      </c>
      <c r="Q2991">
        <f>_xlfn.XLOOKUP($A2991,'site variables'!$A:$A,'site variables'!F:F,0,0)</f>
        <v>762</v>
      </c>
      <c r="R2991" t="str">
        <f>_xlfn.XLOOKUP($A2991,'site variables'!$A:$A,'site variables'!G:G,0,0)</f>
        <v>high</v>
      </c>
      <c r="S2991" t="str">
        <f>_xlfn.XLOOKUP($A2991,'site variables'!$A:$A,'site variables'!H:H,0,0)</f>
        <v>low</v>
      </c>
      <c r="T2991" t="str">
        <f>_xlfn.XLOOKUP($A2991,'site variables'!$A:$A,'site variables'!I:I,0,0)</f>
        <v>Wildfire&amp;grazing</v>
      </c>
      <c r="U2991">
        <f>_xlfn.XLOOKUP($D2991,climatevars!$E:$E,climatevars!J:J,0,)</f>
        <v>292.999414</v>
      </c>
      <c r="V2991">
        <f>_xlfn.XLOOKUP($D2991,climatevars!$E:$E,climatevars!K:K,0,)</f>
        <v>750.99849799999981</v>
      </c>
      <c r="W2991">
        <f>_xlfn.XLOOKUP($D2991,climatevars!$E:$E,climatevars!L:L,0,)</f>
        <v>619.99875999999995</v>
      </c>
      <c r="X2991">
        <f>_xlfn.XLOOKUP($G2991,speciesvars!$D:$D,speciesvars!H:H,0,0)</f>
        <v>24.8750001192093</v>
      </c>
      <c r="Y2991">
        <f>_xlfn.XLOOKUP($G2991,speciesvars!$D:$D,speciesvars!I:I,0,0)</f>
        <v>845</v>
      </c>
    </row>
    <row r="2992" spans="1:25" hidden="1" x14ac:dyDescent="0.25">
      <c r="A2992" t="s">
        <v>57</v>
      </c>
      <c r="B2992" t="s">
        <v>32</v>
      </c>
      <c r="C2992">
        <v>13</v>
      </c>
      <c r="D2992" t="str">
        <f t="shared" si="46"/>
        <v>Rooseveltspring 2020</v>
      </c>
      <c r="E2992" t="s">
        <v>48</v>
      </c>
      <c r="F2992" t="s">
        <v>0</v>
      </c>
      <c r="G2992" t="s">
        <v>7</v>
      </c>
      <c r="H2992" t="s">
        <v>11</v>
      </c>
      <c r="I2992" t="s">
        <v>3093</v>
      </c>
      <c r="J2992" t="s">
        <v>72</v>
      </c>
      <c r="K2992">
        <v>1</v>
      </c>
      <c r="L2992">
        <v>23</v>
      </c>
      <c r="N2992">
        <f>_xlfn.XLOOKUP($A2992,'site variables'!$A:$A,'site variables'!C:C,0,0)</f>
        <v>400.54</v>
      </c>
      <c r="O2992">
        <f>_xlfn.XLOOKUP($A2992,'site variables'!$A:$A,'site variables'!D:D,0,0)</f>
        <v>30.2</v>
      </c>
      <c r="P2992">
        <f>_xlfn.XLOOKUP($A2992,'site variables'!$A:$A,'site variables'!E:E,0,0)</f>
        <v>20.100000000000001</v>
      </c>
      <c r="Q2992">
        <f>_xlfn.XLOOKUP($A2992,'site variables'!$A:$A,'site variables'!F:F,0,0)</f>
        <v>762</v>
      </c>
      <c r="R2992" t="str">
        <f>_xlfn.XLOOKUP($A2992,'site variables'!$A:$A,'site variables'!G:G,0,0)</f>
        <v>high</v>
      </c>
      <c r="S2992" t="str">
        <f>_xlfn.XLOOKUP($A2992,'site variables'!$A:$A,'site variables'!H:H,0,0)</f>
        <v>low</v>
      </c>
      <c r="T2992" t="str">
        <f>_xlfn.XLOOKUP($A2992,'site variables'!$A:$A,'site variables'!I:I,0,0)</f>
        <v>Wildfire&amp;grazing</v>
      </c>
      <c r="U2992">
        <f>_xlfn.XLOOKUP($D2992,climatevars!$E:$E,climatevars!J:J,0,)</f>
        <v>237.99952399999995</v>
      </c>
      <c r="V2992">
        <f>_xlfn.XLOOKUP($D2992,climatevars!$E:$E,climatevars!K:K,0,)</f>
        <v>750.99849799999981</v>
      </c>
      <c r="W2992">
        <f>_xlfn.XLOOKUP($D2992,climatevars!$E:$E,climatevars!L:L,0,)</f>
        <v>237.99952399999995</v>
      </c>
      <c r="X2992">
        <f>_xlfn.XLOOKUP($G2992,speciesvars!$D:$D,speciesvars!H:H,0,0)</f>
        <v>0</v>
      </c>
      <c r="Y2992">
        <f>_xlfn.XLOOKUP($G2992,speciesvars!$D:$D,speciesvars!I:I,0,0)</f>
        <v>0</v>
      </c>
    </row>
    <row r="2993" spans="1:25" hidden="1" x14ac:dyDescent="0.25">
      <c r="A2993" t="s">
        <v>57</v>
      </c>
      <c r="B2993" t="s">
        <v>32</v>
      </c>
      <c r="C2993">
        <v>13</v>
      </c>
      <c r="D2993" t="str">
        <f t="shared" si="46"/>
        <v>Rooseveltspring 2020</v>
      </c>
      <c r="E2993" t="s">
        <v>48</v>
      </c>
      <c r="F2993" t="s">
        <v>0</v>
      </c>
      <c r="G2993" t="s">
        <v>36</v>
      </c>
      <c r="H2993" t="s">
        <v>11</v>
      </c>
      <c r="I2993" t="s">
        <v>3094</v>
      </c>
      <c r="J2993" t="s">
        <v>72</v>
      </c>
      <c r="K2993">
        <v>26</v>
      </c>
      <c r="L2993">
        <v>40</v>
      </c>
      <c r="N2993">
        <f>_xlfn.XLOOKUP($A2993,'site variables'!$A:$A,'site variables'!C:C,0,0)</f>
        <v>400.54</v>
      </c>
      <c r="O2993">
        <f>_xlfn.XLOOKUP($A2993,'site variables'!$A:$A,'site variables'!D:D,0,0)</f>
        <v>30.2</v>
      </c>
      <c r="P2993">
        <f>_xlfn.XLOOKUP($A2993,'site variables'!$A:$A,'site variables'!E:E,0,0)</f>
        <v>20.100000000000001</v>
      </c>
      <c r="Q2993">
        <f>_xlfn.XLOOKUP($A2993,'site variables'!$A:$A,'site variables'!F:F,0,0)</f>
        <v>762</v>
      </c>
      <c r="R2993" t="str">
        <f>_xlfn.XLOOKUP($A2993,'site variables'!$A:$A,'site variables'!G:G,0,0)</f>
        <v>high</v>
      </c>
      <c r="S2993" t="str">
        <f>_xlfn.XLOOKUP($A2993,'site variables'!$A:$A,'site variables'!H:H,0,0)</f>
        <v>low</v>
      </c>
      <c r="T2993" t="str">
        <f>_xlfn.XLOOKUP($A2993,'site variables'!$A:$A,'site variables'!I:I,0,0)</f>
        <v>Wildfire&amp;grazing</v>
      </c>
      <c r="U2993">
        <f>_xlfn.XLOOKUP($D2993,climatevars!$E:$E,climatevars!J:J,0,)</f>
        <v>237.99952399999995</v>
      </c>
      <c r="V2993">
        <f>_xlfn.XLOOKUP($D2993,climatevars!$E:$E,climatevars!K:K,0,)</f>
        <v>750.99849799999981</v>
      </c>
      <c r="W2993">
        <f>_xlfn.XLOOKUP($D2993,climatevars!$E:$E,climatevars!L:L,0,)</f>
        <v>237.99952399999995</v>
      </c>
      <c r="X2993">
        <f>_xlfn.XLOOKUP($G2993,speciesvars!$D:$D,speciesvars!H:H,0,0)</f>
        <v>0</v>
      </c>
      <c r="Y2993">
        <f>_xlfn.XLOOKUP($G2993,speciesvars!$D:$D,speciesvars!I:I,0,0)</f>
        <v>0</v>
      </c>
    </row>
    <row r="2994" spans="1:25" hidden="1" x14ac:dyDescent="0.25">
      <c r="A2994" t="s">
        <v>57</v>
      </c>
      <c r="B2994" t="s">
        <v>32</v>
      </c>
      <c r="C2994">
        <v>14</v>
      </c>
      <c r="D2994" t="str">
        <f t="shared" si="46"/>
        <v>Rooseveltspring 2020</v>
      </c>
      <c r="E2994" t="s">
        <v>12</v>
      </c>
      <c r="F2994" t="s">
        <v>0</v>
      </c>
      <c r="G2994" t="s">
        <v>77</v>
      </c>
      <c r="H2994" t="s">
        <v>11</v>
      </c>
      <c r="I2994" t="s">
        <v>3095</v>
      </c>
      <c r="J2994" t="s">
        <v>72</v>
      </c>
      <c r="K2994">
        <v>1</v>
      </c>
      <c r="L2994">
        <v>140</v>
      </c>
      <c r="N2994">
        <f>_xlfn.XLOOKUP($A2994,'site variables'!$A:$A,'site variables'!C:C,0,0)</f>
        <v>400.54</v>
      </c>
      <c r="O2994">
        <f>_xlfn.XLOOKUP($A2994,'site variables'!$A:$A,'site variables'!D:D,0,0)</f>
        <v>30.2</v>
      </c>
      <c r="P2994">
        <f>_xlfn.XLOOKUP($A2994,'site variables'!$A:$A,'site variables'!E:E,0,0)</f>
        <v>20.100000000000001</v>
      </c>
      <c r="Q2994">
        <f>_xlfn.XLOOKUP($A2994,'site variables'!$A:$A,'site variables'!F:F,0,0)</f>
        <v>762</v>
      </c>
      <c r="R2994" t="str">
        <f>_xlfn.XLOOKUP($A2994,'site variables'!$A:$A,'site variables'!G:G,0,0)</f>
        <v>high</v>
      </c>
      <c r="S2994" t="str">
        <f>_xlfn.XLOOKUP($A2994,'site variables'!$A:$A,'site variables'!H:H,0,0)</f>
        <v>low</v>
      </c>
      <c r="T2994" t="str">
        <f>_xlfn.XLOOKUP($A2994,'site variables'!$A:$A,'site variables'!I:I,0,0)</f>
        <v>Wildfire&amp;grazing</v>
      </c>
      <c r="U2994">
        <f>_xlfn.XLOOKUP($D2994,climatevars!$E:$E,climatevars!J:J,0,)</f>
        <v>237.99952399999995</v>
      </c>
      <c r="V2994">
        <f>_xlfn.XLOOKUP($D2994,climatevars!$E:$E,climatevars!K:K,0,)</f>
        <v>750.99849799999981</v>
      </c>
      <c r="W2994">
        <f>_xlfn.XLOOKUP($D2994,climatevars!$E:$E,climatevars!L:L,0,)</f>
        <v>237.99952399999995</v>
      </c>
      <c r="X2994">
        <f>_xlfn.XLOOKUP($G2994,speciesvars!$D:$D,speciesvars!H:H,0,0)</f>
        <v>0</v>
      </c>
      <c r="Y2994">
        <f>_xlfn.XLOOKUP($G2994,speciesvars!$D:$D,speciesvars!I:I,0,0)</f>
        <v>0</v>
      </c>
    </row>
    <row r="2995" spans="1:25" hidden="1" x14ac:dyDescent="0.25">
      <c r="A2995" t="s">
        <v>57</v>
      </c>
      <c r="B2995" t="s">
        <v>32</v>
      </c>
      <c r="C2995">
        <v>14</v>
      </c>
      <c r="D2995" t="str">
        <f t="shared" si="46"/>
        <v>Rooseveltspring 2020</v>
      </c>
      <c r="E2995" t="s">
        <v>12</v>
      </c>
      <c r="F2995" t="s">
        <v>0</v>
      </c>
      <c r="G2995" t="s">
        <v>3</v>
      </c>
      <c r="H2995" t="s">
        <v>11</v>
      </c>
      <c r="I2995" t="s">
        <v>3096</v>
      </c>
      <c r="J2995" t="s">
        <v>72</v>
      </c>
      <c r="K2995">
        <v>2</v>
      </c>
      <c r="L2995">
        <v>65</v>
      </c>
      <c r="N2995">
        <f>_xlfn.XLOOKUP($A2995,'site variables'!$A:$A,'site variables'!C:C,0,0)</f>
        <v>400.54</v>
      </c>
      <c r="O2995">
        <f>_xlfn.XLOOKUP($A2995,'site variables'!$A:$A,'site variables'!D:D,0,0)</f>
        <v>30.2</v>
      </c>
      <c r="P2995">
        <f>_xlfn.XLOOKUP($A2995,'site variables'!$A:$A,'site variables'!E:E,0,0)</f>
        <v>20.100000000000001</v>
      </c>
      <c r="Q2995">
        <f>_xlfn.XLOOKUP($A2995,'site variables'!$A:$A,'site variables'!F:F,0,0)</f>
        <v>762</v>
      </c>
      <c r="R2995" t="str">
        <f>_xlfn.XLOOKUP($A2995,'site variables'!$A:$A,'site variables'!G:G,0,0)</f>
        <v>high</v>
      </c>
      <c r="S2995" t="str">
        <f>_xlfn.XLOOKUP($A2995,'site variables'!$A:$A,'site variables'!H:H,0,0)</f>
        <v>low</v>
      </c>
      <c r="T2995" t="str">
        <f>_xlfn.XLOOKUP($A2995,'site variables'!$A:$A,'site variables'!I:I,0,0)</f>
        <v>Wildfire&amp;grazing</v>
      </c>
      <c r="U2995">
        <f>_xlfn.XLOOKUP($D2995,climatevars!$E:$E,climatevars!J:J,0,)</f>
        <v>237.99952399999995</v>
      </c>
      <c r="V2995">
        <f>_xlfn.XLOOKUP($D2995,climatevars!$E:$E,climatevars!K:K,0,)</f>
        <v>750.99849799999981</v>
      </c>
      <c r="W2995">
        <f>_xlfn.XLOOKUP($D2995,climatevars!$E:$E,climatevars!L:L,0,)</f>
        <v>237.99952399999995</v>
      </c>
      <c r="X2995">
        <f>_xlfn.XLOOKUP($G2995,speciesvars!$D:$D,speciesvars!H:H,0,0)</f>
        <v>0</v>
      </c>
      <c r="Y2995">
        <f>_xlfn.XLOOKUP($G2995,speciesvars!$D:$D,speciesvars!I:I,0,0)</f>
        <v>0</v>
      </c>
    </row>
    <row r="2996" spans="1:25" hidden="1" x14ac:dyDescent="0.25">
      <c r="A2996" t="s">
        <v>57</v>
      </c>
      <c r="B2996" t="s">
        <v>32</v>
      </c>
      <c r="C2996">
        <v>14</v>
      </c>
      <c r="D2996" t="str">
        <f t="shared" si="46"/>
        <v>Rooseveltspring 2020</v>
      </c>
      <c r="E2996" t="s">
        <v>12</v>
      </c>
      <c r="F2996" t="s">
        <v>0</v>
      </c>
      <c r="G2996" t="s">
        <v>44</v>
      </c>
      <c r="H2996" t="s">
        <v>11</v>
      </c>
      <c r="I2996" t="s">
        <v>3097</v>
      </c>
      <c r="J2996" t="s">
        <v>60</v>
      </c>
      <c r="K2996">
        <v>3</v>
      </c>
      <c r="L2996">
        <v>50</v>
      </c>
      <c r="N2996">
        <f>_xlfn.XLOOKUP($A2996,'site variables'!$A:$A,'site variables'!C:C,0,0)</f>
        <v>400.54</v>
      </c>
      <c r="O2996">
        <f>_xlfn.XLOOKUP($A2996,'site variables'!$A:$A,'site variables'!D:D,0,0)</f>
        <v>30.2</v>
      </c>
      <c r="P2996">
        <f>_xlfn.XLOOKUP($A2996,'site variables'!$A:$A,'site variables'!E:E,0,0)</f>
        <v>20.100000000000001</v>
      </c>
      <c r="Q2996">
        <f>_xlfn.XLOOKUP($A2996,'site variables'!$A:$A,'site variables'!F:F,0,0)</f>
        <v>762</v>
      </c>
      <c r="R2996" t="str">
        <f>_xlfn.XLOOKUP($A2996,'site variables'!$A:$A,'site variables'!G:G,0,0)</f>
        <v>high</v>
      </c>
      <c r="S2996" t="str">
        <f>_xlfn.XLOOKUP($A2996,'site variables'!$A:$A,'site variables'!H:H,0,0)</f>
        <v>low</v>
      </c>
      <c r="T2996" t="str">
        <f>_xlfn.XLOOKUP($A2996,'site variables'!$A:$A,'site variables'!I:I,0,0)</f>
        <v>Wildfire&amp;grazing</v>
      </c>
      <c r="U2996">
        <f>_xlfn.XLOOKUP($D2996,climatevars!$E:$E,climatevars!J:J,0,)</f>
        <v>237.99952399999995</v>
      </c>
      <c r="V2996">
        <f>_xlfn.XLOOKUP($D2996,climatevars!$E:$E,climatevars!K:K,0,)</f>
        <v>750.99849799999981</v>
      </c>
      <c r="W2996">
        <f>_xlfn.XLOOKUP($D2996,climatevars!$E:$E,climatevars!L:L,0,)</f>
        <v>237.99952399999995</v>
      </c>
      <c r="X2996">
        <f>_xlfn.XLOOKUP($G2996,speciesvars!$D:$D,speciesvars!H:H,0,0)</f>
        <v>0</v>
      </c>
      <c r="Y2996">
        <f>_xlfn.XLOOKUP($G2996,speciesvars!$D:$D,speciesvars!I:I,0,0)</f>
        <v>0</v>
      </c>
    </row>
    <row r="2997" spans="1:25" hidden="1" x14ac:dyDescent="0.25">
      <c r="A2997" t="s">
        <v>57</v>
      </c>
      <c r="B2997" t="s">
        <v>32</v>
      </c>
      <c r="C2997">
        <v>14</v>
      </c>
      <c r="D2997" t="str">
        <f t="shared" si="46"/>
        <v>Rooseveltspring 2020</v>
      </c>
      <c r="E2997" t="s">
        <v>12</v>
      </c>
      <c r="F2997" t="s">
        <v>0</v>
      </c>
      <c r="G2997" t="s">
        <v>36</v>
      </c>
      <c r="H2997" t="s">
        <v>11</v>
      </c>
      <c r="I2997" t="s">
        <v>3098</v>
      </c>
      <c r="J2997" t="s">
        <v>72</v>
      </c>
      <c r="K2997">
        <v>16</v>
      </c>
      <c r="L2997">
        <v>70</v>
      </c>
      <c r="N2997">
        <f>_xlfn.XLOOKUP($A2997,'site variables'!$A:$A,'site variables'!C:C,0,0)</f>
        <v>400.54</v>
      </c>
      <c r="O2997">
        <f>_xlfn.XLOOKUP($A2997,'site variables'!$A:$A,'site variables'!D:D,0,0)</f>
        <v>30.2</v>
      </c>
      <c r="P2997">
        <f>_xlfn.XLOOKUP($A2997,'site variables'!$A:$A,'site variables'!E:E,0,0)</f>
        <v>20.100000000000001</v>
      </c>
      <c r="Q2997">
        <f>_xlfn.XLOOKUP($A2997,'site variables'!$A:$A,'site variables'!F:F,0,0)</f>
        <v>762</v>
      </c>
      <c r="R2997" t="str">
        <f>_xlfn.XLOOKUP($A2997,'site variables'!$A:$A,'site variables'!G:G,0,0)</f>
        <v>high</v>
      </c>
      <c r="S2997" t="str">
        <f>_xlfn.XLOOKUP($A2997,'site variables'!$A:$A,'site variables'!H:H,0,0)</f>
        <v>low</v>
      </c>
      <c r="T2997" t="str">
        <f>_xlfn.XLOOKUP($A2997,'site variables'!$A:$A,'site variables'!I:I,0,0)</f>
        <v>Wildfire&amp;grazing</v>
      </c>
      <c r="U2997">
        <f>_xlfn.XLOOKUP($D2997,climatevars!$E:$E,climatevars!J:J,0,)</f>
        <v>237.99952399999995</v>
      </c>
      <c r="V2997">
        <f>_xlfn.XLOOKUP($D2997,climatevars!$E:$E,climatevars!K:K,0,)</f>
        <v>750.99849799999981</v>
      </c>
      <c r="W2997">
        <f>_xlfn.XLOOKUP($D2997,climatevars!$E:$E,climatevars!L:L,0,)</f>
        <v>237.99952399999995</v>
      </c>
      <c r="X2997">
        <f>_xlfn.XLOOKUP($G2997,speciesvars!$D:$D,speciesvars!H:H,0,0)</f>
        <v>0</v>
      </c>
      <c r="Y2997">
        <f>_xlfn.XLOOKUP($G2997,speciesvars!$D:$D,speciesvars!I:I,0,0)</f>
        <v>0</v>
      </c>
    </row>
    <row r="2998" spans="1:25" hidden="1" x14ac:dyDescent="0.25">
      <c r="A2998" t="s">
        <v>57</v>
      </c>
      <c r="B2998" t="s">
        <v>32</v>
      </c>
      <c r="C2998">
        <v>15</v>
      </c>
      <c r="D2998" t="str">
        <f t="shared" si="46"/>
        <v>Rooseveltspring 2020</v>
      </c>
      <c r="E2998" t="s">
        <v>66</v>
      </c>
      <c r="F2998" t="s">
        <v>70</v>
      </c>
      <c r="G2998" t="s">
        <v>77</v>
      </c>
      <c r="H2998" t="s">
        <v>11</v>
      </c>
      <c r="I2998" t="s">
        <v>3099</v>
      </c>
      <c r="J2998" t="s">
        <v>72</v>
      </c>
      <c r="K2998">
        <v>1</v>
      </c>
      <c r="L2998">
        <v>350</v>
      </c>
      <c r="N2998">
        <f>_xlfn.XLOOKUP($A2998,'site variables'!$A:$A,'site variables'!C:C,0,0)</f>
        <v>400.54</v>
      </c>
      <c r="O2998">
        <f>_xlfn.XLOOKUP($A2998,'site variables'!$A:$A,'site variables'!D:D,0,0)</f>
        <v>30.2</v>
      </c>
      <c r="P2998">
        <f>_xlfn.XLOOKUP($A2998,'site variables'!$A:$A,'site variables'!E:E,0,0)</f>
        <v>20.100000000000001</v>
      </c>
      <c r="Q2998">
        <f>_xlfn.XLOOKUP($A2998,'site variables'!$A:$A,'site variables'!F:F,0,0)</f>
        <v>762</v>
      </c>
      <c r="R2998" t="str">
        <f>_xlfn.XLOOKUP($A2998,'site variables'!$A:$A,'site variables'!G:G,0,0)</f>
        <v>high</v>
      </c>
      <c r="S2998" t="str">
        <f>_xlfn.XLOOKUP($A2998,'site variables'!$A:$A,'site variables'!H:H,0,0)</f>
        <v>low</v>
      </c>
      <c r="T2998" t="str">
        <f>_xlfn.XLOOKUP($A2998,'site variables'!$A:$A,'site variables'!I:I,0,0)</f>
        <v>Wildfire&amp;grazing</v>
      </c>
      <c r="U2998">
        <f>_xlfn.XLOOKUP($D2998,climatevars!$E:$E,climatevars!J:J,0,)</f>
        <v>237.99952399999995</v>
      </c>
      <c r="V2998">
        <f>_xlfn.XLOOKUP($D2998,climatevars!$E:$E,climatevars!K:K,0,)</f>
        <v>750.99849799999981</v>
      </c>
      <c r="W2998">
        <f>_xlfn.XLOOKUP($D2998,climatevars!$E:$E,climatevars!L:L,0,)</f>
        <v>237.99952399999995</v>
      </c>
      <c r="X2998">
        <f>_xlfn.XLOOKUP($G2998,speciesvars!$D:$D,speciesvars!H:H,0,0)</f>
        <v>0</v>
      </c>
      <c r="Y2998">
        <f>_xlfn.XLOOKUP($G2998,speciesvars!$D:$D,speciesvars!I:I,0,0)</f>
        <v>0</v>
      </c>
    </row>
    <row r="2999" spans="1:25" hidden="1" x14ac:dyDescent="0.25">
      <c r="A2999" t="s">
        <v>57</v>
      </c>
      <c r="B2999" t="s">
        <v>32</v>
      </c>
      <c r="C2999">
        <v>15</v>
      </c>
      <c r="D2999" t="str">
        <f t="shared" si="46"/>
        <v>Rooseveltspring 2020</v>
      </c>
      <c r="E2999" t="s">
        <v>66</v>
      </c>
      <c r="F2999" t="s">
        <v>70</v>
      </c>
      <c r="G2999" t="s">
        <v>36</v>
      </c>
      <c r="H2999" t="s">
        <v>11</v>
      </c>
      <c r="I2999" t="s">
        <v>3100</v>
      </c>
      <c r="J2999" t="s">
        <v>72</v>
      </c>
      <c r="K2999">
        <v>7</v>
      </c>
      <c r="L2999">
        <v>100</v>
      </c>
      <c r="N2999">
        <f>_xlfn.XLOOKUP($A2999,'site variables'!$A:$A,'site variables'!C:C,0,0)</f>
        <v>400.54</v>
      </c>
      <c r="O2999">
        <f>_xlfn.XLOOKUP($A2999,'site variables'!$A:$A,'site variables'!D:D,0,0)</f>
        <v>30.2</v>
      </c>
      <c r="P2999">
        <f>_xlfn.XLOOKUP($A2999,'site variables'!$A:$A,'site variables'!E:E,0,0)</f>
        <v>20.100000000000001</v>
      </c>
      <c r="Q2999">
        <f>_xlfn.XLOOKUP($A2999,'site variables'!$A:$A,'site variables'!F:F,0,0)</f>
        <v>762</v>
      </c>
      <c r="R2999" t="str">
        <f>_xlfn.XLOOKUP($A2999,'site variables'!$A:$A,'site variables'!G:G,0,0)</f>
        <v>high</v>
      </c>
      <c r="S2999" t="str">
        <f>_xlfn.XLOOKUP($A2999,'site variables'!$A:$A,'site variables'!H:H,0,0)</f>
        <v>low</v>
      </c>
      <c r="T2999" t="str">
        <f>_xlfn.XLOOKUP($A2999,'site variables'!$A:$A,'site variables'!I:I,0,0)</f>
        <v>Wildfire&amp;grazing</v>
      </c>
      <c r="U2999">
        <f>_xlfn.XLOOKUP($D2999,climatevars!$E:$E,climatevars!J:J,0,)</f>
        <v>237.99952399999995</v>
      </c>
      <c r="V2999">
        <f>_xlfn.XLOOKUP($D2999,climatevars!$E:$E,climatevars!K:K,0,)</f>
        <v>750.99849799999981</v>
      </c>
      <c r="W2999">
        <f>_xlfn.XLOOKUP($D2999,climatevars!$E:$E,climatevars!L:L,0,)</f>
        <v>237.99952399999995</v>
      </c>
      <c r="X2999">
        <f>_xlfn.XLOOKUP($G2999,speciesvars!$D:$D,speciesvars!H:H,0,0)</f>
        <v>0</v>
      </c>
      <c r="Y2999">
        <f>_xlfn.XLOOKUP($G2999,speciesvars!$D:$D,speciesvars!I:I,0,0)</f>
        <v>0</v>
      </c>
    </row>
    <row r="3000" spans="1:25" hidden="1" x14ac:dyDescent="0.25">
      <c r="A3000" t="s">
        <v>57</v>
      </c>
      <c r="B3000" t="s">
        <v>27</v>
      </c>
      <c r="C3000">
        <v>21</v>
      </c>
      <c r="D3000" t="str">
        <f t="shared" si="46"/>
        <v>Rooseveltfall 2021</v>
      </c>
      <c r="E3000" t="s">
        <v>48</v>
      </c>
      <c r="F3000" t="s">
        <v>0</v>
      </c>
      <c r="G3000" t="s">
        <v>53</v>
      </c>
      <c r="H3000" t="s">
        <v>4254</v>
      </c>
      <c r="I3000" t="s">
        <v>3101</v>
      </c>
      <c r="J3000" t="s">
        <v>60</v>
      </c>
      <c r="K3000">
        <v>1</v>
      </c>
      <c r="L3000">
        <v>10</v>
      </c>
      <c r="M3000">
        <v>0.55000000000000004</v>
      </c>
      <c r="N3000">
        <f>_xlfn.XLOOKUP($A3000,'site variables'!$A:$A,'site variables'!C:C,0,0)</f>
        <v>400.54</v>
      </c>
      <c r="O3000">
        <f>_xlfn.XLOOKUP($A3000,'site variables'!$A:$A,'site variables'!D:D,0,0)</f>
        <v>30.2</v>
      </c>
      <c r="P3000">
        <f>_xlfn.XLOOKUP($A3000,'site variables'!$A:$A,'site variables'!E:E,0,0)</f>
        <v>20.100000000000001</v>
      </c>
      <c r="Q3000">
        <f>_xlfn.XLOOKUP($A3000,'site variables'!$A:$A,'site variables'!F:F,0,0)</f>
        <v>762</v>
      </c>
      <c r="R3000" t="str">
        <f>_xlfn.XLOOKUP($A3000,'site variables'!$A:$A,'site variables'!G:G,0,0)</f>
        <v>high</v>
      </c>
      <c r="S3000" t="str">
        <f>_xlfn.XLOOKUP($A3000,'site variables'!$A:$A,'site variables'!H:H,0,0)</f>
        <v>low</v>
      </c>
      <c r="T3000" t="str">
        <f>_xlfn.XLOOKUP($A3000,'site variables'!$A:$A,'site variables'!I:I,0,0)</f>
        <v>Wildfire&amp;grazing</v>
      </c>
      <c r="U3000">
        <f>_xlfn.XLOOKUP($D3000,climatevars!$E:$E,climatevars!J:J,0,)</f>
        <v>292.999414</v>
      </c>
      <c r="V3000">
        <f>_xlfn.XLOOKUP($D3000,climatevars!$E:$E,climatevars!K:K,0,)</f>
        <v>750.99849799999981</v>
      </c>
      <c r="W3000">
        <f>_xlfn.XLOOKUP($D3000,climatevars!$E:$E,climatevars!L:L,0,)</f>
        <v>619.99875999999995</v>
      </c>
      <c r="X3000">
        <f>_xlfn.XLOOKUP($G3000,speciesvars!$D:$D,speciesvars!H:H,0,0)</f>
        <v>24.200000047683702</v>
      </c>
      <c r="Y3000">
        <f>_xlfn.XLOOKUP($G3000,speciesvars!$D:$D,speciesvars!I:I,0,0)</f>
        <v>706</v>
      </c>
    </row>
    <row r="3001" spans="1:25" hidden="1" x14ac:dyDescent="0.25">
      <c r="A3001" t="s">
        <v>57</v>
      </c>
      <c r="B3001" t="s">
        <v>32</v>
      </c>
      <c r="C3001">
        <v>16</v>
      </c>
      <c r="D3001" t="str">
        <f t="shared" si="46"/>
        <v>Rooseveltspring 2020</v>
      </c>
      <c r="E3001" t="s">
        <v>74</v>
      </c>
      <c r="F3001" t="s">
        <v>0</v>
      </c>
      <c r="G3001" t="s">
        <v>3</v>
      </c>
      <c r="H3001" t="s">
        <v>11</v>
      </c>
      <c r="I3001" t="s">
        <v>3102</v>
      </c>
      <c r="J3001" t="s">
        <v>72</v>
      </c>
      <c r="K3001">
        <v>4</v>
      </c>
      <c r="L3001">
        <v>65</v>
      </c>
      <c r="N3001">
        <f>_xlfn.XLOOKUP($A3001,'site variables'!$A:$A,'site variables'!C:C,0,0)</f>
        <v>400.54</v>
      </c>
      <c r="O3001">
        <f>_xlfn.XLOOKUP($A3001,'site variables'!$A:$A,'site variables'!D:D,0,0)</f>
        <v>30.2</v>
      </c>
      <c r="P3001">
        <f>_xlfn.XLOOKUP($A3001,'site variables'!$A:$A,'site variables'!E:E,0,0)</f>
        <v>20.100000000000001</v>
      </c>
      <c r="Q3001">
        <f>_xlfn.XLOOKUP($A3001,'site variables'!$A:$A,'site variables'!F:F,0,0)</f>
        <v>762</v>
      </c>
      <c r="R3001" t="str">
        <f>_xlfn.XLOOKUP($A3001,'site variables'!$A:$A,'site variables'!G:G,0,0)</f>
        <v>high</v>
      </c>
      <c r="S3001" t="str">
        <f>_xlfn.XLOOKUP($A3001,'site variables'!$A:$A,'site variables'!H:H,0,0)</f>
        <v>low</v>
      </c>
      <c r="T3001" t="str">
        <f>_xlfn.XLOOKUP($A3001,'site variables'!$A:$A,'site variables'!I:I,0,0)</f>
        <v>Wildfire&amp;grazing</v>
      </c>
      <c r="U3001">
        <f>_xlfn.XLOOKUP($D3001,climatevars!$E:$E,climatevars!J:J,0,)</f>
        <v>237.99952399999995</v>
      </c>
      <c r="V3001">
        <f>_xlfn.XLOOKUP($D3001,climatevars!$E:$E,climatevars!K:K,0,)</f>
        <v>750.99849799999981</v>
      </c>
      <c r="W3001">
        <f>_xlfn.XLOOKUP($D3001,climatevars!$E:$E,climatevars!L:L,0,)</f>
        <v>237.99952399999995</v>
      </c>
      <c r="X3001">
        <f>_xlfn.XLOOKUP($G3001,speciesvars!$D:$D,speciesvars!H:H,0,0)</f>
        <v>0</v>
      </c>
      <c r="Y3001">
        <f>_xlfn.XLOOKUP($G3001,speciesvars!$D:$D,speciesvars!I:I,0,0)</f>
        <v>0</v>
      </c>
    </row>
    <row r="3002" spans="1:25" hidden="1" x14ac:dyDescent="0.25">
      <c r="A3002" t="s">
        <v>57</v>
      </c>
      <c r="B3002" t="s">
        <v>32</v>
      </c>
      <c r="C3002">
        <v>16</v>
      </c>
      <c r="D3002" t="str">
        <f t="shared" si="46"/>
        <v>Rooseveltspring 2020</v>
      </c>
      <c r="E3002" t="s">
        <v>74</v>
      </c>
      <c r="F3002" t="s">
        <v>0</v>
      </c>
      <c r="G3002" t="s">
        <v>44</v>
      </c>
      <c r="H3002" t="s">
        <v>11</v>
      </c>
      <c r="I3002" t="s">
        <v>3103</v>
      </c>
      <c r="J3002" t="s">
        <v>60</v>
      </c>
      <c r="K3002">
        <v>1</v>
      </c>
      <c r="L3002">
        <v>30</v>
      </c>
      <c r="N3002">
        <f>_xlfn.XLOOKUP($A3002,'site variables'!$A:$A,'site variables'!C:C,0,0)</f>
        <v>400.54</v>
      </c>
      <c r="O3002">
        <f>_xlfn.XLOOKUP($A3002,'site variables'!$A:$A,'site variables'!D:D,0,0)</f>
        <v>30.2</v>
      </c>
      <c r="P3002">
        <f>_xlfn.XLOOKUP($A3002,'site variables'!$A:$A,'site variables'!E:E,0,0)</f>
        <v>20.100000000000001</v>
      </c>
      <c r="Q3002">
        <f>_xlfn.XLOOKUP($A3002,'site variables'!$A:$A,'site variables'!F:F,0,0)</f>
        <v>762</v>
      </c>
      <c r="R3002" t="str">
        <f>_xlfn.XLOOKUP($A3002,'site variables'!$A:$A,'site variables'!G:G,0,0)</f>
        <v>high</v>
      </c>
      <c r="S3002" t="str">
        <f>_xlfn.XLOOKUP($A3002,'site variables'!$A:$A,'site variables'!H:H,0,0)</f>
        <v>low</v>
      </c>
      <c r="T3002" t="str">
        <f>_xlfn.XLOOKUP($A3002,'site variables'!$A:$A,'site variables'!I:I,0,0)</f>
        <v>Wildfire&amp;grazing</v>
      </c>
      <c r="U3002">
        <f>_xlfn.XLOOKUP($D3002,climatevars!$E:$E,climatevars!J:J,0,)</f>
        <v>237.99952399999995</v>
      </c>
      <c r="V3002">
        <f>_xlfn.XLOOKUP($D3002,climatevars!$E:$E,climatevars!K:K,0,)</f>
        <v>750.99849799999981</v>
      </c>
      <c r="W3002">
        <f>_xlfn.XLOOKUP($D3002,climatevars!$E:$E,climatevars!L:L,0,)</f>
        <v>237.99952399999995</v>
      </c>
      <c r="X3002">
        <f>_xlfn.XLOOKUP($G3002,speciesvars!$D:$D,speciesvars!H:H,0,0)</f>
        <v>0</v>
      </c>
      <c r="Y3002">
        <f>_xlfn.XLOOKUP($G3002,speciesvars!$D:$D,speciesvars!I:I,0,0)</f>
        <v>0</v>
      </c>
    </row>
    <row r="3003" spans="1:25" hidden="1" x14ac:dyDescent="0.25">
      <c r="A3003" t="s">
        <v>57</v>
      </c>
      <c r="B3003" t="s">
        <v>27</v>
      </c>
      <c r="C3003">
        <v>21</v>
      </c>
      <c r="D3003" t="str">
        <f t="shared" si="46"/>
        <v>Rooseveltfall 2021</v>
      </c>
      <c r="E3003" t="s">
        <v>48</v>
      </c>
      <c r="F3003" t="s">
        <v>0</v>
      </c>
      <c r="G3003" t="s">
        <v>35</v>
      </c>
      <c r="H3003" t="s">
        <v>4254</v>
      </c>
      <c r="I3003" t="s">
        <v>3104</v>
      </c>
      <c r="J3003" t="s">
        <v>60</v>
      </c>
      <c r="K3003">
        <v>0</v>
      </c>
      <c r="L3003">
        <v>0</v>
      </c>
      <c r="M3003">
        <v>0</v>
      </c>
      <c r="N3003">
        <f>_xlfn.XLOOKUP($A3003,'site variables'!$A:$A,'site variables'!C:C,0,0)</f>
        <v>400.54</v>
      </c>
      <c r="O3003">
        <f>_xlfn.XLOOKUP($A3003,'site variables'!$A:$A,'site variables'!D:D,0,0)</f>
        <v>30.2</v>
      </c>
      <c r="P3003">
        <f>_xlfn.XLOOKUP($A3003,'site variables'!$A:$A,'site variables'!E:E,0,0)</f>
        <v>20.100000000000001</v>
      </c>
      <c r="Q3003">
        <f>_xlfn.XLOOKUP($A3003,'site variables'!$A:$A,'site variables'!F:F,0,0)</f>
        <v>762</v>
      </c>
      <c r="R3003" t="str">
        <f>_xlfn.XLOOKUP($A3003,'site variables'!$A:$A,'site variables'!G:G,0,0)</f>
        <v>high</v>
      </c>
      <c r="S3003" t="str">
        <f>_xlfn.XLOOKUP($A3003,'site variables'!$A:$A,'site variables'!H:H,0,0)</f>
        <v>low</v>
      </c>
      <c r="T3003" t="str">
        <f>_xlfn.XLOOKUP($A3003,'site variables'!$A:$A,'site variables'!I:I,0,0)</f>
        <v>Wildfire&amp;grazing</v>
      </c>
      <c r="U3003">
        <f>_xlfn.XLOOKUP($D3003,climatevars!$E:$E,climatevars!J:J,0,)</f>
        <v>292.999414</v>
      </c>
      <c r="V3003">
        <f>_xlfn.XLOOKUP($D3003,climatevars!$E:$E,climatevars!K:K,0,)</f>
        <v>750.99849799999981</v>
      </c>
      <c r="W3003">
        <f>_xlfn.XLOOKUP($D3003,climatevars!$E:$E,climatevars!L:L,0,)</f>
        <v>619.99875999999995</v>
      </c>
      <c r="X3003">
        <f>_xlfn.XLOOKUP($G3003,speciesvars!$D:$D,speciesvars!H:H,0,0)</f>
        <v>23.5000000198682</v>
      </c>
      <c r="Y3003">
        <f>_xlfn.XLOOKUP($G3003,speciesvars!$D:$D,speciesvars!I:I,0,0)</f>
        <v>354</v>
      </c>
    </row>
    <row r="3004" spans="1:25" hidden="1" x14ac:dyDescent="0.25">
      <c r="A3004" t="s">
        <v>57</v>
      </c>
      <c r="B3004" t="s">
        <v>27</v>
      </c>
      <c r="C3004">
        <v>21</v>
      </c>
      <c r="D3004" t="str">
        <f t="shared" si="46"/>
        <v>Rooseveltfall 2021</v>
      </c>
      <c r="E3004" t="s">
        <v>48</v>
      </c>
      <c r="F3004" t="s">
        <v>0</v>
      </c>
      <c r="G3004" t="s">
        <v>76</v>
      </c>
      <c r="H3004" t="s">
        <v>4254</v>
      </c>
      <c r="I3004" t="s">
        <v>3105</v>
      </c>
      <c r="J3004" t="s">
        <v>60</v>
      </c>
      <c r="K3004">
        <v>0</v>
      </c>
      <c r="L3004">
        <v>0</v>
      </c>
      <c r="M3004">
        <v>0.05</v>
      </c>
      <c r="N3004">
        <f>_xlfn.XLOOKUP($A3004,'site variables'!$A:$A,'site variables'!C:C,0,0)</f>
        <v>400.54</v>
      </c>
      <c r="O3004">
        <f>_xlfn.XLOOKUP($A3004,'site variables'!$A:$A,'site variables'!D:D,0,0)</f>
        <v>30.2</v>
      </c>
      <c r="P3004">
        <f>_xlfn.XLOOKUP($A3004,'site variables'!$A:$A,'site variables'!E:E,0,0)</f>
        <v>20.100000000000001</v>
      </c>
      <c r="Q3004">
        <f>_xlfn.XLOOKUP($A3004,'site variables'!$A:$A,'site variables'!F:F,0,0)</f>
        <v>762</v>
      </c>
      <c r="R3004" t="str">
        <f>_xlfn.XLOOKUP($A3004,'site variables'!$A:$A,'site variables'!G:G,0,0)</f>
        <v>high</v>
      </c>
      <c r="S3004" t="str">
        <f>_xlfn.XLOOKUP($A3004,'site variables'!$A:$A,'site variables'!H:H,0,0)</f>
        <v>low</v>
      </c>
      <c r="T3004" t="str">
        <f>_xlfn.XLOOKUP($A3004,'site variables'!$A:$A,'site variables'!I:I,0,0)</f>
        <v>Wildfire&amp;grazing</v>
      </c>
      <c r="U3004">
        <f>_xlfn.XLOOKUP($D3004,climatevars!$E:$E,climatevars!J:J,0,)</f>
        <v>292.999414</v>
      </c>
      <c r="V3004">
        <f>_xlfn.XLOOKUP($D3004,climatevars!$E:$E,climatevars!K:K,0,)</f>
        <v>750.99849799999981</v>
      </c>
      <c r="W3004">
        <f>_xlfn.XLOOKUP($D3004,climatevars!$E:$E,climatevars!L:L,0,)</f>
        <v>619.99875999999995</v>
      </c>
      <c r="X3004">
        <f>_xlfn.XLOOKUP($G3004,speciesvars!$D:$D,speciesvars!H:H,0,0)</f>
        <v>23.825000166892998</v>
      </c>
      <c r="Y3004">
        <f>_xlfn.XLOOKUP($G3004,speciesvars!$D:$D,speciesvars!I:I,0,0)</f>
        <v>508</v>
      </c>
    </row>
    <row r="3005" spans="1:25" hidden="1" x14ac:dyDescent="0.25">
      <c r="A3005" t="s">
        <v>57</v>
      </c>
      <c r="B3005" t="s">
        <v>27</v>
      </c>
      <c r="C3005">
        <v>22</v>
      </c>
      <c r="D3005" t="str">
        <f t="shared" si="46"/>
        <v>Rooseveltfall 2021</v>
      </c>
      <c r="E3005" t="s">
        <v>12</v>
      </c>
      <c r="F3005" t="s">
        <v>0</v>
      </c>
      <c r="G3005" t="s">
        <v>13</v>
      </c>
      <c r="H3005" t="s">
        <v>4254</v>
      </c>
      <c r="I3005" t="s">
        <v>3106</v>
      </c>
      <c r="J3005" t="s">
        <v>60</v>
      </c>
      <c r="K3005">
        <v>0</v>
      </c>
      <c r="L3005">
        <v>0</v>
      </c>
      <c r="M3005">
        <v>0</v>
      </c>
      <c r="N3005">
        <f>_xlfn.XLOOKUP($A3005,'site variables'!$A:$A,'site variables'!C:C,0,0)</f>
        <v>400.54</v>
      </c>
      <c r="O3005">
        <f>_xlfn.XLOOKUP($A3005,'site variables'!$A:$A,'site variables'!D:D,0,0)</f>
        <v>30.2</v>
      </c>
      <c r="P3005">
        <f>_xlfn.XLOOKUP($A3005,'site variables'!$A:$A,'site variables'!E:E,0,0)</f>
        <v>20.100000000000001</v>
      </c>
      <c r="Q3005">
        <f>_xlfn.XLOOKUP($A3005,'site variables'!$A:$A,'site variables'!F:F,0,0)</f>
        <v>762</v>
      </c>
      <c r="R3005" t="str">
        <f>_xlfn.XLOOKUP($A3005,'site variables'!$A:$A,'site variables'!G:G,0,0)</f>
        <v>high</v>
      </c>
      <c r="S3005" t="str">
        <f>_xlfn.XLOOKUP($A3005,'site variables'!$A:$A,'site variables'!H:H,0,0)</f>
        <v>low</v>
      </c>
      <c r="T3005" t="str">
        <f>_xlfn.XLOOKUP($A3005,'site variables'!$A:$A,'site variables'!I:I,0,0)</f>
        <v>Wildfire&amp;grazing</v>
      </c>
      <c r="U3005">
        <f>_xlfn.XLOOKUP($D3005,climatevars!$E:$E,climatevars!J:J,0,)</f>
        <v>292.999414</v>
      </c>
      <c r="V3005">
        <f>_xlfn.XLOOKUP($D3005,climatevars!$E:$E,climatevars!K:K,0,)</f>
        <v>750.99849799999981</v>
      </c>
      <c r="W3005">
        <f>_xlfn.XLOOKUP($D3005,climatevars!$E:$E,climatevars!L:L,0,)</f>
        <v>619.99875999999995</v>
      </c>
      <c r="X3005">
        <f>_xlfn.XLOOKUP($G3005,speciesvars!$D:$D,speciesvars!H:H,0,0)</f>
        <v>23.462500015894602</v>
      </c>
      <c r="Y3005">
        <f>_xlfn.XLOOKUP($G3005,speciesvars!$D:$D,speciesvars!I:I,0,0)</f>
        <v>846</v>
      </c>
    </row>
    <row r="3006" spans="1:25" hidden="1" x14ac:dyDescent="0.25">
      <c r="A3006" t="s">
        <v>57</v>
      </c>
      <c r="B3006" t="s">
        <v>27</v>
      </c>
      <c r="C3006">
        <v>22</v>
      </c>
      <c r="D3006" t="str">
        <f t="shared" si="46"/>
        <v>Rooseveltfall 2021</v>
      </c>
      <c r="E3006" t="s">
        <v>12</v>
      </c>
      <c r="F3006" t="s">
        <v>0</v>
      </c>
      <c r="G3006" t="s">
        <v>21</v>
      </c>
      <c r="H3006" t="s">
        <v>4254</v>
      </c>
      <c r="I3006" t="s">
        <v>3107</v>
      </c>
      <c r="J3006" t="s">
        <v>60</v>
      </c>
      <c r="K3006">
        <v>0</v>
      </c>
      <c r="L3006">
        <v>0</v>
      </c>
      <c r="M3006">
        <v>0</v>
      </c>
      <c r="N3006">
        <f>_xlfn.XLOOKUP($A3006,'site variables'!$A:$A,'site variables'!C:C,0,0)</f>
        <v>400.54</v>
      </c>
      <c r="O3006">
        <f>_xlfn.XLOOKUP($A3006,'site variables'!$A:$A,'site variables'!D:D,0,0)</f>
        <v>30.2</v>
      </c>
      <c r="P3006">
        <f>_xlfn.XLOOKUP($A3006,'site variables'!$A:$A,'site variables'!E:E,0,0)</f>
        <v>20.100000000000001</v>
      </c>
      <c r="Q3006">
        <f>_xlfn.XLOOKUP($A3006,'site variables'!$A:$A,'site variables'!F:F,0,0)</f>
        <v>762</v>
      </c>
      <c r="R3006" t="str">
        <f>_xlfn.XLOOKUP($A3006,'site variables'!$A:$A,'site variables'!G:G,0,0)</f>
        <v>high</v>
      </c>
      <c r="S3006" t="str">
        <f>_xlfn.XLOOKUP($A3006,'site variables'!$A:$A,'site variables'!H:H,0,0)</f>
        <v>low</v>
      </c>
      <c r="T3006" t="str">
        <f>_xlfn.XLOOKUP($A3006,'site variables'!$A:$A,'site variables'!I:I,0,0)</f>
        <v>Wildfire&amp;grazing</v>
      </c>
      <c r="U3006">
        <f>_xlfn.XLOOKUP($D3006,climatevars!$E:$E,climatevars!J:J,0,)</f>
        <v>292.999414</v>
      </c>
      <c r="V3006">
        <f>_xlfn.XLOOKUP($D3006,climatevars!$E:$E,climatevars!K:K,0,)</f>
        <v>750.99849799999981</v>
      </c>
      <c r="W3006">
        <f>_xlfn.XLOOKUP($D3006,climatevars!$E:$E,climatevars!L:L,0,)</f>
        <v>619.99875999999995</v>
      </c>
      <c r="X3006">
        <f>_xlfn.XLOOKUP($G3006,speciesvars!$D:$D,speciesvars!H:H,0,0)</f>
        <v>24.8750001192093</v>
      </c>
      <c r="Y3006">
        <f>_xlfn.XLOOKUP($G3006,speciesvars!$D:$D,speciesvars!I:I,0,0)</f>
        <v>845</v>
      </c>
    </row>
    <row r="3007" spans="1:25" hidden="1" x14ac:dyDescent="0.25">
      <c r="A3007" t="s">
        <v>57</v>
      </c>
      <c r="B3007" t="s">
        <v>27</v>
      </c>
      <c r="C3007">
        <v>22</v>
      </c>
      <c r="D3007" t="str">
        <f t="shared" si="46"/>
        <v>Rooseveltfall 2021</v>
      </c>
      <c r="E3007" t="s">
        <v>12</v>
      </c>
      <c r="F3007" t="s">
        <v>0</v>
      </c>
      <c r="G3007" t="s">
        <v>53</v>
      </c>
      <c r="H3007" t="s">
        <v>4254</v>
      </c>
      <c r="I3007" t="s">
        <v>3108</v>
      </c>
      <c r="J3007" t="s">
        <v>60</v>
      </c>
      <c r="K3007">
        <v>0</v>
      </c>
      <c r="L3007">
        <v>0</v>
      </c>
      <c r="M3007">
        <v>0.55000000000000004</v>
      </c>
      <c r="N3007">
        <f>_xlfn.XLOOKUP($A3007,'site variables'!$A:$A,'site variables'!C:C,0,0)</f>
        <v>400.54</v>
      </c>
      <c r="O3007">
        <f>_xlfn.XLOOKUP($A3007,'site variables'!$A:$A,'site variables'!D:D,0,0)</f>
        <v>30.2</v>
      </c>
      <c r="P3007">
        <f>_xlfn.XLOOKUP($A3007,'site variables'!$A:$A,'site variables'!E:E,0,0)</f>
        <v>20.100000000000001</v>
      </c>
      <c r="Q3007">
        <f>_xlfn.XLOOKUP($A3007,'site variables'!$A:$A,'site variables'!F:F,0,0)</f>
        <v>762</v>
      </c>
      <c r="R3007" t="str">
        <f>_xlfn.XLOOKUP($A3007,'site variables'!$A:$A,'site variables'!G:G,0,0)</f>
        <v>high</v>
      </c>
      <c r="S3007" t="str">
        <f>_xlfn.XLOOKUP($A3007,'site variables'!$A:$A,'site variables'!H:H,0,0)</f>
        <v>low</v>
      </c>
      <c r="T3007" t="str">
        <f>_xlfn.XLOOKUP($A3007,'site variables'!$A:$A,'site variables'!I:I,0,0)</f>
        <v>Wildfire&amp;grazing</v>
      </c>
      <c r="U3007">
        <f>_xlfn.XLOOKUP($D3007,climatevars!$E:$E,climatevars!J:J,0,)</f>
        <v>292.999414</v>
      </c>
      <c r="V3007">
        <f>_xlfn.XLOOKUP($D3007,climatevars!$E:$E,climatevars!K:K,0,)</f>
        <v>750.99849799999981</v>
      </c>
      <c r="W3007">
        <f>_xlfn.XLOOKUP($D3007,climatevars!$E:$E,climatevars!L:L,0,)</f>
        <v>619.99875999999995</v>
      </c>
      <c r="X3007">
        <f>_xlfn.XLOOKUP($G3007,speciesvars!$D:$D,speciesvars!H:H,0,0)</f>
        <v>24.200000047683702</v>
      </c>
      <c r="Y3007">
        <f>_xlfn.XLOOKUP($G3007,speciesvars!$D:$D,speciesvars!I:I,0,0)</f>
        <v>706</v>
      </c>
    </row>
    <row r="3008" spans="1:25" hidden="1" x14ac:dyDescent="0.25">
      <c r="A3008" t="s">
        <v>57</v>
      </c>
      <c r="B3008" t="s">
        <v>32</v>
      </c>
      <c r="C3008">
        <v>16</v>
      </c>
      <c r="D3008" t="str">
        <f t="shared" si="46"/>
        <v>Rooseveltspring 2020</v>
      </c>
      <c r="E3008" t="s">
        <v>74</v>
      </c>
      <c r="F3008" t="s">
        <v>0</v>
      </c>
      <c r="G3008" t="s">
        <v>23</v>
      </c>
      <c r="H3008" t="s">
        <v>11</v>
      </c>
      <c r="I3008" t="s">
        <v>3109</v>
      </c>
      <c r="J3008" t="s">
        <v>60</v>
      </c>
      <c r="K3008">
        <v>2</v>
      </c>
      <c r="L3008">
        <v>110</v>
      </c>
      <c r="N3008">
        <f>_xlfn.XLOOKUP($A3008,'site variables'!$A:$A,'site variables'!C:C,0,0)</f>
        <v>400.54</v>
      </c>
      <c r="O3008">
        <f>_xlfn.XLOOKUP($A3008,'site variables'!$A:$A,'site variables'!D:D,0,0)</f>
        <v>30.2</v>
      </c>
      <c r="P3008">
        <f>_xlfn.XLOOKUP($A3008,'site variables'!$A:$A,'site variables'!E:E,0,0)</f>
        <v>20.100000000000001</v>
      </c>
      <c r="Q3008">
        <f>_xlfn.XLOOKUP($A3008,'site variables'!$A:$A,'site variables'!F:F,0,0)</f>
        <v>762</v>
      </c>
      <c r="R3008" t="str">
        <f>_xlfn.XLOOKUP($A3008,'site variables'!$A:$A,'site variables'!G:G,0,0)</f>
        <v>high</v>
      </c>
      <c r="S3008" t="str">
        <f>_xlfn.XLOOKUP($A3008,'site variables'!$A:$A,'site variables'!H:H,0,0)</f>
        <v>low</v>
      </c>
      <c r="T3008" t="str">
        <f>_xlfn.XLOOKUP($A3008,'site variables'!$A:$A,'site variables'!I:I,0,0)</f>
        <v>Wildfire&amp;grazing</v>
      </c>
      <c r="U3008">
        <f>_xlfn.XLOOKUP($D3008,climatevars!$E:$E,climatevars!J:J,0,)</f>
        <v>237.99952399999995</v>
      </c>
      <c r="V3008">
        <f>_xlfn.XLOOKUP($D3008,climatevars!$E:$E,climatevars!K:K,0,)</f>
        <v>750.99849799999981</v>
      </c>
      <c r="W3008">
        <f>_xlfn.XLOOKUP($D3008,climatevars!$E:$E,climatevars!L:L,0,)</f>
        <v>237.99952399999995</v>
      </c>
      <c r="X3008">
        <f>_xlfn.XLOOKUP($G3008,speciesvars!$D:$D,speciesvars!H:H,0,0)</f>
        <v>0</v>
      </c>
      <c r="Y3008">
        <f>_xlfn.XLOOKUP($G3008,speciesvars!$D:$D,speciesvars!I:I,0,0)</f>
        <v>0</v>
      </c>
    </row>
    <row r="3009" spans="1:25" hidden="1" x14ac:dyDescent="0.25">
      <c r="A3009" t="s">
        <v>57</v>
      </c>
      <c r="B3009" t="s">
        <v>27</v>
      </c>
      <c r="C3009">
        <v>22</v>
      </c>
      <c r="D3009" t="str">
        <f t="shared" si="46"/>
        <v>Rooseveltfall 2021</v>
      </c>
      <c r="E3009" t="s">
        <v>12</v>
      </c>
      <c r="F3009" t="s">
        <v>0</v>
      </c>
      <c r="G3009" t="s">
        <v>35</v>
      </c>
      <c r="H3009" t="s">
        <v>4254</v>
      </c>
      <c r="I3009" t="s">
        <v>3110</v>
      </c>
      <c r="J3009" t="s">
        <v>60</v>
      </c>
      <c r="K3009">
        <v>0</v>
      </c>
      <c r="L3009">
        <v>0</v>
      </c>
      <c r="M3009">
        <v>0</v>
      </c>
      <c r="N3009">
        <f>_xlfn.XLOOKUP($A3009,'site variables'!$A:$A,'site variables'!C:C,0,0)</f>
        <v>400.54</v>
      </c>
      <c r="O3009">
        <f>_xlfn.XLOOKUP($A3009,'site variables'!$A:$A,'site variables'!D:D,0,0)</f>
        <v>30.2</v>
      </c>
      <c r="P3009">
        <f>_xlfn.XLOOKUP($A3009,'site variables'!$A:$A,'site variables'!E:E,0,0)</f>
        <v>20.100000000000001</v>
      </c>
      <c r="Q3009">
        <f>_xlfn.XLOOKUP($A3009,'site variables'!$A:$A,'site variables'!F:F,0,0)</f>
        <v>762</v>
      </c>
      <c r="R3009" t="str">
        <f>_xlfn.XLOOKUP($A3009,'site variables'!$A:$A,'site variables'!G:G,0,0)</f>
        <v>high</v>
      </c>
      <c r="S3009" t="str">
        <f>_xlfn.XLOOKUP($A3009,'site variables'!$A:$A,'site variables'!H:H,0,0)</f>
        <v>low</v>
      </c>
      <c r="T3009" t="str">
        <f>_xlfn.XLOOKUP($A3009,'site variables'!$A:$A,'site variables'!I:I,0,0)</f>
        <v>Wildfire&amp;grazing</v>
      </c>
      <c r="U3009">
        <f>_xlfn.XLOOKUP($D3009,climatevars!$E:$E,climatevars!J:J,0,)</f>
        <v>292.999414</v>
      </c>
      <c r="V3009">
        <f>_xlfn.XLOOKUP($D3009,climatevars!$E:$E,climatevars!K:K,0,)</f>
        <v>750.99849799999981</v>
      </c>
      <c r="W3009">
        <f>_xlfn.XLOOKUP($D3009,climatevars!$E:$E,climatevars!L:L,0,)</f>
        <v>619.99875999999995</v>
      </c>
      <c r="X3009">
        <f>_xlfn.XLOOKUP($G3009,speciesvars!$D:$D,speciesvars!H:H,0,0)</f>
        <v>23.5000000198682</v>
      </c>
      <c r="Y3009">
        <f>_xlfn.XLOOKUP($G3009,speciesvars!$D:$D,speciesvars!I:I,0,0)</f>
        <v>354</v>
      </c>
    </row>
    <row r="3010" spans="1:25" hidden="1" x14ac:dyDescent="0.25">
      <c r="A3010" t="s">
        <v>57</v>
      </c>
      <c r="B3010" t="s">
        <v>27</v>
      </c>
      <c r="C3010">
        <v>22</v>
      </c>
      <c r="D3010" t="str">
        <f t="shared" si="46"/>
        <v>Rooseveltfall 2021</v>
      </c>
      <c r="E3010" t="s">
        <v>12</v>
      </c>
      <c r="F3010" t="s">
        <v>0</v>
      </c>
      <c r="G3010" t="s">
        <v>76</v>
      </c>
      <c r="H3010" t="s">
        <v>4254</v>
      </c>
      <c r="I3010" t="s">
        <v>3111</v>
      </c>
      <c r="J3010" t="s">
        <v>60</v>
      </c>
      <c r="K3010">
        <v>0</v>
      </c>
      <c r="L3010">
        <v>0</v>
      </c>
      <c r="M3010">
        <v>0.55000000000000004</v>
      </c>
      <c r="N3010">
        <f>_xlfn.XLOOKUP($A3010,'site variables'!$A:$A,'site variables'!C:C,0,0)</f>
        <v>400.54</v>
      </c>
      <c r="O3010">
        <f>_xlfn.XLOOKUP($A3010,'site variables'!$A:$A,'site variables'!D:D,0,0)</f>
        <v>30.2</v>
      </c>
      <c r="P3010">
        <f>_xlfn.XLOOKUP($A3010,'site variables'!$A:$A,'site variables'!E:E,0,0)</f>
        <v>20.100000000000001</v>
      </c>
      <c r="Q3010">
        <f>_xlfn.XLOOKUP($A3010,'site variables'!$A:$A,'site variables'!F:F,0,0)</f>
        <v>762</v>
      </c>
      <c r="R3010" t="str">
        <f>_xlfn.XLOOKUP($A3010,'site variables'!$A:$A,'site variables'!G:G,0,0)</f>
        <v>high</v>
      </c>
      <c r="S3010" t="str">
        <f>_xlfn.XLOOKUP($A3010,'site variables'!$A:$A,'site variables'!H:H,0,0)</f>
        <v>low</v>
      </c>
      <c r="T3010" t="str">
        <f>_xlfn.XLOOKUP($A3010,'site variables'!$A:$A,'site variables'!I:I,0,0)</f>
        <v>Wildfire&amp;grazing</v>
      </c>
      <c r="U3010">
        <f>_xlfn.XLOOKUP($D3010,climatevars!$E:$E,climatevars!J:J,0,)</f>
        <v>292.999414</v>
      </c>
      <c r="V3010">
        <f>_xlfn.XLOOKUP($D3010,climatevars!$E:$E,climatevars!K:K,0,)</f>
        <v>750.99849799999981</v>
      </c>
      <c r="W3010">
        <f>_xlfn.XLOOKUP($D3010,climatevars!$E:$E,climatevars!L:L,0,)</f>
        <v>619.99875999999995</v>
      </c>
      <c r="X3010">
        <f>_xlfn.XLOOKUP($G3010,speciesvars!$D:$D,speciesvars!H:H,0,0)</f>
        <v>23.825000166892998</v>
      </c>
      <c r="Y3010">
        <f>_xlfn.XLOOKUP($G3010,speciesvars!$D:$D,speciesvars!I:I,0,0)</f>
        <v>508</v>
      </c>
    </row>
    <row r="3011" spans="1:25" hidden="1" x14ac:dyDescent="0.25">
      <c r="A3011" t="s">
        <v>57</v>
      </c>
      <c r="B3011" t="s">
        <v>27</v>
      </c>
      <c r="C3011">
        <v>23</v>
      </c>
      <c r="D3011" t="str">
        <f t="shared" ref="D3011:D3074" si="47">_xlfn.CONCAT(A3011,B3011)</f>
        <v>Rooseveltfall 2021</v>
      </c>
      <c r="E3011" t="s">
        <v>12</v>
      </c>
      <c r="F3011" t="s">
        <v>70</v>
      </c>
      <c r="G3011" t="s">
        <v>6</v>
      </c>
      <c r="H3011" t="s">
        <v>4256</v>
      </c>
      <c r="I3011" t="s">
        <v>3112</v>
      </c>
      <c r="J3011" t="s">
        <v>60</v>
      </c>
      <c r="K3011">
        <v>0</v>
      </c>
      <c r="L3011">
        <v>0</v>
      </c>
      <c r="M3011">
        <v>0</v>
      </c>
      <c r="N3011">
        <f>_xlfn.XLOOKUP($A3011,'site variables'!$A:$A,'site variables'!C:C,0,0)</f>
        <v>400.54</v>
      </c>
      <c r="O3011">
        <f>_xlfn.XLOOKUP($A3011,'site variables'!$A:$A,'site variables'!D:D,0,0)</f>
        <v>30.2</v>
      </c>
      <c r="P3011">
        <f>_xlfn.XLOOKUP($A3011,'site variables'!$A:$A,'site variables'!E:E,0,0)</f>
        <v>20.100000000000001</v>
      </c>
      <c r="Q3011">
        <f>_xlfn.XLOOKUP($A3011,'site variables'!$A:$A,'site variables'!F:F,0,0)</f>
        <v>762</v>
      </c>
      <c r="R3011" t="str">
        <f>_xlfn.XLOOKUP($A3011,'site variables'!$A:$A,'site variables'!G:G,0,0)</f>
        <v>high</v>
      </c>
      <c r="S3011" t="str">
        <f>_xlfn.XLOOKUP($A3011,'site variables'!$A:$A,'site variables'!H:H,0,0)</f>
        <v>low</v>
      </c>
      <c r="T3011" t="str">
        <f>_xlfn.XLOOKUP($A3011,'site variables'!$A:$A,'site variables'!I:I,0,0)</f>
        <v>Wildfire&amp;grazing</v>
      </c>
      <c r="U3011">
        <f>_xlfn.XLOOKUP($D3011,climatevars!$E:$E,climatevars!J:J,0,)</f>
        <v>292.999414</v>
      </c>
      <c r="V3011">
        <f>_xlfn.XLOOKUP($D3011,climatevars!$E:$E,climatevars!K:K,0,)</f>
        <v>750.99849799999981</v>
      </c>
      <c r="W3011">
        <f>_xlfn.XLOOKUP($D3011,climatevars!$E:$E,climatevars!L:L,0,)</f>
        <v>619.99875999999995</v>
      </c>
      <c r="X3011">
        <f>_xlfn.XLOOKUP($G3011,speciesvars!$D:$D,speciesvars!H:H,0,0)</f>
        <v>21.804166575272902</v>
      </c>
      <c r="Y3011">
        <f>_xlfn.XLOOKUP($G3011,speciesvars!$D:$D,speciesvars!I:I,0,0)</f>
        <v>504</v>
      </c>
    </row>
    <row r="3012" spans="1:25" hidden="1" x14ac:dyDescent="0.25">
      <c r="A3012" t="s">
        <v>57</v>
      </c>
      <c r="B3012" t="s">
        <v>27</v>
      </c>
      <c r="C3012">
        <v>23</v>
      </c>
      <c r="D3012" t="str">
        <f t="shared" si="47"/>
        <v>Rooseveltfall 2021</v>
      </c>
      <c r="E3012" t="s">
        <v>12</v>
      </c>
      <c r="F3012" t="s">
        <v>70</v>
      </c>
      <c r="G3012" t="s">
        <v>22</v>
      </c>
      <c r="H3012" t="s">
        <v>4256</v>
      </c>
      <c r="I3012" t="s">
        <v>3113</v>
      </c>
      <c r="J3012" t="s">
        <v>60</v>
      </c>
      <c r="K3012">
        <v>0</v>
      </c>
      <c r="L3012">
        <v>0</v>
      </c>
      <c r="M3012">
        <v>0</v>
      </c>
      <c r="N3012">
        <f>_xlfn.XLOOKUP($A3012,'site variables'!$A:$A,'site variables'!C:C,0,0)</f>
        <v>400.54</v>
      </c>
      <c r="O3012">
        <f>_xlfn.XLOOKUP($A3012,'site variables'!$A:$A,'site variables'!D:D,0,0)</f>
        <v>30.2</v>
      </c>
      <c r="P3012">
        <f>_xlfn.XLOOKUP($A3012,'site variables'!$A:$A,'site variables'!E:E,0,0)</f>
        <v>20.100000000000001</v>
      </c>
      <c r="Q3012">
        <f>_xlfn.XLOOKUP($A3012,'site variables'!$A:$A,'site variables'!F:F,0,0)</f>
        <v>762</v>
      </c>
      <c r="R3012" t="str">
        <f>_xlfn.XLOOKUP($A3012,'site variables'!$A:$A,'site variables'!G:G,0,0)</f>
        <v>high</v>
      </c>
      <c r="S3012" t="str">
        <f>_xlfn.XLOOKUP($A3012,'site variables'!$A:$A,'site variables'!H:H,0,0)</f>
        <v>low</v>
      </c>
      <c r="T3012" t="str">
        <f>_xlfn.XLOOKUP($A3012,'site variables'!$A:$A,'site variables'!I:I,0,0)</f>
        <v>Wildfire&amp;grazing</v>
      </c>
      <c r="U3012">
        <f>_xlfn.XLOOKUP($D3012,climatevars!$E:$E,climatevars!J:J,0,)</f>
        <v>292.999414</v>
      </c>
      <c r="V3012">
        <f>_xlfn.XLOOKUP($D3012,climatevars!$E:$E,climatevars!K:K,0,)</f>
        <v>750.99849799999981</v>
      </c>
      <c r="W3012">
        <f>_xlfn.XLOOKUP($D3012,climatevars!$E:$E,climatevars!L:L,0,)</f>
        <v>619.99875999999995</v>
      </c>
      <c r="X3012">
        <f>_xlfn.XLOOKUP($G3012,speciesvars!$D:$D,speciesvars!H:H,0,0)</f>
        <v>22.870833317438802</v>
      </c>
      <c r="Y3012">
        <f>_xlfn.XLOOKUP($G3012,speciesvars!$D:$D,speciesvars!I:I,0,0)</f>
        <v>733</v>
      </c>
    </row>
    <row r="3013" spans="1:25" hidden="1" x14ac:dyDescent="0.25">
      <c r="A3013" t="s">
        <v>57</v>
      </c>
      <c r="B3013" t="s">
        <v>27</v>
      </c>
      <c r="C3013">
        <v>23</v>
      </c>
      <c r="D3013" t="str">
        <f t="shared" si="47"/>
        <v>Rooseveltfall 2021</v>
      </c>
      <c r="E3013" t="s">
        <v>12</v>
      </c>
      <c r="F3013" t="s">
        <v>70</v>
      </c>
      <c r="G3013" t="s">
        <v>54</v>
      </c>
      <c r="H3013" t="s">
        <v>4256</v>
      </c>
      <c r="I3013" t="s">
        <v>3114</v>
      </c>
      <c r="J3013" t="s">
        <v>60</v>
      </c>
      <c r="K3013">
        <v>0</v>
      </c>
      <c r="L3013">
        <v>0</v>
      </c>
      <c r="M3013">
        <v>0</v>
      </c>
      <c r="N3013">
        <f>_xlfn.XLOOKUP($A3013,'site variables'!$A:$A,'site variables'!C:C,0,0)</f>
        <v>400.54</v>
      </c>
      <c r="O3013">
        <f>_xlfn.XLOOKUP($A3013,'site variables'!$A:$A,'site variables'!D:D,0,0)</f>
        <v>30.2</v>
      </c>
      <c r="P3013">
        <f>_xlfn.XLOOKUP($A3013,'site variables'!$A:$A,'site variables'!E:E,0,0)</f>
        <v>20.100000000000001</v>
      </c>
      <c r="Q3013">
        <f>_xlfn.XLOOKUP($A3013,'site variables'!$A:$A,'site variables'!F:F,0,0)</f>
        <v>762</v>
      </c>
      <c r="R3013" t="str">
        <f>_xlfn.XLOOKUP($A3013,'site variables'!$A:$A,'site variables'!G:G,0,0)</f>
        <v>high</v>
      </c>
      <c r="S3013" t="str">
        <f>_xlfn.XLOOKUP($A3013,'site variables'!$A:$A,'site variables'!H:H,0,0)</f>
        <v>low</v>
      </c>
      <c r="T3013" t="str">
        <f>_xlfn.XLOOKUP($A3013,'site variables'!$A:$A,'site variables'!I:I,0,0)</f>
        <v>Wildfire&amp;grazing</v>
      </c>
      <c r="U3013">
        <f>_xlfn.XLOOKUP($D3013,climatevars!$E:$E,climatevars!J:J,0,)</f>
        <v>292.999414</v>
      </c>
      <c r="V3013">
        <f>_xlfn.XLOOKUP($D3013,climatevars!$E:$E,climatevars!K:K,0,)</f>
        <v>750.99849799999981</v>
      </c>
      <c r="W3013">
        <f>_xlfn.XLOOKUP($D3013,climatevars!$E:$E,climatevars!L:L,0,)</f>
        <v>619.99875999999995</v>
      </c>
      <c r="X3013">
        <f>_xlfn.XLOOKUP($G3013,speciesvars!$D:$D,speciesvars!H:H,0,0)</f>
        <v>21.7541668613752</v>
      </c>
      <c r="Y3013">
        <f>_xlfn.XLOOKUP($G3013,speciesvars!$D:$D,speciesvars!I:I,0,0)</f>
        <v>505</v>
      </c>
    </row>
    <row r="3014" spans="1:25" hidden="1" x14ac:dyDescent="0.25">
      <c r="A3014" t="s">
        <v>57</v>
      </c>
      <c r="B3014" t="s">
        <v>27</v>
      </c>
      <c r="C3014">
        <v>23</v>
      </c>
      <c r="D3014" t="str">
        <f t="shared" si="47"/>
        <v>Rooseveltfall 2021</v>
      </c>
      <c r="E3014" t="s">
        <v>12</v>
      </c>
      <c r="F3014" t="s">
        <v>70</v>
      </c>
      <c r="G3014" t="s">
        <v>65</v>
      </c>
      <c r="H3014" t="s">
        <v>4256</v>
      </c>
      <c r="I3014" t="s">
        <v>3115</v>
      </c>
      <c r="J3014" t="s">
        <v>60</v>
      </c>
      <c r="K3014">
        <v>0</v>
      </c>
      <c r="L3014">
        <v>0</v>
      </c>
      <c r="M3014">
        <v>0</v>
      </c>
      <c r="N3014">
        <f>_xlfn.XLOOKUP($A3014,'site variables'!$A:$A,'site variables'!C:C,0,0)</f>
        <v>400.54</v>
      </c>
      <c r="O3014">
        <f>_xlfn.XLOOKUP($A3014,'site variables'!$A:$A,'site variables'!D:D,0,0)</f>
        <v>30.2</v>
      </c>
      <c r="P3014">
        <f>_xlfn.XLOOKUP($A3014,'site variables'!$A:$A,'site variables'!E:E,0,0)</f>
        <v>20.100000000000001</v>
      </c>
      <c r="Q3014">
        <f>_xlfn.XLOOKUP($A3014,'site variables'!$A:$A,'site variables'!F:F,0,0)</f>
        <v>762</v>
      </c>
      <c r="R3014" t="str">
        <f>_xlfn.XLOOKUP($A3014,'site variables'!$A:$A,'site variables'!G:G,0,0)</f>
        <v>high</v>
      </c>
      <c r="S3014" t="str">
        <f>_xlfn.XLOOKUP($A3014,'site variables'!$A:$A,'site variables'!H:H,0,0)</f>
        <v>low</v>
      </c>
      <c r="T3014" t="str">
        <f>_xlfn.XLOOKUP($A3014,'site variables'!$A:$A,'site variables'!I:I,0,0)</f>
        <v>Wildfire&amp;grazing</v>
      </c>
      <c r="U3014">
        <f>_xlfn.XLOOKUP($D3014,climatevars!$E:$E,climatevars!J:J,0,)</f>
        <v>292.999414</v>
      </c>
      <c r="V3014">
        <f>_xlfn.XLOOKUP($D3014,climatevars!$E:$E,climatevars!K:K,0,)</f>
        <v>750.99849799999981</v>
      </c>
      <c r="W3014">
        <f>_xlfn.XLOOKUP($D3014,climatevars!$E:$E,climatevars!L:L,0,)</f>
        <v>619.99875999999995</v>
      </c>
      <c r="X3014">
        <f>_xlfn.XLOOKUP($G3014,speciesvars!$D:$D,speciesvars!H:H,0,0)</f>
        <v>21.662499884764401</v>
      </c>
      <c r="Y3014">
        <f>_xlfn.XLOOKUP($G3014,speciesvars!$D:$D,speciesvars!I:I,0,0)</f>
        <v>767</v>
      </c>
    </row>
    <row r="3015" spans="1:25" hidden="1" x14ac:dyDescent="0.25">
      <c r="A3015" t="s">
        <v>57</v>
      </c>
      <c r="B3015" t="s">
        <v>32</v>
      </c>
      <c r="C3015">
        <v>16</v>
      </c>
      <c r="D3015" t="str">
        <f t="shared" si="47"/>
        <v>Rooseveltspring 2020</v>
      </c>
      <c r="E3015" t="s">
        <v>74</v>
      </c>
      <c r="F3015" t="s">
        <v>0</v>
      </c>
      <c r="G3015" t="s">
        <v>36</v>
      </c>
      <c r="H3015" t="s">
        <v>11</v>
      </c>
      <c r="I3015" t="s">
        <v>3116</v>
      </c>
      <c r="J3015" t="s">
        <v>72</v>
      </c>
      <c r="K3015">
        <v>11</v>
      </c>
      <c r="L3015">
        <v>75</v>
      </c>
      <c r="N3015">
        <f>_xlfn.XLOOKUP($A3015,'site variables'!$A:$A,'site variables'!C:C,0,0)</f>
        <v>400.54</v>
      </c>
      <c r="O3015">
        <f>_xlfn.XLOOKUP($A3015,'site variables'!$A:$A,'site variables'!D:D,0,0)</f>
        <v>30.2</v>
      </c>
      <c r="P3015">
        <f>_xlfn.XLOOKUP($A3015,'site variables'!$A:$A,'site variables'!E:E,0,0)</f>
        <v>20.100000000000001</v>
      </c>
      <c r="Q3015">
        <f>_xlfn.XLOOKUP($A3015,'site variables'!$A:$A,'site variables'!F:F,0,0)</f>
        <v>762</v>
      </c>
      <c r="R3015" t="str">
        <f>_xlfn.XLOOKUP($A3015,'site variables'!$A:$A,'site variables'!G:G,0,0)</f>
        <v>high</v>
      </c>
      <c r="S3015" t="str">
        <f>_xlfn.XLOOKUP($A3015,'site variables'!$A:$A,'site variables'!H:H,0,0)</f>
        <v>low</v>
      </c>
      <c r="T3015" t="str">
        <f>_xlfn.XLOOKUP($A3015,'site variables'!$A:$A,'site variables'!I:I,0,0)</f>
        <v>Wildfire&amp;grazing</v>
      </c>
      <c r="U3015">
        <f>_xlfn.XLOOKUP($D3015,climatevars!$E:$E,climatevars!J:J,0,)</f>
        <v>237.99952399999995</v>
      </c>
      <c r="V3015">
        <f>_xlfn.XLOOKUP($D3015,climatevars!$E:$E,climatevars!K:K,0,)</f>
        <v>750.99849799999981</v>
      </c>
      <c r="W3015">
        <f>_xlfn.XLOOKUP($D3015,climatevars!$E:$E,climatevars!L:L,0,)</f>
        <v>237.99952399999995</v>
      </c>
      <c r="X3015">
        <f>_xlfn.XLOOKUP($G3015,speciesvars!$D:$D,speciesvars!H:H,0,0)</f>
        <v>0</v>
      </c>
      <c r="Y3015">
        <f>_xlfn.XLOOKUP($G3015,speciesvars!$D:$D,speciesvars!I:I,0,0)</f>
        <v>0</v>
      </c>
    </row>
    <row r="3016" spans="1:25" hidden="1" x14ac:dyDescent="0.25">
      <c r="A3016" t="s">
        <v>57</v>
      </c>
      <c r="B3016" t="s">
        <v>32</v>
      </c>
      <c r="C3016">
        <v>17</v>
      </c>
      <c r="D3016" t="str">
        <f t="shared" si="47"/>
        <v>Rooseveltspring 2020</v>
      </c>
      <c r="E3016" t="s">
        <v>48</v>
      </c>
      <c r="F3016" t="s">
        <v>70</v>
      </c>
      <c r="G3016" t="s">
        <v>59</v>
      </c>
      <c r="H3016" t="s">
        <v>11</v>
      </c>
      <c r="I3016" t="s">
        <v>3117</v>
      </c>
      <c r="J3016" t="s">
        <v>60</v>
      </c>
      <c r="K3016">
        <v>1</v>
      </c>
      <c r="L3016">
        <v>100</v>
      </c>
      <c r="M3016">
        <v>0.05</v>
      </c>
      <c r="N3016">
        <f>_xlfn.XLOOKUP($A3016,'site variables'!$A:$A,'site variables'!C:C,0,0)</f>
        <v>400.54</v>
      </c>
      <c r="O3016">
        <f>_xlfn.XLOOKUP($A3016,'site variables'!$A:$A,'site variables'!D:D,0,0)</f>
        <v>30.2</v>
      </c>
      <c r="P3016">
        <f>_xlfn.XLOOKUP($A3016,'site variables'!$A:$A,'site variables'!E:E,0,0)</f>
        <v>20.100000000000001</v>
      </c>
      <c r="Q3016">
        <f>_xlfn.XLOOKUP($A3016,'site variables'!$A:$A,'site variables'!F:F,0,0)</f>
        <v>762</v>
      </c>
      <c r="R3016" t="str">
        <f>_xlfn.XLOOKUP($A3016,'site variables'!$A:$A,'site variables'!G:G,0,0)</f>
        <v>high</v>
      </c>
      <c r="S3016" t="str">
        <f>_xlfn.XLOOKUP($A3016,'site variables'!$A:$A,'site variables'!H:H,0,0)</f>
        <v>low</v>
      </c>
      <c r="T3016" t="str">
        <f>_xlfn.XLOOKUP($A3016,'site variables'!$A:$A,'site variables'!I:I,0,0)</f>
        <v>Wildfire&amp;grazing</v>
      </c>
      <c r="U3016">
        <f>_xlfn.XLOOKUP($D3016,climatevars!$E:$E,climatevars!J:J,0,)</f>
        <v>237.99952399999995</v>
      </c>
      <c r="V3016">
        <f>_xlfn.XLOOKUP($D3016,climatevars!$E:$E,climatevars!K:K,0,)</f>
        <v>750.99849799999981</v>
      </c>
      <c r="W3016">
        <f>_xlfn.XLOOKUP($D3016,climatevars!$E:$E,climatevars!L:L,0,)</f>
        <v>237.99952399999995</v>
      </c>
      <c r="X3016">
        <f>_xlfn.XLOOKUP($G3016,speciesvars!$D:$D,speciesvars!H:H,0,0)</f>
        <v>0</v>
      </c>
      <c r="Y3016">
        <f>_xlfn.XLOOKUP($G3016,speciesvars!$D:$D,speciesvars!I:I,0,0)</f>
        <v>0</v>
      </c>
    </row>
    <row r="3017" spans="1:25" hidden="1" x14ac:dyDescent="0.25">
      <c r="A3017" t="s">
        <v>57</v>
      </c>
      <c r="B3017" t="s">
        <v>27</v>
      </c>
      <c r="C3017">
        <v>23</v>
      </c>
      <c r="D3017" t="str">
        <f t="shared" si="47"/>
        <v>Rooseveltfall 2021</v>
      </c>
      <c r="E3017" t="s">
        <v>12</v>
      </c>
      <c r="F3017" t="s">
        <v>70</v>
      </c>
      <c r="G3017" t="s">
        <v>1</v>
      </c>
      <c r="H3017" t="s">
        <v>4256</v>
      </c>
      <c r="I3017" t="s">
        <v>3118</v>
      </c>
      <c r="J3017" t="s">
        <v>60</v>
      </c>
      <c r="K3017">
        <v>0</v>
      </c>
      <c r="L3017">
        <v>0</v>
      </c>
      <c r="M3017">
        <v>0</v>
      </c>
      <c r="N3017">
        <f>_xlfn.XLOOKUP($A3017,'site variables'!$A:$A,'site variables'!C:C,0,0)</f>
        <v>400.54</v>
      </c>
      <c r="O3017">
        <f>_xlfn.XLOOKUP($A3017,'site variables'!$A:$A,'site variables'!D:D,0,0)</f>
        <v>30.2</v>
      </c>
      <c r="P3017">
        <f>_xlfn.XLOOKUP($A3017,'site variables'!$A:$A,'site variables'!E:E,0,0)</f>
        <v>20.100000000000001</v>
      </c>
      <c r="Q3017">
        <f>_xlfn.XLOOKUP($A3017,'site variables'!$A:$A,'site variables'!F:F,0,0)</f>
        <v>762</v>
      </c>
      <c r="R3017" t="str">
        <f>_xlfn.XLOOKUP($A3017,'site variables'!$A:$A,'site variables'!G:G,0,0)</f>
        <v>high</v>
      </c>
      <c r="S3017" t="str">
        <f>_xlfn.XLOOKUP($A3017,'site variables'!$A:$A,'site variables'!H:H,0,0)</f>
        <v>low</v>
      </c>
      <c r="T3017" t="str">
        <f>_xlfn.XLOOKUP($A3017,'site variables'!$A:$A,'site variables'!I:I,0,0)</f>
        <v>Wildfire&amp;grazing</v>
      </c>
      <c r="U3017">
        <f>_xlfn.XLOOKUP($D3017,climatevars!$E:$E,climatevars!J:J,0,)</f>
        <v>292.999414</v>
      </c>
      <c r="V3017">
        <f>_xlfn.XLOOKUP($D3017,climatevars!$E:$E,climatevars!K:K,0,)</f>
        <v>750.99849799999981</v>
      </c>
      <c r="W3017">
        <f>_xlfn.XLOOKUP($D3017,climatevars!$E:$E,climatevars!L:L,0,)</f>
        <v>619.99875999999995</v>
      </c>
      <c r="X3017">
        <f>_xlfn.XLOOKUP($G3017,speciesvars!$D:$D,speciesvars!H:H,0,0)</f>
        <v>22.9416667421659</v>
      </c>
      <c r="Y3017">
        <f>_xlfn.XLOOKUP($G3017,speciesvars!$D:$D,speciesvars!I:I,0,0)</f>
        <v>528</v>
      </c>
    </row>
    <row r="3018" spans="1:25" hidden="1" x14ac:dyDescent="0.25">
      <c r="A3018" t="s">
        <v>57</v>
      </c>
      <c r="B3018" t="s">
        <v>32</v>
      </c>
      <c r="C3018">
        <v>17</v>
      </c>
      <c r="D3018" t="str">
        <f t="shared" si="47"/>
        <v>Rooseveltspring 2020</v>
      </c>
      <c r="E3018" t="s">
        <v>48</v>
      </c>
      <c r="F3018" t="s">
        <v>70</v>
      </c>
      <c r="G3018" t="s">
        <v>36</v>
      </c>
      <c r="H3018" t="s">
        <v>11</v>
      </c>
      <c r="I3018" t="s">
        <v>3119</v>
      </c>
      <c r="J3018" t="s">
        <v>72</v>
      </c>
      <c r="K3018">
        <v>7</v>
      </c>
      <c r="L3018">
        <v>25</v>
      </c>
      <c r="N3018">
        <f>_xlfn.XLOOKUP($A3018,'site variables'!$A:$A,'site variables'!C:C,0,0)</f>
        <v>400.54</v>
      </c>
      <c r="O3018">
        <f>_xlfn.XLOOKUP($A3018,'site variables'!$A:$A,'site variables'!D:D,0,0)</f>
        <v>30.2</v>
      </c>
      <c r="P3018">
        <f>_xlfn.XLOOKUP($A3018,'site variables'!$A:$A,'site variables'!E:E,0,0)</f>
        <v>20.100000000000001</v>
      </c>
      <c r="Q3018">
        <f>_xlfn.XLOOKUP($A3018,'site variables'!$A:$A,'site variables'!F:F,0,0)</f>
        <v>762</v>
      </c>
      <c r="R3018" t="str">
        <f>_xlfn.XLOOKUP($A3018,'site variables'!$A:$A,'site variables'!G:G,0,0)</f>
        <v>high</v>
      </c>
      <c r="S3018" t="str">
        <f>_xlfn.XLOOKUP($A3018,'site variables'!$A:$A,'site variables'!H:H,0,0)</f>
        <v>low</v>
      </c>
      <c r="T3018" t="str">
        <f>_xlfn.XLOOKUP($A3018,'site variables'!$A:$A,'site variables'!I:I,0,0)</f>
        <v>Wildfire&amp;grazing</v>
      </c>
      <c r="U3018">
        <f>_xlfn.XLOOKUP($D3018,climatevars!$E:$E,climatevars!J:J,0,)</f>
        <v>237.99952399999995</v>
      </c>
      <c r="V3018">
        <f>_xlfn.XLOOKUP($D3018,climatevars!$E:$E,climatevars!K:K,0,)</f>
        <v>750.99849799999981</v>
      </c>
      <c r="W3018">
        <f>_xlfn.XLOOKUP($D3018,climatevars!$E:$E,climatevars!L:L,0,)</f>
        <v>237.99952399999995</v>
      </c>
      <c r="X3018">
        <f>_xlfn.XLOOKUP($G3018,speciesvars!$D:$D,speciesvars!H:H,0,0)</f>
        <v>0</v>
      </c>
      <c r="Y3018">
        <f>_xlfn.XLOOKUP($G3018,speciesvars!$D:$D,speciesvars!I:I,0,0)</f>
        <v>0</v>
      </c>
    </row>
    <row r="3019" spans="1:25" hidden="1" x14ac:dyDescent="0.25">
      <c r="A3019" t="s">
        <v>57</v>
      </c>
      <c r="B3019" t="s">
        <v>32</v>
      </c>
      <c r="C3019">
        <v>18</v>
      </c>
      <c r="D3019" t="str">
        <f t="shared" si="47"/>
        <v>Rooseveltspring 2020</v>
      </c>
      <c r="E3019" t="s">
        <v>12</v>
      </c>
      <c r="F3019" t="s">
        <v>70</v>
      </c>
      <c r="G3019" t="s">
        <v>3</v>
      </c>
      <c r="H3019" t="s">
        <v>11</v>
      </c>
      <c r="I3019" t="s">
        <v>3120</v>
      </c>
      <c r="J3019" t="s">
        <v>72</v>
      </c>
      <c r="K3019">
        <v>1</v>
      </c>
      <c r="L3019">
        <v>120</v>
      </c>
      <c r="N3019">
        <f>_xlfn.XLOOKUP($A3019,'site variables'!$A:$A,'site variables'!C:C,0,0)</f>
        <v>400.54</v>
      </c>
      <c r="O3019">
        <f>_xlfn.XLOOKUP($A3019,'site variables'!$A:$A,'site variables'!D:D,0,0)</f>
        <v>30.2</v>
      </c>
      <c r="P3019">
        <f>_xlfn.XLOOKUP($A3019,'site variables'!$A:$A,'site variables'!E:E,0,0)</f>
        <v>20.100000000000001</v>
      </c>
      <c r="Q3019">
        <f>_xlfn.XLOOKUP($A3019,'site variables'!$A:$A,'site variables'!F:F,0,0)</f>
        <v>762</v>
      </c>
      <c r="R3019" t="str">
        <f>_xlfn.XLOOKUP($A3019,'site variables'!$A:$A,'site variables'!G:G,0,0)</f>
        <v>high</v>
      </c>
      <c r="S3019" t="str">
        <f>_xlfn.XLOOKUP($A3019,'site variables'!$A:$A,'site variables'!H:H,0,0)</f>
        <v>low</v>
      </c>
      <c r="T3019" t="str">
        <f>_xlfn.XLOOKUP($A3019,'site variables'!$A:$A,'site variables'!I:I,0,0)</f>
        <v>Wildfire&amp;grazing</v>
      </c>
      <c r="U3019">
        <f>_xlfn.XLOOKUP($D3019,climatevars!$E:$E,climatevars!J:J,0,)</f>
        <v>237.99952399999995</v>
      </c>
      <c r="V3019">
        <f>_xlfn.XLOOKUP($D3019,climatevars!$E:$E,climatevars!K:K,0,)</f>
        <v>750.99849799999981</v>
      </c>
      <c r="W3019">
        <f>_xlfn.XLOOKUP($D3019,climatevars!$E:$E,climatevars!L:L,0,)</f>
        <v>237.99952399999995</v>
      </c>
      <c r="X3019">
        <f>_xlfn.XLOOKUP($G3019,speciesvars!$D:$D,speciesvars!H:H,0,0)</f>
        <v>0</v>
      </c>
      <c r="Y3019">
        <f>_xlfn.XLOOKUP($G3019,speciesvars!$D:$D,speciesvars!I:I,0,0)</f>
        <v>0</v>
      </c>
    </row>
    <row r="3020" spans="1:25" hidden="1" x14ac:dyDescent="0.25">
      <c r="A3020" t="s">
        <v>57</v>
      </c>
      <c r="B3020" t="s">
        <v>32</v>
      </c>
      <c r="C3020">
        <v>18</v>
      </c>
      <c r="D3020" t="str">
        <f t="shared" si="47"/>
        <v>Rooseveltspring 2020</v>
      </c>
      <c r="E3020" t="s">
        <v>12</v>
      </c>
      <c r="F3020" t="s">
        <v>70</v>
      </c>
      <c r="G3020" t="s">
        <v>36</v>
      </c>
      <c r="H3020" t="s">
        <v>11</v>
      </c>
      <c r="I3020" t="s">
        <v>3121</v>
      </c>
      <c r="J3020" t="s">
        <v>72</v>
      </c>
      <c r="K3020">
        <v>9</v>
      </c>
      <c r="L3020">
        <v>80</v>
      </c>
      <c r="N3020">
        <f>_xlfn.XLOOKUP($A3020,'site variables'!$A:$A,'site variables'!C:C,0,0)</f>
        <v>400.54</v>
      </c>
      <c r="O3020">
        <f>_xlfn.XLOOKUP($A3020,'site variables'!$A:$A,'site variables'!D:D,0,0)</f>
        <v>30.2</v>
      </c>
      <c r="P3020">
        <f>_xlfn.XLOOKUP($A3020,'site variables'!$A:$A,'site variables'!E:E,0,0)</f>
        <v>20.100000000000001</v>
      </c>
      <c r="Q3020">
        <f>_xlfn.XLOOKUP($A3020,'site variables'!$A:$A,'site variables'!F:F,0,0)</f>
        <v>762</v>
      </c>
      <c r="R3020" t="str">
        <f>_xlfn.XLOOKUP($A3020,'site variables'!$A:$A,'site variables'!G:G,0,0)</f>
        <v>high</v>
      </c>
      <c r="S3020" t="str">
        <f>_xlfn.XLOOKUP($A3020,'site variables'!$A:$A,'site variables'!H:H,0,0)</f>
        <v>low</v>
      </c>
      <c r="T3020" t="str">
        <f>_xlfn.XLOOKUP($A3020,'site variables'!$A:$A,'site variables'!I:I,0,0)</f>
        <v>Wildfire&amp;grazing</v>
      </c>
      <c r="U3020">
        <f>_xlfn.XLOOKUP($D3020,climatevars!$E:$E,climatevars!J:J,0,)</f>
        <v>237.99952399999995</v>
      </c>
      <c r="V3020">
        <f>_xlfn.XLOOKUP($D3020,climatevars!$E:$E,climatevars!K:K,0,)</f>
        <v>750.99849799999981</v>
      </c>
      <c r="W3020">
        <f>_xlfn.XLOOKUP($D3020,climatevars!$E:$E,climatevars!L:L,0,)</f>
        <v>237.99952399999995</v>
      </c>
      <c r="X3020">
        <f>_xlfn.XLOOKUP($G3020,speciesvars!$D:$D,speciesvars!H:H,0,0)</f>
        <v>0</v>
      </c>
      <c r="Y3020">
        <f>_xlfn.XLOOKUP($G3020,speciesvars!$D:$D,speciesvars!I:I,0,0)</f>
        <v>0</v>
      </c>
    </row>
    <row r="3021" spans="1:25" hidden="1" x14ac:dyDescent="0.25">
      <c r="A3021" t="s">
        <v>57</v>
      </c>
      <c r="B3021" t="s">
        <v>27</v>
      </c>
      <c r="C3021">
        <v>24</v>
      </c>
      <c r="D3021" t="str">
        <f t="shared" si="47"/>
        <v>Rooseveltfall 2021</v>
      </c>
      <c r="E3021" t="s">
        <v>66</v>
      </c>
      <c r="F3021" t="s">
        <v>0</v>
      </c>
      <c r="G3021" t="s">
        <v>13</v>
      </c>
      <c r="H3021" t="s">
        <v>4254</v>
      </c>
      <c r="I3021" t="s">
        <v>3122</v>
      </c>
      <c r="J3021" t="s">
        <v>60</v>
      </c>
      <c r="K3021">
        <v>0</v>
      </c>
      <c r="L3021">
        <v>0</v>
      </c>
      <c r="M3021">
        <v>0</v>
      </c>
      <c r="N3021">
        <f>_xlfn.XLOOKUP($A3021,'site variables'!$A:$A,'site variables'!C:C,0,0)</f>
        <v>400.54</v>
      </c>
      <c r="O3021">
        <f>_xlfn.XLOOKUP($A3021,'site variables'!$A:$A,'site variables'!D:D,0,0)</f>
        <v>30.2</v>
      </c>
      <c r="P3021">
        <f>_xlfn.XLOOKUP($A3021,'site variables'!$A:$A,'site variables'!E:E,0,0)</f>
        <v>20.100000000000001</v>
      </c>
      <c r="Q3021">
        <f>_xlfn.XLOOKUP($A3021,'site variables'!$A:$A,'site variables'!F:F,0,0)</f>
        <v>762</v>
      </c>
      <c r="R3021" t="str">
        <f>_xlfn.XLOOKUP($A3021,'site variables'!$A:$A,'site variables'!G:G,0,0)</f>
        <v>high</v>
      </c>
      <c r="S3021" t="str">
        <f>_xlfn.XLOOKUP($A3021,'site variables'!$A:$A,'site variables'!H:H,0,0)</f>
        <v>low</v>
      </c>
      <c r="T3021" t="str">
        <f>_xlfn.XLOOKUP($A3021,'site variables'!$A:$A,'site variables'!I:I,0,0)</f>
        <v>Wildfire&amp;grazing</v>
      </c>
      <c r="U3021">
        <f>_xlfn.XLOOKUP($D3021,climatevars!$E:$E,climatevars!J:J,0,)</f>
        <v>292.999414</v>
      </c>
      <c r="V3021">
        <f>_xlfn.XLOOKUP($D3021,climatevars!$E:$E,climatevars!K:K,0,)</f>
        <v>750.99849799999981</v>
      </c>
      <c r="W3021">
        <f>_xlfn.XLOOKUP($D3021,climatevars!$E:$E,climatevars!L:L,0,)</f>
        <v>619.99875999999995</v>
      </c>
      <c r="X3021">
        <f>_xlfn.XLOOKUP($G3021,speciesvars!$D:$D,speciesvars!H:H,0,0)</f>
        <v>23.462500015894602</v>
      </c>
      <c r="Y3021">
        <f>_xlfn.XLOOKUP($G3021,speciesvars!$D:$D,speciesvars!I:I,0,0)</f>
        <v>846</v>
      </c>
    </row>
    <row r="3022" spans="1:25" hidden="1" x14ac:dyDescent="0.25">
      <c r="A3022" t="s">
        <v>57</v>
      </c>
      <c r="B3022" t="s">
        <v>27</v>
      </c>
      <c r="C3022">
        <v>24</v>
      </c>
      <c r="D3022" t="str">
        <f t="shared" si="47"/>
        <v>Rooseveltfall 2021</v>
      </c>
      <c r="E3022" t="s">
        <v>66</v>
      </c>
      <c r="F3022" t="s">
        <v>0</v>
      </c>
      <c r="G3022" t="s">
        <v>21</v>
      </c>
      <c r="H3022" t="s">
        <v>4254</v>
      </c>
      <c r="I3022" t="s">
        <v>3123</v>
      </c>
      <c r="J3022" t="s">
        <v>60</v>
      </c>
      <c r="K3022">
        <v>0</v>
      </c>
      <c r="L3022">
        <v>0</v>
      </c>
      <c r="M3022">
        <v>0</v>
      </c>
      <c r="N3022">
        <f>_xlfn.XLOOKUP($A3022,'site variables'!$A:$A,'site variables'!C:C,0,0)</f>
        <v>400.54</v>
      </c>
      <c r="O3022">
        <f>_xlfn.XLOOKUP($A3022,'site variables'!$A:$A,'site variables'!D:D,0,0)</f>
        <v>30.2</v>
      </c>
      <c r="P3022">
        <f>_xlfn.XLOOKUP($A3022,'site variables'!$A:$A,'site variables'!E:E,0,0)</f>
        <v>20.100000000000001</v>
      </c>
      <c r="Q3022">
        <f>_xlfn.XLOOKUP($A3022,'site variables'!$A:$A,'site variables'!F:F,0,0)</f>
        <v>762</v>
      </c>
      <c r="R3022" t="str">
        <f>_xlfn.XLOOKUP($A3022,'site variables'!$A:$A,'site variables'!G:G,0,0)</f>
        <v>high</v>
      </c>
      <c r="S3022" t="str">
        <f>_xlfn.XLOOKUP($A3022,'site variables'!$A:$A,'site variables'!H:H,0,0)</f>
        <v>low</v>
      </c>
      <c r="T3022" t="str">
        <f>_xlfn.XLOOKUP($A3022,'site variables'!$A:$A,'site variables'!I:I,0,0)</f>
        <v>Wildfire&amp;grazing</v>
      </c>
      <c r="U3022">
        <f>_xlfn.XLOOKUP($D3022,climatevars!$E:$E,climatevars!J:J,0,)</f>
        <v>292.999414</v>
      </c>
      <c r="V3022">
        <f>_xlfn.XLOOKUP($D3022,climatevars!$E:$E,climatevars!K:K,0,)</f>
        <v>750.99849799999981</v>
      </c>
      <c r="W3022">
        <f>_xlfn.XLOOKUP($D3022,climatevars!$E:$E,climatevars!L:L,0,)</f>
        <v>619.99875999999995</v>
      </c>
      <c r="X3022">
        <f>_xlfn.XLOOKUP($G3022,speciesvars!$D:$D,speciesvars!H:H,0,0)</f>
        <v>24.8750001192093</v>
      </c>
      <c r="Y3022">
        <f>_xlfn.XLOOKUP($G3022,speciesvars!$D:$D,speciesvars!I:I,0,0)</f>
        <v>845</v>
      </c>
    </row>
    <row r="3023" spans="1:25" hidden="1" x14ac:dyDescent="0.25">
      <c r="A3023" t="s">
        <v>57</v>
      </c>
      <c r="B3023" t="s">
        <v>27</v>
      </c>
      <c r="C3023">
        <v>24</v>
      </c>
      <c r="D3023" t="str">
        <f t="shared" si="47"/>
        <v>Rooseveltfall 2021</v>
      </c>
      <c r="E3023" t="s">
        <v>66</v>
      </c>
      <c r="F3023" t="s">
        <v>0</v>
      </c>
      <c r="G3023" t="s">
        <v>53</v>
      </c>
      <c r="H3023" t="s">
        <v>4254</v>
      </c>
      <c r="I3023" t="s">
        <v>3124</v>
      </c>
      <c r="J3023" t="s">
        <v>60</v>
      </c>
      <c r="K3023">
        <v>0</v>
      </c>
      <c r="L3023">
        <v>0</v>
      </c>
      <c r="M3023">
        <v>0.55000000000000004</v>
      </c>
      <c r="N3023">
        <f>_xlfn.XLOOKUP($A3023,'site variables'!$A:$A,'site variables'!C:C,0,0)</f>
        <v>400.54</v>
      </c>
      <c r="O3023">
        <f>_xlfn.XLOOKUP($A3023,'site variables'!$A:$A,'site variables'!D:D,0,0)</f>
        <v>30.2</v>
      </c>
      <c r="P3023">
        <f>_xlfn.XLOOKUP($A3023,'site variables'!$A:$A,'site variables'!E:E,0,0)</f>
        <v>20.100000000000001</v>
      </c>
      <c r="Q3023">
        <f>_xlfn.XLOOKUP($A3023,'site variables'!$A:$A,'site variables'!F:F,0,0)</f>
        <v>762</v>
      </c>
      <c r="R3023" t="str">
        <f>_xlfn.XLOOKUP($A3023,'site variables'!$A:$A,'site variables'!G:G,0,0)</f>
        <v>high</v>
      </c>
      <c r="S3023" t="str">
        <f>_xlfn.XLOOKUP($A3023,'site variables'!$A:$A,'site variables'!H:H,0,0)</f>
        <v>low</v>
      </c>
      <c r="T3023" t="str">
        <f>_xlfn.XLOOKUP($A3023,'site variables'!$A:$A,'site variables'!I:I,0,0)</f>
        <v>Wildfire&amp;grazing</v>
      </c>
      <c r="U3023">
        <f>_xlfn.XLOOKUP($D3023,climatevars!$E:$E,climatevars!J:J,0,)</f>
        <v>292.999414</v>
      </c>
      <c r="V3023">
        <f>_xlfn.XLOOKUP($D3023,climatevars!$E:$E,climatevars!K:K,0,)</f>
        <v>750.99849799999981</v>
      </c>
      <c r="W3023">
        <f>_xlfn.XLOOKUP($D3023,climatevars!$E:$E,climatevars!L:L,0,)</f>
        <v>619.99875999999995</v>
      </c>
      <c r="X3023">
        <f>_xlfn.XLOOKUP($G3023,speciesvars!$D:$D,speciesvars!H:H,0,0)</f>
        <v>24.200000047683702</v>
      </c>
      <c r="Y3023">
        <f>_xlfn.XLOOKUP($G3023,speciesvars!$D:$D,speciesvars!I:I,0,0)</f>
        <v>706</v>
      </c>
    </row>
    <row r="3024" spans="1:25" hidden="1" x14ac:dyDescent="0.25">
      <c r="A3024" t="s">
        <v>57</v>
      </c>
      <c r="B3024" t="s">
        <v>27</v>
      </c>
      <c r="C3024">
        <v>24</v>
      </c>
      <c r="D3024" t="str">
        <f t="shared" si="47"/>
        <v>Rooseveltfall 2021</v>
      </c>
      <c r="E3024" t="s">
        <v>66</v>
      </c>
      <c r="F3024" t="s">
        <v>0</v>
      </c>
      <c r="G3024" t="s">
        <v>35</v>
      </c>
      <c r="H3024" t="s">
        <v>4254</v>
      </c>
      <c r="I3024" t="s">
        <v>3125</v>
      </c>
      <c r="J3024" t="s">
        <v>60</v>
      </c>
      <c r="K3024">
        <v>0</v>
      </c>
      <c r="L3024">
        <v>0</v>
      </c>
      <c r="M3024">
        <v>0</v>
      </c>
      <c r="N3024">
        <f>_xlfn.XLOOKUP($A3024,'site variables'!$A:$A,'site variables'!C:C,0,0)</f>
        <v>400.54</v>
      </c>
      <c r="O3024">
        <f>_xlfn.XLOOKUP($A3024,'site variables'!$A:$A,'site variables'!D:D,0,0)</f>
        <v>30.2</v>
      </c>
      <c r="P3024">
        <f>_xlfn.XLOOKUP($A3024,'site variables'!$A:$A,'site variables'!E:E,0,0)</f>
        <v>20.100000000000001</v>
      </c>
      <c r="Q3024">
        <f>_xlfn.XLOOKUP($A3024,'site variables'!$A:$A,'site variables'!F:F,0,0)</f>
        <v>762</v>
      </c>
      <c r="R3024" t="str">
        <f>_xlfn.XLOOKUP($A3024,'site variables'!$A:$A,'site variables'!G:G,0,0)</f>
        <v>high</v>
      </c>
      <c r="S3024" t="str">
        <f>_xlfn.XLOOKUP($A3024,'site variables'!$A:$A,'site variables'!H:H,0,0)</f>
        <v>low</v>
      </c>
      <c r="T3024" t="str">
        <f>_xlfn.XLOOKUP($A3024,'site variables'!$A:$A,'site variables'!I:I,0,0)</f>
        <v>Wildfire&amp;grazing</v>
      </c>
      <c r="U3024">
        <f>_xlfn.XLOOKUP($D3024,climatevars!$E:$E,climatevars!J:J,0,)</f>
        <v>292.999414</v>
      </c>
      <c r="V3024">
        <f>_xlfn.XLOOKUP($D3024,climatevars!$E:$E,climatevars!K:K,0,)</f>
        <v>750.99849799999981</v>
      </c>
      <c r="W3024">
        <f>_xlfn.XLOOKUP($D3024,climatevars!$E:$E,climatevars!L:L,0,)</f>
        <v>619.99875999999995</v>
      </c>
      <c r="X3024">
        <f>_xlfn.XLOOKUP($G3024,speciesvars!$D:$D,speciesvars!H:H,0,0)</f>
        <v>23.5000000198682</v>
      </c>
      <c r="Y3024">
        <f>_xlfn.XLOOKUP($G3024,speciesvars!$D:$D,speciesvars!I:I,0,0)</f>
        <v>354</v>
      </c>
    </row>
    <row r="3025" spans="1:25" hidden="1" x14ac:dyDescent="0.25">
      <c r="A3025" t="s">
        <v>57</v>
      </c>
      <c r="B3025" t="s">
        <v>27</v>
      </c>
      <c r="C3025">
        <v>24</v>
      </c>
      <c r="D3025" t="str">
        <f t="shared" si="47"/>
        <v>Rooseveltfall 2021</v>
      </c>
      <c r="E3025" t="s">
        <v>66</v>
      </c>
      <c r="F3025" t="s">
        <v>0</v>
      </c>
      <c r="G3025" t="s">
        <v>76</v>
      </c>
      <c r="H3025" t="s">
        <v>4254</v>
      </c>
      <c r="I3025" t="s">
        <v>3126</v>
      </c>
      <c r="J3025" t="s">
        <v>60</v>
      </c>
      <c r="K3025">
        <v>0</v>
      </c>
      <c r="L3025">
        <v>0</v>
      </c>
      <c r="M3025">
        <v>0</v>
      </c>
      <c r="N3025">
        <f>_xlfn.XLOOKUP($A3025,'site variables'!$A:$A,'site variables'!C:C,0,0)</f>
        <v>400.54</v>
      </c>
      <c r="O3025">
        <f>_xlfn.XLOOKUP($A3025,'site variables'!$A:$A,'site variables'!D:D,0,0)</f>
        <v>30.2</v>
      </c>
      <c r="P3025">
        <f>_xlfn.XLOOKUP($A3025,'site variables'!$A:$A,'site variables'!E:E,0,0)</f>
        <v>20.100000000000001</v>
      </c>
      <c r="Q3025">
        <f>_xlfn.XLOOKUP($A3025,'site variables'!$A:$A,'site variables'!F:F,0,0)</f>
        <v>762</v>
      </c>
      <c r="R3025" t="str">
        <f>_xlfn.XLOOKUP($A3025,'site variables'!$A:$A,'site variables'!G:G,0,0)</f>
        <v>high</v>
      </c>
      <c r="S3025" t="str">
        <f>_xlfn.XLOOKUP($A3025,'site variables'!$A:$A,'site variables'!H:H,0,0)</f>
        <v>low</v>
      </c>
      <c r="T3025" t="str">
        <f>_xlfn.XLOOKUP($A3025,'site variables'!$A:$A,'site variables'!I:I,0,0)</f>
        <v>Wildfire&amp;grazing</v>
      </c>
      <c r="U3025">
        <f>_xlfn.XLOOKUP($D3025,climatevars!$E:$E,climatevars!J:J,0,)</f>
        <v>292.999414</v>
      </c>
      <c r="V3025">
        <f>_xlfn.XLOOKUP($D3025,climatevars!$E:$E,climatevars!K:K,0,)</f>
        <v>750.99849799999981</v>
      </c>
      <c r="W3025">
        <f>_xlfn.XLOOKUP($D3025,climatevars!$E:$E,climatevars!L:L,0,)</f>
        <v>619.99875999999995</v>
      </c>
      <c r="X3025">
        <f>_xlfn.XLOOKUP($G3025,speciesvars!$D:$D,speciesvars!H:H,0,0)</f>
        <v>23.825000166892998</v>
      </c>
      <c r="Y3025">
        <f>_xlfn.XLOOKUP($G3025,speciesvars!$D:$D,speciesvars!I:I,0,0)</f>
        <v>508</v>
      </c>
    </row>
    <row r="3026" spans="1:25" hidden="1" x14ac:dyDescent="0.25">
      <c r="A3026" t="s">
        <v>57</v>
      </c>
      <c r="B3026" t="s">
        <v>32</v>
      </c>
      <c r="C3026">
        <v>19</v>
      </c>
      <c r="D3026" t="str">
        <f t="shared" si="47"/>
        <v>Rooseveltspring 2020</v>
      </c>
      <c r="E3026" t="s">
        <v>66</v>
      </c>
      <c r="F3026" t="s">
        <v>70</v>
      </c>
      <c r="G3026" t="s">
        <v>77</v>
      </c>
      <c r="H3026" t="s">
        <v>11</v>
      </c>
      <c r="I3026" t="s">
        <v>3127</v>
      </c>
      <c r="J3026" t="s">
        <v>72</v>
      </c>
      <c r="K3026">
        <v>1</v>
      </c>
      <c r="L3026">
        <v>300</v>
      </c>
      <c r="N3026">
        <f>_xlfn.XLOOKUP($A3026,'site variables'!$A:$A,'site variables'!C:C,0,0)</f>
        <v>400.54</v>
      </c>
      <c r="O3026">
        <f>_xlfn.XLOOKUP($A3026,'site variables'!$A:$A,'site variables'!D:D,0,0)</f>
        <v>30.2</v>
      </c>
      <c r="P3026">
        <f>_xlfn.XLOOKUP($A3026,'site variables'!$A:$A,'site variables'!E:E,0,0)</f>
        <v>20.100000000000001</v>
      </c>
      <c r="Q3026">
        <f>_xlfn.XLOOKUP($A3026,'site variables'!$A:$A,'site variables'!F:F,0,0)</f>
        <v>762</v>
      </c>
      <c r="R3026" t="str">
        <f>_xlfn.XLOOKUP($A3026,'site variables'!$A:$A,'site variables'!G:G,0,0)</f>
        <v>high</v>
      </c>
      <c r="S3026" t="str">
        <f>_xlfn.XLOOKUP($A3026,'site variables'!$A:$A,'site variables'!H:H,0,0)</f>
        <v>low</v>
      </c>
      <c r="T3026" t="str">
        <f>_xlfn.XLOOKUP($A3026,'site variables'!$A:$A,'site variables'!I:I,0,0)</f>
        <v>Wildfire&amp;grazing</v>
      </c>
      <c r="U3026">
        <f>_xlfn.XLOOKUP($D3026,climatevars!$E:$E,climatevars!J:J,0,)</f>
        <v>237.99952399999995</v>
      </c>
      <c r="V3026">
        <f>_xlfn.XLOOKUP($D3026,climatevars!$E:$E,climatevars!K:K,0,)</f>
        <v>750.99849799999981</v>
      </c>
      <c r="W3026">
        <f>_xlfn.XLOOKUP($D3026,climatevars!$E:$E,climatevars!L:L,0,)</f>
        <v>237.99952399999995</v>
      </c>
      <c r="X3026">
        <f>_xlfn.XLOOKUP($G3026,speciesvars!$D:$D,speciesvars!H:H,0,0)</f>
        <v>0</v>
      </c>
      <c r="Y3026">
        <f>_xlfn.XLOOKUP($G3026,speciesvars!$D:$D,speciesvars!I:I,0,0)</f>
        <v>0</v>
      </c>
    </row>
    <row r="3027" spans="1:25" hidden="1" x14ac:dyDescent="0.25">
      <c r="A3027" t="s">
        <v>57</v>
      </c>
      <c r="B3027" t="s">
        <v>32</v>
      </c>
      <c r="C3027">
        <v>19</v>
      </c>
      <c r="D3027" t="str">
        <f t="shared" si="47"/>
        <v>Rooseveltspring 2020</v>
      </c>
      <c r="E3027" t="s">
        <v>66</v>
      </c>
      <c r="F3027" t="s">
        <v>70</v>
      </c>
      <c r="G3027" t="s">
        <v>14</v>
      </c>
      <c r="H3027" t="s">
        <v>11</v>
      </c>
      <c r="I3027" t="s">
        <v>3128</v>
      </c>
      <c r="J3027" t="s">
        <v>60</v>
      </c>
      <c r="K3027">
        <v>6</v>
      </c>
      <c r="L3027">
        <v>55</v>
      </c>
      <c r="N3027">
        <f>_xlfn.XLOOKUP($A3027,'site variables'!$A:$A,'site variables'!C:C,0,0)</f>
        <v>400.54</v>
      </c>
      <c r="O3027">
        <f>_xlfn.XLOOKUP($A3027,'site variables'!$A:$A,'site variables'!D:D,0,0)</f>
        <v>30.2</v>
      </c>
      <c r="P3027">
        <f>_xlfn.XLOOKUP($A3027,'site variables'!$A:$A,'site variables'!E:E,0,0)</f>
        <v>20.100000000000001</v>
      </c>
      <c r="Q3027">
        <f>_xlfn.XLOOKUP($A3027,'site variables'!$A:$A,'site variables'!F:F,0,0)</f>
        <v>762</v>
      </c>
      <c r="R3027" t="str">
        <f>_xlfn.XLOOKUP($A3027,'site variables'!$A:$A,'site variables'!G:G,0,0)</f>
        <v>high</v>
      </c>
      <c r="S3027" t="str">
        <f>_xlfn.XLOOKUP($A3027,'site variables'!$A:$A,'site variables'!H:H,0,0)</f>
        <v>low</v>
      </c>
      <c r="T3027" t="str">
        <f>_xlfn.XLOOKUP($A3027,'site variables'!$A:$A,'site variables'!I:I,0,0)</f>
        <v>Wildfire&amp;grazing</v>
      </c>
      <c r="U3027">
        <f>_xlfn.XLOOKUP($D3027,climatevars!$E:$E,climatevars!J:J,0,)</f>
        <v>237.99952399999995</v>
      </c>
      <c r="V3027">
        <f>_xlfn.XLOOKUP($D3027,climatevars!$E:$E,climatevars!K:K,0,)</f>
        <v>750.99849799999981</v>
      </c>
      <c r="W3027">
        <f>_xlfn.XLOOKUP($D3027,climatevars!$E:$E,climatevars!L:L,0,)</f>
        <v>237.99952399999995</v>
      </c>
      <c r="X3027">
        <f>_xlfn.XLOOKUP($G3027,speciesvars!$D:$D,speciesvars!H:H,0,0)</f>
        <v>0</v>
      </c>
      <c r="Y3027">
        <f>_xlfn.XLOOKUP($G3027,speciesvars!$D:$D,speciesvars!I:I,0,0)</f>
        <v>0</v>
      </c>
    </row>
    <row r="3028" spans="1:25" hidden="1" x14ac:dyDescent="0.25">
      <c r="A3028" t="s">
        <v>57</v>
      </c>
      <c r="B3028" t="s">
        <v>32</v>
      </c>
      <c r="C3028">
        <v>19</v>
      </c>
      <c r="D3028" t="str">
        <f t="shared" si="47"/>
        <v>Rooseveltspring 2020</v>
      </c>
      <c r="E3028" t="s">
        <v>66</v>
      </c>
      <c r="F3028" t="s">
        <v>70</v>
      </c>
      <c r="G3028" t="s">
        <v>3</v>
      </c>
      <c r="H3028" t="s">
        <v>11</v>
      </c>
      <c r="I3028" t="s">
        <v>3129</v>
      </c>
      <c r="J3028" t="s">
        <v>72</v>
      </c>
      <c r="K3028">
        <v>1</v>
      </c>
      <c r="L3028">
        <v>60</v>
      </c>
      <c r="N3028">
        <f>_xlfn.XLOOKUP($A3028,'site variables'!$A:$A,'site variables'!C:C,0,0)</f>
        <v>400.54</v>
      </c>
      <c r="O3028">
        <f>_xlfn.XLOOKUP($A3028,'site variables'!$A:$A,'site variables'!D:D,0,0)</f>
        <v>30.2</v>
      </c>
      <c r="P3028">
        <f>_xlfn.XLOOKUP($A3028,'site variables'!$A:$A,'site variables'!E:E,0,0)</f>
        <v>20.100000000000001</v>
      </c>
      <c r="Q3028">
        <f>_xlfn.XLOOKUP($A3028,'site variables'!$A:$A,'site variables'!F:F,0,0)</f>
        <v>762</v>
      </c>
      <c r="R3028" t="str">
        <f>_xlfn.XLOOKUP($A3028,'site variables'!$A:$A,'site variables'!G:G,0,0)</f>
        <v>high</v>
      </c>
      <c r="S3028" t="str">
        <f>_xlfn.XLOOKUP($A3028,'site variables'!$A:$A,'site variables'!H:H,0,0)</f>
        <v>low</v>
      </c>
      <c r="T3028" t="str">
        <f>_xlfn.XLOOKUP($A3028,'site variables'!$A:$A,'site variables'!I:I,0,0)</f>
        <v>Wildfire&amp;grazing</v>
      </c>
      <c r="U3028">
        <f>_xlfn.XLOOKUP($D3028,climatevars!$E:$E,climatevars!J:J,0,)</f>
        <v>237.99952399999995</v>
      </c>
      <c r="V3028">
        <f>_xlfn.XLOOKUP($D3028,climatevars!$E:$E,climatevars!K:K,0,)</f>
        <v>750.99849799999981</v>
      </c>
      <c r="W3028">
        <f>_xlfn.XLOOKUP($D3028,climatevars!$E:$E,climatevars!L:L,0,)</f>
        <v>237.99952399999995</v>
      </c>
      <c r="X3028">
        <f>_xlfn.XLOOKUP($G3028,speciesvars!$D:$D,speciesvars!H:H,0,0)</f>
        <v>0</v>
      </c>
      <c r="Y3028">
        <f>_xlfn.XLOOKUP($G3028,speciesvars!$D:$D,speciesvars!I:I,0,0)</f>
        <v>0</v>
      </c>
    </row>
    <row r="3029" spans="1:25" hidden="1" x14ac:dyDescent="0.25">
      <c r="A3029" t="s">
        <v>57</v>
      </c>
      <c r="B3029" t="s">
        <v>32</v>
      </c>
      <c r="C3029">
        <v>19</v>
      </c>
      <c r="D3029" t="str">
        <f t="shared" si="47"/>
        <v>Rooseveltspring 2020</v>
      </c>
      <c r="E3029" t="s">
        <v>66</v>
      </c>
      <c r="F3029" t="s">
        <v>70</v>
      </c>
      <c r="G3029" t="s">
        <v>44</v>
      </c>
      <c r="H3029" t="s">
        <v>11</v>
      </c>
      <c r="I3029" t="s">
        <v>3130</v>
      </c>
      <c r="J3029" t="s">
        <v>60</v>
      </c>
      <c r="K3029">
        <v>2</v>
      </c>
      <c r="L3029">
        <v>35</v>
      </c>
      <c r="N3029">
        <f>_xlfn.XLOOKUP($A3029,'site variables'!$A:$A,'site variables'!C:C,0,0)</f>
        <v>400.54</v>
      </c>
      <c r="O3029">
        <f>_xlfn.XLOOKUP($A3029,'site variables'!$A:$A,'site variables'!D:D,0,0)</f>
        <v>30.2</v>
      </c>
      <c r="P3029">
        <f>_xlfn.XLOOKUP($A3029,'site variables'!$A:$A,'site variables'!E:E,0,0)</f>
        <v>20.100000000000001</v>
      </c>
      <c r="Q3029">
        <f>_xlfn.XLOOKUP($A3029,'site variables'!$A:$A,'site variables'!F:F,0,0)</f>
        <v>762</v>
      </c>
      <c r="R3029" t="str">
        <f>_xlfn.XLOOKUP($A3029,'site variables'!$A:$A,'site variables'!G:G,0,0)</f>
        <v>high</v>
      </c>
      <c r="S3029" t="str">
        <f>_xlfn.XLOOKUP($A3029,'site variables'!$A:$A,'site variables'!H:H,0,0)</f>
        <v>low</v>
      </c>
      <c r="T3029" t="str">
        <f>_xlfn.XLOOKUP($A3029,'site variables'!$A:$A,'site variables'!I:I,0,0)</f>
        <v>Wildfire&amp;grazing</v>
      </c>
      <c r="U3029">
        <f>_xlfn.XLOOKUP($D3029,climatevars!$E:$E,climatevars!J:J,0,)</f>
        <v>237.99952399999995</v>
      </c>
      <c r="V3029">
        <f>_xlfn.XLOOKUP($D3029,climatevars!$E:$E,climatevars!K:K,0,)</f>
        <v>750.99849799999981</v>
      </c>
      <c r="W3029">
        <f>_xlfn.XLOOKUP($D3029,climatevars!$E:$E,climatevars!L:L,0,)</f>
        <v>237.99952399999995</v>
      </c>
      <c r="X3029">
        <f>_xlfn.XLOOKUP($G3029,speciesvars!$D:$D,speciesvars!H:H,0,0)</f>
        <v>0</v>
      </c>
      <c r="Y3029">
        <f>_xlfn.XLOOKUP($G3029,speciesvars!$D:$D,speciesvars!I:I,0,0)</f>
        <v>0</v>
      </c>
    </row>
    <row r="3030" spans="1:25" hidden="1" x14ac:dyDescent="0.25">
      <c r="A3030" t="s">
        <v>57</v>
      </c>
      <c r="B3030" t="s">
        <v>27</v>
      </c>
      <c r="C3030">
        <v>25</v>
      </c>
      <c r="D3030" t="str">
        <f t="shared" si="47"/>
        <v>Rooseveltfall 2021</v>
      </c>
      <c r="E3030" t="s">
        <v>75</v>
      </c>
      <c r="F3030" t="s">
        <v>49</v>
      </c>
      <c r="G3030" t="s">
        <v>6</v>
      </c>
      <c r="H3030" t="s">
        <v>4256</v>
      </c>
      <c r="I3030" t="s">
        <v>3131</v>
      </c>
      <c r="J3030" t="s">
        <v>60</v>
      </c>
      <c r="K3030">
        <v>0</v>
      </c>
      <c r="L3030">
        <v>0</v>
      </c>
      <c r="M3030">
        <v>0</v>
      </c>
      <c r="N3030">
        <f>_xlfn.XLOOKUP($A3030,'site variables'!$A:$A,'site variables'!C:C,0,0)</f>
        <v>400.54</v>
      </c>
      <c r="O3030">
        <f>_xlfn.XLOOKUP($A3030,'site variables'!$A:$A,'site variables'!D:D,0,0)</f>
        <v>30.2</v>
      </c>
      <c r="P3030">
        <f>_xlfn.XLOOKUP($A3030,'site variables'!$A:$A,'site variables'!E:E,0,0)</f>
        <v>20.100000000000001</v>
      </c>
      <c r="Q3030">
        <f>_xlfn.XLOOKUP($A3030,'site variables'!$A:$A,'site variables'!F:F,0,0)</f>
        <v>762</v>
      </c>
      <c r="R3030" t="str">
        <f>_xlfn.XLOOKUP($A3030,'site variables'!$A:$A,'site variables'!G:G,0,0)</f>
        <v>high</v>
      </c>
      <c r="S3030" t="str">
        <f>_xlfn.XLOOKUP($A3030,'site variables'!$A:$A,'site variables'!H:H,0,0)</f>
        <v>low</v>
      </c>
      <c r="T3030" t="str">
        <f>_xlfn.XLOOKUP($A3030,'site variables'!$A:$A,'site variables'!I:I,0,0)</f>
        <v>Wildfire&amp;grazing</v>
      </c>
      <c r="U3030">
        <f>_xlfn.XLOOKUP($D3030,climatevars!$E:$E,climatevars!J:J,0,)</f>
        <v>292.999414</v>
      </c>
      <c r="V3030">
        <f>_xlfn.XLOOKUP($D3030,climatevars!$E:$E,climatevars!K:K,0,)</f>
        <v>750.99849799999981</v>
      </c>
      <c r="W3030">
        <f>_xlfn.XLOOKUP($D3030,climatevars!$E:$E,climatevars!L:L,0,)</f>
        <v>619.99875999999995</v>
      </c>
      <c r="X3030">
        <f>_xlfn.XLOOKUP($G3030,speciesvars!$D:$D,speciesvars!H:H,0,0)</f>
        <v>21.804166575272902</v>
      </c>
      <c r="Y3030">
        <f>_xlfn.XLOOKUP($G3030,speciesvars!$D:$D,speciesvars!I:I,0,0)</f>
        <v>504</v>
      </c>
    </row>
    <row r="3031" spans="1:25" hidden="1" x14ac:dyDescent="0.25">
      <c r="A3031" t="s">
        <v>57</v>
      </c>
      <c r="B3031" t="s">
        <v>27</v>
      </c>
      <c r="C3031">
        <v>25</v>
      </c>
      <c r="D3031" t="str">
        <f t="shared" si="47"/>
        <v>Rooseveltfall 2021</v>
      </c>
      <c r="E3031" t="s">
        <v>75</v>
      </c>
      <c r="F3031" t="s">
        <v>49</v>
      </c>
      <c r="G3031" t="s">
        <v>22</v>
      </c>
      <c r="H3031" t="s">
        <v>4256</v>
      </c>
      <c r="I3031" t="s">
        <v>3132</v>
      </c>
      <c r="J3031" t="s">
        <v>60</v>
      </c>
      <c r="K3031">
        <v>0</v>
      </c>
      <c r="L3031">
        <v>0</v>
      </c>
      <c r="M3031">
        <v>0</v>
      </c>
      <c r="N3031">
        <f>_xlfn.XLOOKUP($A3031,'site variables'!$A:$A,'site variables'!C:C,0,0)</f>
        <v>400.54</v>
      </c>
      <c r="O3031">
        <f>_xlfn.XLOOKUP($A3031,'site variables'!$A:$A,'site variables'!D:D,0,0)</f>
        <v>30.2</v>
      </c>
      <c r="P3031">
        <f>_xlfn.XLOOKUP($A3031,'site variables'!$A:$A,'site variables'!E:E,0,0)</f>
        <v>20.100000000000001</v>
      </c>
      <c r="Q3031">
        <f>_xlfn.XLOOKUP($A3031,'site variables'!$A:$A,'site variables'!F:F,0,0)</f>
        <v>762</v>
      </c>
      <c r="R3031" t="str">
        <f>_xlfn.XLOOKUP($A3031,'site variables'!$A:$A,'site variables'!G:G,0,0)</f>
        <v>high</v>
      </c>
      <c r="S3031" t="str">
        <f>_xlfn.XLOOKUP($A3031,'site variables'!$A:$A,'site variables'!H:H,0,0)</f>
        <v>low</v>
      </c>
      <c r="T3031" t="str">
        <f>_xlfn.XLOOKUP($A3031,'site variables'!$A:$A,'site variables'!I:I,0,0)</f>
        <v>Wildfire&amp;grazing</v>
      </c>
      <c r="U3031">
        <f>_xlfn.XLOOKUP($D3031,climatevars!$E:$E,climatevars!J:J,0,)</f>
        <v>292.999414</v>
      </c>
      <c r="V3031">
        <f>_xlfn.XLOOKUP($D3031,climatevars!$E:$E,climatevars!K:K,0,)</f>
        <v>750.99849799999981</v>
      </c>
      <c r="W3031">
        <f>_xlfn.XLOOKUP($D3031,climatevars!$E:$E,climatevars!L:L,0,)</f>
        <v>619.99875999999995</v>
      </c>
      <c r="X3031">
        <f>_xlfn.XLOOKUP($G3031,speciesvars!$D:$D,speciesvars!H:H,0,0)</f>
        <v>22.870833317438802</v>
      </c>
      <c r="Y3031">
        <f>_xlfn.XLOOKUP($G3031,speciesvars!$D:$D,speciesvars!I:I,0,0)</f>
        <v>733</v>
      </c>
    </row>
    <row r="3032" spans="1:25" hidden="1" x14ac:dyDescent="0.25">
      <c r="A3032" t="s">
        <v>57</v>
      </c>
      <c r="B3032" t="s">
        <v>27</v>
      </c>
      <c r="C3032">
        <v>25</v>
      </c>
      <c r="D3032" t="str">
        <f t="shared" si="47"/>
        <v>Rooseveltfall 2021</v>
      </c>
      <c r="E3032" t="s">
        <v>75</v>
      </c>
      <c r="F3032" t="s">
        <v>49</v>
      </c>
      <c r="G3032" t="s">
        <v>54</v>
      </c>
      <c r="H3032" t="s">
        <v>4256</v>
      </c>
      <c r="I3032" t="s">
        <v>3133</v>
      </c>
      <c r="J3032" t="s">
        <v>60</v>
      </c>
      <c r="K3032">
        <v>0</v>
      </c>
      <c r="L3032">
        <v>0</v>
      </c>
      <c r="M3032">
        <v>0</v>
      </c>
      <c r="N3032">
        <f>_xlfn.XLOOKUP($A3032,'site variables'!$A:$A,'site variables'!C:C,0,0)</f>
        <v>400.54</v>
      </c>
      <c r="O3032">
        <f>_xlfn.XLOOKUP($A3032,'site variables'!$A:$A,'site variables'!D:D,0,0)</f>
        <v>30.2</v>
      </c>
      <c r="P3032">
        <f>_xlfn.XLOOKUP($A3032,'site variables'!$A:$A,'site variables'!E:E,0,0)</f>
        <v>20.100000000000001</v>
      </c>
      <c r="Q3032">
        <f>_xlfn.XLOOKUP($A3032,'site variables'!$A:$A,'site variables'!F:F,0,0)</f>
        <v>762</v>
      </c>
      <c r="R3032" t="str">
        <f>_xlfn.XLOOKUP($A3032,'site variables'!$A:$A,'site variables'!G:G,0,0)</f>
        <v>high</v>
      </c>
      <c r="S3032" t="str">
        <f>_xlfn.XLOOKUP($A3032,'site variables'!$A:$A,'site variables'!H:H,0,0)</f>
        <v>low</v>
      </c>
      <c r="T3032" t="str">
        <f>_xlfn.XLOOKUP($A3032,'site variables'!$A:$A,'site variables'!I:I,0,0)</f>
        <v>Wildfire&amp;grazing</v>
      </c>
      <c r="U3032">
        <f>_xlfn.XLOOKUP($D3032,climatevars!$E:$E,climatevars!J:J,0,)</f>
        <v>292.999414</v>
      </c>
      <c r="V3032">
        <f>_xlfn.XLOOKUP($D3032,climatevars!$E:$E,climatevars!K:K,0,)</f>
        <v>750.99849799999981</v>
      </c>
      <c r="W3032">
        <f>_xlfn.XLOOKUP($D3032,climatevars!$E:$E,climatevars!L:L,0,)</f>
        <v>619.99875999999995</v>
      </c>
      <c r="X3032">
        <f>_xlfn.XLOOKUP($G3032,speciesvars!$D:$D,speciesvars!H:H,0,0)</f>
        <v>21.7541668613752</v>
      </c>
      <c r="Y3032">
        <f>_xlfn.XLOOKUP($G3032,speciesvars!$D:$D,speciesvars!I:I,0,0)</f>
        <v>505</v>
      </c>
    </row>
    <row r="3033" spans="1:25" hidden="1" x14ac:dyDescent="0.25">
      <c r="A3033" t="s">
        <v>57</v>
      </c>
      <c r="B3033" t="s">
        <v>27</v>
      </c>
      <c r="C3033">
        <v>25</v>
      </c>
      <c r="D3033" t="str">
        <f t="shared" si="47"/>
        <v>Rooseveltfall 2021</v>
      </c>
      <c r="E3033" t="s">
        <v>75</v>
      </c>
      <c r="F3033" t="s">
        <v>49</v>
      </c>
      <c r="G3033" t="s">
        <v>65</v>
      </c>
      <c r="H3033" t="s">
        <v>4256</v>
      </c>
      <c r="I3033" t="s">
        <v>3134</v>
      </c>
      <c r="J3033" t="s">
        <v>60</v>
      </c>
      <c r="K3033">
        <v>0</v>
      </c>
      <c r="L3033">
        <v>0</v>
      </c>
      <c r="M3033">
        <v>0.05</v>
      </c>
      <c r="N3033">
        <f>_xlfn.XLOOKUP($A3033,'site variables'!$A:$A,'site variables'!C:C,0,0)</f>
        <v>400.54</v>
      </c>
      <c r="O3033">
        <f>_xlfn.XLOOKUP($A3033,'site variables'!$A:$A,'site variables'!D:D,0,0)</f>
        <v>30.2</v>
      </c>
      <c r="P3033">
        <f>_xlfn.XLOOKUP($A3033,'site variables'!$A:$A,'site variables'!E:E,0,0)</f>
        <v>20.100000000000001</v>
      </c>
      <c r="Q3033">
        <f>_xlfn.XLOOKUP($A3033,'site variables'!$A:$A,'site variables'!F:F,0,0)</f>
        <v>762</v>
      </c>
      <c r="R3033" t="str">
        <f>_xlfn.XLOOKUP($A3033,'site variables'!$A:$A,'site variables'!G:G,0,0)</f>
        <v>high</v>
      </c>
      <c r="S3033" t="str">
        <f>_xlfn.XLOOKUP($A3033,'site variables'!$A:$A,'site variables'!H:H,0,0)</f>
        <v>low</v>
      </c>
      <c r="T3033" t="str">
        <f>_xlfn.XLOOKUP($A3033,'site variables'!$A:$A,'site variables'!I:I,0,0)</f>
        <v>Wildfire&amp;grazing</v>
      </c>
      <c r="U3033">
        <f>_xlfn.XLOOKUP($D3033,climatevars!$E:$E,climatevars!J:J,0,)</f>
        <v>292.999414</v>
      </c>
      <c r="V3033">
        <f>_xlfn.XLOOKUP($D3033,climatevars!$E:$E,climatevars!K:K,0,)</f>
        <v>750.99849799999981</v>
      </c>
      <c r="W3033">
        <f>_xlfn.XLOOKUP($D3033,climatevars!$E:$E,climatevars!L:L,0,)</f>
        <v>619.99875999999995</v>
      </c>
      <c r="X3033">
        <f>_xlfn.XLOOKUP($G3033,speciesvars!$D:$D,speciesvars!H:H,0,0)</f>
        <v>21.662499884764401</v>
      </c>
      <c r="Y3033">
        <f>_xlfn.XLOOKUP($G3033,speciesvars!$D:$D,speciesvars!I:I,0,0)</f>
        <v>767</v>
      </c>
    </row>
    <row r="3034" spans="1:25" hidden="1" x14ac:dyDescent="0.25">
      <c r="A3034" t="s">
        <v>57</v>
      </c>
      <c r="B3034" t="s">
        <v>32</v>
      </c>
      <c r="C3034">
        <v>19</v>
      </c>
      <c r="D3034" t="str">
        <f t="shared" si="47"/>
        <v>Rooseveltspring 2020</v>
      </c>
      <c r="E3034" t="s">
        <v>66</v>
      </c>
      <c r="F3034" t="s">
        <v>70</v>
      </c>
      <c r="G3034" t="s">
        <v>36</v>
      </c>
      <c r="H3034" t="s">
        <v>11</v>
      </c>
      <c r="I3034" t="s">
        <v>3135</v>
      </c>
      <c r="J3034" t="s">
        <v>72</v>
      </c>
      <c r="K3034">
        <v>10</v>
      </c>
      <c r="L3034">
        <v>45</v>
      </c>
      <c r="N3034">
        <f>_xlfn.XLOOKUP($A3034,'site variables'!$A:$A,'site variables'!C:C,0,0)</f>
        <v>400.54</v>
      </c>
      <c r="O3034">
        <f>_xlfn.XLOOKUP($A3034,'site variables'!$A:$A,'site variables'!D:D,0,0)</f>
        <v>30.2</v>
      </c>
      <c r="P3034">
        <f>_xlfn.XLOOKUP($A3034,'site variables'!$A:$A,'site variables'!E:E,0,0)</f>
        <v>20.100000000000001</v>
      </c>
      <c r="Q3034">
        <f>_xlfn.XLOOKUP($A3034,'site variables'!$A:$A,'site variables'!F:F,0,0)</f>
        <v>762</v>
      </c>
      <c r="R3034" t="str">
        <f>_xlfn.XLOOKUP($A3034,'site variables'!$A:$A,'site variables'!G:G,0,0)</f>
        <v>high</v>
      </c>
      <c r="S3034" t="str">
        <f>_xlfn.XLOOKUP($A3034,'site variables'!$A:$A,'site variables'!H:H,0,0)</f>
        <v>low</v>
      </c>
      <c r="T3034" t="str">
        <f>_xlfn.XLOOKUP($A3034,'site variables'!$A:$A,'site variables'!I:I,0,0)</f>
        <v>Wildfire&amp;grazing</v>
      </c>
      <c r="U3034">
        <f>_xlfn.XLOOKUP($D3034,climatevars!$E:$E,climatevars!J:J,0,)</f>
        <v>237.99952399999995</v>
      </c>
      <c r="V3034">
        <f>_xlfn.XLOOKUP($D3034,climatevars!$E:$E,climatevars!K:K,0,)</f>
        <v>750.99849799999981</v>
      </c>
      <c r="W3034">
        <f>_xlfn.XLOOKUP($D3034,climatevars!$E:$E,climatevars!L:L,0,)</f>
        <v>237.99952399999995</v>
      </c>
      <c r="X3034">
        <f>_xlfn.XLOOKUP($G3034,speciesvars!$D:$D,speciesvars!H:H,0,0)</f>
        <v>0</v>
      </c>
      <c r="Y3034">
        <f>_xlfn.XLOOKUP($G3034,speciesvars!$D:$D,speciesvars!I:I,0,0)</f>
        <v>0</v>
      </c>
    </row>
    <row r="3035" spans="1:25" hidden="1" x14ac:dyDescent="0.25">
      <c r="A3035" t="s">
        <v>57</v>
      </c>
      <c r="B3035" t="s">
        <v>32</v>
      </c>
      <c r="C3035">
        <v>20</v>
      </c>
      <c r="D3035" t="str">
        <f t="shared" si="47"/>
        <v>Rooseveltspring 2020</v>
      </c>
      <c r="E3035" t="s">
        <v>74</v>
      </c>
      <c r="F3035" t="s">
        <v>70</v>
      </c>
      <c r="G3035" t="s">
        <v>3</v>
      </c>
      <c r="H3035" t="s">
        <v>11</v>
      </c>
      <c r="I3035" t="s">
        <v>3136</v>
      </c>
      <c r="J3035" t="s">
        <v>72</v>
      </c>
      <c r="K3035">
        <v>2</v>
      </c>
      <c r="L3035">
        <v>140</v>
      </c>
      <c r="N3035">
        <f>_xlfn.XLOOKUP($A3035,'site variables'!$A:$A,'site variables'!C:C,0,0)</f>
        <v>400.54</v>
      </c>
      <c r="O3035">
        <f>_xlfn.XLOOKUP($A3035,'site variables'!$A:$A,'site variables'!D:D,0,0)</f>
        <v>30.2</v>
      </c>
      <c r="P3035">
        <f>_xlfn.XLOOKUP($A3035,'site variables'!$A:$A,'site variables'!E:E,0,0)</f>
        <v>20.100000000000001</v>
      </c>
      <c r="Q3035">
        <f>_xlfn.XLOOKUP($A3035,'site variables'!$A:$A,'site variables'!F:F,0,0)</f>
        <v>762</v>
      </c>
      <c r="R3035" t="str">
        <f>_xlfn.XLOOKUP($A3035,'site variables'!$A:$A,'site variables'!G:G,0,0)</f>
        <v>high</v>
      </c>
      <c r="S3035" t="str">
        <f>_xlfn.XLOOKUP($A3035,'site variables'!$A:$A,'site variables'!H:H,0,0)</f>
        <v>low</v>
      </c>
      <c r="T3035" t="str">
        <f>_xlfn.XLOOKUP($A3035,'site variables'!$A:$A,'site variables'!I:I,0,0)</f>
        <v>Wildfire&amp;grazing</v>
      </c>
      <c r="U3035">
        <f>_xlfn.XLOOKUP($D3035,climatevars!$E:$E,climatevars!J:J,0,)</f>
        <v>237.99952399999995</v>
      </c>
      <c r="V3035">
        <f>_xlfn.XLOOKUP($D3035,climatevars!$E:$E,climatevars!K:K,0,)</f>
        <v>750.99849799999981</v>
      </c>
      <c r="W3035">
        <f>_xlfn.XLOOKUP($D3035,climatevars!$E:$E,climatevars!L:L,0,)</f>
        <v>237.99952399999995</v>
      </c>
      <c r="X3035">
        <f>_xlfn.XLOOKUP($G3035,speciesvars!$D:$D,speciesvars!H:H,0,0)</f>
        <v>0</v>
      </c>
      <c r="Y3035">
        <f>_xlfn.XLOOKUP($G3035,speciesvars!$D:$D,speciesvars!I:I,0,0)</f>
        <v>0</v>
      </c>
    </row>
    <row r="3036" spans="1:25" hidden="1" x14ac:dyDescent="0.25">
      <c r="A3036" t="s">
        <v>57</v>
      </c>
      <c r="B3036" t="s">
        <v>32</v>
      </c>
      <c r="C3036">
        <v>20</v>
      </c>
      <c r="D3036" t="str">
        <f t="shared" si="47"/>
        <v>Rooseveltspring 2020</v>
      </c>
      <c r="E3036" t="s">
        <v>74</v>
      </c>
      <c r="F3036" t="s">
        <v>70</v>
      </c>
      <c r="G3036" t="s">
        <v>1451</v>
      </c>
      <c r="H3036" t="s">
        <v>11</v>
      </c>
      <c r="I3036" t="s">
        <v>3137</v>
      </c>
      <c r="J3036" t="s">
        <v>60</v>
      </c>
      <c r="K3036">
        <v>1</v>
      </c>
      <c r="L3036">
        <v>100</v>
      </c>
      <c r="N3036">
        <f>_xlfn.XLOOKUP($A3036,'site variables'!$A:$A,'site variables'!C:C,0,0)</f>
        <v>400.54</v>
      </c>
      <c r="O3036">
        <f>_xlfn.XLOOKUP($A3036,'site variables'!$A:$A,'site variables'!D:D,0,0)</f>
        <v>30.2</v>
      </c>
      <c r="P3036">
        <f>_xlfn.XLOOKUP($A3036,'site variables'!$A:$A,'site variables'!E:E,0,0)</f>
        <v>20.100000000000001</v>
      </c>
      <c r="Q3036">
        <f>_xlfn.XLOOKUP($A3036,'site variables'!$A:$A,'site variables'!F:F,0,0)</f>
        <v>762</v>
      </c>
      <c r="R3036" t="str">
        <f>_xlfn.XLOOKUP($A3036,'site variables'!$A:$A,'site variables'!G:G,0,0)</f>
        <v>high</v>
      </c>
      <c r="S3036" t="str">
        <f>_xlfn.XLOOKUP($A3036,'site variables'!$A:$A,'site variables'!H:H,0,0)</f>
        <v>low</v>
      </c>
      <c r="T3036" t="str">
        <f>_xlfn.XLOOKUP($A3036,'site variables'!$A:$A,'site variables'!I:I,0,0)</f>
        <v>Wildfire&amp;grazing</v>
      </c>
      <c r="U3036">
        <f>_xlfn.XLOOKUP($D3036,climatevars!$E:$E,climatevars!J:J,0,)</f>
        <v>237.99952399999995</v>
      </c>
      <c r="V3036">
        <f>_xlfn.XLOOKUP($D3036,climatevars!$E:$E,climatevars!K:K,0,)</f>
        <v>750.99849799999981</v>
      </c>
      <c r="W3036">
        <f>_xlfn.XLOOKUP($D3036,climatevars!$E:$E,climatevars!L:L,0,)</f>
        <v>237.99952399999995</v>
      </c>
      <c r="X3036">
        <f>_xlfn.XLOOKUP($G3036,speciesvars!$D:$D,speciesvars!H:H,0,0)</f>
        <v>0</v>
      </c>
      <c r="Y3036">
        <f>_xlfn.XLOOKUP($G3036,speciesvars!$D:$D,speciesvars!I:I,0,0)</f>
        <v>0</v>
      </c>
    </row>
    <row r="3037" spans="1:25" hidden="1" x14ac:dyDescent="0.25">
      <c r="A3037" t="s">
        <v>57</v>
      </c>
      <c r="B3037" t="s">
        <v>32</v>
      </c>
      <c r="C3037">
        <v>20</v>
      </c>
      <c r="D3037" t="str">
        <f t="shared" si="47"/>
        <v>Rooseveltspring 2020</v>
      </c>
      <c r="E3037" t="s">
        <v>74</v>
      </c>
      <c r="F3037" t="s">
        <v>70</v>
      </c>
      <c r="G3037" t="s">
        <v>44</v>
      </c>
      <c r="H3037" t="s">
        <v>11</v>
      </c>
      <c r="I3037" t="s">
        <v>3138</v>
      </c>
      <c r="J3037" t="s">
        <v>60</v>
      </c>
      <c r="K3037">
        <v>3</v>
      </c>
      <c r="L3037">
        <v>35</v>
      </c>
      <c r="N3037">
        <f>_xlfn.XLOOKUP($A3037,'site variables'!$A:$A,'site variables'!C:C,0,0)</f>
        <v>400.54</v>
      </c>
      <c r="O3037">
        <f>_xlfn.XLOOKUP($A3037,'site variables'!$A:$A,'site variables'!D:D,0,0)</f>
        <v>30.2</v>
      </c>
      <c r="P3037">
        <f>_xlfn.XLOOKUP($A3037,'site variables'!$A:$A,'site variables'!E:E,0,0)</f>
        <v>20.100000000000001</v>
      </c>
      <c r="Q3037">
        <f>_xlfn.XLOOKUP($A3037,'site variables'!$A:$A,'site variables'!F:F,0,0)</f>
        <v>762</v>
      </c>
      <c r="R3037" t="str">
        <f>_xlfn.XLOOKUP($A3037,'site variables'!$A:$A,'site variables'!G:G,0,0)</f>
        <v>high</v>
      </c>
      <c r="S3037" t="str">
        <f>_xlfn.XLOOKUP($A3037,'site variables'!$A:$A,'site variables'!H:H,0,0)</f>
        <v>low</v>
      </c>
      <c r="T3037" t="str">
        <f>_xlfn.XLOOKUP($A3037,'site variables'!$A:$A,'site variables'!I:I,0,0)</f>
        <v>Wildfire&amp;grazing</v>
      </c>
      <c r="U3037">
        <f>_xlfn.XLOOKUP($D3037,climatevars!$E:$E,climatevars!J:J,0,)</f>
        <v>237.99952399999995</v>
      </c>
      <c r="V3037">
        <f>_xlfn.XLOOKUP($D3037,climatevars!$E:$E,climatevars!K:K,0,)</f>
        <v>750.99849799999981</v>
      </c>
      <c r="W3037">
        <f>_xlfn.XLOOKUP($D3037,climatevars!$E:$E,climatevars!L:L,0,)</f>
        <v>237.99952399999995</v>
      </c>
      <c r="X3037">
        <f>_xlfn.XLOOKUP($G3037,speciesvars!$D:$D,speciesvars!H:H,0,0)</f>
        <v>0</v>
      </c>
      <c r="Y3037">
        <f>_xlfn.XLOOKUP($G3037,speciesvars!$D:$D,speciesvars!I:I,0,0)</f>
        <v>0</v>
      </c>
    </row>
    <row r="3038" spans="1:25" hidden="1" x14ac:dyDescent="0.25">
      <c r="A3038" t="s">
        <v>57</v>
      </c>
      <c r="B3038" t="s">
        <v>27</v>
      </c>
      <c r="C3038">
        <v>25</v>
      </c>
      <c r="D3038" t="str">
        <f t="shared" si="47"/>
        <v>Rooseveltfall 2021</v>
      </c>
      <c r="E3038" t="s">
        <v>75</v>
      </c>
      <c r="F3038" t="s">
        <v>49</v>
      </c>
      <c r="G3038" t="s">
        <v>1</v>
      </c>
      <c r="H3038" t="s">
        <v>4256</v>
      </c>
      <c r="I3038" t="s">
        <v>3139</v>
      </c>
      <c r="J3038" t="s">
        <v>60</v>
      </c>
      <c r="K3038">
        <v>0</v>
      </c>
      <c r="L3038">
        <v>0</v>
      </c>
      <c r="M3038">
        <v>0</v>
      </c>
      <c r="N3038">
        <f>_xlfn.XLOOKUP($A3038,'site variables'!$A:$A,'site variables'!C:C,0,0)</f>
        <v>400.54</v>
      </c>
      <c r="O3038">
        <f>_xlfn.XLOOKUP($A3038,'site variables'!$A:$A,'site variables'!D:D,0,0)</f>
        <v>30.2</v>
      </c>
      <c r="P3038">
        <f>_xlfn.XLOOKUP($A3038,'site variables'!$A:$A,'site variables'!E:E,0,0)</f>
        <v>20.100000000000001</v>
      </c>
      <c r="Q3038">
        <f>_xlfn.XLOOKUP($A3038,'site variables'!$A:$A,'site variables'!F:F,0,0)</f>
        <v>762</v>
      </c>
      <c r="R3038" t="str">
        <f>_xlfn.XLOOKUP($A3038,'site variables'!$A:$A,'site variables'!G:G,0,0)</f>
        <v>high</v>
      </c>
      <c r="S3038" t="str">
        <f>_xlfn.XLOOKUP($A3038,'site variables'!$A:$A,'site variables'!H:H,0,0)</f>
        <v>low</v>
      </c>
      <c r="T3038" t="str">
        <f>_xlfn.XLOOKUP($A3038,'site variables'!$A:$A,'site variables'!I:I,0,0)</f>
        <v>Wildfire&amp;grazing</v>
      </c>
      <c r="U3038">
        <f>_xlfn.XLOOKUP($D3038,climatevars!$E:$E,climatevars!J:J,0,)</f>
        <v>292.999414</v>
      </c>
      <c r="V3038">
        <f>_xlfn.XLOOKUP($D3038,climatevars!$E:$E,climatevars!K:K,0,)</f>
        <v>750.99849799999981</v>
      </c>
      <c r="W3038">
        <f>_xlfn.XLOOKUP($D3038,climatevars!$E:$E,climatevars!L:L,0,)</f>
        <v>619.99875999999995</v>
      </c>
      <c r="X3038">
        <f>_xlfn.XLOOKUP($G3038,speciesvars!$D:$D,speciesvars!H:H,0,0)</f>
        <v>22.9416667421659</v>
      </c>
      <c r="Y3038">
        <f>_xlfn.XLOOKUP($G3038,speciesvars!$D:$D,speciesvars!I:I,0,0)</f>
        <v>528</v>
      </c>
    </row>
    <row r="3039" spans="1:25" hidden="1" x14ac:dyDescent="0.25">
      <c r="A3039" t="s">
        <v>57</v>
      </c>
      <c r="B3039" t="s">
        <v>27</v>
      </c>
      <c r="C3039">
        <v>26</v>
      </c>
      <c r="D3039" t="str">
        <f t="shared" si="47"/>
        <v>Rooseveltfall 2021</v>
      </c>
      <c r="E3039" t="s">
        <v>12</v>
      </c>
      <c r="F3039" t="s">
        <v>0</v>
      </c>
      <c r="G3039" t="s">
        <v>13</v>
      </c>
      <c r="H3039" t="s">
        <v>4254</v>
      </c>
      <c r="I3039" t="s">
        <v>3140</v>
      </c>
      <c r="J3039" t="s">
        <v>60</v>
      </c>
      <c r="K3039">
        <v>0</v>
      </c>
      <c r="L3039">
        <v>0</v>
      </c>
      <c r="M3039">
        <v>0</v>
      </c>
      <c r="N3039">
        <f>_xlfn.XLOOKUP($A3039,'site variables'!$A:$A,'site variables'!C:C,0,0)</f>
        <v>400.54</v>
      </c>
      <c r="O3039">
        <f>_xlfn.XLOOKUP($A3039,'site variables'!$A:$A,'site variables'!D:D,0,0)</f>
        <v>30.2</v>
      </c>
      <c r="P3039">
        <f>_xlfn.XLOOKUP($A3039,'site variables'!$A:$A,'site variables'!E:E,0,0)</f>
        <v>20.100000000000001</v>
      </c>
      <c r="Q3039">
        <f>_xlfn.XLOOKUP($A3039,'site variables'!$A:$A,'site variables'!F:F,0,0)</f>
        <v>762</v>
      </c>
      <c r="R3039" t="str">
        <f>_xlfn.XLOOKUP($A3039,'site variables'!$A:$A,'site variables'!G:G,0,0)</f>
        <v>high</v>
      </c>
      <c r="S3039" t="str">
        <f>_xlfn.XLOOKUP($A3039,'site variables'!$A:$A,'site variables'!H:H,0,0)</f>
        <v>low</v>
      </c>
      <c r="T3039" t="str">
        <f>_xlfn.XLOOKUP($A3039,'site variables'!$A:$A,'site variables'!I:I,0,0)</f>
        <v>Wildfire&amp;grazing</v>
      </c>
      <c r="U3039">
        <f>_xlfn.XLOOKUP($D3039,climatevars!$E:$E,climatevars!J:J,0,)</f>
        <v>292.999414</v>
      </c>
      <c r="V3039">
        <f>_xlfn.XLOOKUP($D3039,climatevars!$E:$E,climatevars!K:K,0,)</f>
        <v>750.99849799999981</v>
      </c>
      <c r="W3039">
        <f>_xlfn.XLOOKUP($D3039,climatevars!$E:$E,climatevars!L:L,0,)</f>
        <v>619.99875999999995</v>
      </c>
      <c r="X3039">
        <f>_xlfn.XLOOKUP($G3039,speciesvars!$D:$D,speciesvars!H:H,0,0)</f>
        <v>23.462500015894602</v>
      </c>
      <c r="Y3039">
        <f>_xlfn.XLOOKUP($G3039,speciesvars!$D:$D,speciesvars!I:I,0,0)</f>
        <v>846</v>
      </c>
    </row>
    <row r="3040" spans="1:25" hidden="1" x14ac:dyDescent="0.25">
      <c r="A3040" t="s">
        <v>57</v>
      </c>
      <c r="B3040" t="s">
        <v>27</v>
      </c>
      <c r="C3040">
        <v>26</v>
      </c>
      <c r="D3040" t="str">
        <f t="shared" si="47"/>
        <v>Rooseveltfall 2021</v>
      </c>
      <c r="E3040" t="s">
        <v>12</v>
      </c>
      <c r="F3040" t="s">
        <v>0</v>
      </c>
      <c r="G3040" t="s">
        <v>21</v>
      </c>
      <c r="H3040" t="s">
        <v>4254</v>
      </c>
      <c r="I3040" t="s">
        <v>3141</v>
      </c>
      <c r="J3040" t="s">
        <v>60</v>
      </c>
      <c r="K3040">
        <v>0</v>
      </c>
      <c r="L3040">
        <v>0</v>
      </c>
      <c r="M3040">
        <v>0</v>
      </c>
      <c r="N3040">
        <f>_xlfn.XLOOKUP($A3040,'site variables'!$A:$A,'site variables'!C:C,0,0)</f>
        <v>400.54</v>
      </c>
      <c r="O3040">
        <f>_xlfn.XLOOKUP($A3040,'site variables'!$A:$A,'site variables'!D:D,0,0)</f>
        <v>30.2</v>
      </c>
      <c r="P3040">
        <f>_xlfn.XLOOKUP($A3040,'site variables'!$A:$A,'site variables'!E:E,0,0)</f>
        <v>20.100000000000001</v>
      </c>
      <c r="Q3040">
        <f>_xlfn.XLOOKUP($A3040,'site variables'!$A:$A,'site variables'!F:F,0,0)</f>
        <v>762</v>
      </c>
      <c r="R3040" t="str">
        <f>_xlfn.XLOOKUP($A3040,'site variables'!$A:$A,'site variables'!G:G,0,0)</f>
        <v>high</v>
      </c>
      <c r="S3040" t="str">
        <f>_xlfn.XLOOKUP($A3040,'site variables'!$A:$A,'site variables'!H:H,0,0)</f>
        <v>low</v>
      </c>
      <c r="T3040" t="str">
        <f>_xlfn.XLOOKUP($A3040,'site variables'!$A:$A,'site variables'!I:I,0,0)</f>
        <v>Wildfire&amp;grazing</v>
      </c>
      <c r="U3040">
        <f>_xlfn.XLOOKUP($D3040,climatevars!$E:$E,climatevars!J:J,0,)</f>
        <v>292.999414</v>
      </c>
      <c r="V3040">
        <f>_xlfn.XLOOKUP($D3040,climatevars!$E:$E,climatevars!K:K,0,)</f>
        <v>750.99849799999981</v>
      </c>
      <c r="W3040">
        <f>_xlfn.XLOOKUP($D3040,climatevars!$E:$E,climatevars!L:L,0,)</f>
        <v>619.99875999999995</v>
      </c>
      <c r="X3040">
        <f>_xlfn.XLOOKUP($G3040,speciesvars!$D:$D,speciesvars!H:H,0,0)</f>
        <v>24.8750001192093</v>
      </c>
      <c r="Y3040">
        <f>_xlfn.XLOOKUP($G3040,speciesvars!$D:$D,speciesvars!I:I,0,0)</f>
        <v>845</v>
      </c>
    </row>
    <row r="3041" spans="1:25" hidden="1" x14ac:dyDescent="0.25">
      <c r="A3041" t="s">
        <v>57</v>
      </c>
      <c r="B3041" t="s">
        <v>27</v>
      </c>
      <c r="C3041">
        <v>26</v>
      </c>
      <c r="D3041" t="str">
        <f t="shared" si="47"/>
        <v>Rooseveltfall 2021</v>
      </c>
      <c r="E3041" t="s">
        <v>12</v>
      </c>
      <c r="F3041" t="s">
        <v>0</v>
      </c>
      <c r="G3041" t="s">
        <v>53</v>
      </c>
      <c r="H3041" t="s">
        <v>4254</v>
      </c>
      <c r="I3041" t="s">
        <v>3142</v>
      </c>
      <c r="J3041" t="s">
        <v>60</v>
      </c>
      <c r="K3041">
        <v>2</v>
      </c>
      <c r="L3041">
        <v>15</v>
      </c>
      <c r="M3041">
        <v>0.55000000000000004</v>
      </c>
      <c r="N3041">
        <f>_xlfn.XLOOKUP($A3041,'site variables'!$A:$A,'site variables'!C:C,0,0)</f>
        <v>400.54</v>
      </c>
      <c r="O3041">
        <f>_xlfn.XLOOKUP($A3041,'site variables'!$A:$A,'site variables'!D:D,0,0)</f>
        <v>30.2</v>
      </c>
      <c r="P3041">
        <f>_xlfn.XLOOKUP($A3041,'site variables'!$A:$A,'site variables'!E:E,0,0)</f>
        <v>20.100000000000001</v>
      </c>
      <c r="Q3041">
        <f>_xlfn.XLOOKUP($A3041,'site variables'!$A:$A,'site variables'!F:F,0,0)</f>
        <v>762</v>
      </c>
      <c r="R3041" t="str">
        <f>_xlfn.XLOOKUP($A3041,'site variables'!$A:$A,'site variables'!G:G,0,0)</f>
        <v>high</v>
      </c>
      <c r="S3041" t="str">
        <f>_xlfn.XLOOKUP($A3041,'site variables'!$A:$A,'site variables'!H:H,0,0)</f>
        <v>low</v>
      </c>
      <c r="T3041" t="str">
        <f>_xlfn.XLOOKUP($A3041,'site variables'!$A:$A,'site variables'!I:I,0,0)</f>
        <v>Wildfire&amp;grazing</v>
      </c>
      <c r="U3041">
        <f>_xlfn.XLOOKUP($D3041,climatevars!$E:$E,climatevars!J:J,0,)</f>
        <v>292.999414</v>
      </c>
      <c r="V3041">
        <f>_xlfn.XLOOKUP($D3041,climatevars!$E:$E,climatevars!K:K,0,)</f>
        <v>750.99849799999981</v>
      </c>
      <c r="W3041">
        <f>_xlfn.XLOOKUP($D3041,climatevars!$E:$E,climatevars!L:L,0,)</f>
        <v>619.99875999999995</v>
      </c>
      <c r="X3041">
        <f>_xlfn.XLOOKUP($G3041,speciesvars!$D:$D,speciesvars!H:H,0,0)</f>
        <v>24.200000047683702</v>
      </c>
      <c r="Y3041">
        <f>_xlfn.XLOOKUP($G3041,speciesvars!$D:$D,speciesvars!I:I,0,0)</f>
        <v>706</v>
      </c>
    </row>
    <row r="3042" spans="1:25" hidden="1" x14ac:dyDescent="0.25">
      <c r="A3042" t="s">
        <v>57</v>
      </c>
      <c r="B3042" t="s">
        <v>27</v>
      </c>
      <c r="C3042">
        <v>26</v>
      </c>
      <c r="D3042" t="str">
        <f t="shared" si="47"/>
        <v>Rooseveltfall 2021</v>
      </c>
      <c r="E3042" t="s">
        <v>12</v>
      </c>
      <c r="F3042" t="s">
        <v>0</v>
      </c>
      <c r="G3042" t="s">
        <v>35</v>
      </c>
      <c r="H3042" t="s">
        <v>4254</v>
      </c>
      <c r="I3042" t="s">
        <v>3143</v>
      </c>
      <c r="J3042" t="s">
        <v>60</v>
      </c>
      <c r="K3042">
        <v>0</v>
      </c>
      <c r="L3042">
        <v>0</v>
      </c>
      <c r="M3042">
        <v>0</v>
      </c>
      <c r="N3042">
        <f>_xlfn.XLOOKUP($A3042,'site variables'!$A:$A,'site variables'!C:C,0,0)</f>
        <v>400.54</v>
      </c>
      <c r="O3042">
        <f>_xlfn.XLOOKUP($A3042,'site variables'!$A:$A,'site variables'!D:D,0,0)</f>
        <v>30.2</v>
      </c>
      <c r="P3042">
        <f>_xlfn.XLOOKUP($A3042,'site variables'!$A:$A,'site variables'!E:E,0,0)</f>
        <v>20.100000000000001</v>
      </c>
      <c r="Q3042">
        <f>_xlfn.XLOOKUP($A3042,'site variables'!$A:$A,'site variables'!F:F,0,0)</f>
        <v>762</v>
      </c>
      <c r="R3042" t="str">
        <f>_xlfn.XLOOKUP($A3042,'site variables'!$A:$A,'site variables'!G:G,0,0)</f>
        <v>high</v>
      </c>
      <c r="S3042" t="str">
        <f>_xlfn.XLOOKUP($A3042,'site variables'!$A:$A,'site variables'!H:H,0,0)</f>
        <v>low</v>
      </c>
      <c r="T3042" t="str">
        <f>_xlfn.XLOOKUP($A3042,'site variables'!$A:$A,'site variables'!I:I,0,0)</f>
        <v>Wildfire&amp;grazing</v>
      </c>
      <c r="U3042">
        <f>_xlfn.XLOOKUP($D3042,climatevars!$E:$E,climatevars!J:J,0,)</f>
        <v>292.999414</v>
      </c>
      <c r="V3042">
        <f>_xlfn.XLOOKUP($D3042,climatevars!$E:$E,climatevars!K:K,0,)</f>
        <v>750.99849799999981</v>
      </c>
      <c r="W3042">
        <f>_xlfn.XLOOKUP($D3042,climatevars!$E:$E,climatevars!L:L,0,)</f>
        <v>619.99875999999995</v>
      </c>
      <c r="X3042">
        <f>_xlfn.XLOOKUP($G3042,speciesvars!$D:$D,speciesvars!H:H,0,0)</f>
        <v>23.5000000198682</v>
      </c>
      <c r="Y3042">
        <f>_xlfn.XLOOKUP($G3042,speciesvars!$D:$D,speciesvars!I:I,0,0)</f>
        <v>354</v>
      </c>
    </row>
    <row r="3043" spans="1:25" hidden="1" x14ac:dyDescent="0.25">
      <c r="A3043" t="s">
        <v>57</v>
      </c>
      <c r="B3043" t="s">
        <v>27</v>
      </c>
      <c r="C3043">
        <v>26</v>
      </c>
      <c r="D3043" t="str">
        <f t="shared" si="47"/>
        <v>Rooseveltfall 2021</v>
      </c>
      <c r="E3043" t="s">
        <v>12</v>
      </c>
      <c r="F3043" t="s">
        <v>0</v>
      </c>
      <c r="G3043" t="s">
        <v>76</v>
      </c>
      <c r="H3043" t="s">
        <v>4254</v>
      </c>
      <c r="I3043" t="s">
        <v>3144</v>
      </c>
      <c r="J3043" t="s">
        <v>60</v>
      </c>
      <c r="K3043">
        <v>0</v>
      </c>
      <c r="L3043">
        <v>0</v>
      </c>
      <c r="M3043">
        <v>0.55000000000000004</v>
      </c>
      <c r="N3043">
        <f>_xlfn.XLOOKUP($A3043,'site variables'!$A:$A,'site variables'!C:C,0,0)</f>
        <v>400.54</v>
      </c>
      <c r="O3043">
        <f>_xlfn.XLOOKUP($A3043,'site variables'!$A:$A,'site variables'!D:D,0,0)</f>
        <v>30.2</v>
      </c>
      <c r="P3043">
        <f>_xlfn.XLOOKUP($A3043,'site variables'!$A:$A,'site variables'!E:E,0,0)</f>
        <v>20.100000000000001</v>
      </c>
      <c r="Q3043">
        <f>_xlfn.XLOOKUP($A3043,'site variables'!$A:$A,'site variables'!F:F,0,0)</f>
        <v>762</v>
      </c>
      <c r="R3043" t="str">
        <f>_xlfn.XLOOKUP($A3043,'site variables'!$A:$A,'site variables'!G:G,0,0)</f>
        <v>high</v>
      </c>
      <c r="S3043" t="str">
        <f>_xlfn.XLOOKUP($A3043,'site variables'!$A:$A,'site variables'!H:H,0,0)</f>
        <v>low</v>
      </c>
      <c r="T3043" t="str">
        <f>_xlfn.XLOOKUP($A3043,'site variables'!$A:$A,'site variables'!I:I,0,0)</f>
        <v>Wildfire&amp;grazing</v>
      </c>
      <c r="U3043">
        <f>_xlfn.XLOOKUP($D3043,climatevars!$E:$E,climatevars!J:J,0,)</f>
        <v>292.999414</v>
      </c>
      <c r="V3043">
        <f>_xlfn.XLOOKUP($D3043,climatevars!$E:$E,climatevars!K:K,0,)</f>
        <v>750.99849799999981</v>
      </c>
      <c r="W3043">
        <f>_xlfn.XLOOKUP($D3043,climatevars!$E:$E,climatevars!L:L,0,)</f>
        <v>619.99875999999995</v>
      </c>
      <c r="X3043">
        <f>_xlfn.XLOOKUP($G3043,speciesvars!$D:$D,speciesvars!H:H,0,0)</f>
        <v>23.825000166892998</v>
      </c>
      <c r="Y3043">
        <f>_xlfn.XLOOKUP($G3043,speciesvars!$D:$D,speciesvars!I:I,0,0)</f>
        <v>508</v>
      </c>
    </row>
    <row r="3044" spans="1:25" hidden="1" x14ac:dyDescent="0.25">
      <c r="A3044" t="s">
        <v>57</v>
      </c>
      <c r="B3044" t="s">
        <v>27</v>
      </c>
      <c r="C3044">
        <v>27</v>
      </c>
      <c r="D3044" t="str">
        <f t="shared" si="47"/>
        <v>Rooseveltfall 2021</v>
      </c>
      <c r="E3044" t="s">
        <v>48</v>
      </c>
      <c r="F3044" t="s">
        <v>70</v>
      </c>
      <c r="G3044" t="s">
        <v>6</v>
      </c>
      <c r="H3044" t="s">
        <v>4256</v>
      </c>
      <c r="I3044" t="s">
        <v>3145</v>
      </c>
      <c r="J3044" t="s">
        <v>60</v>
      </c>
      <c r="K3044">
        <v>0</v>
      </c>
      <c r="L3044">
        <v>0</v>
      </c>
      <c r="M3044">
        <v>0</v>
      </c>
      <c r="N3044">
        <f>_xlfn.XLOOKUP($A3044,'site variables'!$A:$A,'site variables'!C:C,0,0)</f>
        <v>400.54</v>
      </c>
      <c r="O3044">
        <f>_xlfn.XLOOKUP($A3044,'site variables'!$A:$A,'site variables'!D:D,0,0)</f>
        <v>30.2</v>
      </c>
      <c r="P3044">
        <f>_xlfn.XLOOKUP($A3044,'site variables'!$A:$A,'site variables'!E:E,0,0)</f>
        <v>20.100000000000001</v>
      </c>
      <c r="Q3044">
        <f>_xlfn.XLOOKUP($A3044,'site variables'!$A:$A,'site variables'!F:F,0,0)</f>
        <v>762</v>
      </c>
      <c r="R3044" t="str">
        <f>_xlfn.XLOOKUP($A3044,'site variables'!$A:$A,'site variables'!G:G,0,0)</f>
        <v>high</v>
      </c>
      <c r="S3044" t="str">
        <f>_xlfn.XLOOKUP($A3044,'site variables'!$A:$A,'site variables'!H:H,0,0)</f>
        <v>low</v>
      </c>
      <c r="T3044" t="str">
        <f>_xlfn.XLOOKUP($A3044,'site variables'!$A:$A,'site variables'!I:I,0,0)</f>
        <v>Wildfire&amp;grazing</v>
      </c>
      <c r="U3044">
        <f>_xlfn.XLOOKUP($D3044,climatevars!$E:$E,climatevars!J:J,0,)</f>
        <v>292.999414</v>
      </c>
      <c r="V3044">
        <f>_xlfn.XLOOKUP($D3044,climatevars!$E:$E,climatevars!K:K,0,)</f>
        <v>750.99849799999981</v>
      </c>
      <c r="W3044">
        <f>_xlfn.XLOOKUP($D3044,climatevars!$E:$E,climatevars!L:L,0,)</f>
        <v>619.99875999999995</v>
      </c>
      <c r="X3044">
        <f>_xlfn.XLOOKUP($G3044,speciesvars!$D:$D,speciesvars!H:H,0,0)</f>
        <v>21.804166575272902</v>
      </c>
      <c r="Y3044">
        <f>_xlfn.XLOOKUP($G3044,speciesvars!$D:$D,speciesvars!I:I,0,0)</f>
        <v>504</v>
      </c>
    </row>
    <row r="3045" spans="1:25" hidden="1" x14ac:dyDescent="0.25">
      <c r="A3045" t="s">
        <v>57</v>
      </c>
      <c r="B3045" t="s">
        <v>27</v>
      </c>
      <c r="C3045">
        <v>27</v>
      </c>
      <c r="D3045" t="str">
        <f t="shared" si="47"/>
        <v>Rooseveltfall 2021</v>
      </c>
      <c r="E3045" t="s">
        <v>48</v>
      </c>
      <c r="F3045" t="s">
        <v>70</v>
      </c>
      <c r="G3045" t="s">
        <v>53</v>
      </c>
      <c r="H3045" t="s">
        <v>4254</v>
      </c>
      <c r="I3045" t="s">
        <v>3146</v>
      </c>
      <c r="J3045" t="s">
        <v>60</v>
      </c>
      <c r="K3045">
        <v>0</v>
      </c>
      <c r="L3045">
        <v>0</v>
      </c>
      <c r="M3045">
        <v>0.05</v>
      </c>
      <c r="N3045">
        <f>_xlfn.XLOOKUP($A3045,'site variables'!$A:$A,'site variables'!C:C,0,0)</f>
        <v>400.54</v>
      </c>
      <c r="O3045">
        <f>_xlfn.XLOOKUP($A3045,'site variables'!$A:$A,'site variables'!D:D,0,0)</f>
        <v>30.2</v>
      </c>
      <c r="P3045">
        <f>_xlfn.XLOOKUP($A3045,'site variables'!$A:$A,'site variables'!E:E,0,0)</f>
        <v>20.100000000000001</v>
      </c>
      <c r="Q3045">
        <f>_xlfn.XLOOKUP($A3045,'site variables'!$A:$A,'site variables'!F:F,0,0)</f>
        <v>762</v>
      </c>
      <c r="R3045" t="str">
        <f>_xlfn.XLOOKUP($A3045,'site variables'!$A:$A,'site variables'!G:G,0,0)</f>
        <v>high</v>
      </c>
      <c r="S3045" t="str">
        <f>_xlfn.XLOOKUP($A3045,'site variables'!$A:$A,'site variables'!H:H,0,0)</f>
        <v>low</v>
      </c>
      <c r="T3045" t="str">
        <f>_xlfn.XLOOKUP($A3045,'site variables'!$A:$A,'site variables'!I:I,0,0)</f>
        <v>Wildfire&amp;grazing</v>
      </c>
      <c r="U3045">
        <f>_xlfn.XLOOKUP($D3045,climatevars!$E:$E,climatevars!J:J,0,)</f>
        <v>292.999414</v>
      </c>
      <c r="V3045">
        <f>_xlfn.XLOOKUP($D3045,climatevars!$E:$E,climatevars!K:K,0,)</f>
        <v>750.99849799999981</v>
      </c>
      <c r="W3045">
        <f>_xlfn.XLOOKUP($D3045,climatevars!$E:$E,climatevars!L:L,0,)</f>
        <v>619.99875999999995</v>
      </c>
      <c r="X3045">
        <f>_xlfn.XLOOKUP($G3045,speciesvars!$D:$D,speciesvars!H:H,0,0)</f>
        <v>24.200000047683702</v>
      </c>
      <c r="Y3045">
        <f>_xlfn.XLOOKUP($G3045,speciesvars!$D:$D,speciesvars!I:I,0,0)</f>
        <v>706</v>
      </c>
    </row>
    <row r="3046" spans="1:25" hidden="1" x14ac:dyDescent="0.25">
      <c r="A3046" t="s">
        <v>57</v>
      </c>
      <c r="B3046" t="s">
        <v>27</v>
      </c>
      <c r="C3046">
        <v>27</v>
      </c>
      <c r="D3046" t="str">
        <f t="shared" si="47"/>
        <v>Rooseveltfall 2021</v>
      </c>
      <c r="E3046" t="s">
        <v>48</v>
      </c>
      <c r="F3046" t="s">
        <v>70</v>
      </c>
      <c r="G3046" t="s">
        <v>22</v>
      </c>
      <c r="H3046" t="s">
        <v>4256</v>
      </c>
      <c r="I3046" t="s">
        <v>3147</v>
      </c>
      <c r="J3046" t="s">
        <v>60</v>
      </c>
      <c r="K3046">
        <v>0</v>
      </c>
      <c r="L3046">
        <v>0</v>
      </c>
      <c r="M3046">
        <v>0</v>
      </c>
      <c r="N3046">
        <f>_xlfn.XLOOKUP($A3046,'site variables'!$A:$A,'site variables'!C:C,0,0)</f>
        <v>400.54</v>
      </c>
      <c r="O3046">
        <f>_xlfn.XLOOKUP($A3046,'site variables'!$A:$A,'site variables'!D:D,0,0)</f>
        <v>30.2</v>
      </c>
      <c r="P3046">
        <f>_xlfn.XLOOKUP($A3046,'site variables'!$A:$A,'site variables'!E:E,0,0)</f>
        <v>20.100000000000001</v>
      </c>
      <c r="Q3046">
        <f>_xlfn.XLOOKUP($A3046,'site variables'!$A:$A,'site variables'!F:F,0,0)</f>
        <v>762</v>
      </c>
      <c r="R3046" t="str">
        <f>_xlfn.XLOOKUP($A3046,'site variables'!$A:$A,'site variables'!G:G,0,0)</f>
        <v>high</v>
      </c>
      <c r="S3046" t="str">
        <f>_xlfn.XLOOKUP($A3046,'site variables'!$A:$A,'site variables'!H:H,0,0)</f>
        <v>low</v>
      </c>
      <c r="T3046" t="str">
        <f>_xlfn.XLOOKUP($A3046,'site variables'!$A:$A,'site variables'!I:I,0,0)</f>
        <v>Wildfire&amp;grazing</v>
      </c>
      <c r="U3046">
        <f>_xlfn.XLOOKUP($D3046,climatevars!$E:$E,climatevars!J:J,0,)</f>
        <v>292.999414</v>
      </c>
      <c r="V3046">
        <f>_xlfn.XLOOKUP($D3046,climatevars!$E:$E,climatevars!K:K,0,)</f>
        <v>750.99849799999981</v>
      </c>
      <c r="W3046">
        <f>_xlfn.XLOOKUP($D3046,climatevars!$E:$E,climatevars!L:L,0,)</f>
        <v>619.99875999999995</v>
      </c>
      <c r="X3046">
        <f>_xlfn.XLOOKUP($G3046,speciesvars!$D:$D,speciesvars!H:H,0,0)</f>
        <v>22.870833317438802</v>
      </c>
      <c r="Y3046">
        <f>_xlfn.XLOOKUP($G3046,speciesvars!$D:$D,speciesvars!I:I,0,0)</f>
        <v>733</v>
      </c>
    </row>
    <row r="3047" spans="1:25" hidden="1" x14ac:dyDescent="0.25">
      <c r="A3047" t="s">
        <v>57</v>
      </c>
      <c r="B3047" t="s">
        <v>27</v>
      </c>
      <c r="C3047">
        <v>27</v>
      </c>
      <c r="D3047" t="str">
        <f t="shared" si="47"/>
        <v>Rooseveltfall 2021</v>
      </c>
      <c r="E3047" t="s">
        <v>48</v>
      </c>
      <c r="F3047" t="s">
        <v>70</v>
      </c>
      <c r="G3047" t="s">
        <v>54</v>
      </c>
      <c r="H3047" t="s">
        <v>4256</v>
      </c>
      <c r="I3047" t="s">
        <v>3148</v>
      </c>
      <c r="J3047" t="s">
        <v>60</v>
      </c>
      <c r="K3047">
        <v>0</v>
      </c>
      <c r="L3047">
        <v>0</v>
      </c>
      <c r="M3047">
        <v>0</v>
      </c>
      <c r="N3047">
        <f>_xlfn.XLOOKUP($A3047,'site variables'!$A:$A,'site variables'!C:C,0,0)</f>
        <v>400.54</v>
      </c>
      <c r="O3047">
        <f>_xlfn.XLOOKUP($A3047,'site variables'!$A:$A,'site variables'!D:D,0,0)</f>
        <v>30.2</v>
      </c>
      <c r="P3047">
        <f>_xlfn.XLOOKUP($A3047,'site variables'!$A:$A,'site variables'!E:E,0,0)</f>
        <v>20.100000000000001</v>
      </c>
      <c r="Q3047">
        <f>_xlfn.XLOOKUP($A3047,'site variables'!$A:$A,'site variables'!F:F,0,0)</f>
        <v>762</v>
      </c>
      <c r="R3047" t="str">
        <f>_xlfn.XLOOKUP($A3047,'site variables'!$A:$A,'site variables'!G:G,0,0)</f>
        <v>high</v>
      </c>
      <c r="S3047" t="str">
        <f>_xlfn.XLOOKUP($A3047,'site variables'!$A:$A,'site variables'!H:H,0,0)</f>
        <v>low</v>
      </c>
      <c r="T3047" t="str">
        <f>_xlfn.XLOOKUP($A3047,'site variables'!$A:$A,'site variables'!I:I,0,0)</f>
        <v>Wildfire&amp;grazing</v>
      </c>
      <c r="U3047">
        <f>_xlfn.XLOOKUP($D3047,climatevars!$E:$E,climatevars!J:J,0,)</f>
        <v>292.999414</v>
      </c>
      <c r="V3047">
        <f>_xlfn.XLOOKUP($D3047,climatevars!$E:$E,climatevars!K:K,0,)</f>
        <v>750.99849799999981</v>
      </c>
      <c r="W3047">
        <f>_xlfn.XLOOKUP($D3047,climatevars!$E:$E,climatevars!L:L,0,)</f>
        <v>619.99875999999995</v>
      </c>
      <c r="X3047">
        <f>_xlfn.XLOOKUP($G3047,speciesvars!$D:$D,speciesvars!H:H,0,0)</f>
        <v>21.7541668613752</v>
      </c>
      <c r="Y3047">
        <f>_xlfn.XLOOKUP($G3047,speciesvars!$D:$D,speciesvars!I:I,0,0)</f>
        <v>505</v>
      </c>
    </row>
    <row r="3048" spans="1:25" hidden="1" x14ac:dyDescent="0.25">
      <c r="A3048" t="s">
        <v>57</v>
      </c>
      <c r="B3048" t="s">
        <v>27</v>
      </c>
      <c r="C3048">
        <v>27</v>
      </c>
      <c r="D3048" t="str">
        <f t="shared" si="47"/>
        <v>Rooseveltfall 2021</v>
      </c>
      <c r="E3048" t="s">
        <v>48</v>
      </c>
      <c r="F3048" t="s">
        <v>70</v>
      </c>
      <c r="G3048" t="s">
        <v>65</v>
      </c>
      <c r="H3048" t="s">
        <v>4256</v>
      </c>
      <c r="I3048" t="s">
        <v>3149</v>
      </c>
      <c r="J3048" t="s">
        <v>60</v>
      </c>
      <c r="K3048">
        <v>0</v>
      </c>
      <c r="L3048">
        <v>0</v>
      </c>
      <c r="M3048">
        <v>0</v>
      </c>
      <c r="N3048">
        <f>_xlfn.XLOOKUP($A3048,'site variables'!$A:$A,'site variables'!C:C,0,0)</f>
        <v>400.54</v>
      </c>
      <c r="O3048">
        <f>_xlfn.XLOOKUP($A3048,'site variables'!$A:$A,'site variables'!D:D,0,0)</f>
        <v>30.2</v>
      </c>
      <c r="P3048">
        <f>_xlfn.XLOOKUP($A3048,'site variables'!$A:$A,'site variables'!E:E,0,0)</f>
        <v>20.100000000000001</v>
      </c>
      <c r="Q3048">
        <f>_xlfn.XLOOKUP($A3048,'site variables'!$A:$A,'site variables'!F:F,0,0)</f>
        <v>762</v>
      </c>
      <c r="R3048" t="str">
        <f>_xlfn.XLOOKUP($A3048,'site variables'!$A:$A,'site variables'!G:G,0,0)</f>
        <v>high</v>
      </c>
      <c r="S3048" t="str">
        <f>_xlfn.XLOOKUP($A3048,'site variables'!$A:$A,'site variables'!H:H,0,0)</f>
        <v>low</v>
      </c>
      <c r="T3048" t="str">
        <f>_xlfn.XLOOKUP($A3048,'site variables'!$A:$A,'site variables'!I:I,0,0)</f>
        <v>Wildfire&amp;grazing</v>
      </c>
      <c r="U3048">
        <f>_xlfn.XLOOKUP($D3048,climatevars!$E:$E,climatevars!J:J,0,)</f>
        <v>292.999414</v>
      </c>
      <c r="V3048">
        <f>_xlfn.XLOOKUP($D3048,climatevars!$E:$E,climatevars!K:K,0,)</f>
        <v>750.99849799999981</v>
      </c>
      <c r="W3048">
        <f>_xlfn.XLOOKUP($D3048,climatevars!$E:$E,climatevars!L:L,0,)</f>
        <v>619.99875999999995</v>
      </c>
      <c r="X3048">
        <f>_xlfn.XLOOKUP($G3048,speciesvars!$D:$D,speciesvars!H:H,0,0)</f>
        <v>21.662499884764401</v>
      </c>
      <c r="Y3048">
        <f>_xlfn.XLOOKUP($G3048,speciesvars!$D:$D,speciesvars!I:I,0,0)</f>
        <v>767</v>
      </c>
    </row>
    <row r="3049" spans="1:25" hidden="1" x14ac:dyDescent="0.25">
      <c r="A3049" t="s">
        <v>57</v>
      </c>
      <c r="B3049" t="s">
        <v>27</v>
      </c>
      <c r="C3049">
        <v>27</v>
      </c>
      <c r="D3049" t="str">
        <f t="shared" si="47"/>
        <v>Rooseveltfall 2021</v>
      </c>
      <c r="E3049" t="s">
        <v>48</v>
      </c>
      <c r="F3049" t="s">
        <v>70</v>
      </c>
      <c r="G3049" t="s">
        <v>1</v>
      </c>
      <c r="H3049" t="s">
        <v>4256</v>
      </c>
      <c r="I3049" t="s">
        <v>3150</v>
      </c>
      <c r="J3049" t="s">
        <v>60</v>
      </c>
      <c r="K3049">
        <v>0</v>
      </c>
      <c r="L3049">
        <v>0</v>
      </c>
      <c r="M3049">
        <v>0.55000000000000004</v>
      </c>
      <c r="N3049">
        <f>_xlfn.XLOOKUP($A3049,'site variables'!$A:$A,'site variables'!C:C,0,0)</f>
        <v>400.54</v>
      </c>
      <c r="O3049">
        <f>_xlfn.XLOOKUP($A3049,'site variables'!$A:$A,'site variables'!D:D,0,0)</f>
        <v>30.2</v>
      </c>
      <c r="P3049">
        <f>_xlfn.XLOOKUP($A3049,'site variables'!$A:$A,'site variables'!E:E,0,0)</f>
        <v>20.100000000000001</v>
      </c>
      <c r="Q3049">
        <f>_xlfn.XLOOKUP($A3049,'site variables'!$A:$A,'site variables'!F:F,0,0)</f>
        <v>762</v>
      </c>
      <c r="R3049" t="str">
        <f>_xlfn.XLOOKUP($A3049,'site variables'!$A:$A,'site variables'!G:G,0,0)</f>
        <v>high</v>
      </c>
      <c r="S3049" t="str">
        <f>_xlfn.XLOOKUP($A3049,'site variables'!$A:$A,'site variables'!H:H,0,0)</f>
        <v>low</v>
      </c>
      <c r="T3049" t="str">
        <f>_xlfn.XLOOKUP($A3049,'site variables'!$A:$A,'site variables'!I:I,0,0)</f>
        <v>Wildfire&amp;grazing</v>
      </c>
      <c r="U3049">
        <f>_xlfn.XLOOKUP($D3049,climatevars!$E:$E,climatevars!J:J,0,)</f>
        <v>292.999414</v>
      </c>
      <c r="V3049">
        <f>_xlfn.XLOOKUP($D3049,climatevars!$E:$E,climatevars!K:K,0,)</f>
        <v>750.99849799999981</v>
      </c>
      <c r="W3049">
        <f>_xlfn.XLOOKUP($D3049,climatevars!$E:$E,climatevars!L:L,0,)</f>
        <v>619.99875999999995</v>
      </c>
      <c r="X3049">
        <f>_xlfn.XLOOKUP($G3049,speciesvars!$D:$D,speciesvars!H:H,0,0)</f>
        <v>22.9416667421659</v>
      </c>
      <c r="Y3049">
        <f>_xlfn.XLOOKUP($G3049,speciesvars!$D:$D,speciesvars!I:I,0,0)</f>
        <v>528</v>
      </c>
    </row>
    <row r="3050" spans="1:25" hidden="1" x14ac:dyDescent="0.25">
      <c r="A3050" t="s">
        <v>57</v>
      </c>
      <c r="B3050" t="s">
        <v>32</v>
      </c>
      <c r="C3050">
        <v>20</v>
      </c>
      <c r="D3050" t="str">
        <f t="shared" si="47"/>
        <v>Rooseveltspring 2020</v>
      </c>
      <c r="E3050" t="s">
        <v>74</v>
      </c>
      <c r="F3050" t="s">
        <v>70</v>
      </c>
      <c r="G3050" t="s">
        <v>67</v>
      </c>
      <c r="H3050" t="s">
        <v>11</v>
      </c>
      <c r="I3050" t="s">
        <v>3151</v>
      </c>
      <c r="J3050" t="s">
        <v>60</v>
      </c>
      <c r="K3050">
        <v>1</v>
      </c>
      <c r="L3050">
        <v>50</v>
      </c>
      <c r="N3050">
        <f>_xlfn.XLOOKUP($A3050,'site variables'!$A:$A,'site variables'!C:C,0,0)</f>
        <v>400.54</v>
      </c>
      <c r="O3050">
        <f>_xlfn.XLOOKUP($A3050,'site variables'!$A:$A,'site variables'!D:D,0,0)</f>
        <v>30.2</v>
      </c>
      <c r="P3050">
        <f>_xlfn.XLOOKUP($A3050,'site variables'!$A:$A,'site variables'!E:E,0,0)</f>
        <v>20.100000000000001</v>
      </c>
      <c r="Q3050">
        <f>_xlfn.XLOOKUP($A3050,'site variables'!$A:$A,'site variables'!F:F,0,0)</f>
        <v>762</v>
      </c>
      <c r="R3050" t="str">
        <f>_xlfn.XLOOKUP($A3050,'site variables'!$A:$A,'site variables'!G:G,0,0)</f>
        <v>high</v>
      </c>
      <c r="S3050" t="str">
        <f>_xlfn.XLOOKUP($A3050,'site variables'!$A:$A,'site variables'!H:H,0,0)</f>
        <v>low</v>
      </c>
      <c r="T3050" t="str">
        <f>_xlfn.XLOOKUP($A3050,'site variables'!$A:$A,'site variables'!I:I,0,0)</f>
        <v>Wildfire&amp;grazing</v>
      </c>
      <c r="U3050">
        <f>_xlfn.XLOOKUP($D3050,climatevars!$E:$E,climatevars!J:J,0,)</f>
        <v>237.99952399999995</v>
      </c>
      <c r="V3050">
        <f>_xlfn.XLOOKUP($D3050,climatevars!$E:$E,climatevars!K:K,0,)</f>
        <v>750.99849799999981</v>
      </c>
      <c r="W3050">
        <f>_xlfn.XLOOKUP($D3050,climatevars!$E:$E,climatevars!L:L,0,)</f>
        <v>237.99952399999995</v>
      </c>
      <c r="X3050">
        <f>_xlfn.XLOOKUP($G3050,speciesvars!$D:$D,speciesvars!H:H,0,0)</f>
        <v>0</v>
      </c>
      <c r="Y3050">
        <f>_xlfn.XLOOKUP($G3050,speciesvars!$D:$D,speciesvars!I:I,0,0)</f>
        <v>0</v>
      </c>
    </row>
    <row r="3051" spans="1:25" hidden="1" x14ac:dyDescent="0.25">
      <c r="A3051" t="s">
        <v>57</v>
      </c>
      <c r="B3051" t="s">
        <v>32</v>
      </c>
      <c r="C3051">
        <v>20</v>
      </c>
      <c r="D3051" t="str">
        <f t="shared" si="47"/>
        <v>Rooseveltspring 2020</v>
      </c>
      <c r="E3051" t="s">
        <v>74</v>
      </c>
      <c r="F3051" t="s">
        <v>70</v>
      </c>
      <c r="G3051" t="s">
        <v>23</v>
      </c>
      <c r="H3051" t="s">
        <v>11</v>
      </c>
      <c r="I3051" t="s">
        <v>3152</v>
      </c>
      <c r="J3051" t="s">
        <v>60</v>
      </c>
      <c r="K3051">
        <v>1</v>
      </c>
      <c r="L3051">
        <v>150</v>
      </c>
      <c r="N3051">
        <f>_xlfn.XLOOKUP($A3051,'site variables'!$A:$A,'site variables'!C:C,0,0)</f>
        <v>400.54</v>
      </c>
      <c r="O3051">
        <f>_xlfn.XLOOKUP($A3051,'site variables'!$A:$A,'site variables'!D:D,0,0)</f>
        <v>30.2</v>
      </c>
      <c r="P3051">
        <f>_xlfn.XLOOKUP($A3051,'site variables'!$A:$A,'site variables'!E:E,0,0)</f>
        <v>20.100000000000001</v>
      </c>
      <c r="Q3051">
        <f>_xlfn.XLOOKUP($A3051,'site variables'!$A:$A,'site variables'!F:F,0,0)</f>
        <v>762</v>
      </c>
      <c r="R3051" t="str">
        <f>_xlfn.XLOOKUP($A3051,'site variables'!$A:$A,'site variables'!G:G,0,0)</f>
        <v>high</v>
      </c>
      <c r="S3051" t="str">
        <f>_xlfn.XLOOKUP($A3051,'site variables'!$A:$A,'site variables'!H:H,0,0)</f>
        <v>low</v>
      </c>
      <c r="T3051" t="str">
        <f>_xlfn.XLOOKUP($A3051,'site variables'!$A:$A,'site variables'!I:I,0,0)</f>
        <v>Wildfire&amp;grazing</v>
      </c>
      <c r="U3051">
        <f>_xlfn.XLOOKUP($D3051,climatevars!$E:$E,climatevars!J:J,0,)</f>
        <v>237.99952399999995</v>
      </c>
      <c r="V3051">
        <f>_xlfn.XLOOKUP($D3051,climatevars!$E:$E,climatevars!K:K,0,)</f>
        <v>750.99849799999981</v>
      </c>
      <c r="W3051">
        <f>_xlfn.XLOOKUP($D3051,climatevars!$E:$E,climatevars!L:L,0,)</f>
        <v>237.99952399999995</v>
      </c>
      <c r="X3051">
        <f>_xlfn.XLOOKUP($G3051,speciesvars!$D:$D,speciesvars!H:H,0,0)</f>
        <v>0</v>
      </c>
      <c r="Y3051">
        <f>_xlfn.XLOOKUP($G3051,speciesvars!$D:$D,speciesvars!I:I,0,0)</f>
        <v>0</v>
      </c>
    </row>
    <row r="3052" spans="1:25" hidden="1" x14ac:dyDescent="0.25">
      <c r="A3052" t="s">
        <v>57</v>
      </c>
      <c r="B3052" t="s">
        <v>32</v>
      </c>
      <c r="C3052">
        <v>20</v>
      </c>
      <c r="D3052" t="str">
        <f t="shared" si="47"/>
        <v>Rooseveltspring 2020</v>
      </c>
      <c r="E3052" t="s">
        <v>74</v>
      </c>
      <c r="F3052" t="s">
        <v>70</v>
      </c>
      <c r="G3052" t="s">
        <v>36</v>
      </c>
      <c r="H3052" t="s">
        <v>11</v>
      </c>
      <c r="I3052" t="s">
        <v>3153</v>
      </c>
      <c r="J3052" t="s">
        <v>72</v>
      </c>
      <c r="K3052">
        <v>4</v>
      </c>
      <c r="L3052">
        <v>50</v>
      </c>
      <c r="N3052">
        <f>_xlfn.XLOOKUP($A3052,'site variables'!$A:$A,'site variables'!C:C,0,0)</f>
        <v>400.54</v>
      </c>
      <c r="O3052">
        <f>_xlfn.XLOOKUP($A3052,'site variables'!$A:$A,'site variables'!D:D,0,0)</f>
        <v>30.2</v>
      </c>
      <c r="P3052">
        <f>_xlfn.XLOOKUP($A3052,'site variables'!$A:$A,'site variables'!E:E,0,0)</f>
        <v>20.100000000000001</v>
      </c>
      <c r="Q3052">
        <f>_xlfn.XLOOKUP($A3052,'site variables'!$A:$A,'site variables'!F:F,0,0)</f>
        <v>762</v>
      </c>
      <c r="R3052" t="str">
        <f>_xlfn.XLOOKUP($A3052,'site variables'!$A:$A,'site variables'!G:G,0,0)</f>
        <v>high</v>
      </c>
      <c r="S3052" t="str">
        <f>_xlfn.XLOOKUP($A3052,'site variables'!$A:$A,'site variables'!H:H,0,0)</f>
        <v>low</v>
      </c>
      <c r="T3052" t="str">
        <f>_xlfn.XLOOKUP($A3052,'site variables'!$A:$A,'site variables'!I:I,0,0)</f>
        <v>Wildfire&amp;grazing</v>
      </c>
      <c r="U3052">
        <f>_xlfn.XLOOKUP($D3052,climatevars!$E:$E,climatevars!J:J,0,)</f>
        <v>237.99952399999995</v>
      </c>
      <c r="V3052">
        <f>_xlfn.XLOOKUP($D3052,climatevars!$E:$E,climatevars!K:K,0,)</f>
        <v>750.99849799999981</v>
      </c>
      <c r="W3052">
        <f>_xlfn.XLOOKUP($D3052,climatevars!$E:$E,climatevars!L:L,0,)</f>
        <v>237.99952399999995</v>
      </c>
      <c r="X3052">
        <f>_xlfn.XLOOKUP($G3052,speciesvars!$D:$D,speciesvars!H:H,0,0)</f>
        <v>0</v>
      </c>
      <c r="Y3052">
        <f>_xlfn.XLOOKUP($G3052,speciesvars!$D:$D,speciesvars!I:I,0,0)</f>
        <v>0</v>
      </c>
    </row>
    <row r="3053" spans="1:25" hidden="1" x14ac:dyDescent="0.25">
      <c r="A3053" t="s">
        <v>57</v>
      </c>
      <c r="B3053" t="s">
        <v>27</v>
      </c>
      <c r="C3053">
        <v>28</v>
      </c>
      <c r="D3053" t="str">
        <f t="shared" si="47"/>
        <v>Rooseveltfall 2021</v>
      </c>
      <c r="E3053" t="s">
        <v>66</v>
      </c>
      <c r="F3053" t="s">
        <v>70</v>
      </c>
      <c r="G3053" t="s">
        <v>6</v>
      </c>
      <c r="H3053" t="s">
        <v>4256</v>
      </c>
      <c r="I3053" t="s">
        <v>3154</v>
      </c>
      <c r="J3053" t="s">
        <v>60</v>
      </c>
      <c r="K3053">
        <v>0</v>
      </c>
      <c r="L3053">
        <v>0</v>
      </c>
      <c r="M3053">
        <v>0</v>
      </c>
      <c r="N3053">
        <f>_xlfn.XLOOKUP($A3053,'site variables'!$A:$A,'site variables'!C:C,0,0)</f>
        <v>400.54</v>
      </c>
      <c r="O3053">
        <f>_xlfn.XLOOKUP($A3053,'site variables'!$A:$A,'site variables'!D:D,0,0)</f>
        <v>30.2</v>
      </c>
      <c r="P3053">
        <f>_xlfn.XLOOKUP($A3053,'site variables'!$A:$A,'site variables'!E:E,0,0)</f>
        <v>20.100000000000001</v>
      </c>
      <c r="Q3053">
        <f>_xlfn.XLOOKUP($A3053,'site variables'!$A:$A,'site variables'!F:F,0,0)</f>
        <v>762</v>
      </c>
      <c r="R3053" t="str">
        <f>_xlfn.XLOOKUP($A3053,'site variables'!$A:$A,'site variables'!G:G,0,0)</f>
        <v>high</v>
      </c>
      <c r="S3053" t="str">
        <f>_xlfn.XLOOKUP($A3053,'site variables'!$A:$A,'site variables'!H:H,0,0)</f>
        <v>low</v>
      </c>
      <c r="T3053" t="str">
        <f>_xlfn.XLOOKUP($A3053,'site variables'!$A:$A,'site variables'!I:I,0,0)</f>
        <v>Wildfire&amp;grazing</v>
      </c>
      <c r="U3053">
        <f>_xlfn.XLOOKUP($D3053,climatevars!$E:$E,climatevars!J:J,0,)</f>
        <v>292.999414</v>
      </c>
      <c r="V3053">
        <f>_xlfn.XLOOKUP($D3053,climatevars!$E:$E,climatevars!K:K,0,)</f>
        <v>750.99849799999981</v>
      </c>
      <c r="W3053">
        <f>_xlfn.XLOOKUP($D3053,climatevars!$E:$E,climatevars!L:L,0,)</f>
        <v>619.99875999999995</v>
      </c>
      <c r="X3053">
        <f>_xlfn.XLOOKUP($G3053,speciesvars!$D:$D,speciesvars!H:H,0,0)</f>
        <v>21.804166575272902</v>
      </c>
      <c r="Y3053">
        <f>_xlfn.XLOOKUP($G3053,speciesvars!$D:$D,speciesvars!I:I,0,0)</f>
        <v>504</v>
      </c>
    </row>
    <row r="3054" spans="1:25" hidden="1" x14ac:dyDescent="0.25">
      <c r="A3054" t="s">
        <v>57</v>
      </c>
      <c r="B3054" t="s">
        <v>32</v>
      </c>
      <c r="C3054">
        <v>20</v>
      </c>
      <c r="D3054" t="str">
        <f t="shared" si="47"/>
        <v>Rooseveltspring 2020</v>
      </c>
      <c r="E3054" t="s">
        <v>74</v>
      </c>
      <c r="F3054" t="s">
        <v>70</v>
      </c>
      <c r="G3054" t="s">
        <v>1437</v>
      </c>
      <c r="H3054" t="s">
        <v>11</v>
      </c>
      <c r="I3054" t="s">
        <v>3155</v>
      </c>
      <c r="J3054" t="s">
        <v>60</v>
      </c>
      <c r="K3054">
        <v>2</v>
      </c>
      <c r="L3054">
        <v>75</v>
      </c>
      <c r="N3054">
        <f>_xlfn.XLOOKUP($A3054,'site variables'!$A:$A,'site variables'!C:C,0,0)</f>
        <v>400.54</v>
      </c>
      <c r="O3054">
        <f>_xlfn.XLOOKUP($A3054,'site variables'!$A:$A,'site variables'!D:D,0,0)</f>
        <v>30.2</v>
      </c>
      <c r="P3054">
        <f>_xlfn.XLOOKUP($A3054,'site variables'!$A:$A,'site variables'!E:E,0,0)</f>
        <v>20.100000000000001</v>
      </c>
      <c r="Q3054">
        <f>_xlfn.XLOOKUP($A3054,'site variables'!$A:$A,'site variables'!F:F,0,0)</f>
        <v>762</v>
      </c>
      <c r="R3054" t="str">
        <f>_xlfn.XLOOKUP($A3054,'site variables'!$A:$A,'site variables'!G:G,0,0)</f>
        <v>high</v>
      </c>
      <c r="S3054" t="str">
        <f>_xlfn.XLOOKUP($A3054,'site variables'!$A:$A,'site variables'!H:H,0,0)</f>
        <v>low</v>
      </c>
      <c r="T3054" t="str">
        <f>_xlfn.XLOOKUP($A3054,'site variables'!$A:$A,'site variables'!I:I,0,0)</f>
        <v>Wildfire&amp;grazing</v>
      </c>
      <c r="U3054">
        <f>_xlfn.XLOOKUP($D3054,climatevars!$E:$E,climatevars!J:J,0,)</f>
        <v>237.99952399999995</v>
      </c>
      <c r="V3054">
        <f>_xlfn.XLOOKUP($D3054,climatevars!$E:$E,climatevars!K:K,0,)</f>
        <v>750.99849799999981</v>
      </c>
      <c r="W3054">
        <f>_xlfn.XLOOKUP($D3054,climatevars!$E:$E,climatevars!L:L,0,)</f>
        <v>237.99952399999995</v>
      </c>
      <c r="X3054">
        <f>_xlfn.XLOOKUP($G3054,speciesvars!$D:$D,speciesvars!H:H,0,0)</f>
        <v>0</v>
      </c>
      <c r="Y3054">
        <f>_xlfn.XLOOKUP($G3054,speciesvars!$D:$D,speciesvars!I:I,0,0)</f>
        <v>0</v>
      </c>
    </row>
    <row r="3055" spans="1:25" hidden="1" x14ac:dyDescent="0.25">
      <c r="A3055" t="s">
        <v>57</v>
      </c>
      <c r="B3055" t="s">
        <v>27</v>
      </c>
      <c r="C3055">
        <v>28</v>
      </c>
      <c r="D3055" t="str">
        <f t="shared" si="47"/>
        <v>Rooseveltfall 2021</v>
      </c>
      <c r="E3055" t="s">
        <v>66</v>
      </c>
      <c r="F3055" t="s">
        <v>70</v>
      </c>
      <c r="G3055" t="s">
        <v>22</v>
      </c>
      <c r="H3055" t="s">
        <v>4256</v>
      </c>
      <c r="I3055" t="s">
        <v>3156</v>
      </c>
      <c r="J3055" t="s">
        <v>60</v>
      </c>
      <c r="K3055">
        <v>0</v>
      </c>
      <c r="L3055">
        <v>0</v>
      </c>
      <c r="M3055">
        <v>0</v>
      </c>
      <c r="N3055">
        <f>_xlfn.XLOOKUP($A3055,'site variables'!$A:$A,'site variables'!C:C,0,0)</f>
        <v>400.54</v>
      </c>
      <c r="O3055">
        <f>_xlfn.XLOOKUP($A3055,'site variables'!$A:$A,'site variables'!D:D,0,0)</f>
        <v>30.2</v>
      </c>
      <c r="P3055">
        <f>_xlfn.XLOOKUP($A3055,'site variables'!$A:$A,'site variables'!E:E,0,0)</f>
        <v>20.100000000000001</v>
      </c>
      <c r="Q3055">
        <f>_xlfn.XLOOKUP($A3055,'site variables'!$A:$A,'site variables'!F:F,0,0)</f>
        <v>762</v>
      </c>
      <c r="R3055" t="str">
        <f>_xlfn.XLOOKUP($A3055,'site variables'!$A:$A,'site variables'!G:G,0,0)</f>
        <v>high</v>
      </c>
      <c r="S3055" t="str">
        <f>_xlfn.XLOOKUP($A3055,'site variables'!$A:$A,'site variables'!H:H,0,0)</f>
        <v>low</v>
      </c>
      <c r="T3055" t="str">
        <f>_xlfn.XLOOKUP($A3055,'site variables'!$A:$A,'site variables'!I:I,0,0)</f>
        <v>Wildfire&amp;grazing</v>
      </c>
      <c r="U3055">
        <f>_xlfn.XLOOKUP($D3055,climatevars!$E:$E,climatevars!J:J,0,)</f>
        <v>292.999414</v>
      </c>
      <c r="V3055">
        <f>_xlfn.XLOOKUP($D3055,climatevars!$E:$E,climatevars!K:K,0,)</f>
        <v>750.99849799999981</v>
      </c>
      <c r="W3055">
        <f>_xlfn.XLOOKUP($D3055,climatevars!$E:$E,climatevars!L:L,0,)</f>
        <v>619.99875999999995</v>
      </c>
      <c r="X3055">
        <f>_xlfn.XLOOKUP($G3055,speciesvars!$D:$D,speciesvars!H:H,0,0)</f>
        <v>22.870833317438802</v>
      </c>
      <c r="Y3055">
        <f>_xlfn.XLOOKUP($G3055,speciesvars!$D:$D,speciesvars!I:I,0,0)</f>
        <v>733</v>
      </c>
    </row>
    <row r="3056" spans="1:25" hidden="1" x14ac:dyDescent="0.25">
      <c r="A3056" t="s">
        <v>57</v>
      </c>
      <c r="B3056" t="s">
        <v>27</v>
      </c>
      <c r="C3056">
        <v>28</v>
      </c>
      <c r="D3056" t="str">
        <f t="shared" si="47"/>
        <v>Rooseveltfall 2021</v>
      </c>
      <c r="E3056" t="s">
        <v>66</v>
      </c>
      <c r="F3056" t="s">
        <v>70</v>
      </c>
      <c r="G3056" t="s">
        <v>54</v>
      </c>
      <c r="H3056" t="s">
        <v>4256</v>
      </c>
      <c r="I3056" t="s">
        <v>3157</v>
      </c>
      <c r="J3056" t="s">
        <v>60</v>
      </c>
      <c r="K3056">
        <v>0</v>
      </c>
      <c r="L3056">
        <v>0</v>
      </c>
      <c r="M3056">
        <v>0</v>
      </c>
      <c r="N3056">
        <f>_xlfn.XLOOKUP($A3056,'site variables'!$A:$A,'site variables'!C:C,0,0)</f>
        <v>400.54</v>
      </c>
      <c r="O3056">
        <f>_xlfn.XLOOKUP($A3056,'site variables'!$A:$A,'site variables'!D:D,0,0)</f>
        <v>30.2</v>
      </c>
      <c r="P3056">
        <f>_xlfn.XLOOKUP($A3056,'site variables'!$A:$A,'site variables'!E:E,0,0)</f>
        <v>20.100000000000001</v>
      </c>
      <c r="Q3056">
        <f>_xlfn.XLOOKUP($A3056,'site variables'!$A:$A,'site variables'!F:F,0,0)</f>
        <v>762</v>
      </c>
      <c r="R3056" t="str">
        <f>_xlfn.XLOOKUP($A3056,'site variables'!$A:$A,'site variables'!G:G,0,0)</f>
        <v>high</v>
      </c>
      <c r="S3056" t="str">
        <f>_xlfn.XLOOKUP($A3056,'site variables'!$A:$A,'site variables'!H:H,0,0)</f>
        <v>low</v>
      </c>
      <c r="T3056" t="str">
        <f>_xlfn.XLOOKUP($A3056,'site variables'!$A:$A,'site variables'!I:I,0,0)</f>
        <v>Wildfire&amp;grazing</v>
      </c>
      <c r="U3056">
        <f>_xlfn.XLOOKUP($D3056,climatevars!$E:$E,climatevars!J:J,0,)</f>
        <v>292.999414</v>
      </c>
      <c r="V3056">
        <f>_xlfn.XLOOKUP($D3056,climatevars!$E:$E,climatevars!K:K,0,)</f>
        <v>750.99849799999981</v>
      </c>
      <c r="W3056">
        <f>_xlfn.XLOOKUP($D3056,climatevars!$E:$E,climatevars!L:L,0,)</f>
        <v>619.99875999999995</v>
      </c>
      <c r="X3056">
        <f>_xlfn.XLOOKUP($G3056,speciesvars!$D:$D,speciesvars!H:H,0,0)</f>
        <v>21.7541668613752</v>
      </c>
      <c r="Y3056">
        <f>_xlfn.XLOOKUP($G3056,speciesvars!$D:$D,speciesvars!I:I,0,0)</f>
        <v>505</v>
      </c>
    </row>
    <row r="3057" spans="1:25" hidden="1" x14ac:dyDescent="0.25">
      <c r="A3057" t="s">
        <v>57</v>
      </c>
      <c r="B3057" t="s">
        <v>27</v>
      </c>
      <c r="C3057">
        <v>28</v>
      </c>
      <c r="D3057" t="str">
        <f t="shared" si="47"/>
        <v>Rooseveltfall 2021</v>
      </c>
      <c r="E3057" t="s">
        <v>66</v>
      </c>
      <c r="F3057" t="s">
        <v>70</v>
      </c>
      <c r="G3057" t="s">
        <v>65</v>
      </c>
      <c r="H3057" t="s">
        <v>4256</v>
      </c>
      <c r="I3057" t="s">
        <v>3158</v>
      </c>
      <c r="J3057" t="s">
        <v>60</v>
      </c>
      <c r="K3057">
        <v>0</v>
      </c>
      <c r="L3057">
        <v>0</v>
      </c>
      <c r="M3057">
        <v>0</v>
      </c>
      <c r="N3057">
        <f>_xlfn.XLOOKUP($A3057,'site variables'!$A:$A,'site variables'!C:C,0,0)</f>
        <v>400.54</v>
      </c>
      <c r="O3057">
        <f>_xlfn.XLOOKUP($A3057,'site variables'!$A:$A,'site variables'!D:D,0,0)</f>
        <v>30.2</v>
      </c>
      <c r="P3057">
        <f>_xlfn.XLOOKUP($A3057,'site variables'!$A:$A,'site variables'!E:E,0,0)</f>
        <v>20.100000000000001</v>
      </c>
      <c r="Q3057">
        <f>_xlfn.XLOOKUP($A3057,'site variables'!$A:$A,'site variables'!F:F,0,0)</f>
        <v>762</v>
      </c>
      <c r="R3057" t="str">
        <f>_xlfn.XLOOKUP($A3057,'site variables'!$A:$A,'site variables'!G:G,0,0)</f>
        <v>high</v>
      </c>
      <c r="S3057" t="str">
        <f>_xlfn.XLOOKUP($A3057,'site variables'!$A:$A,'site variables'!H:H,0,0)</f>
        <v>low</v>
      </c>
      <c r="T3057" t="str">
        <f>_xlfn.XLOOKUP($A3057,'site variables'!$A:$A,'site variables'!I:I,0,0)</f>
        <v>Wildfire&amp;grazing</v>
      </c>
      <c r="U3057">
        <f>_xlfn.XLOOKUP($D3057,climatevars!$E:$E,climatevars!J:J,0,)</f>
        <v>292.999414</v>
      </c>
      <c r="V3057">
        <f>_xlfn.XLOOKUP($D3057,climatevars!$E:$E,climatevars!K:K,0,)</f>
        <v>750.99849799999981</v>
      </c>
      <c r="W3057">
        <f>_xlfn.XLOOKUP($D3057,climatevars!$E:$E,climatevars!L:L,0,)</f>
        <v>619.99875999999995</v>
      </c>
      <c r="X3057">
        <f>_xlfn.XLOOKUP($G3057,speciesvars!$D:$D,speciesvars!H:H,0,0)</f>
        <v>21.662499884764401</v>
      </c>
      <c r="Y3057">
        <f>_xlfn.XLOOKUP($G3057,speciesvars!$D:$D,speciesvars!I:I,0,0)</f>
        <v>767</v>
      </c>
    </row>
    <row r="3058" spans="1:25" hidden="1" x14ac:dyDescent="0.25">
      <c r="A3058" t="s">
        <v>57</v>
      </c>
      <c r="B3058" t="s">
        <v>27</v>
      </c>
      <c r="C3058">
        <v>28</v>
      </c>
      <c r="D3058" t="str">
        <f t="shared" si="47"/>
        <v>Rooseveltfall 2021</v>
      </c>
      <c r="E3058" t="s">
        <v>66</v>
      </c>
      <c r="F3058" t="s">
        <v>70</v>
      </c>
      <c r="G3058" t="s">
        <v>1</v>
      </c>
      <c r="H3058" t="s">
        <v>4256</v>
      </c>
      <c r="I3058" t="s">
        <v>3159</v>
      </c>
      <c r="J3058" t="s">
        <v>60</v>
      </c>
      <c r="K3058">
        <v>0</v>
      </c>
      <c r="L3058">
        <v>0</v>
      </c>
      <c r="M3058">
        <v>0</v>
      </c>
      <c r="N3058">
        <f>_xlfn.XLOOKUP($A3058,'site variables'!$A:$A,'site variables'!C:C,0,0)</f>
        <v>400.54</v>
      </c>
      <c r="O3058">
        <f>_xlfn.XLOOKUP($A3058,'site variables'!$A:$A,'site variables'!D:D,0,0)</f>
        <v>30.2</v>
      </c>
      <c r="P3058">
        <f>_xlfn.XLOOKUP($A3058,'site variables'!$A:$A,'site variables'!E:E,0,0)</f>
        <v>20.100000000000001</v>
      </c>
      <c r="Q3058">
        <f>_xlfn.XLOOKUP($A3058,'site variables'!$A:$A,'site variables'!F:F,0,0)</f>
        <v>762</v>
      </c>
      <c r="R3058" t="str">
        <f>_xlfn.XLOOKUP($A3058,'site variables'!$A:$A,'site variables'!G:G,0,0)</f>
        <v>high</v>
      </c>
      <c r="S3058" t="str">
        <f>_xlfn.XLOOKUP($A3058,'site variables'!$A:$A,'site variables'!H:H,0,0)</f>
        <v>low</v>
      </c>
      <c r="T3058" t="str">
        <f>_xlfn.XLOOKUP($A3058,'site variables'!$A:$A,'site variables'!I:I,0,0)</f>
        <v>Wildfire&amp;grazing</v>
      </c>
      <c r="U3058">
        <f>_xlfn.XLOOKUP($D3058,climatevars!$E:$E,climatevars!J:J,0,)</f>
        <v>292.999414</v>
      </c>
      <c r="V3058">
        <f>_xlfn.XLOOKUP($D3058,climatevars!$E:$E,climatevars!K:K,0,)</f>
        <v>750.99849799999981</v>
      </c>
      <c r="W3058">
        <f>_xlfn.XLOOKUP($D3058,climatevars!$E:$E,climatevars!L:L,0,)</f>
        <v>619.99875999999995</v>
      </c>
      <c r="X3058">
        <f>_xlfn.XLOOKUP($G3058,speciesvars!$D:$D,speciesvars!H:H,0,0)</f>
        <v>22.9416667421659</v>
      </c>
      <c r="Y3058">
        <f>_xlfn.XLOOKUP($G3058,speciesvars!$D:$D,speciesvars!I:I,0,0)</f>
        <v>528</v>
      </c>
    </row>
    <row r="3059" spans="1:25" hidden="1" x14ac:dyDescent="0.25">
      <c r="A3059" t="s">
        <v>57</v>
      </c>
      <c r="B3059" t="s">
        <v>32</v>
      </c>
      <c r="C3059">
        <v>22</v>
      </c>
      <c r="D3059" t="str">
        <f t="shared" si="47"/>
        <v>Rooseveltspring 2020</v>
      </c>
      <c r="E3059" t="s">
        <v>12</v>
      </c>
      <c r="F3059" t="s">
        <v>0</v>
      </c>
      <c r="G3059" t="s">
        <v>15</v>
      </c>
      <c r="H3059" t="s">
        <v>11</v>
      </c>
      <c r="I3059" t="s">
        <v>3160</v>
      </c>
      <c r="J3059" t="s">
        <v>60</v>
      </c>
      <c r="K3059">
        <v>2</v>
      </c>
      <c r="L3059">
        <v>22</v>
      </c>
      <c r="N3059">
        <f>_xlfn.XLOOKUP($A3059,'site variables'!$A:$A,'site variables'!C:C,0,0)</f>
        <v>400.54</v>
      </c>
      <c r="O3059">
        <f>_xlfn.XLOOKUP($A3059,'site variables'!$A:$A,'site variables'!D:D,0,0)</f>
        <v>30.2</v>
      </c>
      <c r="P3059">
        <f>_xlfn.XLOOKUP($A3059,'site variables'!$A:$A,'site variables'!E:E,0,0)</f>
        <v>20.100000000000001</v>
      </c>
      <c r="Q3059">
        <f>_xlfn.XLOOKUP($A3059,'site variables'!$A:$A,'site variables'!F:F,0,0)</f>
        <v>762</v>
      </c>
      <c r="R3059" t="str">
        <f>_xlfn.XLOOKUP($A3059,'site variables'!$A:$A,'site variables'!G:G,0,0)</f>
        <v>high</v>
      </c>
      <c r="S3059" t="str">
        <f>_xlfn.XLOOKUP($A3059,'site variables'!$A:$A,'site variables'!H:H,0,0)</f>
        <v>low</v>
      </c>
      <c r="T3059" t="str">
        <f>_xlfn.XLOOKUP($A3059,'site variables'!$A:$A,'site variables'!I:I,0,0)</f>
        <v>Wildfire&amp;grazing</v>
      </c>
      <c r="U3059">
        <f>_xlfn.XLOOKUP($D3059,climatevars!$E:$E,climatevars!J:J,0,)</f>
        <v>237.99952399999995</v>
      </c>
      <c r="V3059">
        <f>_xlfn.XLOOKUP($D3059,climatevars!$E:$E,climatevars!K:K,0,)</f>
        <v>750.99849799999981</v>
      </c>
      <c r="W3059">
        <f>_xlfn.XLOOKUP($D3059,climatevars!$E:$E,climatevars!L:L,0,)</f>
        <v>237.99952399999995</v>
      </c>
      <c r="X3059">
        <f>_xlfn.XLOOKUP($G3059,speciesvars!$D:$D,speciesvars!H:H,0,0)</f>
        <v>0</v>
      </c>
      <c r="Y3059">
        <f>_xlfn.XLOOKUP($G3059,speciesvars!$D:$D,speciesvars!I:I,0,0)</f>
        <v>0</v>
      </c>
    </row>
    <row r="3060" spans="1:25" hidden="1" x14ac:dyDescent="0.25">
      <c r="A3060" t="s">
        <v>57</v>
      </c>
      <c r="B3060" t="s">
        <v>32</v>
      </c>
      <c r="C3060">
        <v>22</v>
      </c>
      <c r="D3060" t="str">
        <f t="shared" si="47"/>
        <v>Rooseveltspring 2020</v>
      </c>
      <c r="E3060" t="s">
        <v>12</v>
      </c>
      <c r="F3060" t="s">
        <v>0</v>
      </c>
      <c r="G3060" t="s">
        <v>14</v>
      </c>
      <c r="H3060" t="s">
        <v>11</v>
      </c>
      <c r="I3060" t="s">
        <v>3161</v>
      </c>
      <c r="J3060" t="s">
        <v>60</v>
      </c>
      <c r="K3060">
        <v>3</v>
      </c>
      <c r="L3060">
        <v>150</v>
      </c>
      <c r="N3060">
        <f>_xlfn.XLOOKUP($A3060,'site variables'!$A:$A,'site variables'!C:C,0,0)</f>
        <v>400.54</v>
      </c>
      <c r="O3060">
        <f>_xlfn.XLOOKUP($A3060,'site variables'!$A:$A,'site variables'!D:D,0,0)</f>
        <v>30.2</v>
      </c>
      <c r="P3060">
        <f>_xlfn.XLOOKUP($A3060,'site variables'!$A:$A,'site variables'!E:E,0,0)</f>
        <v>20.100000000000001</v>
      </c>
      <c r="Q3060">
        <f>_xlfn.XLOOKUP($A3060,'site variables'!$A:$A,'site variables'!F:F,0,0)</f>
        <v>762</v>
      </c>
      <c r="R3060" t="str">
        <f>_xlfn.XLOOKUP($A3060,'site variables'!$A:$A,'site variables'!G:G,0,0)</f>
        <v>high</v>
      </c>
      <c r="S3060" t="str">
        <f>_xlfn.XLOOKUP($A3060,'site variables'!$A:$A,'site variables'!H:H,0,0)</f>
        <v>low</v>
      </c>
      <c r="T3060" t="str">
        <f>_xlfn.XLOOKUP($A3060,'site variables'!$A:$A,'site variables'!I:I,0,0)</f>
        <v>Wildfire&amp;grazing</v>
      </c>
      <c r="U3060">
        <f>_xlfn.XLOOKUP($D3060,climatevars!$E:$E,climatevars!J:J,0,)</f>
        <v>237.99952399999995</v>
      </c>
      <c r="V3060">
        <f>_xlfn.XLOOKUP($D3060,climatevars!$E:$E,climatevars!K:K,0,)</f>
        <v>750.99849799999981</v>
      </c>
      <c r="W3060">
        <f>_xlfn.XLOOKUP($D3060,climatevars!$E:$E,climatevars!L:L,0,)</f>
        <v>237.99952399999995</v>
      </c>
      <c r="X3060">
        <f>_xlfn.XLOOKUP($G3060,speciesvars!$D:$D,speciesvars!H:H,0,0)</f>
        <v>0</v>
      </c>
      <c r="Y3060">
        <f>_xlfn.XLOOKUP($G3060,speciesvars!$D:$D,speciesvars!I:I,0,0)</f>
        <v>0</v>
      </c>
    </row>
    <row r="3061" spans="1:25" hidden="1" x14ac:dyDescent="0.25">
      <c r="A3061" t="s">
        <v>57</v>
      </c>
      <c r="B3061" t="s">
        <v>32</v>
      </c>
      <c r="C3061">
        <v>22</v>
      </c>
      <c r="D3061" t="str">
        <f t="shared" si="47"/>
        <v>Rooseveltspring 2020</v>
      </c>
      <c r="E3061" t="s">
        <v>12</v>
      </c>
      <c r="F3061" t="s">
        <v>0</v>
      </c>
      <c r="G3061" t="s">
        <v>3</v>
      </c>
      <c r="H3061" t="s">
        <v>11</v>
      </c>
      <c r="I3061" t="s">
        <v>3162</v>
      </c>
      <c r="J3061" t="s">
        <v>72</v>
      </c>
      <c r="K3061">
        <v>1</v>
      </c>
      <c r="L3061">
        <v>95</v>
      </c>
      <c r="N3061">
        <f>_xlfn.XLOOKUP($A3061,'site variables'!$A:$A,'site variables'!C:C,0,0)</f>
        <v>400.54</v>
      </c>
      <c r="O3061">
        <f>_xlfn.XLOOKUP($A3061,'site variables'!$A:$A,'site variables'!D:D,0,0)</f>
        <v>30.2</v>
      </c>
      <c r="P3061">
        <f>_xlfn.XLOOKUP($A3061,'site variables'!$A:$A,'site variables'!E:E,0,0)</f>
        <v>20.100000000000001</v>
      </c>
      <c r="Q3061">
        <f>_xlfn.XLOOKUP($A3061,'site variables'!$A:$A,'site variables'!F:F,0,0)</f>
        <v>762</v>
      </c>
      <c r="R3061" t="str">
        <f>_xlfn.XLOOKUP($A3061,'site variables'!$A:$A,'site variables'!G:G,0,0)</f>
        <v>high</v>
      </c>
      <c r="S3061" t="str">
        <f>_xlfn.XLOOKUP($A3061,'site variables'!$A:$A,'site variables'!H:H,0,0)</f>
        <v>low</v>
      </c>
      <c r="T3061" t="str">
        <f>_xlfn.XLOOKUP($A3061,'site variables'!$A:$A,'site variables'!I:I,0,0)</f>
        <v>Wildfire&amp;grazing</v>
      </c>
      <c r="U3061">
        <f>_xlfn.XLOOKUP($D3061,climatevars!$E:$E,climatevars!J:J,0,)</f>
        <v>237.99952399999995</v>
      </c>
      <c r="V3061">
        <f>_xlfn.XLOOKUP($D3061,climatevars!$E:$E,climatevars!K:K,0,)</f>
        <v>750.99849799999981</v>
      </c>
      <c r="W3061">
        <f>_xlfn.XLOOKUP($D3061,climatevars!$E:$E,climatevars!L:L,0,)</f>
        <v>237.99952399999995</v>
      </c>
      <c r="X3061">
        <f>_xlfn.XLOOKUP($G3061,speciesvars!$D:$D,speciesvars!H:H,0,0)</f>
        <v>0</v>
      </c>
      <c r="Y3061">
        <f>_xlfn.XLOOKUP($G3061,speciesvars!$D:$D,speciesvars!I:I,0,0)</f>
        <v>0</v>
      </c>
    </row>
    <row r="3062" spans="1:25" hidden="1" x14ac:dyDescent="0.25">
      <c r="A3062" t="s">
        <v>57</v>
      </c>
      <c r="B3062" t="s">
        <v>27</v>
      </c>
      <c r="C3062">
        <v>29</v>
      </c>
      <c r="D3062" t="str">
        <f t="shared" si="47"/>
        <v>Rooseveltfall 2021</v>
      </c>
      <c r="E3062" t="s">
        <v>12</v>
      </c>
      <c r="F3062" t="s">
        <v>70</v>
      </c>
      <c r="G3062" t="s">
        <v>6</v>
      </c>
      <c r="H3062" t="s">
        <v>4256</v>
      </c>
      <c r="I3062" t="s">
        <v>3163</v>
      </c>
      <c r="J3062" t="s">
        <v>60</v>
      </c>
      <c r="K3062">
        <v>0</v>
      </c>
      <c r="L3062">
        <v>0</v>
      </c>
      <c r="M3062">
        <v>0</v>
      </c>
      <c r="N3062">
        <f>_xlfn.XLOOKUP($A3062,'site variables'!$A:$A,'site variables'!C:C,0,0)</f>
        <v>400.54</v>
      </c>
      <c r="O3062">
        <f>_xlfn.XLOOKUP($A3062,'site variables'!$A:$A,'site variables'!D:D,0,0)</f>
        <v>30.2</v>
      </c>
      <c r="P3062">
        <f>_xlfn.XLOOKUP($A3062,'site variables'!$A:$A,'site variables'!E:E,0,0)</f>
        <v>20.100000000000001</v>
      </c>
      <c r="Q3062">
        <f>_xlfn.XLOOKUP($A3062,'site variables'!$A:$A,'site variables'!F:F,0,0)</f>
        <v>762</v>
      </c>
      <c r="R3062" t="str">
        <f>_xlfn.XLOOKUP($A3062,'site variables'!$A:$A,'site variables'!G:G,0,0)</f>
        <v>high</v>
      </c>
      <c r="S3062" t="str">
        <f>_xlfn.XLOOKUP($A3062,'site variables'!$A:$A,'site variables'!H:H,0,0)</f>
        <v>low</v>
      </c>
      <c r="T3062" t="str">
        <f>_xlfn.XLOOKUP($A3062,'site variables'!$A:$A,'site variables'!I:I,0,0)</f>
        <v>Wildfire&amp;grazing</v>
      </c>
      <c r="U3062">
        <f>_xlfn.XLOOKUP($D3062,climatevars!$E:$E,climatevars!J:J,0,)</f>
        <v>292.999414</v>
      </c>
      <c r="V3062">
        <f>_xlfn.XLOOKUP($D3062,climatevars!$E:$E,climatevars!K:K,0,)</f>
        <v>750.99849799999981</v>
      </c>
      <c r="W3062">
        <f>_xlfn.XLOOKUP($D3062,climatevars!$E:$E,climatevars!L:L,0,)</f>
        <v>619.99875999999995</v>
      </c>
      <c r="X3062">
        <f>_xlfn.XLOOKUP($G3062,speciesvars!$D:$D,speciesvars!H:H,0,0)</f>
        <v>21.804166575272902</v>
      </c>
      <c r="Y3062">
        <f>_xlfn.XLOOKUP($G3062,speciesvars!$D:$D,speciesvars!I:I,0,0)</f>
        <v>504</v>
      </c>
    </row>
    <row r="3063" spans="1:25" hidden="1" x14ac:dyDescent="0.25">
      <c r="A3063" t="s">
        <v>57</v>
      </c>
      <c r="B3063" t="s">
        <v>32</v>
      </c>
      <c r="C3063">
        <v>22</v>
      </c>
      <c r="D3063" t="str">
        <f t="shared" si="47"/>
        <v>Rooseveltspring 2020</v>
      </c>
      <c r="E3063" t="s">
        <v>12</v>
      </c>
      <c r="F3063" t="s">
        <v>0</v>
      </c>
      <c r="G3063" t="s">
        <v>44</v>
      </c>
      <c r="H3063" t="s">
        <v>11</v>
      </c>
      <c r="I3063" t="s">
        <v>3164</v>
      </c>
      <c r="J3063" t="s">
        <v>60</v>
      </c>
      <c r="K3063">
        <v>8</v>
      </c>
      <c r="L3063">
        <v>40</v>
      </c>
      <c r="N3063">
        <f>_xlfn.XLOOKUP($A3063,'site variables'!$A:$A,'site variables'!C:C,0,0)</f>
        <v>400.54</v>
      </c>
      <c r="O3063">
        <f>_xlfn.XLOOKUP($A3063,'site variables'!$A:$A,'site variables'!D:D,0,0)</f>
        <v>30.2</v>
      </c>
      <c r="P3063">
        <f>_xlfn.XLOOKUP($A3063,'site variables'!$A:$A,'site variables'!E:E,0,0)</f>
        <v>20.100000000000001</v>
      </c>
      <c r="Q3063">
        <f>_xlfn.XLOOKUP($A3063,'site variables'!$A:$A,'site variables'!F:F,0,0)</f>
        <v>762</v>
      </c>
      <c r="R3063" t="str">
        <f>_xlfn.XLOOKUP($A3063,'site variables'!$A:$A,'site variables'!G:G,0,0)</f>
        <v>high</v>
      </c>
      <c r="S3063" t="str">
        <f>_xlfn.XLOOKUP($A3063,'site variables'!$A:$A,'site variables'!H:H,0,0)</f>
        <v>low</v>
      </c>
      <c r="T3063" t="str">
        <f>_xlfn.XLOOKUP($A3063,'site variables'!$A:$A,'site variables'!I:I,0,0)</f>
        <v>Wildfire&amp;grazing</v>
      </c>
      <c r="U3063">
        <f>_xlfn.XLOOKUP($D3063,climatevars!$E:$E,climatevars!J:J,0,)</f>
        <v>237.99952399999995</v>
      </c>
      <c r="V3063">
        <f>_xlfn.XLOOKUP($D3063,climatevars!$E:$E,climatevars!K:K,0,)</f>
        <v>750.99849799999981</v>
      </c>
      <c r="W3063">
        <f>_xlfn.XLOOKUP($D3063,climatevars!$E:$E,climatevars!L:L,0,)</f>
        <v>237.99952399999995</v>
      </c>
      <c r="X3063">
        <f>_xlfn.XLOOKUP($G3063,speciesvars!$D:$D,speciesvars!H:H,0,0)</f>
        <v>0</v>
      </c>
      <c r="Y3063">
        <f>_xlfn.XLOOKUP($G3063,speciesvars!$D:$D,speciesvars!I:I,0,0)</f>
        <v>0</v>
      </c>
    </row>
    <row r="3064" spans="1:25" hidden="1" x14ac:dyDescent="0.25">
      <c r="A3064" t="s">
        <v>57</v>
      </c>
      <c r="B3064" t="s">
        <v>32</v>
      </c>
      <c r="C3064">
        <v>22</v>
      </c>
      <c r="D3064" t="str">
        <f t="shared" si="47"/>
        <v>Rooseveltspring 2020</v>
      </c>
      <c r="E3064" t="s">
        <v>12</v>
      </c>
      <c r="F3064" t="s">
        <v>0</v>
      </c>
      <c r="G3064" t="s">
        <v>36</v>
      </c>
      <c r="H3064" t="s">
        <v>11</v>
      </c>
      <c r="I3064" t="s">
        <v>3165</v>
      </c>
      <c r="J3064" t="s">
        <v>72</v>
      </c>
      <c r="K3064">
        <v>10</v>
      </c>
      <c r="L3064">
        <v>60</v>
      </c>
      <c r="N3064">
        <f>_xlfn.XLOOKUP($A3064,'site variables'!$A:$A,'site variables'!C:C,0,0)</f>
        <v>400.54</v>
      </c>
      <c r="O3064">
        <f>_xlfn.XLOOKUP($A3064,'site variables'!$A:$A,'site variables'!D:D,0,0)</f>
        <v>30.2</v>
      </c>
      <c r="P3064">
        <f>_xlfn.XLOOKUP($A3064,'site variables'!$A:$A,'site variables'!E:E,0,0)</f>
        <v>20.100000000000001</v>
      </c>
      <c r="Q3064">
        <f>_xlfn.XLOOKUP($A3064,'site variables'!$A:$A,'site variables'!F:F,0,0)</f>
        <v>762</v>
      </c>
      <c r="R3064" t="str">
        <f>_xlfn.XLOOKUP($A3064,'site variables'!$A:$A,'site variables'!G:G,0,0)</f>
        <v>high</v>
      </c>
      <c r="S3064" t="str">
        <f>_xlfn.XLOOKUP($A3064,'site variables'!$A:$A,'site variables'!H:H,0,0)</f>
        <v>low</v>
      </c>
      <c r="T3064" t="str">
        <f>_xlfn.XLOOKUP($A3064,'site variables'!$A:$A,'site variables'!I:I,0,0)</f>
        <v>Wildfire&amp;grazing</v>
      </c>
      <c r="U3064">
        <f>_xlfn.XLOOKUP($D3064,climatevars!$E:$E,climatevars!J:J,0,)</f>
        <v>237.99952399999995</v>
      </c>
      <c r="V3064">
        <f>_xlfn.XLOOKUP($D3064,climatevars!$E:$E,climatevars!K:K,0,)</f>
        <v>750.99849799999981</v>
      </c>
      <c r="W3064">
        <f>_xlfn.XLOOKUP($D3064,climatevars!$E:$E,climatevars!L:L,0,)</f>
        <v>237.99952399999995</v>
      </c>
      <c r="X3064">
        <f>_xlfn.XLOOKUP($G3064,speciesvars!$D:$D,speciesvars!H:H,0,0)</f>
        <v>0</v>
      </c>
      <c r="Y3064">
        <f>_xlfn.XLOOKUP($G3064,speciesvars!$D:$D,speciesvars!I:I,0,0)</f>
        <v>0</v>
      </c>
    </row>
    <row r="3065" spans="1:25" hidden="1" x14ac:dyDescent="0.25">
      <c r="A3065" t="s">
        <v>57</v>
      </c>
      <c r="B3065" t="s">
        <v>27</v>
      </c>
      <c r="C3065">
        <v>29</v>
      </c>
      <c r="D3065" t="str">
        <f t="shared" si="47"/>
        <v>Rooseveltfall 2021</v>
      </c>
      <c r="E3065" t="s">
        <v>12</v>
      </c>
      <c r="F3065" t="s">
        <v>70</v>
      </c>
      <c r="G3065" t="s">
        <v>22</v>
      </c>
      <c r="H3065" t="s">
        <v>4256</v>
      </c>
      <c r="I3065" t="s">
        <v>3166</v>
      </c>
      <c r="J3065" t="s">
        <v>60</v>
      </c>
      <c r="K3065">
        <v>0</v>
      </c>
      <c r="L3065">
        <v>0</v>
      </c>
      <c r="M3065">
        <v>0</v>
      </c>
      <c r="N3065">
        <f>_xlfn.XLOOKUP($A3065,'site variables'!$A:$A,'site variables'!C:C,0,0)</f>
        <v>400.54</v>
      </c>
      <c r="O3065">
        <f>_xlfn.XLOOKUP($A3065,'site variables'!$A:$A,'site variables'!D:D,0,0)</f>
        <v>30.2</v>
      </c>
      <c r="P3065">
        <f>_xlfn.XLOOKUP($A3065,'site variables'!$A:$A,'site variables'!E:E,0,0)</f>
        <v>20.100000000000001</v>
      </c>
      <c r="Q3065">
        <f>_xlfn.XLOOKUP($A3065,'site variables'!$A:$A,'site variables'!F:F,0,0)</f>
        <v>762</v>
      </c>
      <c r="R3065" t="str">
        <f>_xlfn.XLOOKUP($A3065,'site variables'!$A:$A,'site variables'!G:G,0,0)</f>
        <v>high</v>
      </c>
      <c r="S3065" t="str">
        <f>_xlfn.XLOOKUP($A3065,'site variables'!$A:$A,'site variables'!H:H,0,0)</f>
        <v>low</v>
      </c>
      <c r="T3065" t="str">
        <f>_xlfn.XLOOKUP($A3065,'site variables'!$A:$A,'site variables'!I:I,0,0)</f>
        <v>Wildfire&amp;grazing</v>
      </c>
      <c r="U3065">
        <f>_xlfn.XLOOKUP($D3065,climatevars!$E:$E,climatevars!J:J,0,)</f>
        <v>292.999414</v>
      </c>
      <c r="V3065">
        <f>_xlfn.XLOOKUP($D3065,climatevars!$E:$E,climatevars!K:K,0,)</f>
        <v>750.99849799999981</v>
      </c>
      <c r="W3065">
        <f>_xlfn.XLOOKUP($D3065,climatevars!$E:$E,climatevars!L:L,0,)</f>
        <v>619.99875999999995</v>
      </c>
      <c r="X3065">
        <f>_xlfn.XLOOKUP($G3065,speciesvars!$D:$D,speciesvars!H:H,0,0)</f>
        <v>22.870833317438802</v>
      </c>
      <c r="Y3065">
        <f>_xlfn.XLOOKUP($G3065,speciesvars!$D:$D,speciesvars!I:I,0,0)</f>
        <v>733</v>
      </c>
    </row>
    <row r="3066" spans="1:25" hidden="1" x14ac:dyDescent="0.25">
      <c r="A3066" t="s">
        <v>57</v>
      </c>
      <c r="B3066" t="s">
        <v>27</v>
      </c>
      <c r="C3066">
        <v>29</v>
      </c>
      <c r="D3066" t="str">
        <f t="shared" si="47"/>
        <v>Rooseveltfall 2021</v>
      </c>
      <c r="E3066" t="s">
        <v>12</v>
      </c>
      <c r="F3066" t="s">
        <v>70</v>
      </c>
      <c r="G3066" t="s">
        <v>54</v>
      </c>
      <c r="H3066" t="s">
        <v>4256</v>
      </c>
      <c r="I3066" t="s">
        <v>3167</v>
      </c>
      <c r="J3066" t="s">
        <v>60</v>
      </c>
      <c r="K3066">
        <v>0</v>
      </c>
      <c r="L3066">
        <v>0</v>
      </c>
      <c r="M3066">
        <v>0</v>
      </c>
      <c r="N3066">
        <f>_xlfn.XLOOKUP($A3066,'site variables'!$A:$A,'site variables'!C:C,0,0)</f>
        <v>400.54</v>
      </c>
      <c r="O3066">
        <f>_xlfn.XLOOKUP($A3066,'site variables'!$A:$A,'site variables'!D:D,0,0)</f>
        <v>30.2</v>
      </c>
      <c r="P3066">
        <f>_xlfn.XLOOKUP($A3066,'site variables'!$A:$A,'site variables'!E:E,0,0)</f>
        <v>20.100000000000001</v>
      </c>
      <c r="Q3066">
        <f>_xlfn.XLOOKUP($A3066,'site variables'!$A:$A,'site variables'!F:F,0,0)</f>
        <v>762</v>
      </c>
      <c r="R3066" t="str">
        <f>_xlfn.XLOOKUP($A3066,'site variables'!$A:$A,'site variables'!G:G,0,0)</f>
        <v>high</v>
      </c>
      <c r="S3066" t="str">
        <f>_xlfn.XLOOKUP($A3066,'site variables'!$A:$A,'site variables'!H:H,0,0)</f>
        <v>low</v>
      </c>
      <c r="T3066" t="str">
        <f>_xlfn.XLOOKUP($A3066,'site variables'!$A:$A,'site variables'!I:I,0,0)</f>
        <v>Wildfire&amp;grazing</v>
      </c>
      <c r="U3066">
        <f>_xlfn.XLOOKUP($D3066,climatevars!$E:$E,climatevars!J:J,0,)</f>
        <v>292.999414</v>
      </c>
      <c r="V3066">
        <f>_xlfn.XLOOKUP($D3066,climatevars!$E:$E,climatevars!K:K,0,)</f>
        <v>750.99849799999981</v>
      </c>
      <c r="W3066">
        <f>_xlfn.XLOOKUP($D3066,climatevars!$E:$E,climatevars!L:L,0,)</f>
        <v>619.99875999999995</v>
      </c>
      <c r="X3066">
        <f>_xlfn.XLOOKUP($G3066,speciesvars!$D:$D,speciesvars!H:H,0,0)</f>
        <v>21.7541668613752</v>
      </c>
      <c r="Y3066">
        <f>_xlfn.XLOOKUP($G3066,speciesvars!$D:$D,speciesvars!I:I,0,0)</f>
        <v>505</v>
      </c>
    </row>
    <row r="3067" spans="1:25" hidden="1" x14ac:dyDescent="0.25">
      <c r="A3067" t="s">
        <v>57</v>
      </c>
      <c r="B3067" t="s">
        <v>27</v>
      </c>
      <c r="C3067">
        <v>29</v>
      </c>
      <c r="D3067" t="str">
        <f t="shared" si="47"/>
        <v>Rooseveltfall 2021</v>
      </c>
      <c r="E3067" t="s">
        <v>12</v>
      </c>
      <c r="F3067" t="s">
        <v>70</v>
      </c>
      <c r="G3067" t="s">
        <v>65</v>
      </c>
      <c r="H3067" t="s">
        <v>4256</v>
      </c>
      <c r="I3067" t="s">
        <v>3168</v>
      </c>
      <c r="J3067" t="s">
        <v>60</v>
      </c>
      <c r="K3067">
        <v>0</v>
      </c>
      <c r="L3067">
        <v>0</v>
      </c>
      <c r="M3067">
        <v>0</v>
      </c>
      <c r="N3067">
        <f>_xlfn.XLOOKUP($A3067,'site variables'!$A:$A,'site variables'!C:C,0,0)</f>
        <v>400.54</v>
      </c>
      <c r="O3067">
        <f>_xlfn.XLOOKUP($A3067,'site variables'!$A:$A,'site variables'!D:D,0,0)</f>
        <v>30.2</v>
      </c>
      <c r="P3067">
        <f>_xlfn.XLOOKUP($A3067,'site variables'!$A:$A,'site variables'!E:E,0,0)</f>
        <v>20.100000000000001</v>
      </c>
      <c r="Q3067">
        <f>_xlfn.XLOOKUP($A3067,'site variables'!$A:$A,'site variables'!F:F,0,0)</f>
        <v>762</v>
      </c>
      <c r="R3067" t="str">
        <f>_xlfn.XLOOKUP($A3067,'site variables'!$A:$A,'site variables'!G:G,0,0)</f>
        <v>high</v>
      </c>
      <c r="S3067" t="str">
        <f>_xlfn.XLOOKUP($A3067,'site variables'!$A:$A,'site variables'!H:H,0,0)</f>
        <v>low</v>
      </c>
      <c r="T3067" t="str">
        <f>_xlfn.XLOOKUP($A3067,'site variables'!$A:$A,'site variables'!I:I,0,0)</f>
        <v>Wildfire&amp;grazing</v>
      </c>
      <c r="U3067">
        <f>_xlfn.XLOOKUP($D3067,climatevars!$E:$E,climatevars!J:J,0,)</f>
        <v>292.999414</v>
      </c>
      <c r="V3067">
        <f>_xlfn.XLOOKUP($D3067,climatevars!$E:$E,climatevars!K:K,0,)</f>
        <v>750.99849799999981</v>
      </c>
      <c r="W3067">
        <f>_xlfn.XLOOKUP($D3067,climatevars!$E:$E,climatevars!L:L,0,)</f>
        <v>619.99875999999995</v>
      </c>
      <c r="X3067">
        <f>_xlfn.XLOOKUP($G3067,speciesvars!$D:$D,speciesvars!H:H,0,0)</f>
        <v>21.662499884764401</v>
      </c>
      <c r="Y3067">
        <f>_xlfn.XLOOKUP($G3067,speciesvars!$D:$D,speciesvars!I:I,0,0)</f>
        <v>767</v>
      </c>
    </row>
    <row r="3068" spans="1:25" hidden="1" x14ac:dyDescent="0.25">
      <c r="A3068" t="s">
        <v>57</v>
      </c>
      <c r="B3068" t="s">
        <v>27</v>
      </c>
      <c r="C3068">
        <v>29</v>
      </c>
      <c r="D3068" t="str">
        <f t="shared" si="47"/>
        <v>Rooseveltfall 2021</v>
      </c>
      <c r="E3068" t="s">
        <v>12</v>
      </c>
      <c r="F3068" t="s">
        <v>70</v>
      </c>
      <c r="G3068" t="s">
        <v>1</v>
      </c>
      <c r="H3068" t="s">
        <v>4256</v>
      </c>
      <c r="I3068" t="s">
        <v>3169</v>
      </c>
      <c r="J3068" t="s">
        <v>60</v>
      </c>
      <c r="K3068">
        <v>0</v>
      </c>
      <c r="L3068">
        <v>0</v>
      </c>
      <c r="M3068">
        <v>0.05</v>
      </c>
      <c r="N3068">
        <f>_xlfn.XLOOKUP($A3068,'site variables'!$A:$A,'site variables'!C:C,0,0)</f>
        <v>400.54</v>
      </c>
      <c r="O3068">
        <f>_xlfn.XLOOKUP($A3068,'site variables'!$A:$A,'site variables'!D:D,0,0)</f>
        <v>30.2</v>
      </c>
      <c r="P3068">
        <f>_xlfn.XLOOKUP($A3068,'site variables'!$A:$A,'site variables'!E:E,0,0)</f>
        <v>20.100000000000001</v>
      </c>
      <c r="Q3068">
        <f>_xlfn.XLOOKUP($A3068,'site variables'!$A:$A,'site variables'!F:F,0,0)</f>
        <v>762</v>
      </c>
      <c r="R3068" t="str">
        <f>_xlfn.XLOOKUP($A3068,'site variables'!$A:$A,'site variables'!G:G,0,0)</f>
        <v>high</v>
      </c>
      <c r="S3068" t="str">
        <f>_xlfn.XLOOKUP($A3068,'site variables'!$A:$A,'site variables'!H:H,0,0)</f>
        <v>low</v>
      </c>
      <c r="T3068" t="str">
        <f>_xlfn.XLOOKUP($A3068,'site variables'!$A:$A,'site variables'!I:I,0,0)</f>
        <v>Wildfire&amp;grazing</v>
      </c>
      <c r="U3068">
        <f>_xlfn.XLOOKUP($D3068,climatevars!$E:$E,climatevars!J:J,0,)</f>
        <v>292.999414</v>
      </c>
      <c r="V3068">
        <f>_xlfn.XLOOKUP($D3068,climatevars!$E:$E,climatevars!K:K,0,)</f>
        <v>750.99849799999981</v>
      </c>
      <c r="W3068">
        <f>_xlfn.XLOOKUP($D3068,climatevars!$E:$E,climatevars!L:L,0,)</f>
        <v>619.99875999999995</v>
      </c>
      <c r="X3068">
        <f>_xlfn.XLOOKUP($G3068,speciesvars!$D:$D,speciesvars!H:H,0,0)</f>
        <v>22.9416667421659</v>
      </c>
      <c r="Y3068">
        <f>_xlfn.XLOOKUP($G3068,speciesvars!$D:$D,speciesvars!I:I,0,0)</f>
        <v>528</v>
      </c>
    </row>
    <row r="3069" spans="1:25" hidden="1" x14ac:dyDescent="0.25">
      <c r="A3069" t="s">
        <v>57</v>
      </c>
      <c r="B3069" t="s">
        <v>32</v>
      </c>
      <c r="C3069">
        <v>23</v>
      </c>
      <c r="D3069" t="str">
        <f t="shared" si="47"/>
        <v>Rooseveltspring 2020</v>
      </c>
      <c r="E3069" t="s">
        <v>12</v>
      </c>
      <c r="F3069" t="s">
        <v>70</v>
      </c>
      <c r="G3069" t="s">
        <v>77</v>
      </c>
      <c r="H3069" t="s">
        <v>11</v>
      </c>
      <c r="I3069" t="s">
        <v>3170</v>
      </c>
      <c r="J3069" t="s">
        <v>72</v>
      </c>
      <c r="K3069">
        <v>2</v>
      </c>
      <c r="L3069">
        <v>55</v>
      </c>
      <c r="N3069">
        <f>_xlfn.XLOOKUP($A3069,'site variables'!$A:$A,'site variables'!C:C,0,0)</f>
        <v>400.54</v>
      </c>
      <c r="O3069">
        <f>_xlfn.XLOOKUP($A3069,'site variables'!$A:$A,'site variables'!D:D,0,0)</f>
        <v>30.2</v>
      </c>
      <c r="P3069">
        <f>_xlfn.XLOOKUP($A3069,'site variables'!$A:$A,'site variables'!E:E,0,0)</f>
        <v>20.100000000000001</v>
      </c>
      <c r="Q3069">
        <f>_xlfn.XLOOKUP($A3069,'site variables'!$A:$A,'site variables'!F:F,0,0)</f>
        <v>762</v>
      </c>
      <c r="R3069" t="str">
        <f>_xlfn.XLOOKUP($A3069,'site variables'!$A:$A,'site variables'!G:G,0,0)</f>
        <v>high</v>
      </c>
      <c r="S3069" t="str">
        <f>_xlfn.XLOOKUP($A3069,'site variables'!$A:$A,'site variables'!H:H,0,0)</f>
        <v>low</v>
      </c>
      <c r="T3069" t="str">
        <f>_xlfn.XLOOKUP($A3069,'site variables'!$A:$A,'site variables'!I:I,0,0)</f>
        <v>Wildfire&amp;grazing</v>
      </c>
      <c r="U3069">
        <f>_xlfn.XLOOKUP($D3069,climatevars!$E:$E,climatevars!J:J,0,)</f>
        <v>237.99952399999995</v>
      </c>
      <c r="V3069">
        <f>_xlfn.XLOOKUP($D3069,climatevars!$E:$E,climatevars!K:K,0,)</f>
        <v>750.99849799999981</v>
      </c>
      <c r="W3069">
        <f>_xlfn.XLOOKUP($D3069,climatevars!$E:$E,climatevars!L:L,0,)</f>
        <v>237.99952399999995</v>
      </c>
      <c r="X3069">
        <f>_xlfn.XLOOKUP($G3069,speciesvars!$D:$D,speciesvars!H:H,0,0)</f>
        <v>0</v>
      </c>
      <c r="Y3069">
        <f>_xlfn.XLOOKUP($G3069,speciesvars!$D:$D,speciesvars!I:I,0,0)</f>
        <v>0</v>
      </c>
    </row>
    <row r="3070" spans="1:25" hidden="1" x14ac:dyDescent="0.25">
      <c r="A3070" t="s">
        <v>57</v>
      </c>
      <c r="B3070" t="s">
        <v>32</v>
      </c>
      <c r="C3070">
        <v>23</v>
      </c>
      <c r="D3070" t="str">
        <f t="shared" si="47"/>
        <v>Rooseveltspring 2020</v>
      </c>
      <c r="E3070" t="s">
        <v>12</v>
      </c>
      <c r="F3070" t="s">
        <v>70</v>
      </c>
      <c r="G3070" t="s">
        <v>3</v>
      </c>
      <c r="H3070" t="s">
        <v>11</v>
      </c>
      <c r="I3070" t="s">
        <v>3171</v>
      </c>
      <c r="J3070" t="s">
        <v>72</v>
      </c>
      <c r="K3070">
        <v>3</v>
      </c>
      <c r="L3070">
        <v>60</v>
      </c>
      <c r="N3070">
        <f>_xlfn.XLOOKUP($A3070,'site variables'!$A:$A,'site variables'!C:C,0,0)</f>
        <v>400.54</v>
      </c>
      <c r="O3070">
        <f>_xlfn.XLOOKUP($A3070,'site variables'!$A:$A,'site variables'!D:D,0,0)</f>
        <v>30.2</v>
      </c>
      <c r="P3070">
        <f>_xlfn.XLOOKUP($A3070,'site variables'!$A:$A,'site variables'!E:E,0,0)</f>
        <v>20.100000000000001</v>
      </c>
      <c r="Q3070">
        <f>_xlfn.XLOOKUP($A3070,'site variables'!$A:$A,'site variables'!F:F,0,0)</f>
        <v>762</v>
      </c>
      <c r="R3070" t="str">
        <f>_xlfn.XLOOKUP($A3070,'site variables'!$A:$A,'site variables'!G:G,0,0)</f>
        <v>high</v>
      </c>
      <c r="S3070" t="str">
        <f>_xlfn.XLOOKUP($A3070,'site variables'!$A:$A,'site variables'!H:H,0,0)</f>
        <v>low</v>
      </c>
      <c r="T3070" t="str">
        <f>_xlfn.XLOOKUP($A3070,'site variables'!$A:$A,'site variables'!I:I,0,0)</f>
        <v>Wildfire&amp;grazing</v>
      </c>
      <c r="U3070">
        <f>_xlfn.XLOOKUP($D3070,climatevars!$E:$E,climatevars!J:J,0,)</f>
        <v>237.99952399999995</v>
      </c>
      <c r="V3070">
        <f>_xlfn.XLOOKUP($D3070,climatevars!$E:$E,climatevars!K:K,0,)</f>
        <v>750.99849799999981</v>
      </c>
      <c r="W3070">
        <f>_xlfn.XLOOKUP($D3070,climatevars!$E:$E,climatevars!L:L,0,)</f>
        <v>237.99952399999995</v>
      </c>
      <c r="X3070">
        <f>_xlfn.XLOOKUP($G3070,speciesvars!$D:$D,speciesvars!H:H,0,0)</f>
        <v>0</v>
      </c>
      <c r="Y3070">
        <f>_xlfn.XLOOKUP($G3070,speciesvars!$D:$D,speciesvars!I:I,0,0)</f>
        <v>0</v>
      </c>
    </row>
    <row r="3071" spans="1:25" hidden="1" x14ac:dyDescent="0.25">
      <c r="A3071" t="s">
        <v>57</v>
      </c>
      <c r="B3071" t="s">
        <v>32</v>
      </c>
      <c r="C3071">
        <v>23</v>
      </c>
      <c r="D3071" t="str">
        <f t="shared" si="47"/>
        <v>Rooseveltspring 2020</v>
      </c>
      <c r="E3071" t="s">
        <v>12</v>
      </c>
      <c r="F3071" t="s">
        <v>70</v>
      </c>
      <c r="G3071" t="s">
        <v>1451</v>
      </c>
      <c r="H3071" t="s">
        <v>11</v>
      </c>
      <c r="I3071" t="s">
        <v>3172</v>
      </c>
      <c r="J3071" t="s">
        <v>60</v>
      </c>
      <c r="K3071">
        <v>1</v>
      </c>
      <c r="L3071">
        <v>64</v>
      </c>
      <c r="N3071">
        <f>_xlfn.XLOOKUP($A3071,'site variables'!$A:$A,'site variables'!C:C,0,0)</f>
        <v>400.54</v>
      </c>
      <c r="O3071">
        <f>_xlfn.XLOOKUP($A3071,'site variables'!$A:$A,'site variables'!D:D,0,0)</f>
        <v>30.2</v>
      </c>
      <c r="P3071">
        <f>_xlfn.XLOOKUP($A3071,'site variables'!$A:$A,'site variables'!E:E,0,0)</f>
        <v>20.100000000000001</v>
      </c>
      <c r="Q3071">
        <f>_xlfn.XLOOKUP($A3071,'site variables'!$A:$A,'site variables'!F:F,0,0)</f>
        <v>762</v>
      </c>
      <c r="R3071" t="str">
        <f>_xlfn.XLOOKUP($A3071,'site variables'!$A:$A,'site variables'!G:G,0,0)</f>
        <v>high</v>
      </c>
      <c r="S3071" t="str">
        <f>_xlfn.XLOOKUP($A3071,'site variables'!$A:$A,'site variables'!H:H,0,0)</f>
        <v>low</v>
      </c>
      <c r="T3071" t="str">
        <f>_xlfn.XLOOKUP($A3071,'site variables'!$A:$A,'site variables'!I:I,0,0)</f>
        <v>Wildfire&amp;grazing</v>
      </c>
      <c r="U3071">
        <f>_xlfn.XLOOKUP($D3071,climatevars!$E:$E,climatevars!J:J,0,)</f>
        <v>237.99952399999995</v>
      </c>
      <c r="V3071">
        <f>_xlfn.XLOOKUP($D3071,climatevars!$E:$E,climatevars!K:K,0,)</f>
        <v>750.99849799999981</v>
      </c>
      <c r="W3071">
        <f>_xlfn.XLOOKUP($D3071,climatevars!$E:$E,climatevars!L:L,0,)</f>
        <v>237.99952399999995</v>
      </c>
      <c r="X3071">
        <f>_xlfn.XLOOKUP($G3071,speciesvars!$D:$D,speciesvars!H:H,0,0)</f>
        <v>0</v>
      </c>
      <c r="Y3071">
        <f>_xlfn.XLOOKUP($G3071,speciesvars!$D:$D,speciesvars!I:I,0,0)</f>
        <v>0</v>
      </c>
    </row>
    <row r="3072" spans="1:25" hidden="1" x14ac:dyDescent="0.25">
      <c r="A3072" t="s">
        <v>57</v>
      </c>
      <c r="B3072" t="s">
        <v>32</v>
      </c>
      <c r="C3072">
        <v>23</v>
      </c>
      <c r="D3072" t="str">
        <f t="shared" si="47"/>
        <v>Rooseveltspring 2020</v>
      </c>
      <c r="E3072" t="s">
        <v>12</v>
      </c>
      <c r="F3072" t="s">
        <v>70</v>
      </c>
      <c r="G3072" t="s">
        <v>44</v>
      </c>
      <c r="H3072" t="s">
        <v>11</v>
      </c>
      <c r="I3072" t="s">
        <v>3173</v>
      </c>
      <c r="J3072" t="s">
        <v>60</v>
      </c>
      <c r="K3072">
        <v>2</v>
      </c>
      <c r="L3072">
        <v>35</v>
      </c>
      <c r="N3072">
        <f>_xlfn.XLOOKUP($A3072,'site variables'!$A:$A,'site variables'!C:C,0,0)</f>
        <v>400.54</v>
      </c>
      <c r="O3072">
        <f>_xlfn.XLOOKUP($A3072,'site variables'!$A:$A,'site variables'!D:D,0,0)</f>
        <v>30.2</v>
      </c>
      <c r="P3072">
        <f>_xlfn.XLOOKUP($A3072,'site variables'!$A:$A,'site variables'!E:E,0,0)</f>
        <v>20.100000000000001</v>
      </c>
      <c r="Q3072">
        <f>_xlfn.XLOOKUP($A3072,'site variables'!$A:$A,'site variables'!F:F,0,0)</f>
        <v>762</v>
      </c>
      <c r="R3072" t="str">
        <f>_xlfn.XLOOKUP($A3072,'site variables'!$A:$A,'site variables'!G:G,0,0)</f>
        <v>high</v>
      </c>
      <c r="S3072" t="str">
        <f>_xlfn.XLOOKUP($A3072,'site variables'!$A:$A,'site variables'!H:H,0,0)</f>
        <v>low</v>
      </c>
      <c r="T3072" t="str">
        <f>_xlfn.XLOOKUP($A3072,'site variables'!$A:$A,'site variables'!I:I,0,0)</f>
        <v>Wildfire&amp;grazing</v>
      </c>
      <c r="U3072">
        <f>_xlfn.XLOOKUP($D3072,climatevars!$E:$E,climatevars!J:J,0,)</f>
        <v>237.99952399999995</v>
      </c>
      <c r="V3072">
        <f>_xlfn.XLOOKUP($D3072,climatevars!$E:$E,climatevars!K:K,0,)</f>
        <v>750.99849799999981</v>
      </c>
      <c r="W3072">
        <f>_xlfn.XLOOKUP($D3072,climatevars!$E:$E,climatevars!L:L,0,)</f>
        <v>237.99952399999995</v>
      </c>
      <c r="X3072">
        <f>_xlfn.XLOOKUP($G3072,speciesvars!$D:$D,speciesvars!H:H,0,0)</f>
        <v>0</v>
      </c>
      <c r="Y3072">
        <f>_xlfn.XLOOKUP($G3072,speciesvars!$D:$D,speciesvars!I:I,0,0)</f>
        <v>0</v>
      </c>
    </row>
    <row r="3073" spans="1:25" hidden="1" x14ac:dyDescent="0.25">
      <c r="A3073" t="s">
        <v>57</v>
      </c>
      <c r="B3073" t="s">
        <v>32</v>
      </c>
      <c r="C3073">
        <v>23</v>
      </c>
      <c r="D3073" t="str">
        <f t="shared" si="47"/>
        <v>Rooseveltspring 2020</v>
      </c>
      <c r="E3073" t="s">
        <v>12</v>
      </c>
      <c r="F3073" t="s">
        <v>70</v>
      </c>
      <c r="G3073" t="s">
        <v>566</v>
      </c>
      <c r="H3073" t="s">
        <v>11</v>
      </c>
      <c r="I3073" t="s">
        <v>3174</v>
      </c>
      <c r="J3073" t="s">
        <v>60</v>
      </c>
      <c r="K3073">
        <v>1</v>
      </c>
      <c r="L3073">
        <v>15</v>
      </c>
      <c r="N3073">
        <f>_xlfn.XLOOKUP($A3073,'site variables'!$A:$A,'site variables'!C:C,0,0)</f>
        <v>400.54</v>
      </c>
      <c r="O3073">
        <f>_xlfn.XLOOKUP($A3073,'site variables'!$A:$A,'site variables'!D:D,0,0)</f>
        <v>30.2</v>
      </c>
      <c r="P3073">
        <f>_xlfn.XLOOKUP($A3073,'site variables'!$A:$A,'site variables'!E:E,0,0)</f>
        <v>20.100000000000001</v>
      </c>
      <c r="Q3073">
        <f>_xlfn.XLOOKUP($A3073,'site variables'!$A:$A,'site variables'!F:F,0,0)</f>
        <v>762</v>
      </c>
      <c r="R3073" t="str">
        <f>_xlfn.XLOOKUP($A3073,'site variables'!$A:$A,'site variables'!G:G,0,0)</f>
        <v>high</v>
      </c>
      <c r="S3073" t="str">
        <f>_xlfn.XLOOKUP($A3073,'site variables'!$A:$A,'site variables'!H:H,0,0)</f>
        <v>low</v>
      </c>
      <c r="T3073" t="str">
        <f>_xlfn.XLOOKUP($A3073,'site variables'!$A:$A,'site variables'!I:I,0,0)</f>
        <v>Wildfire&amp;grazing</v>
      </c>
      <c r="U3073">
        <f>_xlfn.XLOOKUP($D3073,climatevars!$E:$E,climatevars!J:J,0,)</f>
        <v>237.99952399999995</v>
      </c>
      <c r="V3073">
        <f>_xlfn.XLOOKUP($D3073,climatevars!$E:$E,climatevars!K:K,0,)</f>
        <v>750.99849799999981</v>
      </c>
      <c r="W3073">
        <f>_xlfn.XLOOKUP($D3073,climatevars!$E:$E,climatevars!L:L,0,)</f>
        <v>237.99952399999995</v>
      </c>
      <c r="X3073">
        <f>_xlfn.XLOOKUP($G3073,speciesvars!$D:$D,speciesvars!H:H,0,0)</f>
        <v>0</v>
      </c>
      <c r="Y3073">
        <f>_xlfn.XLOOKUP($G3073,speciesvars!$D:$D,speciesvars!I:I,0,0)</f>
        <v>0</v>
      </c>
    </row>
    <row r="3074" spans="1:25" hidden="1" x14ac:dyDescent="0.25">
      <c r="A3074" t="s">
        <v>57</v>
      </c>
      <c r="B3074" t="s">
        <v>27</v>
      </c>
      <c r="C3074">
        <v>30</v>
      </c>
      <c r="D3074" t="str">
        <f t="shared" si="47"/>
        <v>Rooseveltfall 2021</v>
      </c>
      <c r="E3074" t="s">
        <v>74</v>
      </c>
      <c r="F3074" t="s">
        <v>0</v>
      </c>
      <c r="G3074" t="s">
        <v>13</v>
      </c>
      <c r="H3074" t="s">
        <v>4254</v>
      </c>
      <c r="I3074" t="s">
        <v>3175</v>
      </c>
      <c r="J3074" t="s">
        <v>60</v>
      </c>
      <c r="K3074">
        <v>0</v>
      </c>
      <c r="L3074">
        <v>0</v>
      </c>
      <c r="M3074">
        <v>0</v>
      </c>
      <c r="N3074">
        <f>_xlfn.XLOOKUP($A3074,'site variables'!$A:$A,'site variables'!C:C,0,0)</f>
        <v>400.54</v>
      </c>
      <c r="O3074">
        <f>_xlfn.XLOOKUP($A3074,'site variables'!$A:$A,'site variables'!D:D,0,0)</f>
        <v>30.2</v>
      </c>
      <c r="P3074">
        <f>_xlfn.XLOOKUP($A3074,'site variables'!$A:$A,'site variables'!E:E,0,0)</f>
        <v>20.100000000000001</v>
      </c>
      <c r="Q3074">
        <f>_xlfn.XLOOKUP($A3074,'site variables'!$A:$A,'site variables'!F:F,0,0)</f>
        <v>762</v>
      </c>
      <c r="R3074" t="str">
        <f>_xlfn.XLOOKUP($A3074,'site variables'!$A:$A,'site variables'!G:G,0,0)</f>
        <v>high</v>
      </c>
      <c r="S3074" t="str">
        <f>_xlfn.XLOOKUP($A3074,'site variables'!$A:$A,'site variables'!H:H,0,0)</f>
        <v>low</v>
      </c>
      <c r="T3074" t="str">
        <f>_xlfn.XLOOKUP($A3074,'site variables'!$A:$A,'site variables'!I:I,0,0)</f>
        <v>Wildfire&amp;grazing</v>
      </c>
      <c r="U3074">
        <f>_xlfn.XLOOKUP($D3074,climatevars!$E:$E,climatevars!J:J,0,)</f>
        <v>292.999414</v>
      </c>
      <c r="V3074">
        <f>_xlfn.XLOOKUP($D3074,climatevars!$E:$E,climatevars!K:K,0,)</f>
        <v>750.99849799999981</v>
      </c>
      <c r="W3074">
        <f>_xlfn.XLOOKUP($D3074,climatevars!$E:$E,climatevars!L:L,0,)</f>
        <v>619.99875999999995</v>
      </c>
      <c r="X3074">
        <f>_xlfn.XLOOKUP($G3074,speciesvars!$D:$D,speciesvars!H:H,0,0)</f>
        <v>23.462500015894602</v>
      </c>
      <c r="Y3074">
        <f>_xlfn.XLOOKUP($G3074,speciesvars!$D:$D,speciesvars!I:I,0,0)</f>
        <v>846</v>
      </c>
    </row>
    <row r="3075" spans="1:25" hidden="1" x14ac:dyDescent="0.25">
      <c r="A3075" t="s">
        <v>57</v>
      </c>
      <c r="B3075" t="s">
        <v>32</v>
      </c>
      <c r="C3075">
        <v>24</v>
      </c>
      <c r="D3075" t="str">
        <f t="shared" ref="D3075:D3138" si="48">_xlfn.CONCAT(A3075,B3075)</f>
        <v>Rooseveltspring 2020</v>
      </c>
      <c r="E3075" t="s">
        <v>66</v>
      </c>
      <c r="F3075" t="s">
        <v>0</v>
      </c>
      <c r="G3075" t="s">
        <v>15</v>
      </c>
      <c r="H3075" t="s">
        <v>11</v>
      </c>
      <c r="I3075" t="s">
        <v>3176</v>
      </c>
      <c r="J3075" t="s">
        <v>60</v>
      </c>
      <c r="K3075">
        <v>9</v>
      </c>
      <c r="L3075">
        <v>15</v>
      </c>
      <c r="N3075">
        <f>_xlfn.XLOOKUP($A3075,'site variables'!$A:$A,'site variables'!C:C,0,0)</f>
        <v>400.54</v>
      </c>
      <c r="O3075">
        <f>_xlfn.XLOOKUP($A3075,'site variables'!$A:$A,'site variables'!D:D,0,0)</f>
        <v>30.2</v>
      </c>
      <c r="P3075">
        <f>_xlfn.XLOOKUP($A3075,'site variables'!$A:$A,'site variables'!E:E,0,0)</f>
        <v>20.100000000000001</v>
      </c>
      <c r="Q3075">
        <f>_xlfn.XLOOKUP($A3075,'site variables'!$A:$A,'site variables'!F:F,0,0)</f>
        <v>762</v>
      </c>
      <c r="R3075" t="str">
        <f>_xlfn.XLOOKUP($A3075,'site variables'!$A:$A,'site variables'!G:G,0,0)</f>
        <v>high</v>
      </c>
      <c r="S3075" t="str">
        <f>_xlfn.XLOOKUP($A3075,'site variables'!$A:$A,'site variables'!H:H,0,0)</f>
        <v>low</v>
      </c>
      <c r="T3075" t="str">
        <f>_xlfn.XLOOKUP($A3075,'site variables'!$A:$A,'site variables'!I:I,0,0)</f>
        <v>Wildfire&amp;grazing</v>
      </c>
      <c r="U3075">
        <f>_xlfn.XLOOKUP($D3075,climatevars!$E:$E,climatevars!J:J,0,)</f>
        <v>237.99952399999995</v>
      </c>
      <c r="V3075">
        <f>_xlfn.XLOOKUP($D3075,climatevars!$E:$E,climatevars!K:K,0,)</f>
        <v>750.99849799999981</v>
      </c>
      <c r="W3075">
        <f>_xlfn.XLOOKUP($D3075,climatevars!$E:$E,climatevars!L:L,0,)</f>
        <v>237.99952399999995</v>
      </c>
      <c r="X3075">
        <f>_xlfn.XLOOKUP($G3075,speciesvars!$D:$D,speciesvars!H:H,0,0)</f>
        <v>0</v>
      </c>
      <c r="Y3075">
        <f>_xlfn.XLOOKUP($G3075,speciesvars!$D:$D,speciesvars!I:I,0,0)</f>
        <v>0</v>
      </c>
    </row>
    <row r="3076" spans="1:25" hidden="1" x14ac:dyDescent="0.25">
      <c r="A3076" t="s">
        <v>57</v>
      </c>
      <c r="B3076" t="s">
        <v>27</v>
      </c>
      <c r="C3076">
        <v>30</v>
      </c>
      <c r="D3076" t="str">
        <f t="shared" si="48"/>
        <v>Rooseveltfall 2021</v>
      </c>
      <c r="E3076" t="s">
        <v>74</v>
      </c>
      <c r="F3076" t="s">
        <v>0</v>
      </c>
      <c r="G3076" t="s">
        <v>21</v>
      </c>
      <c r="H3076" t="s">
        <v>4254</v>
      </c>
      <c r="I3076" t="s">
        <v>3177</v>
      </c>
      <c r="J3076" t="s">
        <v>60</v>
      </c>
      <c r="K3076">
        <v>0</v>
      </c>
      <c r="L3076">
        <v>0</v>
      </c>
      <c r="M3076">
        <v>0</v>
      </c>
      <c r="N3076">
        <f>_xlfn.XLOOKUP($A3076,'site variables'!$A:$A,'site variables'!C:C,0,0)</f>
        <v>400.54</v>
      </c>
      <c r="O3076">
        <f>_xlfn.XLOOKUP($A3076,'site variables'!$A:$A,'site variables'!D:D,0,0)</f>
        <v>30.2</v>
      </c>
      <c r="P3076">
        <f>_xlfn.XLOOKUP($A3076,'site variables'!$A:$A,'site variables'!E:E,0,0)</f>
        <v>20.100000000000001</v>
      </c>
      <c r="Q3076">
        <f>_xlfn.XLOOKUP($A3076,'site variables'!$A:$A,'site variables'!F:F,0,0)</f>
        <v>762</v>
      </c>
      <c r="R3076" t="str">
        <f>_xlfn.XLOOKUP($A3076,'site variables'!$A:$A,'site variables'!G:G,0,0)</f>
        <v>high</v>
      </c>
      <c r="S3076" t="str">
        <f>_xlfn.XLOOKUP($A3076,'site variables'!$A:$A,'site variables'!H:H,0,0)</f>
        <v>low</v>
      </c>
      <c r="T3076" t="str">
        <f>_xlfn.XLOOKUP($A3076,'site variables'!$A:$A,'site variables'!I:I,0,0)</f>
        <v>Wildfire&amp;grazing</v>
      </c>
      <c r="U3076">
        <f>_xlfn.XLOOKUP($D3076,climatevars!$E:$E,climatevars!J:J,0,)</f>
        <v>292.999414</v>
      </c>
      <c r="V3076">
        <f>_xlfn.XLOOKUP($D3076,climatevars!$E:$E,climatevars!K:K,0,)</f>
        <v>750.99849799999981</v>
      </c>
      <c r="W3076">
        <f>_xlfn.XLOOKUP($D3076,climatevars!$E:$E,climatevars!L:L,0,)</f>
        <v>619.99875999999995</v>
      </c>
      <c r="X3076">
        <f>_xlfn.XLOOKUP($G3076,speciesvars!$D:$D,speciesvars!H:H,0,0)</f>
        <v>24.8750001192093</v>
      </c>
      <c r="Y3076">
        <f>_xlfn.XLOOKUP($G3076,speciesvars!$D:$D,speciesvars!I:I,0,0)</f>
        <v>845</v>
      </c>
    </row>
    <row r="3077" spans="1:25" hidden="1" x14ac:dyDescent="0.25">
      <c r="A3077" t="s">
        <v>57</v>
      </c>
      <c r="B3077" t="s">
        <v>27</v>
      </c>
      <c r="C3077">
        <v>30</v>
      </c>
      <c r="D3077" t="str">
        <f t="shared" si="48"/>
        <v>Rooseveltfall 2021</v>
      </c>
      <c r="E3077" t="s">
        <v>74</v>
      </c>
      <c r="F3077" t="s">
        <v>0</v>
      </c>
      <c r="G3077" t="s">
        <v>53</v>
      </c>
      <c r="H3077" t="s">
        <v>4254</v>
      </c>
      <c r="I3077" t="s">
        <v>3178</v>
      </c>
      <c r="J3077" t="s">
        <v>60</v>
      </c>
      <c r="K3077">
        <v>0</v>
      </c>
      <c r="L3077">
        <v>0</v>
      </c>
      <c r="M3077">
        <v>0.55000000000000004</v>
      </c>
      <c r="N3077">
        <f>_xlfn.XLOOKUP($A3077,'site variables'!$A:$A,'site variables'!C:C,0,0)</f>
        <v>400.54</v>
      </c>
      <c r="O3077">
        <f>_xlfn.XLOOKUP($A3077,'site variables'!$A:$A,'site variables'!D:D,0,0)</f>
        <v>30.2</v>
      </c>
      <c r="P3077">
        <f>_xlfn.XLOOKUP($A3077,'site variables'!$A:$A,'site variables'!E:E,0,0)</f>
        <v>20.100000000000001</v>
      </c>
      <c r="Q3077">
        <f>_xlfn.XLOOKUP($A3077,'site variables'!$A:$A,'site variables'!F:F,0,0)</f>
        <v>762</v>
      </c>
      <c r="R3077" t="str">
        <f>_xlfn.XLOOKUP($A3077,'site variables'!$A:$A,'site variables'!G:G,0,0)</f>
        <v>high</v>
      </c>
      <c r="S3077" t="str">
        <f>_xlfn.XLOOKUP($A3077,'site variables'!$A:$A,'site variables'!H:H,0,0)</f>
        <v>low</v>
      </c>
      <c r="T3077" t="str">
        <f>_xlfn.XLOOKUP($A3077,'site variables'!$A:$A,'site variables'!I:I,0,0)</f>
        <v>Wildfire&amp;grazing</v>
      </c>
      <c r="U3077">
        <f>_xlfn.XLOOKUP($D3077,climatevars!$E:$E,climatevars!J:J,0,)</f>
        <v>292.999414</v>
      </c>
      <c r="V3077">
        <f>_xlfn.XLOOKUP($D3077,climatevars!$E:$E,climatevars!K:K,0,)</f>
        <v>750.99849799999981</v>
      </c>
      <c r="W3077">
        <f>_xlfn.XLOOKUP($D3077,climatevars!$E:$E,climatevars!L:L,0,)</f>
        <v>619.99875999999995</v>
      </c>
      <c r="X3077">
        <f>_xlfn.XLOOKUP($G3077,speciesvars!$D:$D,speciesvars!H:H,0,0)</f>
        <v>24.200000047683702</v>
      </c>
      <c r="Y3077">
        <f>_xlfn.XLOOKUP($G3077,speciesvars!$D:$D,speciesvars!I:I,0,0)</f>
        <v>706</v>
      </c>
    </row>
    <row r="3078" spans="1:25" hidden="1" x14ac:dyDescent="0.25">
      <c r="A3078" t="s">
        <v>57</v>
      </c>
      <c r="B3078" t="s">
        <v>27</v>
      </c>
      <c r="C3078">
        <v>30</v>
      </c>
      <c r="D3078" t="str">
        <f t="shared" si="48"/>
        <v>Rooseveltfall 2021</v>
      </c>
      <c r="E3078" t="s">
        <v>74</v>
      </c>
      <c r="F3078" t="s">
        <v>0</v>
      </c>
      <c r="G3078" t="s">
        <v>35</v>
      </c>
      <c r="H3078" t="s">
        <v>4254</v>
      </c>
      <c r="I3078" t="s">
        <v>3179</v>
      </c>
      <c r="J3078" t="s">
        <v>60</v>
      </c>
      <c r="K3078">
        <v>0</v>
      </c>
      <c r="L3078">
        <v>0</v>
      </c>
      <c r="M3078">
        <v>0</v>
      </c>
      <c r="N3078">
        <f>_xlfn.XLOOKUP($A3078,'site variables'!$A:$A,'site variables'!C:C,0,0)</f>
        <v>400.54</v>
      </c>
      <c r="O3078">
        <f>_xlfn.XLOOKUP($A3078,'site variables'!$A:$A,'site variables'!D:D,0,0)</f>
        <v>30.2</v>
      </c>
      <c r="P3078">
        <f>_xlfn.XLOOKUP($A3078,'site variables'!$A:$A,'site variables'!E:E,0,0)</f>
        <v>20.100000000000001</v>
      </c>
      <c r="Q3078">
        <f>_xlfn.XLOOKUP($A3078,'site variables'!$A:$A,'site variables'!F:F,0,0)</f>
        <v>762</v>
      </c>
      <c r="R3078" t="str">
        <f>_xlfn.XLOOKUP($A3078,'site variables'!$A:$A,'site variables'!G:G,0,0)</f>
        <v>high</v>
      </c>
      <c r="S3078" t="str">
        <f>_xlfn.XLOOKUP($A3078,'site variables'!$A:$A,'site variables'!H:H,0,0)</f>
        <v>low</v>
      </c>
      <c r="T3078" t="str">
        <f>_xlfn.XLOOKUP($A3078,'site variables'!$A:$A,'site variables'!I:I,0,0)</f>
        <v>Wildfire&amp;grazing</v>
      </c>
      <c r="U3078">
        <f>_xlfn.XLOOKUP($D3078,climatevars!$E:$E,climatevars!J:J,0,)</f>
        <v>292.999414</v>
      </c>
      <c r="V3078">
        <f>_xlfn.XLOOKUP($D3078,climatevars!$E:$E,climatevars!K:K,0,)</f>
        <v>750.99849799999981</v>
      </c>
      <c r="W3078">
        <f>_xlfn.XLOOKUP($D3078,climatevars!$E:$E,climatevars!L:L,0,)</f>
        <v>619.99875999999995</v>
      </c>
      <c r="X3078">
        <f>_xlfn.XLOOKUP($G3078,speciesvars!$D:$D,speciesvars!H:H,0,0)</f>
        <v>23.5000000198682</v>
      </c>
      <c r="Y3078">
        <f>_xlfn.XLOOKUP($G3078,speciesvars!$D:$D,speciesvars!I:I,0,0)</f>
        <v>354</v>
      </c>
    </row>
    <row r="3079" spans="1:25" hidden="1" x14ac:dyDescent="0.25">
      <c r="A3079" t="s">
        <v>57</v>
      </c>
      <c r="B3079" t="s">
        <v>32</v>
      </c>
      <c r="C3079">
        <v>24</v>
      </c>
      <c r="D3079" t="str">
        <f t="shared" si="48"/>
        <v>Rooseveltspring 2020</v>
      </c>
      <c r="E3079" t="s">
        <v>66</v>
      </c>
      <c r="F3079" t="s">
        <v>0</v>
      </c>
      <c r="G3079" t="s">
        <v>3</v>
      </c>
      <c r="H3079" t="s">
        <v>11</v>
      </c>
      <c r="I3079" t="s">
        <v>3180</v>
      </c>
      <c r="J3079" t="s">
        <v>72</v>
      </c>
      <c r="K3079">
        <v>1</v>
      </c>
      <c r="L3079">
        <v>135</v>
      </c>
      <c r="N3079">
        <f>_xlfn.XLOOKUP($A3079,'site variables'!$A:$A,'site variables'!C:C,0,0)</f>
        <v>400.54</v>
      </c>
      <c r="O3079">
        <f>_xlfn.XLOOKUP($A3079,'site variables'!$A:$A,'site variables'!D:D,0,0)</f>
        <v>30.2</v>
      </c>
      <c r="P3079">
        <f>_xlfn.XLOOKUP($A3079,'site variables'!$A:$A,'site variables'!E:E,0,0)</f>
        <v>20.100000000000001</v>
      </c>
      <c r="Q3079">
        <f>_xlfn.XLOOKUP($A3079,'site variables'!$A:$A,'site variables'!F:F,0,0)</f>
        <v>762</v>
      </c>
      <c r="R3079" t="str">
        <f>_xlfn.XLOOKUP($A3079,'site variables'!$A:$A,'site variables'!G:G,0,0)</f>
        <v>high</v>
      </c>
      <c r="S3079" t="str">
        <f>_xlfn.XLOOKUP($A3079,'site variables'!$A:$A,'site variables'!H:H,0,0)</f>
        <v>low</v>
      </c>
      <c r="T3079" t="str">
        <f>_xlfn.XLOOKUP($A3079,'site variables'!$A:$A,'site variables'!I:I,0,0)</f>
        <v>Wildfire&amp;grazing</v>
      </c>
      <c r="U3079">
        <f>_xlfn.XLOOKUP($D3079,climatevars!$E:$E,climatevars!J:J,0,)</f>
        <v>237.99952399999995</v>
      </c>
      <c r="V3079">
        <f>_xlfn.XLOOKUP($D3079,climatevars!$E:$E,climatevars!K:K,0,)</f>
        <v>750.99849799999981</v>
      </c>
      <c r="W3079">
        <f>_xlfn.XLOOKUP($D3079,climatevars!$E:$E,climatevars!L:L,0,)</f>
        <v>237.99952399999995</v>
      </c>
      <c r="X3079">
        <f>_xlfn.XLOOKUP($G3079,speciesvars!$D:$D,speciesvars!H:H,0,0)</f>
        <v>0</v>
      </c>
      <c r="Y3079">
        <f>_xlfn.XLOOKUP($G3079,speciesvars!$D:$D,speciesvars!I:I,0,0)</f>
        <v>0</v>
      </c>
    </row>
    <row r="3080" spans="1:25" hidden="1" x14ac:dyDescent="0.25">
      <c r="A3080" t="s">
        <v>57</v>
      </c>
      <c r="B3080" t="s">
        <v>27</v>
      </c>
      <c r="C3080">
        <v>30</v>
      </c>
      <c r="D3080" t="str">
        <f t="shared" si="48"/>
        <v>Rooseveltfall 2021</v>
      </c>
      <c r="E3080" t="s">
        <v>74</v>
      </c>
      <c r="F3080" t="s">
        <v>0</v>
      </c>
      <c r="G3080" t="s">
        <v>76</v>
      </c>
      <c r="H3080" t="s">
        <v>4254</v>
      </c>
      <c r="I3080" t="s">
        <v>3181</v>
      </c>
      <c r="J3080" t="s">
        <v>60</v>
      </c>
      <c r="K3080">
        <v>0</v>
      </c>
      <c r="L3080">
        <v>0</v>
      </c>
      <c r="M3080">
        <v>0</v>
      </c>
      <c r="N3080">
        <f>_xlfn.XLOOKUP($A3080,'site variables'!$A:$A,'site variables'!C:C,0,0)</f>
        <v>400.54</v>
      </c>
      <c r="O3080">
        <f>_xlfn.XLOOKUP($A3080,'site variables'!$A:$A,'site variables'!D:D,0,0)</f>
        <v>30.2</v>
      </c>
      <c r="P3080">
        <f>_xlfn.XLOOKUP($A3080,'site variables'!$A:$A,'site variables'!E:E,0,0)</f>
        <v>20.100000000000001</v>
      </c>
      <c r="Q3080">
        <f>_xlfn.XLOOKUP($A3080,'site variables'!$A:$A,'site variables'!F:F,0,0)</f>
        <v>762</v>
      </c>
      <c r="R3080" t="str">
        <f>_xlfn.XLOOKUP($A3080,'site variables'!$A:$A,'site variables'!G:G,0,0)</f>
        <v>high</v>
      </c>
      <c r="S3080" t="str">
        <f>_xlfn.XLOOKUP($A3080,'site variables'!$A:$A,'site variables'!H:H,0,0)</f>
        <v>low</v>
      </c>
      <c r="T3080" t="str">
        <f>_xlfn.XLOOKUP($A3080,'site variables'!$A:$A,'site variables'!I:I,0,0)</f>
        <v>Wildfire&amp;grazing</v>
      </c>
      <c r="U3080">
        <f>_xlfn.XLOOKUP($D3080,climatevars!$E:$E,climatevars!J:J,0,)</f>
        <v>292.999414</v>
      </c>
      <c r="V3080">
        <f>_xlfn.XLOOKUP($D3080,climatevars!$E:$E,climatevars!K:K,0,)</f>
        <v>750.99849799999981</v>
      </c>
      <c r="W3080">
        <f>_xlfn.XLOOKUP($D3080,climatevars!$E:$E,climatevars!L:L,0,)</f>
        <v>619.99875999999995</v>
      </c>
      <c r="X3080">
        <f>_xlfn.XLOOKUP($G3080,speciesvars!$D:$D,speciesvars!H:H,0,0)</f>
        <v>23.825000166892998</v>
      </c>
      <c r="Y3080">
        <f>_xlfn.XLOOKUP($G3080,speciesvars!$D:$D,speciesvars!I:I,0,0)</f>
        <v>508</v>
      </c>
    </row>
    <row r="3081" spans="1:25" hidden="1" x14ac:dyDescent="0.25">
      <c r="A3081" t="s">
        <v>57</v>
      </c>
      <c r="B3081" t="s">
        <v>27</v>
      </c>
      <c r="C3081">
        <v>31</v>
      </c>
      <c r="D3081" t="str">
        <f t="shared" si="48"/>
        <v>Rooseveltfall 2021</v>
      </c>
      <c r="E3081" t="s">
        <v>12</v>
      </c>
      <c r="F3081" t="s">
        <v>0</v>
      </c>
      <c r="G3081" t="s">
        <v>13</v>
      </c>
      <c r="H3081" t="s">
        <v>4254</v>
      </c>
      <c r="I3081" t="s">
        <v>3182</v>
      </c>
      <c r="J3081" t="s">
        <v>60</v>
      </c>
      <c r="K3081">
        <v>0</v>
      </c>
      <c r="L3081">
        <v>0</v>
      </c>
      <c r="M3081">
        <v>0</v>
      </c>
      <c r="N3081">
        <f>_xlfn.XLOOKUP($A3081,'site variables'!$A:$A,'site variables'!C:C,0,0)</f>
        <v>400.54</v>
      </c>
      <c r="O3081">
        <f>_xlfn.XLOOKUP($A3081,'site variables'!$A:$A,'site variables'!D:D,0,0)</f>
        <v>30.2</v>
      </c>
      <c r="P3081">
        <f>_xlfn.XLOOKUP($A3081,'site variables'!$A:$A,'site variables'!E:E,0,0)</f>
        <v>20.100000000000001</v>
      </c>
      <c r="Q3081">
        <f>_xlfn.XLOOKUP($A3081,'site variables'!$A:$A,'site variables'!F:F,0,0)</f>
        <v>762</v>
      </c>
      <c r="R3081" t="str">
        <f>_xlfn.XLOOKUP($A3081,'site variables'!$A:$A,'site variables'!G:G,0,0)</f>
        <v>high</v>
      </c>
      <c r="S3081" t="str">
        <f>_xlfn.XLOOKUP($A3081,'site variables'!$A:$A,'site variables'!H:H,0,0)</f>
        <v>low</v>
      </c>
      <c r="T3081" t="str">
        <f>_xlfn.XLOOKUP($A3081,'site variables'!$A:$A,'site variables'!I:I,0,0)</f>
        <v>Wildfire&amp;grazing</v>
      </c>
      <c r="U3081">
        <f>_xlfn.XLOOKUP($D3081,climatevars!$E:$E,climatevars!J:J,0,)</f>
        <v>292.999414</v>
      </c>
      <c r="V3081">
        <f>_xlfn.XLOOKUP($D3081,climatevars!$E:$E,climatevars!K:K,0,)</f>
        <v>750.99849799999981</v>
      </c>
      <c r="W3081">
        <f>_xlfn.XLOOKUP($D3081,climatevars!$E:$E,climatevars!L:L,0,)</f>
        <v>619.99875999999995</v>
      </c>
      <c r="X3081">
        <f>_xlfn.XLOOKUP($G3081,speciesvars!$D:$D,speciesvars!H:H,0,0)</f>
        <v>23.462500015894602</v>
      </c>
      <c r="Y3081">
        <f>_xlfn.XLOOKUP($G3081,speciesvars!$D:$D,speciesvars!I:I,0,0)</f>
        <v>846</v>
      </c>
    </row>
    <row r="3082" spans="1:25" hidden="1" x14ac:dyDescent="0.25">
      <c r="A3082" t="s">
        <v>57</v>
      </c>
      <c r="B3082" t="s">
        <v>27</v>
      </c>
      <c r="C3082">
        <v>31</v>
      </c>
      <c r="D3082" t="str">
        <f t="shared" si="48"/>
        <v>Rooseveltfall 2021</v>
      </c>
      <c r="E3082" t="s">
        <v>12</v>
      </c>
      <c r="F3082" t="s">
        <v>0</v>
      </c>
      <c r="G3082" t="s">
        <v>21</v>
      </c>
      <c r="H3082" t="s">
        <v>4254</v>
      </c>
      <c r="I3082" t="s">
        <v>3183</v>
      </c>
      <c r="J3082" t="s">
        <v>60</v>
      </c>
      <c r="K3082">
        <v>0</v>
      </c>
      <c r="L3082">
        <v>0</v>
      </c>
      <c r="M3082">
        <v>0</v>
      </c>
      <c r="N3082">
        <f>_xlfn.XLOOKUP($A3082,'site variables'!$A:$A,'site variables'!C:C,0,0)</f>
        <v>400.54</v>
      </c>
      <c r="O3082">
        <f>_xlfn.XLOOKUP($A3082,'site variables'!$A:$A,'site variables'!D:D,0,0)</f>
        <v>30.2</v>
      </c>
      <c r="P3082">
        <f>_xlfn.XLOOKUP($A3082,'site variables'!$A:$A,'site variables'!E:E,0,0)</f>
        <v>20.100000000000001</v>
      </c>
      <c r="Q3082">
        <f>_xlfn.XLOOKUP($A3082,'site variables'!$A:$A,'site variables'!F:F,0,0)</f>
        <v>762</v>
      </c>
      <c r="R3082" t="str">
        <f>_xlfn.XLOOKUP($A3082,'site variables'!$A:$A,'site variables'!G:G,0,0)</f>
        <v>high</v>
      </c>
      <c r="S3082" t="str">
        <f>_xlfn.XLOOKUP($A3082,'site variables'!$A:$A,'site variables'!H:H,0,0)</f>
        <v>low</v>
      </c>
      <c r="T3082" t="str">
        <f>_xlfn.XLOOKUP($A3082,'site variables'!$A:$A,'site variables'!I:I,0,0)</f>
        <v>Wildfire&amp;grazing</v>
      </c>
      <c r="U3082">
        <f>_xlfn.XLOOKUP($D3082,climatevars!$E:$E,climatevars!J:J,0,)</f>
        <v>292.999414</v>
      </c>
      <c r="V3082">
        <f>_xlfn.XLOOKUP($D3082,climatevars!$E:$E,climatevars!K:K,0,)</f>
        <v>750.99849799999981</v>
      </c>
      <c r="W3082">
        <f>_xlfn.XLOOKUP($D3082,climatevars!$E:$E,climatevars!L:L,0,)</f>
        <v>619.99875999999995</v>
      </c>
      <c r="X3082">
        <f>_xlfn.XLOOKUP($G3082,speciesvars!$D:$D,speciesvars!H:H,0,0)</f>
        <v>24.8750001192093</v>
      </c>
      <c r="Y3082">
        <f>_xlfn.XLOOKUP($G3082,speciesvars!$D:$D,speciesvars!I:I,0,0)</f>
        <v>845</v>
      </c>
    </row>
    <row r="3083" spans="1:25" hidden="1" x14ac:dyDescent="0.25">
      <c r="A3083" t="s">
        <v>57</v>
      </c>
      <c r="B3083" t="s">
        <v>27</v>
      </c>
      <c r="C3083">
        <v>31</v>
      </c>
      <c r="D3083" t="str">
        <f t="shared" si="48"/>
        <v>Rooseveltfall 2021</v>
      </c>
      <c r="E3083" t="s">
        <v>12</v>
      </c>
      <c r="F3083" t="s">
        <v>0</v>
      </c>
      <c r="G3083" t="s">
        <v>53</v>
      </c>
      <c r="H3083" t="s">
        <v>4254</v>
      </c>
      <c r="I3083" t="s">
        <v>3184</v>
      </c>
      <c r="J3083" t="s">
        <v>60</v>
      </c>
      <c r="K3083">
        <v>0</v>
      </c>
      <c r="L3083">
        <v>0</v>
      </c>
      <c r="M3083">
        <v>0</v>
      </c>
      <c r="N3083">
        <f>_xlfn.XLOOKUP($A3083,'site variables'!$A:$A,'site variables'!C:C,0,0)</f>
        <v>400.54</v>
      </c>
      <c r="O3083">
        <f>_xlfn.XLOOKUP($A3083,'site variables'!$A:$A,'site variables'!D:D,0,0)</f>
        <v>30.2</v>
      </c>
      <c r="P3083">
        <f>_xlfn.XLOOKUP($A3083,'site variables'!$A:$A,'site variables'!E:E,0,0)</f>
        <v>20.100000000000001</v>
      </c>
      <c r="Q3083">
        <f>_xlfn.XLOOKUP($A3083,'site variables'!$A:$A,'site variables'!F:F,0,0)</f>
        <v>762</v>
      </c>
      <c r="R3083" t="str">
        <f>_xlfn.XLOOKUP($A3083,'site variables'!$A:$A,'site variables'!G:G,0,0)</f>
        <v>high</v>
      </c>
      <c r="S3083" t="str">
        <f>_xlfn.XLOOKUP($A3083,'site variables'!$A:$A,'site variables'!H:H,0,0)</f>
        <v>low</v>
      </c>
      <c r="T3083" t="str">
        <f>_xlfn.XLOOKUP($A3083,'site variables'!$A:$A,'site variables'!I:I,0,0)</f>
        <v>Wildfire&amp;grazing</v>
      </c>
      <c r="U3083">
        <f>_xlfn.XLOOKUP($D3083,climatevars!$E:$E,climatevars!J:J,0,)</f>
        <v>292.999414</v>
      </c>
      <c r="V3083">
        <f>_xlfn.XLOOKUP($D3083,climatevars!$E:$E,climatevars!K:K,0,)</f>
        <v>750.99849799999981</v>
      </c>
      <c r="W3083">
        <f>_xlfn.XLOOKUP($D3083,climatevars!$E:$E,climatevars!L:L,0,)</f>
        <v>619.99875999999995</v>
      </c>
      <c r="X3083">
        <f>_xlfn.XLOOKUP($G3083,speciesvars!$D:$D,speciesvars!H:H,0,0)</f>
        <v>24.200000047683702</v>
      </c>
      <c r="Y3083">
        <f>_xlfn.XLOOKUP($G3083,speciesvars!$D:$D,speciesvars!I:I,0,0)</f>
        <v>706</v>
      </c>
    </row>
    <row r="3084" spans="1:25" hidden="1" x14ac:dyDescent="0.25">
      <c r="A3084" t="s">
        <v>57</v>
      </c>
      <c r="B3084" t="s">
        <v>32</v>
      </c>
      <c r="C3084">
        <v>24</v>
      </c>
      <c r="D3084" t="str">
        <f t="shared" si="48"/>
        <v>Rooseveltspring 2020</v>
      </c>
      <c r="E3084" t="s">
        <v>66</v>
      </c>
      <c r="F3084" t="s">
        <v>0</v>
      </c>
      <c r="G3084" t="s">
        <v>1451</v>
      </c>
      <c r="H3084" t="s">
        <v>11</v>
      </c>
      <c r="I3084" t="s">
        <v>3185</v>
      </c>
      <c r="J3084" t="s">
        <v>60</v>
      </c>
      <c r="K3084">
        <v>1</v>
      </c>
      <c r="L3084">
        <v>74</v>
      </c>
      <c r="N3084">
        <f>_xlfn.XLOOKUP($A3084,'site variables'!$A:$A,'site variables'!C:C,0,0)</f>
        <v>400.54</v>
      </c>
      <c r="O3084">
        <f>_xlfn.XLOOKUP($A3084,'site variables'!$A:$A,'site variables'!D:D,0,0)</f>
        <v>30.2</v>
      </c>
      <c r="P3084">
        <f>_xlfn.XLOOKUP($A3084,'site variables'!$A:$A,'site variables'!E:E,0,0)</f>
        <v>20.100000000000001</v>
      </c>
      <c r="Q3084">
        <f>_xlfn.XLOOKUP($A3084,'site variables'!$A:$A,'site variables'!F:F,0,0)</f>
        <v>762</v>
      </c>
      <c r="R3084" t="str">
        <f>_xlfn.XLOOKUP($A3084,'site variables'!$A:$A,'site variables'!G:G,0,0)</f>
        <v>high</v>
      </c>
      <c r="S3084" t="str">
        <f>_xlfn.XLOOKUP($A3084,'site variables'!$A:$A,'site variables'!H:H,0,0)</f>
        <v>low</v>
      </c>
      <c r="T3084" t="str">
        <f>_xlfn.XLOOKUP($A3084,'site variables'!$A:$A,'site variables'!I:I,0,0)</f>
        <v>Wildfire&amp;grazing</v>
      </c>
      <c r="U3084">
        <f>_xlfn.XLOOKUP($D3084,climatevars!$E:$E,climatevars!J:J,0,)</f>
        <v>237.99952399999995</v>
      </c>
      <c r="V3084">
        <f>_xlfn.XLOOKUP($D3084,climatevars!$E:$E,climatevars!K:K,0,)</f>
        <v>750.99849799999981</v>
      </c>
      <c r="W3084">
        <f>_xlfn.XLOOKUP($D3084,climatevars!$E:$E,climatevars!L:L,0,)</f>
        <v>237.99952399999995</v>
      </c>
      <c r="X3084">
        <f>_xlfn.XLOOKUP($G3084,speciesvars!$D:$D,speciesvars!H:H,0,0)</f>
        <v>0</v>
      </c>
      <c r="Y3084">
        <f>_xlfn.XLOOKUP($G3084,speciesvars!$D:$D,speciesvars!I:I,0,0)</f>
        <v>0</v>
      </c>
    </row>
    <row r="3085" spans="1:25" hidden="1" x14ac:dyDescent="0.25">
      <c r="A3085" t="s">
        <v>57</v>
      </c>
      <c r="B3085" t="s">
        <v>27</v>
      </c>
      <c r="C3085">
        <v>31</v>
      </c>
      <c r="D3085" t="str">
        <f t="shared" si="48"/>
        <v>Rooseveltfall 2021</v>
      </c>
      <c r="E3085" t="s">
        <v>12</v>
      </c>
      <c r="F3085" t="s">
        <v>0</v>
      </c>
      <c r="G3085" t="s">
        <v>35</v>
      </c>
      <c r="H3085" t="s">
        <v>4254</v>
      </c>
      <c r="I3085" t="s">
        <v>3186</v>
      </c>
      <c r="J3085" t="s">
        <v>60</v>
      </c>
      <c r="K3085">
        <v>0</v>
      </c>
      <c r="L3085">
        <v>0</v>
      </c>
      <c r="M3085">
        <v>0</v>
      </c>
      <c r="N3085">
        <f>_xlfn.XLOOKUP($A3085,'site variables'!$A:$A,'site variables'!C:C,0,0)</f>
        <v>400.54</v>
      </c>
      <c r="O3085">
        <f>_xlfn.XLOOKUP($A3085,'site variables'!$A:$A,'site variables'!D:D,0,0)</f>
        <v>30.2</v>
      </c>
      <c r="P3085">
        <f>_xlfn.XLOOKUP($A3085,'site variables'!$A:$A,'site variables'!E:E,0,0)</f>
        <v>20.100000000000001</v>
      </c>
      <c r="Q3085">
        <f>_xlfn.XLOOKUP($A3085,'site variables'!$A:$A,'site variables'!F:F,0,0)</f>
        <v>762</v>
      </c>
      <c r="R3085" t="str">
        <f>_xlfn.XLOOKUP($A3085,'site variables'!$A:$A,'site variables'!G:G,0,0)</f>
        <v>high</v>
      </c>
      <c r="S3085" t="str">
        <f>_xlfn.XLOOKUP($A3085,'site variables'!$A:$A,'site variables'!H:H,0,0)</f>
        <v>low</v>
      </c>
      <c r="T3085" t="str">
        <f>_xlfn.XLOOKUP($A3085,'site variables'!$A:$A,'site variables'!I:I,0,0)</f>
        <v>Wildfire&amp;grazing</v>
      </c>
      <c r="U3085">
        <f>_xlfn.XLOOKUP($D3085,climatevars!$E:$E,climatevars!J:J,0,)</f>
        <v>292.999414</v>
      </c>
      <c r="V3085">
        <f>_xlfn.XLOOKUP($D3085,climatevars!$E:$E,climatevars!K:K,0,)</f>
        <v>750.99849799999981</v>
      </c>
      <c r="W3085">
        <f>_xlfn.XLOOKUP($D3085,climatevars!$E:$E,climatevars!L:L,0,)</f>
        <v>619.99875999999995</v>
      </c>
      <c r="X3085">
        <f>_xlfn.XLOOKUP($G3085,speciesvars!$D:$D,speciesvars!H:H,0,0)</f>
        <v>23.5000000198682</v>
      </c>
      <c r="Y3085">
        <f>_xlfn.XLOOKUP($G3085,speciesvars!$D:$D,speciesvars!I:I,0,0)</f>
        <v>354</v>
      </c>
    </row>
    <row r="3086" spans="1:25" hidden="1" x14ac:dyDescent="0.25">
      <c r="A3086" t="s">
        <v>57</v>
      </c>
      <c r="B3086" t="s">
        <v>27</v>
      </c>
      <c r="C3086">
        <v>31</v>
      </c>
      <c r="D3086" t="str">
        <f t="shared" si="48"/>
        <v>Rooseveltfall 2021</v>
      </c>
      <c r="E3086" t="s">
        <v>12</v>
      </c>
      <c r="F3086" t="s">
        <v>0</v>
      </c>
      <c r="G3086" t="s">
        <v>76</v>
      </c>
      <c r="H3086" t="s">
        <v>4254</v>
      </c>
      <c r="I3086" t="s">
        <v>3187</v>
      </c>
      <c r="J3086" t="s">
        <v>60</v>
      </c>
      <c r="K3086">
        <v>0</v>
      </c>
      <c r="L3086">
        <v>0</v>
      </c>
      <c r="M3086">
        <v>0.55000000000000004</v>
      </c>
      <c r="N3086">
        <f>_xlfn.XLOOKUP($A3086,'site variables'!$A:$A,'site variables'!C:C,0,0)</f>
        <v>400.54</v>
      </c>
      <c r="O3086">
        <f>_xlfn.XLOOKUP($A3086,'site variables'!$A:$A,'site variables'!D:D,0,0)</f>
        <v>30.2</v>
      </c>
      <c r="P3086">
        <f>_xlfn.XLOOKUP($A3086,'site variables'!$A:$A,'site variables'!E:E,0,0)</f>
        <v>20.100000000000001</v>
      </c>
      <c r="Q3086">
        <f>_xlfn.XLOOKUP($A3086,'site variables'!$A:$A,'site variables'!F:F,0,0)</f>
        <v>762</v>
      </c>
      <c r="R3086" t="str">
        <f>_xlfn.XLOOKUP($A3086,'site variables'!$A:$A,'site variables'!G:G,0,0)</f>
        <v>high</v>
      </c>
      <c r="S3086" t="str">
        <f>_xlfn.XLOOKUP($A3086,'site variables'!$A:$A,'site variables'!H:H,0,0)</f>
        <v>low</v>
      </c>
      <c r="T3086" t="str">
        <f>_xlfn.XLOOKUP($A3086,'site variables'!$A:$A,'site variables'!I:I,0,0)</f>
        <v>Wildfire&amp;grazing</v>
      </c>
      <c r="U3086">
        <f>_xlfn.XLOOKUP($D3086,climatevars!$E:$E,climatevars!J:J,0,)</f>
        <v>292.999414</v>
      </c>
      <c r="V3086">
        <f>_xlfn.XLOOKUP($D3086,climatevars!$E:$E,climatevars!K:K,0,)</f>
        <v>750.99849799999981</v>
      </c>
      <c r="W3086">
        <f>_xlfn.XLOOKUP($D3086,climatevars!$E:$E,climatevars!L:L,0,)</f>
        <v>619.99875999999995</v>
      </c>
      <c r="X3086">
        <f>_xlfn.XLOOKUP($G3086,speciesvars!$D:$D,speciesvars!H:H,0,0)</f>
        <v>23.825000166892998</v>
      </c>
      <c r="Y3086">
        <f>_xlfn.XLOOKUP($G3086,speciesvars!$D:$D,speciesvars!I:I,0,0)</f>
        <v>508</v>
      </c>
    </row>
    <row r="3087" spans="1:25" hidden="1" x14ac:dyDescent="0.25">
      <c r="A3087" t="s">
        <v>57</v>
      </c>
      <c r="B3087" t="s">
        <v>32</v>
      </c>
      <c r="C3087">
        <v>24</v>
      </c>
      <c r="D3087" t="str">
        <f t="shared" si="48"/>
        <v>Rooseveltspring 2020</v>
      </c>
      <c r="E3087" t="s">
        <v>66</v>
      </c>
      <c r="F3087" t="s">
        <v>0</v>
      </c>
      <c r="G3087" t="s">
        <v>44</v>
      </c>
      <c r="H3087" t="s">
        <v>11</v>
      </c>
      <c r="I3087" t="s">
        <v>3188</v>
      </c>
      <c r="J3087" t="s">
        <v>60</v>
      </c>
      <c r="K3087">
        <v>4</v>
      </c>
      <c r="L3087">
        <v>25</v>
      </c>
      <c r="N3087">
        <f>_xlfn.XLOOKUP($A3087,'site variables'!$A:$A,'site variables'!C:C,0,0)</f>
        <v>400.54</v>
      </c>
      <c r="O3087">
        <f>_xlfn.XLOOKUP($A3087,'site variables'!$A:$A,'site variables'!D:D,0,0)</f>
        <v>30.2</v>
      </c>
      <c r="P3087">
        <f>_xlfn.XLOOKUP($A3087,'site variables'!$A:$A,'site variables'!E:E,0,0)</f>
        <v>20.100000000000001</v>
      </c>
      <c r="Q3087">
        <f>_xlfn.XLOOKUP($A3087,'site variables'!$A:$A,'site variables'!F:F,0,0)</f>
        <v>762</v>
      </c>
      <c r="R3087" t="str">
        <f>_xlfn.XLOOKUP($A3087,'site variables'!$A:$A,'site variables'!G:G,0,0)</f>
        <v>high</v>
      </c>
      <c r="S3087" t="str">
        <f>_xlfn.XLOOKUP($A3087,'site variables'!$A:$A,'site variables'!H:H,0,0)</f>
        <v>low</v>
      </c>
      <c r="T3087" t="str">
        <f>_xlfn.XLOOKUP($A3087,'site variables'!$A:$A,'site variables'!I:I,0,0)</f>
        <v>Wildfire&amp;grazing</v>
      </c>
      <c r="U3087">
        <f>_xlfn.XLOOKUP($D3087,climatevars!$E:$E,climatevars!J:J,0,)</f>
        <v>237.99952399999995</v>
      </c>
      <c r="V3087">
        <f>_xlfn.XLOOKUP($D3087,climatevars!$E:$E,climatevars!K:K,0,)</f>
        <v>750.99849799999981</v>
      </c>
      <c r="W3087">
        <f>_xlfn.XLOOKUP($D3087,climatevars!$E:$E,climatevars!L:L,0,)</f>
        <v>237.99952399999995</v>
      </c>
      <c r="X3087">
        <f>_xlfn.XLOOKUP($G3087,speciesvars!$D:$D,speciesvars!H:H,0,0)</f>
        <v>0</v>
      </c>
      <c r="Y3087">
        <f>_xlfn.XLOOKUP($G3087,speciesvars!$D:$D,speciesvars!I:I,0,0)</f>
        <v>0</v>
      </c>
    </row>
    <row r="3088" spans="1:25" hidden="1" x14ac:dyDescent="0.25">
      <c r="A3088" t="s">
        <v>57</v>
      </c>
      <c r="B3088" t="s">
        <v>27</v>
      </c>
      <c r="C3088">
        <v>32</v>
      </c>
      <c r="D3088" t="str">
        <f t="shared" si="48"/>
        <v>Rooseveltfall 2021</v>
      </c>
      <c r="E3088" t="s">
        <v>66</v>
      </c>
      <c r="F3088" t="s">
        <v>0</v>
      </c>
      <c r="G3088" t="s">
        <v>13</v>
      </c>
      <c r="H3088" t="s">
        <v>4254</v>
      </c>
      <c r="I3088" t="s">
        <v>3189</v>
      </c>
      <c r="J3088" t="s">
        <v>60</v>
      </c>
      <c r="K3088">
        <v>0</v>
      </c>
      <c r="L3088">
        <v>0</v>
      </c>
      <c r="M3088">
        <v>0</v>
      </c>
      <c r="N3088">
        <f>_xlfn.XLOOKUP($A3088,'site variables'!$A:$A,'site variables'!C:C,0,0)</f>
        <v>400.54</v>
      </c>
      <c r="O3088">
        <f>_xlfn.XLOOKUP($A3088,'site variables'!$A:$A,'site variables'!D:D,0,0)</f>
        <v>30.2</v>
      </c>
      <c r="P3088">
        <f>_xlfn.XLOOKUP($A3088,'site variables'!$A:$A,'site variables'!E:E,0,0)</f>
        <v>20.100000000000001</v>
      </c>
      <c r="Q3088">
        <f>_xlfn.XLOOKUP($A3088,'site variables'!$A:$A,'site variables'!F:F,0,0)</f>
        <v>762</v>
      </c>
      <c r="R3088" t="str">
        <f>_xlfn.XLOOKUP($A3088,'site variables'!$A:$A,'site variables'!G:G,0,0)</f>
        <v>high</v>
      </c>
      <c r="S3088" t="str">
        <f>_xlfn.XLOOKUP($A3088,'site variables'!$A:$A,'site variables'!H:H,0,0)</f>
        <v>low</v>
      </c>
      <c r="T3088" t="str">
        <f>_xlfn.XLOOKUP($A3088,'site variables'!$A:$A,'site variables'!I:I,0,0)</f>
        <v>Wildfire&amp;grazing</v>
      </c>
      <c r="U3088">
        <f>_xlfn.XLOOKUP($D3088,climatevars!$E:$E,climatevars!J:J,0,)</f>
        <v>292.999414</v>
      </c>
      <c r="V3088">
        <f>_xlfn.XLOOKUP($D3088,climatevars!$E:$E,climatevars!K:K,0,)</f>
        <v>750.99849799999981</v>
      </c>
      <c r="W3088">
        <f>_xlfn.XLOOKUP($D3088,climatevars!$E:$E,climatevars!L:L,0,)</f>
        <v>619.99875999999995</v>
      </c>
      <c r="X3088">
        <f>_xlfn.XLOOKUP($G3088,speciesvars!$D:$D,speciesvars!H:H,0,0)</f>
        <v>23.462500015894602</v>
      </c>
      <c r="Y3088">
        <f>_xlfn.XLOOKUP($G3088,speciesvars!$D:$D,speciesvars!I:I,0,0)</f>
        <v>846</v>
      </c>
    </row>
    <row r="3089" spans="1:25" hidden="1" x14ac:dyDescent="0.25">
      <c r="A3089" t="s">
        <v>57</v>
      </c>
      <c r="B3089" t="s">
        <v>32</v>
      </c>
      <c r="C3089">
        <v>24</v>
      </c>
      <c r="D3089" t="str">
        <f t="shared" si="48"/>
        <v>Rooseveltspring 2020</v>
      </c>
      <c r="E3089" t="s">
        <v>66</v>
      </c>
      <c r="F3089" t="s">
        <v>0</v>
      </c>
      <c r="G3089" t="s">
        <v>36</v>
      </c>
      <c r="H3089" t="s">
        <v>11</v>
      </c>
      <c r="I3089" t="s">
        <v>3190</v>
      </c>
      <c r="J3089" t="s">
        <v>72</v>
      </c>
      <c r="K3089">
        <v>16</v>
      </c>
      <c r="L3089">
        <v>60</v>
      </c>
      <c r="N3089">
        <f>_xlfn.XLOOKUP($A3089,'site variables'!$A:$A,'site variables'!C:C,0,0)</f>
        <v>400.54</v>
      </c>
      <c r="O3089">
        <f>_xlfn.XLOOKUP($A3089,'site variables'!$A:$A,'site variables'!D:D,0,0)</f>
        <v>30.2</v>
      </c>
      <c r="P3089">
        <f>_xlfn.XLOOKUP($A3089,'site variables'!$A:$A,'site variables'!E:E,0,0)</f>
        <v>20.100000000000001</v>
      </c>
      <c r="Q3089">
        <f>_xlfn.XLOOKUP($A3089,'site variables'!$A:$A,'site variables'!F:F,0,0)</f>
        <v>762</v>
      </c>
      <c r="R3089" t="str">
        <f>_xlfn.XLOOKUP($A3089,'site variables'!$A:$A,'site variables'!G:G,0,0)</f>
        <v>high</v>
      </c>
      <c r="S3089" t="str">
        <f>_xlfn.XLOOKUP($A3089,'site variables'!$A:$A,'site variables'!H:H,0,0)</f>
        <v>low</v>
      </c>
      <c r="T3089" t="str">
        <f>_xlfn.XLOOKUP($A3089,'site variables'!$A:$A,'site variables'!I:I,0,0)</f>
        <v>Wildfire&amp;grazing</v>
      </c>
      <c r="U3089">
        <f>_xlfn.XLOOKUP($D3089,climatevars!$E:$E,climatevars!J:J,0,)</f>
        <v>237.99952399999995</v>
      </c>
      <c r="V3089">
        <f>_xlfn.XLOOKUP($D3089,climatevars!$E:$E,climatevars!K:K,0,)</f>
        <v>750.99849799999981</v>
      </c>
      <c r="W3089">
        <f>_xlfn.XLOOKUP($D3089,climatevars!$E:$E,climatevars!L:L,0,)</f>
        <v>237.99952399999995</v>
      </c>
      <c r="X3089">
        <f>_xlfn.XLOOKUP($G3089,speciesvars!$D:$D,speciesvars!H:H,0,0)</f>
        <v>0</v>
      </c>
      <c r="Y3089">
        <f>_xlfn.XLOOKUP($G3089,speciesvars!$D:$D,speciesvars!I:I,0,0)</f>
        <v>0</v>
      </c>
    </row>
    <row r="3090" spans="1:25" hidden="1" x14ac:dyDescent="0.25">
      <c r="A3090" t="s">
        <v>57</v>
      </c>
      <c r="B3090" t="s">
        <v>27</v>
      </c>
      <c r="C3090">
        <v>32</v>
      </c>
      <c r="D3090" t="str">
        <f t="shared" si="48"/>
        <v>Rooseveltfall 2021</v>
      </c>
      <c r="E3090" t="s">
        <v>66</v>
      </c>
      <c r="F3090" t="s">
        <v>0</v>
      </c>
      <c r="G3090" t="s">
        <v>21</v>
      </c>
      <c r="H3090" t="s">
        <v>4254</v>
      </c>
      <c r="I3090" t="s">
        <v>3191</v>
      </c>
      <c r="J3090" t="s">
        <v>60</v>
      </c>
      <c r="K3090">
        <v>0</v>
      </c>
      <c r="L3090">
        <v>0</v>
      </c>
      <c r="M3090">
        <v>0</v>
      </c>
      <c r="N3090">
        <f>_xlfn.XLOOKUP($A3090,'site variables'!$A:$A,'site variables'!C:C,0,0)</f>
        <v>400.54</v>
      </c>
      <c r="O3090">
        <f>_xlfn.XLOOKUP($A3090,'site variables'!$A:$A,'site variables'!D:D,0,0)</f>
        <v>30.2</v>
      </c>
      <c r="P3090">
        <f>_xlfn.XLOOKUP($A3090,'site variables'!$A:$A,'site variables'!E:E,0,0)</f>
        <v>20.100000000000001</v>
      </c>
      <c r="Q3090">
        <f>_xlfn.XLOOKUP($A3090,'site variables'!$A:$A,'site variables'!F:F,0,0)</f>
        <v>762</v>
      </c>
      <c r="R3090" t="str">
        <f>_xlfn.XLOOKUP($A3090,'site variables'!$A:$A,'site variables'!G:G,0,0)</f>
        <v>high</v>
      </c>
      <c r="S3090" t="str">
        <f>_xlfn.XLOOKUP($A3090,'site variables'!$A:$A,'site variables'!H:H,0,0)</f>
        <v>low</v>
      </c>
      <c r="T3090" t="str">
        <f>_xlfn.XLOOKUP($A3090,'site variables'!$A:$A,'site variables'!I:I,0,0)</f>
        <v>Wildfire&amp;grazing</v>
      </c>
      <c r="U3090">
        <f>_xlfn.XLOOKUP($D3090,climatevars!$E:$E,climatevars!J:J,0,)</f>
        <v>292.999414</v>
      </c>
      <c r="V3090">
        <f>_xlfn.XLOOKUP($D3090,climatevars!$E:$E,climatevars!K:K,0,)</f>
        <v>750.99849799999981</v>
      </c>
      <c r="W3090">
        <f>_xlfn.XLOOKUP($D3090,climatevars!$E:$E,climatevars!L:L,0,)</f>
        <v>619.99875999999995</v>
      </c>
      <c r="X3090">
        <f>_xlfn.XLOOKUP($G3090,speciesvars!$D:$D,speciesvars!H:H,0,0)</f>
        <v>24.8750001192093</v>
      </c>
      <c r="Y3090">
        <f>_xlfn.XLOOKUP($G3090,speciesvars!$D:$D,speciesvars!I:I,0,0)</f>
        <v>845</v>
      </c>
    </row>
    <row r="3091" spans="1:25" hidden="1" x14ac:dyDescent="0.25">
      <c r="A3091" t="s">
        <v>57</v>
      </c>
      <c r="B3091" t="s">
        <v>27</v>
      </c>
      <c r="C3091">
        <v>32</v>
      </c>
      <c r="D3091" t="str">
        <f t="shared" si="48"/>
        <v>Rooseveltfall 2021</v>
      </c>
      <c r="E3091" t="s">
        <v>66</v>
      </c>
      <c r="F3091" t="s">
        <v>0</v>
      </c>
      <c r="G3091" t="s">
        <v>53</v>
      </c>
      <c r="H3091" t="s">
        <v>4254</v>
      </c>
      <c r="I3091" t="s">
        <v>3192</v>
      </c>
      <c r="J3091" t="s">
        <v>60</v>
      </c>
      <c r="K3091">
        <v>0</v>
      </c>
      <c r="L3091">
        <v>0</v>
      </c>
      <c r="M3091">
        <v>0.05</v>
      </c>
      <c r="N3091">
        <f>_xlfn.XLOOKUP($A3091,'site variables'!$A:$A,'site variables'!C:C,0,0)</f>
        <v>400.54</v>
      </c>
      <c r="O3091">
        <f>_xlfn.XLOOKUP($A3091,'site variables'!$A:$A,'site variables'!D:D,0,0)</f>
        <v>30.2</v>
      </c>
      <c r="P3091">
        <f>_xlfn.XLOOKUP($A3091,'site variables'!$A:$A,'site variables'!E:E,0,0)</f>
        <v>20.100000000000001</v>
      </c>
      <c r="Q3091">
        <f>_xlfn.XLOOKUP($A3091,'site variables'!$A:$A,'site variables'!F:F,0,0)</f>
        <v>762</v>
      </c>
      <c r="R3091" t="str">
        <f>_xlfn.XLOOKUP($A3091,'site variables'!$A:$A,'site variables'!G:G,0,0)</f>
        <v>high</v>
      </c>
      <c r="S3091" t="str">
        <f>_xlfn.XLOOKUP($A3091,'site variables'!$A:$A,'site variables'!H:H,0,0)</f>
        <v>low</v>
      </c>
      <c r="T3091" t="str">
        <f>_xlfn.XLOOKUP($A3091,'site variables'!$A:$A,'site variables'!I:I,0,0)</f>
        <v>Wildfire&amp;grazing</v>
      </c>
      <c r="U3091">
        <f>_xlfn.XLOOKUP($D3091,climatevars!$E:$E,climatevars!J:J,0,)</f>
        <v>292.999414</v>
      </c>
      <c r="V3091">
        <f>_xlfn.XLOOKUP($D3091,climatevars!$E:$E,climatevars!K:K,0,)</f>
        <v>750.99849799999981</v>
      </c>
      <c r="W3091">
        <f>_xlfn.XLOOKUP($D3091,climatevars!$E:$E,climatevars!L:L,0,)</f>
        <v>619.99875999999995</v>
      </c>
      <c r="X3091">
        <f>_xlfn.XLOOKUP($G3091,speciesvars!$D:$D,speciesvars!H:H,0,0)</f>
        <v>24.200000047683702</v>
      </c>
      <c r="Y3091">
        <f>_xlfn.XLOOKUP($G3091,speciesvars!$D:$D,speciesvars!I:I,0,0)</f>
        <v>706</v>
      </c>
    </row>
    <row r="3092" spans="1:25" hidden="1" x14ac:dyDescent="0.25">
      <c r="A3092" t="s">
        <v>57</v>
      </c>
      <c r="B3092" t="s">
        <v>32</v>
      </c>
      <c r="C3092">
        <v>24</v>
      </c>
      <c r="D3092" t="str">
        <f t="shared" si="48"/>
        <v>Rooseveltspring 2020</v>
      </c>
      <c r="E3092" t="s">
        <v>66</v>
      </c>
      <c r="F3092" t="s">
        <v>0</v>
      </c>
      <c r="G3092" t="s">
        <v>1637</v>
      </c>
      <c r="H3092" t="s">
        <v>11</v>
      </c>
      <c r="I3092" t="s">
        <v>3193</v>
      </c>
      <c r="J3092" t="s">
        <v>60</v>
      </c>
      <c r="K3092">
        <v>4</v>
      </c>
      <c r="L3092">
        <v>110</v>
      </c>
      <c r="N3092">
        <f>_xlfn.XLOOKUP($A3092,'site variables'!$A:$A,'site variables'!C:C,0,0)</f>
        <v>400.54</v>
      </c>
      <c r="O3092">
        <f>_xlfn.XLOOKUP($A3092,'site variables'!$A:$A,'site variables'!D:D,0,0)</f>
        <v>30.2</v>
      </c>
      <c r="P3092">
        <f>_xlfn.XLOOKUP($A3092,'site variables'!$A:$A,'site variables'!E:E,0,0)</f>
        <v>20.100000000000001</v>
      </c>
      <c r="Q3092">
        <f>_xlfn.XLOOKUP($A3092,'site variables'!$A:$A,'site variables'!F:F,0,0)</f>
        <v>762</v>
      </c>
      <c r="R3092" t="str">
        <f>_xlfn.XLOOKUP($A3092,'site variables'!$A:$A,'site variables'!G:G,0,0)</f>
        <v>high</v>
      </c>
      <c r="S3092" t="str">
        <f>_xlfn.XLOOKUP($A3092,'site variables'!$A:$A,'site variables'!H:H,0,0)</f>
        <v>low</v>
      </c>
      <c r="T3092" t="str">
        <f>_xlfn.XLOOKUP($A3092,'site variables'!$A:$A,'site variables'!I:I,0,0)</f>
        <v>Wildfire&amp;grazing</v>
      </c>
      <c r="U3092">
        <f>_xlfn.XLOOKUP($D3092,climatevars!$E:$E,climatevars!J:J,0,)</f>
        <v>237.99952399999995</v>
      </c>
      <c r="V3092">
        <f>_xlfn.XLOOKUP($D3092,climatevars!$E:$E,climatevars!K:K,0,)</f>
        <v>750.99849799999981</v>
      </c>
      <c r="W3092">
        <f>_xlfn.XLOOKUP($D3092,climatevars!$E:$E,climatevars!L:L,0,)</f>
        <v>237.99952399999995</v>
      </c>
      <c r="X3092">
        <f>_xlfn.XLOOKUP($G3092,speciesvars!$D:$D,speciesvars!H:H,0,0)</f>
        <v>0</v>
      </c>
      <c r="Y3092">
        <f>_xlfn.XLOOKUP($G3092,speciesvars!$D:$D,speciesvars!I:I,0,0)</f>
        <v>0</v>
      </c>
    </row>
    <row r="3093" spans="1:25" hidden="1" x14ac:dyDescent="0.25">
      <c r="A3093" t="s">
        <v>57</v>
      </c>
      <c r="B3093" t="s">
        <v>32</v>
      </c>
      <c r="C3093">
        <v>25</v>
      </c>
      <c r="D3093" t="str">
        <f t="shared" si="48"/>
        <v>Rooseveltspring 2020</v>
      </c>
      <c r="E3093" t="s">
        <v>75</v>
      </c>
      <c r="F3093" t="s">
        <v>49</v>
      </c>
      <c r="G3093" t="s">
        <v>39</v>
      </c>
      <c r="H3093" t="s">
        <v>11</v>
      </c>
      <c r="I3093" t="s">
        <v>3194</v>
      </c>
      <c r="J3093" t="s">
        <v>60</v>
      </c>
      <c r="K3093">
        <v>1</v>
      </c>
      <c r="L3093">
        <v>35</v>
      </c>
      <c r="N3093">
        <f>_xlfn.XLOOKUP($A3093,'site variables'!$A:$A,'site variables'!C:C,0,0)</f>
        <v>400.54</v>
      </c>
      <c r="O3093">
        <f>_xlfn.XLOOKUP($A3093,'site variables'!$A:$A,'site variables'!D:D,0,0)</f>
        <v>30.2</v>
      </c>
      <c r="P3093">
        <f>_xlfn.XLOOKUP($A3093,'site variables'!$A:$A,'site variables'!E:E,0,0)</f>
        <v>20.100000000000001</v>
      </c>
      <c r="Q3093">
        <f>_xlfn.XLOOKUP($A3093,'site variables'!$A:$A,'site variables'!F:F,0,0)</f>
        <v>762</v>
      </c>
      <c r="R3093" t="str">
        <f>_xlfn.XLOOKUP($A3093,'site variables'!$A:$A,'site variables'!G:G,0,0)</f>
        <v>high</v>
      </c>
      <c r="S3093" t="str">
        <f>_xlfn.XLOOKUP($A3093,'site variables'!$A:$A,'site variables'!H:H,0,0)</f>
        <v>low</v>
      </c>
      <c r="T3093" t="str">
        <f>_xlfn.XLOOKUP($A3093,'site variables'!$A:$A,'site variables'!I:I,0,0)</f>
        <v>Wildfire&amp;grazing</v>
      </c>
      <c r="U3093">
        <f>_xlfn.XLOOKUP($D3093,climatevars!$E:$E,climatevars!J:J,0,)</f>
        <v>237.99952399999995</v>
      </c>
      <c r="V3093">
        <f>_xlfn.XLOOKUP($D3093,climatevars!$E:$E,climatevars!K:K,0,)</f>
        <v>750.99849799999981</v>
      </c>
      <c r="W3093">
        <f>_xlfn.XLOOKUP($D3093,climatevars!$E:$E,climatevars!L:L,0,)</f>
        <v>237.99952399999995</v>
      </c>
      <c r="X3093">
        <f>_xlfn.XLOOKUP($G3093,speciesvars!$D:$D,speciesvars!H:H,0,0)</f>
        <v>0</v>
      </c>
      <c r="Y3093">
        <f>_xlfn.XLOOKUP($G3093,speciesvars!$D:$D,speciesvars!I:I,0,0)</f>
        <v>0</v>
      </c>
    </row>
    <row r="3094" spans="1:25" hidden="1" x14ac:dyDescent="0.25">
      <c r="A3094" t="s">
        <v>57</v>
      </c>
      <c r="B3094" t="s">
        <v>32</v>
      </c>
      <c r="C3094">
        <v>25</v>
      </c>
      <c r="D3094" t="str">
        <f t="shared" si="48"/>
        <v>Rooseveltspring 2020</v>
      </c>
      <c r="E3094" t="s">
        <v>75</v>
      </c>
      <c r="F3094" t="s">
        <v>49</v>
      </c>
      <c r="G3094" t="s">
        <v>77</v>
      </c>
      <c r="H3094" t="s">
        <v>11</v>
      </c>
      <c r="I3094" t="s">
        <v>3195</v>
      </c>
      <c r="J3094" t="s">
        <v>72</v>
      </c>
      <c r="K3094">
        <v>1</v>
      </c>
      <c r="L3094">
        <v>150</v>
      </c>
      <c r="N3094">
        <f>_xlfn.XLOOKUP($A3094,'site variables'!$A:$A,'site variables'!C:C,0,0)</f>
        <v>400.54</v>
      </c>
      <c r="O3094">
        <f>_xlfn.XLOOKUP($A3094,'site variables'!$A:$A,'site variables'!D:D,0,0)</f>
        <v>30.2</v>
      </c>
      <c r="P3094">
        <f>_xlfn.XLOOKUP($A3094,'site variables'!$A:$A,'site variables'!E:E,0,0)</f>
        <v>20.100000000000001</v>
      </c>
      <c r="Q3094">
        <f>_xlfn.XLOOKUP($A3094,'site variables'!$A:$A,'site variables'!F:F,0,0)</f>
        <v>762</v>
      </c>
      <c r="R3094" t="str">
        <f>_xlfn.XLOOKUP($A3094,'site variables'!$A:$A,'site variables'!G:G,0,0)</f>
        <v>high</v>
      </c>
      <c r="S3094" t="str">
        <f>_xlfn.XLOOKUP($A3094,'site variables'!$A:$A,'site variables'!H:H,0,0)</f>
        <v>low</v>
      </c>
      <c r="T3094" t="str">
        <f>_xlfn.XLOOKUP($A3094,'site variables'!$A:$A,'site variables'!I:I,0,0)</f>
        <v>Wildfire&amp;grazing</v>
      </c>
      <c r="U3094">
        <f>_xlfn.XLOOKUP($D3094,climatevars!$E:$E,climatevars!J:J,0,)</f>
        <v>237.99952399999995</v>
      </c>
      <c r="V3094">
        <f>_xlfn.XLOOKUP($D3094,climatevars!$E:$E,climatevars!K:K,0,)</f>
        <v>750.99849799999981</v>
      </c>
      <c r="W3094">
        <f>_xlfn.XLOOKUP($D3094,climatevars!$E:$E,climatevars!L:L,0,)</f>
        <v>237.99952399999995</v>
      </c>
      <c r="X3094">
        <f>_xlfn.XLOOKUP($G3094,speciesvars!$D:$D,speciesvars!H:H,0,0)</f>
        <v>0</v>
      </c>
      <c r="Y3094">
        <f>_xlfn.XLOOKUP($G3094,speciesvars!$D:$D,speciesvars!I:I,0,0)</f>
        <v>0</v>
      </c>
    </row>
    <row r="3095" spans="1:25" hidden="1" x14ac:dyDescent="0.25">
      <c r="A3095" t="s">
        <v>57</v>
      </c>
      <c r="B3095" t="s">
        <v>27</v>
      </c>
      <c r="C3095">
        <v>32</v>
      </c>
      <c r="D3095" t="str">
        <f t="shared" si="48"/>
        <v>Rooseveltfall 2021</v>
      </c>
      <c r="E3095" t="s">
        <v>66</v>
      </c>
      <c r="F3095" t="s">
        <v>0</v>
      </c>
      <c r="G3095" t="s">
        <v>35</v>
      </c>
      <c r="H3095" t="s">
        <v>4254</v>
      </c>
      <c r="I3095" t="s">
        <v>3196</v>
      </c>
      <c r="J3095" t="s">
        <v>60</v>
      </c>
      <c r="K3095">
        <v>0</v>
      </c>
      <c r="L3095">
        <v>0</v>
      </c>
      <c r="M3095">
        <v>0</v>
      </c>
      <c r="N3095">
        <f>_xlfn.XLOOKUP($A3095,'site variables'!$A:$A,'site variables'!C:C,0,0)</f>
        <v>400.54</v>
      </c>
      <c r="O3095">
        <f>_xlfn.XLOOKUP($A3095,'site variables'!$A:$A,'site variables'!D:D,0,0)</f>
        <v>30.2</v>
      </c>
      <c r="P3095">
        <f>_xlfn.XLOOKUP($A3095,'site variables'!$A:$A,'site variables'!E:E,0,0)</f>
        <v>20.100000000000001</v>
      </c>
      <c r="Q3095">
        <f>_xlfn.XLOOKUP($A3095,'site variables'!$A:$A,'site variables'!F:F,0,0)</f>
        <v>762</v>
      </c>
      <c r="R3095" t="str">
        <f>_xlfn.XLOOKUP($A3095,'site variables'!$A:$A,'site variables'!G:G,0,0)</f>
        <v>high</v>
      </c>
      <c r="S3095" t="str">
        <f>_xlfn.XLOOKUP($A3095,'site variables'!$A:$A,'site variables'!H:H,0,0)</f>
        <v>low</v>
      </c>
      <c r="T3095" t="str">
        <f>_xlfn.XLOOKUP($A3095,'site variables'!$A:$A,'site variables'!I:I,0,0)</f>
        <v>Wildfire&amp;grazing</v>
      </c>
      <c r="U3095">
        <f>_xlfn.XLOOKUP($D3095,climatevars!$E:$E,climatevars!J:J,0,)</f>
        <v>292.999414</v>
      </c>
      <c r="V3095">
        <f>_xlfn.XLOOKUP($D3095,climatevars!$E:$E,climatevars!K:K,0,)</f>
        <v>750.99849799999981</v>
      </c>
      <c r="W3095">
        <f>_xlfn.XLOOKUP($D3095,climatevars!$E:$E,climatevars!L:L,0,)</f>
        <v>619.99875999999995</v>
      </c>
      <c r="X3095">
        <f>_xlfn.XLOOKUP($G3095,speciesvars!$D:$D,speciesvars!H:H,0,0)</f>
        <v>23.5000000198682</v>
      </c>
      <c r="Y3095">
        <f>_xlfn.XLOOKUP($G3095,speciesvars!$D:$D,speciesvars!I:I,0,0)</f>
        <v>354</v>
      </c>
    </row>
    <row r="3096" spans="1:25" hidden="1" x14ac:dyDescent="0.25">
      <c r="A3096" t="s">
        <v>57</v>
      </c>
      <c r="B3096" t="s">
        <v>27</v>
      </c>
      <c r="C3096">
        <v>32</v>
      </c>
      <c r="D3096" t="str">
        <f t="shared" si="48"/>
        <v>Rooseveltfall 2021</v>
      </c>
      <c r="E3096" t="s">
        <v>66</v>
      </c>
      <c r="F3096" t="s">
        <v>0</v>
      </c>
      <c r="G3096" t="s">
        <v>76</v>
      </c>
      <c r="H3096" t="s">
        <v>4254</v>
      </c>
      <c r="I3096" t="s">
        <v>3197</v>
      </c>
      <c r="J3096" t="s">
        <v>60</v>
      </c>
      <c r="K3096">
        <v>2</v>
      </c>
      <c r="L3096">
        <v>1</v>
      </c>
      <c r="M3096">
        <v>0.55000000000000004</v>
      </c>
      <c r="N3096">
        <f>_xlfn.XLOOKUP($A3096,'site variables'!$A:$A,'site variables'!C:C,0,0)</f>
        <v>400.54</v>
      </c>
      <c r="O3096">
        <f>_xlfn.XLOOKUP($A3096,'site variables'!$A:$A,'site variables'!D:D,0,0)</f>
        <v>30.2</v>
      </c>
      <c r="P3096">
        <f>_xlfn.XLOOKUP($A3096,'site variables'!$A:$A,'site variables'!E:E,0,0)</f>
        <v>20.100000000000001</v>
      </c>
      <c r="Q3096">
        <f>_xlfn.XLOOKUP($A3096,'site variables'!$A:$A,'site variables'!F:F,0,0)</f>
        <v>762</v>
      </c>
      <c r="R3096" t="str">
        <f>_xlfn.XLOOKUP($A3096,'site variables'!$A:$A,'site variables'!G:G,0,0)</f>
        <v>high</v>
      </c>
      <c r="S3096" t="str">
        <f>_xlfn.XLOOKUP($A3096,'site variables'!$A:$A,'site variables'!H:H,0,0)</f>
        <v>low</v>
      </c>
      <c r="T3096" t="str">
        <f>_xlfn.XLOOKUP($A3096,'site variables'!$A:$A,'site variables'!I:I,0,0)</f>
        <v>Wildfire&amp;grazing</v>
      </c>
      <c r="U3096">
        <f>_xlfn.XLOOKUP($D3096,climatevars!$E:$E,climatevars!J:J,0,)</f>
        <v>292.999414</v>
      </c>
      <c r="V3096">
        <f>_xlfn.XLOOKUP($D3096,climatevars!$E:$E,climatevars!K:K,0,)</f>
        <v>750.99849799999981</v>
      </c>
      <c r="W3096">
        <f>_xlfn.XLOOKUP($D3096,climatevars!$E:$E,climatevars!L:L,0,)</f>
        <v>619.99875999999995</v>
      </c>
      <c r="X3096">
        <f>_xlfn.XLOOKUP($G3096,speciesvars!$D:$D,speciesvars!H:H,0,0)</f>
        <v>23.825000166892998</v>
      </c>
      <c r="Y3096">
        <f>_xlfn.XLOOKUP($G3096,speciesvars!$D:$D,speciesvars!I:I,0,0)</f>
        <v>508</v>
      </c>
    </row>
    <row r="3097" spans="1:25" hidden="1" x14ac:dyDescent="0.25">
      <c r="A3097" t="s">
        <v>57</v>
      </c>
      <c r="B3097" t="s">
        <v>32</v>
      </c>
      <c r="C3097">
        <v>25</v>
      </c>
      <c r="D3097" t="str">
        <f t="shared" si="48"/>
        <v>Rooseveltspring 2020</v>
      </c>
      <c r="E3097" t="s">
        <v>75</v>
      </c>
      <c r="F3097" t="s">
        <v>49</v>
      </c>
      <c r="G3097" t="s">
        <v>14</v>
      </c>
      <c r="H3097" t="s">
        <v>11</v>
      </c>
      <c r="I3097" t="s">
        <v>3198</v>
      </c>
      <c r="J3097" t="s">
        <v>60</v>
      </c>
      <c r="K3097">
        <v>4</v>
      </c>
      <c r="L3097">
        <v>100</v>
      </c>
      <c r="N3097">
        <f>_xlfn.XLOOKUP($A3097,'site variables'!$A:$A,'site variables'!C:C,0,0)</f>
        <v>400.54</v>
      </c>
      <c r="O3097">
        <f>_xlfn.XLOOKUP($A3097,'site variables'!$A:$A,'site variables'!D:D,0,0)</f>
        <v>30.2</v>
      </c>
      <c r="P3097">
        <f>_xlfn.XLOOKUP($A3097,'site variables'!$A:$A,'site variables'!E:E,0,0)</f>
        <v>20.100000000000001</v>
      </c>
      <c r="Q3097">
        <f>_xlfn.XLOOKUP($A3097,'site variables'!$A:$A,'site variables'!F:F,0,0)</f>
        <v>762</v>
      </c>
      <c r="R3097" t="str">
        <f>_xlfn.XLOOKUP($A3097,'site variables'!$A:$A,'site variables'!G:G,0,0)</f>
        <v>high</v>
      </c>
      <c r="S3097" t="str">
        <f>_xlfn.XLOOKUP($A3097,'site variables'!$A:$A,'site variables'!H:H,0,0)</f>
        <v>low</v>
      </c>
      <c r="T3097" t="str">
        <f>_xlfn.XLOOKUP($A3097,'site variables'!$A:$A,'site variables'!I:I,0,0)</f>
        <v>Wildfire&amp;grazing</v>
      </c>
      <c r="U3097">
        <f>_xlfn.XLOOKUP($D3097,climatevars!$E:$E,climatevars!J:J,0,)</f>
        <v>237.99952399999995</v>
      </c>
      <c r="V3097">
        <f>_xlfn.XLOOKUP($D3097,climatevars!$E:$E,climatevars!K:K,0,)</f>
        <v>750.99849799999981</v>
      </c>
      <c r="W3097">
        <f>_xlfn.XLOOKUP($D3097,climatevars!$E:$E,climatevars!L:L,0,)</f>
        <v>237.99952399999995</v>
      </c>
      <c r="X3097">
        <f>_xlfn.XLOOKUP($G3097,speciesvars!$D:$D,speciesvars!H:H,0,0)</f>
        <v>0</v>
      </c>
      <c r="Y3097">
        <f>_xlfn.XLOOKUP($G3097,speciesvars!$D:$D,speciesvars!I:I,0,0)</f>
        <v>0</v>
      </c>
    </row>
    <row r="3098" spans="1:25" hidden="1" x14ac:dyDescent="0.25">
      <c r="A3098" t="s">
        <v>57</v>
      </c>
      <c r="B3098" t="s">
        <v>27</v>
      </c>
      <c r="C3098">
        <v>33</v>
      </c>
      <c r="D3098" t="str">
        <f t="shared" si="48"/>
        <v>Rooseveltfall 2021</v>
      </c>
      <c r="E3098" t="s">
        <v>48</v>
      </c>
      <c r="F3098" t="s">
        <v>0</v>
      </c>
      <c r="G3098" t="s">
        <v>13</v>
      </c>
      <c r="H3098" t="s">
        <v>4254</v>
      </c>
      <c r="I3098" t="s">
        <v>3199</v>
      </c>
      <c r="J3098" t="s">
        <v>60</v>
      </c>
      <c r="K3098">
        <v>0</v>
      </c>
      <c r="L3098">
        <v>0</v>
      </c>
      <c r="M3098">
        <v>0</v>
      </c>
      <c r="N3098">
        <f>_xlfn.XLOOKUP($A3098,'site variables'!$A:$A,'site variables'!C:C,0,0)</f>
        <v>400.54</v>
      </c>
      <c r="O3098">
        <f>_xlfn.XLOOKUP($A3098,'site variables'!$A:$A,'site variables'!D:D,0,0)</f>
        <v>30.2</v>
      </c>
      <c r="P3098">
        <f>_xlfn.XLOOKUP($A3098,'site variables'!$A:$A,'site variables'!E:E,0,0)</f>
        <v>20.100000000000001</v>
      </c>
      <c r="Q3098">
        <f>_xlfn.XLOOKUP($A3098,'site variables'!$A:$A,'site variables'!F:F,0,0)</f>
        <v>762</v>
      </c>
      <c r="R3098" t="str">
        <f>_xlfn.XLOOKUP($A3098,'site variables'!$A:$A,'site variables'!G:G,0,0)</f>
        <v>high</v>
      </c>
      <c r="S3098" t="str">
        <f>_xlfn.XLOOKUP($A3098,'site variables'!$A:$A,'site variables'!H:H,0,0)</f>
        <v>low</v>
      </c>
      <c r="T3098" t="str">
        <f>_xlfn.XLOOKUP($A3098,'site variables'!$A:$A,'site variables'!I:I,0,0)</f>
        <v>Wildfire&amp;grazing</v>
      </c>
      <c r="U3098">
        <f>_xlfn.XLOOKUP($D3098,climatevars!$E:$E,climatevars!J:J,0,)</f>
        <v>292.999414</v>
      </c>
      <c r="V3098">
        <f>_xlfn.XLOOKUP($D3098,climatevars!$E:$E,climatevars!K:K,0,)</f>
        <v>750.99849799999981</v>
      </c>
      <c r="W3098">
        <f>_xlfn.XLOOKUP($D3098,climatevars!$E:$E,climatevars!L:L,0,)</f>
        <v>619.99875999999995</v>
      </c>
      <c r="X3098">
        <f>_xlfn.XLOOKUP($G3098,speciesvars!$D:$D,speciesvars!H:H,0,0)</f>
        <v>23.462500015894602</v>
      </c>
      <c r="Y3098">
        <f>_xlfn.XLOOKUP($G3098,speciesvars!$D:$D,speciesvars!I:I,0,0)</f>
        <v>846</v>
      </c>
    </row>
    <row r="3099" spans="1:25" hidden="1" x14ac:dyDescent="0.25">
      <c r="A3099" t="s">
        <v>57</v>
      </c>
      <c r="B3099" t="s">
        <v>27</v>
      </c>
      <c r="C3099">
        <v>33</v>
      </c>
      <c r="D3099" t="str">
        <f t="shared" si="48"/>
        <v>Rooseveltfall 2021</v>
      </c>
      <c r="E3099" t="s">
        <v>48</v>
      </c>
      <c r="F3099" t="s">
        <v>0</v>
      </c>
      <c r="G3099" t="s">
        <v>21</v>
      </c>
      <c r="H3099" t="s">
        <v>4254</v>
      </c>
      <c r="I3099" t="s">
        <v>3200</v>
      </c>
      <c r="J3099" t="s">
        <v>60</v>
      </c>
      <c r="K3099">
        <v>0</v>
      </c>
      <c r="L3099">
        <v>0</v>
      </c>
      <c r="M3099">
        <v>0</v>
      </c>
      <c r="N3099">
        <f>_xlfn.XLOOKUP($A3099,'site variables'!$A:$A,'site variables'!C:C,0,0)</f>
        <v>400.54</v>
      </c>
      <c r="O3099">
        <f>_xlfn.XLOOKUP($A3099,'site variables'!$A:$A,'site variables'!D:D,0,0)</f>
        <v>30.2</v>
      </c>
      <c r="P3099">
        <f>_xlfn.XLOOKUP($A3099,'site variables'!$A:$A,'site variables'!E:E,0,0)</f>
        <v>20.100000000000001</v>
      </c>
      <c r="Q3099">
        <f>_xlfn.XLOOKUP($A3099,'site variables'!$A:$A,'site variables'!F:F,0,0)</f>
        <v>762</v>
      </c>
      <c r="R3099" t="str">
        <f>_xlfn.XLOOKUP($A3099,'site variables'!$A:$A,'site variables'!G:G,0,0)</f>
        <v>high</v>
      </c>
      <c r="S3099" t="str">
        <f>_xlfn.XLOOKUP($A3099,'site variables'!$A:$A,'site variables'!H:H,0,0)</f>
        <v>low</v>
      </c>
      <c r="T3099" t="str">
        <f>_xlfn.XLOOKUP($A3099,'site variables'!$A:$A,'site variables'!I:I,0,0)</f>
        <v>Wildfire&amp;grazing</v>
      </c>
      <c r="U3099">
        <f>_xlfn.XLOOKUP($D3099,climatevars!$E:$E,climatevars!J:J,0,)</f>
        <v>292.999414</v>
      </c>
      <c r="V3099">
        <f>_xlfn.XLOOKUP($D3099,climatevars!$E:$E,climatevars!K:K,0,)</f>
        <v>750.99849799999981</v>
      </c>
      <c r="W3099">
        <f>_xlfn.XLOOKUP($D3099,climatevars!$E:$E,climatevars!L:L,0,)</f>
        <v>619.99875999999995</v>
      </c>
      <c r="X3099">
        <f>_xlfn.XLOOKUP($G3099,speciesvars!$D:$D,speciesvars!H:H,0,0)</f>
        <v>24.8750001192093</v>
      </c>
      <c r="Y3099">
        <f>_xlfn.XLOOKUP($G3099,speciesvars!$D:$D,speciesvars!I:I,0,0)</f>
        <v>845</v>
      </c>
    </row>
    <row r="3100" spans="1:25" hidden="1" x14ac:dyDescent="0.25">
      <c r="A3100" t="s">
        <v>57</v>
      </c>
      <c r="B3100" t="s">
        <v>27</v>
      </c>
      <c r="C3100">
        <v>33</v>
      </c>
      <c r="D3100" t="str">
        <f t="shared" si="48"/>
        <v>Rooseveltfall 2021</v>
      </c>
      <c r="E3100" t="s">
        <v>48</v>
      </c>
      <c r="F3100" t="s">
        <v>0</v>
      </c>
      <c r="G3100" t="s">
        <v>53</v>
      </c>
      <c r="H3100" t="s">
        <v>4254</v>
      </c>
      <c r="I3100" t="s">
        <v>3201</v>
      </c>
      <c r="J3100" t="s">
        <v>60</v>
      </c>
      <c r="K3100">
        <v>0</v>
      </c>
      <c r="L3100">
        <v>0</v>
      </c>
      <c r="M3100">
        <v>0.55000000000000004</v>
      </c>
      <c r="N3100">
        <f>_xlfn.XLOOKUP($A3100,'site variables'!$A:$A,'site variables'!C:C,0,0)</f>
        <v>400.54</v>
      </c>
      <c r="O3100">
        <f>_xlfn.XLOOKUP($A3100,'site variables'!$A:$A,'site variables'!D:D,0,0)</f>
        <v>30.2</v>
      </c>
      <c r="P3100">
        <f>_xlfn.XLOOKUP($A3100,'site variables'!$A:$A,'site variables'!E:E,0,0)</f>
        <v>20.100000000000001</v>
      </c>
      <c r="Q3100">
        <f>_xlfn.XLOOKUP($A3100,'site variables'!$A:$A,'site variables'!F:F,0,0)</f>
        <v>762</v>
      </c>
      <c r="R3100" t="str">
        <f>_xlfn.XLOOKUP($A3100,'site variables'!$A:$A,'site variables'!G:G,0,0)</f>
        <v>high</v>
      </c>
      <c r="S3100" t="str">
        <f>_xlfn.XLOOKUP($A3100,'site variables'!$A:$A,'site variables'!H:H,0,0)</f>
        <v>low</v>
      </c>
      <c r="T3100" t="str">
        <f>_xlfn.XLOOKUP($A3100,'site variables'!$A:$A,'site variables'!I:I,0,0)</f>
        <v>Wildfire&amp;grazing</v>
      </c>
      <c r="U3100">
        <f>_xlfn.XLOOKUP($D3100,climatevars!$E:$E,climatevars!J:J,0,)</f>
        <v>292.999414</v>
      </c>
      <c r="V3100">
        <f>_xlfn.XLOOKUP($D3100,climatevars!$E:$E,climatevars!K:K,0,)</f>
        <v>750.99849799999981</v>
      </c>
      <c r="W3100">
        <f>_xlfn.XLOOKUP($D3100,climatevars!$E:$E,climatevars!L:L,0,)</f>
        <v>619.99875999999995</v>
      </c>
      <c r="X3100">
        <f>_xlfn.XLOOKUP($G3100,speciesvars!$D:$D,speciesvars!H:H,0,0)</f>
        <v>24.200000047683702</v>
      </c>
      <c r="Y3100">
        <f>_xlfn.XLOOKUP($G3100,speciesvars!$D:$D,speciesvars!I:I,0,0)</f>
        <v>706</v>
      </c>
    </row>
    <row r="3101" spans="1:25" hidden="1" x14ac:dyDescent="0.25">
      <c r="A3101" t="s">
        <v>57</v>
      </c>
      <c r="B3101" t="s">
        <v>27</v>
      </c>
      <c r="C3101">
        <v>33</v>
      </c>
      <c r="D3101" t="str">
        <f t="shared" si="48"/>
        <v>Rooseveltfall 2021</v>
      </c>
      <c r="E3101" t="s">
        <v>48</v>
      </c>
      <c r="F3101" t="s">
        <v>0</v>
      </c>
      <c r="G3101" t="s">
        <v>35</v>
      </c>
      <c r="H3101" t="s">
        <v>4254</v>
      </c>
      <c r="I3101" t="s">
        <v>3202</v>
      </c>
      <c r="J3101" t="s">
        <v>60</v>
      </c>
      <c r="K3101">
        <v>0</v>
      </c>
      <c r="L3101">
        <v>0</v>
      </c>
      <c r="M3101">
        <v>0</v>
      </c>
      <c r="N3101">
        <f>_xlfn.XLOOKUP($A3101,'site variables'!$A:$A,'site variables'!C:C,0,0)</f>
        <v>400.54</v>
      </c>
      <c r="O3101">
        <f>_xlfn.XLOOKUP($A3101,'site variables'!$A:$A,'site variables'!D:D,0,0)</f>
        <v>30.2</v>
      </c>
      <c r="P3101">
        <f>_xlfn.XLOOKUP($A3101,'site variables'!$A:$A,'site variables'!E:E,0,0)</f>
        <v>20.100000000000001</v>
      </c>
      <c r="Q3101">
        <f>_xlfn.XLOOKUP($A3101,'site variables'!$A:$A,'site variables'!F:F,0,0)</f>
        <v>762</v>
      </c>
      <c r="R3101" t="str">
        <f>_xlfn.XLOOKUP($A3101,'site variables'!$A:$A,'site variables'!G:G,0,0)</f>
        <v>high</v>
      </c>
      <c r="S3101" t="str">
        <f>_xlfn.XLOOKUP($A3101,'site variables'!$A:$A,'site variables'!H:H,0,0)</f>
        <v>low</v>
      </c>
      <c r="T3101" t="str">
        <f>_xlfn.XLOOKUP($A3101,'site variables'!$A:$A,'site variables'!I:I,0,0)</f>
        <v>Wildfire&amp;grazing</v>
      </c>
      <c r="U3101">
        <f>_xlfn.XLOOKUP($D3101,climatevars!$E:$E,climatevars!J:J,0,)</f>
        <v>292.999414</v>
      </c>
      <c r="V3101">
        <f>_xlfn.XLOOKUP($D3101,climatevars!$E:$E,climatevars!K:K,0,)</f>
        <v>750.99849799999981</v>
      </c>
      <c r="W3101">
        <f>_xlfn.XLOOKUP($D3101,climatevars!$E:$E,climatevars!L:L,0,)</f>
        <v>619.99875999999995</v>
      </c>
      <c r="X3101">
        <f>_xlfn.XLOOKUP($G3101,speciesvars!$D:$D,speciesvars!H:H,0,0)</f>
        <v>23.5000000198682</v>
      </c>
      <c r="Y3101">
        <f>_xlfn.XLOOKUP($G3101,speciesvars!$D:$D,speciesvars!I:I,0,0)</f>
        <v>354</v>
      </c>
    </row>
    <row r="3102" spans="1:25" hidden="1" x14ac:dyDescent="0.25">
      <c r="A3102" t="s">
        <v>57</v>
      </c>
      <c r="B3102" t="s">
        <v>32</v>
      </c>
      <c r="C3102">
        <v>25</v>
      </c>
      <c r="D3102" t="str">
        <f t="shared" si="48"/>
        <v>Rooseveltspring 2020</v>
      </c>
      <c r="E3102" t="s">
        <v>75</v>
      </c>
      <c r="F3102" t="s">
        <v>49</v>
      </c>
      <c r="G3102" t="s">
        <v>3</v>
      </c>
      <c r="H3102" t="s">
        <v>11</v>
      </c>
      <c r="I3102" t="s">
        <v>3203</v>
      </c>
      <c r="J3102" t="s">
        <v>72</v>
      </c>
      <c r="K3102">
        <v>11</v>
      </c>
      <c r="L3102">
        <v>55</v>
      </c>
      <c r="N3102">
        <f>_xlfn.XLOOKUP($A3102,'site variables'!$A:$A,'site variables'!C:C,0,0)</f>
        <v>400.54</v>
      </c>
      <c r="O3102">
        <f>_xlfn.XLOOKUP($A3102,'site variables'!$A:$A,'site variables'!D:D,0,0)</f>
        <v>30.2</v>
      </c>
      <c r="P3102">
        <f>_xlfn.XLOOKUP($A3102,'site variables'!$A:$A,'site variables'!E:E,0,0)</f>
        <v>20.100000000000001</v>
      </c>
      <c r="Q3102">
        <f>_xlfn.XLOOKUP($A3102,'site variables'!$A:$A,'site variables'!F:F,0,0)</f>
        <v>762</v>
      </c>
      <c r="R3102" t="str">
        <f>_xlfn.XLOOKUP($A3102,'site variables'!$A:$A,'site variables'!G:G,0,0)</f>
        <v>high</v>
      </c>
      <c r="S3102" t="str">
        <f>_xlfn.XLOOKUP($A3102,'site variables'!$A:$A,'site variables'!H:H,0,0)</f>
        <v>low</v>
      </c>
      <c r="T3102" t="str">
        <f>_xlfn.XLOOKUP($A3102,'site variables'!$A:$A,'site variables'!I:I,0,0)</f>
        <v>Wildfire&amp;grazing</v>
      </c>
      <c r="U3102">
        <f>_xlfn.XLOOKUP($D3102,climatevars!$E:$E,climatevars!J:J,0,)</f>
        <v>237.99952399999995</v>
      </c>
      <c r="V3102">
        <f>_xlfn.XLOOKUP($D3102,climatevars!$E:$E,climatevars!K:K,0,)</f>
        <v>750.99849799999981</v>
      </c>
      <c r="W3102">
        <f>_xlfn.XLOOKUP($D3102,climatevars!$E:$E,climatevars!L:L,0,)</f>
        <v>237.99952399999995</v>
      </c>
      <c r="X3102">
        <f>_xlfn.XLOOKUP($G3102,speciesvars!$D:$D,speciesvars!H:H,0,0)</f>
        <v>0</v>
      </c>
      <c r="Y3102">
        <f>_xlfn.XLOOKUP($G3102,speciesvars!$D:$D,speciesvars!I:I,0,0)</f>
        <v>0</v>
      </c>
    </row>
    <row r="3103" spans="1:25" hidden="1" x14ac:dyDescent="0.25">
      <c r="A3103" t="s">
        <v>57</v>
      </c>
      <c r="B3103" t="s">
        <v>27</v>
      </c>
      <c r="C3103">
        <v>33</v>
      </c>
      <c r="D3103" t="str">
        <f t="shared" si="48"/>
        <v>Rooseveltfall 2021</v>
      </c>
      <c r="E3103" t="s">
        <v>48</v>
      </c>
      <c r="F3103" t="s">
        <v>0</v>
      </c>
      <c r="G3103" t="s">
        <v>65</v>
      </c>
      <c r="H3103" t="s">
        <v>4256</v>
      </c>
      <c r="I3103" t="s">
        <v>3204</v>
      </c>
      <c r="J3103" t="s">
        <v>60</v>
      </c>
      <c r="K3103">
        <v>3</v>
      </c>
      <c r="L3103">
        <v>2</v>
      </c>
      <c r="M3103">
        <v>0.05</v>
      </c>
      <c r="N3103">
        <f>_xlfn.XLOOKUP($A3103,'site variables'!$A:$A,'site variables'!C:C,0,0)</f>
        <v>400.54</v>
      </c>
      <c r="O3103">
        <f>_xlfn.XLOOKUP($A3103,'site variables'!$A:$A,'site variables'!D:D,0,0)</f>
        <v>30.2</v>
      </c>
      <c r="P3103">
        <f>_xlfn.XLOOKUP($A3103,'site variables'!$A:$A,'site variables'!E:E,0,0)</f>
        <v>20.100000000000001</v>
      </c>
      <c r="Q3103">
        <f>_xlfn.XLOOKUP($A3103,'site variables'!$A:$A,'site variables'!F:F,0,0)</f>
        <v>762</v>
      </c>
      <c r="R3103" t="str">
        <f>_xlfn.XLOOKUP($A3103,'site variables'!$A:$A,'site variables'!G:G,0,0)</f>
        <v>high</v>
      </c>
      <c r="S3103" t="str">
        <f>_xlfn.XLOOKUP($A3103,'site variables'!$A:$A,'site variables'!H:H,0,0)</f>
        <v>low</v>
      </c>
      <c r="T3103" t="str">
        <f>_xlfn.XLOOKUP($A3103,'site variables'!$A:$A,'site variables'!I:I,0,0)</f>
        <v>Wildfire&amp;grazing</v>
      </c>
      <c r="U3103">
        <f>_xlfn.XLOOKUP($D3103,climatevars!$E:$E,climatevars!J:J,0,)</f>
        <v>292.999414</v>
      </c>
      <c r="V3103">
        <f>_xlfn.XLOOKUP($D3103,climatevars!$E:$E,climatevars!K:K,0,)</f>
        <v>750.99849799999981</v>
      </c>
      <c r="W3103">
        <f>_xlfn.XLOOKUP($D3103,climatevars!$E:$E,climatevars!L:L,0,)</f>
        <v>619.99875999999995</v>
      </c>
      <c r="X3103">
        <f>_xlfn.XLOOKUP($G3103,speciesvars!$D:$D,speciesvars!H:H,0,0)</f>
        <v>21.662499884764401</v>
      </c>
      <c r="Y3103">
        <f>_xlfn.XLOOKUP($G3103,speciesvars!$D:$D,speciesvars!I:I,0,0)</f>
        <v>767</v>
      </c>
    </row>
    <row r="3104" spans="1:25" hidden="1" x14ac:dyDescent="0.25">
      <c r="A3104" t="s">
        <v>57</v>
      </c>
      <c r="B3104" t="s">
        <v>32</v>
      </c>
      <c r="C3104">
        <v>25</v>
      </c>
      <c r="D3104" t="str">
        <f t="shared" si="48"/>
        <v>Rooseveltspring 2020</v>
      </c>
      <c r="E3104" t="s">
        <v>75</v>
      </c>
      <c r="F3104" t="s">
        <v>49</v>
      </c>
      <c r="G3104" t="s">
        <v>1451</v>
      </c>
      <c r="H3104" t="s">
        <v>11</v>
      </c>
      <c r="I3104" t="s">
        <v>3205</v>
      </c>
      <c r="J3104" t="s">
        <v>60</v>
      </c>
      <c r="K3104">
        <v>1</v>
      </c>
      <c r="L3104">
        <v>50</v>
      </c>
      <c r="N3104">
        <f>_xlfn.XLOOKUP($A3104,'site variables'!$A:$A,'site variables'!C:C,0,0)</f>
        <v>400.54</v>
      </c>
      <c r="O3104">
        <f>_xlfn.XLOOKUP($A3104,'site variables'!$A:$A,'site variables'!D:D,0,0)</f>
        <v>30.2</v>
      </c>
      <c r="P3104">
        <f>_xlfn.XLOOKUP($A3104,'site variables'!$A:$A,'site variables'!E:E,0,0)</f>
        <v>20.100000000000001</v>
      </c>
      <c r="Q3104">
        <f>_xlfn.XLOOKUP($A3104,'site variables'!$A:$A,'site variables'!F:F,0,0)</f>
        <v>762</v>
      </c>
      <c r="R3104" t="str">
        <f>_xlfn.XLOOKUP($A3104,'site variables'!$A:$A,'site variables'!G:G,0,0)</f>
        <v>high</v>
      </c>
      <c r="S3104" t="str">
        <f>_xlfn.XLOOKUP($A3104,'site variables'!$A:$A,'site variables'!H:H,0,0)</f>
        <v>low</v>
      </c>
      <c r="T3104" t="str">
        <f>_xlfn.XLOOKUP($A3104,'site variables'!$A:$A,'site variables'!I:I,0,0)</f>
        <v>Wildfire&amp;grazing</v>
      </c>
      <c r="U3104">
        <f>_xlfn.XLOOKUP($D3104,climatevars!$E:$E,climatevars!J:J,0,)</f>
        <v>237.99952399999995</v>
      </c>
      <c r="V3104">
        <f>_xlfn.XLOOKUP($D3104,climatevars!$E:$E,climatevars!K:K,0,)</f>
        <v>750.99849799999981</v>
      </c>
      <c r="W3104">
        <f>_xlfn.XLOOKUP($D3104,climatevars!$E:$E,climatevars!L:L,0,)</f>
        <v>237.99952399999995</v>
      </c>
      <c r="X3104">
        <f>_xlfn.XLOOKUP($G3104,speciesvars!$D:$D,speciesvars!H:H,0,0)</f>
        <v>0</v>
      </c>
      <c r="Y3104">
        <f>_xlfn.XLOOKUP($G3104,speciesvars!$D:$D,speciesvars!I:I,0,0)</f>
        <v>0</v>
      </c>
    </row>
    <row r="3105" spans="1:25" hidden="1" x14ac:dyDescent="0.25">
      <c r="A3105" t="s">
        <v>57</v>
      </c>
      <c r="B3105" t="s">
        <v>32</v>
      </c>
      <c r="C3105">
        <v>25</v>
      </c>
      <c r="D3105" t="str">
        <f t="shared" si="48"/>
        <v>Rooseveltspring 2020</v>
      </c>
      <c r="E3105" t="s">
        <v>75</v>
      </c>
      <c r="F3105" t="s">
        <v>49</v>
      </c>
      <c r="G3105" t="s">
        <v>44</v>
      </c>
      <c r="H3105" t="s">
        <v>11</v>
      </c>
      <c r="I3105" t="s">
        <v>3206</v>
      </c>
      <c r="J3105" t="s">
        <v>60</v>
      </c>
      <c r="K3105">
        <v>1</v>
      </c>
      <c r="L3105">
        <v>20</v>
      </c>
      <c r="N3105">
        <f>_xlfn.XLOOKUP($A3105,'site variables'!$A:$A,'site variables'!C:C,0,0)</f>
        <v>400.54</v>
      </c>
      <c r="O3105">
        <f>_xlfn.XLOOKUP($A3105,'site variables'!$A:$A,'site variables'!D:D,0,0)</f>
        <v>30.2</v>
      </c>
      <c r="P3105">
        <f>_xlfn.XLOOKUP($A3105,'site variables'!$A:$A,'site variables'!E:E,0,0)</f>
        <v>20.100000000000001</v>
      </c>
      <c r="Q3105">
        <f>_xlfn.XLOOKUP($A3105,'site variables'!$A:$A,'site variables'!F:F,0,0)</f>
        <v>762</v>
      </c>
      <c r="R3105" t="str">
        <f>_xlfn.XLOOKUP($A3105,'site variables'!$A:$A,'site variables'!G:G,0,0)</f>
        <v>high</v>
      </c>
      <c r="S3105" t="str">
        <f>_xlfn.XLOOKUP($A3105,'site variables'!$A:$A,'site variables'!H:H,0,0)</f>
        <v>low</v>
      </c>
      <c r="T3105" t="str">
        <f>_xlfn.XLOOKUP($A3105,'site variables'!$A:$A,'site variables'!I:I,0,0)</f>
        <v>Wildfire&amp;grazing</v>
      </c>
      <c r="U3105">
        <f>_xlfn.XLOOKUP($D3105,climatevars!$E:$E,climatevars!J:J,0,)</f>
        <v>237.99952399999995</v>
      </c>
      <c r="V3105">
        <f>_xlfn.XLOOKUP($D3105,climatevars!$E:$E,climatevars!K:K,0,)</f>
        <v>750.99849799999981</v>
      </c>
      <c r="W3105">
        <f>_xlfn.XLOOKUP($D3105,climatevars!$E:$E,climatevars!L:L,0,)</f>
        <v>237.99952399999995</v>
      </c>
      <c r="X3105">
        <f>_xlfn.XLOOKUP($G3105,speciesvars!$D:$D,speciesvars!H:H,0,0)</f>
        <v>0</v>
      </c>
      <c r="Y3105">
        <f>_xlfn.XLOOKUP($G3105,speciesvars!$D:$D,speciesvars!I:I,0,0)</f>
        <v>0</v>
      </c>
    </row>
    <row r="3106" spans="1:25" hidden="1" x14ac:dyDescent="0.25">
      <c r="A3106" t="s">
        <v>57</v>
      </c>
      <c r="B3106" t="s">
        <v>32</v>
      </c>
      <c r="C3106">
        <v>26</v>
      </c>
      <c r="D3106" t="str">
        <f t="shared" si="48"/>
        <v>Rooseveltspring 2020</v>
      </c>
      <c r="E3106" t="s">
        <v>12</v>
      </c>
      <c r="F3106" t="s">
        <v>0</v>
      </c>
      <c r="G3106" t="s">
        <v>14</v>
      </c>
      <c r="H3106" t="s">
        <v>11</v>
      </c>
      <c r="I3106" t="s">
        <v>3207</v>
      </c>
      <c r="J3106" t="s">
        <v>60</v>
      </c>
      <c r="K3106">
        <v>2</v>
      </c>
      <c r="L3106">
        <v>160</v>
      </c>
      <c r="N3106">
        <f>_xlfn.XLOOKUP($A3106,'site variables'!$A:$A,'site variables'!C:C,0,0)</f>
        <v>400.54</v>
      </c>
      <c r="O3106">
        <f>_xlfn.XLOOKUP($A3106,'site variables'!$A:$A,'site variables'!D:D,0,0)</f>
        <v>30.2</v>
      </c>
      <c r="P3106">
        <f>_xlfn.XLOOKUP($A3106,'site variables'!$A:$A,'site variables'!E:E,0,0)</f>
        <v>20.100000000000001</v>
      </c>
      <c r="Q3106">
        <f>_xlfn.XLOOKUP($A3106,'site variables'!$A:$A,'site variables'!F:F,0,0)</f>
        <v>762</v>
      </c>
      <c r="R3106" t="str">
        <f>_xlfn.XLOOKUP($A3106,'site variables'!$A:$A,'site variables'!G:G,0,0)</f>
        <v>high</v>
      </c>
      <c r="S3106" t="str">
        <f>_xlfn.XLOOKUP($A3106,'site variables'!$A:$A,'site variables'!H:H,0,0)</f>
        <v>low</v>
      </c>
      <c r="T3106" t="str">
        <f>_xlfn.XLOOKUP($A3106,'site variables'!$A:$A,'site variables'!I:I,0,0)</f>
        <v>Wildfire&amp;grazing</v>
      </c>
      <c r="U3106">
        <f>_xlfn.XLOOKUP($D3106,climatevars!$E:$E,climatevars!J:J,0,)</f>
        <v>237.99952399999995</v>
      </c>
      <c r="V3106">
        <f>_xlfn.XLOOKUP($D3106,climatevars!$E:$E,climatevars!K:K,0,)</f>
        <v>750.99849799999981</v>
      </c>
      <c r="W3106">
        <f>_xlfn.XLOOKUP($D3106,climatevars!$E:$E,climatevars!L:L,0,)</f>
        <v>237.99952399999995</v>
      </c>
      <c r="X3106">
        <f>_xlfn.XLOOKUP($G3106,speciesvars!$D:$D,speciesvars!H:H,0,0)</f>
        <v>0</v>
      </c>
      <c r="Y3106">
        <f>_xlfn.XLOOKUP($G3106,speciesvars!$D:$D,speciesvars!I:I,0,0)</f>
        <v>0</v>
      </c>
    </row>
    <row r="3107" spans="1:25" hidden="1" x14ac:dyDescent="0.25">
      <c r="A3107" t="s">
        <v>57</v>
      </c>
      <c r="B3107" t="s">
        <v>32</v>
      </c>
      <c r="C3107">
        <v>26</v>
      </c>
      <c r="D3107" t="str">
        <f t="shared" si="48"/>
        <v>Rooseveltspring 2020</v>
      </c>
      <c r="E3107" t="s">
        <v>12</v>
      </c>
      <c r="F3107" t="s">
        <v>0</v>
      </c>
      <c r="G3107" t="s">
        <v>3</v>
      </c>
      <c r="H3107" t="s">
        <v>11</v>
      </c>
      <c r="I3107" t="s">
        <v>3208</v>
      </c>
      <c r="J3107" t="s">
        <v>72</v>
      </c>
      <c r="K3107">
        <v>2</v>
      </c>
      <c r="L3107">
        <v>82</v>
      </c>
      <c r="N3107">
        <f>_xlfn.XLOOKUP($A3107,'site variables'!$A:$A,'site variables'!C:C,0,0)</f>
        <v>400.54</v>
      </c>
      <c r="O3107">
        <f>_xlfn.XLOOKUP($A3107,'site variables'!$A:$A,'site variables'!D:D,0,0)</f>
        <v>30.2</v>
      </c>
      <c r="P3107">
        <f>_xlfn.XLOOKUP($A3107,'site variables'!$A:$A,'site variables'!E:E,0,0)</f>
        <v>20.100000000000001</v>
      </c>
      <c r="Q3107">
        <f>_xlfn.XLOOKUP($A3107,'site variables'!$A:$A,'site variables'!F:F,0,0)</f>
        <v>762</v>
      </c>
      <c r="R3107" t="str">
        <f>_xlfn.XLOOKUP($A3107,'site variables'!$A:$A,'site variables'!G:G,0,0)</f>
        <v>high</v>
      </c>
      <c r="S3107" t="str">
        <f>_xlfn.XLOOKUP($A3107,'site variables'!$A:$A,'site variables'!H:H,0,0)</f>
        <v>low</v>
      </c>
      <c r="T3107" t="str">
        <f>_xlfn.XLOOKUP($A3107,'site variables'!$A:$A,'site variables'!I:I,0,0)</f>
        <v>Wildfire&amp;grazing</v>
      </c>
      <c r="U3107">
        <f>_xlfn.XLOOKUP($D3107,climatevars!$E:$E,climatevars!J:J,0,)</f>
        <v>237.99952399999995</v>
      </c>
      <c r="V3107">
        <f>_xlfn.XLOOKUP($D3107,climatevars!$E:$E,climatevars!K:K,0,)</f>
        <v>750.99849799999981</v>
      </c>
      <c r="W3107">
        <f>_xlfn.XLOOKUP($D3107,climatevars!$E:$E,climatevars!L:L,0,)</f>
        <v>237.99952399999995</v>
      </c>
      <c r="X3107">
        <f>_xlfn.XLOOKUP($G3107,speciesvars!$D:$D,speciesvars!H:H,0,0)</f>
        <v>0</v>
      </c>
      <c r="Y3107">
        <f>_xlfn.XLOOKUP($G3107,speciesvars!$D:$D,speciesvars!I:I,0,0)</f>
        <v>0</v>
      </c>
    </row>
    <row r="3108" spans="1:25" hidden="1" x14ac:dyDescent="0.25">
      <c r="A3108" t="s">
        <v>57</v>
      </c>
      <c r="B3108" t="s">
        <v>27</v>
      </c>
      <c r="C3108">
        <v>33</v>
      </c>
      <c r="D3108" t="str">
        <f t="shared" si="48"/>
        <v>Rooseveltfall 2021</v>
      </c>
      <c r="E3108" t="s">
        <v>48</v>
      </c>
      <c r="F3108" t="s">
        <v>0</v>
      </c>
      <c r="G3108" t="s">
        <v>76</v>
      </c>
      <c r="H3108" t="s">
        <v>4254</v>
      </c>
      <c r="I3108" t="s">
        <v>3209</v>
      </c>
      <c r="J3108" t="s">
        <v>60</v>
      </c>
      <c r="K3108">
        <v>0</v>
      </c>
      <c r="L3108">
        <v>0</v>
      </c>
      <c r="M3108">
        <v>0.55000000000000004</v>
      </c>
      <c r="N3108">
        <f>_xlfn.XLOOKUP($A3108,'site variables'!$A:$A,'site variables'!C:C,0,0)</f>
        <v>400.54</v>
      </c>
      <c r="O3108">
        <f>_xlfn.XLOOKUP($A3108,'site variables'!$A:$A,'site variables'!D:D,0,0)</f>
        <v>30.2</v>
      </c>
      <c r="P3108">
        <f>_xlfn.XLOOKUP($A3108,'site variables'!$A:$A,'site variables'!E:E,0,0)</f>
        <v>20.100000000000001</v>
      </c>
      <c r="Q3108">
        <f>_xlfn.XLOOKUP($A3108,'site variables'!$A:$A,'site variables'!F:F,0,0)</f>
        <v>762</v>
      </c>
      <c r="R3108" t="str">
        <f>_xlfn.XLOOKUP($A3108,'site variables'!$A:$A,'site variables'!G:G,0,0)</f>
        <v>high</v>
      </c>
      <c r="S3108" t="str">
        <f>_xlfn.XLOOKUP($A3108,'site variables'!$A:$A,'site variables'!H:H,0,0)</f>
        <v>low</v>
      </c>
      <c r="T3108" t="str">
        <f>_xlfn.XLOOKUP($A3108,'site variables'!$A:$A,'site variables'!I:I,0,0)</f>
        <v>Wildfire&amp;grazing</v>
      </c>
      <c r="U3108">
        <f>_xlfn.XLOOKUP($D3108,climatevars!$E:$E,climatevars!J:J,0,)</f>
        <v>292.999414</v>
      </c>
      <c r="V3108">
        <f>_xlfn.XLOOKUP($D3108,climatevars!$E:$E,climatevars!K:K,0,)</f>
        <v>750.99849799999981</v>
      </c>
      <c r="W3108">
        <f>_xlfn.XLOOKUP($D3108,climatevars!$E:$E,climatevars!L:L,0,)</f>
        <v>619.99875999999995</v>
      </c>
      <c r="X3108">
        <f>_xlfn.XLOOKUP($G3108,speciesvars!$D:$D,speciesvars!H:H,0,0)</f>
        <v>23.825000166892998</v>
      </c>
      <c r="Y3108">
        <f>_xlfn.XLOOKUP($G3108,speciesvars!$D:$D,speciesvars!I:I,0,0)</f>
        <v>508</v>
      </c>
    </row>
    <row r="3109" spans="1:25" hidden="1" x14ac:dyDescent="0.25">
      <c r="A3109" t="s">
        <v>57</v>
      </c>
      <c r="B3109" t="s">
        <v>27</v>
      </c>
      <c r="C3109">
        <v>34</v>
      </c>
      <c r="D3109" t="str">
        <f t="shared" si="48"/>
        <v>Rooseveltfall 2021</v>
      </c>
      <c r="E3109" t="s">
        <v>74</v>
      </c>
      <c r="F3109" t="s">
        <v>70</v>
      </c>
      <c r="G3109" t="s">
        <v>6</v>
      </c>
      <c r="H3109" t="s">
        <v>4256</v>
      </c>
      <c r="I3109" t="s">
        <v>3210</v>
      </c>
      <c r="J3109" t="s">
        <v>60</v>
      </c>
      <c r="K3109">
        <v>0</v>
      </c>
      <c r="L3109">
        <v>0</v>
      </c>
      <c r="M3109">
        <v>0</v>
      </c>
      <c r="N3109">
        <f>_xlfn.XLOOKUP($A3109,'site variables'!$A:$A,'site variables'!C:C,0,0)</f>
        <v>400.54</v>
      </c>
      <c r="O3109">
        <f>_xlfn.XLOOKUP($A3109,'site variables'!$A:$A,'site variables'!D:D,0,0)</f>
        <v>30.2</v>
      </c>
      <c r="P3109">
        <f>_xlfn.XLOOKUP($A3109,'site variables'!$A:$A,'site variables'!E:E,0,0)</f>
        <v>20.100000000000001</v>
      </c>
      <c r="Q3109">
        <f>_xlfn.XLOOKUP($A3109,'site variables'!$A:$A,'site variables'!F:F,0,0)</f>
        <v>762</v>
      </c>
      <c r="R3109" t="str">
        <f>_xlfn.XLOOKUP($A3109,'site variables'!$A:$A,'site variables'!G:G,0,0)</f>
        <v>high</v>
      </c>
      <c r="S3109" t="str">
        <f>_xlfn.XLOOKUP($A3109,'site variables'!$A:$A,'site variables'!H:H,0,0)</f>
        <v>low</v>
      </c>
      <c r="T3109" t="str">
        <f>_xlfn.XLOOKUP($A3109,'site variables'!$A:$A,'site variables'!I:I,0,0)</f>
        <v>Wildfire&amp;grazing</v>
      </c>
      <c r="U3109">
        <f>_xlfn.XLOOKUP($D3109,climatevars!$E:$E,climatevars!J:J,0,)</f>
        <v>292.999414</v>
      </c>
      <c r="V3109">
        <f>_xlfn.XLOOKUP($D3109,climatevars!$E:$E,climatevars!K:K,0,)</f>
        <v>750.99849799999981</v>
      </c>
      <c r="W3109">
        <f>_xlfn.XLOOKUP($D3109,climatevars!$E:$E,climatevars!L:L,0,)</f>
        <v>619.99875999999995</v>
      </c>
      <c r="X3109">
        <f>_xlfn.XLOOKUP($G3109,speciesvars!$D:$D,speciesvars!H:H,0,0)</f>
        <v>21.804166575272902</v>
      </c>
      <c r="Y3109">
        <f>_xlfn.XLOOKUP($G3109,speciesvars!$D:$D,speciesvars!I:I,0,0)</f>
        <v>504</v>
      </c>
    </row>
    <row r="3110" spans="1:25" hidden="1" x14ac:dyDescent="0.25">
      <c r="A3110" t="s">
        <v>57</v>
      </c>
      <c r="B3110" t="s">
        <v>27</v>
      </c>
      <c r="C3110">
        <v>34</v>
      </c>
      <c r="D3110" t="str">
        <f t="shared" si="48"/>
        <v>Rooseveltfall 2021</v>
      </c>
      <c r="E3110" t="s">
        <v>74</v>
      </c>
      <c r="F3110" t="s">
        <v>70</v>
      </c>
      <c r="G3110" t="s">
        <v>22</v>
      </c>
      <c r="H3110" t="s">
        <v>4256</v>
      </c>
      <c r="I3110" t="s">
        <v>3211</v>
      </c>
      <c r="J3110" t="s">
        <v>60</v>
      </c>
      <c r="K3110">
        <v>0</v>
      </c>
      <c r="L3110">
        <v>0</v>
      </c>
      <c r="M3110">
        <v>0</v>
      </c>
      <c r="N3110">
        <f>_xlfn.XLOOKUP($A3110,'site variables'!$A:$A,'site variables'!C:C,0,0)</f>
        <v>400.54</v>
      </c>
      <c r="O3110">
        <f>_xlfn.XLOOKUP($A3110,'site variables'!$A:$A,'site variables'!D:D,0,0)</f>
        <v>30.2</v>
      </c>
      <c r="P3110">
        <f>_xlfn.XLOOKUP($A3110,'site variables'!$A:$A,'site variables'!E:E,0,0)</f>
        <v>20.100000000000001</v>
      </c>
      <c r="Q3110">
        <f>_xlfn.XLOOKUP($A3110,'site variables'!$A:$A,'site variables'!F:F,0,0)</f>
        <v>762</v>
      </c>
      <c r="R3110" t="str">
        <f>_xlfn.XLOOKUP($A3110,'site variables'!$A:$A,'site variables'!G:G,0,0)</f>
        <v>high</v>
      </c>
      <c r="S3110" t="str">
        <f>_xlfn.XLOOKUP($A3110,'site variables'!$A:$A,'site variables'!H:H,0,0)</f>
        <v>low</v>
      </c>
      <c r="T3110" t="str">
        <f>_xlfn.XLOOKUP($A3110,'site variables'!$A:$A,'site variables'!I:I,0,0)</f>
        <v>Wildfire&amp;grazing</v>
      </c>
      <c r="U3110">
        <f>_xlfn.XLOOKUP($D3110,climatevars!$E:$E,climatevars!J:J,0,)</f>
        <v>292.999414</v>
      </c>
      <c r="V3110">
        <f>_xlfn.XLOOKUP($D3110,climatevars!$E:$E,climatevars!K:K,0,)</f>
        <v>750.99849799999981</v>
      </c>
      <c r="W3110">
        <f>_xlfn.XLOOKUP($D3110,climatevars!$E:$E,climatevars!L:L,0,)</f>
        <v>619.99875999999995</v>
      </c>
      <c r="X3110">
        <f>_xlfn.XLOOKUP($G3110,speciesvars!$D:$D,speciesvars!H:H,0,0)</f>
        <v>22.870833317438802</v>
      </c>
      <c r="Y3110">
        <f>_xlfn.XLOOKUP($G3110,speciesvars!$D:$D,speciesvars!I:I,0,0)</f>
        <v>733</v>
      </c>
    </row>
    <row r="3111" spans="1:25" hidden="1" x14ac:dyDescent="0.25">
      <c r="A3111" t="s">
        <v>57</v>
      </c>
      <c r="B3111" t="s">
        <v>27</v>
      </c>
      <c r="C3111">
        <v>34</v>
      </c>
      <c r="D3111" t="str">
        <f t="shared" si="48"/>
        <v>Rooseveltfall 2021</v>
      </c>
      <c r="E3111" t="s">
        <v>74</v>
      </c>
      <c r="F3111" t="s">
        <v>70</v>
      </c>
      <c r="G3111" t="s">
        <v>54</v>
      </c>
      <c r="H3111" t="s">
        <v>4256</v>
      </c>
      <c r="I3111" t="s">
        <v>3212</v>
      </c>
      <c r="J3111" t="s">
        <v>60</v>
      </c>
      <c r="K3111">
        <v>0</v>
      </c>
      <c r="L3111">
        <v>0</v>
      </c>
      <c r="M3111">
        <v>0</v>
      </c>
      <c r="N3111">
        <f>_xlfn.XLOOKUP($A3111,'site variables'!$A:$A,'site variables'!C:C,0,0)</f>
        <v>400.54</v>
      </c>
      <c r="O3111">
        <f>_xlfn.XLOOKUP($A3111,'site variables'!$A:$A,'site variables'!D:D,0,0)</f>
        <v>30.2</v>
      </c>
      <c r="P3111">
        <f>_xlfn.XLOOKUP($A3111,'site variables'!$A:$A,'site variables'!E:E,0,0)</f>
        <v>20.100000000000001</v>
      </c>
      <c r="Q3111">
        <f>_xlfn.XLOOKUP($A3111,'site variables'!$A:$A,'site variables'!F:F,0,0)</f>
        <v>762</v>
      </c>
      <c r="R3111" t="str">
        <f>_xlfn.XLOOKUP($A3111,'site variables'!$A:$A,'site variables'!G:G,0,0)</f>
        <v>high</v>
      </c>
      <c r="S3111" t="str">
        <f>_xlfn.XLOOKUP($A3111,'site variables'!$A:$A,'site variables'!H:H,0,0)</f>
        <v>low</v>
      </c>
      <c r="T3111" t="str">
        <f>_xlfn.XLOOKUP($A3111,'site variables'!$A:$A,'site variables'!I:I,0,0)</f>
        <v>Wildfire&amp;grazing</v>
      </c>
      <c r="U3111">
        <f>_xlfn.XLOOKUP($D3111,climatevars!$E:$E,climatevars!J:J,0,)</f>
        <v>292.999414</v>
      </c>
      <c r="V3111">
        <f>_xlfn.XLOOKUP($D3111,climatevars!$E:$E,climatevars!K:K,0,)</f>
        <v>750.99849799999981</v>
      </c>
      <c r="W3111">
        <f>_xlfn.XLOOKUP($D3111,climatevars!$E:$E,climatevars!L:L,0,)</f>
        <v>619.99875999999995</v>
      </c>
      <c r="X3111">
        <f>_xlfn.XLOOKUP($G3111,speciesvars!$D:$D,speciesvars!H:H,0,0)</f>
        <v>21.7541668613752</v>
      </c>
      <c r="Y3111">
        <f>_xlfn.XLOOKUP($G3111,speciesvars!$D:$D,speciesvars!I:I,0,0)</f>
        <v>505</v>
      </c>
    </row>
    <row r="3112" spans="1:25" hidden="1" x14ac:dyDescent="0.25">
      <c r="A3112" t="s">
        <v>57</v>
      </c>
      <c r="B3112" t="s">
        <v>27</v>
      </c>
      <c r="C3112">
        <v>34</v>
      </c>
      <c r="D3112" t="str">
        <f t="shared" si="48"/>
        <v>Rooseveltfall 2021</v>
      </c>
      <c r="E3112" t="s">
        <v>74</v>
      </c>
      <c r="F3112" t="s">
        <v>70</v>
      </c>
      <c r="G3112" t="s">
        <v>65</v>
      </c>
      <c r="H3112" t="s">
        <v>4256</v>
      </c>
      <c r="I3112" t="s">
        <v>3213</v>
      </c>
      <c r="J3112" t="s">
        <v>60</v>
      </c>
      <c r="K3112">
        <v>0</v>
      </c>
      <c r="L3112">
        <v>0</v>
      </c>
      <c r="M3112">
        <v>0</v>
      </c>
      <c r="N3112">
        <f>_xlfn.XLOOKUP($A3112,'site variables'!$A:$A,'site variables'!C:C,0,0)</f>
        <v>400.54</v>
      </c>
      <c r="O3112">
        <f>_xlfn.XLOOKUP($A3112,'site variables'!$A:$A,'site variables'!D:D,0,0)</f>
        <v>30.2</v>
      </c>
      <c r="P3112">
        <f>_xlfn.XLOOKUP($A3112,'site variables'!$A:$A,'site variables'!E:E,0,0)</f>
        <v>20.100000000000001</v>
      </c>
      <c r="Q3112">
        <f>_xlfn.XLOOKUP($A3112,'site variables'!$A:$A,'site variables'!F:F,0,0)</f>
        <v>762</v>
      </c>
      <c r="R3112" t="str">
        <f>_xlfn.XLOOKUP($A3112,'site variables'!$A:$A,'site variables'!G:G,0,0)</f>
        <v>high</v>
      </c>
      <c r="S3112" t="str">
        <f>_xlfn.XLOOKUP($A3112,'site variables'!$A:$A,'site variables'!H:H,0,0)</f>
        <v>low</v>
      </c>
      <c r="T3112" t="str">
        <f>_xlfn.XLOOKUP($A3112,'site variables'!$A:$A,'site variables'!I:I,0,0)</f>
        <v>Wildfire&amp;grazing</v>
      </c>
      <c r="U3112">
        <f>_xlfn.XLOOKUP($D3112,climatevars!$E:$E,climatevars!J:J,0,)</f>
        <v>292.999414</v>
      </c>
      <c r="V3112">
        <f>_xlfn.XLOOKUP($D3112,climatevars!$E:$E,climatevars!K:K,0,)</f>
        <v>750.99849799999981</v>
      </c>
      <c r="W3112">
        <f>_xlfn.XLOOKUP($D3112,climatevars!$E:$E,climatevars!L:L,0,)</f>
        <v>619.99875999999995</v>
      </c>
      <c r="X3112">
        <f>_xlfn.XLOOKUP($G3112,speciesvars!$D:$D,speciesvars!H:H,0,0)</f>
        <v>21.662499884764401</v>
      </c>
      <c r="Y3112">
        <f>_xlfn.XLOOKUP($G3112,speciesvars!$D:$D,speciesvars!I:I,0,0)</f>
        <v>767</v>
      </c>
    </row>
    <row r="3113" spans="1:25" hidden="1" x14ac:dyDescent="0.25">
      <c r="A3113" t="s">
        <v>57</v>
      </c>
      <c r="B3113" t="s">
        <v>27</v>
      </c>
      <c r="C3113">
        <v>34</v>
      </c>
      <c r="D3113" t="str">
        <f t="shared" si="48"/>
        <v>Rooseveltfall 2021</v>
      </c>
      <c r="E3113" t="s">
        <v>74</v>
      </c>
      <c r="F3113" t="s">
        <v>70</v>
      </c>
      <c r="G3113" t="s">
        <v>1</v>
      </c>
      <c r="H3113" t="s">
        <v>4256</v>
      </c>
      <c r="I3113" t="s">
        <v>3214</v>
      </c>
      <c r="J3113" t="s">
        <v>60</v>
      </c>
      <c r="K3113">
        <v>0</v>
      </c>
      <c r="L3113">
        <v>0</v>
      </c>
      <c r="M3113">
        <v>0</v>
      </c>
      <c r="N3113">
        <f>_xlfn.XLOOKUP($A3113,'site variables'!$A:$A,'site variables'!C:C,0,0)</f>
        <v>400.54</v>
      </c>
      <c r="O3113">
        <f>_xlfn.XLOOKUP($A3113,'site variables'!$A:$A,'site variables'!D:D,0,0)</f>
        <v>30.2</v>
      </c>
      <c r="P3113">
        <f>_xlfn.XLOOKUP($A3113,'site variables'!$A:$A,'site variables'!E:E,0,0)</f>
        <v>20.100000000000001</v>
      </c>
      <c r="Q3113">
        <f>_xlfn.XLOOKUP($A3113,'site variables'!$A:$A,'site variables'!F:F,0,0)</f>
        <v>762</v>
      </c>
      <c r="R3113" t="str">
        <f>_xlfn.XLOOKUP($A3113,'site variables'!$A:$A,'site variables'!G:G,0,0)</f>
        <v>high</v>
      </c>
      <c r="S3113" t="str">
        <f>_xlfn.XLOOKUP($A3113,'site variables'!$A:$A,'site variables'!H:H,0,0)</f>
        <v>low</v>
      </c>
      <c r="T3113" t="str">
        <f>_xlfn.XLOOKUP($A3113,'site variables'!$A:$A,'site variables'!I:I,0,0)</f>
        <v>Wildfire&amp;grazing</v>
      </c>
      <c r="U3113">
        <f>_xlfn.XLOOKUP($D3113,climatevars!$E:$E,climatevars!J:J,0,)</f>
        <v>292.999414</v>
      </c>
      <c r="V3113">
        <f>_xlfn.XLOOKUP($D3113,climatevars!$E:$E,climatevars!K:K,0,)</f>
        <v>750.99849799999981</v>
      </c>
      <c r="W3113">
        <f>_xlfn.XLOOKUP($D3113,climatevars!$E:$E,climatevars!L:L,0,)</f>
        <v>619.99875999999995</v>
      </c>
      <c r="X3113">
        <f>_xlfn.XLOOKUP($G3113,speciesvars!$D:$D,speciesvars!H:H,0,0)</f>
        <v>22.9416667421659</v>
      </c>
      <c r="Y3113">
        <f>_xlfn.XLOOKUP($G3113,speciesvars!$D:$D,speciesvars!I:I,0,0)</f>
        <v>528</v>
      </c>
    </row>
    <row r="3114" spans="1:25" hidden="1" x14ac:dyDescent="0.25">
      <c r="A3114" t="s">
        <v>57</v>
      </c>
      <c r="B3114" t="s">
        <v>27</v>
      </c>
      <c r="C3114">
        <v>35</v>
      </c>
      <c r="D3114" t="str">
        <f t="shared" si="48"/>
        <v>Rooseveltfall 2021</v>
      </c>
      <c r="E3114" t="s">
        <v>75</v>
      </c>
      <c r="F3114" t="s">
        <v>49</v>
      </c>
      <c r="G3114" t="s">
        <v>6</v>
      </c>
      <c r="H3114" t="s">
        <v>4256</v>
      </c>
      <c r="I3114" t="s">
        <v>3215</v>
      </c>
      <c r="J3114" t="s">
        <v>60</v>
      </c>
      <c r="K3114">
        <v>0</v>
      </c>
      <c r="L3114">
        <v>0</v>
      </c>
      <c r="M3114">
        <v>0</v>
      </c>
      <c r="N3114">
        <f>_xlfn.XLOOKUP($A3114,'site variables'!$A:$A,'site variables'!C:C,0,0)</f>
        <v>400.54</v>
      </c>
      <c r="O3114">
        <f>_xlfn.XLOOKUP($A3114,'site variables'!$A:$A,'site variables'!D:D,0,0)</f>
        <v>30.2</v>
      </c>
      <c r="P3114">
        <f>_xlfn.XLOOKUP($A3114,'site variables'!$A:$A,'site variables'!E:E,0,0)</f>
        <v>20.100000000000001</v>
      </c>
      <c r="Q3114">
        <f>_xlfn.XLOOKUP($A3114,'site variables'!$A:$A,'site variables'!F:F,0,0)</f>
        <v>762</v>
      </c>
      <c r="R3114" t="str">
        <f>_xlfn.XLOOKUP($A3114,'site variables'!$A:$A,'site variables'!G:G,0,0)</f>
        <v>high</v>
      </c>
      <c r="S3114" t="str">
        <f>_xlfn.XLOOKUP($A3114,'site variables'!$A:$A,'site variables'!H:H,0,0)</f>
        <v>low</v>
      </c>
      <c r="T3114" t="str">
        <f>_xlfn.XLOOKUP($A3114,'site variables'!$A:$A,'site variables'!I:I,0,0)</f>
        <v>Wildfire&amp;grazing</v>
      </c>
      <c r="U3114">
        <f>_xlfn.XLOOKUP($D3114,climatevars!$E:$E,climatevars!J:J,0,)</f>
        <v>292.999414</v>
      </c>
      <c r="V3114">
        <f>_xlfn.XLOOKUP($D3114,climatevars!$E:$E,climatevars!K:K,0,)</f>
        <v>750.99849799999981</v>
      </c>
      <c r="W3114">
        <f>_xlfn.XLOOKUP($D3114,climatevars!$E:$E,climatevars!L:L,0,)</f>
        <v>619.99875999999995</v>
      </c>
      <c r="X3114">
        <f>_xlfn.XLOOKUP($G3114,speciesvars!$D:$D,speciesvars!H:H,0,0)</f>
        <v>21.804166575272902</v>
      </c>
      <c r="Y3114">
        <f>_xlfn.XLOOKUP($G3114,speciesvars!$D:$D,speciesvars!I:I,0,0)</f>
        <v>504</v>
      </c>
    </row>
    <row r="3115" spans="1:25" hidden="1" x14ac:dyDescent="0.25">
      <c r="A3115" t="s">
        <v>57</v>
      </c>
      <c r="B3115" t="s">
        <v>27</v>
      </c>
      <c r="C3115">
        <v>35</v>
      </c>
      <c r="D3115" t="str">
        <f t="shared" si="48"/>
        <v>Rooseveltfall 2021</v>
      </c>
      <c r="E3115" t="s">
        <v>75</v>
      </c>
      <c r="F3115" t="s">
        <v>49</v>
      </c>
      <c r="G3115" t="s">
        <v>22</v>
      </c>
      <c r="H3115" t="s">
        <v>4256</v>
      </c>
      <c r="I3115" t="s">
        <v>3216</v>
      </c>
      <c r="J3115" t="s">
        <v>60</v>
      </c>
      <c r="K3115">
        <v>0</v>
      </c>
      <c r="L3115">
        <v>0</v>
      </c>
      <c r="M3115">
        <v>0</v>
      </c>
      <c r="N3115">
        <f>_xlfn.XLOOKUP($A3115,'site variables'!$A:$A,'site variables'!C:C,0,0)</f>
        <v>400.54</v>
      </c>
      <c r="O3115">
        <f>_xlfn.XLOOKUP($A3115,'site variables'!$A:$A,'site variables'!D:D,0,0)</f>
        <v>30.2</v>
      </c>
      <c r="P3115">
        <f>_xlfn.XLOOKUP($A3115,'site variables'!$A:$A,'site variables'!E:E,0,0)</f>
        <v>20.100000000000001</v>
      </c>
      <c r="Q3115">
        <f>_xlfn.XLOOKUP($A3115,'site variables'!$A:$A,'site variables'!F:F,0,0)</f>
        <v>762</v>
      </c>
      <c r="R3115" t="str">
        <f>_xlfn.XLOOKUP($A3115,'site variables'!$A:$A,'site variables'!G:G,0,0)</f>
        <v>high</v>
      </c>
      <c r="S3115" t="str">
        <f>_xlfn.XLOOKUP($A3115,'site variables'!$A:$A,'site variables'!H:H,0,0)</f>
        <v>low</v>
      </c>
      <c r="T3115" t="str">
        <f>_xlfn.XLOOKUP($A3115,'site variables'!$A:$A,'site variables'!I:I,0,0)</f>
        <v>Wildfire&amp;grazing</v>
      </c>
      <c r="U3115">
        <f>_xlfn.XLOOKUP($D3115,climatevars!$E:$E,climatevars!J:J,0,)</f>
        <v>292.999414</v>
      </c>
      <c r="V3115">
        <f>_xlfn.XLOOKUP($D3115,climatevars!$E:$E,climatevars!K:K,0,)</f>
        <v>750.99849799999981</v>
      </c>
      <c r="W3115">
        <f>_xlfn.XLOOKUP($D3115,climatevars!$E:$E,climatevars!L:L,0,)</f>
        <v>619.99875999999995</v>
      </c>
      <c r="X3115">
        <f>_xlfn.XLOOKUP($G3115,speciesvars!$D:$D,speciesvars!H:H,0,0)</f>
        <v>22.870833317438802</v>
      </c>
      <c r="Y3115">
        <f>_xlfn.XLOOKUP($G3115,speciesvars!$D:$D,speciesvars!I:I,0,0)</f>
        <v>733</v>
      </c>
    </row>
    <row r="3116" spans="1:25" hidden="1" x14ac:dyDescent="0.25">
      <c r="A3116" t="s">
        <v>57</v>
      </c>
      <c r="B3116" t="s">
        <v>27</v>
      </c>
      <c r="C3116">
        <v>35</v>
      </c>
      <c r="D3116" t="str">
        <f t="shared" si="48"/>
        <v>Rooseveltfall 2021</v>
      </c>
      <c r="E3116" t="s">
        <v>75</v>
      </c>
      <c r="F3116" t="s">
        <v>49</v>
      </c>
      <c r="G3116" t="s">
        <v>54</v>
      </c>
      <c r="H3116" t="s">
        <v>4256</v>
      </c>
      <c r="I3116" t="s">
        <v>3217</v>
      </c>
      <c r="J3116" t="s">
        <v>60</v>
      </c>
      <c r="K3116">
        <v>0</v>
      </c>
      <c r="L3116">
        <v>0</v>
      </c>
      <c r="M3116">
        <v>0</v>
      </c>
      <c r="N3116">
        <f>_xlfn.XLOOKUP($A3116,'site variables'!$A:$A,'site variables'!C:C,0,0)</f>
        <v>400.54</v>
      </c>
      <c r="O3116">
        <f>_xlfn.XLOOKUP($A3116,'site variables'!$A:$A,'site variables'!D:D,0,0)</f>
        <v>30.2</v>
      </c>
      <c r="P3116">
        <f>_xlfn.XLOOKUP($A3116,'site variables'!$A:$A,'site variables'!E:E,0,0)</f>
        <v>20.100000000000001</v>
      </c>
      <c r="Q3116">
        <f>_xlfn.XLOOKUP($A3116,'site variables'!$A:$A,'site variables'!F:F,0,0)</f>
        <v>762</v>
      </c>
      <c r="R3116" t="str">
        <f>_xlfn.XLOOKUP($A3116,'site variables'!$A:$A,'site variables'!G:G,0,0)</f>
        <v>high</v>
      </c>
      <c r="S3116" t="str">
        <f>_xlfn.XLOOKUP($A3116,'site variables'!$A:$A,'site variables'!H:H,0,0)</f>
        <v>low</v>
      </c>
      <c r="T3116" t="str">
        <f>_xlfn.XLOOKUP($A3116,'site variables'!$A:$A,'site variables'!I:I,0,0)</f>
        <v>Wildfire&amp;grazing</v>
      </c>
      <c r="U3116">
        <f>_xlfn.XLOOKUP($D3116,climatevars!$E:$E,climatevars!J:J,0,)</f>
        <v>292.999414</v>
      </c>
      <c r="V3116">
        <f>_xlfn.XLOOKUP($D3116,climatevars!$E:$E,climatevars!K:K,0,)</f>
        <v>750.99849799999981</v>
      </c>
      <c r="W3116">
        <f>_xlfn.XLOOKUP($D3116,climatevars!$E:$E,climatevars!L:L,0,)</f>
        <v>619.99875999999995</v>
      </c>
      <c r="X3116">
        <f>_xlfn.XLOOKUP($G3116,speciesvars!$D:$D,speciesvars!H:H,0,0)</f>
        <v>21.7541668613752</v>
      </c>
      <c r="Y3116">
        <f>_xlfn.XLOOKUP($G3116,speciesvars!$D:$D,speciesvars!I:I,0,0)</f>
        <v>505</v>
      </c>
    </row>
    <row r="3117" spans="1:25" hidden="1" x14ac:dyDescent="0.25">
      <c r="A3117" t="s">
        <v>57</v>
      </c>
      <c r="B3117" t="s">
        <v>27</v>
      </c>
      <c r="C3117">
        <v>35</v>
      </c>
      <c r="D3117" t="str">
        <f t="shared" si="48"/>
        <v>Rooseveltfall 2021</v>
      </c>
      <c r="E3117" t="s">
        <v>75</v>
      </c>
      <c r="F3117" t="s">
        <v>49</v>
      </c>
      <c r="G3117" t="s">
        <v>65</v>
      </c>
      <c r="H3117" t="s">
        <v>4256</v>
      </c>
      <c r="I3117" t="s">
        <v>3218</v>
      </c>
      <c r="J3117" t="s">
        <v>60</v>
      </c>
      <c r="K3117">
        <v>0</v>
      </c>
      <c r="L3117">
        <v>0</v>
      </c>
      <c r="M3117">
        <v>0</v>
      </c>
      <c r="N3117">
        <f>_xlfn.XLOOKUP($A3117,'site variables'!$A:$A,'site variables'!C:C,0,0)</f>
        <v>400.54</v>
      </c>
      <c r="O3117">
        <f>_xlfn.XLOOKUP($A3117,'site variables'!$A:$A,'site variables'!D:D,0,0)</f>
        <v>30.2</v>
      </c>
      <c r="P3117">
        <f>_xlfn.XLOOKUP($A3117,'site variables'!$A:$A,'site variables'!E:E,0,0)</f>
        <v>20.100000000000001</v>
      </c>
      <c r="Q3117">
        <f>_xlfn.XLOOKUP($A3117,'site variables'!$A:$A,'site variables'!F:F,0,0)</f>
        <v>762</v>
      </c>
      <c r="R3117" t="str">
        <f>_xlfn.XLOOKUP($A3117,'site variables'!$A:$A,'site variables'!G:G,0,0)</f>
        <v>high</v>
      </c>
      <c r="S3117" t="str">
        <f>_xlfn.XLOOKUP($A3117,'site variables'!$A:$A,'site variables'!H:H,0,0)</f>
        <v>low</v>
      </c>
      <c r="T3117" t="str">
        <f>_xlfn.XLOOKUP($A3117,'site variables'!$A:$A,'site variables'!I:I,0,0)</f>
        <v>Wildfire&amp;grazing</v>
      </c>
      <c r="U3117">
        <f>_xlfn.XLOOKUP($D3117,climatevars!$E:$E,climatevars!J:J,0,)</f>
        <v>292.999414</v>
      </c>
      <c r="V3117">
        <f>_xlfn.XLOOKUP($D3117,climatevars!$E:$E,climatevars!K:K,0,)</f>
        <v>750.99849799999981</v>
      </c>
      <c r="W3117">
        <f>_xlfn.XLOOKUP($D3117,climatevars!$E:$E,climatevars!L:L,0,)</f>
        <v>619.99875999999995</v>
      </c>
      <c r="X3117">
        <f>_xlfn.XLOOKUP($G3117,speciesvars!$D:$D,speciesvars!H:H,0,0)</f>
        <v>21.662499884764401</v>
      </c>
      <c r="Y3117">
        <f>_xlfn.XLOOKUP($G3117,speciesvars!$D:$D,speciesvars!I:I,0,0)</f>
        <v>767</v>
      </c>
    </row>
    <row r="3118" spans="1:25" hidden="1" x14ac:dyDescent="0.25">
      <c r="A3118" t="s">
        <v>57</v>
      </c>
      <c r="B3118" t="s">
        <v>27</v>
      </c>
      <c r="C3118">
        <v>35</v>
      </c>
      <c r="D3118" t="str">
        <f t="shared" si="48"/>
        <v>Rooseveltfall 2021</v>
      </c>
      <c r="E3118" t="s">
        <v>75</v>
      </c>
      <c r="F3118" t="s">
        <v>49</v>
      </c>
      <c r="G3118" t="s">
        <v>1</v>
      </c>
      <c r="H3118" t="s">
        <v>4256</v>
      </c>
      <c r="I3118" t="s">
        <v>3219</v>
      </c>
      <c r="J3118" t="s">
        <v>60</v>
      </c>
      <c r="K3118">
        <v>0</v>
      </c>
      <c r="L3118">
        <v>0</v>
      </c>
      <c r="M3118">
        <v>0</v>
      </c>
      <c r="N3118">
        <f>_xlfn.XLOOKUP($A3118,'site variables'!$A:$A,'site variables'!C:C,0,0)</f>
        <v>400.54</v>
      </c>
      <c r="O3118">
        <f>_xlfn.XLOOKUP($A3118,'site variables'!$A:$A,'site variables'!D:D,0,0)</f>
        <v>30.2</v>
      </c>
      <c r="P3118">
        <f>_xlfn.XLOOKUP($A3118,'site variables'!$A:$A,'site variables'!E:E,0,0)</f>
        <v>20.100000000000001</v>
      </c>
      <c r="Q3118">
        <f>_xlfn.XLOOKUP($A3118,'site variables'!$A:$A,'site variables'!F:F,0,0)</f>
        <v>762</v>
      </c>
      <c r="R3118" t="str">
        <f>_xlfn.XLOOKUP($A3118,'site variables'!$A:$A,'site variables'!G:G,0,0)</f>
        <v>high</v>
      </c>
      <c r="S3118" t="str">
        <f>_xlfn.XLOOKUP($A3118,'site variables'!$A:$A,'site variables'!H:H,0,0)</f>
        <v>low</v>
      </c>
      <c r="T3118" t="str">
        <f>_xlfn.XLOOKUP($A3118,'site variables'!$A:$A,'site variables'!I:I,0,0)</f>
        <v>Wildfire&amp;grazing</v>
      </c>
      <c r="U3118">
        <f>_xlfn.XLOOKUP($D3118,climatevars!$E:$E,climatevars!J:J,0,)</f>
        <v>292.999414</v>
      </c>
      <c r="V3118">
        <f>_xlfn.XLOOKUP($D3118,climatevars!$E:$E,climatevars!K:K,0,)</f>
        <v>750.99849799999981</v>
      </c>
      <c r="W3118">
        <f>_xlfn.XLOOKUP($D3118,climatevars!$E:$E,climatevars!L:L,0,)</f>
        <v>619.99875999999995</v>
      </c>
      <c r="X3118">
        <f>_xlfn.XLOOKUP($G3118,speciesvars!$D:$D,speciesvars!H:H,0,0)</f>
        <v>22.9416667421659</v>
      </c>
      <c r="Y3118">
        <f>_xlfn.XLOOKUP($G3118,speciesvars!$D:$D,speciesvars!I:I,0,0)</f>
        <v>528</v>
      </c>
    </row>
    <row r="3119" spans="1:25" hidden="1" x14ac:dyDescent="0.25">
      <c r="A3119" t="s">
        <v>57</v>
      </c>
      <c r="B3119" t="s">
        <v>27</v>
      </c>
      <c r="C3119">
        <v>36</v>
      </c>
      <c r="D3119" t="str">
        <f t="shared" si="48"/>
        <v>Rooseveltfall 2021</v>
      </c>
      <c r="E3119" t="s">
        <v>74</v>
      </c>
      <c r="F3119" t="s">
        <v>0</v>
      </c>
      <c r="G3119" t="s">
        <v>13</v>
      </c>
      <c r="H3119" t="s">
        <v>4254</v>
      </c>
      <c r="I3119" t="s">
        <v>3220</v>
      </c>
      <c r="J3119" t="s">
        <v>60</v>
      </c>
      <c r="K3119">
        <v>0</v>
      </c>
      <c r="L3119">
        <v>0</v>
      </c>
      <c r="M3119">
        <v>0</v>
      </c>
      <c r="N3119">
        <f>_xlfn.XLOOKUP($A3119,'site variables'!$A:$A,'site variables'!C:C,0,0)</f>
        <v>400.54</v>
      </c>
      <c r="O3119">
        <f>_xlfn.XLOOKUP($A3119,'site variables'!$A:$A,'site variables'!D:D,0,0)</f>
        <v>30.2</v>
      </c>
      <c r="P3119">
        <f>_xlfn.XLOOKUP($A3119,'site variables'!$A:$A,'site variables'!E:E,0,0)</f>
        <v>20.100000000000001</v>
      </c>
      <c r="Q3119">
        <f>_xlfn.XLOOKUP($A3119,'site variables'!$A:$A,'site variables'!F:F,0,0)</f>
        <v>762</v>
      </c>
      <c r="R3119" t="str">
        <f>_xlfn.XLOOKUP($A3119,'site variables'!$A:$A,'site variables'!G:G,0,0)</f>
        <v>high</v>
      </c>
      <c r="S3119" t="str">
        <f>_xlfn.XLOOKUP($A3119,'site variables'!$A:$A,'site variables'!H:H,0,0)</f>
        <v>low</v>
      </c>
      <c r="T3119" t="str">
        <f>_xlfn.XLOOKUP($A3119,'site variables'!$A:$A,'site variables'!I:I,0,0)</f>
        <v>Wildfire&amp;grazing</v>
      </c>
      <c r="U3119">
        <f>_xlfn.XLOOKUP($D3119,climatevars!$E:$E,climatevars!J:J,0,)</f>
        <v>292.999414</v>
      </c>
      <c r="V3119">
        <f>_xlfn.XLOOKUP($D3119,climatevars!$E:$E,climatevars!K:K,0,)</f>
        <v>750.99849799999981</v>
      </c>
      <c r="W3119">
        <f>_xlfn.XLOOKUP($D3119,climatevars!$E:$E,climatevars!L:L,0,)</f>
        <v>619.99875999999995</v>
      </c>
      <c r="X3119">
        <f>_xlfn.XLOOKUP($G3119,speciesvars!$D:$D,speciesvars!H:H,0,0)</f>
        <v>23.462500015894602</v>
      </c>
      <c r="Y3119">
        <f>_xlfn.XLOOKUP($G3119,speciesvars!$D:$D,speciesvars!I:I,0,0)</f>
        <v>846</v>
      </c>
    </row>
    <row r="3120" spans="1:25" hidden="1" x14ac:dyDescent="0.25">
      <c r="A3120" t="s">
        <v>57</v>
      </c>
      <c r="B3120" t="s">
        <v>32</v>
      </c>
      <c r="C3120">
        <v>26</v>
      </c>
      <c r="D3120" t="str">
        <f t="shared" si="48"/>
        <v>Rooseveltspring 2020</v>
      </c>
      <c r="E3120" t="s">
        <v>12</v>
      </c>
      <c r="F3120" t="s">
        <v>0</v>
      </c>
      <c r="G3120" t="s">
        <v>44</v>
      </c>
      <c r="H3120" t="s">
        <v>11</v>
      </c>
      <c r="I3120" t="s">
        <v>3221</v>
      </c>
      <c r="J3120" t="s">
        <v>60</v>
      </c>
      <c r="K3120">
        <v>1</v>
      </c>
      <c r="L3120">
        <v>40</v>
      </c>
      <c r="N3120">
        <f>_xlfn.XLOOKUP($A3120,'site variables'!$A:$A,'site variables'!C:C,0,0)</f>
        <v>400.54</v>
      </c>
      <c r="O3120">
        <f>_xlfn.XLOOKUP($A3120,'site variables'!$A:$A,'site variables'!D:D,0,0)</f>
        <v>30.2</v>
      </c>
      <c r="P3120">
        <f>_xlfn.XLOOKUP($A3120,'site variables'!$A:$A,'site variables'!E:E,0,0)</f>
        <v>20.100000000000001</v>
      </c>
      <c r="Q3120">
        <f>_xlfn.XLOOKUP($A3120,'site variables'!$A:$A,'site variables'!F:F,0,0)</f>
        <v>762</v>
      </c>
      <c r="R3120" t="str">
        <f>_xlfn.XLOOKUP($A3120,'site variables'!$A:$A,'site variables'!G:G,0,0)</f>
        <v>high</v>
      </c>
      <c r="S3120" t="str">
        <f>_xlfn.XLOOKUP($A3120,'site variables'!$A:$A,'site variables'!H:H,0,0)</f>
        <v>low</v>
      </c>
      <c r="T3120" t="str">
        <f>_xlfn.XLOOKUP($A3120,'site variables'!$A:$A,'site variables'!I:I,0,0)</f>
        <v>Wildfire&amp;grazing</v>
      </c>
      <c r="U3120">
        <f>_xlfn.XLOOKUP($D3120,climatevars!$E:$E,climatevars!J:J,0,)</f>
        <v>237.99952399999995</v>
      </c>
      <c r="V3120">
        <f>_xlfn.XLOOKUP($D3120,climatevars!$E:$E,climatevars!K:K,0,)</f>
        <v>750.99849799999981</v>
      </c>
      <c r="W3120">
        <f>_xlfn.XLOOKUP($D3120,climatevars!$E:$E,climatevars!L:L,0,)</f>
        <v>237.99952399999995</v>
      </c>
      <c r="X3120">
        <f>_xlfn.XLOOKUP($G3120,speciesvars!$D:$D,speciesvars!H:H,0,0)</f>
        <v>0</v>
      </c>
      <c r="Y3120">
        <f>_xlfn.XLOOKUP($G3120,speciesvars!$D:$D,speciesvars!I:I,0,0)</f>
        <v>0</v>
      </c>
    </row>
    <row r="3121" spans="1:25" hidden="1" x14ac:dyDescent="0.25">
      <c r="A3121" t="s">
        <v>57</v>
      </c>
      <c r="B3121" t="s">
        <v>32</v>
      </c>
      <c r="C3121">
        <v>26</v>
      </c>
      <c r="D3121" t="str">
        <f t="shared" si="48"/>
        <v>Rooseveltspring 2020</v>
      </c>
      <c r="E3121" t="s">
        <v>12</v>
      </c>
      <c r="F3121" t="s">
        <v>0</v>
      </c>
      <c r="G3121" t="s">
        <v>36</v>
      </c>
      <c r="H3121" t="s">
        <v>11</v>
      </c>
      <c r="I3121" t="s">
        <v>3222</v>
      </c>
      <c r="J3121" t="s">
        <v>72</v>
      </c>
      <c r="K3121">
        <v>8</v>
      </c>
      <c r="L3121">
        <v>60</v>
      </c>
      <c r="N3121">
        <f>_xlfn.XLOOKUP($A3121,'site variables'!$A:$A,'site variables'!C:C,0,0)</f>
        <v>400.54</v>
      </c>
      <c r="O3121">
        <f>_xlfn.XLOOKUP($A3121,'site variables'!$A:$A,'site variables'!D:D,0,0)</f>
        <v>30.2</v>
      </c>
      <c r="P3121">
        <f>_xlfn.XLOOKUP($A3121,'site variables'!$A:$A,'site variables'!E:E,0,0)</f>
        <v>20.100000000000001</v>
      </c>
      <c r="Q3121">
        <f>_xlfn.XLOOKUP($A3121,'site variables'!$A:$A,'site variables'!F:F,0,0)</f>
        <v>762</v>
      </c>
      <c r="R3121" t="str">
        <f>_xlfn.XLOOKUP($A3121,'site variables'!$A:$A,'site variables'!G:G,0,0)</f>
        <v>high</v>
      </c>
      <c r="S3121" t="str">
        <f>_xlfn.XLOOKUP($A3121,'site variables'!$A:$A,'site variables'!H:H,0,0)</f>
        <v>low</v>
      </c>
      <c r="T3121" t="str">
        <f>_xlfn.XLOOKUP($A3121,'site variables'!$A:$A,'site variables'!I:I,0,0)</f>
        <v>Wildfire&amp;grazing</v>
      </c>
      <c r="U3121">
        <f>_xlfn.XLOOKUP($D3121,climatevars!$E:$E,climatevars!J:J,0,)</f>
        <v>237.99952399999995</v>
      </c>
      <c r="V3121">
        <f>_xlfn.XLOOKUP($D3121,climatevars!$E:$E,climatevars!K:K,0,)</f>
        <v>750.99849799999981</v>
      </c>
      <c r="W3121">
        <f>_xlfn.XLOOKUP($D3121,climatevars!$E:$E,climatevars!L:L,0,)</f>
        <v>237.99952399999995</v>
      </c>
      <c r="X3121">
        <f>_xlfn.XLOOKUP($G3121,speciesvars!$D:$D,speciesvars!H:H,0,0)</f>
        <v>0</v>
      </c>
      <c r="Y3121">
        <f>_xlfn.XLOOKUP($G3121,speciesvars!$D:$D,speciesvars!I:I,0,0)</f>
        <v>0</v>
      </c>
    </row>
    <row r="3122" spans="1:25" hidden="1" x14ac:dyDescent="0.25">
      <c r="A3122" t="s">
        <v>57</v>
      </c>
      <c r="B3122" t="s">
        <v>27</v>
      </c>
      <c r="C3122">
        <v>36</v>
      </c>
      <c r="D3122" t="str">
        <f t="shared" si="48"/>
        <v>Rooseveltfall 2021</v>
      </c>
      <c r="E3122" t="s">
        <v>74</v>
      </c>
      <c r="F3122" t="s">
        <v>0</v>
      </c>
      <c r="G3122" t="s">
        <v>21</v>
      </c>
      <c r="H3122" t="s">
        <v>4254</v>
      </c>
      <c r="I3122" t="s">
        <v>3223</v>
      </c>
      <c r="J3122" t="s">
        <v>60</v>
      </c>
      <c r="K3122">
        <v>0</v>
      </c>
      <c r="L3122">
        <v>0</v>
      </c>
      <c r="M3122">
        <v>0</v>
      </c>
      <c r="N3122">
        <f>_xlfn.XLOOKUP($A3122,'site variables'!$A:$A,'site variables'!C:C,0,0)</f>
        <v>400.54</v>
      </c>
      <c r="O3122">
        <f>_xlfn.XLOOKUP($A3122,'site variables'!$A:$A,'site variables'!D:D,0,0)</f>
        <v>30.2</v>
      </c>
      <c r="P3122">
        <f>_xlfn.XLOOKUP($A3122,'site variables'!$A:$A,'site variables'!E:E,0,0)</f>
        <v>20.100000000000001</v>
      </c>
      <c r="Q3122">
        <f>_xlfn.XLOOKUP($A3122,'site variables'!$A:$A,'site variables'!F:F,0,0)</f>
        <v>762</v>
      </c>
      <c r="R3122" t="str">
        <f>_xlfn.XLOOKUP($A3122,'site variables'!$A:$A,'site variables'!G:G,0,0)</f>
        <v>high</v>
      </c>
      <c r="S3122" t="str">
        <f>_xlfn.XLOOKUP($A3122,'site variables'!$A:$A,'site variables'!H:H,0,0)</f>
        <v>low</v>
      </c>
      <c r="T3122" t="str">
        <f>_xlfn.XLOOKUP($A3122,'site variables'!$A:$A,'site variables'!I:I,0,0)</f>
        <v>Wildfire&amp;grazing</v>
      </c>
      <c r="U3122">
        <f>_xlfn.XLOOKUP($D3122,climatevars!$E:$E,climatevars!J:J,0,)</f>
        <v>292.999414</v>
      </c>
      <c r="V3122">
        <f>_xlfn.XLOOKUP($D3122,climatevars!$E:$E,climatevars!K:K,0,)</f>
        <v>750.99849799999981</v>
      </c>
      <c r="W3122">
        <f>_xlfn.XLOOKUP($D3122,climatevars!$E:$E,climatevars!L:L,0,)</f>
        <v>619.99875999999995</v>
      </c>
      <c r="X3122">
        <f>_xlfn.XLOOKUP($G3122,speciesvars!$D:$D,speciesvars!H:H,0,0)</f>
        <v>24.8750001192093</v>
      </c>
      <c r="Y3122">
        <f>_xlfn.XLOOKUP($G3122,speciesvars!$D:$D,speciesvars!I:I,0,0)</f>
        <v>845</v>
      </c>
    </row>
    <row r="3123" spans="1:25" hidden="1" x14ac:dyDescent="0.25">
      <c r="A3123" t="s">
        <v>57</v>
      </c>
      <c r="B3123" t="s">
        <v>27</v>
      </c>
      <c r="C3123">
        <v>36</v>
      </c>
      <c r="D3123" t="str">
        <f t="shared" si="48"/>
        <v>Rooseveltfall 2021</v>
      </c>
      <c r="E3123" t="s">
        <v>74</v>
      </c>
      <c r="F3123" t="s">
        <v>0</v>
      </c>
      <c r="G3123" t="s">
        <v>53</v>
      </c>
      <c r="H3123" t="s">
        <v>4254</v>
      </c>
      <c r="I3123" t="s">
        <v>3224</v>
      </c>
      <c r="J3123" t="s">
        <v>60</v>
      </c>
      <c r="K3123">
        <v>1</v>
      </c>
      <c r="L3123">
        <v>10</v>
      </c>
      <c r="M3123">
        <v>3.5</v>
      </c>
      <c r="N3123">
        <f>_xlfn.XLOOKUP($A3123,'site variables'!$A:$A,'site variables'!C:C,0,0)</f>
        <v>400.54</v>
      </c>
      <c r="O3123">
        <f>_xlfn.XLOOKUP($A3123,'site variables'!$A:$A,'site variables'!D:D,0,0)</f>
        <v>30.2</v>
      </c>
      <c r="P3123">
        <f>_xlfn.XLOOKUP($A3123,'site variables'!$A:$A,'site variables'!E:E,0,0)</f>
        <v>20.100000000000001</v>
      </c>
      <c r="Q3123">
        <f>_xlfn.XLOOKUP($A3123,'site variables'!$A:$A,'site variables'!F:F,0,0)</f>
        <v>762</v>
      </c>
      <c r="R3123" t="str">
        <f>_xlfn.XLOOKUP($A3123,'site variables'!$A:$A,'site variables'!G:G,0,0)</f>
        <v>high</v>
      </c>
      <c r="S3123" t="str">
        <f>_xlfn.XLOOKUP($A3123,'site variables'!$A:$A,'site variables'!H:H,0,0)</f>
        <v>low</v>
      </c>
      <c r="T3123" t="str">
        <f>_xlfn.XLOOKUP($A3123,'site variables'!$A:$A,'site variables'!I:I,0,0)</f>
        <v>Wildfire&amp;grazing</v>
      </c>
      <c r="U3123">
        <f>_xlfn.XLOOKUP($D3123,climatevars!$E:$E,climatevars!J:J,0,)</f>
        <v>292.999414</v>
      </c>
      <c r="V3123">
        <f>_xlfn.XLOOKUP($D3123,climatevars!$E:$E,climatevars!K:K,0,)</f>
        <v>750.99849799999981</v>
      </c>
      <c r="W3123">
        <f>_xlfn.XLOOKUP($D3123,climatevars!$E:$E,climatevars!L:L,0,)</f>
        <v>619.99875999999995</v>
      </c>
      <c r="X3123">
        <f>_xlfn.XLOOKUP($G3123,speciesvars!$D:$D,speciesvars!H:H,0,0)</f>
        <v>24.200000047683702</v>
      </c>
      <c r="Y3123">
        <f>_xlfn.XLOOKUP($G3123,speciesvars!$D:$D,speciesvars!I:I,0,0)</f>
        <v>706</v>
      </c>
    </row>
    <row r="3124" spans="1:25" hidden="1" x14ac:dyDescent="0.25">
      <c r="A3124" t="s">
        <v>57</v>
      </c>
      <c r="B3124" t="s">
        <v>27</v>
      </c>
      <c r="C3124">
        <v>36</v>
      </c>
      <c r="D3124" t="str">
        <f t="shared" si="48"/>
        <v>Rooseveltfall 2021</v>
      </c>
      <c r="E3124" t="s">
        <v>74</v>
      </c>
      <c r="F3124" t="s">
        <v>0</v>
      </c>
      <c r="G3124" t="s">
        <v>35</v>
      </c>
      <c r="H3124" t="s">
        <v>4254</v>
      </c>
      <c r="I3124" t="s">
        <v>3225</v>
      </c>
      <c r="J3124" t="s">
        <v>60</v>
      </c>
      <c r="K3124">
        <v>0</v>
      </c>
      <c r="L3124">
        <v>0</v>
      </c>
      <c r="M3124">
        <v>0</v>
      </c>
      <c r="N3124">
        <f>_xlfn.XLOOKUP($A3124,'site variables'!$A:$A,'site variables'!C:C,0,0)</f>
        <v>400.54</v>
      </c>
      <c r="O3124">
        <f>_xlfn.XLOOKUP($A3124,'site variables'!$A:$A,'site variables'!D:D,0,0)</f>
        <v>30.2</v>
      </c>
      <c r="P3124">
        <f>_xlfn.XLOOKUP($A3124,'site variables'!$A:$A,'site variables'!E:E,0,0)</f>
        <v>20.100000000000001</v>
      </c>
      <c r="Q3124">
        <f>_xlfn.XLOOKUP($A3124,'site variables'!$A:$A,'site variables'!F:F,0,0)</f>
        <v>762</v>
      </c>
      <c r="R3124" t="str">
        <f>_xlfn.XLOOKUP($A3124,'site variables'!$A:$A,'site variables'!G:G,0,0)</f>
        <v>high</v>
      </c>
      <c r="S3124" t="str">
        <f>_xlfn.XLOOKUP($A3124,'site variables'!$A:$A,'site variables'!H:H,0,0)</f>
        <v>low</v>
      </c>
      <c r="T3124" t="str">
        <f>_xlfn.XLOOKUP($A3124,'site variables'!$A:$A,'site variables'!I:I,0,0)</f>
        <v>Wildfire&amp;grazing</v>
      </c>
      <c r="U3124">
        <f>_xlfn.XLOOKUP($D3124,climatevars!$E:$E,climatevars!J:J,0,)</f>
        <v>292.999414</v>
      </c>
      <c r="V3124">
        <f>_xlfn.XLOOKUP($D3124,climatevars!$E:$E,climatevars!K:K,0,)</f>
        <v>750.99849799999981</v>
      </c>
      <c r="W3124">
        <f>_xlfn.XLOOKUP($D3124,climatevars!$E:$E,climatevars!L:L,0,)</f>
        <v>619.99875999999995</v>
      </c>
      <c r="X3124">
        <f>_xlfn.XLOOKUP($G3124,speciesvars!$D:$D,speciesvars!H:H,0,0)</f>
        <v>23.5000000198682</v>
      </c>
      <c r="Y3124">
        <f>_xlfn.XLOOKUP($G3124,speciesvars!$D:$D,speciesvars!I:I,0,0)</f>
        <v>354</v>
      </c>
    </row>
    <row r="3125" spans="1:25" hidden="1" x14ac:dyDescent="0.25">
      <c r="A3125" t="s">
        <v>57</v>
      </c>
      <c r="B3125" t="s">
        <v>27</v>
      </c>
      <c r="C3125">
        <v>36</v>
      </c>
      <c r="D3125" t="str">
        <f t="shared" si="48"/>
        <v>Rooseveltfall 2021</v>
      </c>
      <c r="E3125" t="s">
        <v>74</v>
      </c>
      <c r="F3125" t="s">
        <v>0</v>
      </c>
      <c r="G3125" t="s">
        <v>76</v>
      </c>
      <c r="H3125" t="s">
        <v>4254</v>
      </c>
      <c r="I3125" t="s">
        <v>3226</v>
      </c>
      <c r="J3125" t="s">
        <v>60</v>
      </c>
      <c r="K3125">
        <v>0</v>
      </c>
      <c r="L3125">
        <v>0</v>
      </c>
      <c r="M3125">
        <v>0</v>
      </c>
      <c r="N3125">
        <f>_xlfn.XLOOKUP($A3125,'site variables'!$A:$A,'site variables'!C:C,0,0)</f>
        <v>400.54</v>
      </c>
      <c r="O3125">
        <f>_xlfn.XLOOKUP($A3125,'site variables'!$A:$A,'site variables'!D:D,0,0)</f>
        <v>30.2</v>
      </c>
      <c r="P3125">
        <f>_xlfn.XLOOKUP($A3125,'site variables'!$A:$A,'site variables'!E:E,0,0)</f>
        <v>20.100000000000001</v>
      </c>
      <c r="Q3125">
        <f>_xlfn.XLOOKUP($A3125,'site variables'!$A:$A,'site variables'!F:F,0,0)</f>
        <v>762</v>
      </c>
      <c r="R3125" t="str">
        <f>_xlfn.XLOOKUP($A3125,'site variables'!$A:$A,'site variables'!G:G,0,0)</f>
        <v>high</v>
      </c>
      <c r="S3125" t="str">
        <f>_xlfn.XLOOKUP($A3125,'site variables'!$A:$A,'site variables'!H:H,0,0)</f>
        <v>low</v>
      </c>
      <c r="T3125" t="str">
        <f>_xlfn.XLOOKUP($A3125,'site variables'!$A:$A,'site variables'!I:I,0,0)</f>
        <v>Wildfire&amp;grazing</v>
      </c>
      <c r="U3125">
        <f>_xlfn.XLOOKUP($D3125,climatevars!$E:$E,climatevars!J:J,0,)</f>
        <v>292.999414</v>
      </c>
      <c r="V3125">
        <f>_xlfn.XLOOKUP($D3125,climatevars!$E:$E,climatevars!K:K,0,)</f>
        <v>750.99849799999981</v>
      </c>
      <c r="W3125">
        <f>_xlfn.XLOOKUP($D3125,climatevars!$E:$E,climatevars!L:L,0,)</f>
        <v>619.99875999999995</v>
      </c>
      <c r="X3125">
        <f>_xlfn.XLOOKUP($G3125,speciesvars!$D:$D,speciesvars!H:H,0,0)</f>
        <v>23.825000166892998</v>
      </c>
      <c r="Y3125">
        <f>_xlfn.XLOOKUP($G3125,speciesvars!$D:$D,speciesvars!I:I,0,0)</f>
        <v>508</v>
      </c>
    </row>
    <row r="3126" spans="1:25" hidden="1" x14ac:dyDescent="0.25">
      <c r="A3126" t="s">
        <v>57</v>
      </c>
      <c r="B3126" t="s">
        <v>32</v>
      </c>
      <c r="C3126">
        <v>1</v>
      </c>
      <c r="D3126" t="str">
        <f t="shared" si="48"/>
        <v>Rooseveltspring 2020</v>
      </c>
      <c r="E3126" t="s">
        <v>48</v>
      </c>
      <c r="F3126" t="s">
        <v>70</v>
      </c>
      <c r="G3126" t="s">
        <v>6</v>
      </c>
      <c r="H3126" t="s">
        <v>4256</v>
      </c>
      <c r="I3126" t="s">
        <v>3227</v>
      </c>
      <c r="J3126" t="s">
        <v>60</v>
      </c>
      <c r="K3126">
        <v>0</v>
      </c>
      <c r="L3126">
        <v>0</v>
      </c>
      <c r="M3126">
        <v>0.55000000000000004</v>
      </c>
      <c r="N3126">
        <f>_xlfn.XLOOKUP($A3126,'site variables'!$A:$A,'site variables'!C:C,0,0)</f>
        <v>400.54</v>
      </c>
      <c r="O3126">
        <f>_xlfn.XLOOKUP($A3126,'site variables'!$A:$A,'site variables'!D:D,0,0)</f>
        <v>30.2</v>
      </c>
      <c r="P3126">
        <f>_xlfn.XLOOKUP($A3126,'site variables'!$A:$A,'site variables'!E:E,0,0)</f>
        <v>20.100000000000001</v>
      </c>
      <c r="Q3126">
        <f>_xlfn.XLOOKUP($A3126,'site variables'!$A:$A,'site variables'!F:F,0,0)</f>
        <v>762</v>
      </c>
      <c r="R3126" t="str">
        <f>_xlfn.XLOOKUP($A3126,'site variables'!$A:$A,'site variables'!G:G,0,0)</f>
        <v>high</v>
      </c>
      <c r="S3126" t="str">
        <f>_xlfn.XLOOKUP($A3126,'site variables'!$A:$A,'site variables'!H:H,0,0)</f>
        <v>low</v>
      </c>
      <c r="T3126" t="str">
        <f>_xlfn.XLOOKUP($A3126,'site variables'!$A:$A,'site variables'!I:I,0,0)</f>
        <v>Wildfire&amp;grazing</v>
      </c>
      <c r="U3126">
        <f>_xlfn.XLOOKUP($D3126,climatevars!$E:$E,climatevars!J:J,0,)</f>
        <v>237.99952399999995</v>
      </c>
      <c r="V3126">
        <f>_xlfn.XLOOKUP($D3126,climatevars!$E:$E,climatevars!K:K,0,)</f>
        <v>750.99849799999981</v>
      </c>
      <c r="W3126">
        <f>_xlfn.XLOOKUP($D3126,climatevars!$E:$E,climatevars!L:L,0,)</f>
        <v>237.99952399999995</v>
      </c>
      <c r="X3126">
        <f>_xlfn.XLOOKUP($G3126,speciesvars!$D:$D,speciesvars!H:H,0,0)</f>
        <v>21.804166575272902</v>
      </c>
      <c r="Y3126">
        <f>_xlfn.XLOOKUP($G3126,speciesvars!$D:$D,speciesvars!I:I,0,0)</f>
        <v>504</v>
      </c>
    </row>
    <row r="3127" spans="1:25" x14ac:dyDescent="0.25">
      <c r="A3127" t="s">
        <v>57</v>
      </c>
      <c r="B3127" t="s">
        <v>32</v>
      </c>
      <c r="C3127">
        <v>27</v>
      </c>
      <c r="D3127" t="str">
        <f t="shared" si="48"/>
        <v>Rooseveltspring 2020</v>
      </c>
      <c r="E3127" t="s">
        <v>48</v>
      </c>
      <c r="F3127" t="s">
        <v>70</v>
      </c>
      <c r="G3127" t="s">
        <v>58</v>
      </c>
      <c r="H3127" t="s">
        <v>11</v>
      </c>
      <c r="I3127" t="s">
        <v>3228</v>
      </c>
      <c r="J3127" t="s">
        <v>60</v>
      </c>
      <c r="K3127">
        <v>0</v>
      </c>
      <c r="M3127">
        <v>0.05</v>
      </c>
      <c r="N3127">
        <f>_xlfn.XLOOKUP($A3127,'site variables'!$A:$A,'site variables'!C:C,0,0)</f>
        <v>400.54</v>
      </c>
      <c r="O3127">
        <f>_xlfn.XLOOKUP($A3127,'site variables'!$A:$A,'site variables'!D:D,0,0)</f>
        <v>30.2</v>
      </c>
      <c r="P3127">
        <f>_xlfn.XLOOKUP($A3127,'site variables'!$A:$A,'site variables'!E:E,0,0)</f>
        <v>20.100000000000001</v>
      </c>
      <c r="Q3127">
        <f>_xlfn.XLOOKUP($A3127,'site variables'!$A:$A,'site variables'!F:F,0,0)</f>
        <v>762</v>
      </c>
      <c r="R3127" t="str">
        <f>_xlfn.XLOOKUP($A3127,'site variables'!$A:$A,'site variables'!G:G,0,0)</f>
        <v>high</v>
      </c>
      <c r="S3127" t="str">
        <f>_xlfn.XLOOKUP($A3127,'site variables'!$A:$A,'site variables'!H:H,0,0)</f>
        <v>low</v>
      </c>
      <c r="T3127" t="str">
        <f>_xlfn.XLOOKUP($A3127,'site variables'!$A:$A,'site variables'!I:I,0,0)</f>
        <v>Wildfire&amp;grazing</v>
      </c>
      <c r="U3127">
        <f>_xlfn.XLOOKUP($D3127,climatevars!$E:$E,climatevars!J:J,0,)</f>
        <v>237.99952399999995</v>
      </c>
      <c r="V3127">
        <f>_xlfn.XLOOKUP($D3127,climatevars!$E:$E,climatevars!K:K,0,)</f>
        <v>750.99849799999981</v>
      </c>
      <c r="W3127">
        <f>_xlfn.XLOOKUP($D3127,climatevars!$E:$E,climatevars!L:L,0,)</f>
        <v>237.99952399999995</v>
      </c>
      <c r="X3127">
        <f>_xlfn.XLOOKUP($G3127,speciesvars!$D:$D,speciesvars!H:H,0,0)</f>
        <v>22.887500206629401</v>
      </c>
      <c r="Y3127">
        <f>_xlfn.XLOOKUP($G3127,speciesvars!$D:$D,speciesvars!I:I,0,0)</f>
        <v>421</v>
      </c>
    </row>
    <row r="3128" spans="1:25" hidden="1" x14ac:dyDescent="0.25">
      <c r="A3128" t="s">
        <v>57</v>
      </c>
      <c r="B3128" t="s">
        <v>32</v>
      </c>
      <c r="C3128">
        <v>27</v>
      </c>
      <c r="D3128" t="str">
        <f t="shared" si="48"/>
        <v>Rooseveltspring 2020</v>
      </c>
      <c r="E3128" t="s">
        <v>48</v>
      </c>
      <c r="F3128" t="s">
        <v>70</v>
      </c>
      <c r="G3128" t="s">
        <v>3</v>
      </c>
      <c r="H3128" t="s">
        <v>11</v>
      </c>
      <c r="I3128" t="s">
        <v>3229</v>
      </c>
      <c r="J3128" t="s">
        <v>72</v>
      </c>
      <c r="K3128">
        <v>1</v>
      </c>
      <c r="L3128">
        <v>45</v>
      </c>
      <c r="N3128">
        <f>_xlfn.XLOOKUP($A3128,'site variables'!$A:$A,'site variables'!C:C,0,0)</f>
        <v>400.54</v>
      </c>
      <c r="O3128">
        <f>_xlfn.XLOOKUP($A3128,'site variables'!$A:$A,'site variables'!D:D,0,0)</f>
        <v>30.2</v>
      </c>
      <c r="P3128">
        <f>_xlfn.XLOOKUP($A3128,'site variables'!$A:$A,'site variables'!E:E,0,0)</f>
        <v>20.100000000000001</v>
      </c>
      <c r="Q3128">
        <f>_xlfn.XLOOKUP($A3128,'site variables'!$A:$A,'site variables'!F:F,0,0)</f>
        <v>762</v>
      </c>
      <c r="R3128" t="str">
        <f>_xlfn.XLOOKUP($A3128,'site variables'!$A:$A,'site variables'!G:G,0,0)</f>
        <v>high</v>
      </c>
      <c r="S3128" t="str">
        <f>_xlfn.XLOOKUP($A3128,'site variables'!$A:$A,'site variables'!H:H,0,0)</f>
        <v>low</v>
      </c>
      <c r="T3128" t="str">
        <f>_xlfn.XLOOKUP($A3128,'site variables'!$A:$A,'site variables'!I:I,0,0)</f>
        <v>Wildfire&amp;grazing</v>
      </c>
      <c r="U3128">
        <f>_xlfn.XLOOKUP($D3128,climatevars!$E:$E,climatevars!J:J,0,)</f>
        <v>237.99952399999995</v>
      </c>
      <c r="V3128">
        <f>_xlfn.XLOOKUP($D3128,climatevars!$E:$E,climatevars!K:K,0,)</f>
        <v>750.99849799999981</v>
      </c>
      <c r="W3128">
        <f>_xlfn.XLOOKUP($D3128,climatevars!$E:$E,climatevars!L:L,0,)</f>
        <v>237.99952399999995</v>
      </c>
      <c r="X3128">
        <f>_xlfn.XLOOKUP($G3128,speciesvars!$D:$D,speciesvars!H:H,0,0)</f>
        <v>0</v>
      </c>
      <c r="Y3128">
        <f>_xlfn.XLOOKUP($G3128,speciesvars!$D:$D,speciesvars!I:I,0,0)</f>
        <v>0</v>
      </c>
    </row>
    <row r="3129" spans="1:25" hidden="1" x14ac:dyDescent="0.25">
      <c r="A3129" t="s">
        <v>57</v>
      </c>
      <c r="B3129" t="s">
        <v>32</v>
      </c>
      <c r="C3129">
        <v>27</v>
      </c>
      <c r="D3129" t="str">
        <f t="shared" si="48"/>
        <v>Rooseveltspring 2020</v>
      </c>
      <c r="E3129" t="s">
        <v>48</v>
      </c>
      <c r="F3129" t="s">
        <v>70</v>
      </c>
      <c r="G3129" t="s">
        <v>36</v>
      </c>
      <c r="H3129" t="s">
        <v>11</v>
      </c>
      <c r="I3129" t="s">
        <v>3230</v>
      </c>
      <c r="J3129" t="s">
        <v>72</v>
      </c>
      <c r="K3129">
        <v>7</v>
      </c>
      <c r="L3129">
        <v>25</v>
      </c>
      <c r="N3129">
        <f>_xlfn.XLOOKUP($A3129,'site variables'!$A:$A,'site variables'!C:C,0,0)</f>
        <v>400.54</v>
      </c>
      <c r="O3129">
        <f>_xlfn.XLOOKUP($A3129,'site variables'!$A:$A,'site variables'!D:D,0,0)</f>
        <v>30.2</v>
      </c>
      <c r="P3129">
        <f>_xlfn.XLOOKUP($A3129,'site variables'!$A:$A,'site variables'!E:E,0,0)</f>
        <v>20.100000000000001</v>
      </c>
      <c r="Q3129">
        <f>_xlfn.XLOOKUP($A3129,'site variables'!$A:$A,'site variables'!F:F,0,0)</f>
        <v>762</v>
      </c>
      <c r="R3129" t="str">
        <f>_xlfn.XLOOKUP($A3129,'site variables'!$A:$A,'site variables'!G:G,0,0)</f>
        <v>high</v>
      </c>
      <c r="S3129" t="str">
        <f>_xlfn.XLOOKUP($A3129,'site variables'!$A:$A,'site variables'!H:H,0,0)</f>
        <v>low</v>
      </c>
      <c r="T3129" t="str">
        <f>_xlfn.XLOOKUP($A3129,'site variables'!$A:$A,'site variables'!I:I,0,0)</f>
        <v>Wildfire&amp;grazing</v>
      </c>
      <c r="U3129">
        <f>_xlfn.XLOOKUP($D3129,climatevars!$E:$E,climatevars!J:J,0,)</f>
        <v>237.99952399999995</v>
      </c>
      <c r="V3129">
        <f>_xlfn.XLOOKUP($D3129,climatevars!$E:$E,climatevars!K:K,0,)</f>
        <v>750.99849799999981</v>
      </c>
      <c r="W3129">
        <f>_xlfn.XLOOKUP($D3129,climatevars!$E:$E,climatevars!L:L,0,)</f>
        <v>237.99952399999995</v>
      </c>
      <c r="X3129">
        <f>_xlfn.XLOOKUP($G3129,speciesvars!$D:$D,speciesvars!H:H,0,0)</f>
        <v>0</v>
      </c>
      <c r="Y3129">
        <f>_xlfn.XLOOKUP($G3129,speciesvars!$D:$D,speciesvars!I:I,0,0)</f>
        <v>0</v>
      </c>
    </row>
    <row r="3130" spans="1:25" hidden="1" x14ac:dyDescent="0.25">
      <c r="A3130" t="s">
        <v>57</v>
      </c>
      <c r="B3130" t="s">
        <v>32</v>
      </c>
      <c r="C3130">
        <v>1</v>
      </c>
      <c r="D3130" t="str">
        <f t="shared" si="48"/>
        <v>Rooseveltspring 2020</v>
      </c>
      <c r="E3130" t="s">
        <v>48</v>
      </c>
      <c r="F3130" t="s">
        <v>70</v>
      </c>
      <c r="G3130" t="s">
        <v>22</v>
      </c>
      <c r="H3130" t="s">
        <v>4256</v>
      </c>
      <c r="I3130" t="s">
        <v>3231</v>
      </c>
      <c r="J3130" t="s">
        <v>60</v>
      </c>
      <c r="K3130">
        <v>0</v>
      </c>
      <c r="L3130">
        <v>0</v>
      </c>
      <c r="M3130">
        <v>0</v>
      </c>
      <c r="N3130">
        <f>_xlfn.XLOOKUP($A3130,'site variables'!$A:$A,'site variables'!C:C,0,0)</f>
        <v>400.54</v>
      </c>
      <c r="O3130">
        <f>_xlfn.XLOOKUP($A3130,'site variables'!$A:$A,'site variables'!D:D,0,0)</f>
        <v>30.2</v>
      </c>
      <c r="P3130">
        <f>_xlfn.XLOOKUP($A3130,'site variables'!$A:$A,'site variables'!E:E,0,0)</f>
        <v>20.100000000000001</v>
      </c>
      <c r="Q3130">
        <f>_xlfn.XLOOKUP($A3130,'site variables'!$A:$A,'site variables'!F:F,0,0)</f>
        <v>762</v>
      </c>
      <c r="R3130" t="str">
        <f>_xlfn.XLOOKUP($A3130,'site variables'!$A:$A,'site variables'!G:G,0,0)</f>
        <v>high</v>
      </c>
      <c r="S3130" t="str">
        <f>_xlfn.XLOOKUP($A3130,'site variables'!$A:$A,'site variables'!H:H,0,0)</f>
        <v>low</v>
      </c>
      <c r="T3130" t="str">
        <f>_xlfn.XLOOKUP($A3130,'site variables'!$A:$A,'site variables'!I:I,0,0)</f>
        <v>Wildfire&amp;grazing</v>
      </c>
      <c r="U3130">
        <f>_xlfn.XLOOKUP($D3130,climatevars!$E:$E,climatevars!J:J,0,)</f>
        <v>237.99952399999995</v>
      </c>
      <c r="V3130">
        <f>_xlfn.XLOOKUP($D3130,climatevars!$E:$E,climatevars!K:K,0,)</f>
        <v>750.99849799999981</v>
      </c>
      <c r="W3130">
        <f>_xlfn.XLOOKUP($D3130,climatevars!$E:$E,climatevars!L:L,0,)</f>
        <v>237.99952399999995</v>
      </c>
      <c r="X3130">
        <f>_xlfn.XLOOKUP($G3130,speciesvars!$D:$D,speciesvars!H:H,0,0)</f>
        <v>22.870833317438802</v>
      </c>
      <c r="Y3130">
        <f>_xlfn.XLOOKUP($G3130,speciesvars!$D:$D,speciesvars!I:I,0,0)</f>
        <v>733</v>
      </c>
    </row>
    <row r="3131" spans="1:25" hidden="1" x14ac:dyDescent="0.25">
      <c r="A3131" t="s">
        <v>57</v>
      </c>
      <c r="B3131" t="s">
        <v>32</v>
      </c>
      <c r="C3131">
        <v>1</v>
      </c>
      <c r="D3131" t="str">
        <f t="shared" si="48"/>
        <v>Rooseveltspring 2020</v>
      </c>
      <c r="E3131" t="s">
        <v>48</v>
      </c>
      <c r="F3131" t="s">
        <v>70</v>
      </c>
      <c r="G3131" t="s">
        <v>54</v>
      </c>
      <c r="H3131" t="s">
        <v>4256</v>
      </c>
      <c r="I3131" t="s">
        <v>3232</v>
      </c>
      <c r="J3131" t="s">
        <v>60</v>
      </c>
      <c r="K3131">
        <v>1</v>
      </c>
      <c r="L3131">
        <v>38</v>
      </c>
      <c r="M3131">
        <v>7.5</v>
      </c>
      <c r="N3131">
        <f>_xlfn.XLOOKUP($A3131,'site variables'!$A:$A,'site variables'!C:C,0,0)</f>
        <v>400.54</v>
      </c>
      <c r="O3131">
        <f>_xlfn.XLOOKUP($A3131,'site variables'!$A:$A,'site variables'!D:D,0,0)</f>
        <v>30.2</v>
      </c>
      <c r="P3131">
        <f>_xlfn.XLOOKUP($A3131,'site variables'!$A:$A,'site variables'!E:E,0,0)</f>
        <v>20.100000000000001</v>
      </c>
      <c r="Q3131">
        <f>_xlfn.XLOOKUP($A3131,'site variables'!$A:$A,'site variables'!F:F,0,0)</f>
        <v>762</v>
      </c>
      <c r="R3131" t="str">
        <f>_xlfn.XLOOKUP($A3131,'site variables'!$A:$A,'site variables'!G:G,0,0)</f>
        <v>high</v>
      </c>
      <c r="S3131" t="str">
        <f>_xlfn.XLOOKUP($A3131,'site variables'!$A:$A,'site variables'!H:H,0,0)</f>
        <v>low</v>
      </c>
      <c r="T3131" t="str">
        <f>_xlfn.XLOOKUP($A3131,'site variables'!$A:$A,'site variables'!I:I,0,0)</f>
        <v>Wildfire&amp;grazing</v>
      </c>
      <c r="U3131">
        <f>_xlfn.XLOOKUP($D3131,climatevars!$E:$E,climatevars!J:J,0,)</f>
        <v>237.99952399999995</v>
      </c>
      <c r="V3131">
        <f>_xlfn.XLOOKUP($D3131,climatevars!$E:$E,climatevars!K:K,0,)</f>
        <v>750.99849799999981</v>
      </c>
      <c r="W3131">
        <f>_xlfn.XLOOKUP($D3131,climatevars!$E:$E,climatevars!L:L,0,)</f>
        <v>237.99952399999995</v>
      </c>
      <c r="X3131">
        <f>_xlfn.XLOOKUP($G3131,speciesvars!$D:$D,speciesvars!H:H,0,0)</f>
        <v>21.7541668613752</v>
      </c>
      <c r="Y3131">
        <f>_xlfn.XLOOKUP($G3131,speciesvars!$D:$D,speciesvars!I:I,0,0)</f>
        <v>505</v>
      </c>
    </row>
    <row r="3132" spans="1:25" hidden="1" x14ac:dyDescent="0.25">
      <c r="A3132" t="s">
        <v>57</v>
      </c>
      <c r="B3132" t="s">
        <v>32</v>
      </c>
      <c r="C3132">
        <v>1</v>
      </c>
      <c r="D3132" t="str">
        <f t="shared" si="48"/>
        <v>Rooseveltspring 2020</v>
      </c>
      <c r="E3132" t="s">
        <v>48</v>
      </c>
      <c r="F3132" t="s">
        <v>70</v>
      </c>
      <c r="G3132" t="s">
        <v>65</v>
      </c>
      <c r="H3132" t="s">
        <v>4256</v>
      </c>
      <c r="I3132" t="s">
        <v>3233</v>
      </c>
      <c r="J3132" t="s">
        <v>60</v>
      </c>
      <c r="K3132">
        <v>8</v>
      </c>
      <c r="L3132">
        <v>50</v>
      </c>
      <c r="M3132">
        <v>17.5</v>
      </c>
      <c r="N3132">
        <f>_xlfn.XLOOKUP($A3132,'site variables'!$A:$A,'site variables'!C:C,0,0)</f>
        <v>400.54</v>
      </c>
      <c r="O3132">
        <f>_xlfn.XLOOKUP($A3132,'site variables'!$A:$A,'site variables'!D:D,0,0)</f>
        <v>30.2</v>
      </c>
      <c r="P3132">
        <f>_xlfn.XLOOKUP($A3132,'site variables'!$A:$A,'site variables'!E:E,0,0)</f>
        <v>20.100000000000001</v>
      </c>
      <c r="Q3132">
        <f>_xlfn.XLOOKUP($A3132,'site variables'!$A:$A,'site variables'!F:F,0,0)</f>
        <v>762</v>
      </c>
      <c r="R3132" t="str">
        <f>_xlfn.XLOOKUP($A3132,'site variables'!$A:$A,'site variables'!G:G,0,0)</f>
        <v>high</v>
      </c>
      <c r="S3132" t="str">
        <f>_xlfn.XLOOKUP($A3132,'site variables'!$A:$A,'site variables'!H:H,0,0)</f>
        <v>low</v>
      </c>
      <c r="T3132" t="str">
        <f>_xlfn.XLOOKUP($A3132,'site variables'!$A:$A,'site variables'!I:I,0,0)</f>
        <v>Wildfire&amp;grazing</v>
      </c>
      <c r="U3132">
        <f>_xlfn.XLOOKUP($D3132,climatevars!$E:$E,climatevars!J:J,0,)</f>
        <v>237.99952399999995</v>
      </c>
      <c r="V3132">
        <f>_xlfn.XLOOKUP($D3132,climatevars!$E:$E,climatevars!K:K,0,)</f>
        <v>750.99849799999981</v>
      </c>
      <c r="W3132">
        <f>_xlfn.XLOOKUP($D3132,climatevars!$E:$E,climatevars!L:L,0,)</f>
        <v>237.99952399999995</v>
      </c>
      <c r="X3132">
        <f>_xlfn.XLOOKUP($G3132,speciesvars!$D:$D,speciesvars!H:H,0,0)</f>
        <v>21.662499884764401</v>
      </c>
      <c r="Y3132">
        <f>_xlfn.XLOOKUP($G3132,speciesvars!$D:$D,speciesvars!I:I,0,0)</f>
        <v>767</v>
      </c>
    </row>
    <row r="3133" spans="1:25" hidden="1" x14ac:dyDescent="0.25">
      <c r="A3133" t="s">
        <v>57</v>
      </c>
      <c r="B3133" t="s">
        <v>32</v>
      </c>
      <c r="C3133">
        <v>1</v>
      </c>
      <c r="D3133" t="str">
        <f t="shared" si="48"/>
        <v>Rooseveltspring 2020</v>
      </c>
      <c r="E3133" t="s">
        <v>48</v>
      </c>
      <c r="F3133" t="s">
        <v>70</v>
      </c>
      <c r="G3133" t="s">
        <v>1</v>
      </c>
      <c r="H3133" t="s">
        <v>4256</v>
      </c>
      <c r="I3133" t="s">
        <v>3234</v>
      </c>
      <c r="J3133" t="s">
        <v>60</v>
      </c>
      <c r="K3133">
        <v>0</v>
      </c>
      <c r="L3133">
        <v>0</v>
      </c>
      <c r="M3133">
        <v>0.55000000000000004</v>
      </c>
      <c r="N3133">
        <f>_xlfn.XLOOKUP($A3133,'site variables'!$A:$A,'site variables'!C:C,0,0)</f>
        <v>400.54</v>
      </c>
      <c r="O3133">
        <f>_xlfn.XLOOKUP($A3133,'site variables'!$A:$A,'site variables'!D:D,0,0)</f>
        <v>30.2</v>
      </c>
      <c r="P3133">
        <f>_xlfn.XLOOKUP($A3133,'site variables'!$A:$A,'site variables'!E:E,0,0)</f>
        <v>20.100000000000001</v>
      </c>
      <c r="Q3133">
        <f>_xlfn.XLOOKUP($A3133,'site variables'!$A:$A,'site variables'!F:F,0,0)</f>
        <v>762</v>
      </c>
      <c r="R3133" t="str">
        <f>_xlfn.XLOOKUP($A3133,'site variables'!$A:$A,'site variables'!G:G,0,0)</f>
        <v>high</v>
      </c>
      <c r="S3133" t="str">
        <f>_xlfn.XLOOKUP($A3133,'site variables'!$A:$A,'site variables'!H:H,0,0)</f>
        <v>low</v>
      </c>
      <c r="T3133" t="str">
        <f>_xlfn.XLOOKUP($A3133,'site variables'!$A:$A,'site variables'!I:I,0,0)</f>
        <v>Wildfire&amp;grazing</v>
      </c>
      <c r="U3133">
        <f>_xlfn.XLOOKUP($D3133,climatevars!$E:$E,climatevars!J:J,0,)</f>
        <v>237.99952399999995</v>
      </c>
      <c r="V3133">
        <f>_xlfn.XLOOKUP($D3133,climatevars!$E:$E,climatevars!K:K,0,)</f>
        <v>750.99849799999981</v>
      </c>
      <c r="W3133">
        <f>_xlfn.XLOOKUP($D3133,climatevars!$E:$E,climatevars!L:L,0,)</f>
        <v>237.99952399999995</v>
      </c>
      <c r="X3133">
        <f>_xlfn.XLOOKUP($G3133,speciesvars!$D:$D,speciesvars!H:H,0,0)</f>
        <v>22.9416667421659</v>
      </c>
      <c r="Y3133">
        <f>_xlfn.XLOOKUP($G3133,speciesvars!$D:$D,speciesvars!I:I,0,0)</f>
        <v>528</v>
      </c>
    </row>
    <row r="3134" spans="1:25" hidden="1" x14ac:dyDescent="0.25">
      <c r="A3134" t="s">
        <v>57</v>
      </c>
      <c r="B3134" t="s">
        <v>32</v>
      </c>
      <c r="C3134">
        <v>2</v>
      </c>
      <c r="D3134" t="str">
        <f t="shared" si="48"/>
        <v>Rooseveltspring 2020</v>
      </c>
      <c r="E3134" t="s">
        <v>74</v>
      </c>
      <c r="F3134" t="s">
        <v>70</v>
      </c>
      <c r="G3134" t="s">
        <v>6</v>
      </c>
      <c r="H3134" t="s">
        <v>4256</v>
      </c>
      <c r="I3134" t="s">
        <v>3235</v>
      </c>
      <c r="J3134" t="s">
        <v>60</v>
      </c>
      <c r="K3134">
        <v>0</v>
      </c>
      <c r="L3134">
        <v>0</v>
      </c>
      <c r="M3134">
        <v>0.05</v>
      </c>
      <c r="N3134">
        <f>_xlfn.XLOOKUP($A3134,'site variables'!$A:$A,'site variables'!C:C,0,0)</f>
        <v>400.54</v>
      </c>
      <c r="O3134">
        <f>_xlfn.XLOOKUP($A3134,'site variables'!$A:$A,'site variables'!D:D,0,0)</f>
        <v>30.2</v>
      </c>
      <c r="P3134">
        <f>_xlfn.XLOOKUP($A3134,'site variables'!$A:$A,'site variables'!E:E,0,0)</f>
        <v>20.100000000000001</v>
      </c>
      <c r="Q3134">
        <f>_xlfn.XLOOKUP($A3134,'site variables'!$A:$A,'site variables'!F:F,0,0)</f>
        <v>762</v>
      </c>
      <c r="R3134" t="str">
        <f>_xlfn.XLOOKUP($A3134,'site variables'!$A:$A,'site variables'!G:G,0,0)</f>
        <v>high</v>
      </c>
      <c r="S3134" t="str">
        <f>_xlfn.XLOOKUP($A3134,'site variables'!$A:$A,'site variables'!H:H,0,0)</f>
        <v>low</v>
      </c>
      <c r="T3134" t="str">
        <f>_xlfn.XLOOKUP($A3134,'site variables'!$A:$A,'site variables'!I:I,0,0)</f>
        <v>Wildfire&amp;grazing</v>
      </c>
      <c r="U3134">
        <f>_xlfn.XLOOKUP($D3134,climatevars!$E:$E,climatevars!J:J,0,)</f>
        <v>237.99952399999995</v>
      </c>
      <c r="V3134">
        <f>_xlfn.XLOOKUP($D3134,climatevars!$E:$E,climatevars!K:K,0,)</f>
        <v>750.99849799999981</v>
      </c>
      <c r="W3134">
        <f>_xlfn.XLOOKUP($D3134,climatevars!$E:$E,climatevars!L:L,0,)</f>
        <v>237.99952399999995</v>
      </c>
      <c r="X3134">
        <f>_xlfn.XLOOKUP($G3134,speciesvars!$D:$D,speciesvars!H:H,0,0)</f>
        <v>21.804166575272902</v>
      </c>
      <c r="Y3134">
        <f>_xlfn.XLOOKUP($G3134,speciesvars!$D:$D,speciesvars!I:I,0,0)</f>
        <v>504</v>
      </c>
    </row>
    <row r="3135" spans="1:25" hidden="1" x14ac:dyDescent="0.25">
      <c r="A3135" t="s">
        <v>57</v>
      </c>
      <c r="B3135" t="s">
        <v>32</v>
      </c>
      <c r="C3135">
        <v>28</v>
      </c>
      <c r="D3135" t="str">
        <f t="shared" si="48"/>
        <v>Rooseveltspring 2020</v>
      </c>
      <c r="E3135" t="s">
        <v>66</v>
      </c>
      <c r="F3135" t="s">
        <v>70</v>
      </c>
      <c r="G3135" t="s">
        <v>39</v>
      </c>
      <c r="H3135" t="s">
        <v>11</v>
      </c>
      <c r="I3135" t="s">
        <v>3236</v>
      </c>
      <c r="J3135" t="s">
        <v>60</v>
      </c>
      <c r="K3135">
        <v>1</v>
      </c>
      <c r="L3135">
        <v>45</v>
      </c>
      <c r="N3135">
        <f>_xlfn.XLOOKUP($A3135,'site variables'!$A:$A,'site variables'!C:C,0,0)</f>
        <v>400.54</v>
      </c>
      <c r="O3135">
        <f>_xlfn.XLOOKUP($A3135,'site variables'!$A:$A,'site variables'!D:D,0,0)</f>
        <v>30.2</v>
      </c>
      <c r="P3135">
        <f>_xlfn.XLOOKUP($A3135,'site variables'!$A:$A,'site variables'!E:E,0,0)</f>
        <v>20.100000000000001</v>
      </c>
      <c r="Q3135">
        <f>_xlfn.XLOOKUP($A3135,'site variables'!$A:$A,'site variables'!F:F,0,0)</f>
        <v>762</v>
      </c>
      <c r="R3135" t="str">
        <f>_xlfn.XLOOKUP($A3135,'site variables'!$A:$A,'site variables'!G:G,0,0)</f>
        <v>high</v>
      </c>
      <c r="S3135" t="str">
        <f>_xlfn.XLOOKUP($A3135,'site variables'!$A:$A,'site variables'!H:H,0,0)</f>
        <v>low</v>
      </c>
      <c r="T3135" t="str">
        <f>_xlfn.XLOOKUP($A3135,'site variables'!$A:$A,'site variables'!I:I,0,0)</f>
        <v>Wildfire&amp;grazing</v>
      </c>
      <c r="U3135">
        <f>_xlfn.XLOOKUP($D3135,climatevars!$E:$E,climatevars!J:J,0,)</f>
        <v>237.99952399999995</v>
      </c>
      <c r="V3135">
        <f>_xlfn.XLOOKUP($D3135,climatevars!$E:$E,climatevars!K:K,0,)</f>
        <v>750.99849799999981</v>
      </c>
      <c r="W3135">
        <f>_xlfn.XLOOKUP($D3135,climatevars!$E:$E,climatevars!L:L,0,)</f>
        <v>237.99952399999995</v>
      </c>
      <c r="X3135">
        <f>_xlfn.XLOOKUP($G3135,speciesvars!$D:$D,speciesvars!H:H,0,0)</f>
        <v>0</v>
      </c>
      <c r="Y3135">
        <f>_xlfn.XLOOKUP($G3135,speciesvars!$D:$D,speciesvars!I:I,0,0)</f>
        <v>0</v>
      </c>
    </row>
    <row r="3136" spans="1:25" hidden="1" x14ac:dyDescent="0.25">
      <c r="A3136" t="s">
        <v>57</v>
      </c>
      <c r="B3136" t="s">
        <v>32</v>
      </c>
      <c r="C3136">
        <v>28</v>
      </c>
      <c r="D3136" t="str">
        <f t="shared" si="48"/>
        <v>Rooseveltspring 2020</v>
      </c>
      <c r="E3136" t="s">
        <v>66</v>
      </c>
      <c r="F3136" t="s">
        <v>70</v>
      </c>
      <c r="G3136" t="s">
        <v>3</v>
      </c>
      <c r="H3136" t="s">
        <v>11</v>
      </c>
      <c r="I3136" t="s">
        <v>3237</v>
      </c>
      <c r="J3136" t="s">
        <v>72</v>
      </c>
      <c r="K3136">
        <v>1</v>
      </c>
      <c r="L3136">
        <v>95</v>
      </c>
      <c r="N3136">
        <f>_xlfn.XLOOKUP($A3136,'site variables'!$A:$A,'site variables'!C:C,0,0)</f>
        <v>400.54</v>
      </c>
      <c r="O3136">
        <f>_xlfn.XLOOKUP($A3136,'site variables'!$A:$A,'site variables'!D:D,0,0)</f>
        <v>30.2</v>
      </c>
      <c r="P3136">
        <f>_xlfn.XLOOKUP($A3136,'site variables'!$A:$A,'site variables'!E:E,0,0)</f>
        <v>20.100000000000001</v>
      </c>
      <c r="Q3136">
        <f>_xlfn.XLOOKUP($A3136,'site variables'!$A:$A,'site variables'!F:F,0,0)</f>
        <v>762</v>
      </c>
      <c r="R3136" t="str">
        <f>_xlfn.XLOOKUP($A3136,'site variables'!$A:$A,'site variables'!G:G,0,0)</f>
        <v>high</v>
      </c>
      <c r="S3136" t="str">
        <f>_xlfn.XLOOKUP($A3136,'site variables'!$A:$A,'site variables'!H:H,0,0)</f>
        <v>low</v>
      </c>
      <c r="T3136" t="str">
        <f>_xlfn.XLOOKUP($A3136,'site variables'!$A:$A,'site variables'!I:I,0,0)</f>
        <v>Wildfire&amp;grazing</v>
      </c>
      <c r="U3136">
        <f>_xlfn.XLOOKUP($D3136,climatevars!$E:$E,climatevars!J:J,0,)</f>
        <v>237.99952399999995</v>
      </c>
      <c r="V3136">
        <f>_xlfn.XLOOKUP($D3136,climatevars!$E:$E,climatevars!K:K,0,)</f>
        <v>750.99849799999981</v>
      </c>
      <c r="W3136">
        <f>_xlfn.XLOOKUP($D3136,climatevars!$E:$E,climatevars!L:L,0,)</f>
        <v>237.99952399999995</v>
      </c>
      <c r="X3136">
        <f>_xlfn.XLOOKUP($G3136,speciesvars!$D:$D,speciesvars!H:H,0,0)</f>
        <v>0</v>
      </c>
      <c r="Y3136">
        <f>_xlfn.XLOOKUP($G3136,speciesvars!$D:$D,speciesvars!I:I,0,0)</f>
        <v>0</v>
      </c>
    </row>
    <row r="3137" spans="1:25" hidden="1" x14ac:dyDescent="0.25">
      <c r="A3137" t="s">
        <v>57</v>
      </c>
      <c r="B3137" t="s">
        <v>32</v>
      </c>
      <c r="C3137">
        <v>28</v>
      </c>
      <c r="D3137" t="str">
        <f t="shared" si="48"/>
        <v>Rooseveltspring 2020</v>
      </c>
      <c r="E3137" t="s">
        <v>66</v>
      </c>
      <c r="F3137" t="s">
        <v>70</v>
      </c>
      <c r="G3137" t="s">
        <v>36</v>
      </c>
      <c r="H3137" t="s">
        <v>11</v>
      </c>
      <c r="I3137" t="s">
        <v>3238</v>
      </c>
      <c r="J3137" t="s">
        <v>72</v>
      </c>
      <c r="K3137">
        <v>19</v>
      </c>
      <c r="L3137">
        <v>55</v>
      </c>
      <c r="N3137">
        <f>_xlfn.XLOOKUP($A3137,'site variables'!$A:$A,'site variables'!C:C,0,0)</f>
        <v>400.54</v>
      </c>
      <c r="O3137">
        <f>_xlfn.XLOOKUP($A3137,'site variables'!$A:$A,'site variables'!D:D,0,0)</f>
        <v>30.2</v>
      </c>
      <c r="P3137">
        <f>_xlfn.XLOOKUP($A3137,'site variables'!$A:$A,'site variables'!E:E,0,0)</f>
        <v>20.100000000000001</v>
      </c>
      <c r="Q3137">
        <f>_xlfn.XLOOKUP($A3137,'site variables'!$A:$A,'site variables'!F:F,0,0)</f>
        <v>762</v>
      </c>
      <c r="R3137" t="str">
        <f>_xlfn.XLOOKUP($A3137,'site variables'!$A:$A,'site variables'!G:G,0,0)</f>
        <v>high</v>
      </c>
      <c r="S3137" t="str">
        <f>_xlfn.XLOOKUP($A3137,'site variables'!$A:$A,'site variables'!H:H,0,0)</f>
        <v>low</v>
      </c>
      <c r="T3137" t="str">
        <f>_xlfn.XLOOKUP($A3137,'site variables'!$A:$A,'site variables'!I:I,0,0)</f>
        <v>Wildfire&amp;grazing</v>
      </c>
      <c r="U3137">
        <f>_xlfn.XLOOKUP($D3137,climatevars!$E:$E,climatevars!J:J,0,)</f>
        <v>237.99952399999995</v>
      </c>
      <c r="V3137">
        <f>_xlfn.XLOOKUP($D3137,climatevars!$E:$E,climatevars!K:K,0,)</f>
        <v>750.99849799999981</v>
      </c>
      <c r="W3137">
        <f>_xlfn.XLOOKUP($D3137,climatevars!$E:$E,climatevars!L:L,0,)</f>
        <v>237.99952399999995</v>
      </c>
      <c r="X3137">
        <f>_xlfn.XLOOKUP($G3137,speciesvars!$D:$D,speciesvars!H:H,0,0)</f>
        <v>0</v>
      </c>
      <c r="Y3137">
        <f>_xlfn.XLOOKUP($G3137,speciesvars!$D:$D,speciesvars!I:I,0,0)</f>
        <v>0</v>
      </c>
    </row>
    <row r="3138" spans="1:25" hidden="1" x14ac:dyDescent="0.25">
      <c r="A3138" t="s">
        <v>57</v>
      </c>
      <c r="B3138" t="s">
        <v>32</v>
      </c>
      <c r="C3138">
        <v>2</v>
      </c>
      <c r="D3138" t="str">
        <f t="shared" si="48"/>
        <v>Rooseveltspring 2020</v>
      </c>
      <c r="E3138" t="s">
        <v>74</v>
      </c>
      <c r="F3138" t="s">
        <v>70</v>
      </c>
      <c r="G3138" t="s">
        <v>22</v>
      </c>
      <c r="H3138" t="s">
        <v>4256</v>
      </c>
      <c r="I3138" t="s">
        <v>3239</v>
      </c>
      <c r="J3138" t="s">
        <v>60</v>
      </c>
      <c r="K3138">
        <v>0</v>
      </c>
      <c r="L3138">
        <v>0</v>
      </c>
      <c r="M3138">
        <v>0</v>
      </c>
      <c r="N3138">
        <f>_xlfn.XLOOKUP($A3138,'site variables'!$A:$A,'site variables'!C:C,0,0)</f>
        <v>400.54</v>
      </c>
      <c r="O3138">
        <f>_xlfn.XLOOKUP($A3138,'site variables'!$A:$A,'site variables'!D:D,0,0)</f>
        <v>30.2</v>
      </c>
      <c r="P3138">
        <f>_xlfn.XLOOKUP($A3138,'site variables'!$A:$A,'site variables'!E:E,0,0)</f>
        <v>20.100000000000001</v>
      </c>
      <c r="Q3138">
        <f>_xlfn.XLOOKUP($A3138,'site variables'!$A:$A,'site variables'!F:F,0,0)</f>
        <v>762</v>
      </c>
      <c r="R3138" t="str">
        <f>_xlfn.XLOOKUP($A3138,'site variables'!$A:$A,'site variables'!G:G,0,0)</f>
        <v>high</v>
      </c>
      <c r="S3138" t="str">
        <f>_xlfn.XLOOKUP($A3138,'site variables'!$A:$A,'site variables'!H:H,0,0)</f>
        <v>low</v>
      </c>
      <c r="T3138" t="str">
        <f>_xlfn.XLOOKUP($A3138,'site variables'!$A:$A,'site variables'!I:I,0,0)</f>
        <v>Wildfire&amp;grazing</v>
      </c>
      <c r="U3138">
        <f>_xlfn.XLOOKUP($D3138,climatevars!$E:$E,climatevars!J:J,0,)</f>
        <v>237.99952399999995</v>
      </c>
      <c r="V3138">
        <f>_xlfn.XLOOKUP($D3138,climatevars!$E:$E,climatevars!K:K,0,)</f>
        <v>750.99849799999981</v>
      </c>
      <c r="W3138">
        <f>_xlfn.XLOOKUP($D3138,climatevars!$E:$E,climatevars!L:L,0,)</f>
        <v>237.99952399999995</v>
      </c>
      <c r="X3138">
        <f>_xlfn.XLOOKUP($G3138,speciesvars!$D:$D,speciesvars!H:H,0,0)</f>
        <v>22.870833317438802</v>
      </c>
      <c r="Y3138">
        <f>_xlfn.XLOOKUP($G3138,speciesvars!$D:$D,speciesvars!I:I,0,0)</f>
        <v>733</v>
      </c>
    </row>
    <row r="3139" spans="1:25" hidden="1" x14ac:dyDescent="0.25">
      <c r="A3139" t="s">
        <v>57</v>
      </c>
      <c r="B3139" t="s">
        <v>32</v>
      </c>
      <c r="C3139">
        <v>2</v>
      </c>
      <c r="D3139" t="str">
        <f t="shared" ref="D3139:D3202" si="49">_xlfn.CONCAT(A3139,B3139)</f>
        <v>Rooseveltspring 2020</v>
      </c>
      <c r="E3139" t="s">
        <v>74</v>
      </c>
      <c r="F3139" t="s">
        <v>70</v>
      </c>
      <c r="G3139" t="s">
        <v>54</v>
      </c>
      <c r="H3139" t="s">
        <v>4256</v>
      </c>
      <c r="I3139" t="s">
        <v>3240</v>
      </c>
      <c r="J3139" t="s">
        <v>60</v>
      </c>
      <c r="K3139">
        <v>1</v>
      </c>
      <c r="L3139">
        <v>45</v>
      </c>
      <c r="M3139">
        <v>7.5</v>
      </c>
      <c r="N3139">
        <f>_xlfn.XLOOKUP($A3139,'site variables'!$A:$A,'site variables'!C:C,0,0)</f>
        <v>400.54</v>
      </c>
      <c r="O3139">
        <f>_xlfn.XLOOKUP($A3139,'site variables'!$A:$A,'site variables'!D:D,0,0)</f>
        <v>30.2</v>
      </c>
      <c r="P3139">
        <f>_xlfn.XLOOKUP($A3139,'site variables'!$A:$A,'site variables'!E:E,0,0)</f>
        <v>20.100000000000001</v>
      </c>
      <c r="Q3139">
        <f>_xlfn.XLOOKUP($A3139,'site variables'!$A:$A,'site variables'!F:F,0,0)</f>
        <v>762</v>
      </c>
      <c r="R3139" t="str">
        <f>_xlfn.XLOOKUP($A3139,'site variables'!$A:$A,'site variables'!G:G,0,0)</f>
        <v>high</v>
      </c>
      <c r="S3139" t="str">
        <f>_xlfn.XLOOKUP($A3139,'site variables'!$A:$A,'site variables'!H:H,0,0)</f>
        <v>low</v>
      </c>
      <c r="T3139" t="str">
        <f>_xlfn.XLOOKUP($A3139,'site variables'!$A:$A,'site variables'!I:I,0,0)</f>
        <v>Wildfire&amp;grazing</v>
      </c>
      <c r="U3139">
        <f>_xlfn.XLOOKUP($D3139,climatevars!$E:$E,climatevars!J:J,0,)</f>
        <v>237.99952399999995</v>
      </c>
      <c r="V3139">
        <f>_xlfn.XLOOKUP($D3139,climatevars!$E:$E,climatevars!K:K,0,)</f>
        <v>750.99849799999981</v>
      </c>
      <c r="W3139">
        <f>_xlfn.XLOOKUP($D3139,climatevars!$E:$E,climatevars!L:L,0,)</f>
        <v>237.99952399999995</v>
      </c>
      <c r="X3139">
        <f>_xlfn.XLOOKUP($G3139,speciesvars!$D:$D,speciesvars!H:H,0,0)</f>
        <v>21.7541668613752</v>
      </c>
      <c r="Y3139">
        <f>_xlfn.XLOOKUP($G3139,speciesvars!$D:$D,speciesvars!I:I,0,0)</f>
        <v>505</v>
      </c>
    </row>
    <row r="3140" spans="1:25" hidden="1" x14ac:dyDescent="0.25">
      <c r="A3140" t="s">
        <v>57</v>
      </c>
      <c r="B3140" t="s">
        <v>32</v>
      </c>
      <c r="C3140">
        <v>2</v>
      </c>
      <c r="D3140" t="str">
        <f t="shared" si="49"/>
        <v>Rooseveltspring 2020</v>
      </c>
      <c r="E3140" t="s">
        <v>74</v>
      </c>
      <c r="F3140" t="s">
        <v>70</v>
      </c>
      <c r="G3140" t="s">
        <v>65</v>
      </c>
      <c r="H3140" t="s">
        <v>4256</v>
      </c>
      <c r="I3140" t="s">
        <v>3241</v>
      </c>
      <c r="J3140" t="s">
        <v>60</v>
      </c>
      <c r="K3140">
        <v>8</v>
      </c>
      <c r="L3140">
        <v>60</v>
      </c>
      <c r="M3140">
        <v>3.5</v>
      </c>
      <c r="N3140">
        <f>_xlfn.XLOOKUP($A3140,'site variables'!$A:$A,'site variables'!C:C,0,0)</f>
        <v>400.54</v>
      </c>
      <c r="O3140">
        <f>_xlfn.XLOOKUP($A3140,'site variables'!$A:$A,'site variables'!D:D,0,0)</f>
        <v>30.2</v>
      </c>
      <c r="P3140">
        <f>_xlfn.XLOOKUP($A3140,'site variables'!$A:$A,'site variables'!E:E,0,0)</f>
        <v>20.100000000000001</v>
      </c>
      <c r="Q3140">
        <f>_xlfn.XLOOKUP($A3140,'site variables'!$A:$A,'site variables'!F:F,0,0)</f>
        <v>762</v>
      </c>
      <c r="R3140" t="str">
        <f>_xlfn.XLOOKUP($A3140,'site variables'!$A:$A,'site variables'!G:G,0,0)</f>
        <v>high</v>
      </c>
      <c r="S3140" t="str">
        <f>_xlfn.XLOOKUP($A3140,'site variables'!$A:$A,'site variables'!H:H,0,0)</f>
        <v>low</v>
      </c>
      <c r="T3140" t="str">
        <f>_xlfn.XLOOKUP($A3140,'site variables'!$A:$A,'site variables'!I:I,0,0)</f>
        <v>Wildfire&amp;grazing</v>
      </c>
      <c r="U3140">
        <f>_xlfn.XLOOKUP($D3140,climatevars!$E:$E,climatevars!J:J,0,)</f>
        <v>237.99952399999995</v>
      </c>
      <c r="V3140">
        <f>_xlfn.XLOOKUP($D3140,climatevars!$E:$E,climatevars!K:K,0,)</f>
        <v>750.99849799999981</v>
      </c>
      <c r="W3140">
        <f>_xlfn.XLOOKUP($D3140,climatevars!$E:$E,climatevars!L:L,0,)</f>
        <v>237.99952399999995</v>
      </c>
      <c r="X3140">
        <f>_xlfn.XLOOKUP($G3140,speciesvars!$D:$D,speciesvars!H:H,0,0)</f>
        <v>21.662499884764401</v>
      </c>
      <c r="Y3140">
        <f>_xlfn.XLOOKUP($G3140,speciesvars!$D:$D,speciesvars!I:I,0,0)</f>
        <v>767</v>
      </c>
    </row>
    <row r="3141" spans="1:25" hidden="1" x14ac:dyDescent="0.25">
      <c r="A3141" t="s">
        <v>57</v>
      </c>
      <c r="B3141" t="s">
        <v>32</v>
      </c>
      <c r="C3141">
        <v>2</v>
      </c>
      <c r="D3141" t="str">
        <f t="shared" si="49"/>
        <v>Rooseveltspring 2020</v>
      </c>
      <c r="E3141" t="s">
        <v>74</v>
      </c>
      <c r="F3141" t="s">
        <v>70</v>
      </c>
      <c r="G3141" t="s">
        <v>1</v>
      </c>
      <c r="H3141" t="s">
        <v>4256</v>
      </c>
      <c r="I3141" t="s">
        <v>3242</v>
      </c>
      <c r="J3141" t="s">
        <v>60</v>
      </c>
      <c r="K3141">
        <v>0</v>
      </c>
      <c r="L3141">
        <v>0</v>
      </c>
      <c r="M3141">
        <v>0</v>
      </c>
      <c r="N3141">
        <f>_xlfn.XLOOKUP($A3141,'site variables'!$A:$A,'site variables'!C:C,0,0)</f>
        <v>400.54</v>
      </c>
      <c r="O3141">
        <f>_xlfn.XLOOKUP($A3141,'site variables'!$A:$A,'site variables'!D:D,0,0)</f>
        <v>30.2</v>
      </c>
      <c r="P3141">
        <f>_xlfn.XLOOKUP($A3141,'site variables'!$A:$A,'site variables'!E:E,0,0)</f>
        <v>20.100000000000001</v>
      </c>
      <c r="Q3141">
        <f>_xlfn.XLOOKUP($A3141,'site variables'!$A:$A,'site variables'!F:F,0,0)</f>
        <v>762</v>
      </c>
      <c r="R3141" t="str">
        <f>_xlfn.XLOOKUP($A3141,'site variables'!$A:$A,'site variables'!G:G,0,0)</f>
        <v>high</v>
      </c>
      <c r="S3141" t="str">
        <f>_xlfn.XLOOKUP($A3141,'site variables'!$A:$A,'site variables'!H:H,0,0)</f>
        <v>low</v>
      </c>
      <c r="T3141" t="str">
        <f>_xlfn.XLOOKUP($A3141,'site variables'!$A:$A,'site variables'!I:I,0,0)</f>
        <v>Wildfire&amp;grazing</v>
      </c>
      <c r="U3141">
        <f>_xlfn.XLOOKUP($D3141,climatevars!$E:$E,climatevars!J:J,0,)</f>
        <v>237.99952399999995</v>
      </c>
      <c r="V3141">
        <f>_xlfn.XLOOKUP($D3141,climatevars!$E:$E,climatevars!K:K,0,)</f>
        <v>750.99849799999981</v>
      </c>
      <c r="W3141">
        <f>_xlfn.XLOOKUP($D3141,climatevars!$E:$E,climatevars!L:L,0,)</f>
        <v>237.99952399999995</v>
      </c>
      <c r="X3141">
        <f>_xlfn.XLOOKUP($G3141,speciesvars!$D:$D,speciesvars!H:H,0,0)</f>
        <v>22.9416667421659</v>
      </c>
      <c r="Y3141">
        <f>_xlfn.XLOOKUP($G3141,speciesvars!$D:$D,speciesvars!I:I,0,0)</f>
        <v>528</v>
      </c>
    </row>
    <row r="3142" spans="1:25" hidden="1" x14ac:dyDescent="0.25">
      <c r="A3142" t="s">
        <v>57</v>
      </c>
      <c r="B3142" t="s">
        <v>32</v>
      </c>
      <c r="C3142">
        <v>28</v>
      </c>
      <c r="D3142" t="str">
        <f t="shared" si="49"/>
        <v>Rooseveltspring 2020</v>
      </c>
      <c r="E3142" t="s">
        <v>66</v>
      </c>
      <c r="F3142" t="s">
        <v>70</v>
      </c>
      <c r="G3142" t="s">
        <v>1637</v>
      </c>
      <c r="H3142" t="s">
        <v>11</v>
      </c>
      <c r="I3142" t="s">
        <v>3243</v>
      </c>
      <c r="J3142" t="s">
        <v>60</v>
      </c>
      <c r="K3142">
        <v>1</v>
      </c>
      <c r="L3142">
        <v>25</v>
      </c>
      <c r="N3142">
        <f>_xlfn.XLOOKUP($A3142,'site variables'!$A:$A,'site variables'!C:C,0,0)</f>
        <v>400.54</v>
      </c>
      <c r="O3142">
        <f>_xlfn.XLOOKUP($A3142,'site variables'!$A:$A,'site variables'!D:D,0,0)</f>
        <v>30.2</v>
      </c>
      <c r="P3142">
        <f>_xlfn.XLOOKUP($A3142,'site variables'!$A:$A,'site variables'!E:E,0,0)</f>
        <v>20.100000000000001</v>
      </c>
      <c r="Q3142">
        <f>_xlfn.XLOOKUP($A3142,'site variables'!$A:$A,'site variables'!F:F,0,0)</f>
        <v>762</v>
      </c>
      <c r="R3142" t="str">
        <f>_xlfn.XLOOKUP($A3142,'site variables'!$A:$A,'site variables'!G:G,0,0)</f>
        <v>high</v>
      </c>
      <c r="S3142" t="str">
        <f>_xlfn.XLOOKUP($A3142,'site variables'!$A:$A,'site variables'!H:H,0,0)</f>
        <v>low</v>
      </c>
      <c r="T3142" t="str">
        <f>_xlfn.XLOOKUP($A3142,'site variables'!$A:$A,'site variables'!I:I,0,0)</f>
        <v>Wildfire&amp;grazing</v>
      </c>
      <c r="U3142">
        <f>_xlfn.XLOOKUP($D3142,climatevars!$E:$E,climatevars!J:J,0,)</f>
        <v>237.99952399999995</v>
      </c>
      <c r="V3142">
        <f>_xlfn.XLOOKUP($D3142,climatevars!$E:$E,climatevars!K:K,0,)</f>
        <v>750.99849799999981</v>
      </c>
      <c r="W3142">
        <f>_xlfn.XLOOKUP($D3142,climatevars!$E:$E,climatevars!L:L,0,)</f>
        <v>237.99952399999995</v>
      </c>
      <c r="X3142">
        <f>_xlfn.XLOOKUP($G3142,speciesvars!$D:$D,speciesvars!H:H,0,0)</f>
        <v>0</v>
      </c>
      <c r="Y3142">
        <f>_xlfn.XLOOKUP($G3142,speciesvars!$D:$D,speciesvars!I:I,0,0)</f>
        <v>0</v>
      </c>
    </row>
    <row r="3143" spans="1:25" hidden="1" x14ac:dyDescent="0.25">
      <c r="A3143" t="s">
        <v>57</v>
      </c>
      <c r="B3143" t="s">
        <v>32</v>
      </c>
      <c r="C3143">
        <v>3</v>
      </c>
      <c r="D3143" t="str">
        <f t="shared" si="49"/>
        <v>Rooseveltspring 2020</v>
      </c>
      <c r="E3143" t="s">
        <v>66</v>
      </c>
      <c r="F3143" t="s">
        <v>70</v>
      </c>
      <c r="G3143" t="s">
        <v>6</v>
      </c>
      <c r="H3143" t="s">
        <v>4256</v>
      </c>
      <c r="I3143" t="s">
        <v>3244</v>
      </c>
      <c r="J3143" t="s">
        <v>60</v>
      </c>
      <c r="K3143">
        <v>0</v>
      </c>
      <c r="L3143">
        <v>0</v>
      </c>
      <c r="M3143">
        <v>0.05</v>
      </c>
      <c r="N3143">
        <f>_xlfn.XLOOKUP($A3143,'site variables'!$A:$A,'site variables'!C:C,0,0)</f>
        <v>400.54</v>
      </c>
      <c r="O3143">
        <f>_xlfn.XLOOKUP($A3143,'site variables'!$A:$A,'site variables'!D:D,0,0)</f>
        <v>30.2</v>
      </c>
      <c r="P3143">
        <f>_xlfn.XLOOKUP($A3143,'site variables'!$A:$A,'site variables'!E:E,0,0)</f>
        <v>20.100000000000001</v>
      </c>
      <c r="Q3143">
        <f>_xlfn.XLOOKUP($A3143,'site variables'!$A:$A,'site variables'!F:F,0,0)</f>
        <v>762</v>
      </c>
      <c r="R3143" t="str">
        <f>_xlfn.XLOOKUP($A3143,'site variables'!$A:$A,'site variables'!G:G,0,0)</f>
        <v>high</v>
      </c>
      <c r="S3143" t="str">
        <f>_xlfn.XLOOKUP($A3143,'site variables'!$A:$A,'site variables'!H:H,0,0)</f>
        <v>low</v>
      </c>
      <c r="T3143" t="str">
        <f>_xlfn.XLOOKUP($A3143,'site variables'!$A:$A,'site variables'!I:I,0,0)</f>
        <v>Wildfire&amp;grazing</v>
      </c>
      <c r="U3143">
        <f>_xlfn.XLOOKUP($D3143,climatevars!$E:$E,climatevars!J:J,0,)</f>
        <v>237.99952399999995</v>
      </c>
      <c r="V3143">
        <f>_xlfn.XLOOKUP($D3143,climatevars!$E:$E,climatevars!K:K,0,)</f>
        <v>750.99849799999981</v>
      </c>
      <c r="W3143">
        <f>_xlfn.XLOOKUP($D3143,climatevars!$E:$E,climatevars!L:L,0,)</f>
        <v>237.99952399999995</v>
      </c>
      <c r="X3143">
        <f>_xlfn.XLOOKUP($G3143,speciesvars!$D:$D,speciesvars!H:H,0,0)</f>
        <v>21.804166575272902</v>
      </c>
      <c r="Y3143">
        <f>_xlfn.XLOOKUP($G3143,speciesvars!$D:$D,speciesvars!I:I,0,0)</f>
        <v>504</v>
      </c>
    </row>
    <row r="3144" spans="1:25" hidden="1" x14ac:dyDescent="0.25">
      <c r="A3144" t="s">
        <v>57</v>
      </c>
      <c r="B3144" t="s">
        <v>32</v>
      </c>
      <c r="C3144">
        <v>3</v>
      </c>
      <c r="D3144" t="str">
        <f t="shared" si="49"/>
        <v>Rooseveltspring 2020</v>
      </c>
      <c r="E3144" t="s">
        <v>66</v>
      </c>
      <c r="F3144" t="s">
        <v>70</v>
      </c>
      <c r="G3144" t="s">
        <v>22</v>
      </c>
      <c r="H3144" t="s">
        <v>4256</v>
      </c>
      <c r="I3144" t="s">
        <v>3245</v>
      </c>
      <c r="J3144" t="s">
        <v>60</v>
      </c>
      <c r="K3144">
        <v>0</v>
      </c>
      <c r="L3144">
        <v>0</v>
      </c>
      <c r="M3144">
        <v>0</v>
      </c>
      <c r="N3144">
        <f>_xlfn.XLOOKUP($A3144,'site variables'!$A:$A,'site variables'!C:C,0,0)</f>
        <v>400.54</v>
      </c>
      <c r="O3144">
        <f>_xlfn.XLOOKUP($A3144,'site variables'!$A:$A,'site variables'!D:D,0,0)</f>
        <v>30.2</v>
      </c>
      <c r="P3144">
        <f>_xlfn.XLOOKUP($A3144,'site variables'!$A:$A,'site variables'!E:E,0,0)</f>
        <v>20.100000000000001</v>
      </c>
      <c r="Q3144">
        <f>_xlfn.XLOOKUP($A3144,'site variables'!$A:$A,'site variables'!F:F,0,0)</f>
        <v>762</v>
      </c>
      <c r="R3144" t="str">
        <f>_xlfn.XLOOKUP($A3144,'site variables'!$A:$A,'site variables'!G:G,0,0)</f>
        <v>high</v>
      </c>
      <c r="S3144" t="str">
        <f>_xlfn.XLOOKUP($A3144,'site variables'!$A:$A,'site variables'!H:H,0,0)</f>
        <v>low</v>
      </c>
      <c r="T3144" t="str">
        <f>_xlfn.XLOOKUP($A3144,'site variables'!$A:$A,'site variables'!I:I,0,0)</f>
        <v>Wildfire&amp;grazing</v>
      </c>
      <c r="U3144">
        <f>_xlfn.XLOOKUP($D3144,climatevars!$E:$E,climatevars!J:J,0,)</f>
        <v>237.99952399999995</v>
      </c>
      <c r="V3144">
        <f>_xlfn.XLOOKUP($D3144,climatevars!$E:$E,climatevars!K:K,0,)</f>
        <v>750.99849799999981</v>
      </c>
      <c r="W3144">
        <f>_xlfn.XLOOKUP($D3144,climatevars!$E:$E,climatevars!L:L,0,)</f>
        <v>237.99952399999995</v>
      </c>
      <c r="X3144">
        <f>_xlfn.XLOOKUP($G3144,speciesvars!$D:$D,speciesvars!H:H,0,0)</f>
        <v>22.870833317438802</v>
      </c>
      <c r="Y3144">
        <f>_xlfn.XLOOKUP($G3144,speciesvars!$D:$D,speciesvars!I:I,0,0)</f>
        <v>733</v>
      </c>
    </row>
    <row r="3145" spans="1:25" hidden="1" x14ac:dyDescent="0.25">
      <c r="A3145" t="s">
        <v>57</v>
      </c>
      <c r="B3145" t="s">
        <v>32</v>
      </c>
      <c r="C3145">
        <v>3</v>
      </c>
      <c r="D3145" t="str">
        <f t="shared" si="49"/>
        <v>Rooseveltspring 2020</v>
      </c>
      <c r="E3145" t="s">
        <v>66</v>
      </c>
      <c r="F3145" t="s">
        <v>70</v>
      </c>
      <c r="G3145" t="s">
        <v>54</v>
      </c>
      <c r="H3145" t="s">
        <v>4256</v>
      </c>
      <c r="I3145" t="s">
        <v>3246</v>
      </c>
      <c r="J3145" t="s">
        <v>60</v>
      </c>
      <c r="K3145">
        <v>2</v>
      </c>
      <c r="L3145">
        <v>65</v>
      </c>
      <c r="M3145">
        <v>3.5</v>
      </c>
      <c r="N3145">
        <f>_xlfn.XLOOKUP($A3145,'site variables'!$A:$A,'site variables'!C:C,0,0)</f>
        <v>400.54</v>
      </c>
      <c r="O3145">
        <f>_xlfn.XLOOKUP($A3145,'site variables'!$A:$A,'site variables'!D:D,0,0)</f>
        <v>30.2</v>
      </c>
      <c r="P3145">
        <f>_xlfn.XLOOKUP($A3145,'site variables'!$A:$A,'site variables'!E:E,0,0)</f>
        <v>20.100000000000001</v>
      </c>
      <c r="Q3145">
        <f>_xlfn.XLOOKUP($A3145,'site variables'!$A:$A,'site variables'!F:F,0,0)</f>
        <v>762</v>
      </c>
      <c r="R3145" t="str">
        <f>_xlfn.XLOOKUP($A3145,'site variables'!$A:$A,'site variables'!G:G,0,0)</f>
        <v>high</v>
      </c>
      <c r="S3145" t="str">
        <f>_xlfn.XLOOKUP($A3145,'site variables'!$A:$A,'site variables'!H:H,0,0)</f>
        <v>low</v>
      </c>
      <c r="T3145" t="str">
        <f>_xlfn.XLOOKUP($A3145,'site variables'!$A:$A,'site variables'!I:I,0,0)</f>
        <v>Wildfire&amp;grazing</v>
      </c>
      <c r="U3145">
        <f>_xlfn.XLOOKUP($D3145,climatevars!$E:$E,climatevars!J:J,0,)</f>
        <v>237.99952399999995</v>
      </c>
      <c r="V3145">
        <f>_xlfn.XLOOKUP($D3145,climatevars!$E:$E,climatevars!K:K,0,)</f>
        <v>750.99849799999981</v>
      </c>
      <c r="W3145">
        <f>_xlfn.XLOOKUP($D3145,climatevars!$E:$E,climatevars!L:L,0,)</f>
        <v>237.99952399999995</v>
      </c>
      <c r="X3145">
        <f>_xlfn.XLOOKUP($G3145,speciesvars!$D:$D,speciesvars!H:H,0,0)</f>
        <v>21.7541668613752</v>
      </c>
      <c r="Y3145">
        <f>_xlfn.XLOOKUP($G3145,speciesvars!$D:$D,speciesvars!I:I,0,0)</f>
        <v>505</v>
      </c>
    </row>
    <row r="3146" spans="1:25" hidden="1" x14ac:dyDescent="0.25">
      <c r="A3146" t="s">
        <v>57</v>
      </c>
      <c r="B3146" t="s">
        <v>32</v>
      </c>
      <c r="C3146">
        <v>3</v>
      </c>
      <c r="D3146" t="str">
        <f t="shared" si="49"/>
        <v>Rooseveltspring 2020</v>
      </c>
      <c r="E3146" t="s">
        <v>66</v>
      </c>
      <c r="F3146" t="s">
        <v>70</v>
      </c>
      <c r="G3146" t="s">
        <v>65</v>
      </c>
      <c r="H3146" t="s">
        <v>4256</v>
      </c>
      <c r="I3146" t="s">
        <v>3247</v>
      </c>
      <c r="J3146" t="s">
        <v>60</v>
      </c>
      <c r="K3146">
        <v>4</v>
      </c>
      <c r="L3146">
        <v>65</v>
      </c>
      <c r="M3146">
        <v>3.5</v>
      </c>
      <c r="N3146">
        <f>_xlfn.XLOOKUP($A3146,'site variables'!$A:$A,'site variables'!C:C,0,0)</f>
        <v>400.54</v>
      </c>
      <c r="O3146">
        <f>_xlfn.XLOOKUP($A3146,'site variables'!$A:$A,'site variables'!D:D,0,0)</f>
        <v>30.2</v>
      </c>
      <c r="P3146">
        <f>_xlfn.XLOOKUP($A3146,'site variables'!$A:$A,'site variables'!E:E,0,0)</f>
        <v>20.100000000000001</v>
      </c>
      <c r="Q3146">
        <f>_xlfn.XLOOKUP($A3146,'site variables'!$A:$A,'site variables'!F:F,0,0)</f>
        <v>762</v>
      </c>
      <c r="R3146" t="str">
        <f>_xlfn.XLOOKUP($A3146,'site variables'!$A:$A,'site variables'!G:G,0,0)</f>
        <v>high</v>
      </c>
      <c r="S3146" t="str">
        <f>_xlfn.XLOOKUP($A3146,'site variables'!$A:$A,'site variables'!H:H,0,0)</f>
        <v>low</v>
      </c>
      <c r="T3146" t="str">
        <f>_xlfn.XLOOKUP($A3146,'site variables'!$A:$A,'site variables'!I:I,0,0)</f>
        <v>Wildfire&amp;grazing</v>
      </c>
      <c r="U3146">
        <f>_xlfn.XLOOKUP($D3146,climatevars!$E:$E,climatevars!J:J,0,)</f>
        <v>237.99952399999995</v>
      </c>
      <c r="V3146">
        <f>_xlfn.XLOOKUP($D3146,climatevars!$E:$E,climatevars!K:K,0,)</f>
        <v>750.99849799999981</v>
      </c>
      <c r="W3146">
        <f>_xlfn.XLOOKUP($D3146,climatevars!$E:$E,climatevars!L:L,0,)</f>
        <v>237.99952399999995</v>
      </c>
      <c r="X3146">
        <f>_xlfn.XLOOKUP($G3146,speciesvars!$D:$D,speciesvars!H:H,0,0)</f>
        <v>21.662499884764401</v>
      </c>
      <c r="Y3146">
        <f>_xlfn.XLOOKUP($G3146,speciesvars!$D:$D,speciesvars!I:I,0,0)</f>
        <v>767</v>
      </c>
    </row>
    <row r="3147" spans="1:25" hidden="1" x14ac:dyDescent="0.25">
      <c r="A3147" t="s">
        <v>57</v>
      </c>
      <c r="B3147" t="s">
        <v>32</v>
      </c>
      <c r="C3147">
        <v>3</v>
      </c>
      <c r="D3147" t="str">
        <f t="shared" si="49"/>
        <v>Rooseveltspring 2020</v>
      </c>
      <c r="E3147" t="s">
        <v>66</v>
      </c>
      <c r="F3147" t="s">
        <v>70</v>
      </c>
      <c r="G3147" t="s">
        <v>1</v>
      </c>
      <c r="H3147" t="s">
        <v>4256</v>
      </c>
      <c r="I3147" t="s">
        <v>3248</v>
      </c>
      <c r="J3147" t="s">
        <v>60</v>
      </c>
      <c r="K3147">
        <v>0</v>
      </c>
      <c r="L3147">
        <v>0</v>
      </c>
      <c r="M3147">
        <v>0</v>
      </c>
      <c r="N3147">
        <f>_xlfn.XLOOKUP($A3147,'site variables'!$A:$A,'site variables'!C:C,0,0)</f>
        <v>400.54</v>
      </c>
      <c r="O3147">
        <f>_xlfn.XLOOKUP($A3147,'site variables'!$A:$A,'site variables'!D:D,0,0)</f>
        <v>30.2</v>
      </c>
      <c r="P3147">
        <f>_xlfn.XLOOKUP($A3147,'site variables'!$A:$A,'site variables'!E:E,0,0)</f>
        <v>20.100000000000001</v>
      </c>
      <c r="Q3147">
        <f>_xlfn.XLOOKUP($A3147,'site variables'!$A:$A,'site variables'!F:F,0,0)</f>
        <v>762</v>
      </c>
      <c r="R3147" t="str">
        <f>_xlfn.XLOOKUP($A3147,'site variables'!$A:$A,'site variables'!G:G,0,0)</f>
        <v>high</v>
      </c>
      <c r="S3147" t="str">
        <f>_xlfn.XLOOKUP($A3147,'site variables'!$A:$A,'site variables'!H:H,0,0)</f>
        <v>low</v>
      </c>
      <c r="T3147" t="str">
        <f>_xlfn.XLOOKUP($A3147,'site variables'!$A:$A,'site variables'!I:I,0,0)</f>
        <v>Wildfire&amp;grazing</v>
      </c>
      <c r="U3147">
        <f>_xlfn.XLOOKUP($D3147,climatevars!$E:$E,climatevars!J:J,0,)</f>
        <v>237.99952399999995</v>
      </c>
      <c r="V3147">
        <f>_xlfn.XLOOKUP($D3147,climatevars!$E:$E,climatevars!K:K,0,)</f>
        <v>750.99849799999981</v>
      </c>
      <c r="W3147">
        <f>_xlfn.XLOOKUP($D3147,climatevars!$E:$E,climatevars!L:L,0,)</f>
        <v>237.99952399999995</v>
      </c>
      <c r="X3147">
        <f>_xlfn.XLOOKUP($G3147,speciesvars!$D:$D,speciesvars!H:H,0,0)</f>
        <v>22.9416667421659</v>
      </c>
      <c r="Y3147">
        <f>_xlfn.XLOOKUP($G3147,speciesvars!$D:$D,speciesvars!I:I,0,0)</f>
        <v>528</v>
      </c>
    </row>
    <row r="3148" spans="1:25" hidden="1" x14ac:dyDescent="0.25">
      <c r="A3148" t="s">
        <v>57</v>
      </c>
      <c r="B3148" t="s">
        <v>32</v>
      </c>
      <c r="C3148">
        <v>29</v>
      </c>
      <c r="D3148" t="str">
        <f t="shared" si="49"/>
        <v>Rooseveltspring 2020</v>
      </c>
      <c r="E3148" t="s">
        <v>12</v>
      </c>
      <c r="F3148" t="s">
        <v>70</v>
      </c>
      <c r="G3148" t="s">
        <v>26</v>
      </c>
      <c r="H3148" t="s">
        <v>11</v>
      </c>
      <c r="I3148" t="s">
        <v>3249</v>
      </c>
      <c r="J3148" t="s">
        <v>60</v>
      </c>
      <c r="K3148">
        <v>1</v>
      </c>
      <c r="L3148">
        <v>40</v>
      </c>
      <c r="N3148">
        <f>_xlfn.XLOOKUP($A3148,'site variables'!$A:$A,'site variables'!C:C,0,0)</f>
        <v>400.54</v>
      </c>
      <c r="O3148">
        <f>_xlfn.XLOOKUP($A3148,'site variables'!$A:$A,'site variables'!D:D,0,0)</f>
        <v>30.2</v>
      </c>
      <c r="P3148">
        <f>_xlfn.XLOOKUP($A3148,'site variables'!$A:$A,'site variables'!E:E,0,0)</f>
        <v>20.100000000000001</v>
      </c>
      <c r="Q3148">
        <f>_xlfn.XLOOKUP($A3148,'site variables'!$A:$A,'site variables'!F:F,0,0)</f>
        <v>762</v>
      </c>
      <c r="R3148" t="str">
        <f>_xlfn.XLOOKUP($A3148,'site variables'!$A:$A,'site variables'!G:G,0,0)</f>
        <v>high</v>
      </c>
      <c r="S3148" t="str">
        <f>_xlfn.XLOOKUP($A3148,'site variables'!$A:$A,'site variables'!H:H,0,0)</f>
        <v>low</v>
      </c>
      <c r="T3148" t="str">
        <f>_xlfn.XLOOKUP($A3148,'site variables'!$A:$A,'site variables'!I:I,0,0)</f>
        <v>Wildfire&amp;grazing</v>
      </c>
      <c r="U3148">
        <f>_xlfn.XLOOKUP($D3148,climatevars!$E:$E,climatevars!J:J,0,)</f>
        <v>237.99952399999995</v>
      </c>
      <c r="V3148">
        <f>_xlfn.XLOOKUP($D3148,climatevars!$E:$E,climatevars!K:K,0,)</f>
        <v>750.99849799999981</v>
      </c>
      <c r="W3148">
        <f>_xlfn.XLOOKUP($D3148,climatevars!$E:$E,climatevars!L:L,0,)</f>
        <v>237.99952399999995</v>
      </c>
      <c r="X3148">
        <f>_xlfn.XLOOKUP($G3148,speciesvars!$D:$D,speciesvars!H:H,0,0)</f>
        <v>0</v>
      </c>
      <c r="Y3148">
        <f>_xlfn.XLOOKUP($G3148,speciesvars!$D:$D,speciesvars!I:I,0,0)</f>
        <v>0</v>
      </c>
    </row>
    <row r="3149" spans="1:25" hidden="1" x14ac:dyDescent="0.25">
      <c r="A3149" t="s">
        <v>57</v>
      </c>
      <c r="B3149" t="s">
        <v>32</v>
      </c>
      <c r="C3149">
        <v>29</v>
      </c>
      <c r="D3149" t="str">
        <f t="shared" si="49"/>
        <v>Rooseveltspring 2020</v>
      </c>
      <c r="E3149" t="s">
        <v>12</v>
      </c>
      <c r="F3149" t="s">
        <v>70</v>
      </c>
      <c r="G3149" t="s">
        <v>3</v>
      </c>
      <c r="H3149" t="s">
        <v>11</v>
      </c>
      <c r="I3149" t="s">
        <v>3250</v>
      </c>
      <c r="J3149" t="s">
        <v>72</v>
      </c>
      <c r="K3149">
        <v>5</v>
      </c>
      <c r="L3149">
        <v>130</v>
      </c>
      <c r="N3149">
        <f>_xlfn.XLOOKUP($A3149,'site variables'!$A:$A,'site variables'!C:C,0,0)</f>
        <v>400.54</v>
      </c>
      <c r="O3149">
        <f>_xlfn.XLOOKUP($A3149,'site variables'!$A:$A,'site variables'!D:D,0,0)</f>
        <v>30.2</v>
      </c>
      <c r="P3149">
        <f>_xlfn.XLOOKUP($A3149,'site variables'!$A:$A,'site variables'!E:E,0,0)</f>
        <v>20.100000000000001</v>
      </c>
      <c r="Q3149">
        <f>_xlfn.XLOOKUP($A3149,'site variables'!$A:$A,'site variables'!F:F,0,0)</f>
        <v>762</v>
      </c>
      <c r="R3149" t="str">
        <f>_xlfn.XLOOKUP($A3149,'site variables'!$A:$A,'site variables'!G:G,0,0)</f>
        <v>high</v>
      </c>
      <c r="S3149" t="str">
        <f>_xlfn.XLOOKUP($A3149,'site variables'!$A:$A,'site variables'!H:H,0,0)</f>
        <v>low</v>
      </c>
      <c r="T3149" t="str">
        <f>_xlfn.XLOOKUP($A3149,'site variables'!$A:$A,'site variables'!I:I,0,0)</f>
        <v>Wildfire&amp;grazing</v>
      </c>
      <c r="U3149">
        <f>_xlfn.XLOOKUP($D3149,climatevars!$E:$E,climatevars!J:J,0,)</f>
        <v>237.99952399999995</v>
      </c>
      <c r="V3149">
        <f>_xlfn.XLOOKUP($D3149,climatevars!$E:$E,climatevars!K:K,0,)</f>
        <v>750.99849799999981</v>
      </c>
      <c r="W3149">
        <f>_xlfn.XLOOKUP($D3149,climatevars!$E:$E,climatevars!L:L,0,)</f>
        <v>237.99952399999995</v>
      </c>
      <c r="X3149">
        <f>_xlfn.XLOOKUP($G3149,speciesvars!$D:$D,speciesvars!H:H,0,0)</f>
        <v>0</v>
      </c>
      <c r="Y3149">
        <f>_xlfn.XLOOKUP($G3149,speciesvars!$D:$D,speciesvars!I:I,0,0)</f>
        <v>0</v>
      </c>
    </row>
    <row r="3150" spans="1:25" hidden="1" x14ac:dyDescent="0.25">
      <c r="A3150" t="s">
        <v>57</v>
      </c>
      <c r="B3150" t="s">
        <v>32</v>
      </c>
      <c r="C3150">
        <v>4</v>
      </c>
      <c r="D3150" t="str">
        <f t="shared" si="49"/>
        <v>Rooseveltspring 2020</v>
      </c>
      <c r="E3150" t="s">
        <v>12</v>
      </c>
      <c r="F3150" t="s">
        <v>70</v>
      </c>
      <c r="G3150" t="s">
        <v>6</v>
      </c>
      <c r="H3150" t="s">
        <v>4256</v>
      </c>
      <c r="I3150" t="s">
        <v>3251</v>
      </c>
      <c r="J3150" t="s">
        <v>60</v>
      </c>
      <c r="K3150">
        <v>0</v>
      </c>
      <c r="L3150">
        <v>0</v>
      </c>
      <c r="M3150">
        <v>0.05</v>
      </c>
      <c r="N3150">
        <f>_xlfn.XLOOKUP($A3150,'site variables'!$A:$A,'site variables'!C:C,0,0)</f>
        <v>400.54</v>
      </c>
      <c r="O3150">
        <f>_xlfn.XLOOKUP($A3150,'site variables'!$A:$A,'site variables'!D:D,0,0)</f>
        <v>30.2</v>
      </c>
      <c r="P3150">
        <f>_xlfn.XLOOKUP($A3150,'site variables'!$A:$A,'site variables'!E:E,0,0)</f>
        <v>20.100000000000001</v>
      </c>
      <c r="Q3150">
        <f>_xlfn.XLOOKUP($A3150,'site variables'!$A:$A,'site variables'!F:F,0,0)</f>
        <v>762</v>
      </c>
      <c r="R3150" t="str">
        <f>_xlfn.XLOOKUP($A3150,'site variables'!$A:$A,'site variables'!G:G,0,0)</f>
        <v>high</v>
      </c>
      <c r="S3150" t="str">
        <f>_xlfn.XLOOKUP($A3150,'site variables'!$A:$A,'site variables'!H:H,0,0)</f>
        <v>low</v>
      </c>
      <c r="T3150" t="str">
        <f>_xlfn.XLOOKUP($A3150,'site variables'!$A:$A,'site variables'!I:I,0,0)</f>
        <v>Wildfire&amp;grazing</v>
      </c>
      <c r="U3150">
        <f>_xlfn.XLOOKUP($D3150,climatevars!$E:$E,climatevars!J:J,0,)</f>
        <v>237.99952399999995</v>
      </c>
      <c r="V3150">
        <f>_xlfn.XLOOKUP($D3150,climatevars!$E:$E,climatevars!K:K,0,)</f>
        <v>750.99849799999981</v>
      </c>
      <c r="W3150">
        <f>_xlfn.XLOOKUP($D3150,climatevars!$E:$E,climatevars!L:L,0,)</f>
        <v>237.99952399999995</v>
      </c>
      <c r="X3150">
        <f>_xlfn.XLOOKUP($G3150,speciesvars!$D:$D,speciesvars!H:H,0,0)</f>
        <v>21.804166575272902</v>
      </c>
      <c r="Y3150">
        <f>_xlfn.XLOOKUP($G3150,speciesvars!$D:$D,speciesvars!I:I,0,0)</f>
        <v>504</v>
      </c>
    </row>
    <row r="3151" spans="1:25" hidden="1" x14ac:dyDescent="0.25">
      <c r="A3151" t="s">
        <v>57</v>
      </c>
      <c r="B3151" t="s">
        <v>32</v>
      </c>
      <c r="C3151">
        <v>30</v>
      </c>
      <c r="D3151" t="str">
        <f t="shared" si="49"/>
        <v>Rooseveltspring 2020</v>
      </c>
      <c r="E3151" t="s">
        <v>74</v>
      </c>
      <c r="F3151" t="s">
        <v>0</v>
      </c>
      <c r="G3151" t="s">
        <v>77</v>
      </c>
      <c r="H3151" t="s">
        <v>11</v>
      </c>
      <c r="I3151" t="s">
        <v>3252</v>
      </c>
      <c r="J3151" t="s">
        <v>72</v>
      </c>
      <c r="K3151">
        <v>1</v>
      </c>
      <c r="L3151">
        <v>200</v>
      </c>
      <c r="N3151">
        <f>_xlfn.XLOOKUP($A3151,'site variables'!$A:$A,'site variables'!C:C,0,0)</f>
        <v>400.54</v>
      </c>
      <c r="O3151">
        <f>_xlfn.XLOOKUP($A3151,'site variables'!$A:$A,'site variables'!D:D,0,0)</f>
        <v>30.2</v>
      </c>
      <c r="P3151">
        <f>_xlfn.XLOOKUP($A3151,'site variables'!$A:$A,'site variables'!E:E,0,0)</f>
        <v>20.100000000000001</v>
      </c>
      <c r="Q3151">
        <f>_xlfn.XLOOKUP($A3151,'site variables'!$A:$A,'site variables'!F:F,0,0)</f>
        <v>762</v>
      </c>
      <c r="R3151" t="str">
        <f>_xlfn.XLOOKUP($A3151,'site variables'!$A:$A,'site variables'!G:G,0,0)</f>
        <v>high</v>
      </c>
      <c r="S3151" t="str">
        <f>_xlfn.XLOOKUP($A3151,'site variables'!$A:$A,'site variables'!H:H,0,0)</f>
        <v>low</v>
      </c>
      <c r="T3151" t="str">
        <f>_xlfn.XLOOKUP($A3151,'site variables'!$A:$A,'site variables'!I:I,0,0)</f>
        <v>Wildfire&amp;grazing</v>
      </c>
      <c r="U3151">
        <f>_xlfn.XLOOKUP($D3151,climatevars!$E:$E,climatevars!J:J,0,)</f>
        <v>237.99952399999995</v>
      </c>
      <c r="V3151">
        <f>_xlfn.XLOOKUP($D3151,climatevars!$E:$E,climatevars!K:K,0,)</f>
        <v>750.99849799999981</v>
      </c>
      <c r="W3151">
        <f>_xlfn.XLOOKUP($D3151,climatevars!$E:$E,climatevars!L:L,0,)</f>
        <v>237.99952399999995</v>
      </c>
      <c r="X3151">
        <f>_xlfn.XLOOKUP($G3151,speciesvars!$D:$D,speciesvars!H:H,0,0)</f>
        <v>0</v>
      </c>
      <c r="Y3151">
        <f>_xlfn.XLOOKUP($G3151,speciesvars!$D:$D,speciesvars!I:I,0,0)</f>
        <v>0</v>
      </c>
    </row>
    <row r="3152" spans="1:25" hidden="1" x14ac:dyDescent="0.25">
      <c r="A3152" t="s">
        <v>57</v>
      </c>
      <c r="B3152" t="s">
        <v>32</v>
      </c>
      <c r="C3152">
        <v>4</v>
      </c>
      <c r="D3152" t="str">
        <f t="shared" si="49"/>
        <v>Rooseveltspring 2020</v>
      </c>
      <c r="E3152" t="s">
        <v>12</v>
      </c>
      <c r="F3152" t="s">
        <v>70</v>
      </c>
      <c r="G3152" t="s">
        <v>22</v>
      </c>
      <c r="H3152" t="s">
        <v>4256</v>
      </c>
      <c r="I3152" t="s">
        <v>3253</v>
      </c>
      <c r="J3152" t="s">
        <v>60</v>
      </c>
      <c r="K3152">
        <v>0</v>
      </c>
      <c r="L3152">
        <v>0</v>
      </c>
      <c r="M3152">
        <v>0</v>
      </c>
      <c r="N3152">
        <f>_xlfn.XLOOKUP($A3152,'site variables'!$A:$A,'site variables'!C:C,0,0)</f>
        <v>400.54</v>
      </c>
      <c r="O3152">
        <f>_xlfn.XLOOKUP($A3152,'site variables'!$A:$A,'site variables'!D:D,0,0)</f>
        <v>30.2</v>
      </c>
      <c r="P3152">
        <f>_xlfn.XLOOKUP($A3152,'site variables'!$A:$A,'site variables'!E:E,0,0)</f>
        <v>20.100000000000001</v>
      </c>
      <c r="Q3152">
        <f>_xlfn.XLOOKUP($A3152,'site variables'!$A:$A,'site variables'!F:F,0,0)</f>
        <v>762</v>
      </c>
      <c r="R3152" t="str">
        <f>_xlfn.XLOOKUP($A3152,'site variables'!$A:$A,'site variables'!G:G,0,0)</f>
        <v>high</v>
      </c>
      <c r="S3152" t="str">
        <f>_xlfn.XLOOKUP($A3152,'site variables'!$A:$A,'site variables'!H:H,0,0)</f>
        <v>low</v>
      </c>
      <c r="T3152" t="str">
        <f>_xlfn.XLOOKUP($A3152,'site variables'!$A:$A,'site variables'!I:I,0,0)</f>
        <v>Wildfire&amp;grazing</v>
      </c>
      <c r="U3152">
        <f>_xlfn.XLOOKUP($D3152,climatevars!$E:$E,climatevars!J:J,0,)</f>
        <v>237.99952399999995</v>
      </c>
      <c r="V3152">
        <f>_xlfn.XLOOKUP($D3152,climatevars!$E:$E,climatevars!K:K,0,)</f>
        <v>750.99849799999981</v>
      </c>
      <c r="W3152">
        <f>_xlfn.XLOOKUP($D3152,climatevars!$E:$E,climatevars!L:L,0,)</f>
        <v>237.99952399999995</v>
      </c>
      <c r="X3152">
        <f>_xlfn.XLOOKUP($G3152,speciesvars!$D:$D,speciesvars!H:H,0,0)</f>
        <v>22.870833317438802</v>
      </c>
      <c r="Y3152">
        <f>_xlfn.XLOOKUP($G3152,speciesvars!$D:$D,speciesvars!I:I,0,0)</f>
        <v>733</v>
      </c>
    </row>
    <row r="3153" spans="1:25" hidden="1" x14ac:dyDescent="0.25">
      <c r="A3153" t="s">
        <v>57</v>
      </c>
      <c r="B3153" t="s">
        <v>32</v>
      </c>
      <c r="C3153">
        <v>4</v>
      </c>
      <c r="D3153" t="str">
        <f t="shared" si="49"/>
        <v>Rooseveltspring 2020</v>
      </c>
      <c r="E3153" t="s">
        <v>12</v>
      </c>
      <c r="F3153" t="s">
        <v>70</v>
      </c>
      <c r="G3153" t="s">
        <v>54</v>
      </c>
      <c r="H3153" t="s">
        <v>4256</v>
      </c>
      <c r="I3153" t="s">
        <v>3254</v>
      </c>
      <c r="J3153" t="s">
        <v>60</v>
      </c>
      <c r="K3153">
        <v>2</v>
      </c>
      <c r="L3153">
        <v>35</v>
      </c>
      <c r="M3153">
        <v>1.5</v>
      </c>
      <c r="N3153">
        <f>_xlfn.XLOOKUP($A3153,'site variables'!$A:$A,'site variables'!C:C,0,0)</f>
        <v>400.54</v>
      </c>
      <c r="O3153">
        <f>_xlfn.XLOOKUP($A3153,'site variables'!$A:$A,'site variables'!D:D,0,0)</f>
        <v>30.2</v>
      </c>
      <c r="P3153">
        <f>_xlfn.XLOOKUP($A3153,'site variables'!$A:$A,'site variables'!E:E,0,0)</f>
        <v>20.100000000000001</v>
      </c>
      <c r="Q3153">
        <f>_xlfn.XLOOKUP($A3153,'site variables'!$A:$A,'site variables'!F:F,0,0)</f>
        <v>762</v>
      </c>
      <c r="R3153" t="str">
        <f>_xlfn.XLOOKUP($A3153,'site variables'!$A:$A,'site variables'!G:G,0,0)</f>
        <v>high</v>
      </c>
      <c r="S3153" t="str">
        <f>_xlfn.XLOOKUP($A3153,'site variables'!$A:$A,'site variables'!H:H,0,0)</f>
        <v>low</v>
      </c>
      <c r="T3153" t="str">
        <f>_xlfn.XLOOKUP($A3153,'site variables'!$A:$A,'site variables'!I:I,0,0)</f>
        <v>Wildfire&amp;grazing</v>
      </c>
      <c r="U3153">
        <f>_xlfn.XLOOKUP($D3153,climatevars!$E:$E,climatevars!J:J,0,)</f>
        <v>237.99952399999995</v>
      </c>
      <c r="V3153">
        <f>_xlfn.XLOOKUP($D3153,climatevars!$E:$E,climatevars!K:K,0,)</f>
        <v>750.99849799999981</v>
      </c>
      <c r="W3153">
        <f>_xlfn.XLOOKUP($D3153,climatevars!$E:$E,climatevars!L:L,0,)</f>
        <v>237.99952399999995</v>
      </c>
      <c r="X3153">
        <f>_xlfn.XLOOKUP($G3153,speciesvars!$D:$D,speciesvars!H:H,0,0)</f>
        <v>21.7541668613752</v>
      </c>
      <c r="Y3153">
        <f>_xlfn.XLOOKUP($G3153,speciesvars!$D:$D,speciesvars!I:I,0,0)</f>
        <v>505</v>
      </c>
    </row>
    <row r="3154" spans="1:25" hidden="1" x14ac:dyDescent="0.25">
      <c r="A3154" t="s">
        <v>57</v>
      </c>
      <c r="B3154" t="s">
        <v>32</v>
      </c>
      <c r="C3154">
        <v>4</v>
      </c>
      <c r="D3154" t="str">
        <f t="shared" si="49"/>
        <v>Rooseveltspring 2020</v>
      </c>
      <c r="E3154" t="s">
        <v>12</v>
      </c>
      <c r="F3154" t="s">
        <v>70</v>
      </c>
      <c r="G3154" t="s">
        <v>65</v>
      </c>
      <c r="H3154" t="s">
        <v>4256</v>
      </c>
      <c r="I3154" t="s">
        <v>3255</v>
      </c>
      <c r="J3154" t="s">
        <v>60</v>
      </c>
      <c r="K3154">
        <v>12</v>
      </c>
      <c r="L3154">
        <v>60</v>
      </c>
      <c r="M3154">
        <v>1.5</v>
      </c>
      <c r="N3154">
        <f>_xlfn.XLOOKUP($A3154,'site variables'!$A:$A,'site variables'!C:C,0,0)</f>
        <v>400.54</v>
      </c>
      <c r="O3154">
        <f>_xlfn.XLOOKUP($A3154,'site variables'!$A:$A,'site variables'!D:D,0,0)</f>
        <v>30.2</v>
      </c>
      <c r="P3154">
        <f>_xlfn.XLOOKUP($A3154,'site variables'!$A:$A,'site variables'!E:E,0,0)</f>
        <v>20.100000000000001</v>
      </c>
      <c r="Q3154">
        <f>_xlfn.XLOOKUP($A3154,'site variables'!$A:$A,'site variables'!F:F,0,0)</f>
        <v>762</v>
      </c>
      <c r="R3154" t="str">
        <f>_xlfn.XLOOKUP($A3154,'site variables'!$A:$A,'site variables'!G:G,0,0)</f>
        <v>high</v>
      </c>
      <c r="S3154" t="str">
        <f>_xlfn.XLOOKUP($A3154,'site variables'!$A:$A,'site variables'!H:H,0,0)</f>
        <v>low</v>
      </c>
      <c r="T3154" t="str">
        <f>_xlfn.XLOOKUP($A3154,'site variables'!$A:$A,'site variables'!I:I,0,0)</f>
        <v>Wildfire&amp;grazing</v>
      </c>
      <c r="U3154">
        <f>_xlfn.XLOOKUP($D3154,climatevars!$E:$E,climatevars!J:J,0,)</f>
        <v>237.99952399999995</v>
      </c>
      <c r="V3154">
        <f>_xlfn.XLOOKUP($D3154,climatevars!$E:$E,climatevars!K:K,0,)</f>
        <v>750.99849799999981</v>
      </c>
      <c r="W3154">
        <f>_xlfn.XLOOKUP($D3154,climatevars!$E:$E,climatevars!L:L,0,)</f>
        <v>237.99952399999995</v>
      </c>
      <c r="X3154">
        <f>_xlfn.XLOOKUP($G3154,speciesvars!$D:$D,speciesvars!H:H,0,0)</f>
        <v>21.662499884764401</v>
      </c>
      <c r="Y3154">
        <f>_xlfn.XLOOKUP($G3154,speciesvars!$D:$D,speciesvars!I:I,0,0)</f>
        <v>767</v>
      </c>
    </row>
    <row r="3155" spans="1:25" hidden="1" x14ac:dyDescent="0.25">
      <c r="A3155" t="s">
        <v>57</v>
      </c>
      <c r="B3155" t="s">
        <v>32</v>
      </c>
      <c r="C3155">
        <v>4</v>
      </c>
      <c r="D3155" t="str">
        <f t="shared" si="49"/>
        <v>Rooseveltspring 2020</v>
      </c>
      <c r="E3155" t="s">
        <v>12</v>
      </c>
      <c r="F3155" t="s">
        <v>70</v>
      </c>
      <c r="G3155" t="s">
        <v>1</v>
      </c>
      <c r="H3155" t="s">
        <v>4256</v>
      </c>
      <c r="I3155" t="s">
        <v>3256</v>
      </c>
      <c r="J3155" t="s">
        <v>60</v>
      </c>
      <c r="K3155">
        <v>0</v>
      </c>
      <c r="L3155">
        <v>0</v>
      </c>
      <c r="M3155">
        <v>0.05</v>
      </c>
      <c r="N3155">
        <f>_xlfn.XLOOKUP($A3155,'site variables'!$A:$A,'site variables'!C:C,0,0)</f>
        <v>400.54</v>
      </c>
      <c r="O3155">
        <f>_xlfn.XLOOKUP($A3155,'site variables'!$A:$A,'site variables'!D:D,0,0)</f>
        <v>30.2</v>
      </c>
      <c r="P3155">
        <f>_xlfn.XLOOKUP($A3155,'site variables'!$A:$A,'site variables'!E:E,0,0)</f>
        <v>20.100000000000001</v>
      </c>
      <c r="Q3155">
        <f>_xlfn.XLOOKUP($A3155,'site variables'!$A:$A,'site variables'!F:F,0,0)</f>
        <v>762</v>
      </c>
      <c r="R3155" t="str">
        <f>_xlfn.XLOOKUP($A3155,'site variables'!$A:$A,'site variables'!G:G,0,0)</f>
        <v>high</v>
      </c>
      <c r="S3155" t="str">
        <f>_xlfn.XLOOKUP($A3155,'site variables'!$A:$A,'site variables'!H:H,0,0)</f>
        <v>low</v>
      </c>
      <c r="T3155" t="str">
        <f>_xlfn.XLOOKUP($A3155,'site variables'!$A:$A,'site variables'!I:I,0,0)</f>
        <v>Wildfire&amp;grazing</v>
      </c>
      <c r="U3155">
        <f>_xlfn.XLOOKUP($D3155,climatevars!$E:$E,climatevars!J:J,0,)</f>
        <v>237.99952399999995</v>
      </c>
      <c r="V3155">
        <f>_xlfn.XLOOKUP($D3155,climatevars!$E:$E,climatevars!K:K,0,)</f>
        <v>750.99849799999981</v>
      </c>
      <c r="W3155">
        <f>_xlfn.XLOOKUP($D3155,climatevars!$E:$E,climatevars!L:L,0,)</f>
        <v>237.99952399999995</v>
      </c>
      <c r="X3155">
        <f>_xlfn.XLOOKUP($G3155,speciesvars!$D:$D,speciesvars!H:H,0,0)</f>
        <v>22.9416667421659</v>
      </c>
      <c r="Y3155">
        <f>_xlfn.XLOOKUP($G3155,speciesvars!$D:$D,speciesvars!I:I,0,0)</f>
        <v>528</v>
      </c>
    </row>
    <row r="3156" spans="1:25" hidden="1" x14ac:dyDescent="0.25">
      <c r="A3156" t="s">
        <v>57</v>
      </c>
      <c r="B3156" t="s">
        <v>32</v>
      </c>
      <c r="C3156">
        <v>30</v>
      </c>
      <c r="D3156" t="str">
        <f t="shared" si="49"/>
        <v>Rooseveltspring 2020</v>
      </c>
      <c r="E3156" t="s">
        <v>74</v>
      </c>
      <c r="F3156" t="s">
        <v>0</v>
      </c>
      <c r="G3156" t="s">
        <v>1451</v>
      </c>
      <c r="H3156" t="s">
        <v>11</v>
      </c>
      <c r="I3156" t="s">
        <v>3257</v>
      </c>
      <c r="J3156" t="s">
        <v>60</v>
      </c>
      <c r="K3156">
        <v>2</v>
      </c>
      <c r="L3156">
        <v>75</v>
      </c>
      <c r="N3156">
        <f>_xlfn.XLOOKUP($A3156,'site variables'!$A:$A,'site variables'!C:C,0,0)</f>
        <v>400.54</v>
      </c>
      <c r="O3156">
        <f>_xlfn.XLOOKUP($A3156,'site variables'!$A:$A,'site variables'!D:D,0,0)</f>
        <v>30.2</v>
      </c>
      <c r="P3156">
        <f>_xlfn.XLOOKUP($A3156,'site variables'!$A:$A,'site variables'!E:E,0,0)</f>
        <v>20.100000000000001</v>
      </c>
      <c r="Q3156">
        <f>_xlfn.XLOOKUP($A3156,'site variables'!$A:$A,'site variables'!F:F,0,0)</f>
        <v>762</v>
      </c>
      <c r="R3156" t="str">
        <f>_xlfn.XLOOKUP($A3156,'site variables'!$A:$A,'site variables'!G:G,0,0)</f>
        <v>high</v>
      </c>
      <c r="S3156" t="str">
        <f>_xlfn.XLOOKUP($A3156,'site variables'!$A:$A,'site variables'!H:H,0,0)</f>
        <v>low</v>
      </c>
      <c r="T3156" t="str">
        <f>_xlfn.XLOOKUP($A3156,'site variables'!$A:$A,'site variables'!I:I,0,0)</f>
        <v>Wildfire&amp;grazing</v>
      </c>
      <c r="U3156">
        <f>_xlfn.XLOOKUP($D3156,climatevars!$E:$E,climatevars!J:J,0,)</f>
        <v>237.99952399999995</v>
      </c>
      <c r="V3156">
        <f>_xlfn.XLOOKUP($D3156,climatevars!$E:$E,climatevars!K:K,0,)</f>
        <v>750.99849799999981</v>
      </c>
      <c r="W3156">
        <f>_xlfn.XLOOKUP($D3156,climatevars!$E:$E,climatevars!L:L,0,)</f>
        <v>237.99952399999995</v>
      </c>
      <c r="X3156">
        <f>_xlfn.XLOOKUP($G3156,speciesvars!$D:$D,speciesvars!H:H,0,0)</f>
        <v>0</v>
      </c>
      <c r="Y3156">
        <f>_xlfn.XLOOKUP($G3156,speciesvars!$D:$D,speciesvars!I:I,0,0)</f>
        <v>0</v>
      </c>
    </row>
    <row r="3157" spans="1:25" hidden="1" x14ac:dyDescent="0.25">
      <c r="A3157" t="s">
        <v>57</v>
      </c>
      <c r="B3157" t="s">
        <v>32</v>
      </c>
      <c r="C3157">
        <v>30</v>
      </c>
      <c r="D3157" t="str">
        <f t="shared" si="49"/>
        <v>Rooseveltspring 2020</v>
      </c>
      <c r="E3157" t="s">
        <v>74</v>
      </c>
      <c r="F3157" t="s">
        <v>0</v>
      </c>
      <c r="G3157" t="s">
        <v>44</v>
      </c>
      <c r="H3157" t="s">
        <v>11</v>
      </c>
      <c r="I3157" t="s">
        <v>3258</v>
      </c>
      <c r="J3157" t="s">
        <v>60</v>
      </c>
      <c r="K3157">
        <v>6</v>
      </c>
      <c r="L3157">
        <v>20</v>
      </c>
      <c r="N3157">
        <f>_xlfn.XLOOKUP($A3157,'site variables'!$A:$A,'site variables'!C:C,0,0)</f>
        <v>400.54</v>
      </c>
      <c r="O3157">
        <f>_xlfn.XLOOKUP($A3157,'site variables'!$A:$A,'site variables'!D:D,0,0)</f>
        <v>30.2</v>
      </c>
      <c r="P3157">
        <f>_xlfn.XLOOKUP($A3157,'site variables'!$A:$A,'site variables'!E:E,0,0)</f>
        <v>20.100000000000001</v>
      </c>
      <c r="Q3157">
        <f>_xlfn.XLOOKUP($A3157,'site variables'!$A:$A,'site variables'!F:F,0,0)</f>
        <v>762</v>
      </c>
      <c r="R3157" t="str">
        <f>_xlfn.XLOOKUP($A3157,'site variables'!$A:$A,'site variables'!G:G,0,0)</f>
        <v>high</v>
      </c>
      <c r="S3157" t="str">
        <f>_xlfn.XLOOKUP($A3157,'site variables'!$A:$A,'site variables'!H:H,0,0)</f>
        <v>low</v>
      </c>
      <c r="T3157" t="str">
        <f>_xlfn.XLOOKUP($A3157,'site variables'!$A:$A,'site variables'!I:I,0,0)</f>
        <v>Wildfire&amp;grazing</v>
      </c>
      <c r="U3157">
        <f>_xlfn.XLOOKUP($D3157,climatevars!$E:$E,climatevars!J:J,0,)</f>
        <v>237.99952399999995</v>
      </c>
      <c r="V3157">
        <f>_xlfn.XLOOKUP($D3157,climatevars!$E:$E,climatevars!K:K,0,)</f>
        <v>750.99849799999981</v>
      </c>
      <c r="W3157">
        <f>_xlfn.XLOOKUP($D3157,climatevars!$E:$E,climatevars!L:L,0,)</f>
        <v>237.99952399999995</v>
      </c>
      <c r="X3157">
        <f>_xlfn.XLOOKUP($G3157,speciesvars!$D:$D,speciesvars!H:H,0,0)</f>
        <v>0</v>
      </c>
      <c r="Y3157">
        <f>_xlfn.XLOOKUP($G3157,speciesvars!$D:$D,speciesvars!I:I,0,0)</f>
        <v>0</v>
      </c>
    </row>
    <row r="3158" spans="1:25" hidden="1" x14ac:dyDescent="0.25">
      <c r="A3158" t="s">
        <v>57</v>
      </c>
      <c r="B3158" t="s">
        <v>32</v>
      </c>
      <c r="C3158">
        <v>30</v>
      </c>
      <c r="D3158" t="str">
        <f t="shared" si="49"/>
        <v>Rooseveltspring 2020</v>
      </c>
      <c r="E3158" t="s">
        <v>74</v>
      </c>
      <c r="F3158" t="s">
        <v>0</v>
      </c>
      <c r="G3158" t="s">
        <v>36</v>
      </c>
      <c r="H3158" t="s">
        <v>11</v>
      </c>
      <c r="I3158" t="s">
        <v>3259</v>
      </c>
      <c r="J3158" t="s">
        <v>72</v>
      </c>
      <c r="K3158">
        <v>13</v>
      </c>
      <c r="L3158">
        <v>65</v>
      </c>
      <c r="N3158">
        <f>_xlfn.XLOOKUP($A3158,'site variables'!$A:$A,'site variables'!C:C,0,0)</f>
        <v>400.54</v>
      </c>
      <c r="O3158">
        <f>_xlfn.XLOOKUP($A3158,'site variables'!$A:$A,'site variables'!D:D,0,0)</f>
        <v>30.2</v>
      </c>
      <c r="P3158">
        <f>_xlfn.XLOOKUP($A3158,'site variables'!$A:$A,'site variables'!E:E,0,0)</f>
        <v>20.100000000000001</v>
      </c>
      <c r="Q3158">
        <f>_xlfn.XLOOKUP($A3158,'site variables'!$A:$A,'site variables'!F:F,0,0)</f>
        <v>762</v>
      </c>
      <c r="R3158" t="str">
        <f>_xlfn.XLOOKUP($A3158,'site variables'!$A:$A,'site variables'!G:G,0,0)</f>
        <v>high</v>
      </c>
      <c r="S3158" t="str">
        <f>_xlfn.XLOOKUP($A3158,'site variables'!$A:$A,'site variables'!H:H,0,0)</f>
        <v>low</v>
      </c>
      <c r="T3158" t="str">
        <f>_xlfn.XLOOKUP($A3158,'site variables'!$A:$A,'site variables'!I:I,0,0)</f>
        <v>Wildfire&amp;grazing</v>
      </c>
      <c r="U3158">
        <f>_xlfn.XLOOKUP($D3158,climatevars!$E:$E,climatevars!J:J,0,)</f>
        <v>237.99952399999995</v>
      </c>
      <c r="V3158">
        <f>_xlfn.XLOOKUP($D3158,climatevars!$E:$E,climatevars!K:K,0,)</f>
        <v>750.99849799999981</v>
      </c>
      <c r="W3158">
        <f>_xlfn.XLOOKUP($D3158,climatevars!$E:$E,climatevars!L:L,0,)</f>
        <v>237.99952399999995</v>
      </c>
      <c r="X3158">
        <f>_xlfn.XLOOKUP($G3158,speciesvars!$D:$D,speciesvars!H:H,0,0)</f>
        <v>0</v>
      </c>
      <c r="Y3158">
        <f>_xlfn.XLOOKUP($G3158,speciesvars!$D:$D,speciesvars!I:I,0,0)</f>
        <v>0</v>
      </c>
    </row>
    <row r="3159" spans="1:25" hidden="1" x14ac:dyDescent="0.25">
      <c r="A3159" t="s">
        <v>57</v>
      </c>
      <c r="B3159" t="s">
        <v>32</v>
      </c>
      <c r="C3159">
        <v>5</v>
      </c>
      <c r="D3159" t="str">
        <f t="shared" si="49"/>
        <v>Rooseveltspring 2020</v>
      </c>
      <c r="E3159" t="s">
        <v>48</v>
      </c>
      <c r="F3159" t="s">
        <v>0</v>
      </c>
      <c r="G3159" t="s">
        <v>13</v>
      </c>
      <c r="H3159" t="s">
        <v>4254</v>
      </c>
      <c r="I3159" t="s">
        <v>3260</v>
      </c>
      <c r="J3159" t="s">
        <v>60</v>
      </c>
      <c r="K3159">
        <v>0</v>
      </c>
      <c r="L3159">
        <v>0</v>
      </c>
      <c r="M3159">
        <v>0</v>
      </c>
      <c r="N3159">
        <f>_xlfn.XLOOKUP($A3159,'site variables'!$A:$A,'site variables'!C:C,0,0)</f>
        <v>400.54</v>
      </c>
      <c r="O3159">
        <f>_xlfn.XLOOKUP($A3159,'site variables'!$A:$A,'site variables'!D:D,0,0)</f>
        <v>30.2</v>
      </c>
      <c r="P3159">
        <f>_xlfn.XLOOKUP($A3159,'site variables'!$A:$A,'site variables'!E:E,0,0)</f>
        <v>20.100000000000001</v>
      </c>
      <c r="Q3159">
        <f>_xlfn.XLOOKUP($A3159,'site variables'!$A:$A,'site variables'!F:F,0,0)</f>
        <v>762</v>
      </c>
      <c r="R3159" t="str">
        <f>_xlfn.XLOOKUP($A3159,'site variables'!$A:$A,'site variables'!G:G,0,0)</f>
        <v>high</v>
      </c>
      <c r="S3159" t="str">
        <f>_xlfn.XLOOKUP($A3159,'site variables'!$A:$A,'site variables'!H:H,0,0)</f>
        <v>low</v>
      </c>
      <c r="T3159" t="str">
        <f>_xlfn.XLOOKUP($A3159,'site variables'!$A:$A,'site variables'!I:I,0,0)</f>
        <v>Wildfire&amp;grazing</v>
      </c>
      <c r="U3159">
        <f>_xlfn.XLOOKUP($D3159,climatevars!$E:$E,climatevars!J:J,0,)</f>
        <v>237.99952399999995</v>
      </c>
      <c r="V3159">
        <f>_xlfn.XLOOKUP($D3159,climatevars!$E:$E,climatevars!K:K,0,)</f>
        <v>750.99849799999981</v>
      </c>
      <c r="W3159">
        <f>_xlfn.XLOOKUP($D3159,climatevars!$E:$E,climatevars!L:L,0,)</f>
        <v>237.99952399999995</v>
      </c>
      <c r="X3159">
        <f>_xlfn.XLOOKUP($G3159,speciesvars!$D:$D,speciesvars!H:H,0,0)</f>
        <v>23.462500015894602</v>
      </c>
      <c r="Y3159">
        <f>_xlfn.XLOOKUP($G3159,speciesvars!$D:$D,speciesvars!I:I,0,0)</f>
        <v>846</v>
      </c>
    </row>
    <row r="3160" spans="1:25" hidden="1" x14ac:dyDescent="0.25">
      <c r="A3160" t="s">
        <v>57</v>
      </c>
      <c r="B3160" t="s">
        <v>32</v>
      </c>
      <c r="C3160">
        <v>31</v>
      </c>
      <c r="D3160" t="str">
        <f t="shared" si="49"/>
        <v>Rooseveltspring 2020</v>
      </c>
      <c r="E3160" t="s">
        <v>12</v>
      </c>
      <c r="F3160" t="s">
        <v>0</v>
      </c>
      <c r="G3160" t="s">
        <v>3</v>
      </c>
      <c r="H3160" t="s">
        <v>11</v>
      </c>
      <c r="I3160" t="s">
        <v>3261</v>
      </c>
      <c r="J3160" t="s">
        <v>72</v>
      </c>
      <c r="K3160">
        <v>2</v>
      </c>
      <c r="L3160">
        <v>70</v>
      </c>
      <c r="N3160">
        <f>_xlfn.XLOOKUP($A3160,'site variables'!$A:$A,'site variables'!C:C,0,0)</f>
        <v>400.54</v>
      </c>
      <c r="O3160">
        <f>_xlfn.XLOOKUP($A3160,'site variables'!$A:$A,'site variables'!D:D,0,0)</f>
        <v>30.2</v>
      </c>
      <c r="P3160">
        <f>_xlfn.XLOOKUP($A3160,'site variables'!$A:$A,'site variables'!E:E,0,0)</f>
        <v>20.100000000000001</v>
      </c>
      <c r="Q3160">
        <f>_xlfn.XLOOKUP($A3160,'site variables'!$A:$A,'site variables'!F:F,0,0)</f>
        <v>762</v>
      </c>
      <c r="R3160" t="str">
        <f>_xlfn.XLOOKUP($A3160,'site variables'!$A:$A,'site variables'!G:G,0,0)</f>
        <v>high</v>
      </c>
      <c r="S3160" t="str">
        <f>_xlfn.XLOOKUP($A3160,'site variables'!$A:$A,'site variables'!H:H,0,0)</f>
        <v>low</v>
      </c>
      <c r="T3160" t="str">
        <f>_xlfn.XLOOKUP($A3160,'site variables'!$A:$A,'site variables'!I:I,0,0)</f>
        <v>Wildfire&amp;grazing</v>
      </c>
      <c r="U3160">
        <f>_xlfn.XLOOKUP($D3160,climatevars!$E:$E,climatevars!J:J,0,)</f>
        <v>237.99952399999995</v>
      </c>
      <c r="V3160">
        <f>_xlfn.XLOOKUP($D3160,climatevars!$E:$E,climatevars!K:K,0,)</f>
        <v>750.99849799999981</v>
      </c>
      <c r="W3160">
        <f>_xlfn.XLOOKUP($D3160,climatevars!$E:$E,climatevars!L:L,0,)</f>
        <v>237.99952399999995</v>
      </c>
      <c r="X3160">
        <f>_xlfn.XLOOKUP($G3160,speciesvars!$D:$D,speciesvars!H:H,0,0)</f>
        <v>0</v>
      </c>
      <c r="Y3160">
        <f>_xlfn.XLOOKUP($G3160,speciesvars!$D:$D,speciesvars!I:I,0,0)</f>
        <v>0</v>
      </c>
    </row>
    <row r="3161" spans="1:25" hidden="1" x14ac:dyDescent="0.25">
      <c r="A3161" t="s">
        <v>57</v>
      </c>
      <c r="B3161" t="s">
        <v>32</v>
      </c>
      <c r="C3161">
        <v>5</v>
      </c>
      <c r="D3161" t="str">
        <f t="shared" si="49"/>
        <v>Rooseveltspring 2020</v>
      </c>
      <c r="E3161" t="s">
        <v>48</v>
      </c>
      <c r="F3161" t="s">
        <v>0</v>
      </c>
      <c r="G3161" t="s">
        <v>21</v>
      </c>
      <c r="H3161" t="s">
        <v>4254</v>
      </c>
      <c r="I3161" t="s">
        <v>3262</v>
      </c>
      <c r="J3161" t="s">
        <v>60</v>
      </c>
      <c r="K3161">
        <v>0</v>
      </c>
      <c r="L3161">
        <v>0</v>
      </c>
      <c r="M3161">
        <v>0</v>
      </c>
      <c r="N3161">
        <f>_xlfn.XLOOKUP($A3161,'site variables'!$A:$A,'site variables'!C:C,0,0)</f>
        <v>400.54</v>
      </c>
      <c r="O3161">
        <f>_xlfn.XLOOKUP($A3161,'site variables'!$A:$A,'site variables'!D:D,0,0)</f>
        <v>30.2</v>
      </c>
      <c r="P3161">
        <f>_xlfn.XLOOKUP($A3161,'site variables'!$A:$A,'site variables'!E:E,0,0)</f>
        <v>20.100000000000001</v>
      </c>
      <c r="Q3161">
        <f>_xlfn.XLOOKUP($A3161,'site variables'!$A:$A,'site variables'!F:F,0,0)</f>
        <v>762</v>
      </c>
      <c r="R3161" t="str">
        <f>_xlfn.XLOOKUP($A3161,'site variables'!$A:$A,'site variables'!G:G,0,0)</f>
        <v>high</v>
      </c>
      <c r="S3161" t="str">
        <f>_xlfn.XLOOKUP($A3161,'site variables'!$A:$A,'site variables'!H:H,0,0)</f>
        <v>low</v>
      </c>
      <c r="T3161" t="str">
        <f>_xlfn.XLOOKUP($A3161,'site variables'!$A:$A,'site variables'!I:I,0,0)</f>
        <v>Wildfire&amp;grazing</v>
      </c>
      <c r="U3161">
        <f>_xlfn.XLOOKUP($D3161,climatevars!$E:$E,climatevars!J:J,0,)</f>
        <v>237.99952399999995</v>
      </c>
      <c r="V3161">
        <f>_xlfn.XLOOKUP($D3161,climatevars!$E:$E,climatevars!K:K,0,)</f>
        <v>750.99849799999981</v>
      </c>
      <c r="W3161">
        <f>_xlfn.XLOOKUP($D3161,climatevars!$E:$E,climatevars!L:L,0,)</f>
        <v>237.99952399999995</v>
      </c>
      <c r="X3161">
        <f>_xlfn.XLOOKUP($G3161,speciesvars!$D:$D,speciesvars!H:H,0,0)</f>
        <v>24.8750001192093</v>
      </c>
      <c r="Y3161">
        <f>_xlfn.XLOOKUP($G3161,speciesvars!$D:$D,speciesvars!I:I,0,0)</f>
        <v>845</v>
      </c>
    </row>
    <row r="3162" spans="1:25" hidden="1" x14ac:dyDescent="0.25">
      <c r="A3162" t="s">
        <v>57</v>
      </c>
      <c r="B3162" t="s">
        <v>32</v>
      </c>
      <c r="C3162">
        <v>5</v>
      </c>
      <c r="D3162" t="str">
        <f t="shared" si="49"/>
        <v>Rooseveltspring 2020</v>
      </c>
      <c r="E3162" t="s">
        <v>48</v>
      </c>
      <c r="F3162" t="s">
        <v>0</v>
      </c>
      <c r="G3162" t="s">
        <v>53</v>
      </c>
      <c r="H3162" t="s">
        <v>4254</v>
      </c>
      <c r="I3162" t="s">
        <v>3263</v>
      </c>
      <c r="J3162" t="s">
        <v>60</v>
      </c>
      <c r="K3162">
        <v>0</v>
      </c>
      <c r="L3162">
        <v>0</v>
      </c>
      <c r="M3162">
        <v>0</v>
      </c>
      <c r="N3162">
        <f>_xlfn.XLOOKUP($A3162,'site variables'!$A:$A,'site variables'!C:C,0,0)</f>
        <v>400.54</v>
      </c>
      <c r="O3162">
        <f>_xlfn.XLOOKUP($A3162,'site variables'!$A:$A,'site variables'!D:D,0,0)</f>
        <v>30.2</v>
      </c>
      <c r="P3162">
        <f>_xlfn.XLOOKUP($A3162,'site variables'!$A:$A,'site variables'!E:E,0,0)</f>
        <v>20.100000000000001</v>
      </c>
      <c r="Q3162">
        <f>_xlfn.XLOOKUP($A3162,'site variables'!$A:$A,'site variables'!F:F,0,0)</f>
        <v>762</v>
      </c>
      <c r="R3162" t="str">
        <f>_xlfn.XLOOKUP($A3162,'site variables'!$A:$A,'site variables'!G:G,0,0)</f>
        <v>high</v>
      </c>
      <c r="S3162" t="str">
        <f>_xlfn.XLOOKUP($A3162,'site variables'!$A:$A,'site variables'!H:H,0,0)</f>
        <v>low</v>
      </c>
      <c r="T3162" t="str">
        <f>_xlfn.XLOOKUP($A3162,'site variables'!$A:$A,'site variables'!I:I,0,0)</f>
        <v>Wildfire&amp;grazing</v>
      </c>
      <c r="U3162">
        <f>_xlfn.XLOOKUP($D3162,climatevars!$E:$E,climatevars!J:J,0,)</f>
        <v>237.99952399999995</v>
      </c>
      <c r="V3162">
        <f>_xlfn.XLOOKUP($D3162,climatevars!$E:$E,climatevars!K:K,0,)</f>
        <v>750.99849799999981</v>
      </c>
      <c r="W3162">
        <f>_xlfn.XLOOKUP($D3162,climatevars!$E:$E,climatevars!L:L,0,)</f>
        <v>237.99952399999995</v>
      </c>
      <c r="X3162">
        <f>_xlfn.XLOOKUP($G3162,speciesvars!$D:$D,speciesvars!H:H,0,0)</f>
        <v>24.200000047683702</v>
      </c>
      <c r="Y3162">
        <f>_xlfn.XLOOKUP($G3162,speciesvars!$D:$D,speciesvars!I:I,0,0)</f>
        <v>706</v>
      </c>
    </row>
    <row r="3163" spans="1:25" hidden="1" x14ac:dyDescent="0.25">
      <c r="A3163" t="s">
        <v>57</v>
      </c>
      <c r="B3163" t="s">
        <v>32</v>
      </c>
      <c r="C3163">
        <v>5</v>
      </c>
      <c r="D3163" t="str">
        <f t="shared" si="49"/>
        <v>Rooseveltspring 2020</v>
      </c>
      <c r="E3163" t="s">
        <v>48</v>
      </c>
      <c r="F3163" t="s">
        <v>0</v>
      </c>
      <c r="G3163" t="s">
        <v>35</v>
      </c>
      <c r="H3163" t="s">
        <v>4254</v>
      </c>
      <c r="I3163" t="s">
        <v>3264</v>
      </c>
      <c r="J3163" t="s">
        <v>60</v>
      </c>
      <c r="K3163">
        <v>1</v>
      </c>
      <c r="L3163">
        <v>35</v>
      </c>
      <c r="M3163">
        <v>0.55000000000000004</v>
      </c>
      <c r="N3163">
        <f>_xlfn.XLOOKUP($A3163,'site variables'!$A:$A,'site variables'!C:C,0,0)</f>
        <v>400.54</v>
      </c>
      <c r="O3163">
        <f>_xlfn.XLOOKUP($A3163,'site variables'!$A:$A,'site variables'!D:D,0,0)</f>
        <v>30.2</v>
      </c>
      <c r="P3163">
        <f>_xlfn.XLOOKUP($A3163,'site variables'!$A:$A,'site variables'!E:E,0,0)</f>
        <v>20.100000000000001</v>
      </c>
      <c r="Q3163">
        <f>_xlfn.XLOOKUP($A3163,'site variables'!$A:$A,'site variables'!F:F,0,0)</f>
        <v>762</v>
      </c>
      <c r="R3163" t="str">
        <f>_xlfn.XLOOKUP($A3163,'site variables'!$A:$A,'site variables'!G:G,0,0)</f>
        <v>high</v>
      </c>
      <c r="S3163" t="str">
        <f>_xlfn.XLOOKUP($A3163,'site variables'!$A:$A,'site variables'!H:H,0,0)</f>
        <v>low</v>
      </c>
      <c r="T3163" t="str">
        <f>_xlfn.XLOOKUP($A3163,'site variables'!$A:$A,'site variables'!I:I,0,0)</f>
        <v>Wildfire&amp;grazing</v>
      </c>
      <c r="U3163">
        <f>_xlfn.XLOOKUP($D3163,climatevars!$E:$E,climatevars!J:J,0,)</f>
        <v>237.99952399999995</v>
      </c>
      <c r="V3163">
        <f>_xlfn.XLOOKUP($D3163,climatevars!$E:$E,climatevars!K:K,0,)</f>
        <v>750.99849799999981</v>
      </c>
      <c r="W3163">
        <f>_xlfn.XLOOKUP($D3163,climatevars!$E:$E,climatevars!L:L,0,)</f>
        <v>237.99952399999995</v>
      </c>
      <c r="X3163">
        <f>_xlfn.XLOOKUP($G3163,speciesvars!$D:$D,speciesvars!H:H,0,0)</f>
        <v>23.5000000198682</v>
      </c>
      <c r="Y3163">
        <f>_xlfn.XLOOKUP($G3163,speciesvars!$D:$D,speciesvars!I:I,0,0)</f>
        <v>354</v>
      </c>
    </row>
    <row r="3164" spans="1:25" hidden="1" x14ac:dyDescent="0.25">
      <c r="A3164" t="s">
        <v>57</v>
      </c>
      <c r="B3164" t="s">
        <v>32</v>
      </c>
      <c r="C3164">
        <v>5</v>
      </c>
      <c r="D3164" t="str">
        <f t="shared" si="49"/>
        <v>Rooseveltspring 2020</v>
      </c>
      <c r="E3164" t="s">
        <v>48</v>
      </c>
      <c r="F3164" t="s">
        <v>0</v>
      </c>
      <c r="G3164" t="s">
        <v>76</v>
      </c>
      <c r="H3164" t="s">
        <v>4254</v>
      </c>
      <c r="I3164" t="s">
        <v>3265</v>
      </c>
      <c r="J3164" t="s">
        <v>60</v>
      </c>
      <c r="K3164">
        <v>0</v>
      </c>
      <c r="L3164">
        <v>0</v>
      </c>
      <c r="M3164">
        <v>0</v>
      </c>
      <c r="N3164">
        <f>_xlfn.XLOOKUP($A3164,'site variables'!$A:$A,'site variables'!C:C,0,0)</f>
        <v>400.54</v>
      </c>
      <c r="O3164">
        <f>_xlfn.XLOOKUP($A3164,'site variables'!$A:$A,'site variables'!D:D,0,0)</f>
        <v>30.2</v>
      </c>
      <c r="P3164">
        <f>_xlfn.XLOOKUP($A3164,'site variables'!$A:$A,'site variables'!E:E,0,0)</f>
        <v>20.100000000000001</v>
      </c>
      <c r="Q3164">
        <f>_xlfn.XLOOKUP($A3164,'site variables'!$A:$A,'site variables'!F:F,0,0)</f>
        <v>762</v>
      </c>
      <c r="R3164" t="str">
        <f>_xlfn.XLOOKUP($A3164,'site variables'!$A:$A,'site variables'!G:G,0,0)</f>
        <v>high</v>
      </c>
      <c r="S3164" t="str">
        <f>_xlfn.XLOOKUP($A3164,'site variables'!$A:$A,'site variables'!H:H,0,0)</f>
        <v>low</v>
      </c>
      <c r="T3164" t="str">
        <f>_xlfn.XLOOKUP($A3164,'site variables'!$A:$A,'site variables'!I:I,0,0)</f>
        <v>Wildfire&amp;grazing</v>
      </c>
      <c r="U3164">
        <f>_xlfn.XLOOKUP($D3164,climatevars!$E:$E,climatevars!J:J,0,)</f>
        <v>237.99952399999995</v>
      </c>
      <c r="V3164">
        <f>_xlfn.XLOOKUP($D3164,climatevars!$E:$E,climatevars!K:K,0,)</f>
        <v>750.99849799999981</v>
      </c>
      <c r="W3164">
        <f>_xlfn.XLOOKUP($D3164,climatevars!$E:$E,climatevars!L:L,0,)</f>
        <v>237.99952399999995</v>
      </c>
      <c r="X3164">
        <f>_xlfn.XLOOKUP($G3164,speciesvars!$D:$D,speciesvars!H:H,0,0)</f>
        <v>23.825000166892998</v>
      </c>
      <c r="Y3164">
        <f>_xlfn.XLOOKUP($G3164,speciesvars!$D:$D,speciesvars!I:I,0,0)</f>
        <v>508</v>
      </c>
    </row>
    <row r="3165" spans="1:25" hidden="1" x14ac:dyDescent="0.25">
      <c r="A3165" t="s">
        <v>57</v>
      </c>
      <c r="B3165" t="s">
        <v>32</v>
      </c>
      <c r="C3165">
        <v>6</v>
      </c>
      <c r="D3165" t="str">
        <f t="shared" si="49"/>
        <v>Rooseveltspring 2020</v>
      </c>
      <c r="E3165" t="s">
        <v>66</v>
      </c>
      <c r="F3165" t="s">
        <v>0</v>
      </c>
      <c r="G3165" t="s">
        <v>13</v>
      </c>
      <c r="H3165" t="s">
        <v>4254</v>
      </c>
      <c r="I3165" t="s">
        <v>3266</v>
      </c>
      <c r="J3165" t="s">
        <v>60</v>
      </c>
      <c r="K3165">
        <v>0</v>
      </c>
      <c r="L3165">
        <v>0</v>
      </c>
      <c r="M3165">
        <v>0</v>
      </c>
      <c r="N3165">
        <f>_xlfn.XLOOKUP($A3165,'site variables'!$A:$A,'site variables'!C:C,0,0)</f>
        <v>400.54</v>
      </c>
      <c r="O3165">
        <f>_xlfn.XLOOKUP($A3165,'site variables'!$A:$A,'site variables'!D:D,0,0)</f>
        <v>30.2</v>
      </c>
      <c r="P3165">
        <f>_xlfn.XLOOKUP($A3165,'site variables'!$A:$A,'site variables'!E:E,0,0)</f>
        <v>20.100000000000001</v>
      </c>
      <c r="Q3165">
        <f>_xlfn.XLOOKUP($A3165,'site variables'!$A:$A,'site variables'!F:F,0,0)</f>
        <v>762</v>
      </c>
      <c r="R3165" t="str">
        <f>_xlfn.XLOOKUP($A3165,'site variables'!$A:$A,'site variables'!G:G,0,0)</f>
        <v>high</v>
      </c>
      <c r="S3165" t="str">
        <f>_xlfn.XLOOKUP($A3165,'site variables'!$A:$A,'site variables'!H:H,0,0)</f>
        <v>low</v>
      </c>
      <c r="T3165" t="str">
        <f>_xlfn.XLOOKUP($A3165,'site variables'!$A:$A,'site variables'!I:I,0,0)</f>
        <v>Wildfire&amp;grazing</v>
      </c>
      <c r="U3165">
        <f>_xlfn.XLOOKUP($D3165,climatevars!$E:$E,climatevars!J:J,0,)</f>
        <v>237.99952399999995</v>
      </c>
      <c r="V3165">
        <f>_xlfn.XLOOKUP($D3165,climatevars!$E:$E,climatevars!K:K,0,)</f>
        <v>750.99849799999981</v>
      </c>
      <c r="W3165">
        <f>_xlfn.XLOOKUP($D3165,climatevars!$E:$E,climatevars!L:L,0,)</f>
        <v>237.99952399999995</v>
      </c>
      <c r="X3165">
        <f>_xlfn.XLOOKUP($G3165,speciesvars!$D:$D,speciesvars!H:H,0,0)</f>
        <v>23.462500015894602</v>
      </c>
      <c r="Y3165">
        <f>_xlfn.XLOOKUP($G3165,speciesvars!$D:$D,speciesvars!I:I,0,0)</f>
        <v>846</v>
      </c>
    </row>
    <row r="3166" spans="1:25" hidden="1" x14ac:dyDescent="0.25">
      <c r="A3166" t="s">
        <v>57</v>
      </c>
      <c r="B3166" t="s">
        <v>32</v>
      </c>
      <c r="C3166">
        <v>31</v>
      </c>
      <c r="D3166" t="str">
        <f t="shared" si="49"/>
        <v>Rooseveltspring 2020</v>
      </c>
      <c r="E3166" t="s">
        <v>12</v>
      </c>
      <c r="F3166" t="s">
        <v>0</v>
      </c>
      <c r="G3166" t="s">
        <v>1451</v>
      </c>
      <c r="H3166" t="s">
        <v>11</v>
      </c>
      <c r="I3166" t="s">
        <v>3267</v>
      </c>
      <c r="J3166" t="s">
        <v>60</v>
      </c>
      <c r="K3166">
        <v>1</v>
      </c>
      <c r="L3166">
        <v>72</v>
      </c>
      <c r="N3166">
        <f>_xlfn.XLOOKUP($A3166,'site variables'!$A:$A,'site variables'!C:C,0,0)</f>
        <v>400.54</v>
      </c>
      <c r="O3166">
        <f>_xlfn.XLOOKUP($A3166,'site variables'!$A:$A,'site variables'!D:D,0,0)</f>
        <v>30.2</v>
      </c>
      <c r="P3166">
        <f>_xlfn.XLOOKUP($A3166,'site variables'!$A:$A,'site variables'!E:E,0,0)</f>
        <v>20.100000000000001</v>
      </c>
      <c r="Q3166">
        <f>_xlfn.XLOOKUP($A3166,'site variables'!$A:$A,'site variables'!F:F,0,0)</f>
        <v>762</v>
      </c>
      <c r="R3166" t="str">
        <f>_xlfn.XLOOKUP($A3166,'site variables'!$A:$A,'site variables'!G:G,0,0)</f>
        <v>high</v>
      </c>
      <c r="S3166" t="str">
        <f>_xlfn.XLOOKUP($A3166,'site variables'!$A:$A,'site variables'!H:H,0,0)</f>
        <v>low</v>
      </c>
      <c r="T3166" t="str">
        <f>_xlfn.XLOOKUP($A3166,'site variables'!$A:$A,'site variables'!I:I,0,0)</f>
        <v>Wildfire&amp;grazing</v>
      </c>
      <c r="U3166">
        <f>_xlfn.XLOOKUP($D3166,climatevars!$E:$E,climatevars!J:J,0,)</f>
        <v>237.99952399999995</v>
      </c>
      <c r="V3166">
        <f>_xlfn.XLOOKUP($D3166,climatevars!$E:$E,climatevars!K:K,0,)</f>
        <v>750.99849799999981</v>
      </c>
      <c r="W3166">
        <f>_xlfn.XLOOKUP($D3166,climatevars!$E:$E,climatevars!L:L,0,)</f>
        <v>237.99952399999995</v>
      </c>
      <c r="X3166">
        <f>_xlfn.XLOOKUP($G3166,speciesvars!$D:$D,speciesvars!H:H,0,0)</f>
        <v>0</v>
      </c>
      <c r="Y3166">
        <f>_xlfn.XLOOKUP($G3166,speciesvars!$D:$D,speciesvars!I:I,0,0)</f>
        <v>0</v>
      </c>
    </row>
    <row r="3167" spans="1:25" hidden="1" x14ac:dyDescent="0.25">
      <c r="A3167" t="s">
        <v>57</v>
      </c>
      <c r="B3167" t="s">
        <v>32</v>
      </c>
      <c r="C3167">
        <v>31</v>
      </c>
      <c r="D3167" t="str">
        <f t="shared" si="49"/>
        <v>Rooseveltspring 2020</v>
      </c>
      <c r="E3167" t="s">
        <v>12</v>
      </c>
      <c r="F3167" t="s">
        <v>0</v>
      </c>
      <c r="G3167" t="s">
        <v>44</v>
      </c>
      <c r="H3167" t="s">
        <v>11</v>
      </c>
      <c r="I3167" t="s">
        <v>3268</v>
      </c>
      <c r="J3167" t="s">
        <v>60</v>
      </c>
      <c r="K3167">
        <v>2</v>
      </c>
      <c r="L3167">
        <v>20</v>
      </c>
      <c r="N3167">
        <f>_xlfn.XLOOKUP($A3167,'site variables'!$A:$A,'site variables'!C:C,0,0)</f>
        <v>400.54</v>
      </c>
      <c r="O3167">
        <f>_xlfn.XLOOKUP($A3167,'site variables'!$A:$A,'site variables'!D:D,0,0)</f>
        <v>30.2</v>
      </c>
      <c r="P3167">
        <f>_xlfn.XLOOKUP($A3167,'site variables'!$A:$A,'site variables'!E:E,0,0)</f>
        <v>20.100000000000001</v>
      </c>
      <c r="Q3167">
        <f>_xlfn.XLOOKUP($A3167,'site variables'!$A:$A,'site variables'!F:F,0,0)</f>
        <v>762</v>
      </c>
      <c r="R3167" t="str">
        <f>_xlfn.XLOOKUP($A3167,'site variables'!$A:$A,'site variables'!G:G,0,0)</f>
        <v>high</v>
      </c>
      <c r="S3167" t="str">
        <f>_xlfn.XLOOKUP($A3167,'site variables'!$A:$A,'site variables'!H:H,0,0)</f>
        <v>low</v>
      </c>
      <c r="T3167" t="str">
        <f>_xlfn.XLOOKUP($A3167,'site variables'!$A:$A,'site variables'!I:I,0,0)</f>
        <v>Wildfire&amp;grazing</v>
      </c>
      <c r="U3167">
        <f>_xlfn.XLOOKUP($D3167,climatevars!$E:$E,climatevars!J:J,0,)</f>
        <v>237.99952399999995</v>
      </c>
      <c r="V3167">
        <f>_xlfn.XLOOKUP($D3167,climatevars!$E:$E,climatevars!K:K,0,)</f>
        <v>750.99849799999981</v>
      </c>
      <c r="W3167">
        <f>_xlfn.XLOOKUP($D3167,climatevars!$E:$E,climatevars!L:L,0,)</f>
        <v>237.99952399999995</v>
      </c>
      <c r="X3167">
        <f>_xlfn.XLOOKUP($G3167,speciesvars!$D:$D,speciesvars!H:H,0,0)</f>
        <v>0</v>
      </c>
      <c r="Y3167">
        <f>_xlfn.XLOOKUP($G3167,speciesvars!$D:$D,speciesvars!I:I,0,0)</f>
        <v>0</v>
      </c>
    </row>
    <row r="3168" spans="1:25" hidden="1" x14ac:dyDescent="0.25">
      <c r="A3168" t="s">
        <v>57</v>
      </c>
      <c r="B3168" t="s">
        <v>32</v>
      </c>
      <c r="C3168">
        <v>32</v>
      </c>
      <c r="D3168" t="str">
        <f t="shared" si="49"/>
        <v>Rooseveltspring 2020</v>
      </c>
      <c r="E3168" t="s">
        <v>66</v>
      </c>
      <c r="F3168" t="s">
        <v>0</v>
      </c>
      <c r="G3168" t="s">
        <v>3</v>
      </c>
      <c r="H3168" t="s">
        <v>11</v>
      </c>
      <c r="I3168" t="s">
        <v>3269</v>
      </c>
      <c r="J3168" t="s">
        <v>72</v>
      </c>
      <c r="K3168">
        <v>2</v>
      </c>
      <c r="L3168">
        <v>50</v>
      </c>
      <c r="N3168">
        <f>_xlfn.XLOOKUP($A3168,'site variables'!$A:$A,'site variables'!C:C,0,0)</f>
        <v>400.54</v>
      </c>
      <c r="O3168">
        <f>_xlfn.XLOOKUP($A3168,'site variables'!$A:$A,'site variables'!D:D,0,0)</f>
        <v>30.2</v>
      </c>
      <c r="P3168">
        <f>_xlfn.XLOOKUP($A3168,'site variables'!$A:$A,'site variables'!E:E,0,0)</f>
        <v>20.100000000000001</v>
      </c>
      <c r="Q3168">
        <f>_xlfn.XLOOKUP($A3168,'site variables'!$A:$A,'site variables'!F:F,0,0)</f>
        <v>762</v>
      </c>
      <c r="R3168" t="str">
        <f>_xlfn.XLOOKUP($A3168,'site variables'!$A:$A,'site variables'!G:G,0,0)</f>
        <v>high</v>
      </c>
      <c r="S3168" t="str">
        <f>_xlfn.XLOOKUP($A3168,'site variables'!$A:$A,'site variables'!H:H,0,0)</f>
        <v>low</v>
      </c>
      <c r="T3168" t="str">
        <f>_xlfn.XLOOKUP($A3168,'site variables'!$A:$A,'site variables'!I:I,0,0)</f>
        <v>Wildfire&amp;grazing</v>
      </c>
      <c r="U3168">
        <f>_xlfn.XLOOKUP($D3168,climatevars!$E:$E,climatevars!J:J,0,)</f>
        <v>237.99952399999995</v>
      </c>
      <c r="V3168">
        <f>_xlfn.XLOOKUP($D3168,climatevars!$E:$E,climatevars!K:K,0,)</f>
        <v>750.99849799999981</v>
      </c>
      <c r="W3168">
        <f>_xlfn.XLOOKUP($D3168,climatevars!$E:$E,climatevars!L:L,0,)</f>
        <v>237.99952399999995</v>
      </c>
      <c r="X3168">
        <f>_xlfn.XLOOKUP($G3168,speciesvars!$D:$D,speciesvars!H:H,0,0)</f>
        <v>0</v>
      </c>
      <c r="Y3168">
        <f>_xlfn.XLOOKUP($G3168,speciesvars!$D:$D,speciesvars!I:I,0,0)</f>
        <v>0</v>
      </c>
    </row>
    <row r="3169" spans="1:25" hidden="1" x14ac:dyDescent="0.25">
      <c r="A3169" t="s">
        <v>57</v>
      </c>
      <c r="B3169" t="s">
        <v>32</v>
      </c>
      <c r="C3169">
        <v>32</v>
      </c>
      <c r="D3169" t="str">
        <f t="shared" si="49"/>
        <v>Rooseveltspring 2020</v>
      </c>
      <c r="E3169" t="s">
        <v>66</v>
      </c>
      <c r="F3169" t="s">
        <v>0</v>
      </c>
      <c r="G3169" t="s">
        <v>44</v>
      </c>
      <c r="H3169" t="s">
        <v>11</v>
      </c>
      <c r="I3169" t="s">
        <v>3270</v>
      </c>
      <c r="J3169" t="s">
        <v>60</v>
      </c>
      <c r="K3169">
        <v>3</v>
      </c>
      <c r="L3169">
        <v>25</v>
      </c>
      <c r="N3169">
        <f>_xlfn.XLOOKUP($A3169,'site variables'!$A:$A,'site variables'!C:C,0,0)</f>
        <v>400.54</v>
      </c>
      <c r="O3169">
        <f>_xlfn.XLOOKUP($A3169,'site variables'!$A:$A,'site variables'!D:D,0,0)</f>
        <v>30.2</v>
      </c>
      <c r="P3169">
        <f>_xlfn.XLOOKUP($A3169,'site variables'!$A:$A,'site variables'!E:E,0,0)</f>
        <v>20.100000000000001</v>
      </c>
      <c r="Q3169">
        <f>_xlfn.XLOOKUP($A3169,'site variables'!$A:$A,'site variables'!F:F,0,0)</f>
        <v>762</v>
      </c>
      <c r="R3169" t="str">
        <f>_xlfn.XLOOKUP($A3169,'site variables'!$A:$A,'site variables'!G:G,0,0)</f>
        <v>high</v>
      </c>
      <c r="S3169" t="str">
        <f>_xlfn.XLOOKUP($A3169,'site variables'!$A:$A,'site variables'!H:H,0,0)</f>
        <v>low</v>
      </c>
      <c r="T3169" t="str">
        <f>_xlfn.XLOOKUP($A3169,'site variables'!$A:$A,'site variables'!I:I,0,0)</f>
        <v>Wildfire&amp;grazing</v>
      </c>
      <c r="U3169">
        <f>_xlfn.XLOOKUP($D3169,climatevars!$E:$E,climatevars!J:J,0,)</f>
        <v>237.99952399999995</v>
      </c>
      <c r="V3169">
        <f>_xlfn.XLOOKUP($D3169,climatevars!$E:$E,climatevars!K:K,0,)</f>
        <v>750.99849799999981</v>
      </c>
      <c r="W3169">
        <f>_xlfn.XLOOKUP($D3169,climatevars!$E:$E,climatevars!L:L,0,)</f>
        <v>237.99952399999995</v>
      </c>
      <c r="X3169">
        <f>_xlfn.XLOOKUP($G3169,speciesvars!$D:$D,speciesvars!H:H,0,0)</f>
        <v>0</v>
      </c>
      <c r="Y3169">
        <f>_xlfn.XLOOKUP($G3169,speciesvars!$D:$D,speciesvars!I:I,0,0)</f>
        <v>0</v>
      </c>
    </row>
    <row r="3170" spans="1:25" hidden="1" x14ac:dyDescent="0.25">
      <c r="A3170" t="s">
        <v>57</v>
      </c>
      <c r="B3170" t="s">
        <v>32</v>
      </c>
      <c r="C3170">
        <v>32</v>
      </c>
      <c r="D3170" t="str">
        <f t="shared" si="49"/>
        <v>Rooseveltspring 2020</v>
      </c>
      <c r="E3170" t="s">
        <v>66</v>
      </c>
      <c r="F3170" t="s">
        <v>0</v>
      </c>
      <c r="G3170" t="s">
        <v>33</v>
      </c>
      <c r="H3170" t="s">
        <v>11</v>
      </c>
      <c r="I3170" t="s">
        <v>3271</v>
      </c>
      <c r="J3170" t="s">
        <v>60</v>
      </c>
      <c r="K3170">
        <v>1</v>
      </c>
      <c r="L3170">
        <v>15</v>
      </c>
      <c r="N3170">
        <f>_xlfn.XLOOKUP($A3170,'site variables'!$A:$A,'site variables'!C:C,0,0)</f>
        <v>400.54</v>
      </c>
      <c r="O3170">
        <f>_xlfn.XLOOKUP($A3170,'site variables'!$A:$A,'site variables'!D:D,0,0)</f>
        <v>30.2</v>
      </c>
      <c r="P3170">
        <f>_xlfn.XLOOKUP($A3170,'site variables'!$A:$A,'site variables'!E:E,0,0)</f>
        <v>20.100000000000001</v>
      </c>
      <c r="Q3170">
        <f>_xlfn.XLOOKUP($A3170,'site variables'!$A:$A,'site variables'!F:F,0,0)</f>
        <v>762</v>
      </c>
      <c r="R3170" t="str">
        <f>_xlfn.XLOOKUP($A3170,'site variables'!$A:$A,'site variables'!G:G,0,0)</f>
        <v>high</v>
      </c>
      <c r="S3170" t="str">
        <f>_xlfn.XLOOKUP($A3170,'site variables'!$A:$A,'site variables'!H:H,0,0)</f>
        <v>low</v>
      </c>
      <c r="T3170" t="str">
        <f>_xlfn.XLOOKUP($A3170,'site variables'!$A:$A,'site variables'!I:I,0,0)</f>
        <v>Wildfire&amp;grazing</v>
      </c>
      <c r="U3170">
        <f>_xlfn.XLOOKUP($D3170,climatevars!$E:$E,climatevars!J:J,0,)</f>
        <v>237.99952399999995</v>
      </c>
      <c r="V3170">
        <f>_xlfn.XLOOKUP($D3170,climatevars!$E:$E,climatevars!K:K,0,)</f>
        <v>750.99849799999981</v>
      </c>
      <c r="W3170">
        <f>_xlfn.XLOOKUP($D3170,climatevars!$E:$E,climatevars!L:L,0,)</f>
        <v>237.99952399999995</v>
      </c>
      <c r="X3170">
        <f>_xlfn.XLOOKUP($G3170,speciesvars!$D:$D,speciesvars!H:H,0,0)</f>
        <v>0</v>
      </c>
      <c r="Y3170">
        <f>_xlfn.XLOOKUP($G3170,speciesvars!$D:$D,speciesvars!I:I,0,0)</f>
        <v>0</v>
      </c>
    </row>
    <row r="3171" spans="1:25" hidden="1" x14ac:dyDescent="0.25">
      <c r="A3171" t="s">
        <v>57</v>
      </c>
      <c r="B3171" t="s">
        <v>32</v>
      </c>
      <c r="C3171">
        <v>6</v>
      </c>
      <c r="D3171" t="str">
        <f t="shared" si="49"/>
        <v>Rooseveltspring 2020</v>
      </c>
      <c r="E3171" t="s">
        <v>66</v>
      </c>
      <c r="F3171" t="s">
        <v>0</v>
      </c>
      <c r="G3171" t="s">
        <v>21</v>
      </c>
      <c r="H3171" t="s">
        <v>4254</v>
      </c>
      <c r="I3171" t="s">
        <v>3272</v>
      </c>
      <c r="J3171" t="s">
        <v>60</v>
      </c>
      <c r="K3171">
        <v>0</v>
      </c>
      <c r="L3171">
        <v>0</v>
      </c>
      <c r="M3171">
        <v>0</v>
      </c>
      <c r="N3171">
        <f>_xlfn.XLOOKUP($A3171,'site variables'!$A:$A,'site variables'!C:C,0,0)</f>
        <v>400.54</v>
      </c>
      <c r="O3171">
        <f>_xlfn.XLOOKUP($A3171,'site variables'!$A:$A,'site variables'!D:D,0,0)</f>
        <v>30.2</v>
      </c>
      <c r="P3171">
        <f>_xlfn.XLOOKUP($A3171,'site variables'!$A:$A,'site variables'!E:E,0,0)</f>
        <v>20.100000000000001</v>
      </c>
      <c r="Q3171">
        <f>_xlfn.XLOOKUP($A3171,'site variables'!$A:$A,'site variables'!F:F,0,0)</f>
        <v>762</v>
      </c>
      <c r="R3171" t="str">
        <f>_xlfn.XLOOKUP($A3171,'site variables'!$A:$A,'site variables'!G:G,0,0)</f>
        <v>high</v>
      </c>
      <c r="S3171" t="str">
        <f>_xlfn.XLOOKUP($A3171,'site variables'!$A:$A,'site variables'!H:H,0,0)</f>
        <v>low</v>
      </c>
      <c r="T3171" t="str">
        <f>_xlfn.XLOOKUP($A3171,'site variables'!$A:$A,'site variables'!I:I,0,0)</f>
        <v>Wildfire&amp;grazing</v>
      </c>
      <c r="U3171">
        <f>_xlfn.XLOOKUP($D3171,climatevars!$E:$E,climatevars!J:J,0,)</f>
        <v>237.99952399999995</v>
      </c>
      <c r="V3171">
        <f>_xlfn.XLOOKUP($D3171,climatevars!$E:$E,climatevars!K:K,0,)</f>
        <v>750.99849799999981</v>
      </c>
      <c r="W3171">
        <f>_xlfn.XLOOKUP($D3171,climatevars!$E:$E,climatevars!L:L,0,)</f>
        <v>237.99952399999995</v>
      </c>
      <c r="X3171">
        <f>_xlfn.XLOOKUP($G3171,speciesvars!$D:$D,speciesvars!H:H,0,0)</f>
        <v>24.8750001192093</v>
      </c>
      <c r="Y3171">
        <f>_xlfn.XLOOKUP($G3171,speciesvars!$D:$D,speciesvars!I:I,0,0)</f>
        <v>845</v>
      </c>
    </row>
    <row r="3172" spans="1:25" hidden="1" x14ac:dyDescent="0.25">
      <c r="A3172" t="s">
        <v>57</v>
      </c>
      <c r="B3172" t="s">
        <v>32</v>
      </c>
      <c r="C3172">
        <v>32</v>
      </c>
      <c r="D3172" t="str">
        <f t="shared" si="49"/>
        <v>Rooseveltspring 2020</v>
      </c>
      <c r="E3172" t="s">
        <v>66</v>
      </c>
      <c r="F3172" t="s">
        <v>0</v>
      </c>
      <c r="G3172" t="s">
        <v>36</v>
      </c>
      <c r="H3172" t="s">
        <v>11</v>
      </c>
      <c r="I3172" t="s">
        <v>3273</v>
      </c>
      <c r="J3172" t="s">
        <v>72</v>
      </c>
      <c r="K3172">
        <v>9</v>
      </c>
      <c r="L3172">
        <v>40</v>
      </c>
      <c r="N3172">
        <f>_xlfn.XLOOKUP($A3172,'site variables'!$A:$A,'site variables'!C:C,0,0)</f>
        <v>400.54</v>
      </c>
      <c r="O3172">
        <f>_xlfn.XLOOKUP($A3172,'site variables'!$A:$A,'site variables'!D:D,0,0)</f>
        <v>30.2</v>
      </c>
      <c r="P3172">
        <f>_xlfn.XLOOKUP($A3172,'site variables'!$A:$A,'site variables'!E:E,0,0)</f>
        <v>20.100000000000001</v>
      </c>
      <c r="Q3172">
        <f>_xlfn.XLOOKUP($A3172,'site variables'!$A:$A,'site variables'!F:F,0,0)</f>
        <v>762</v>
      </c>
      <c r="R3172" t="str">
        <f>_xlfn.XLOOKUP($A3172,'site variables'!$A:$A,'site variables'!G:G,0,0)</f>
        <v>high</v>
      </c>
      <c r="S3172" t="str">
        <f>_xlfn.XLOOKUP($A3172,'site variables'!$A:$A,'site variables'!H:H,0,0)</f>
        <v>low</v>
      </c>
      <c r="T3172" t="str">
        <f>_xlfn.XLOOKUP($A3172,'site variables'!$A:$A,'site variables'!I:I,0,0)</f>
        <v>Wildfire&amp;grazing</v>
      </c>
      <c r="U3172">
        <f>_xlfn.XLOOKUP($D3172,climatevars!$E:$E,climatevars!J:J,0,)</f>
        <v>237.99952399999995</v>
      </c>
      <c r="V3172">
        <f>_xlfn.XLOOKUP($D3172,climatevars!$E:$E,climatevars!K:K,0,)</f>
        <v>750.99849799999981</v>
      </c>
      <c r="W3172">
        <f>_xlfn.XLOOKUP($D3172,climatevars!$E:$E,climatevars!L:L,0,)</f>
        <v>237.99952399999995</v>
      </c>
      <c r="X3172">
        <f>_xlfn.XLOOKUP($G3172,speciesvars!$D:$D,speciesvars!H:H,0,0)</f>
        <v>0</v>
      </c>
      <c r="Y3172">
        <f>_xlfn.XLOOKUP($G3172,speciesvars!$D:$D,speciesvars!I:I,0,0)</f>
        <v>0</v>
      </c>
    </row>
    <row r="3173" spans="1:25" hidden="1" x14ac:dyDescent="0.25">
      <c r="A3173" t="s">
        <v>57</v>
      </c>
      <c r="B3173" t="s">
        <v>32</v>
      </c>
      <c r="C3173">
        <v>6</v>
      </c>
      <c r="D3173" t="str">
        <f t="shared" si="49"/>
        <v>Rooseveltspring 2020</v>
      </c>
      <c r="E3173" t="s">
        <v>66</v>
      </c>
      <c r="F3173" t="s">
        <v>0</v>
      </c>
      <c r="G3173" t="s">
        <v>53</v>
      </c>
      <c r="H3173" t="s">
        <v>4254</v>
      </c>
      <c r="I3173" t="s">
        <v>3274</v>
      </c>
      <c r="J3173" t="s">
        <v>60</v>
      </c>
      <c r="K3173">
        <v>0</v>
      </c>
      <c r="L3173">
        <v>0</v>
      </c>
      <c r="M3173">
        <v>0</v>
      </c>
      <c r="N3173">
        <f>_xlfn.XLOOKUP($A3173,'site variables'!$A:$A,'site variables'!C:C,0,0)</f>
        <v>400.54</v>
      </c>
      <c r="O3173">
        <f>_xlfn.XLOOKUP($A3173,'site variables'!$A:$A,'site variables'!D:D,0,0)</f>
        <v>30.2</v>
      </c>
      <c r="P3173">
        <f>_xlfn.XLOOKUP($A3173,'site variables'!$A:$A,'site variables'!E:E,0,0)</f>
        <v>20.100000000000001</v>
      </c>
      <c r="Q3173">
        <f>_xlfn.XLOOKUP($A3173,'site variables'!$A:$A,'site variables'!F:F,0,0)</f>
        <v>762</v>
      </c>
      <c r="R3173" t="str">
        <f>_xlfn.XLOOKUP($A3173,'site variables'!$A:$A,'site variables'!G:G,0,0)</f>
        <v>high</v>
      </c>
      <c r="S3173" t="str">
        <f>_xlfn.XLOOKUP($A3173,'site variables'!$A:$A,'site variables'!H:H,0,0)</f>
        <v>low</v>
      </c>
      <c r="T3173" t="str">
        <f>_xlfn.XLOOKUP($A3173,'site variables'!$A:$A,'site variables'!I:I,0,0)</f>
        <v>Wildfire&amp;grazing</v>
      </c>
      <c r="U3173">
        <f>_xlfn.XLOOKUP($D3173,climatevars!$E:$E,climatevars!J:J,0,)</f>
        <v>237.99952399999995</v>
      </c>
      <c r="V3173">
        <f>_xlfn.XLOOKUP($D3173,climatevars!$E:$E,climatevars!K:K,0,)</f>
        <v>750.99849799999981</v>
      </c>
      <c r="W3173">
        <f>_xlfn.XLOOKUP($D3173,climatevars!$E:$E,climatevars!L:L,0,)</f>
        <v>237.99952399999995</v>
      </c>
      <c r="X3173">
        <f>_xlfn.XLOOKUP($G3173,speciesvars!$D:$D,speciesvars!H:H,0,0)</f>
        <v>24.200000047683702</v>
      </c>
      <c r="Y3173">
        <f>_xlfn.XLOOKUP($G3173,speciesvars!$D:$D,speciesvars!I:I,0,0)</f>
        <v>706</v>
      </c>
    </row>
    <row r="3174" spans="1:25" hidden="1" x14ac:dyDescent="0.25">
      <c r="A3174" t="s">
        <v>57</v>
      </c>
      <c r="B3174" t="s">
        <v>32</v>
      </c>
      <c r="C3174">
        <v>6</v>
      </c>
      <c r="D3174" t="str">
        <f t="shared" si="49"/>
        <v>Rooseveltspring 2020</v>
      </c>
      <c r="E3174" t="s">
        <v>66</v>
      </c>
      <c r="F3174" t="s">
        <v>0</v>
      </c>
      <c r="G3174" t="s">
        <v>35</v>
      </c>
      <c r="H3174" t="s">
        <v>4254</v>
      </c>
      <c r="I3174" t="s">
        <v>3275</v>
      </c>
      <c r="J3174" t="s">
        <v>60</v>
      </c>
      <c r="K3174">
        <v>0</v>
      </c>
      <c r="L3174">
        <v>0</v>
      </c>
      <c r="M3174">
        <v>0.55000000000000004</v>
      </c>
      <c r="N3174">
        <f>_xlfn.XLOOKUP($A3174,'site variables'!$A:$A,'site variables'!C:C,0,0)</f>
        <v>400.54</v>
      </c>
      <c r="O3174">
        <f>_xlfn.XLOOKUP($A3174,'site variables'!$A:$A,'site variables'!D:D,0,0)</f>
        <v>30.2</v>
      </c>
      <c r="P3174">
        <f>_xlfn.XLOOKUP($A3174,'site variables'!$A:$A,'site variables'!E:E,0,0)</f>
        <v>20.100000000000001</v>
      </c>
      <c r="Q3174">
        <f>_xlfn.XLOOKUP($A3174,'site variables'!$A:$A,'site variables'!F:F,0,0)</f>
        <v>762</v>
      </c>
      <c r="R3174" t="str">
        <f>_xlfn.XLOOKUP($A3174,'site variables'!$A:$A,'site variables'!G:G,0,0)</f>
        <v>high</v>
      </c>
      <c r="S3174" t="str">
        <f>_xlfn.XLOOKUP($A3174,'site variables'!$A:$A,'site variables'!H:H,0,0)</f>
        <v>low</v>
      </c>
      <c r="T3174" t="str">
        <f>_xlfn.XLOOKUP($A3174,'site variables'!$A:$A,'site variables'!I:I,0,0)</f>
        <v>Wildfire&amp;grazing</v>
      </c>
      <c r="U3174">
        <f>_xlfn.XLOOKUP($D3174,climatevars!$E:$E,climatevars!J:J,0,)</f>
        <v>237.99952399999995</v>
      </c>
      <c r="V3174">
        <f>_xlfn.XLOOKUP($D3174,climatevars!$E:$E,climatevars!K:K,0,)</f>
        <v>750.99849799999981</v>
      </c>
      <c r="W3174">
        <f>_xlfn.XLOOKUP($D3174,climatevars!$E:$E,climatevars!L:L,0,)</f>
        <v>237.99952399999995</v>
      </c>
      <c r="X3174">
        <f>_xlfn.XLOOKUP($G3174,speciesvars!$D:$D,speciesvars!H:H,0,0)</f>
        <v>23.5000000198682</v>
      </c>
      <c r="Y3174">
        <f>_xlfn.XLOOKUP($G3174,speciesvars!$D:$D,speciesvars!I:I,0,0)</f>
        <v>354</v>
      </c>
    </row>
    <row r="3175" spans="1:25" hidden="1" x14ac:dyDescent="0.25">
      <c r="A3175" t="s">
        <v>57</v>
      </c>
      <c r="B3175" t="s">
        <v>32</v>
      </c>
      <c r="C3175">
        <v>6</v>
      </c>
      <c r="D3175" t="str">
        <f t="shared" si="49"/>
        <v>Rooseveltspring 2020</v>
      </c>
      <c r="E3175" t="s">
        <v>66</v>
      </c>
      <c r="F3175" t="s">
        <v>0</v>
      </c>
      <c r="G3175" t="s">
        <v>76</v>
      </c>
      <c r="H3175" t="s">
        <v>4254</v>
      </c>
      <c r="I3175" t="s">
        <v>3276</v>
      </c>
      <c r="J3175" t="s">
        <v>60</v>
      </c>
      <c r="K3175">
        <v>0</v>
      </c>
      <c r="L3175">
        <v>0</v>
      </c>
      <c r="M3175">
        <v>0</v>
      </c>
      <c r="N3175">
        <f>_xlfn.XLOOKUP($A3175,'site variables'!$A:$A,'site variables'!C:C,0,0)</f>
        <v>400.54</v>
      </c>
      <c r="O3175">
        <f>_xlfn.XLOOKUP($A3175,'site variables'!$A:$A,'site variables'!D:D,0,0)</f>
        <v>30.2</v>
      </c>
      <c r="P3175">
        <f>_xlfn.XLOOKUP($A3175,'site variables'!$A:$A,'site variables'!E:E,0,0)</f>
        <v>20.100000000000001</v>
      </c>
      <c r="Q3175">
        <f>_xlfn.XLOOKUP($A3175,'site variables'!$A:$A,'site variables'!F:F,0,0)</f>
        <v>762</v>
      </c>
      <c r="R3175" t="str">
        <f>_xlfn.XLOOKUP($A3175,'site variables'!$A:$A,'site variables'!G:G,0,0)</f>
        <v>high</v>
      </c>
      <c r="S3175" t="str">
        <f>_xlfn.XLOOKUP($A3175,'site variables'!$A:$A,'site variables'!H:H,0,0)</f>
        <v>low</v>
      </c>
      <c r="T3175" t="str">
        <f>_xlfn.XLOOKUP($A3175,'site variables'!$A:$A,'site variables'!I:I,0,0)</f>
        <v>Wildfire&amp;grazing</v>
      </c>
      <c r="U3175">
        <f>_xlfn.XLOOKUP($D3175,climatevars!$E:$E,climatevars!J:J,0,)</f>
        <v>237.99952399999995</v>
      </c>
      <c r="V3175">
        <f>_xlfn.XLOOKUP($D3175,climatevars!$E:$E,climatevars!K:K,0,)</f>
        <v>750.99849799999981</v>
      </c>
      <c r="W3175">
        <f>_xlfn.XLOOKUP($D3175,climatevars!$E:$E,climatevars!L:L,0,)</f>
        <v>237.99952399999995</v>
      </c>
      <c r="X3175">
        <f>_xlfn.XLOOKUP($G3175,speciesvars!$D:$D,speciesvars!H:H,0,0)</f>
        <v>23.825000166892998</v>
      </c>
      <c r="Y3175">
        <f>_xlfn.XLOOKUP($G3175,speciesvars!$D:$D,speciesvars!I:I,0,0)</f>
        <v>508</v>
      </c>
    </row>
    <row r="3176" spans="1:25" hidden="1" x14ac:dyDescent="0.25">
      <c r="A3176" t="s">
        <v>57</v>
      </c>
      <c r="B3176" t="s">
        <v>32</v>
      </c>
      <c r="C3176">
        <v>7</v>
      </c>
      <c r="D3176" t="str">
        <f t="shared" si="49"/>
        <v>Rooseveltspring 2020</v>
      </c>
      <c r="E3176" t="s">
        <v>74</v>
      </c>
      <c r="F3176" t="s">
        <v>0</v>
      </c>
      <c r="G3176" t="s">
        <v>13</v>
      </c>
      <c r="H3176" t="s">
        <v>4254</v>
      </c>
      <c r="I3176" t="s">
        <v>3277</v>
      </c>
      <c r="J3176" t="s">
        <v>60</v>
      </c>
      <c r="K3176">
        <v>0</v>
      </c>
      <c r="L3176">
        <v>0</v>
      </c>
      <c r="M3176">
        <v>0</v>
      </c>
      <c r="N3176">
        <f>_xlfn.XLOOKUP($A3176,'site variables'!$A:$A,'site variables'!C:C,0,0)</f>
        <v>400.54</v>
      </c>
      <c r="O3176">
        <f>_xlfn.XLOOKUP($A3176,'site variables'!$A:$A,'site variables'!D:D,0,0)</f>
        <v>30.2</v>
      </c>
      <c r="P3176">
        <f>_xlfn.XLOOKUP($A3176,'site variables'!$A:$A,'site variables'!E:E,0,0)</f>
        <v>20.100000000000001</v>
      </c>
      <c r="Q3176">
        <f>_xlfn.XLOOKUP($A3176,'site variables'!$A:$A,'site variables'!F:F,0,0)</f>
        <v>762</v>
      </c>
      <c r="R3176" t="str">
        <f>_xlfn.XLOOKUP($A3176,'site variables'!$A:$A,'site variables'!G:G,0,0)</f>
        <v>high</v>
      </c>
      <c r="S3176" t="str">
        <f>_xlfn.XLOOKUP($A3176,'site variables'!$A:$A,'site variables'!H:H,0,0)</f>
        <v>low</v>
      </c>
      <c r="T3176" t="str">
        <f>_xlfn.XLOOKUP($A3176,'site variables'!$A:$A,'site variables'!I:I,0,0)</f>
        <v>Wildfire&amp;grazing</v>
      </c>
      <c r="U3176">
        <f>_xlfn.XLOOKUP($D3176,climatevars!$E:$E,climatevars!J:J,0,)</f>
        <v>237.99952399999995</v>
      </c>
      <c r="V3176">
        <f>_xlfn.XLOOKUP($D3176,climatevars!$E:$E,climatevars!K:K,0,)</f>
        <v>750.99849799999981</v>
      </c>
      <c r="W3176">
        <f>_xlfn.XLOOKUP($D3176,climatevars!$E:$E,climatevars!L:L,0,)</f>
        <v>237.99952399999995</v>
      </c>
      <c r="X3176">
        <f>_xlfn.XLOOKUP($G3176,speciesvars!$D:$D,speciesvars!H:H,0,0)</f>
        <v>23.462500015894602</v>
      </c>
      <c r="Y3176">
        <f>_xlfn.XLOOKUP($G3176,speciesvars!$D:$D,speciesvars!I:I,0,0)</f>
        <v>846</v>
      </c>
    </row>
    <row r="3177" spans="1:25" hidden="1" x14ac:dyDescent="0.25">
      <c r="A3177" t="s">
        <v>57</v>
      </c>
      <c r="B3177" t="s">
        <v>32</v>
      </c>
      <c r="C3177">
        <v>33</v>
      </c>
      <c r="D3177" t="str">
        <f t="shared" si="49"/>
        <v>Rooseveltspring 2020</v>
      </c>
      <c r="E3177" t="s">
        <v>48</v>
      </c>
      <c r="F3177" t="s">
        <v>0</v>
      </c>
      <c r="G3177" t="s">
        <v>77</v>
      </c>
      <c r="H3177" t="s">
        <v>11</v>
      </c>
      <c r="I3177" t="s">
        <v>3278</v>
      </c>
      <c r="J3177" t="s">
        <v>72</v>
      </c>
      <c r="K3177">
        <v>1</v>
      </c>
      <c r="L3177">
        <v>60</v>
      </c>
      <c r="N3177">
        <f>_xlfn.XLOOKUP($A3177,'site variables'!$A:$A,'site variables'!C:C,0,0)</f>
        <v>400.54</v>
      </c>
      <c r="O3177">
        <f>_xlfn.XLOOKUP($A3177,'site variables'!$A:$A,'site variables'!D:D,0,0)</f>
        <v>30.2</v>
      </c>
      <c r="P3177">
        <f>_xlfn.XLOOKUP($A3177,'site variables'!$A:$A,'site variables'!E:E,0,0)</f>
        <v>20.100000000000001</v>
      </c>
      <c r="Q3177">
        <f>_xlfn.XLOOKUP($A3177,'site variables'!$A:$A,'site variables'!F:F,0,0)</f>
        <v>762</v>
      </c>
      <c r="R3177" t="str">
        <f>_xlfn.XLOOKUP($A3177,'site variables'!$A:$A,'site variables'!G:G,0,0)</f>
        <v>high</v>
      </c>
      <c r="S3177" t="str">
        <f>_xlfn.XLOOKUP($A3177,'site variables'!$A:$A,'site variables'!H:H,0,0)</f>
        <v>low</v>
      </c>
      <c r="T3177" t="str">
        <f>_xlfn.XLOOKUP($A3177,'site variables'!$A:$A,'site variables'!I:I,0,0)</f>
        <v>Wildfire&amp;grazing</v>
      </c>
      <c r="U3177">
        <f>_xlfn.XLOOKUP($D3177,climatevars!$E:$E,climatevars!J:J,0,)</f>
        <v>237.99952399999995</v>
      </c>
      <c r="V3177">
        <f>_xlfn.XLOOKUP($D3177,climatevars!$E:$E,climatevars!K:K,0,)</f>
        <v>750.99849799999981</v>
      </c>
      <c r="W3177">
        <f>_xlfn.XLOOKUP($D3177,climatevars!$E:$E,climatevars!L:L,0,)</f>
        <v>237.99952399999995</v>
      </c>
      <c r="X3177">
        <f>_xlfn.XLOOKUP($G3177,speciesvars!$D:$D,speciesvars!H:H,0,0)</f>
        <v>0</v>
      </c>
      <c r="Y3177">
        <f>_xlfn.XLOOKUP($G3177,speciesvars!$D:$D,speciesvars!I:I,0,0)</f>
        <v>0</v>
      </c>
    </row>
    <row r="3178" spans="1:25" hidden="1" x14ac:dyDescent="0.25">
      <c r="A3178" t="s">
        <v>57</v>
      </c>
      <c r="B3178" t="s">
        <v>32</v>
      </c>
      <c r="C3178">
        <v>7</v>
      </c>
      <c r="D3178" t="str">
        <f t="shared" si="49"/>
        <v>Rooseveltspring 2020</v>
      </c>
      <c r="E3178" t="s">
        <v>74</v>
      </c>
      <c r="F3178" t="s">
        <v>0</v>
      </c>
      <c r="G3178" t="s">
        <v>21</v>
      </c>
      <c r="H3178" t="s">
        <v>4254</v>
      </c>
      <c r="I3178" t="s">
        <v>3279</v>
      </c>
      <c r="J3178" t="s">
        <v>60</v>
      </c>
      <c r="K3178">
        <v>0</v>
      </c>
      <c r="L3178">
        <v>0</v>
      </c>
      <c r="M3178">
        <v>0</v>
      </c>
      <c r="N3178">
        <f>_xlfn.XLOOKUP($A3178,'site variables'!$A:$A,'site variables'!C:C,0,0)</f>
        <v>400.54</v>
      </c>
      <c r="O3178">
        <f>_xlfn.XLOOKUP($A3178,'site variables'!$A:$A,'site variables'!D:D,0,0)</f>
        <v>30.2</v>
      </c>
      <c r="P3178">
        <f>_xlfn.XLOOKUP($A3178,'site variables'!$A:$A,'site variables'!E:E,0,0)</f>
        <v>20.100000000000001</v>
      </c>
      <c r="Q3178">
        <f>_xlfn.XLOOKUP($A3178,'site variables'!$A:$A,'site variables'!F:F,0,0)</f>
        <v>762</v>
      </c>
      <c r="R3178" t="str">
        <f>_xlfn.XLOOKUP($A3178,'site variables'!$A:$A,'site variables'!G:G,0,0)</f>
        <v>high</v>
      </c>
      <c r="S3178" t="str">
        <f>_xlfn.XLOOKUP($A3178,'site variables'!$A:$A,'site variables'!H:H,0,0)</f>
        <v>low</v>
      </c>
      <c r="T3178" t="str">
        <f>_xlfn.XLOOKUP($A3178,'site variables'!$A:$A,'site variables'!I:I,0,0)</f>
        <v>Wildfire&amp;grazing</v>
      </c>
      <c r="U3178">
        <f>_xlfn.XLOOKUP($D3178,climatevars!$E:$E,climatevars!J:J,0,)</f>
        <v>237.99952399999995</v>
      </c>
      <c r="V3178">
        <f>_xlfn.XLOOKUP($D3178,climatevars!$E:$E,climatevars!K:K,0,)</f>
        <v>750.99849799999981</v>
      </c>
      <c r="W3178">
        <f>_xlfn.XLOOKUP($D3178,climatevars!$E:$E,climatevars!L:L,0,)</f>
        <v>237.99952399999995</v>
      </c>
      <c r="X3178">
        <f>_xlfn.XLOOKUP($G3178,speciesvars!$D:$D,speciesvars!H:H,0,0)</f>
        <v>24.8750001192093</v>
      </c>
      <c r="Y3178">
        <f>_xlfn.XLOOKUP($G3178,speciesvars!$D:$D,speciesvars!I:I,0,0)</f>
        <v>845</v>
      </c>
    </row>
    <row r="3179" spans="1:25" hidden="1" x14ac:dyDescent="0.25">
      <c r="A3179" t="s">
        <v>57</v>
      </c>
      <c r="B3179" t="s">
        <v>32</v>
      </c>
      <c r="C3179">
        <v>7</v>
      </c>
      <c r="D3179" t="str">
        <f t="shared" si="49"/>
        <v>Rooseveltspring 2020</v>
      </c>
      <c r="E3179" t="s">
        <v>74</v>
      </c>
      <c r="F3179" t="s">
        <v>0</v>
      </c>
      <c r="G3179" t="s">
        <v>53</v>
      </c>
      <c r="H3179" t="s">
        <v>4254</v>
      </c>
      <c r="I3179" t="s">
        <v>3280</v>
      </c>
      <c r="J3179" t="s">
        <v>60</v>
      </c>
      <c r="K3179">
        <v>0</v>
      </c>
      <c r="L3179">
        <v>0</v>
      </c>
      <c r="M3179">
        <v>0</v>
      </c>
      <c r="N3179">
        <f>_xlfn.XLOOKUP($A3179,'site variables'!$A:$A,'site variables'!C:C,0,0)</f>
        <v>400.54</v>
      </c>
      <c r="O3179">
        <f>_xlfn.XLOOKUP($A3179,'site variables'!$A:$A,'site variables'!D:D,0,0)</f>
        <v>30.2</v>
      </c>
      <c r="P3179">
        <f>_xlfn.XLOOKUP($A3179,'site variables'!$A:$A,'site variables'!E:E,0,0)</f>
        <v>20.100000000000001</v>
      </c>
      <c r="Q3179">
        <f>_xlfn.XLOOKUP($A3179,'site variables'!$A:$A,'site variables'!F:F,0,0)</f>
        <v>762</v>
      </c>
      <c r="R3179" t="str">
        <f>_xlfn.XLOOKUP($A3179,'site variables'!$A:$A,'site variables'!G:G,0,0)</f>
        <v>high</v>
      </c>
      <c r="S3179" t="str">
        <f>_xlfn.XLOOKUP($A3179,'site variables'!$A:$A,'site variables'!H:H,0,0)</f>
        <v>low</v>
      </c>
      <c r="T3179" t="str">
        <f>_xlfn.XLOOKUP($A3179,'site variables'!$A:$A,'site variables'!I:I,0,0)</f>
        <v>Wildfire&amp;grazing</v>
      </c>
      <c r="U3179">
        <f>_xlfn.XLOOKUP($D3179,climatevars!$E:$E,climatevars!J:J,0,)</f>
        <v>237.99952399999995</v>
      </c>
      <c r="V3179">
        <f>_xlfn.XLOOKUP($D3179,climatevars!$E:$E,climatevars!K:K,0,)</f>
        <v>750.99849799999981</v>
      </c>
      <c r="W3179">
        <f>_xlfn.XLOOKUP($D3179,climatevars!$E:$E,climatevars!L:L,0,)</f>
        <v>237.99952399999995</v>
      </c>
      <c r="X3179">
        <f>_xlfn.XLOOKUP($G3179,speciesvars!$D:$D,speciesvars!H:H,0,0)</f>
        <v>24.200000047683702</v>
      </c>
      <c r="Y3179">
        <f>_xlfn.XLOOKUP($G3179,speciesvars!$D:$D,speciesvars!I:I,0,0)</f>
        <v>706</v>
      </c>
    </row>
    <row r="3180" spans="1:25" hidden="1" x14ac:dyDescent="0.25">
      <c r="A3180" t="s">
        <v>57</v>
      </c>
      <c r="B3180" t="s">
        <v>32</v>
      </c>
      <c r="C3180">
        <v>7</v>
      </c>
      <c r="D3180" t="str">
        <f t="shared" si="49"/>
        <v>Rooseveltspring 2020</v>
      </c>
      <c r="E3180" t="s">
        <v>74</v>
      </c>
      <c r="F3180" t="s">
        <v>0</v>
      </c>
      <c r="G3180" t="s">
        <v>35</v>
      </c>
      <c r="H3180" t="s">
        <v>4254</v>
      </c>
      <c r="I3180" t="s">
        <v>3281</v>
      </c>
      <c r="J3180" t="s">
        <v>60</v>
      </c>
      <c r="K3180">
        <v>2</v>
      </c>
      <c r="L3180">
        <v>50</v>
      </c>
      <c r="M3180">
        <v>0.55000000000000004</v>
      </c>
      <c r="N3180">
        <f>_xlfn.XLOOKUP($A3180,'site variables'!$A:$A,'site variables'!C:C,0,0)</f>
        <v>400.54</v>
      </c>
      <c r="O3180">
        <f>_xlfn.XLOOKUP($A3180,'site variables'!$A:$A,'site variables'!D:D,0,0)</f>
        <v>30.2</v>
      </c>
      <c r="P3180">
        <f>_xlfn.XLOOKUP($A3180,'site variables'!$A:$A,'site variables'!E:E,0,0)</f>
        <v>20.100000000000001</v>
      </c>
      <c r="Q3180">
        <f>_xlfn.XLOOKUP($A3180,'site variables'!$A:$A,'site variables'!F:F,0,0)</f>
        <v>762</v>
      </c>
      <c r="R3180" t="str">
        <f>_xlfn.XLOOKUP($A3180,'site variables'!$A:$A,'site variables'!G:G,0,0)</f>
        <v>high</v>
      </c>
      <c r="S3180" t="str">
        <f>_xlfn.XLOOKUP($A3180,'site variables'!$A:$A,'site variables'!H:H,0,0)</f>
        <v>low</v>
      </c>
      <c r="T3180" t="str">
        <f>_xlfn.XLOOKUP($A3180,'site variables'!$A:$A,'site variables'!I:I,0,0)</f>
        <v>Wildfire&amp;grazing</v>
      </c>
      <c r="U3180">
        <f>_xlfn.XLOOKUP($D3180,climatevars!$E:$E,climatevars!J:J,0,)</f>
        <v>237.99952399999995</v>
      </c>
      <c r="V3180">
        <f>_xlfn.XLOOKUP($D3180,climatevars!$E:$E,climatevars!K:K,0,)</f>
        <v>750.99849799999981</v>
      </c>
      <c r="W3180">
        <f>_xlfn.XLOOKUP($D3180,climatevars!$E:$E,climatevars!L:L,0,)</f>
        <v>237.99952399999995</v>
      </c>
      <c r="X3180">
        <f>_xlfn.XLOOKUP($G3180,speciesvars!$D:$D,speciesvars!H:H,0,0)</f>
        <v>23.5000000198682</v>
      </c>
      <c r="Y3180">
        <f>_xlfn.XLOOKUP($G3180,speciesvars!$D:$D,speciesvars!I:I,0,0)</f>
        <v>354</v>
      </c>
    </row>
    <row r="3181" spans="1:25" hidden="1" x14ac:dyDescent="0.25">
      <c r="A3181" t="s">
        <v>57</v>
      </c>
      <c r="B3181" t="s">
        <v>32</v>
      </c>
      <c r="C3181">
        <v>7</v>
      </c>
      <c r="D3181" t="str">
        <f t="shared" si="49"/>
        <v>Rooseveltspring 2020</v>
      </c>
      <c r="E3181" t="s">
        <v>74</v>
      </c>
      <c r="F3181" t="s">
        <v>0</v>
      </c>
      <c r="G3181" t="s">
        <v>76</v>
      </c>
      <c r="H3181" t="s">
        <v>4254</v>
      </c>
      <c r="I3181" t="s">
        <v>3282</v>
      </c>
      <c r="J3181" t="s">
        <v>60</v>
      </c>
      <c r="K3181">
        <v>0</v>
      </c>
      <c r="L3181">
        <v>0</v>
      </c>
      <c r="M3181">
        <v>0</v>
      </c>
      <c r="N3181">
        <f>_xlfn.XLOOKUP($A3181,'site variables'!$A:$A,'site variables'!C:C,0,0)</f>
        <v>400.54</v>
      </c>
      <c r="O3181">
        <f>_xlfn.XLOOKUP($A3181,'site variables'!$A:$A,'site variables'!D:D,0,0)</f>
        <v>30.2</v>
      </c>
      <c r="P3181">
        <f>_xlfn.XLOOKUP($A3181,'site variables'!$A:$A,'site variables'!E:E,0,0)</f>
        <v>20.100000000000001</v>
      </c>
      <c r="Q3181">
        <f>_xlfn.XLOOKUP($A3181,'site variables'!$A:$A,'site variables'!F:F,0,0)</f>
        <v>762</v>
      </c>
      <c r="R3181" t="str">
        <f>_xlfn.XLOOKUP($A3181,'site variables'!$A:$A,'site variables'!G:G,0,0)</f>
        <v>high</v>
      </c>
      <c r="S3181" t="str">
        <f>_xlfn.XLOOKUP($A3181,'site variables'!$A:$A,'site variables'!H:H,0,0)</f>
        <v>low</v>
      </c>
      <c r="T3181" t="str">
        <f>_xlfn.XLOOKUP($A3181,'site variables'!$A:$A,'site variables'!I:I,0,0)</f>
        <v>Wildfire&amp;grazing</v>
      </c>
      <c r="U3181">
        <f>_xlfn.XLOOKUP($D3181,climatevars!$E:$E,climatevars!J:J,0,)</f>
        <v>237.99952399999995</v>
      </c>
      <c r="V3181">
        <f>_xlfn.XLOOKUP($D3181,climatevars!$E:$E,climatevars!K:K,0,)</f>
        <v>750.99849799999981</v>
      </c>
      <c r="W3181">
        <f>_xlfn.XLOOKUP($D3181,climatevars!$E:$E,climatevars!L:L,0,)</f>
        <v>237.99952399999995</v>
      </c>
      <c r="X3181">
        <f>_xlfn.XLOOKUP($G3181,speciesvars!$D:$D,speciesvars!H:H,0,0)</f>
        <v>23.825000166892998</v>
      </c>
      <c r="Y3181">
        <f>_xlfn.XLOOKUP($G3181,speciesvars!$D:$D,speciesvars!I:I,0,0)</f>
        <v>508</v>
      </c>
    </row>
    <row r="3182" spans="1:25" hidden="1" x14ac:dyDescent="0.25">
      <c r="A3182" t="s">
        <v>57</v>
      </c>
      <c r="B3182" t="s">
        <v>32</v>
      </c>
      <c r="C3182">
        <v>33</v>
      </c>
      <c r="D3182" t="str">
        <f t="shared" si="49"/>
        <v>Rooseveltspring 2020</v>
      </c>
      <c r="E3182" t="s">
        <v>48</v>
      </c>
      <c r="F3182" t="s">
        <v>0</v>
      </c>
      <c r="G3182" t="s">
        <v>55</v>
      </c>
      <c r="H3182" t="s">
        <v>11</v>
      </c>
      <c r="I3182" t="s">
        <v>3283</v>
      </c>
      <c r="J3182" t="s">
        <v>72</v>
      </c>
      <c r="K3182">
        <v>2</v>
      </c>
      <c r="L3182">
        <v>10</v>
      </c>
      <c r="N3182">
        <f>_xlfn.XLOOKUP($A3182,'site variables'!$A:$A,'site variables'!C:C,0,0)</f>
        <v>400.54</v>
      </c>
      <c r="O3182">
        <f>_xlfn.XLOOKUP($A3182,'site variables'!$A:$A,'site variables'!D:D,0,0)</f>
        <v>30.2</v>
      </c>
      <c r="P3182">
        <f>_xlfn.XLOOKUP($A3182,'site variables'!$A:$A,'site variables'!E:E,0,0)</f>
        <v>20.100000000000001</v>
      </c>
      <c r="Q3182">
        <f>_xlfn.XLOOKUP($A3182,'site variables'!$A:$A,'site variables'!F:F,0,0)</f>
        <v>762</v>
      </c>
      <c r="R3182" t="str">
        <f>_xlfn.XLOOKUP($A3182,'site variables'!$A:$A,'site variables'!G:G,0,0)</f>
        <v>high</v>
      </c>
      <c r="S3182" t="str">
        <f>_xlfn.XLOOKUP($A3182,'site variables'!$A:$A,'site variables'!H:H,0,0)</f>
        <v>low</v>
      </c>
      <c r="T3182" t="str">
        <f>_xlfn.XLOOKUP($A3182,'site variables'!$A:$A,'site variables'!I:I,0,0)</f>
        <v>Wildfire&amp;grazing</v>
      </c>
      <c r="U3182">
        <f>_xlfn.XLOOKUP($D3182,climatevars!$E:$E,climatevars!J:J,0,)</f>
        <v>237.99952399999995</v>
      </c>
      <c r="V3182">
        <f>_xlfn.XLOOKUP($D3182,climatevars!$E:$E,climatevars!K:K,0,)</f>
        <v>750.99849799999981</v>
      </c>
      <c r="W3182">
        <f>_xlfn.XLOOKUP($D3182,climatevars!$E:$E,climatevars!L:L,0,)</f>
        <v>237.99952399999995</v>
      </c>
      <c r="X3182">
        <f>_xlfn.XLOOKUP($G3182,speciesvars!$D:$D,speciesvars!H:H,0,0)</f>
        <v>0</v>
      </c>
      <c r="Y3182">
        <f>_xlfn.XLOOKUP($G3182,speciesvars!$D:$D,speciesvars!I:I,0,0)</f>
        <v>0</v>
      </c>
    </row>
    <row r="3183" spans="1:25" hidden="1" x14ac:dyDescent="0.25">
      <c r="A3183" t="s">
        <v>57</v>
      </c>
      <c r="B3183" t="s">
        <v>32</v>
      </c>
      <c r="C3183">
        <v>33</v>
      </c>
      <c r="D3183" t="str">
        <f t="shared" si="49"/>
        <v>Rooseveltspring 2020</v>
      </c>
      <c r="E3183" t="s">
        <v>48</v>
      </c>
      <c r="F3183" t="s">
        <v>0</v>
      </c>
      <c r="G3183" t="s">
        <v>44</v>
      </c>
      <c r="H3183" t="s">
        <v>11</v>
      </c>
      <c r="I3183" t="s">
        <v>3284</v>
      </c>
      <c r="J3183" t="s">
        <v>60</v>
      </c>
      <c r="K3183">
        <v>1</v>
      </c>
      <c r="L3183">
        <v>40</v>
      </c>
      <c r="N3183">
        <f>_xlfn.XLOOKUP($A3183,'site variables'!$A:$A,'site variables'!C:C,0,0)</f>
        <v>400.54</v>
      </c>
      <c r="O3183">
        <f>_xlfn.XLOOKUP($A3183,'site variables'!$A:$A,'site variables'!D:D,0,0)</f>
        <v>30.2</v>
      </c>
      <c r="P3183">
        <f>_xlfn.XLOOKUP($A3183,'site variables'!$A:$A,'site variables'!E:E,0,0)</f>
        <v>20.100000000000001</v>
      </c>
      <c r="Q3183">
        <f>_xlfn.XLOOKUP($A3183,'site variables'!$A:$A,'site variables'!F:F,0,0)</f>
        <v>762</v>
      </c>
      <c r="R3183" t="str">
        <f>_xlfn.XLOOKUP($A3183,'site variables'!$A:$A,'site variables'!G:G,0,0)</f>
        <v>high</v>
      </c>
      <c r="S3183" t="str">
        <f>_xlfn.XLOOKUP($A3183,'site variables'!$A:$A,'site variables'!H:H,0,0)</f>
        <v>low</v>
      </c>
      <c r="T3183" t="str">
        <f>_xlfn.XLOOKUP($A3183,'site variables'!$A:$A,'site variables'!I:I,0,0)</f>
        <v>Wildfire&amp;grazing</v>
      </c>
      <c r="U3183">
        <f>_xlfn.XLOOKUP($D3183,climatevars!$E:$E,climatevars!J:J,0,)</f>
        <v>237.99952399999995</v>
      </c>
      <c r="V3183">
        <f>_xlfn.XLOOKUP($D3183,climatevars!$E:$E,climatevars!K:K,0,)</f>
        <v>750.99849799999981</v>
      </c>
      <c r="W3183">
        <f>_xlfn.XLOOKUP($D3183,climatevars!$E:$E,climatevars!L:L,0,)</f>
        <v>237.99952399999995</v>
      </c>
      <c r="X3183">
        <f>_xlfn.XLOOKUP($G3183,speciesvars!$D:$D,speciesvars!H:H,0,0)</f>
        <v>0</v>
      </c>
      <c r="Y3183">
        <f>_xlfn.XLOOKUP($G3183,speciesvars!$D:$D,speciesvars!I:I,0,0)</f>
        <v>0</v>
      </c>
    </row>
    <row r="3184" spans="1:25" hidden="1" x14ac:dyDescent="0.25">
      <c r="A3184" t="s">
        <v>57</v>
      </c>
      <c r="B3184" t="s">
        <v>32</v>
      </c>
      <c r="C3184">
        <v>8</v>
      </c>
      <c r="D3184" t="str">
        <f t="shared" si="49"/>
        <v>Rooseveltspring 2020</v>
      </c>
      <c r="E3184" t="s">
        <v>48</v>
      </c>
      <c r="F3184" t="s">
        <v>70</v>
      </c>
      <c r="G3184" t="s">
        <v>6</v>
      </c>
      <c r="H3184" t="s">
        <v>4256</v>
      </c>
      <c r="I3184" t="s">
        <v>3285</v>
      </c>
      <c r="J3184" t="s">
        <v>60</v>
      </c>
      <c r="K3184">
        <v>0</v>
      </c>
      <c r="L3184">
        <v>0</v>
      </c>
      <c r="M3184">
        <v>0.05</v>
      </c>
      <c r="N3184">
        <f>_xlfn.XLOOKUP($A3184,'site variables'!$A:$A,'site variables'!C:C,0,0)</f>
        <v>400.54</v>
      </c>
      <c r="O3184">
        <f>_xlfn.XLOOKUP($A3184,'site variables'!$A:$A,'site variables'!D:D,0,0)</f>
        <v>30.2</v>
      </c>
      <c r="P3184">
        <f>_xlfn.XLOOKUP($A3184,'site variables'!$A:$A,'site variables'!E:E,0,0)</f>
        <v>20.100000000000001</v>
      </c>
      <c r="Q3184">
        <f>_xlfn.XLOOKUP($A3184,'site variables'!$A:$A,'site variables'!F:F,0,0)</f>
        <v>762</v>
      </c>
      <c r="R3184" t="str">
        <f>_xlfn.XLOOKUP($A3184,'site variables'!$A:$A,'site variables'!G:G,0,0)</f>
        <v>high</v>
      </c>
      <c r="S3184" t="str">
        <f>_xlfn.XLOOKUP($A3184,'site variables'!$A:$A,'site variables'!H:H,0,0)</f>
        <v>low</v>
      </c>
      <c r="T3184" t="str">
        <f>_xlfn.XLOOKUP($A3184,'site variables'!$A:$A,'site variables'!I:I,0,0)</f>
        <v>Wildfire&amp;grazing</v>
      </c>
      <c r="U3184">
        <f>_xlfn.XLOOKUP($D3184,climatevars!$E:$E,climatevars!J:J,0,)</f>
        <v>237.99952399999995</v>
      </c>
      <c r="V3184">
        <f>_xlfn.XLOOKUP($D3184,climatevars!$E:$E,climatevars!K:K,0,)</f>
        <v>750.99849799999981</v>
      </c>
      <c r="W3184">
        <f>_xlfn.XLOOKUP($D3184,climatevars!$E:$E,climatevars!L:L,0,)</f>
        <v>237.99952399999995</v>
      </c>
      <c r="X3184">
        <f>_xlfn.XLOOKUP($G3184,speciesvars!$D:$D,speciesvars!H:H,0,0)</f>
        <v>21.804166575272902</v>
      </c>
      <c r="Y3184">
        <f>_xlfn.XLOOKUP($G3184,speciesvars!$D:$D,speciesvars!I:I,0,0)</f>
        <v>504</v>
      </c>
    </row>
    <row r="3185" spans="1:25" hidden="1" x14ac:dyDescent="0.25">
      <c r="A3185" t="s">
        <v>57</v>
      </c>
      <c r="B3185" t="s">
        <v>32</v>
      </c>
      <c r="C3185">
        <v>33</v>
      </c>
      <c r="D3185" t="str">
        <f t="shared" si="49"/>
        <v>Rooseveltspring 2020</v>
      </c>
      <c r="E3185" t="s">
        <v>48</v>
      </c>
      <c r="F3185" t="s">
        <v>0</v>
      </c>
      <c r="G3185" t="s">
        <v>36</v>
      </c>
      <c r="H3185" t="s">
        <v>11</v>
      </c>
      <c r="I3185" t="s">
        <v>3286</v>
      </c>
      <c r="J3185" t="s">
        <v>72</v>
      </c>
      <c r="K3185">
        <v>57</v>
      </c>
      <c r="L3185">
        <v>20</v>
      </c>
      <c r="N3185">
        <f>_xlfn.XLOOKUP($A3185,'site variables'!$A:$A,'site variables'!C:C,0,0)</f>
        <v>400.54</v>
      </c>
      <c r="O3185">
        <f>_xlfn.XLOOKUP($A3185,'site variables'!$A:$A,'site variables'!D:D,0,0)</f>
        <v>30.2</v>
      </c>
      <c r="P3185">
        <f>_xlfn.XLOOKUP($A3185,'site variables'!$A:$A,'site variables'!E:E,0,0)</f>
        <v>20.100000000000001</v>
      </c>
      <c r="Q3185">
        <f>_xlfn.XLOOKUP($A3185,'site variables'!$A:$A,'site variables'!F:F,0,0)</f>
        <v>762</v>
      </c>
      <c r="R3185" t="str">
        <f>_xlfn.XLOOKUP($A3185,'site variables'!$A:$A,'site variables'!G:G,0,0)</f>
        <v>high</v>
      </c>
      <c r="S3185" t="str">
        <f>_xlfn.XLOOKUP($A3185,'site variables'!$A:$A,'site variables'!H:H,0,0)</f>
        <v>low</v>
      </c>
      <c r="T3185" t="str">
        <f>_xlfn.XLOOKUP($A3185,'site variables'!$A:$A,'site variables'!I:I,0,0)</f>
        <v>Wildfire&amp;grazing</v>
      </c>
      <c r="U3185">
        <f>_xlfn.XLOOKUP($D3185,climatevars!$E:$E,climatevars!J:J,0,)</f>
        <v>237.99952399999995</v>
      </c>
      <c r="V3185">
        <f>_xlfn.XLOOKUP($D3185,climatevars!$E:$E,climatevars!K:K,0,)</f>
        <v>750.99849799999981</v>
      </c>
      <c r="W3185">
        <f>_xlfn.XLOOKUP($D3185,climatevars!$E:$E,climatevars!L:L,0,)</f>
        <v>237.99952399999995</v>
      </c>
      <c r="X3185">
        <f>_xlfn.XLOOKUP($G3185,speciesvars!$D:$D,speciesvars!H:H,0,0)</f>
        <v>0</v>
      </c>
      <c r="Y3185">
        <f>_xlfn.XLOOKUP($G3185,speciesvars!$D:$D,speciesvars!I:I,0,0)</f>
        <v>0</v>
      </c>
    </row>
    <row r="3186" spans="1:25" hidden="1" x14ac:dyDescent="0.25">
      <c r="A3186" t="s">
        <v>57</v>
      </c>
      <c r="B3186" t="s">
        <v>32</v>
      </c>
      <c r="C3186">
        <v>8</v>
      </c>
      <c r="D3186" t="str">
        <f t="shared" si="49"/>
        <v>Rooseveltspring 2020</v>
      </c>
      <c r="E3186" t="s">
        <v>48</v>
      </c>
      <c r="F3186" t="s">
        <v>70</v>
      </c>
      <c r="G3186" t="s">
        <v>22</v>
      </c>
      <c r="H3186" t="s">
        <v>4256</v>
      </c>
      <c r="I3186" t="s">
        <v>3287</v>
      </c>
      <c r="J3186" t="s">
        <v>60</v>
      </c>
      <c r="K3186">
        <v>0</v>
      </c>
      <c r="L3186">
        <v>0</v>
      </c>
      <c r="M3186">
        <v>0</v>
      </c>
      <c r="N3186">
        <f>_xlfn.XLOOKUP($A3186,'site variables'!$A:$A,'site variables'!C:C,0,0)</f>
        <v>400.54</v>
      </c>
      <c r="O3186">
        <f>_xlfn.XLOOKUP($A3186,'site variables'!$A:$A,'site variables'!D:D,0,0)</f>
        <v>30.2</v>
      </c>
      <c r="P3186">
        <f>_xlfn.XLOOKUP($A3186,'site variables'!$A:$A,'site variables'!E:E,0,0)</f>
        <v>20.100000000000001</v>
      </c>
      <c r="Q3186">
        <f>_xlfn.XLOOKUP($A3186,'site variables'!$A:$A,'site variables'!F:F,0,0)</f>
        <v>762</v>
      </c>
      <c r="R3186" t="str">
        <f>_xlfn.XLOOKUP($A3186,'site variables'!$A:$A,'site variables'!G:G,0,0)</f>
        <v>high</v>
      </c>
      <c r="S3186" t="str">
        <f>_xlfn.XLOOKUP($A3186,'site variables'!$A:$A,'site variables'!H:H,0,0)</f>
        <v>low</v>
      </c>
      <c r="T3186" t="str">
        <f>_xlfn.XLOOKUP($A3186,'site variables'!$A:$A,'site variables'!I:I,0,0)</f>
        <v>Wildfire&amp;grazing</v>
      </c>
      <c r="U3186">
        <f>_xlfn.XLOOKUP($D3186,climatevars!$E:$E,climatevars!J:J,0,)</f>
        <v>237.99952399999995</v>
      </c>
      <c r="V3186">
        <f>_xlfn.XLOOKUP($D3186,climatevars!$E:$E,climatevars!K:K,0,)</f>
        <v>750.99849799999981</v>
      </c>
      <c r="W3186">
        <f>_xlfn.XLOOKUP($D3186,climatevars!$E:$E,climatevars!L:L,0,)</f>
        <v>237.99952399999995</v>
      </c>
      <c r="X3186">
        <f>_xlfn.XLOOKUP($G3186,speciesvars!$D:$D,speciesvars!H:H,0,0)</f>
        <v>22.870833317438802</v>
      </c>
      <c r="Y3186">
        <f>_xlfn.XLOOKUP($G3186,speciesvars!$D:$D,speciesvars!I:I,0,0)</f>
        <v>733</v>
      </c>
    </row>
    <row r="3187" spans="1:25" hidden="1" x14ac:dyDescent="0.25">
      <c r="A3187" t="s">
        <v>57</v>
      </c>
      <c r="B3187" t="s">
        <v>32</v>
      </c>
      <c r="C3187">
        <v>34</v>
      </c>
      <c r="D3187" t="str">
        <f t="shared" si="49"/>
        <v>Rooseveltspring 2020</v>
      </c>
      <c r="E3187" t="s">
        <v>74</v>
      </c>
      <c r="F3187" t="s">
        <v>70</v>
      </c>
      <c r="G3187" t="s">
        <v>3</v>
      </c>
      <c r="H3187" t="s">
        <v>11</v>
      </c>
      <c r="I3187" t="s">
        <v>3288</v>
      </c>
      <c r="J3187" t="s">
        <v>72</v>
      </c>
      <c r="K3187">
        <v>3</v>
      </c>
      <c r="L3187">
        <v>50</v>
      </c>
      <c r="N3187">
        <f>_xlfn.XLOOKUP($A3187,'site variables'!$A:$A,'site variables'!C:C,0,0)</f>
        <v>400.54</v>
      </c>
      <c r="O3187">
        <f>_xlfn.XLOOKUP($A3187,'site variables'!$A:$A,'site variables'!D:D,0,0)</f>
        <v>30.2</v>
      </c>
      <c r="P3187">
        <f>_xlfn.XLOOKUP($A3187,'site variables'!$A:$A,'site variables'!E:E,0,0)</f>
        <v>20.100000000000001</v>
      </c>
      <c r="Q3187">
        <f>_xlfn.XLOOKUP($A3187,'site variables'!$A:$A,'site variables'!F:F,0,0)</f>
        <v>762</v>
      </c>
      <c r="R3187" t="str">
        <f>_xlfn.XLOOKUP($A3187,'site variables'!$A:$A,'site variables'!G:G,0,0)</f>
        <v>high</v>
      </c>
      <c r="S3187" t="str">
        <f>_xlfn.XLOOKUP($A3187,'site variables'!$A:$A,'site variables'!H:H,0,0)</f>
        <v>low</v>
      </c>
      <c r="T3187" t="str">
        <f>_xlfn.XLOOKUP($A3187,'site variables'!$A:$A,'site variables'!I:I,0,0)</f>
        <v>Wildfire&amp;grazing</v>
      </c>
      <c r="U3187">
        <f>_xlfn.XLOOKUP($D3187,climatevars!$E:$E,climatevars!J:J,0,)</f>
        <v>237.99952399999995</v>
      </c>
      <c r="V3187">
        <f>_xlfn.XLOOKUP($D3187,climatevars!$E:$E,climatevars!K:K,0,)</f>
        <v>750.99849799999981</v>
      </c>
      <c r="W3187">
        <f>_xlfn.XLOOKUP($D3187,climatevars!$E:$E,climatevars!L:L,0,)</f>
        <v>237.99952399999995</v>
      </c>
      <c r="X3187">
        <f>_xlfn.XLOOKUP($G3187,speciesvars!$D:$D,speciesvars!H:H,0,0)</f>
        <v>0</v>
      </c>
      <c r="Y3187">
        <f>_xlfn.XLOOKUP($G3187,speciesvars!$D:$D,speciesvars!I:I,0,0)</f>
        <v>0</v>
      </c>
    </row>
    <row r="3188" spans="1:25" hidden="1" x14ac:dyDescent="0.25">
      <c r="A3188" t="s">
        <v>57</v>
      </c>
      <c r="B3188" t="s">
        <v>32</v>
      </c>
      <c r="C3188">
        <v>8</v>
      </c>
      <c r="D3188" t="str">
        <f t="shared" si="49"/>
        <v>Rooseveltspring 2020</v>
      </c>
      <c r="E3188" t="s">
        <v>48</v>
      </c>
      <c r="F3188" t="s">
        <v>70</v>
      </c>
      <c r="G3188" t="s">
        <v>54</v>
      </c>
      <c r="H3188" t="s">
        <v>4256</v>
      </c>
      <c r="I3188" t="s">
        <v>3289</v>
      </c>
      <c r="J3188" t="s">
        <v>60</v>
      </c>
      <c r="K3188">
        <v>0</v>
      </c>
      <c r="L3188">
        <v>0</v>
      </c>
      <c r="M3188">
        <v>0.55000000000000004</v>
      </c>
      <c r="N3188">
        <f>_xlfn.XLOOKUP($A3188,'site variables'!$A:$A,'site variables'!C:C,0,0)</f>
        <v>400.54</v>
      </c>
      <c r="O3188">
        <f>_xlfn.XLOOKUP($A3188,'site variables'!$A:$A,'site variables'!D:D,0,0)</f>
        <v>30.2</v>
      </c>
      <c r="P3188">
        <f>_xlfn.XLOOKUP($A3188,'site variables'!$A:$A,'site variables'!E:E,0,0)</f>
        <v>20.100000000000001</v>
      </c>
      <c r="Q3188">
        <f>_xlfn.XLOOKUP($A3188,'site variables'!$A:$A,'site variables'!F:F,0,0)</f>
        <v>762</v>
      </c>
      <c r="R3188" t="str">
        <f>_xlfn.XLOOKUP($A3188,'site variables'!$A:$A,'site variables'!G:G,0,0)</f>
        <v>high</v>
      </c>
      <c r="S3188" t="str">
        <f>_xlfn.XLOOKUP($A3188,'site variables'!$A:$A,'site variables'!H:H,0,0)</f>
        <v>low</v>
      </c>
      <c r="T3188" t="str">
        <f>_xlfn.XLOOKUP($A3188,'site variables'!$A:$A,'site variables'!I:I,0,0)</f>
        <v>Wildfire&amp;grazing</v>
      </c>
      <c r="U3188">
        <f>_xlfn.XLOOKUP($D3188,climatevars!$E:$E,climatevars!J:J,0,)</f>
        <v>237.99952399999995</v>
      </c>
      <c r="V3188">
        <f>_xlfn.XLOOKUP($D3188,climatevars!$E:$E,climatevars!K:K,0,)</f>
        <v>750.99849799999981</v>
      </c>
      <c r="W3188">
        <f>_xlfn.XLOOKUP($D3188,climatevars!$E:$E,climatevars!L:L,0,)</f>
        <v>237.99952399999995</v>
      </c>
      <c r="X3188">
        <f>_xlfn.XLOOKUP($G3188,speciesvars!$D:$D,speciesvars!H:H,0,0)</f>
        <v>21.7541668613752</v>
      </c>
      <c r="Y3188">
        <f>_xlfn.XLOOKUP($G3188,speciesvars!$D:$D,speciesvars!I:I,0,0)</f>
        <v>505</v>
      </c>
    </row>
    <row r="3189" spans="1:25" hidden="1" x14ac:dyDescent="0.25">
      <c r="A3189" t="s">
        <v>57</v>
      </c>
      <c r="B3189" t="s">
        <v>32</v>
      </c>
      <c r="C3189">
        <v>8</v>
      </c>
      <c r="D3189" t="str">
        <f t="shared" si="49"/>
        <v>Rooseveltspring 2020</v>
      </c>
      <c r="E3189" t="s">
        <v>48</v>
      </c>
      <c r="F3189" t="s">
        <v>70</v>
      </c>
      <c r="G3189" t="s">
        <v>65</v>
      </c>
      <c r="H3189" t="s">
        <v>4256</v>
      </c>
      <c r="I3189" t="s">
        <v>3290</v>
      </c>
      <c r="J3189" t="s">
        <v>60</v>
      </c>
      <c r="K3189">
        <v>5</v>
      </c>
      <c r="L3189">
        <v>55</v>
      </c>
      <c r="M3189">
        <v>17.5</v>
      </c>
      <c r="N3189">
        <f>_xlfn.XLOOKUP($A3189,'site variables'!$A:$A,'site variables'!C:C,0,0)</f>
        <v>400.54</v>
      </c>
      <c r="O3189">
        <f>_xlfn.XLOOKUP($A3189,'site variables'!$A:$A,'site variables'!D:D,0,0)</f>
        <v>30.2</v>
      </c>
      <c r="P3189">
        <f>_xlfn.XLOOKUP($A3189,'site variables'!$A:$A,'site variables'!E:E,0,0)</f>
        <v>20.100000000000001</v>
      </c>
      <c r="Q3189">
        <f>_xlfn.XLOOKUP($A3189,'site variables'!$A:$A,'site variables'!F:F,0,0)</f>
        <v>762</v>
      </c>
      <c r="R3189" t="str">
        <f>_xlfn.XLOOKUP($A3189,'site variables'!$A:$A,'site variables'!G:G,0,0)</f>
        <v>high</v>
      </c>
      <c r="S3189" t="str">
        <f>_xlfn.XLOOKUP($A3189,'site variables'!$A:$A,'site variables'!H:H,0,0)</f>
        <v>low</v>
      </c>
      <c r="T3189" t="str">
        <f>_xlfn.XLOOKUP($A3189,'site variables'!$A:$A,'site variables'!I:I,0,0)</f>
        <v>Wildfire&amp;grazing</v>
      </c>
      <c r="U3189">
        <f>_xlfn.XLOOKUP($D3189,climatevars!$E:$E,climatevars!J:J,0,)</f>
        <v>237.99952399999995</v>
      </c>
      <c r="V3189">
        <f>_xlfn.XLOOKUP($D3189,climatevars!$E:$E,climatevars!K:K,0,)</f>
        <v>750.99849799999981</v>
      </c>
      <c r="W3189">
        <f>_xlfn.XLOOKUP($D3189,climatevars!$E:$E,climatevars!L:L,0,)</f>
        <v>237.99952399999995</v>
      </c>
      <c r="X3189">
        <f>_xlfn.XLOOKUP($G3189,speciesvars!$D:$D,speciesvars!H:H,0,0)</f>
        <v>21.662499884764401</v>
      </c>
      <c r="Y3189">
        <f>_xlfn.XLOOKUP($G3189,speciesvars!$D:$D,speciesvars!I:I,0,0)</f>
        <v>767</v>
      </c>
    </row>
    <row r="3190" spans="1:25" hidden="1" x14ac:dyDescent="0.25">
      <c r="A3190" t="s">
        <v>57</v>
      </c>
      <c r="B3190" t="s">
        <v>32</v>
      </c>
      <c r="C3190">
        <v>8</v>
      </c>
      <c r="D3190" t="str">
        <f t="shared" si="49"/>
        <v>Rooseveltspring 2020</v>
      </c>
      <c r="E3190" t="s">
        <v>48</v>
      </c>
      <c r="F3190" t="s">
        <v>70</v>
      </c>
      <c r="G3190" t="s">
        <v>1</v>
      </c>
      <c r="H3190" t="s">
        <v>4256</v>
      </c>
      <c r="I3190" t="s">
        <v>3291</v>
      </c>
      <c r="J3190" t="s">
        <v>60</v>
      </c>
      <c r="K3190">
        <v>0</v>
      </c>
      <c r="L3190">
        <v>0</v>
      </c>
      <c r="M3190">
        <v>0.55000000000000004</v>
      </c>
      <c r="N3190">
        <f>_xlfn.XLOOKUP($A3190,'site variables'!$A:$A,'site variables'!C:C,0,0)</f>
        <v>400.54</v>
      </c>
      <c r="O3190">
        <f>_xlfn.XLOOKUP($A3190,'site variables'!$A:$A,'site variables'!D:D,0,0)</f>
        <v>30.2</v>
      </c>
      <c r="P3190">
        <f>_xlfn.XLOOKUP($A3190,'site variables'!$A:$A,'site variables'!E:E,0,0)</f>
        <v>20.100000000000001</v>
      </c>
      <c r="Q3190">
        <f>_xlfn.XLOOKUP($A3190,'site variables'!$A:$A,'site variables'!F:F,0,0)</f>
        <v>762</v>
      </c>
      <c r="R3190" t="str">
        <f>_xlfn.XLOOKUP($A3190,'site variables'!$A:$A,'site variables'!G:G,0,0)</f>
        <v>high</v>
      </c>
      <c r="S3190" t="str">
        <f>_xlfn.XLOOKUP($A3190,'site variables'!$A:$A,'site variables'!H:H,0,0)</f>
        <v>low</v>
      </c>
      <c r="T3190" t="str">
        <f>_xlfn.XLOOKUP($A3190,'site variables'!$A:$A,'site variables'!I:I,0,0)</f>
        <v>Wildfire&amp;grazing</v>
      </c>
      <c r="U3190">
        <f>_xlfn.XLOOKUP($D3190,climatevars!$E:$E,climatevars!J:J,0,)</f>
        <v>237.99952399999995</v>
      </c>
      <c r="V3190">
        <f>_xlfn.XLOOKUP($D3190,climatevars!$E:$E,climatevars!K:K,0,)</f>
        <v>750.99849799999981</v>
      </c>
      <c r="W3190">
        <f>_xlfn.XLOOKUP($D3190,climatevars!$E:$E,climatevars!L:L,0,)</f>
        <v>237.99952399999995</v>
      </c>
      <c r="X3190">
        <f>_xlfn.XLOOKUP($G3190,speciesvars!$D:$D,speciesvars!H:H,0,0)</f>
        <v>22.9416667421659</v>
      </c>
      <c r="Y3190">
        <f>_xlfn.XLOOKUP($G3190,speciesvars!$D:$D,speciesvars!I:I,0,0)</f>
        <v>528</v>
      </c>
    </row>
    <row r="3191" spans="1:25" hidden="1" x14ac:dyDescent="0.25">
      <c r="A3191" t="s">
        <v>57</v>
      </c>
      <c r="B3191" t="s">
        <v>32</v>
      </c>
      <c r="C3191">
        <v>34</v>
      </c>
      <c r="D3191" t="str">
        <f t="shared" si="49"/>
        <v>Rooseveltspring 2020</v>
      </c>
      <c r="E3191" t="s">
        <v>74</v>
      </c>
      <c r="F3191" t="s">
        <v>70</v>
      </c>
      <c r="G3191" t="s">
        <v>1451</v>
      </c>
      <c r="H3191" t="s">
        <v>11</v>
      </c>
      <c r="I3191" t="s">
        <v>3292</v>
      </c>
      <c r="J3191" t="s">
        <v>60</v>
      </c>
      <c r="K3191">
        <v>1</v>
      </c>
      <c r="L3191">
        <v>28</v>
      </c>
      <c r="N3191">
        <f>_xlfn.XLOOKUP($A3191,'site variables'!$A:$A,'site variables'!C:C,0,0)</f>
        <v>400.54</v>
      </c>
      <c r="O3191">
        <f>_xlfn.XLOOKUP($A3191,'site variables'!$A:$A,'site variables'!D:D,0,0)</f>
        <v>30.2</v>
      </c>
      <c r="P3191">
        <f>_xlfn.XLOOKUP($A3191,'site variables'!$A:$A,'site variables'!E:E,0,0)</f>
        <v>20.100000000000001</v>
      </c>
      <c r="Q3191">
        <f>_xlfn.XLOOKUP($A3191,'site variables'!$A:$A,'site variables'!F:F,0,0)</f>
        <v>762</v>
      </c>
      <c r="R3191" t="str">
        <f>_xlfn.XLOOKUP($A3191,'site variables'!$A:$A,'site variables'!G:G,0,0)</f>
        <v>high</v>
      </c>
      <c r="S3191" t="str">
        <f>_xlfn.XLOOKUP($A3191,'site variables'!$A:$A,'site variables'!H:H,0,0)</f>
        <v>low</v>
      </c>
      <c r="T3191" t="str">
        <f>_xlfn.XLOOKUP($A3191,'site variables'!$A:$A,'site variables'!I:I,0,0)</f>
        <v>Wildfire&amp;grazing</v>
      </c>
      <c r="U3191">
        <f>_xlfn.XLOOKUP($D3191,climatevars!$E:$E,climatevars!J:J,0,)</f>
        <v>237.99952399999995</v>
      </c>
      <c r="V3191">
        <f>_xlfn.XLOOKUP($D3191,climatevars!$E:$E,climatevars!K:K,0,)</f>
        <v>750.99849799999981</v>
      </c>
      <c r="W3191">
        <f>_xlfn.XLOOKUP($D3191,climatevars!$E:$E,climatevars!L:L,0,)</f>
        <v>237.99952399999995</v>
      </c>
      <c r="X3191">
        <f>_xlfn.XLOOKUP($G3191,speciesvars!$D:$D,speciesvars!H:H,0,0)</f>
        <v>0</v>
      </c>
      <c r="Y3191">
        <f>_xlfn.XLOOKUP($G3191,speciesvars!$D:$D,speciesvars!I:I,0,0)</f>
        <v>0</v>
      </c>
    </row>
    <row r="3192" spans="1:25" hidden="1" x14ac:dyDescent="0.25">
      <c r="A3192" t="s">
        <v>57</v>
      </c>
      <c r="B3192" t="s">
        <v>32</v>
      </c>
      <c r="C3192">
        <v>34</v>
      </c>
      <c r="D3192" t="str">
        <f t="shared" si="49"/>
        <v>Rooseveltspring 2020</v>
      </c>
      <c r="E3192" t="s">
        <v>74</v>
      </c>
      <c r="F3192" t="s">
        <v>70</v>
      </c>
      <c r="G3192" t="s">
        <v>44</v>
      </c>
      <c r="H3192" t="s">
        <v>11</v>
      </c>
      <c r="I3192" t="s">
        <v>3293</v>
      </c>
      <c r="J3192" t="s">
        <v>60</v>
      </c>
      <c r="K3192">
        <v>6</v>
      </c>
      <c r="L3192">
        <v>25</v>
      </c>
      <c r="N3192">
        <f>_xlfn.XLOOKUP($A3192,'site variables'!$A:$A,'site variables'!C:C,0,0)</f>
        <v>400.54</v>
      </c>
      <c r="O3192">
        <f>_xlfn.XLOOKUP($A3192,'site variables'!$A:$A,'site variables'!D:D,0,0)</f>
        <v>30.2</v>
      </c>
      <c r="P3192">
        <f>_xlfn.XLOOKUP($A3192,'site variables'!$A:$A,'site variables'!E:E,0,0)</f>
        <v>20.100000000000001</v>
      </c>
      <c r="Q3192">
        <f>_xlfn.XLOOKUP($A3192,'site variables'!$A:$A,'site variables'!F:F,0,0)</f>
        <v>762</v>
      </c>
      <c r="R3192" t="str">
        <f>_xlfn.XLOOKUP($A3192,'site variables'!$A:$A,'site variables'!G:G,0,0)</f>
        <v>high</v>
      </c>
      <c r="S3192" t="str">
        <f>_xlfn.XLOOKUP($A3192,'site variables'!$A:$A,'site variables'!H:H,0,0)</f>
        <v>low</v>
      </c>
      <c r="T3192" t="str">
        <f>_xlfn.XLOOKUP($A3192,'site variables'!$A:$A,'site variables'!I:I,0,0)</f>
        <v>Wildfire&amp;grazing</v>
      </c>
      <c r="U3192">
        <f>_xlfn.XLOOKUP($D3192,climatevars!$E:$E,climatevars!J:J,0,)</f>
        <v>237.99952399999995</v>
      </c>
      <c r="V3192">
        <f>_xlfn.XLOOKUP($D3192,climatevars!$E:$E,climatevars!K:K,0,)</f>
        <v>750.99849799999981</v>
      </c>
      <c r="W3192">
        <f>_xlfn.XLOOKUP($D3192,climatevars!$E:$E,climatevars!L:L,0,)</f>
        <v>237.99952399999995</v>
      </c>
      <c r="X3192">
        <f>_xlfn.XLOOKUP($G3192,speciesvars!$D:$D,speciesvars!H:H,0,0)</f>
        <v>0</v>
      </c>
      <c r="Y3192">
        <f>_xlfn.XLOOKUP($G3192,speciesvars!$D:$D,speciesvars!I:I,0,0)</f>
        <v>0</v>
      </c>
    </row>
    <row r="3193" spans="1:25" hidden="1" x14ac:dyDescent="0.25">
      <c r="A3193" t="s">
        <v>57</v>
      </c>
      <c r="B3193" t="s">
        <v>32</v>
      </c>
      <c r="C3193">
        <v>9</v>
      </c>
      <c r="D3193" t="str">
        <f t="shared" si="49"/>
        <v>Rooseveltspring 2020</v>
      </c>
      <c r="E3193" t="s">
        <v>75</v>
      </c>
      <c r="F3193" t="s">
        <v>49</v>
      </c>
      <c r="G3193" t="s">
        <v>6</v>
      </c>
      <c r="H3193" t="s">
        <v>4256</v>
      </c>
      <c r="I3193" t="s">
        <v>3294</v>
      </c>
      <c r="J3193" t="s">
        <v>60</v>
      </c>
      <c r="K3193">
        <v>0</v>
      </c>
      <c r="L3193">
        <v>0</v>
      </c>
      <c r="M3193">
        <v>0</v>
      </c>
      <c r="N3193">
        <f>_xlfn.XLOOKUP($A3193,'site variables'!$A:$A,'site variables'!C:C,0,0)</f>
        <v>400.54</v>
      </c>
      <c r="O3193">
        <f>_xlfn.XLOOKUP($A3193,'site variables'!$A:$A,'site variables'!D:D,0,0)</f>
        <v>30.2</v>
      </c>
      <c r="P3193">
        <f>_xlfn.XLOOKUP($A3193,'site variables'!$A:$A,'site variables'!E:E,0,0)</f>
        <v>20.100000000000001</v>
      </c>
      <c r="Q3193">
        <f>_xlfn.XLOOKUP($A3193,'site variables'!$A:$A,'site variables'!F:F,0,0)</f>
        <v>762</v>
      </c>
      <c r="R3193" t="str">
        <f>_xlfn.XLOOKUP($A3193,'site variables'!$A:$A,'site variables'!G:G,0,0)</f>
        <v>high</v>
      </c>
      <c r="S3193" t="str">
        <f>_xlfn.XLOOKUP($A3193,'site variables'!$A:$A,'site variables'!H:H,0,0)</f>
        <v>low</v>
      </c>
      <c r="T3193" t="str">
        <f>_xlfn.XLOOKUP($A3193,'site variables'!$A:$A,'site variables'!I:I,0,0)</f>
        <v>Wildfire&amp;grazing</v>
      </c>
      <c r="U3193">
        <f>_xlfn.XLOOKUP($D3193,climatevars!$E:$E,climatevars!J:J,0,)</f>
        <v>237.99952399999995</v>
      </c>
      <c r="V3193">
        <f>_xlfn.XLOOKUP($D3193,climatevars!$E:$E,climatevars!K:K,0,)</f>
        <v>750.99849799999981</v>
      </c>
      <c r="W3193">
        <f>_xlfn.XLOOKUP($D3193,climatevars!$E:$E,climatevars!L:L,0,)</f>
        <v>237.99952399999995</v>
      </c>
      <c r="X3193">
        <f>_xlfn.XLOOKUP($G3193,speciesvars!$D:$D,speciesvars!H:H,0,0)</f>
        <v>21.804166575272902</v>
      </c>
      <c r="Y3193">
        <f>_xlfn.XLOOKUP($G3193,speciesvars!$D:$D,speciesvars!I:I,0,0)</f>
        <v>504</v>
      </c>
    </row>
    <row r="3194" spans="1:25" hidden="1" x14ac:dyDescent="0.25">
      <c r="A3194" t="s">
        <v>57</v>
      </c>
      <c r="B3194" t="s">
        <v>32</v>
      </c>
      <c r="C3194">
        <v>9</v>
      </c>
      <c r="D3194" t="str">
        <f t="shared" si="49"/>
        <v>Rooseveltspring 2020</v>
      </c>
      <c r="E3194" t="s">
        <v>75</v>
      </c>
      <c r="F3194" t="s">
        <v>49</v>
      </c>
      <c r="G3194" t="s">
        <v>22</v>
      </c>
      <c r="H3194" t="s">
        <v>4256</v>
      </c>
      <c r="I3194" t="s">
        <v>3295</v>
      </c>
      <c r="J3194" t="s">
        <v>60</v>
      </c>
      <c r="K3194">
        <v>0</v>
      </c>
      <c r="L3194">
        <v>0</v>
      </c>
      <c r="M3194">
        <v>0</v>
      </c>
      <c r="N3194">
        <f>_xlfn.XLOOKUP($A3194,'site variables'!$A:$A,'site variables'!C:C,0,0)</f>
        <v>400.54</v>
      </c>
      <c r="O3194">
        <f>_xlfn.XLOOKUP($A3194,'site variables'!$A:$A,'site variables'!D:D,0,0)</f>
        <v>30.2</v>
      </c>
      <c r="P3194">
        <f>_xlfn.XLOOKUP($A3194,'site variables'!$A:$A,'site variables'!E:E,0,0)</f>
        <v>20.100000000000001</v>
      </c>
      <c r="Q3194">
        <f>_xlfn.XLOOKUP($A3194,'site variables'!$A:$A,'site variables'!F:F,0,0)</f>
        <v>762</v>
      </c>
      <c r="R3194" t="str">
        <f>_xlfn.XLOOKUP($A3194,'site variables'!$A:$A,'site variables'!G:G,0,0)</f>
        <v>high</v>
      </c>
      <c r="S3194" t="str">
        <f>_xlfn.XLOOKUP($A3194,'site variables'!$A:$A,'site variables'!H:H,0,0)</f>
        <v>low</v>
      </c>
      <c r="T3194" t="str">
        <f>_xlfn.XLOOKUP($A3194,'site variables'!$A:$A,'site variables'!I:I,0,0)</f>
        <v>Wildfire&amp;grazing</v>
      </c>
      <c r="U3194">
        <f>_xlfn.XLOOKUP($D3194,climatevars!$E:$E,climatevars!J:J,0,)</f>
        <v>237.99952399999995</v>
      </c>
      <c r="V3194">
        <f>_xlfn.XLOOKUP($D3194,climatevars!$E:$E,climatevars!K:K,0,)</f>
        <v>750.99849799999981</v>
      </c>
      <c r="W3194">
        <f>_xlfn.XLOOKUP($D3194,climatevars!$E:$E,climatevars!L:L,0,)</f>
        <v>237.99952399999995</v>
      </c>
      <c r="X3194">
        <f>_xlfn.XLOOKUP($G3194,speciesvars!$D:$D,speciesvars!H:H,0,0)</f>
        <v>22.870833317438802</v>
      </c>
      <c r="Y3194">
        <f>_xlfn.XLOOKUP($G3194,speciesvars!$D:$D,speciesvars!I:I,0,0)</f>
        <v>733</v>
      </c>
    </row>
    <row r="3195" spans="1:25" hidden="1" x14ac:dyDescent="0.25">
      <c r="A3195" t="s">
        <v>57</v>
      </c>
      <c r="B3195" t="s">
        <v>32</v>
      </c>
      <c r="C3195">
        <v>34</v>
      </c>
      <c r="D3195" t="str">
        <f t="shared" si="49"/>
        <v>Rooseveltspring 2020</v>
      </c>
      <c r="E3195" t="s">
        <v>74</v>
      </c>
      <c r="F3195" t="s">
        <v>70</v>
      </c>
      <c r="G3195" t="s">
        <v>36</v>
      </c>
      <c r="H3195" t="s">
        <v>11</v>
      </c>
      <c r="I3195" t="s">
        <v>3296</v>
      </c>
      <c r="J3195" t="s">
        <v>72</v>
      </c>
      <c r="K3195">
        <v>3</v>
      </c>
      <c r="L3195">
        <v>40</v>
      </c>
      <c r="N3195">
        <f>_xlfn.XLOOKUP($A3195,'site variables'!$A:$A,'site variables'!C:C,0,0)</f>
        <v>400.54</v>
      </c>
      <c r="O3195">
        <f>_xlfn.XLOOKUP($A3195,'site variables'!$A:$A,'site variables'!D:D,0,0)</f>
        <v>30.2</v>
      </c>
      <c r="P3195">
        <f>_xlfn.XLOOKUP($A3195,'site variables'!$A:$A,'site variables'!E:E,0,0)</f>
        <v>20.100000000000001</v>
      </c>
      <c r="Q3195">
        <f>_xlfn.XLOOKUP($A3195,'site variables'!$A:$A,'site variables'!F:F,0,0)</f>
        <v>762</v>
      </c>
      <c r="R3195" t="str">
        <f>_xlfn.XLOOKUP($A3195,'site variables'!$A:$A,'site variables'!G:G,0,0)</f>
        <v>high</v>
      </c>
      <c r="S3195" t="str">
        <f>_xlfn.XLOOKUP($A3195,'site variables'!$A:$A,'site variables'!H:H,0,0)</f>
        <v>low</v>
      </c>
      <c r="T3195" t="str">
        <f>_xlfn.XLOOKUP($A3195,'site variables'!$A:$A,'site variables'!I:I,0,0)</f>
        <v>Wildfire&amp;grazing</v>
      </c>
      <c r="U3195">
        <f>_xlfn.XLOOKUP($D3195,climatevars!$E:$E,climatevars!J:J,0,)</f>
        <v>237.99952399999995</v>
      </c>
      <c r="V3195">
        <f>_xlfn.XLOOKUP($D3195,climatevars!$E:$E,climatevars!K:K,0,)</f>
        <v>750.99849799999981</v>
      </c>
      <c r="W3195">
        <f>_xlfn.XLOOKUP($D3195,climatevars!$E:$E,climatevars!L:L,0,)</f>
        <v>237.99952399999995</v>
      </c>
      <c r="X3195">
        <f>_xlfn.XLOOKUP($G3195,speciesvars!$D:$D,speciesvars!H:H,0,0)</f>
        <v>0</v>
      </c>
      <c r="Y3195">
        <f>_xlfn.XLOOKUP($G3195,speciesvars!$D:$D,speciesvars!I:I,0,0)</f>
        <v>0</v>
      </c>
    </row>
    <row r="3196" spans="1:25" hidden="1" x14ac:dyDescent="0.25">
      <c r="A3196" t="s">
        <v>57</v>
      </c>
      <c r="B3196" t="s">
        <v>32</v>
      </c>
      <c r="C3196">
        <v>9</v>
      </c>
      <c r="D3196" t="str">
        <f t="shared" si="49"/>
        <v>Rooseveltspring 2020</v>
      </c>
      <c r="E3196" t="s">
        <v>75</v>
      </c>
      <c r="F3196" t="s">
        <v>49</v>
      </c>
      <c r="G3196" t="s">
        <v>54</v>
      </c>
      <c r="H3196" t="s">
        <v>4256</v>
      </c>
      <c r="I3196" t="s">
        <v>3297</v>
      </c>
      <c r="J3196" t="s">
        <v>60</v>
      </c>
      <c r="K3196">
        <v>0</v>
      </c>
      <c r="L3196">
        <v>0</v>
      </c>
      <c r="M3196">
        <v>0</v>
      </c>
      <c r="N3196">
        <f>_xlfn.XLOOKUP($A3196,'site variables'!$A:$A,'site variables'!C:C,0,0)</f>
        <v>400.54</v>
      </c>
      <c r="O3196">
        <f>_xlfn.XLOOKUP($A3196,'site variables'!$A:$A,'site variables'!D:D,0,0)</f>
        <v>30.2</v>
      </c>
      <c r="P3196">
        <f>_xlfn.XLOOKUP($A3196,'site variables'!$A:$A,'site variables'!E:E,0,0)</f>
        <v>20.100000000000001</v>
      </c>
      <c r="Q3196">
        <f>_xlfn.XLOOKUP($A3196,'site variables'!$A:$A,'site variables'!F:F,0,0)</f>
        <v>762</v>
      </c>
      <c r="R3196" t="str">
        <f>_xlfn.XLOOKUP($A3196,'site variables'!$A:$A,'site variables'!G:G,0,0)</f>
        <v>high</v>
      </c>
      <c r="S3196" t="str">
        <f>_xlfn.XLOOKUP($A3196,'site variables'!$A:$A,'site variables'!H:H,0,0)</f>
        <v>low</v>
      </c>
      <c r="T3196" t="str">
        <f>_xlfn.XLOOKUP($A3196,'site variables'!$A:$A,'site variables'!I:I,0,0)</f>
        <v>Wildfire&amp;grazing</v>
      </c>
      <c r="U3196">
        <f>_xlfn.XLOOKUP($D3196,climatevars!$E:$E,climatevars!J:J,0,)</f>
        <v>237.99952399999995</v>
      </c>
      <c r="V3196">
        <f>_xlfn.XLOOKUP($D3196,climatevars!$E:$E,climatevars!K:K,0,)</f>
        <v>750.99849799999981</v>
      </c>
      <c r="W3196">
        <f>_xlfn.XLOOKUP($D3196,climatevars!$E:$E,climatevars!L:L,0,)</f>
        <v>237.99952399999995</v>
      </c>
      <c r="X3196">
        <f>_xlfn.XLOOKUP($G3196,speciesvars!$D:$D,speciesvars!H:H,0,0)</f>
        <v>21.7541668613752</v>
      </c>
      <c r="Y3196">
        <f>_xlfn.XLOOKUP($G3196,speciesvars!$D:$D,speciesvars!I:I,0,0)</f>
        <v>505</v>
      </c>
    </row>
    <row r="3197" spans="1:25" hidden="1" x14ac:dyDescent="0.25">
      <c r="A3197" t="s">
        <v>57</v>
      </c>
      <c r="B3197" t="s">
        <v>32</v>
      </c>
      <c r="C3197">
        <v>9</v>
      </c>
      <c r="D3197" t="str">
        <f t="shared" si="49"/>
        <v>Rooseveltspring 2020</v>
      </c>
      <c r="E3197" t="s">
        <v>75</v>
      </c>
      <c r="F3197" t="s">
        <v>49</v>
      </c>
      <c r="G3197" t="s">
        <v>65</v>
      </c>
      <c r="H3197" t="s">
        <v>4256</v>
      </c>
      <c r="I3197" t="s">
        <v>3298</v>
      </c>
      <c r="J3197" t="s">
        <v>60</v>
      </c>
      <c r="K3197">
        <v>0</v>
      </c>
      <c r="L3197">
        <v>0</v>
      </c>
      <c r="M3197">
        <v>0</v>
      </c>
      <c r="N3197">
        <f>_xlfn.XLOOKUP($A3197,'site variables'!$A:$A,'site variables'!C:C,0,0)</f>
        <v>400.54</v>
      </c>
      <c r="O3197">
        <f>_xlfn.XLOOKUP($A3197,'site variables'!$A:$A,'site variables'!D:D,0,0)</f>
        <v>30.2</v>
      </c>
      <c r="P3197">
        <f>_xlfn.XLOOKUP($A3197,'site variables'!$A:$A,'site variables'!E:E,0,0)</f>
        <v>20.100000000000001</v>
      </c>
      <c r="Q3197">
        <f>_xlfn.XLOOKUP($A3197,'site variables'!$A:$A,'site variables'!F:F,0,0)</f>
        <v>762</v>
      </c>
      <c r="R3197" t="str">
        <f>_xlfn.XLOOKUP($A3197,'site variables'!$A:$A,'site variables'!G:G,0,0)</f>
        <v>high</v>
      </c>
      <c r="S3197" t="str">
        <f>_xlfn.XLOOKUP($A3197,'site variables'!$A:$A,'site variables'!H:H,0,0)</f>
        <v>low</v>
      </c>
      <c r="T3197" t="str">
        <f>_xlfn.XLOOKUP($A3197,'site variables'!$A:$A,'site variables'!I:I,0,0)</f>
        <v>Wildfire&amp;grazing</v>
      </c>
      <c r="U3197">
        <f>_xlfn.XLOOKUP($D3197,climatevars!$E:$E,climatevars!J:J,0,)</f>
        <v>237.99952399999995</v>
      </c>
      <c r="V3197">
        <f>_xlfn.XLOOKUP($D3197,climatevars!$E:$E,climatevars!K:K,0,)</f>
        <v>750.99849799999981</v>
      </c>
      <c r="W3197">
        <f>_xlfn.XLOOKUP($D3197,climatevars!$E:$E,climatevars!L:L,0,)</f>
        <v>237.99952399999995</v>
      </c>
      <c r="X3197">
        <f>_xlfn.XLOOKUP($G3197,speciesvars!$D:$D,speciesvars!H:H,0,0)</f>
        <v>21.662499884764401</v>
      </c>
      <c r="Y3197">
        <f>_xlfn.XLOOKUP($G3197,speciesvars!$D:$D,speciesvars!I:I,0,0)</f>
        <v>767</v>
      </c>
    </row>
    <row r="3198" spans="1:25" hidden="1" x14ac:dyDescent="0.25">
      <c r="A3198" t="s">
        <v>57</v>
      </c>
      <c r="B3198" t="s">
        <v>32</v>
      </c>
      <c r="C3198">
        <v>9</v>
      </c>
      <c r="D3198" t="str">
        <f t="shared" si="49"/>
        <v>Rooseveltspring 2020</v>
      </c>
      <c r="E3198" t="s">
        <v>75</v>
      </c>
      <c r="F3198" t="s">
        <v>49</v>
      </c>
      <c r="G3198" t="s">
        <v>1</v>
      </c>
      <c r="H3198" t="s">
        <v>4256</v>
      </c>
      <c r="I3198" t="s">
        <v>3299</v>
      </c>
      <c r="J3198" t="s">
        <v>60</v>
      </c>
      <c r="K3198">
        <v>0</v>
      </c>
      <c r="L3198">
        <v>0</v>
      </c>
      <c r="M3198">
        <v>0</v>
      </c>
      <c r="N3198">
        <f>_xlfn.XLOOKUP($A3198,'site variables'!$A:$A,'site variables'!C:C,0,0)</f>
        <v>400.54</v>
      </c>
      <c r="O3198">
        <f>_xlfn.XLOOKUP($A3198,'site variables'!$A:$A,'site variables'!D:D,0,0)</f>
        <v>30.2</v>
      </c>
      <c r="P3198">
        <f>_xlfn.XLOOKUP($A3198,'site variables'!$A:$A,'site variables'!E:E,0,0)</f>
        <v>20.100000000000001</v>
      </c>
      <c r="Q3198">
        <f>_xlfn.XLOOKUP($A3198,'site variables'!$A:$A,'site variables'!F:F,0,0)</f>
        <v>762</v>
      </c>
      <c r="R3198" t="str">
        <f>_xlfn.XLOOKUP($A3198,'site variables'!$A:$A,'site variables'!G:G,0,0)</f>
        <v>high</v>
      </c>
      <c r="S3198" t="str">
        <f>_xlfn.XLOOKUP($A3198,'site variables'!$A:$A,'site variables'!H:H,0,0)</f>
        <v>low</v>
      </c>
      <c r="T3198" t="str">
        <f>_xlfn.XLOOKUP($A3198,'site variables'!$A:$A,'site variables'!I:I,0,0)</f>
        <v>Wildfire&amp;grazing</v>
      </c>
      <c r="U3198">
        <f>_xlfn.XLOOKUP($D3198,climatevars!$E:$E,climatevars!J:J,0,)</f>
        <v>237.99952399999995</v>
      </c>
      <c r="V3198">
        <f>_xlfn.XLOOKUP($D3198,climatevars!$E:$E,climatevars!K:K,0,)</f>
        <v>750.99849799999981</v>
      </c>
      <c r="W3198">
        <f>_xlfn.XLOOKUP($D3198,climatevars!$E:$E,climatevars!L:L,0,)</f>
        <v>237.99952399999995</v>
      </c>
      <c r="X3198">
        <f>_xlfn.XLOOKUP($G3198,speciesvars!$D:$D,speciesvars!H:H,0,0)</f>
        <v>22.9416667421659</v>
      </c>
      <c r="Y3198">
        <f>_xlfn.XLOOKUP($G3198,speciesvars!$D:$D,speciesvars!I:I,0,0)</f>
        <v>528</v>
      </c>
    </row>
    <row r="3199" spans="1:25" hidden="1" x14ac:dyDescent="0.25">
      <c r="A3199" t="s">
        <v>57</v>
      </c>
      <c r="B3199" t="s">
        <v>32</v>
      </c>
      <c r="C3199">
        <v>35</v>
      </c>
      <c r="D3199" t="str">
        <f t="shared" si="49"/>
        <v>Rooseveltspring 2020</v>
      </c>
      <c r="E3199" t="s">
        <v>75</v>
      </c>
      <c r="F3199" t="s">
        <v>49</v>
      </c>
      <c r="G3199" t="s">
        <v>14</v>
      </c>
      <c r="H3199" t="s">
        <v>11</v>
      </c>
      <c r="I3199" t="s">
        <v>3300</v>
      </c>
      <c r="J3199" t="s">
        <v>60</v>
      </c>
      <c r="K3199">
        <v>2</v>
      </c>
      <c r="L3199">
        <v>200</v>
      </c>
      <c r="N3199">
        <f>_xlfn.XLOOKUP($A3199,'site variables'!$A:$A,'site variables'!C:C,0,0)</f>
        <v>400.54</v>
      </c>
      <c r="O3199">
        <f>_xlfn.XLOOKUP($A3199,'site variables'!$A:$A,'site variables'!D:D,0,0)</f>
        <v>30.2</v>
      </c>
      <c r="P3199">
        <f>_xlfn.XLOOKUP($A3199,'site variables'!$A:$A,'site variables'!E:E,0,0)</f>
        <v>20.100000000000001</v>
      </c>
      <c r="Q3199">
        <f>_xlfn.XLOOKUP($A3199,'site variables'!$A:$A,'site variables'!F:F,0,0)</f>
        <v>762</v>
      </c>
      <c r="R3199" t="str">
        <f>_xlfn.XLOOKUP($A3199,'site variables'!$A:$A,'site variables'!G:G,0,0)</f>
        <v>high</v>
      </c>
      <c r="S3199" t="str">
        <f>_xlfn.XLOOKUP($A3199,'site variables'!$A:$A,'site variables'!H:H,0,0)</f>
        <v>low</v>
      </c>
      <c r="T3199" t="str">
        <f>_xlfn.XLOOKUP($A3199,'site variables'!$A:$A,'site variables'!I:I,0,0)</f>
        <v>Wildfire&amp;grazing</v>
      </c>
      <c r="U3199">
        <f>_xlfn.XLOOKUP($D3199,climatevars!$E:$E,climatevars!J:J,0,)</f>
        <v>237.99952399999995</v>
      </c>
      <c r="V3199">
        <f>_xlfn.XLOOKUP($D3199,climatevars!$E:$E,climatevars!K:K,0,)</f>
        <v>750.99849799999981</v>
      </c>
      <c r="W3199">
        <f>_xlfn.XLOOKUP($D3199,climatevars!$E:$E,climatevars!L:L,0,)</f>
        <v>237.99952399999995</v>
      </c>
      <c r="X3199">
        <f>_xlfn.XLOOKUP($G3199,speciesvars!$D:$D,speciesvars!H:H,0,0)</f>
        <v>0</v>
      </c>
      <c r="Y3199">
        <f>_xlfn.XLOOKUP($G3199,speciesvars!$D:$D,speciesvars!I:I,0,0)</f>
        <v>0</v>
      </c>
    </row>
    <row r="3200" spans="1:25" hidden="1" x14ac:dyDescent="0.25">
      <c r="A3200" t="s">
        <v>57</v>
      </c>
      <c r="B3200" t="s">
        <v>32</v>
      </c>
      <c r="C3200">
        <v>35</v>
      </c>
      <c r="D3200" t="str">
        <f t="shared" si="49"/>
        <v>Rooseveltspring 2020</v>
      </c>
      <c r="E3200" t="s">
        <v>75</v>
      </c>
      <c r="F3200" t="s">
        <v>49</v>
      </c>
      <c r="G3200" t="s">
        <v>3</v>
      </c>
      <c r="H3200" t="s">
        <v>11</v>
      </c>
      <c r="I3200" t="s">
        <v>3301</v>
      </c>
      <c r="J3200" t="s">
        <v>72</v>
      </c>
      <c r="K3200">
        <v>7</v>
      </c>
      <c r="L3200">
        <v>45</v>
      </c>
      <c r="N3200">
        <f>_xlfn.XLOOKUP($A3200,'site variables'!$A:$A,'site variables'!C:C,0,0)</f>
        <v>400.54</v>
      </c>
      <c r="O3200">
        <f>_xlfn.XLOOKUP($A3200,'site variables'!$A:$A,'site variables'!D:D,0,0)</f>
        <v>30.2</v>
      </c>
      <c r="P3200">
        <f>_xlfn.XLOOKUP($A3200,'site variables'!$A:$A,'site variables'!E:E,0,0)</f>
        <v>20.100000000000001</v>
      </c>
      <c r="Q3200">
        <f>_xlfn.XLOOKUP($A3200,'site variables'!$A:$A,'site variables'!F:F,0,0)</f>
        <v>762</v>
      </c>
      <c r="R3200" t="str">
        <f>_xlfn.XLOOKUP($A3200,'site variables'!$A:$A,'site variables'!G:G,0,0)</f>
        <v>high</v>
      </c>
      <c r="S3200" t="str">
        <f>_xlfn.XLOOKUP($A3200,'site variables'!$A:$A,'site variables'!H:H,0,0)</f>
        <v>low</v>
      </c>
      <c r="T3200" t="str">
        <f>_xlfn.XLOOKUP($A3200,'site variables'!$A:$A,'site variables'!I:I,0,0)</f>
        <v>Wildfire&amp;grazing</v>
      </c>
      <c r="U3200">
        <f>_xlfn.XLOOKUP($D3200,climatevars!$E:$E,climatevars!J:J,0,)</f>
        <v>237.99952399999995</v>
      </c>
      <c r="V3200">
        <f>_xlfn.XLOOKUP($D3200,climatevars!$E:$E,climatevars!K:K,0,)</f>
        <v>750.99849799999981</v>
      </c>
      <c r="W3200">
        <f>_xlfn.XLOOKUP($D3200,climatevars!$E:$E,climatevars!L:L,0,)</f>
        <v>237.99952399999995</v>
      </c>
      <c r="X3200">
        <f>_xlfn.XLOOKUP($G3200,speciesvars!$D:$D,speciesvars!H:H,0,0)</f>
        <v>0</v>
      </c>
      <c r="Y3200">
        <f>_xlfn.XLOOKUP($G3200,speciesvars!$D:$D,speciesvars!I:I,0,0)</f>
        <v>0</v>
      </c>
    </row>
    <row r="3201" spans="1:25" hidden="1" x14ac:dyDescent="0.25">
      <c r="A3201" t="s">
        <v>57</v>
      </c>
      <c r="B3201" t="s">
        <v>32</v>
      </c>
      <c r="C3201">
        <v>35</v>
      </c>
      <c r="D3201" t="str">
        <f t="shared" si="49"/>
        <v>Rooseveltspring 2020</v>
      </c>
      <c r="E3201" t="s">
        <v>75</v>
      </c>
      <c r="F3201" t="s">
        <v>49</v>
      </c>
      <c r="G3201" t="s">
        <v>44</v>
      </c>
      <c r="H3201" t="s">
        <v>11</v>
      </c>
      <c r="I3201" t="s">
        <v>3302</v>
      </c>
      <c r="J3201" t="s">
        <v>60</v>
      </c>
      <c r="K3201">
        <v>1</v>
      </c>
      <c r="L3201">
        <v>25</v>
      </c>
      <c r="N3201">
        <f>_xlfn.XLOOKUP($A3201,'site variables'!$A:$A,'site variables'!C:C,0,0)</f>
        <v>400.54</v>
      </c>
      <c r="O3201">
        <f>_xlfn.XLOOKUP($A3201,'site variables'!$A:$A,'site variables'!D:D,0,0)</f>
        <v>30.2</v>
      </c>
      <c r="P3201">
        <f>_xlfn.XLOOKUP($A3201,'site variables'!$A:$A,'site variables'!E:E,0,0)</f>
        <v>20.100000000000001</v>
      </c>
      <c r="Q3201">
        <f>_xlfn.XLOOKUP($A3201,'site variables'!$A:$A,'site variables'!F:F,0,0)</f>
        <v>762</v>
      </c>
      <c r="R3201" t="str">
        <f>_xlfn.XLOOKUP($A3201,'site variables'!$A:$A,'site variables'!G:G,0,0)</f>
        <v>high</v>
      </c>
      <c r="S3201" t="str">
        <f>_xlfn.XLOOKUP($A3201,'site variables'!$A:$A,'site variables'!H:H,0,0)</f>
        <v>low</v>
      </c>
      <c r="T3201" t="str">
        <f>_xlfn.XLOOKUP($A3201,'site variables'!$A:$A,'site variables'!I:I,0,0)</f>
        <v>Wildfire&amp;grazing</v>
      </c>
      <c r="U3201">
        <f>_xlfn.XLOOKUP($D3201,climatevars!$E:$E,climatevars!J:J,0,)</f>
        <v>237.99952399999995</v>
      </c>
      <c r="V3201">
        <f>_xlfn.XLOOKUP($D3201,climatevars!$E:$E,climatevars!K:K,0,)</f>
        <v>750.99849799999981</v>
      </c>
      <c r="W3201">
        <f>_xlfn.XLOOKUP($D3201,climatevars!$E:$E,climatevars!L:L,0,)</f>
        <v>237.99952399999995</v>
      </c>
      <c r="X3201">
        <f>_xlfn.XLOOKUP($G3201,speciesvars!$D:$D,speciesvars!H:H,0,0)</f>
        <v>0</v>
      </c>
      <c r="Y3201">
        <f>_xlfn.XLOOKUP($G3201,speciesvars!$D:$D,speciesvars!I:I,0,0)</f>
        <v>0</v>
      </c>
    </row>
    <row r="3202" spans="1:25" hidden="1" x14ac:dyDescent="0.25">
      <c r="A3202" t="s">
        <v>57</v>
      </c>
      <c r="B3202" t="s">
        <v>32</v>
      </c>
      <c r="C3202">
        <v>35</v>
      </c>
      <c r="D3202" t="str">
        <f t="shared" si="49"/>
        <v>Rooseveltspring 2020</v>
      </c>
      <c r="E3202" t="s">
        <v>75</v>
      </c>
      <c r="F3202" t="s">
        <v>49</v>
      </c>
      <c r="G3202" t="s">
        <v>67</v>
      </c>
      <c r="H3202" t="s">
        <v>11</v>
      </c>
      <c r="I3202" t="s">
        <v>3303</v>
      </c>
      <c r="J3202" t="s">
        <v>60</v>
      </c>
      <c r="K3202">
        <v>1</v>
      </c>
      <c r="L3202">
        <v>50</v>
      </c>
      <c r="N3202">
        <f>_xlfn.XLOOKUP($A3202,'site variables'!$A:$A,'site variables'!C:C,0,0)</f>
        <v>400.54</v>
      </c>
      <c r="O3202">
        <f>_xlfn.XLOOKUP($A3202,'site variables'!$A:$A,'site variables'!D:D,0,0)</f>
        <v>30.2</v>
      </c>
      <c r="P3202">
        <f>_xlfn.XLOOKUP($A3202,'site variables'!$A:$A,'site variables'!E:E,0,0)</f>
        <v>20.100000000000001</v>
      </c>
      <c r="Q3202">
        <f>_xlfn.XLOOKUP($A3202,'site variables'!$A:$A,'site variables'!F:F,0,0)</f>
        <v>762</v>
      </c>
      <c r="R3202" t="str">
        <f>_xlfn.XLOOKUP($A3202,'site variables'!$A:$A,'site variables'!G:G,0,0)</f>
        <v>high</v>
      </c>
      <c r="S3202" t="str">
        <f>_xlfn.XLOOKUP($A3202,'site variables'!$A:$A,'site variables'!H:H,0,0)</f>
        <v>low</v>
      </c>
      <c r="T3202" t="str">
        <f>_xlfn.XLOOKUP($A3202,'site variables'!$A:$A,'site variables'!I:I,0,0)</f>
        <v>Wildfire&amp;grazing</v>
      </c>
      <c r="U3202">
        <f>_xlfn.XLOOKUP($D3202,climatevars!$E:$E,climatevars!J:J,0,)</f>
        <v>237.99952399999995</v>
      </c>
      <c r="V3202">
        <f>_xlfn.XLOOKUP($D3202,climatevars!$E:$E,climatevars!K:K,0,)</f>
        <v>750.99849799999981</v>
      </c>
      <c r="W3202">
        <f>_xlfn.XLOOKUP($D3202,climatevars!$E:$E,climatevars!L:L,0,)</f>
        <v>237.99952399999995</v>
      </c>
      <c r="X3202">
        <f>_xlfn.XLOOKUP($G3202,speciesvars!$D:$D,speciesvars!H:H,0,0)</f>
        <v>0</v>
      </c>
      <c r="Y3202">
        <f>_xlfn.XLOOKUP($G3202,speciesvars!$D:$D,speciesvars!I:I,0,0)</f>
        <v>0</v>
      </c>
    </row>
    <row r="3203" spans="1:25" hidden="1" x14ac:dyDescent="0.25">
      <c r="A3203" t="s">
        <v>57</v>
      </c>
      <c r="B3203" t="s">
        <v>32</v>
      </c>
      <c r="C3203">
        <v>35</v>
      </c>
      <c r="D3203" t="str">
        <f t="shared" ref="D3203:D3266" si="50">_xlfn.CONCAT(A3203,B3203)</f>
        <v>Rooseveltspring 2020</v>
      </c>
      <c r="E3203" t="s">
        <v>75</v>
      </c>
      <c r="F3203" t="s">
        <v>49</v>
      </c>
      <c r="G3203" t="s">
        <v>36</v>
      </c>
      <c r="H3203" t="s">
        <v>11</v>
      </c>
      <c r="I3203" t="s">
        <v>3304</v>
      </c>
      <c r="J3203" t="s">
        <v>72</v>
      </c>
      <c r="K3203">
        <v>21</v>
      </c>
      <c r="L3203">
        <v>45</v>
      </c>
      <c r="N3203">
        <f>_xlfn.XLOOKUP($A3203,'site variables'!$A:$A,'site variables'!C:C,0,0)</f>
        <v>400.54</v>
      </c>
      <c r="O3203">
        <f>_xlfn.XLOOKUP($A3203,'site variables'!$A:$A,'site variables'!D:D,0,0)</f>
        <v>30.2</v>
      </c>
      <c r="P3203">
        <f>_xlfn.XLOOKUP($A3203,'site variables'!$A:$A,'site variables'!E:E,0,0)</f>
        <v>20.100000000000001</v>
      </c>
      <c r="Q3203">
        <f>_xlfn.XLOOKUP($A3203,'site variables'!$A:$A,'site variables'!F:F,0,0)</f>
        <v>762</v>
      </c>
      <c r="R3203" t="str">
        <f>_xlfn.XLOOKUP($A3203,'site variables'!$A:$A,'site variables'!G:G,0,0)</f>
        <v>high</v>
      </c>
      <c r="S3203" t="str">
        <f>_xlfn.XLOOKUP($A3203,'site variables'!$A:$A,'site variables'!H:H,0,0)</f>
        <v>low</v>
      </c>
      <c r="T3203" t="str">
        <f>_xlfn.XLOOKUP($A3203,'site variables'!$A:$A,'site variables'!I:I,0,0)</f>
        <v>Wildfire&amp;grazing</v>
      </c>
      <c r="U3203">
        <f>_xlfn.XLOOKUP($D3203,climatevars!$E:$E,climatevars!J:J,0,)</f>
        <v>237.99952399999995</v>
      </c>
      <c r="V3203">
        <f>_xlfn.XLOOKUP($D3203,climatevars!$E:$E,climatevars!K:K,0,)</f>
        <v>750.99849799999981</v>
      </c>
      <c r="W3203">
        <f>_xlfn.XLOOKUP($D3203,climatevars!$E:$E,climatevars!L:L,0,)</f>
        <v>237.99952399999995</v>
      </c>
      <c r="X3203">
        <f>_xlfn.XLOOKUP($G3203,speciesvars!$D:$D,speciesvars!H:H,0,0)</f>
        <v>0</v>
      </c>
      <c r="Y3203">
        <f>_xlfn.XLOOKUP($G3203,speciesvars!$D:$D,speciesvars!I:I,0,0)</f>
        <v>0</v>
      </c>
    </row>
    <row r="3204" spans="1:25" hidden="1" x14ac:dyDescent="0.25">
      <c r="A3204" t="s">
        <v>57</v>
      </c>
      <c r="B3204" t="s">
        <v>32</v>
      </c>
      <c r="C3204">
        <v>10</v>
      </c>
      <c r="D3204" t="str">
        <f t="shared" si="50"/>
        <v>Rooseveltspring 2020</v>
      </c>
      <c r="E3204" t="s">
        <v>66</v>
      </c>
      <c r="F3204" t="s">
        <v>0</v>
      </c>
      <c r="G3204" t="s">
        <v>13</v>
      </c>
      <c r="H3204" t="s">
        <v>4254</v>
      </c>
      <c r="I3204" t="s">
        <v>3305</v>
      </c>
      <c r="J3204" t="s">
        <v>60</v>
      </c>
      <c r="K3204">
        <v>0</v>
      </c>
      <c r="L3204">
        <v>0</v>
      </c>
      <c r="M3204">
        <v>0</v>
      </c>
      <c r="N3204">
        <f>_xlfn.XLOOKUP($A3204,'site variables'!$A:$A,'site variables'!C:C,0,0)</f>
        <v>400.54</v>
      </c>
      <c r="O3204">
        <f>_xlfn.XLOOKUP($A3204,'site variables'!$A:$A,'site variables'!D:D,0,0)</f>
        <v>30.2</v>
      </c>
      <c r="P3204">
        <f>_xlfn.XLOOKUP($A3204,'site variables'!$A:$A,'site variables'!E:E,0,0)</f>
        <v>20.100000000000001</v>
      </c>
      <c r="Q3204">
        <f>_xlfn.XLOOKUP($A3204,'site variables'!$A:$A,'site variables'!F:F,0,0)</f>
        <v>762</v>
      </c>
      <c r="R3204" t="str">
        <f>_xlfn.XLOOKUP($A3204,'site variables'!$A:$A,'site variables'!G:G,0,0)</f>
        <v>high</v>
      </c>
      <c r="S3204" t="str">
        <f>_xlfn.XLOOKUP($A3204,'site variables'!$A:$A,'site variables'!H:H,0,0)</f>
        <v>low</v>
      </c>
      <c r="T3204" t="str">
        <f>_xlfn.XLOOKUP($A3204,'site variables'!$A:$A,'site variables'!I:I,0,0)</f>
        <v>Wildfire&amp;grazing</v>
      </c>
      <c r="U3204">
        <f>_xlfn.XLOOKUP($D3204,climatevars!$E:$E,climatevars!J:J,0,)</f>
        <v>237.99952399999995</v>
      </c>
      <c r="V3204">
        <f>_xlfn.XLOOKUP($D3204,climatevars!$E:$E,climatevars!K:K,0,)</f>
        <v>750.99849799999981</v>
      </c>
      <c r="W3204">
        <f>_xlfn.XLOOKUP($D3204,climatevars!$E:$E,climatevars!L:L,0,)</f>
        <v>237.99952399999995</v>
      </c>
      <c r="X3204">
        <f>_xlfn.XLOOKUP($G3204,speciesvars!$D:$D,speciesvars!H:H,0,0)</f>
        <v>23.462500015894602</v>
      </c>
      <c r="Y3204">
        <f>_xlfn.XLOOKUP($G3204,speciesvars!$D:$D,speciesvars!I:I,0,0)</f>
        <v>846</v>
      </c>
    </row>
    <row r="3205" spans="1:25" hidden="1" x14ac:dyDescent="0.25">
      <c r="A3205" t="s">
        <v>57</v>
      </c>
      <c r="B3205" t="s">
        <v>32</v>
      </c>
      <c r="C3205">
        <v>36</v>
      </c>
      <c r="D3205" t="str">
        <f t="shared" si="50"/>
        <v>Rooseveltspring 2020</v>
      </c>
      <c r="E3205" t="s">
        <v>74</v>
      </c>
      <c r="F3205" t="s">
        <v>0</v>
      </c>
      <c r="G3205" t="s">
        <v>3</v>
      </c>
      <c r="H3205" t="s">
        <v>11</v>
      </c>
      <c r="I3205" t="s">
        <v>3306</v>
      </c>
      <c r="J3205" t="s">
        <v>72</v>
      </c>
      <c r="K3205">
        <v>7</v>
      </c>
      <c r="L3205">
        <v>80</v>
      </c>
      <c r="N3205">
        <f>_xlfn.XLOOKUP($A3205,'site variables'!$A:$A,'site variables'!C:C,0,0)</f>
        <v>400.54</v>
      </c>
      <c r="O3205">
        <f>_xlfn.XLOOKUP($A3205,'site variables'!$A:$A,'site variables'!D:D,0,0)</f>
        <v>30.2</v>
      </c>
      <c r="P3205">
        <f>_xlfn.XLOOKUP($A3205,'site variables'!$A:$A,'site variables'!E:E,0,0)</f>
        <v>20.100000000000001</v>
      </c>
      <c r="Q3205">
        <f>_xlfn.XLOOKUP($A3205,'site variables'!$A:$A,'site variables'!F:F,0,0)</f>
        <v>762</v>
      </c>
      <c r="R3205" t="str">
        <f>_xlfn.XLOOKUP($A3205,'site variables'!$A:$A,'site variables'!G:G,0,0)</f>
        <v>high</v>
      </c>
      <c r="S3205" t="str">
        <f>_xlfn.XLOOKUP($A3205,'site variables'!$A:$A,'site variables'!H:H,0,0)</f>
        <v>low</v>
      </c>
      <c r="T3205" t="str">
        <f>_xlfn.XLOOKUP($A3205,'site variables'!$A:$A,'site variables'!I:I,0,0)</f>
        <v>Wildfire&amp;grazing</v>
      </c>
      <c r="U3205">
        <f>_xlfn.XLOOKUP($D3205,climatevars!$E:$E,climatevars!J:J,0,)</f>
        <v>237.99952399999995</v>
      </c>
      <c r="V3205">
        <f>_xlfn.XLOOKUP($D3205,climatevars!$E:$E,climatevars!K:K,0,)</f>
        <v>750.99849799999981</v>
      </c>
      <c r="W3205">
        <f>_xlfn.XLOOKUP($D3205,climatevars!$E:$E,climatevars!L:L,0,)</f>
        <v>237.99952399999995</v>
      </c>
      <c r="X3205">
        <f>_xlfn.XLOOKUP($G3205,speciesvars!$D:$D,speciesvars!H:H,0,0)</f>
        <v>0</v>
      </c>
      <c r="Y3205">
        <f>_xlfn.XLOOKUP($G3205,speciesvars!$D:$D,speciesvars!I:I,0,0)</f>
        <v>0</v>
      </c>
    </row>
    <row r="3206" spans="1:25" hidden="1" x14ac:dyDescent="0.25">
      <c r="A3206" t="s">
        <v>57</v>
      </c>
      <c r="B3206" t="s">
        <v>32</v>
      </c>
      <c r="C3206">
        <v>10</v>
      </c>
      <c r="D3206" t="str">
        <f t="shared" si="50"/>
        <v>Rooseveltspring 2020</v>
      </c>
      <c r="E3206" t="s">
        <v>66</v>
      </c>
      <c r="F3206" t="s">
        <v>0</v>
      </c>
      <c r="G3206" t="s">
        <v>21</v>
      </c>
      <c r="H3206" t="s">
        <v>4254</v>
      </c>
      <c r="I3206" t="s">
        <v>3307</v>
      </c>
      <c r="J3206" t="s">
        <v>60</v>
      </c>
      <c r="K3206">
        <v>0</v>
      </c>
      <c r="L3206">
        <v>0</v>
      </c>
      <c r="M3206">
        <v>0</v>
      </c>
      <c r="N3206">
        <f>_xlfn.XLOOKUP($A3206,'site variables'!$A:$A,'site variables'!C:C,0,0)</f>
        <v>400.54</v>
      </c>
      <c r="O3206">
        <f>_xlfn.XLOOKUP($A3206,'site variables'!$A:$A,'site variables'!D:D,0,0)</f>
        <v>30.2</v>
      </c>
      <c r="P3206">
        <f>_xlfn.XLOOKUP($A3206,'site variables'!$A:$A,'site variables'!E:E,0,0)</f>
        <v>20.100000000000001</v>
      </c>
      <c r="Q3206">
        <f>_xlfn.XLOOKUP($A3206,'site variables'!$A:$A,'site variables'!F:F,0,0)</f>
        <v>762</v>
      </c>
      <c r="R3206" t="str">
        <f>_xlfn.XLOOKUP($A3206,'site variables'!$A:$A,'site variables'!G:G,0,0)</f>
        <v>high</v>
      </c>
      <c r="S3206" t="str">
        <f>_xlfn.XLOOKUP($A3206,'site variables'!$A:$A,'site variables'!H:H,0,0)</f>
        <v>low</v>
      </c>
      <c r="T3206" t="str">
        <f>_xlfn.XLOOKUP($A3206,'site variables'!$A:$A,'site variables'!I:I,0,0)</f>
        <v>Wildfire&amp;grazing</v>
      </c>
      <c r="U3206">
        <f>_xlfn.XLOOKUP($D3206,climatevars!$E:$E,climatevars!J:J,0,)</f>
        <v>237.99952399999995</v>
      </c>
      <c r="V3206">
        <f>_xlfn.XLOOKUP($D3206,climatevars!$E:$E,climatevars!K:K,0,)</f>
        <v>750.99849799999981</v>
      </c>
      <c r="W3206">
        <f>_xlfn.XLOOKUP($D3206,climatevars!$E:$E,climatevars!L:L,0,)</f>
        <v>237.99952399999995</v>
      </c>
      <c r="X3206">
        <f>_xlfn.XLOOKUP($G3206,speciesvars!$D:$D,speciesvars!H:H,0,0)</f>
        <v>24.8750001192093</v>
      </c>
      <c r="Y3206">
        <f>_xlfn.XLOOKUP($G3206,speciesvars!$D:$D,speciesvars!I:I,0,0)</f>
        <v>845</v>
      </c>
    </row>
    <row r="3207" spans="1:25" hidden="1" x14ac:dyDescent="0.25">
      <c r="A3207" t="s">
        <v>57</v>
      </c>
      <c r="B3207" t="s">
        <v>32</v>
      </c>
      <c r="C3207">
        <v>10</v>
      </c>
      <c r="D3207" t="str">
        <f t="shared" si="50"/>
        <v>Rooseveltspring 2020</v>
      </c>
      <c r="E3207" t="s">
        <v>66</v>
      </c>
      <c r="F3207" t="s">
        <v>0</v>
      </c>
      <c r="G3207" t="s">
        <v>53</v>
      </c>
      <c r="H3207" t="s">
        <v>4254</v>
      </c>
      <c r="I3207" t="s">
        <v>3308</v>
      </c>
      <c r="J3207" t="s">
        <v>60</v>
      </c>
      <c r="K3207">
        <v>0</v>
      </c>
      <c r="L3207">
        <v>0</v>
      </c>
      <c r="M3207">
        <v>0</v>
      </c>
      <c r="N3207">
        <f>_xlfn.XLOOKUP($A3207,'site variables'!$A:$A,'site variables'!C:C,0,0)</f>
        <v>400.54</v>
      </c>
      <c r="O3207">
        <f>_xlfn.XLOOKUP($A3207,'site variables'!$A:$A,'site variables'!D:D,0,0)</f>
        <v>30.2</v>
      </c>
      <c r="P3207">
        <f>_xlfn.XLOOKUP($A3207,'site variables'!$A:$A,'site variables'!E:E,0,0)</f>
        <v>20.100000000000001</v>
      </c>
      <c r="Q3207">
        <f>_xlfn.XLOOKUP($A3207,'site variables'!$A:$A,'site variables'!F:F,0,0)</f>
        <v>762</v>
      </c>
      <c r="R3207" t="str">
        <f>_xlfn.XLOOKUP($A3207,'site variables'!$A:$A,'site variables'!G:G,0,0)</f>
        <v>high</v>
      </c>
      <c r="S3207" t="str">
        <f>_xlfn.XLOOKUP($A3207,'site variables'!$A:$A,'site variables'!H:H,0,0)</f>
        <v>low</v>
      </c>
      <c r="T3207" t="str">
        <f>_xlfn.XLOOKUP($A3207,'site variables'!$A:$A,'site variables'!I:I,0,0)</f>
        <v>Wildfire&amp;grazing</v>
      </c>
      <c r="U3207">
        <f>_xlfn.XLOOKUP($D3207,climatevars!$E:$E,climatevars!J:J,0,)</f>
        <v>237.99952399999995</v>
      </c>
      <c r="V3207">
        <f>_xlfn.XLOOKUP($D3207,climatevars!$E:$E,climatevars!K:K,0,)</f>
        <v>750.99849799999981</v>
      </c>
      <c r="W3207">
        <f>_xlfn.XLOOKUP($D3207,climatevars!$E:$E,climatevars!L:L,0,)</f>
        <v>237.99952399999995</v>
      </c>
      <c r="X3207">
        <f>_xlfn.XLOOKUP($G3207,speciesvars!$D:$D,speciesvars!H:H,0,0)</f>
        <v>24.200000047683702</v>
      </c>
      <c r="Y3207">
        <f>_xlfn.XLOOKUP($G3207,speciesvars!$D:$D,speciesvars!I:I,0,0)</f>
        <v>706</v>
      </c>
    </row>
    <row r="3208" spans="1:25" hidden="1" x14ac:dyDescent="0.25">
      <c r="A3208" t="s">
        <v>57</v>
      </c>
      <c r="B3208" t="s">
        <v>32</v>
      </c>
      <c r="C3208">
        <v>10</v>
      </c>
      <c r="D3208" t="str">
        <f t="shared" si="50"/>
        <v>Rooseveltspring 2020</v>
      </c>
      <c r="E3208" t="s">
        <v>66</v>
      </c>
      <c r="F3208" t="s">
        <v>0</v>
      </c>
      <c r="G3208" t="s">
        <v>35</v>
      </c>
      <c r="H3208" t="s">
        <v>4254</v>
      </c>
      <c r="I3208" t="s">
        <v>3309</v>
      </c>
      <c r="J3208" t="s">
        <v>60</v>
      </c>
      <c r="K3208">
        <v>14</v>
      </c>
      <c r="L3208">
        <v>45</v>
      </c>
      <c r="M3208">
        <v>1.5</v>
      </c>
      <c r="N3208">
        <f>_xlfn.XLOOKUP($A3208,'site variables'!$A:$A,'site variables'!C:C,0,0)</f>
        <v>400.54</v>
      </c>
      <c r="O3208">
        <f>_xlfn.XLOOKUP($A3208,'site variables'!$A:$A,'site variables'!D:D,0,0)</f>
        <v>30.2</v>
      </c>
      <c r="P3208">
        <f>_xlfn.XLOOKUP($A3208,'site variables'!$A:$A,'site variables'!E:E,0,0)</f>
        <v>20.100000000000001</v>
      </c>
      <c r="Q3208">
        <f>_xlfn.XLOOKUP($A3208,'site variables'!$A:$A,'site variables'!F:F,0,0)</f>
        <v>762</v>
      </c>
      <c r="R3208" t="str">
        <f>_xlfn.XLOOKUP($A3208,'site variables'!$A:$A,'site variables'!G:G,0,0)</f>
        <v>high</v>
      </c>
      <c r="S3208" t="str">
        <f>_xlfn.XLOOKUP($A3208,'site variables'!$A:$A,'site variables'!H:H,0,0)</f>
        <v>low</v>
      </c>
      <c r="T3208" t="str">
        <f>_xlfn.XLOOKUP($A3208,'site variables'!$A:$A,'site variables'!I:I,0,0)</f>
        <v>Wildfire&amp;grazing</v>
      </c>
      <c r="U3208">
        <f>_xlfn.XLOOKUP($D3208,climatevars!$E:$E,climatevars!J:J,0,)</f>
        <v>237.99952399999995</v>
      </c>
      <c r="V3208">
        <f>_xlfn.XLOOKUP($D3208,climatevars!$E:$E,climatevars!K:K,0,)</f>
        <v>750.99849799999981</v>
      </c>
      <c r="W3208">
        <f>_xlfn.XLOOKUP($D3208,climatevars!$E:$E,climatevars!L:L,0,)</f>
        <v>237.99952399999995</v>
      </c>
      <c r="X3208">
        <f>_xlfn.XLOOKUP($G3208,speciesvars!$D:$D,speciesvars!H:H,0,0)</f>
        <v>23.5000000198682</v>
      </c>
      <c r="Y3208">
        <f>_xlfn.XLOOKUP($G3208,speciesvars!$D:$D,speciesvars!I:I,0,0)</f>
        <v>354</v>
      </c>
    </row>
    <row r="3209" spans="1:25" hidden="1" x14ac:dyDescent="0.25">
      <c r="A3209" t="s">
        <v>57</v>
      </c>
      <c r="B3209" t="s">
        <v>32</v>
      </c>
      <c r="C3209">
        <v>10</v>
      </c>
      <c r="D3209" t="str">
        <f t="shared" si="50"/>
        <v>Rooseveltspring 2020</v>
      </c>
      <c r="E3209" t="s">
        <v>66</v>
      </c>
      <c r="F3209" t="s">
        <v>0</v>
      </c>
      <c r="G3209" t="s">
        <v>76</v>
      </c>
      <c r="H3209" t="s">
        <v>4254</v>
      </c>
      <c r="I3209" t="s">
        <v>3310</v>
      </c>
      <c r="J3209" t="s">
        <v>60</v>
      </c>
      <c r="K3209">
        <v>0</v>
      </c>
      <c r="L3209">
        <v>0</v>
      </c>
      <c r="M3209">
        <v>0</v>
      </c>
      <c r="N3209">
        <f>_xlfn.XLOOKUP($A3209,'site variables'!$A:$A,'site variables'!C:C,0,0)</f>
        <v>400.54</v>
      </c>
      <c r="O3209">
        <f>_xlfn.XLOOKUP($A3209,'site variables'!$A:$A,'site variables'!D:D,0,0)</f>
        <v>30.2</v>
      </c>
      <c r="P3209">
        <f>_xlfn.XLOOKUP($A3209,'site variables'!$A:$A,'site variables'!E:E,0,0)</f>
        <v>20.100000000000001</v>
      </c>
      <c r="Q3209">
        <f>_xlfn.XLOOKUP($A3209,'site variables'!$A:$A,'site variables'!F:F,0,0)</f>
        <v>762</v>
      </c>
      <c r="R3209" t="str">
        <f>_xlfn.XLOOKUP($A3209,'site variables'!$A:$A,'site variables'!G:G,0,0)</f>
        <v>high</v>
      </c>
      <c r="S3209" t="str">
        <f>_xlfn.XLOOKUP($A3209,'site variables'!$A:$A,'site variables'!H:H,0,0)</f>
        <v>low</v>
      </c>
      <c r="T3209" t="str">
        <f>_xlfn.XLOOKUP($A3209,'site variables'!$A:$A,'site variables'!I:I,0,0)</f>
        <v>Wildfire&amp;grazing</v>
      </c>
      <c r="U3209">
        <f>_xlfn.XLOOKUP($D3209,climatevars!$E:$E,climatevars!J:J,0,)</f>
        <v>237.99952399999995</v>
      </c>
      <c r="V3209">
        <f>_xlfn.XLOOKUP($D3209,climatevars!$E:$E,climatevars!K:K,0,)</f>
        <v>750.99849799999981</v>
      </c>
      <c r="W3209">
        <f>_xlfn.XLOOKUP($D3209,climatevars!$E:$E,climatevars!L:L,0,)</f>
        <v>237.99952399999995</v>
      </c>
      <c r="X3209">
        <f>_xlfn.XLOOKUP($G3209,speciesvars!$D:$D,speciesvars!H:H,0,0)</f>
        <v>23.825000166892998</v>
      </c>
      <c r="Y3209">
        <f>_xlfn.XLOOKUP($G3209,speciesvars!$D:$D,speciesvars!I:I,0,0)</f>
        <v>508</v>
      </c>
    </row>
    <row r="3210" spans="1:25" hidden="1" x14ac:dyDescent="0.25">
      <c r="A3210" t="s">
        <v>57</v>
      </c>
      <c r="B3210" t="s">
        <v>32</v>
      </c>
      <c r="C3210">
        <v>11</v>
      </c>
      <c r="D3210" t="str">
        <f t="shared" si="50"/>
        <v>Rooseveltspring 2020</v>
      </c>
      <c r="E3210" t="s">
        <v>74</v>
      </c>
      <c r="F3210" t="s">
        <v>70</v>
      </c>
      <c r="G3210" t="s">
        <v>6</v>
      </c>
      <c r="H3210" t="s">
        <v>4256</v>
      </c>
      <c r="I3210" t="s">
        <v>3311</v>
      </c>
      <c r="J3210" t="s">
        <v>60</v>
      </c>
      <c r="K3210">
        <v>0</v>
      </c>
      <c r="L3210">
        <v>0</v>
      </c>
      <c r="M3210">
        <v>0</v>
      </c>
      <c r="N3210">
        <f>_xlfn.XLOOKUP($A3210,'site variables'!$A:$A,'site variables'!C:C,0,0)</f>
        <v>400.54</v>
      </c>
      <c r="O3210">
        <f>_xlfn.XLOOKUP($A3210,'site variables'!$A:$A,'site variables'!D:D,0,0)</f>
        <v>30.2</v>
      </c>
      <c r="P3210">
        <f>_xlfn.XLOOKUP($A3210,'site variables'!$A:$A,'site variables'!E:E,0,0)</f>
        <v>20.100000000000001</v>
      </c>
      <c r="Q3210">
        <f>_xlfn.XLOOKUP($A3210,'site variables'!$A:$A,'site variables'!F:F,0,0)</f>
        <v>762</v>
      </c>
      <c r="R3210" t="str">
        <f>_xlfn.XLOOKUP($A3210,'site variables'!$A:$A,'site variables'!G:G,0,0)</f>
        <v>high</v>
      </c>
      <c r="S3210" t="str">
        <f>_xlfn.XLOOKUP($A3210,'site variables'!$A:$A,'site variables'!H:H,0,0)</f>
        <v>low</v>
      </c>
      <c r="T3210" t="str">
        <f>_xlfn.XLOOKUP($A3210,'site variables'!$A:$A,'site variables'!I:I,0,0)</f>
        <v>Wildfire&amp;grazing</v>
      </c>
      <c r="U3210">
        <f>_xlfn.XLOOKUP($D3210,climatevars!$E:$E,climatevars!J:J,0,)</f>
        <v>237.99952399999995</v>
      </c>
      <c r="V3210">
        <f>_xlfn.XLOOKUP($D3210,climatevars!$E:$E,climatevars!K:K,0,)</f>
        <v>750.99849799999981</v>
      </c>
      <c r="W3210">
        <f>_xlfn.XLOOKUP($D3210,climatevars!$E:$E,climatevars!L:L,0,)</f>
        <v>237.99952399999995</v>
      </c>
      <c r="X3210">
        <f>_xlfn.XLOOKUP($G3210,speciesvars!$D:$D,speciesvars!H:H,0,0)</f>
        <v>21.804166575272902</v>
      </c>
      <c r="Y3210">
        <f>_xlfn.XLOOKUP($G3210,speciesvars!$D:$D,speciesvars!I:I,0,0)</f>
        <v>504</v>
      </c>
    </row>
    <row r="3211" spans="1:25" hidden="1" x14ac:dyDescent="0.25">
      <c r="A3211" t="s">
        <v>57</v>
      </c>
      <c r="B3211" t="s">
        <v>32</v>
      </c>
      <c r="C3211">
        <v>11</v>
      </c>
      <c r="D3211" t="str">
        <f t="shared" si="50"/>
        <v>Rooseveltspring 2020</v>
      </c>
      <c r="E3211" t="s">
        <v>74</v>
      </c>
      <c r="F3211" t="s">
        <v>70</v>
      </c>
      <c r="G3211" t="s">
        <v>22</v>
      </c>
      <c r="H3211" t="s">
        <v>4256</v>
      </c>
      <c r="I3211" t="s">
        <v>3312</v>
      </c>
      <c r="J3211" t="s">
        <v>60</v>
      </c>
      <c r="K3211">
        <v>0</v>
      </c>
      <c r="L3211">
        <v>0</v>
      </c>
      <c r="M3211">
        <v>0</v>
      </c>
      <c r="N3211">
        <f>_xlfn.XLOOKUP($A3211,'site variables'!$A:$A,'site variables'!C:C,0,0)</f>
        <v>400.54</v>
      </c>
      <c r="O3211">
        <f>_xlfn.XLOOKUP($A3211,'site variables'!$A:$A,'site variables'!D:D,0,0)</f>
        <v>30.2</v>
      </c>
      <c r="P3211">
        <f>_xlfn.XLOOKUP($A3211,'site variables'!$A:$A,'site variables'!E:E,0,0)</f>
        <v>20.100000000000001</v>
      </c>
      <c r="Q3211">
        <f>_xlfn.XLOOKUP($A3211,'site variables'!$A:$A,'site variables'!F:F,0,0)</f>
        <v>762</v>
      </c>
      <c r="R3211" t="str">
        <f>_xlfn.XLOOKUP($A3211,'site variables'!$A:$A,'site variables'!G:G,0,0)</f>
        <v>high</v>
      </c>
      <c r="S3211" t="str">
        <f>_xlfn.XLOOKUP($A3211,'site variables'!$A:$A,'site variables'!H:H,0,0)</f>
        <v>low</v>
      </c>
      <c r="T3211" t="str">
        <f>_xlfn.XLOOKUP($A3211,'site variables'!$A:$A,'site variables'!I:I,0,0)</f>
        <v>Wildfire&amp;grazing</v>
      </c>
      <c r="U3211">
        <f>_xlfn.XLOOKUP($D3211,climatevars!$E:$E,climatevars!J:J,0,)</f>
        <v>237.99952399999995</v>
      </c>
      <c r="V3211">
        <f>_xlfn.XLOOKUP($D3211,climatevars!$E:$E,climatevars!K:K,0,)</f>
        <v>750.99849799999981</v>
      </c>
      <c r="W3211">
        <f>_xlfn.XLOOKUP($D3211,climatevars!$E:$E,climatevars!L:L,0,)</f>
        <v>237.99952399999995</v>
      </c>
      <c r="X3211">
        <f>_xlfn.XLOOKUP($G3211,speciesvars!$D:$D,speciesvars!H:H,0,0)</f>
        <v>22.870833317438802</v>
      </c>
      <c r="Y3211">
        <f>_xlfn.XLOOKUP($G3211,speciesvars!$D:$D,speciesvars!I:I,0,0)</f>
        <v>733</v>
      </c>
    </row>
    <row r="3212" spans="1:25" hidden="1" x14ac:dyDescent="0.25">
      <c r="A3212" t="s">
        <v>57</v>
      </c>
      <c r="B3212" t="s">
        <v>32</v>
      </c>
      <c r="C3212">
        <v>11</v>
      </c>
      <c r="D3212" t="str">
        <f t="shared" si="50"/>
        <v>Rooseveltspring 2020</v>
      </c>
      <c r="E3212" t="s">
        <v>74</v>
      </c>
      <c r="F3212" t="s">
        <v>70</v>
      </c>
      <c r="G3212" t="s">
        <v>54</v>
      </c>
      <c r="H3212" t="s">
        <v>4256</v>
      </c>
      <c r="I3212" t="s">
        <v>3313</v>
      </c>
      <c r="J3212" t="s">
        <v>60</v>
      </c>
      <c r="K3212">
        <v>4</v>
      </c>
      <c r="L3212">
        <v>60</v>
      </c>
      <c r="M3212">
        <v>3.5</v>
      </c>
      <c r="N3212">
        <f>_xlfn.XLOOKUP($A3212,'site variables'!$A:$A,'site variables'!C:C,0,0)</f>
        <v>400.54</v>
      </c>
      <c r="O3212">
        <f>_xlfn.XLOOKUP($A3212,'site variables'!$A:$A,'site variables'!D:D,0,0)</f>
        <v>30.2</v>
      </c>
      <c r="P3212">
        <f>_xlfn.XLOOKUP($A3212,'site variables'!$A:$A,'site variables'!E:E,0,0)</f>
        <v>20.100000000000001</v>
      </c>
      <c r="Q3212">
        <f>_xlfn.XLOOKUP($A3212,'site variables'!$A:$A,'site variables'!F:F,0,0)</f>
        <v>762</v>
      </c>
      <c r="R3212" t="str">
        <f>_xlfn.XLOOKUP($A3212,'site variables'!$A:$A,'site variables'!G:G,0,0)</f>
        <v>high</v>
      </c>
      <c r="S3212" t="str">
        <f>_xlfn.XLOOKUP($A3212,'site variables'!$A:$A,'site variables'!H:H,0,0)</f>
        <v>low</v>
      </c>
      <c r="T3212" t="str">
        <f>_xlfn.XLOOKUP($A3212,'site variables'!$A:$A,'site variables'!I:I,0,0)</f>
        <v>Wildfire&amp;grazing</v>
      </c>
      <c r="U3212">
        <f>_xlfn.XLOOKUP($D3212,climatevars!$E:$E,climatevars!J:J,0,)</f>
        <v>237.99952399999995</v>
      </c>
      <c r="V3212">
        <f>_xlfn.XLOOKUP($D3212,climatevars!$E:$E,climatevars!K:K,0,)</f>
        <v>750.99849799999981</v>
      </c>
      <c r="W3212">
        <f>_xlfn.XLOOKUP($D3212,climatevars!$E:$E,climatevars!L:L,0,)</f>
        <v>237.99952399999995</v>
      </c>
      <c r="X3212">
        <f>_xlfn.XLOOKUP($G3212,speciesvars!$D:$D,speciesvars!H:H,0,0)</f>
        <v>21.7541668613752</v>
      </c>
      <c r="Y3212">
        <f>_xlfn.XLOOKUP($G3212,speciesvars!$D:$D,speciesvars!I:I,0,0)</f>
        <v>505</v>
      </c>
    </row>
    <row r="3213" spans="1:25" hidden="1" x14ac:dyDescent="0.25">
      <c r="A3213" t="s">
        <v>57</v>
      </c>
      <c r="B3213" t="s">
        <v>32</v>
      </c>
      <c r="C3213">
        <v>11</v>
      </c>
      <c r="D3213" t="str">
        <f t="shared" si="50"/>
        <v>Rooseveltspring 2020</v>
      </c>
      <c r="E3213" t="s">
        <v>74</v>
      </c>
      <c r="F3213" t="s">
        <v>70</v>
      </c>
      <c r="G3213" t="s">
        <v>65</v>
      </c>
      <c r="H3213" t="s">
        <v>4256</v>
      </c>
      <c r="I3213" t="s">
        <v>3314</v>
      </c>
      <c r="J3213" t="s">
        <v>60</v>
      </c>
      <c r="K3213">
        <v>5</v>
      </c>
      <c r="L3213">
        <v>80</v>
      </c>
      <c r="M3213">
        <v>7.5</v>
      </c>
      <c r="N3213">
        <f>_xlfn.XLOOKUP($A3213,'site variables'!$A:$A,'site variables'!C:C,0,0)</f>
        <v>400.54</v>
      </c>
      <c r="O3213">
        <f>_xlfn.XLOOKUP($A3213,'site variables'!$A:$A,'site variables'!D:D,0,0)</f>
        <v>30.2</v>
      </c>
      <c r="P3213">
        <f>_xlfn.XLOOKUP($A3213,'site variables'!$A:$A,'site variables'!E:E,0,0)</f>
        <v>20.100000000000001</v>
      </c>
      <c r="Q3213">
        <f>_xlfn.XLOOKUP($A3213,'site variables'!$A:$A,'site variables'!F:F,0,0)</f>
        <v>762</v>
      </c>
      <c r="R3213" t="str">
        <f>_xlfn.XLOOKUP($A3213,'site variables'!$A:$A,'site variables'!G:G,0,0)</f>
        <v>high</v>
      </c>
      <c r="S3213" t="str">
        <f>_xlfn.XLOOKUP($A3213,'site variables'!$A:$A,'site variables'!H:H,0,0)</f>
        <v>low</v>
      </c>
      <c r="T3213" t="str">
        <f>_xlfn.XLOOKUP($A3213,'site variables'!$A:$A,'site variables'!I:I,0,0)</f>
        <v>Wildfire&amp;grazing</v>
      </c>
      <c r="U3213">
        <f>_xlfn.XLOOKUP($D3213,climatevars!$E:$E,climatevars!J:J,0,)</f>
        <v>237.99952399999995</v>
      </c>
      <c r="V3213">
        <f>_xlfn.XLOOKUP($D3213,climatevars!$E:$E,climatevars!K:K,0,)</f>
        <v>750.99849799999981</v>
      </c>
      <c r="W3213">
        <f>_xlfn.XLOOKUP($D3213,climatevars!$E:$E,climatevars!L:L,0,)</f>
        <v>237.99952399999995</v>
      </c>
      <c r="X3213">
        <f>_xlfn.XLOOKUP($G3213,speciesvars!$D:$D,speciesvars!H:H,0,0)</f>
        <v>21.662499884764401</v>
      </c>
      <c r="Y3213">
        <f>_xlfn.XLOOKUP($G3213,speciesvars!$D:$D,speciesvars!I:I,0,0)</f>
        <v>767</v>
      </c>
    </row>
    <row r="3214" spans="1:25" hidden="1" x14ac:dyDescent="0.25">
      <c r="A3214" t="s">
        <v>57</v>
      </c>
      <c r="B3214" t="s">
        <v>32</v>
      </c>
      <c r="C3214">
        <v>11</v>
      </c>
      <c r="D3214" t="str">
        <f t="shared" si="50"/>
        <v>Rooseveltspring 2020</v>
      </c>
      <c r="E3214" t="s">
        <v>74</v>
      </c>
      <c r="F3214" t="s">
        <v>70</v>
      </c>
      <c r="G3214" t="s">
        <v>1</v>
      </c>
      <c r="H3214" t="s">
        <v>4256</v>
      </c>
      <c r="I3214" t="s">
        <v>3315</v>
      </c>
      <c r="J3214" t="s">
        <v>60</v>
      </c>
      <c r="K3214">
        <v>0</v>
      </c>
      <c r="L3214">
        <v>0</v>
      </c>
      <c r="M3214">
        <v>0</v>
      </c>
      <c r="N3214">
        <f>_xlfn.XLOOKUP($A3214,'site variables'!$A:$A,'site variables'!C:C,0,0)</f>
        <v>400.54</v>
      </c>
      <c r="O3214">
        <f>_xlfn.XLOOKUP($A3214,'site variables'!$A:$A,'site variables'!D:D,0,0)</f>
        <v>30.2</v>
      </c>
      <c r="P3214">
        <f>_xlfn.XLOOKUP($A3214,'site variables'!$A:$A,'site variables'!E:E,0,0)</f>
        <v>20.100000000000001</v>
      </c>
      <c r="Q3214">
        <f>_xlfn.XLOOKUP($A3214,'site variables'!$A:$A,'site variables'!F:F,0,0)</f>
        <v>762</v>
      </c>
      <c r="R3214" t="str">
        <f>_xlfn.XLOOKUP($A3214,'site variables'!$A:$A,'site variables'!G:G,0,0)</f>
        <v>high</v>
      </c>
      <c r="S3214" t="str">
        <f>_xlfn.XLOOKUP($A3214,'site variables'!$A:$A,'site variables'!H:H,0,0)</f>
        <v>low</v>
      </c>
      <c r="T3214" t="str">
        <f>_xlfn.XLOOKUP($A3214,'site variables'!$A:$A,'site variables'!I:I,0,0)</f>
        <v>Wildfire&amp;grazing</v>
      </c>
      <c r="U3214">
        <f>_xlfn.XLOOKUP($D3214,climatevars!$E:$E,climatevars!J:J,0,)</f>
        <v>237.99952399999995</v>
      </c>
      <c r="V3214">
        <f>_xlfn.XLOOKUP($D3214,climatevars!$E:$E,climatevars!K:K,0,)</f>
        <v>750.99849799999981</v>
      </c>
      <c r="W3214">
        <f>_xlfn.XLOOKUP($D3214,climatevars!$E:$E,climatevars!L:L,0,)</f>
        <v>237.99952399999995</v>
      </c>
      <c r="X3214">
        <f>_xlfn.XLOOKUP($G3214,speciesvars!$D:$D,speciesvars!H:H,0,0)</f>
        <v>22.9416667421659</v>
      </c>
      <c r="Y3214">
        <f>_xlfn.XLOOKUP($G3214,speciesvars!$D:$D,speciesvars!I:I,0,0)</f>
        <v>528</v>
      </c>
    </row>
    <row r="3215" spans="1:25" hidden="1" x14ac:dyDescent="0.25">
      <c r="A3215" t="s">
        <v>57</v>
      </c>
      <c r="B3215" t="s">
        <v>32</v>
      </c>
      <c r="C3215">
        <v>12</v>
      </c>
      <c r="D3215" t="str">
        <f t="shared" si="50"/>
        <v>Rooseveltspring 2020</v>
      </c>
      <c r="E3215" t="s">
        <v>75</v>
      </c>
      <c r="F3215" t="s">
        <v>49</v>
      </c>
      <c r="G3215" t="s">
        <v>6</v>
      </c>
      <c r="H3215" t="s">
        <v>4256</v>
      </c>
      <c r="I3215" t="s">
        <v>3316</v>
      </c>
      <c r="J3215" t="s">
        <v>60</v>
      </c>
      <c r="K3215">
        <v>0</v>
      </c>
      <c r="L3215">
        <v>0</v>
      </c>
      <c r="M3215">
        <v>0</v>
      </c>
      <c r="N3215">
        <f>_xlfn.XLOOKUP($A3215,'site variables'!$A:$A,'site variables'!C:C,0,0)</f>
        <v>400.54</v>
      </c>
      <c r="O3215">
        <f>_xlfn.XLOOKUP($A3215,'site variables'!$A:$A,'site variables'!D:D,0,0)</f>
        <v>30.2</v>
      </c>
      <c r="P3215">
        <f>_xlfn.XLOOKUP($A3215,'site variables'!$A:$A,'site variables'!E:E,0,0)</f>
        <v>20.100000000000001</v>
      </c>
      <c r="Q3215">
        <f>_xlfn.XLOOKUP($A3215,'site variables'!$A:$A,'site variables'!F:F,0,0)</f>
        <v>762</v>
      </c>
      <c r="R3215" t="str">
        <f>_xlfn.XLOOKUP($A3215,'site variables'!$A:$A,'site variables'!G:G,0,0)</f>
        <v>high</v>
      </c>
      <c r="S3215" t="str">
        <f>_xlfn.XLOOKUP($A3215,'site variables'!$A:$A,'site variables'!H:H,0,0)</f>
        <v>low</v>
      </c>
      <c r="T3215" t="str">
        <f>_xlfn.XLOOKUP($A3215,'site variables'!$A:$A,'site variables'!I:I,0,0)</f>
        <v>Wildfire&amp;grazing</v>
      </c>
      <c r="U3215">
        <f>_xlfn.XLOOKUP($D3215,climatevars!$E:$E,climatevars!J:J,0,)</f>
        <v>237.99952399999995</v>
      </c>
      <c r="V3215">
        <f>_xlfn.XLOOKUP($D3215,climatevars!$E:$E,climatevars!K:K,0,)</f>
        <v>750.99849799999981</v>
      </c>
      <c r="W3215">
        <f>_xlfn.XLOOKUP($D3215,climatevars!$E:$E,climatevars!L:L,0,)</f>
        <v>237.99952399999995</v>
      </c>
      <c r="X3215">
        <f>_xlfn.XLOOKUP($G3215,speciesvars!$D:$D,speciesvars!H:H,0,0)</f>
        <v>21.804166575272902</v>
      </c>
      <c r="Y3215">
        <f>_xlfn.XLOOKUP($G3215,speciesvars!$D:$D,speciesvars!I:I,0,0)</f>
        <v>504</v>
      </c>
    </row>
    <row r="3216" spans="1:25" hidden="1" x14ac:dyDescent="0.25">
      <c r="A3216" t="s">
        <v>57</v>
      </c>
      <c r="B3216" t="s">
        <v>32</v>
      </c>
      <c r="C3216">
        <v>12</v>
      </c>
      <c r="D3216" t="str">
        <f t="shared" si="50"/>
        <v>Rooseveltspring 2020</v>
      </c>
      <c r="E3216" t="s">
        <v>75</v>
      </c>
      <c r="F3216" t="s">
        <v>49</v>
      </c>
      <c r="G3216" t="s">
        <v>22</v>
      </c>
      <c r="H3216" t="s">
        <v>4256</v>
      </c>
      <c r="I3216" t="s">
        <v>3317</v>
      </c>
      <c r="J3216" t="s">
        <v>60</v>
      </c>
      <c r="K3216">
        <v>0</v>
      </c>
      <c r="L3216">
        <v>0</v>
      </c>
      <c r="M3216">
        <v>0</v>
      </c>
      <c r="N3216">
        <f>_xlfn.XLOOKUP($A3216,'site variables'!$A:$A,'site variables'!C:C,0,0)</f>
        <v>400.54</v>
      </c>
      <c r="O3216">
        <f>_xlfn.XLOOKUP($A3216,'site variables'!$A:$A,'site variables'!D:D,0,0)</f>
        <v>30.2</v>
      </c>
      <c r="P3216">
        <f>_xlfn.XLOOKUP($A3216,'site variables'!$A:$A,'site variables'!E:E,0,0)</f>
        <v>20.100000000000001</v>
      </c>
      <c r="Q3216">
        <f>_xlfn.XLOOKUP($A3216,'site variables'!$A:$A,'site variables'!F:F,0,0)</f>
        <v>762</v>
      </c>
      <c r="R3216" t="str">
        <f>_xlfn.XLOOKUP($A3216,'site variables'!$A:$A,'site variables'!G:G,0,0)</f>
        <v>high</v>
      </c>
      <c r="S3216" t="str">
        <f>_xlfn.XLOOKUP($A3216,'site variables'!$A:$A,'site variables'!H:H,0,0)</f>
        <v>low</v>
      </c>
      <c r="T3216" t="str">
        <f>_xlfn.XLOOKUP($A3216,'site variables'!$A:$A,'site variables'!I:I,0,0)</f>
        <v>Wildfire&amp;grazing</v>
      </c>
      <c r="U3216">
        <f>_xlfn.XLOOKUP($D3216,climatevars!$E:$E,climatevars!J:J,0,)</f>
        <v>237.99952399999995</v>
      </c>
      <c r="V3216">
        <f>_xlfn.XLOOKUP($D3216,climatevars!$E:$E,climatevars!K:K,0,)</f>
        <v>750.99849799999981</v>
      </c>
      <c r="W3216">
        <f>_xlfn.XLOOKUP($D3216,climatevars!$E:$E,climatevars!L:L,0,)</f>
        <v>237.99952399999995</v>
      </c>
      <c r="X3216">
        <f>_xlfn.XLOOKUP($G3216,speciesvars!$D:$D,speciesvars!H:H,0,0)</f>
        <v>22.870833317438802</v>
      </c>
      <c r="Y3216">
        <f>_xlfn.XLOOKUP($G3216,speciesvars!$D:$D,speciesvars!I:I,0,0)</f>
        <v>733</v>
      </c>
    </row>
    <row r="3217" spans="1:25" hidden="1" x14ac:dyDescent="0.25">
      <c r="A3217" t="s">
        <v>57</v>
      </c>
      <c r="B3217" t="s">
        <v>32</v>
      </c>
      <c r="C3217">
        <v>36</v>
      </c>
      <c r="D3217" t="str">
        <f t="shared" si="50"/>
        <v>Rooseveltspring 2020</v>
      </c>
      <c r="E3217" t="s">
        <v>74</v>
      </c>
      <c r="F3217" t="s">
        <v>0</v>
      </c>
      <c r="G3217" t="s">
        <v>23</v>
      </c>
      <c r="H3217" t="s">
        <v>11</v>
      </c>
      <c r="I3217" t="s">
        <v>3318</v>
      </c>
      <c r="J3217" t="s">
        <v>60</v>
      </c>
      <c r="K3217">
        <v>1</v>
      </c>
      <c r="L3217">
        <v>130</v>
      </c>
      <c r="N3217">
        <f>_xlfn.XLOOKUP($A3217,'site variables'!$A:$A,'site variables'!C:C,0,0)</f>
        <v>400.54</v>
      </c>
      <c r="O3217">
        <f>_xlfn.XLOOKUP($A3217,'site variables'!$A:$A,'site variables'!D:D,0,0)</f>
        <v>30.2</v>
      </c>
      <c r="P3217">
        <f>_xlfn.XLOOKUP($A3217,'site variables'!$A:$A,'site variables'!E:E,0,0)</f>
        <v>20.100000000000001</v>
      </c>
      <c r="Q3217">
        <f>_xlfn.XLOOKUP($A3217,'site variables'!$A:$A,'site variables'!F:F,0,0)</f>
        <v>762</v>
      </c>
      <c r="R3217" t="str">
        <f>_xlfn.XLOOKUP($A3217,'site variables'!$A:$A,'site variables'!G:G,0,0)</f>
        <v>high</v>
      </c>
      <c r="S3217" t="str">
        <f>_xlfn.XLOOKUP($A3217,'site variables'!$A:$A,'site variables'!H:H,0,0)</f>
        <v>low</v>
      </c>
      <c r="T3217" t="str">
        <f>_xlfn.XLOOKUP($A3217,'site variables'!$A:$A,'site variables'!I:I,0,0)</f>
        <v>Wildfire&amp;grazing</v>
      </c>
      <c r="U3217">
        <f>_xlfn.XLOOKUP($D3217,climatevars!$E:$E,climatevars!J:J,0,)</f>
        <v>237.99952399999995</v>
      </c>
      <c r="V3217">
        <f>_xlfn.XLOOKUP($D3217,climatevars!$E:$E,climatevars!K:K,0,)</f>
        <v>750.99849799999981</v>
      </c>
      <c r="W3217">
        <f>_xlfn.XLOOKUP($D3217,climatevars!$E:$E,climatevars!L:L,0,)</f>
        <v>237.99952399999995</v>
      </c>
      <c r="X3217">
        <f>_xlfn.XLOOKUP($G3217,speciesvars!$D:$D,speciesvars!H:H,0,0)</f>
        <v>0</v>
      </c>
      <c r="Y3217">
        <f>_xlfn.XLOOKUP($G3217,speciesvars!$D:$D,speciesvars!I:I,0,0)</f>
        <v>0</v>
      </c>
    </row>
    <row r="3218" spans="1:25" hidden="1" x14ac:dyDescent="0.25">
      <c r="A3218" t="s">
        <v>57</v>
      </c>
      <c r="B3218" t="s">
        <v>32</v>
      </c>
      <c r="C3218">
        <v>36</v>
      </c>
      <c r="D3218" t="str">
        <f t="shared" si="50"/>
        <v>Rooseveltspring 2020</v>
      </c>
      <c r="E3218" t="s">
        <v>74</v>
      </c>
      <c r="F3218" t="s">
        <v>0</v>
      </c>
      <c r="G3218" t="s">
        <v>36</v>
      </c>
      <c r="H3218" t="s">
        <v>11</v>
      </c>
      <c r="I3218" t="s">
        <v>3319</v>
      </c>
      <c r="J3218" t="s">
        <v>72</v>
      </c>
      <c r="K3218">
        <v>1</v>
      </c>
      <c r="L3218">
        <v>45</v>
      </c>
      <c r="N3218">
        <f>_xlfn.XLOOKUP($A3218,'site variables'!$A:$A,'site variables'!C:C,0,0)</f>
        <v>400.54</v>
      </c>
      <c r="O3218">
        <f>_xlfn.XLOOKUP($A3218,'site variables'!$A:$A,'site variables'!D:D,0,0)</f>
        <v>30.2</v>
      </c>
      <c r="P3218">
        <f>_xlfn.XLOOKUP($A3218,'site variables'!$A:$A,'site variables'!E:E,0,0)</f>
        <v>20.100000000000001</v>
      </c>
      <c r="Q3218">
        <f>_xlfn.XLOOKUP($A3218,'site variables'!$A:$A,'site variables'!F:F,0,0)</f>
        <v>762</v>
      </c>
      <c r="R3218" t="str">
        <f>_xlfn.XLOOKUP($A3218,'site variables'!$A:$A,'site variables'!G:G,0,0)</f>
        <v>high</v>
      </c>
      <c r="S3218" t="str">
        <f>_xlfn.XLOOKUP($A3218,'site variables'!$A:$A,'site variables'!H:H,0,0)</f>
        <v>low</v>
      </c>
      <c r="T3218" t="str">
        <f>_xlfn.XLOOKUP($A3218,'site variables'!$A:$A,'site variables'!I:I,0,0)</f>
        <v>Wildfire&amp;grazing</v>
      </c>
      <c r="U3218">
        <f>_xlfn.XLOOKUP($D3218,climatevars!$E:$E,climatevars!J:J,0,)</f>
        <v>237.99952399999995</v>
      </c>
      <c r="V3218">
        <f>_xlfn.XLOOKUP($D3218,climatevars!$E:$E,climatevars!K:K,0,)</f>
        <v>750.99849799999981</v>
      </c>
      <c r="W3218">
        <f>_xlfn.XLOOKUP($D3218,climatevars!$E:$E,climatevars!L:L,0,)</f>
        <v>237.99952399999995</v>
      </c>
      <c r="X3218">
        <f>_xlfn.XLOOKUP($G3218,speciesvars!$D:$D,speciesvars!H:H,0,0)</f>
        <v>0</v>
      </c>
      <c r="Y3218">
        <f>_xlfn.XLOOKUP($G3218,speciesvars!$D:$D,speciesvars!I:I,0,0)</f>
        <v>0</v>
      </c>
    </row>
    <row r="3219" spans="1:25" hidden="1" x14ac:dyDescent="0.25">
      <c r="A3219" t="s">
        <v>57</v>
      </c>
      <c r="B3219" t="s">
        <v>52</v>
      </c>
      <c r="C3219">
        <v>1</v>
      </c>
      <c r="D3219" t="str">
        <f t="shared" si="50"/>
        <v>Rooseveltspring 2021</v>
      </c>
      <c r="E3219" t="s">
        <v>48</v>
      </c>
      <c r="F3219" t="s">
        <v>70</v>
      </c>
      <c r="G3219" t="s">
        <v>77</v>
      </c>
      <c r="H3219" t="s">
        <v>11</v>
      </c>
      <c r="I3219" t="s">
        <v>3320</v>
      </c>
      <c r="J3219" t="s">
        <v>72</v>
      </c>
      <c r="K3219">
        <v>62</v>
      </c>
      <c r="L3219">
        <v>35</v>
      </c>
      <c r="N3219">
        <f>_xlfn.XLOOKUP($A3219,'site variables'!$A:$A,'site variables'!C:C,0,0)</f>
        <v>400.54</v>
      </c>
      <c r="O3219">
        <f>_xlfn.XLOOKUP($A3219,'site variables'!$A:$A,'site variables'!D:D,0,0)</f>
        <v>30.2</v>
      </c>
      <c r="P3219">
        <f>_xlfn.XLOOKUP($A3219,'site variables'!$A:$A,'site variables'!E:E,0,0)</f>
        <v>20.100000000000001</v>
      </c>
      <c r="Q3219">
        <f>_xlfn.XLOOKUP($A3219,'site variables'!$A:$A,'site variables'!F:F,0,0)</f>
        <v>762</v>
      </c>
      <c r="R3219" t="str">
        <f>_xlfn.XLOOKUP($A3219,'site variables'!$A:$A,'site variables'!G:G,0,0)</f>
        <v>high</v>
      </c>
      <c r="S3219" t="str">
        <f>_xlfn.XLOOKUP($A3219,'site variables'!$A:$A,'site variables'!H:H,0,0)</f>
        <v>low</v>
      </c>
      <c r="T3219" t="str">
        <f>_xlfn.XLOOKUP($A3219,'site variables'!$A:$A,'site variables'!I:I,0,0)</f>
        <v>Wildfire&amp;grazing</v>
      </c>
      <c r="U3219">
        <f>_xlfn.XLOOKUP($D3219,climatevars!$E:$E,climatevars!J:J,0,)</f>
        <v>73.999852000000004</v>
      </c>
      <c r="V3219">
        <f>_xlfn.XLOOKUP($D3219,climatevars!$E:$E,climatevars!K:K,0,)</f>
        <v>750.99849799999981</v>
      </c>
      <c r="W3219">
        <f>_xlfn.XLOOKUP($D3219,climatevars!$E:$E,climatevars!L:L,0,)</f>
        <v>326.99934599999995</v>
      </c>
      <c r="X3219">
        <f>_xlfn.XLOOKUP($G3219,speciesvars!$D:$D,speciesvars!H:H,0,0)</f>
        <v>0</v>
      </c>
      <c r="Y3219">
        <f>_xlfn.XLOOKUP($G3219,speciesvars!$D:$D,speciesvars!I:I,0,0)</f>
        <v>0</v>
      </c>
    </row>
    <row r="3220" spans="1:25" hidden="1" x14ac:dyDescent="0.25">
      <c r="A3220" t="s">
        <v>57</v>
      </c>
      <c r="B3220" t="s">
        <v>52</v>
      </c>
      <c r="C3220">
        <v>1</v>
      </c>
      <c r="D3220" t="str">
        <f t="shared" si="50"/>
        <v>Rooseveltspring 2021</v>
      </c>
      <c r="E3220" t="s">
        <v>48</v>
      </c>
      <c r="F3220" t="s">
        <v>70</v>
      </c>
      <c r="G3220" t="s">
        <v>3</v>
      </c>
      <c r="H3220" t="s">
        <v>11</v>
      </c>
      <c r="I3220" t="s">
        <v>3321</v>
      </c>
      <c r="J3220" t="s">
        <v>72</v>
      </c>
      <c r="K3220">
        <v>22</v>
      </c>
      <c r="L3220">
        <v>13</v>
      </c>
      <c r="N3220">
        <f>_xlfn.XLOOKUP($A3220,'site variables'!$A:$A,'site variables'!C:C,0,0)</f>
        <v>400.54</v>
      </c>
      <c r="O3220">
        <f>_xlfn.XLOOKUP($A3220,'site variables'!$A:$A,'site variables'!D:D,0,0)</f>
        <v>30.2</v>
      </c>
      <c r="P3220">
        <f>_xlfn.XLOOKUP($A3220,'site variables'!$A:$A,'site variables'!E:E,0,0)</f>
        <v>20.100000000000001</v>
      </c>
      <c r="Q3220">
        <f>_xlfn.XLOOKUP($A3220,'site variables'!$A:$A,'site variables'!F:F,0,0)</f>
        <v>762</v>
      </c>
      <c r="R3220" t="str">
        <f>_xlfn.XLOOKUP($A3220,'site variables'!$A:$A,'site variables'!G:G,0,0)</f>
        <v>high</v>
      </c>
      <c r="S3220" t="str">
        <f>_xlfn.XLOOKUP($A3220,'site variables'!$A:$A,'site variables'!H:H,0,0)</f>
        <v>low</v>
      </c>
      <c r="T3220" t="str">
        <f>_xlfn.XLOOKUP($A3220,'site variables'!$A:$A,'site variables'!I:I,0,0)</f>
        <v>Wildfire&amp;grazing</v>
      </c>
      <c r="U3220">
        <f>_xlfn.XLOOKUP($D3220,climatevars!$E:$E,climatevars!J:J,0,)</f>
        <v>73.999852000000004</v>
      </c>
      <c r="V3220">
        <f>_xlfn.XLOOKUP($D3220,climatevars!$E:$E,climatevars!K:K,0,)</f>
        <v>750.99849799999981</v>
      </c>
      <c r="W3220">
        <f>_xlfn.XLOOKUP($D3220,climatevars!$E:$E,climatevars!L:L,0,)</f>
        <v>326.99934599999995</v>
      </c>
      <c r="X3220">
        <f>_xlfn.XLOOKUP($G3220,speciesvars!$D:$D,speciesvars!H:H,0,0)</f>
        <v>0</v>
      </c>
      <c r="Y3220">
        <f>_xlfn.XLOOKUP($G3220,speciesvars!$D:$D,speciesvars!I:I,0,0)</f>
        <v>0</v>
      </c>
    </row>
    <row r="3221" spans="1:25" hidden="1" x14ac:dyDescent="0.25">
      <c r="A3221" t="s">
        <v>57</v>
      </c>
      <c r="B3221" t="s">
        <v>32</v>
      </c>
      <c r="C3221">
        <v>12</v>
      </c>
      <c r="D3221" t="str">
        <f t="shared" si="50"/>
        <v>Rooseveltspring 2020</v>
      </c>
      <c r="E3221" t="s">
        <v>75</v>
      </c>
      <c r="F3221" t="s">
        <v>49</v>
      </c>
      <c r="G3221" t="s">
        <v>54</v>
      </c>
      <c r="H3221" t="s">
        <v>4256</v>
      </c>
      <c r="I3221" t="s">
        <v>3322</v>
      </c>
      <c r="J3221" t="s">
        <v>60</v>
      </c>
      <c r="K3221">
        <v>0</v>
      </c>
      <c r="L3221">
        <v>0</v>
      </c>
      <c r="M3221">
        <v>0</v>
      </c>
      <c r="N3221">
        <f>_xlfn.XLOOKUP($A3221,'site variables'!$A:$A,'site variables'!C:C,0,0)</f>
        <v>400.54</v>
      </c>
      <c r="O3221">
        <f>_xlfn.XLOOKUP($A3221,'site variables'!$A:$A,'site variables'!D:D,0,0)</f>
        <v>30.2</v>
      </c>
      <c r="P3221">
        <f>_xlfn.XLOOKUP($A3221,'site variables'!$A:$A,'site variables'!E:E,0,0)</f>
        <v>20.100000000000001</v>
      </c>
      <c r="Q3221">
        <f>_xlfn.XLOOKUP($A3221,'site variables'!$A:$A,'site variables'!F:F,0,0)</f>
        <v>762</v>
      </c>
      <c r="R3221" t="str">
        <f>_xlfn.XLOOKUP($A3221,'site variables'!$A:$A,'site variables'!G:G,0,0)</f>
        <v>high</v>
      </c>
      <c r="S3221" t="str">
        <f>_xlfn.XLOOKUP($A3221,'site variables'!$A:$A,'site variables'!H:H,0,0)</f>
        <v>low</v>
      </c>
      <c r="T3221" t="str">
        <f>_xlfn.XLOOKUP($A3221,'site variables'!$A:$A,'site variables'!I:I,0,0)</f>
        <v>Wildfire&amp;grazing</v>
      </c>
      <c r="U3221">
        <f>_xlfn.XLOOKUP($D3221,climatevars!$E:$E,climatevars!J:J,0,)</f>
        <v>237.99952399999995</v>
      </c>
      <c r="V3221">
        <f>_xlfn.XLOOKUP($D3221,climatevars!$E:$E,climatevars!K:K,0,)</f>
        <v>750.99849799999981</v>
      </c>
      <c r="W3221">
        <f>_xlfn.XLOOKUP($D3221,climatevars!$E:$E,climatevars!L:L,0,)</f>
        <v>237.99952399999995</v>
      </c>
      <c r="X3221">
        <f>_xlfn.XLOOKUP($G3221,speciesvars!$D:$D,speciesvars!H:H,0,0)</f>
        <v>21.7541668613752</v>
      </c>
      <c r="Y3221">
        <f>_xlfn.XLOOKUP($G3221,speciesvars!$D:$D,speciesvars!I:I,0,0)</f>
        <v>505</v>
      </c>
    </row>
    <row r="3222" spans="1:25" hidden="1" x14ac:dyDescent="0.25">
      <c r="A3222" t="s">
        <v>57</v>
      </c>
      <c r="B3222" t="s">
        <v>32</v>
      </c>
      <c r="C3222">
        <v>12</v>
      </c>
      <c r="D3222" t="str">
        <f t="shared" si="50"/>
        <v>Rooseveltspring 2020</v>
      </c>
      <c r="E3222" t="s">
        <v>75</v>
      </c>
      <c r="F3222" t="s">
        <v>49</v>
      </c>
      <c r="G3222" t="s">
        <v>65</v>
      </c>
      <c r="H3222" t="s">
        <v>4256</v>
      </c>
      <c r="I3222" t="s">
        <v>3323</v>
      </c>
      <c r="J3222" t="s">
        <v>60</v>
      </c>
      <c r="K3222">
        <v>0</v>
      </c>
      <c r="L3222">
        <v>0</v>
      </c>
      <c r="M3222">
        <v>0</v>
      </c>
      <c r="N3222">
        <f>_xlfn.XLOOKUP($A3222,'site variables'!$A:$A,'site variables'!C:C,0,0)</f>
        <v>400.54</v>
      </c>
      <c r="O3222">
        <f>_xlfn.XLOOKUP($A3222,'site variables'!$A:$A,'site variables'!D:D,0,0)</f>
        <v>30.2</v>
      </c>
      <c r="P3222">
        <f>_xlfn.XLOOKUP($A3222,'site variables'!$A:$A,'site variables'!E:E,0,0)</f>
        <v>20.100000000000001</v>
      </c>
      <c r="Q3222">
        <f>_xlfn.XLOOKUP($A3222,'site variables'!$A:$A,'site variables'!F:F,0,0)</f>
        <v>762</v>
      </c>
      <c r="R3222" t="str">
        <f>_xlfn.XLOOKUP($A3222,'site variables'!$A:$A,'site variables'!G:G,0,0)</f>
        <v>high</v>
      </c>
      <c r="S3222" t="str">
        <f>_xlfn.XLOOKUP($A3222,'site variables'!$A:$A,'site variables'!H:H,0,0)</f>
        <v>low</v>
      </c>
      <c r="T3222" t="str">
        <f>_xlfn.XLOOKUP($A3222,'site variables'!$A:$A,'site variables'!I:I,0,0)</f>
        <v>Wildfire&amp;grazing</v>
      </c>
      <c r="U3222">
        <f>_xlfn.XLOOKUP($D3222,climatevars!$E:$E,climatevars!J:J,0,)</f>
        <v>237.99952399999995</v>
      </c>
      <c r="V3222">
        <f>_xlfn.XLOOKUP($D3222,climatevars!$E:$E,climatevars!K:K,0,)</f>
        <v>750.99849799999981</v>
      </c>
      <c r="W3222">
        <f>_xlfn.XLOOKUP($D3222,climatevars!$E:$E,climatevars!L:L,0,)</f>
        <v>237.99952399999995</v>
      </c>
      <c r="X3222">
        <f>_xlfn.XLOOKUP($G3222,speciesvars!$D:$D,speciesvars!H:H,0,0)</f>
        <v>21.662499884764401</v>
      </c>
      <c r="Y3222">
        <f>_xlfn.XLOOKUP($G3222,speciesvars!$D:$D,speciesvars!I:I,0,0)</f>
        <v>767</v>
      </c>
    </row>
    <row r="3223" spans="1:25" hidden="1" x14ac:dyDescent="0.25">
      <c r="A3223" t="s">
        <v>57</v>
      </c>
      <c r="B3223" t="s">
        <v>32</v>
      </c>
      <c r="C3223">
        <v>12</v>
      </c>
      <c r="D3223" t="str">
        <f t="shared" si="50"/>
        <v>Rooseveltspring 2020</v>
      </c>
      <c r="E3223" t="s">
        <v>75</v>
      </c>
      <c r="F3223" t="s">
        <v>49</v>
      </c>
      <c r="G3223" t="s">
        <v>1</v>
      </c>
      <c r="H3223" t="s">
        <v>4256</v>
      </c>
      <c r="I3223" t="s">
        <v>3324</v>
      </c>
      <c r="J3223" t="s">
        <v>60</v>
      </c>
      <c r="K3223">
        <v>0</v>
      </c>
      <c r="L3223">
        <v>0</v>
      </c>
      <c r="M3223">
        <v>0</v>
      </c>
      <c r="N3223">
        <f>_xlfn.XLOOKUP($A3223,'site variables'!$A:$A,'site variables'!C:C,0,0)</f>
        <v>400.54</v>
      </c>
      <c r="O3223">
        <f>_xlfn.XLOOKUP($A3223,'site variables'!$A:$A,'site variables'!D:D,0,0)</f>
        <v>30.2</v>
      </c>
      <c r="P3223">
        <f>_xlfn.XLOOKUP($A3223,'site variables'!$A:$A,'site variables'!E:E,0,0)</f>
        <v>20.100000000000001</v>
      </c>
      <c r="Q3223">
        <f>_xlfn.XLOOKUP($A3223,'site variables'!$A:$A,'site variables'!F:F,0,0)</f>
        <v>762</v>
      </c>
      <c r="R3223" t="str">
        <f>_xlfn.XLOOKUP($A3223,'site variables'!$A:$A,'site variables'!G:G,0,0)</f>
        <v>high</v>
      </c>
      <c r="S3223" t="str">
        <f>_xlfn.XLOOKUP($A3223,'site variables'!$A:$A,'site variables'!H:H,0,0)</f>
        <v>low</v>
      </c>
      <c r="T3223" t="str">
        <f>_xlfn.XLOOKUP($A3223,'site variables'!$A:$A,'site variables'!I:I,0,0)</f>
        <v>Wildfire&amp;grazing</v>
      </c>
      <c r="U3223">
        <f>_xlfn.XLOOKUP($D3223,climatevars!$E:$E,climatevars!J:J,0,)</f>
        <v>237.99952399999995</v>
      </c>
      <c r="V3223">
        <f>_xlfn.XLOOKUP($D3223,climatevars!$E:$E,climatevars!K:K,0,)</f>
        <v>750.99849799999981</v>
      </c>
      <c r="W3223">
        <f>_xlfn.XLOOKUP($D3223,climatevars!$E:$E,climatevars!L:L,0,)</f>
        <v>237.99952399999995</v>
      </c>
      <c r="X3223">
        <f>_xlfn.XLOOKUP($G3223,speciesvars!$D:$D,speciesvars!H:H,0,0)</f>
        <v>22.9416667421659</v>
      </c>
      <c r="Y3223">
        <f>_xlfn.XLOOKUP($G3223,speciesvars!$D:$D,speciesvars!I:I,0,0)</f>
        <v>528</v>
      </c>
    </row>
    <row r="3224" spans="1:25" hidden="1" x14ac:dyDescent="0.25">
      <c r="A3224" t="s">
        <v>57</v>
      </c>
      <c r="B3224" t="s">
        <v>32</v>
      </c>
      <c r="C3224">
        <v>13</v>
      </c>
      <c r="D3224" t="str">
        <f t="shared" si="50"/>
        <v>Rooseveltspring 2020</v>
      </c>
      <c r="E3224" t="s">
        <v>48</v>
      </c>
      <c r="F3224" t="s">
        <v>0</v>
      </c>
      <c r="G3224" t="s">
        <v>13</v>
      </c>
      <c r="H3224" t="s">
        <v>4254</v>
      </c>
      <c r="I3224" t="s">
        <v>3325</v>
      </c>
      <c r="J3224" t="s">
        <v>60</v>
      </c>
      <c r="K3224">
        <v>0</v>
      </c>
      <c r="L3224">
        <v>0</v>
      </c>
      <c r="M3224">
        <v>0</v>
      </c>
      <c r="N3224">
        <f>_xlfn.XLOOKUP($A3224,'site variables'!$A:$A,'site variables'!C:C,0,0)</f>
        <v>400.54</v>
      </c>
      <c r="O3224">
        <f>_xlfn.XLOOKUP($A3224,'site variables'!$A:$A,'site variables'!D:D,0,0)</f>
        <v>30.2</v>
      </c>
      <c r="P3224">
        <f>_xlfn.XLOOKUP($A3224,'site variables'!$A:$A,'site variables'!E:E,0,0)</f>
        <v>20.100000000000001</v>
      </c>
      <c r="Q3224">
        <f>_xlfn.XLOOKUP($A3224,'site variables'!$A:$A,'site variables'!F:F,0,0)</f>
        <v>762</v>
      </c>
      <c r="R3224" t="str">
        <f>_xlfn.XLOOKUP($A3224,'site variables'!$A:$A,'site variables'!G:G,0,0)</f>
        <v>high</v>
      </c>
      <c r="S3224" t="str">
        <f>_xlfn.XLOOKUP($A3224,'site variables'!$A:$A,'site variables'!H:H,0,0)</f>
        <v>low</v>
      </c>
      <c r="T3224" t="str">
        <f>_xlfn.XLOOKUP($A3224,'site variables'!$A:$A,'site variables'!I:I,0,0)</f>
        <v>Wildfire&amp;grazing</v>
      </c>
      <c r="U3224">
        <f>_xlfn.XLOOKUP($D3224,climatevars!$E:$E,climatevars!J:J,0,)</f>
        <v>237.99952399999995</v>
      </c>
      <c r="V3224">
        <f>_xlfn.XLOOKUP($D3224,climatevars!$E:$E,climatevars!K:K,0,)</f>
        <v>750.99849799999981</v>
      </c>
      <c r="W3224">
        <f>_xlfn.XLOOKUP($D3224,climatevars!$E:$E,climatevars!L:L,0,)</f>
        <v>237.99952399999995</v>
      </c>
      <c r="X3224">
        <f>_xlfn.XLOOKUP($G3224,speciesvars!$D:$D,speciesvars!H:H,0,0)</f>
        <v>23.462500015894602</v>
      </c>
      <c r="Y3224">
        <f>_xlfn.XLOOKUP($G3224,speciesvars!$D:$D,speciesvars!I:I,0,0)</f>
        <v>846</v>
      </c>
    </row>
    <row r="3225" spans="1:25" hidden="1" x14ac:dyDescent="0.25">
      <c r="A3225" t="s">
        <v>57</v>
      </c>
      <c r="B3225" t="s">
        <v>32</v>
      </c>
      <c r="C3225">
        <v>13</v>
      </c>
      <c r="D3225" t="str">
        <f t="shared" si="50"/>
        <v>Rooseveltspring 2020</v>
      </c>
      <c r="E3225" t="s">
        <v>48</v>
      </c>
      <c r="F3225" t="s">
        <v>0</v>
      </c>
      <c r="G3225" t="s">
        <v>21</v>
      </c>
      <c r="H3225" t="s">
        <v>4254</v>
      </c>
      <c r="I3225" t="s">
        <v>3326</v>
      </c>
      <c r="J3225" t="s">
        <v>60</v>
      </c>
      <c r="K3225">
        <v>0</v>
      </c>
      <c r="L3225">
        <v>0</v>
      </c>
      <c r="M3225">
        <v>0</v>
      </c>
      <c r="N3225">
        <f>_xlfn.XLOOKUP($A3225,'site variables'!$A:$A,'site variables'!C:C,0,0)</f>
        <v>400.54</v>
      </c>
      <c r="O3225">
        <f>_xlfn.XLOOKUP($A3225,'site variables'!$A:$A,'site variables'!D:D,0,0)</f>
        <v>30.2</v>
      </c>
      <c r="P3225">
        <f>_xlfn.XLOOKUP($A3225,'site variables'!$A:$A,'site variables'!E:E,0,0)</f>
        <v>20.100000000000001</v>
      </c>
      <c r="Q3225">
        <f>_xlfn.XLOOKUP($A3225,'site variables'!$A:$A,'site variables'!F:F,0,0)</f>
        <v>762</v>
      </c>
      <c r="R3225" t="str">
        <f>_xlfn.XLOOKUP($A3225,'site variables'!$A:$A,'site variables'!G:G,0,0)</f>
        <v>high</v>
      </c>
      <c r="S3225" t="str">
        <f>_xlfn.XLOOKUP($A3225,'site variables'!$A:$A,'site variables'!H:H,0,0)</f>
        <v>low</v>
      </c>
      <c r="T3225" t="str">
        <f>_xlfn.XLOOKUP($A3225,'site variables'!$A:$A,'site variables'!I:I,0,0)</f>
        <v>Wildfire&amp;grazing</v>
      </c>
      <c r="U3225">
        <f>_xlfn.XLOOKUP($D3225,climatevars!$E:$E,climatevars!J:J,0,)</f>
        <v>237.99952399999995</v>
      </c>
      <c r="V3225">
        <f>_xlfn.XLOOKUP($D3225,climatevars!$E:$E,climatevars!K:K,0,)</f>
        <v>750.99849799999981</v>
      </c>
      <c r="W3225">
        <f>_xlfn.XLOOKUP($D3225,climatevars!$E:$E,climatevars!L:L,0,)</f>
        <v>237.99952399999995</v>
      </c>
      <c r="X3225">
        <f>_xlfn.XLOOKUP($G3225,speciesvars!$D:$D,speciesvars!H:H,0,0)</f>
        <v>24.8750001192093</v>
      </c>
      <c r="Y3225">
        <f>_xlfn.XLOOKUP($G3225,speciesvars!$D:$D,speciesvars!I:I,0,0)</f>
        <v>845</v>
      </c>
    </row>
    <row r="3226" spans="1:25" hidden="1" x14ac:dyDescent="0.25">
      <c r="A3226" t="s">
        <v>57</v>
      </c>
      <c r="B3226" t="s">
        <v>52</v>
      </c>
      <c r="C3226">
        <v>1</v>
      </c>
      <c r="D3226" t="str">
        <f t="shared" si="50"/>
        <v>Rooseveltspring 2021</v>
      </c>
      <c r="E3226" t="s">
        <v>48</v>
      </c>
      <c r="F3226" t="s">
        <v>70</v>
      </c>
      <c r="G3226" t="s">
        <v>2027</v>
      </c>
      <c r="H3226" t="s">
        <v>11</v>
      </c>
      <c r="I3226" t="s">
        <v>3327</v>
      </c>
      <c r="J3226" t="s">
        <v>60</v>
      </c>
      <c r="K3226">
        <v>2</v>
      </c>
      <c r="L3226">
        <v>35</v>
      </c>
      <c r="N3226">
        <f>_xlfn.XLOOKUP($A3226,'site variables'!$A:$A,'site variables'!C:C,0,0)</f>
        <v>400.54</v>
      </c>
      <c r="O3226">
        <f>_xlfn.XLOOKUP($A3226,'site variables'!$A:$A,'site variables'!D:D,0,0)</f>
        <v>30.2</v>
      </c>
      <c r="P3226">
        <f>_xlfn.XLOOKUP($A3226,'site variables'!$A:$A,'site variables'!E:E,0,0)</f>
        <v>20.100000000000001</v>
      </c>
      <c r="Q3226">
        <f>_xlfn.XLOOKUP($A3226,'site variables'!$A:$A,'site variables'!F:F,0,0)</f>
        <v>762</v>
      </c>
      <c r="R3226" t="str">
        <f>_xlfn.XLOOKUP($A3226,'site variables'!$A:$A,'site variables'!G:G,0,0)</f>
        <v>high</v>
      </c>
      <c r="S3226" t="str">
        <f>_xlfn.XLOOKUP($A3226,'site variables'!$A:$A,'site variables'!H:H,0,0)</f>
        <v>low</v>
      </c>
      <c r="T3226" t="str">
        <f>_xlfn.XLOOKUP($A3226,'site variables'!$A:$A,'site variables'!I:I,0,0)</f>
        <v>Wildfire&amp;grazing</v>
      </c>
      <c r="U3226">
        <f>_xlfn.XLOOKUP($D3226,climatevars!$E:$E,climatevars!J:J,0,)</f>
        <v>73.999852000000004</v>
      </c>
      <c r="V3226">
        <f>_xlfn.XLOOKUP($D3226,climatevars!$E:$E,climatevars!K:K,0,)</f>
        <v>750.99849799999981</v>
      </c>
      <c r="W3226">
        <f>_xlfn.XLOOKUP($D3226,climatevars!$E:$E,climatevars!L:L,0,)</f>
        <v>326.99934599999995</v>
      </c>
      <c r="X3226">
        <f>_xlfn.XLOOKUP($G3226,speciesvars!$D:$D,speciesvars!H:H,0,0)</f>
        <v>0</v>
      </c>
      <c r="Y3226">
        <f>_xlfn.XLOOKUP($G3226,speciesvars!$D:$D,speciesvars!I:I,0,0)</f>
        <v>0</v>
      </c>
    </row>
    <row r="3227" spans="1:25" hidden="1" x14ac:dyDescent="0.25">
      <c r="A3227" t="s">
        <v>57</v>
      </c>
      <c r="B3227" t="s">
        <v>52</v>
      </c>
      <c r="C3227">
        <v>1</v>
      </c>
      <c r="D3227" t="str">
        <f t="shared" si="50"/>
        <v>Rooseveltspring 2021</v>
      </c>
      <c r="E3227" t="s">
        <v>48</v>
      </c>
      <c r="F3227" t="s">
        <v>70</v>
      </c>
      <c r="G3227" t="s">
        <v>1011</v>
      </c>
      <c r="H3227" t="s">
        <v>11</v>
      </c>
      <c r="I3227" t="s">
        <v>3328</v>
      </c>
      <c r="J3227" t="s">
        <v>60</v>
      </c>
      <c r="K3227">
        <v>1</v>
      </c>
      <c r="L3227">
        <v>15</v>
      </c>
      <c r="N3227">
        <f>_xlfn.XLOOKUP($A3227,'site variables'!$A:$A,'site variables'!C:C,0,0)</f>
        <v>400.54</v>
      </c>
      <c r="O3227">
        <f>_xlfn.XLOOKUP($A3227,'site variables'!$A:$A,'site variables'!D:D,0,0)</f>
        <v>30.2</v>
      </c>
      <c r="P3227">
        <f>_xlfn.XLOOKUP($A3227,'site variables'!$A:$A,'site variables'!E:E,0,0)</f>
        <v>20.100000000000001</v>
      </c>
      <c r="Q3227">
        <f>_xlfn.XLOOKUP($A3227,'site variables'!$A:$A,'site variables'!F:F,0,0)</f>
        <v>762</v>
      </c>
      <c r="R3227" t="str">
        <f>_xlfn.XLOOKUP($A3227,'site variables'!$A:$A,'site variables'!G:G,0,0)</f>
        <v>high</v>
      </c>
      <c r="S3227" t="str">
        <f>_xlfn.XLOOKUP($A3227,'site variables'!$A:$A,'site variables'!H:H,0,0)</f>
        <v>low</v>
      </c>
      <c r="T3227" t="str">
        <f>_xlfn.XLOOKUP($A3227,'site variables'!$A:$A,'site variables'!I:I,0,0)</f>
        <v>Wildfire&amp;grazing</v>
      </c>
      <c r="U3227">
        <f>_xlfn.XLOOKUP($D3227,climatevars!$E:$E,climatevars!J:J,0,)</f>
        <v>73.999852000000004</v>
      </c>
      <c r="V3227">
        <f>_xlfn.XLOOKUP($D3227,climatevars!$E:$E,climatevars!K:K,0,)</f>
        <v>750.99849799999981</v>
      </c>
      <c r="W3227">
        <f>_xlfn.XLOOKUP($D3227,climatevars!$E:$E,climatevars!L:L,0,)</f>
        <v>326.99934599999995</v>
      </c>
      <c r="X3227">
        <f>_xlfn.XLOOKUP($G3227,speciesvars!$D:$D,speciesvars!H:H,0,0)</f>
        <v>0</v>
      </c>
      <c r="Y3227">
        <f>_xlfn.XLOOKUP($G3227,speciesvars!$D:$D,speciesvars!I:I,0,0)</f>
        <v>0</v>
      </c>
    </row>
    <row r="3228" spans="1:25" hidden="1" x14ac:dyDescent="0.25">
      <c r="A3228" t="s">
        <v>57</v>
      </c>
      <c r="B3228" t="s">
        <v>52</v>
      </c>
      <c r="C3228">
        <v>1</v>
      </c>
      <c r="D3228" t="str">
        <f t="shared" si="50"/>
        <v>Rooseveltspring 2021</v>
      </c>
      <c r="E3228" t="s">
        <v>48</v>
      </c>
      <c r="F3228" t="s">
        <v>70</v>
      </c>
      <c r="G3228" t="s">
        <v>3329</v>
      </c>
      <c r="H3228" t="s">
        <v>11</v>
      </c>
      <c r="I3228" t="s">
        <v>3330</v>
      </c>
      <c r="J3228" t="s">
        <v>72</v>
      </c>
      <c r="K3228">
        <v>1</v>
      </c>
      <c r="L3228">
        <v>5</v>
      </c>
      <c r="N3228">
        <f>_xlfn.XLOOKUP($A3228,'site variables'!$A:$A,'site variables'!C:C,0,0)</f>
        <v>400.54</v>
      </c>
      <c r="O3228">
        <f>_xlfn.XLOOKUP($A3228,'site variables'!$A:$A,'site variables'!D:D,0,0)</f>
        <v>30.2</v>
      </c>
      <c r="P3228">
        <f>_xlfn.XLOOKUP($A3228,'site variables'!$A:$A,'site variables'!E:E,0,0)</f>
        <v>20.100000000000001</v>
      </c>
      <c r="Q3228">
        <f>_xlfn.XLOOKUP($A3228,'site variables'!$A:$A,'site variables'!F:F,0,0)</f>
        <v>762</v>
      </c>
      <c r="R3228" t="str">
        <f>_xlfn.XLOOKUP($A3228,'site variables'!$A:$A,'site variables'!G:G,0,0)</f>
        <v>high</v>
      </c>
      <c r="S3228" t="str">
        <f>_xlfn.XLOOKUP($A3228,'site variables'!$A:$A,'site variables'!H:H,0,0)</f>
        <v>low</v>
      </c>
      <c r="T3228" t="str">
        <f>_xlfn.XLOOKUP($A3228,'site variables'!$A:$A,'site variables'!I:I,0,0)</f>
        <v>Wildfire&amp;grazing</v>
      </c>
      <c r="U3228">
        <f>_xlfn.XLOOKUP($D3228,climatevars!$E:$E,climatevars!J:J,0,)</f>
        <v>73.999852000000004</v>
      </c>
      <c r="V3228">
        <f>_xlfn.XLOOKUP($D3228,climatevars!$E:$E,climatevars!K:K,0,)</f>
        <v>750.99849799999981</v>
      </c>
      <c r="W3228">
        <f>_xlfn.XLOOKUP($D3228,climatevars!$E:$E,climatevars!L:L,0,)</f>
        <v>326.99934599999995</v>
      </c>
      <c r="X3228">
        <f>_xlfn.XLOOKUP($G3228,speciesvars!$D:$D,speciesvars!H:H,0,0)</f>
        <v>0</v>
      </c>
      <c r="Y3228">
        <f>_xlfn.XLOOKUP($G3228,speciesvars!$D:$D,speciesvars!I:I,0,0)</f>
        <v>0</v>
      </c>
    </row>
    <row r="3229" spans="1:25" hidden="1" x14ac:dyDescent="0.25">
      <c r="A3229" t="s">
        <v>57</v>
      </c>
      <c r="B3229" t="s">
        <v>52</v>
      </c>
      <c r="C3229">
        <v>2</v>
      </c>
      <c r="D3229" t="str">
        <f t="shared" si="50"/>
        <v>Rooseveltspring 2021</v>
      </c>
      <c r="E3229" t="s">
        <v>74</v>
      </c>
      <c r="F3229" t="s">
        <v>70</v>
      </c>
      <c r="G3229" t="s">
        <v>77</v>
      </c>
      <c r="H3229" t="s">
        <v>11</v>
      </c>
      <c r="I3229" t="s">
        <v>3331</v>
      </c>
      <c r="J3229" t="s">
        <v>72</v>
      </c>
      <c r="K3229">
        <v>2</v>
      </c>
      <c r="L3229">
        <v>20</v>
      </c>
      <c r="N3229">
        <f>_xlfn.XLOOKUP($A3229,'site variables'!$A:$A,'site variables'!C:C,0,0)</f>
        <v>400.54</v>
      </c>
      <c r="O3229">
        <f>_xlfn.XLOOKUP($A3229,'site variables'!$A:$A,'site variables'!D:D,0,0)</f>
        <v>30.2</v>
      </c>
      <c r="P3229">
        <f>_xlfn.XLOOKUP($A3229,'site variables'!$A:$A,'site variables'!E:E,0,0)</f>
        <v>20.100000000000001</v>
      </c>
      <c r="Q3229">
        <f>_xlfn.XLOOKUP($A3229,'site variables'!$A:$A,'site variables'!F:F,0,0)</f>
        <v>762</v>
      </c>
      <c r="R3229" t="str">
        <f>_xlfn.XLOOKUP($A3229,'site variables'!$A:$A,'site variables'!G:G,0,0)</f>
        <v>high</v>
      </c>
      <c r="S3229" t="str">
        <f>_xlfn.XLOOKUP($A3229,'site variables'!$A:$A,'site variables'!H:H,0,0)</f>
        <v>low</v>
      </c>
      <c r="T3229" t="str">
        <f>_xlfn.XLOOKUP($A3229,'site variables'!$A:$A,'site variables'!I:I,0,0)</f>
        <v>Wildfire&amp;grazing</v>
      </c>
      <c r="U3229">
        <f>_xlfn.XLOOKUP($D3229,climatevars!$E:$E,climatevars!J:J,0,)</f>
        <v>73.999852000000004</v>
      </c>
      <c r="V3229">
        <f>_xlfn.XLOOKUP($D3229,climatevars!$E:$E,climatevars!K:K,0,)</f>
        <v>750.99849799999981</v>
      </c>
      <c r="W3229">
        <f>_xlfn.XLOOKUP($D3229,climatevars!$E:$E,climatevars!L:L,0,)</f>
        <v>326.99934599999995</v>
      </c>
      <c r="X3229">
        <f>_xlfn.XLOOKUP($G3229,speciesvars!$D:$D,speciesvars!H:H,0,0)</f>
        <v>0</v>
      </c>
      <c r="Y3229">
        <f>_xlfn.XLOOKUP($G3229,speciesvars!$D:$D,speciesvars!I:I,0,0)</f>
        <v>0</v>
      </c>
    </row>
    <row r="3230" spans="1:25" hidden="1" x14ac:dyDescent="0.25">
      <c r="A3230" t="s">
        <v>57</v>
      </c>
      <c r="B3230" t="s">
        <v>32</v>
      </c>
      <c r="C3230">
        <v>13</v>
      </c>
      <c r="D3230" t="str">
        <f t="shared" si="50"/>
        <v>Rooseveltspring 2020</v>
      </c>
      <c r="E3230" t="s">
        <v>48</v>
      </c>
      <c r="F3230" t="s">
        <v>0</v>
      </c>
      <c r="G3230" t="s">
        <v>53</v>
      </c>
      <c r="H3230" t="s">
        <v>4254</v>
      </c>
      <c r="I3230" t="s">
        <v>3332</v>
      </c>
      <c r="J3230" t="s">
        <v>60</v>
      </c>
      <c r="K3230">
        <v>0</v>
      </c>
      <c r="L3230">
        <v>0</v>
      </c>
      <c r="M3230">
        <v>0</v>
      </c>
      <c r="N3230">
        <f>_xlfn.XLOOKUP($A3230,'site variables'!$A:$A,'site variables'!C:C,0,0)</f>
        <v>400.54</v>
      </c>
      <c r="O3230">
        <f>_xlfn.XLOOKUP($A3230,'site variables'!$A:$A,'site variables'!D:D,0,0)</f>
        <v>30.2</v>
      </c>
      <c r="P3230">
        <f>_xlfn.XLOOKUP($A3230,'site variables'!$A:$A,'site variables'!E:E,0,0)</f>
        <v>20.100000000000001</v>
      </c>
      <c r="Q3230">
        <f>_xlfn.XLOOKUP($A3230,'site variables'!$A:$A,'site variables'!F:F,0,0)</f>
        <v>762</v>
      </c>
      <c r="R3230" t="str">
        <f>_xlfn.XLOOKUP($A3230,'site variables'!$A:$A,'site variables'!G:G,0,0)</f>
        <v>high</v>
      </c>
      <c r="S3230" t="str">
        <f>_xlfn.XLOOKUP($A3230,'site variables'!$A:$A,'site variables'!H:H,0,0)</f>
        <v>low</v>
      </c>
      <c r="T3230" t="str">
        <f>_xlfn.XLOOKUP($A3230,'site variables'!$A:$A,'site variables'!I:I,0,0)</f>
        <v>Wildfire&amp;grazing</v>
      </c>
      <c r="U3230">
        <f>_xlfn.XLOOKUP($D3230,climatevars!$E:$E,climatevars!J:J,0,)</f>
        <v>237.99952399999995</v>
      </c>
      <c r="V3230">
        <f>_xlfn.XLOOKUP($D3230,climatevars!$E:$E,climatevars!K:K,0,)</f>
        <v>750.99849799999981</v>
      </c>
      <c r="W3230">
        <f>_xlfn.XLOOKUP($D3230,climatevars!$E:$E,climatevars!L:L,0,)</f>
        <v>237.99952399999995</v>
      </c>
      <c r="X3230">
        <f>_xlfn.XLOOKUP($G3230,speciesvars!$D:$D,speciesvars!H:H,0,0)</f>
        <v>24.200000047683702</v>
      </c>
      <c r="Y3230">
        <f>_xlfn.XLOOKUP($G3230,speciesvars!$D:$D,speciesvars!I:I,0,0)</f>
        <v>706</v>
      </c>
    </row>
    <row r="3231" spans="1:25" hidden="1" x14ac:dyDescent="0.25">
      <c r="A3231" t="s">
        <v>57</v>
      </c>
      <c r="B3231" t="s">
        <v>32</v>
      </c>
      <c r="C3231">
        <v>13</v>
      </c>
      <c r="D3231" t="str">
        <f t="shared" si="50"/>
        <v>Rooseveltspring 2020</v>
      </c>
      <c r="E3231" t="s">
        <v>48</v>
      </c>
      <c r="F3231" t="s">
        <v>0</v>
      </c>
      <c r="G3231" t="s">
        <v>35</v>
      </c>
      <c r="H3231" t="s">
        <v>4254</v>
      </c>
      <c r="I3231" t="s">
        <v>3333</v>
      </c>
      <c r="J3231" t="s">
        <v>60</v>
      </c>
      <c r="K3231">
        <v>0</v>
      </c>
      <c r="L3231">
        <v>0</v>
      </c>
      <c r="M3231">
        <v>0.55000000000000004</v>
      </c>
      <c r="N3231">
        <f>_xlfn.XLOOKUP($A3231,'site variables'!$A:$A,'site variables'!C:C,0,0)</f>
        <v>400.54</v>
      </c>
      <c r="O3231">
        <f>_xlfn.XLOOKUP($A3231,'site variables'!$A:$A,'site variables'!D:D,0,0)</f>
        <v>30.2</v>
      </c>
      <c r="P3231">
        <f>_xlfn.XLOOKUP($A3231,'site variables'!$A:$A,'site variables'!E:E,0,0)</f>
        <v>20.100000000000001</v>
      </c>
      <c r="Q3231">
        <f>_xlfn.XLOOKUP($A3231,'site variables'!$A:$A,'site variables'!F:F,0,0)</f>
        <v>762</v>
      </c>
      <c r="R3231" t="str">
        <f>_xlfn.XLOOKUP($A3231,'site variables'!$A:$A,'site variables'!G:G,0,0)</f>
        <v>high</v>
      </c>
      <c r="S3231" t="str">
        <f>_xlfn.XLOOKUP($A3231,'site variables'!$A:$A,'site variables'!H:H,0,0)</f>
        <v>low</v>
      </c>
      <c r="T3231" t="str">
        <f>_xlfn.XLOOKUP($A3231,'site variables'!$A:$A,'site variables'!I:I,0,0)</f>
        <v>Wildfire&amp;grazing</v>
      </c>
      <c r="U3231">
        <f>_xlfn.XLOOKUP($D3231,climatevars!$E:$E,climatevars!J:J,0,)</f>
        <v>237.99952399999995</v>
      </c>
      <c r="V3231">
        <f>_xlfn.XLOOKUP($D3231,climatevars!$E:$E,climatevars!K:K,0,)</f>
        <v>750.99849799999981</v>
      </c>
      <c r="W3231">
        <f>_xlfn.XLOOKUP($D3231,climatevars!$E:$E,climatevars!L:L,0,)</f>
        <v>237.99952399999995</v>
      </c>
      <c r="X3231">
        <f>_xlfn.XLOOKUP($G3231,speciesvars!$D:$D,speciesvars!H:H,0,0)</f>
        <v>23.5000000198682</v>
      </c>
      <c r="Y3231">
        <f>_xlfn.XLOOKUP($G3231,speciesvars!$D:$D,speciesvars!I:I,0,0)</f>
        <v>354</v>
      </c>
    </row>
    <row r="3232" spans="1:25" hidden="1" x14ac:dyDescent="0.25">
      <c r="A3232" t="s">
        <v>57</v>
      </c>
      <c r="B3232" t="s">
        <v>32</v>
      </c>
      <c r="C3232">
        <v>13</v>
      </c>
      <c r="D3232" t="str">
        <f t="shared" si="50"/>
        <v>Rooseveltspring 2020</v>
      </c>
      <c r="E3232" t="s">
        <v>48</v>
      </c>
      <c r="F3232" t="s">
        <v>0</v>
      </c>
      <c r="G3232" t="s">
        <v>76</v>
      </c>
      <c r="H3232" t="s">
        <v>4254</v>
      </c>
      <c r="I3232" t="s">
        <v>3334</v>
      </c>
      <c r="J3232" t="s">
        <v>60</v>
      </c>
      <c r="K3232">
        <v>0</v>
      </c>
      <c r="L3232">
        <v>0</v>
      </c>
      <c r="M3232">
        <v>0</v>
      </c>
      <c r="N3232">
        <f>_xlfn.XLOOKUP($A3232,'site variables'!$A:$A,'site variables'!C:C,0,0)</f>
        <v>400.54</v>
      </c>
      <c r="O3232">
        <f>_xlfn.XLOOKUP($A3232,'site variables'!$A:$A,'site variables'!D:D,0,0)</f>
        <v>30.2</v>
      </c>
      <c r="P3232">
        <f>_xlfn.XLOOKUP($A3232,'site variables'!$A:$A,'site variables'!E:E,0,0)</f>
        <v>20.100000000000001</v>
      </c>
      <c r="Q3232">
        <f>_xlfn.XLOOKUP($A3232,'site variables'!$A:$A,'site variables'!F:F,0,0)</f>
        <v>762</v>
      </c>
      <c r="R3232" t="str">
        <f>_xlfn.XLOOKUP($A3232,'site variables'!$A:$A,'site variables'!G:G,0,0)</f>
        <v>high</v>
      </c>
      <c r="S3232" t="str">
        <f>_xlfn.XLOOKUP($A3232,'site variables'!$A:$A,'site variables'!H:H,0,0)</f>
        <v>low</v>
      </c>
      <c r="T3232" t="str">
        <f>_xlfn.XLOOKUP($A3232,'site variables'!$A:$A,'site variables'!I:I,0,0)</f>
        <v>Wildfire&amp;grazing</v>
      </c>
      <c r="U3232">
        <f>_xlfn.XLOOKUP($D3232,climatevars!$E:$E,climatevars!J:J,0,)</f>
        <v>237.99952399999995</v>
      </c>
      <c r="V3232">
        <f>_xlfn.XLOOKUP($D3232,climatevars!$E:$E,climatevars!K:K,0,)</f>
        <v>750.99849799999981</v>
      </c>
      <c r="W3232">
        <f>_xlfn.XLOOKUP($D3232,climatevars!$E:$E,climatevars!L:L,0,)</f>
        <v>237.99952399999995</v>
      </c>
      <c r="X3232">
        <f>_xlfn.XLOOKUP($G3232,speciesvars!$D:$D,speciesvars!H:H,0,0)</f>
        <v>23.825000166892998</v>
      </c>
      <c r="Y3232">
        <f>_xlfn.XLOOKUP($G3232,speciesvars!$D:$D,speciesvars!I:I,0,0)</f>
        <v>508</v>
      </c>
    </row>
    <row r="3233" spans="1:25" hidden="1" x14ac:dyDescent="0.25">
      <c r="A3233" t="s">
        <v>57</v>
      </c>
      <c r="B3233" t="s">
        <v>32</v>
      </c>
      <c r="C3233">
        <v>14</v>
      </c>
      <c r="D3233" t="str">
        <f t="shared" si="50"/>
        <v>Rooseveltspring 2020</v>
      </c>
      <c r="E3233" t="s">
        <v>12</v>
      </c>
      <c r="F3233" t="s">
        <v>0</v>
      </c>
      <c r="G3233" t="s">
        <v>13</v>
      </c>
      <c r="H3233" t="s">
        <v>4254</v>
      </c>
      <c r="I3233" t="s">
        <v>3335</v>
      </c>
      <c r="J3233" t="s">
        <v>60</v>
      </c>
      <c r="K3233">
        <v>0</v>
      </c>
      <c r="L3233">
        <v>0</v>
      </c>
      <c r="M3233">
        <v>0</v>
      </c>
      <c r="N3233">
        <f>_xlfn.XLOOKUP($A3233,'site variables'!$A:$A,'site variables'!C:C,0,0)</f>
        <v>400.54</v>
      </c>
      <c r="O3233">
        <f>_xlfn.XLOOKUP($A3233,'site variables'!$A:$A,'site variables'!D:D,0,0)</f>
        <v>30.2</v>
      </c>
      <c r="P3233">
        <f>_xlfn.XLOOKUP($A3233,'site variables'!$A:$A,'site variables'!E:E,0,0)</f>
        <v>20.100000000000001</v>
      </c>
      <c r="Q3233">
        <f>_xlfn.XLOOKUP($A3233,'site variables'!$A:$A,'site variables'!F:F,0,0)</f>
        <v>762</v>
      </c>
      <c r="R3233" t="str">
        <f>_xlfn.XLOOKUP($A3233,'site variables'!$A:$A,'site variables'!G:G,0,0)</f>
        <v>high</v>
      </c>
      <c r="S3233" t="str">
        <f>_xlfn.XLOOKUP($A3233,'site variables'!$A:$A,'site variables'!H:H,0,0)</f>
        <v>low</v>
      </c>
      <c r="T3233" t="str">
        <f>_xlfn.XLOOKUP($A3233,'site variables'!$A:$A,'site variables'!I:I,0,0)</f>
        <v>Wildfire&amp;grazing</v>
      </c>
      <c r="U3233">
        <f>_xlfn.XLOOKUP($D3233,climatevars!$E:$E,climatevars!J:J,0,)</f>
        <v>237.99952399999995</v>
      </c>
      <c r="V3233">
        <f>_xlfn.XLOOKUP($D3233,climatevars!$E:$E,climatevars!K:K,0,)</f>
        <v>750.99849799999981</v>
      </c>
      <c r="W3233">
        <f>_xlfn.XLOOKUP($D3233,climatevars!$E:$E,climatevars!L:L,0,)</f>
        <v>237.99952399999995</v>
      </c>
      <c r="X3233">
        <f>_xlfn.XLOOKUP($G3233,speciesvars!$D:$D,speciesvars!H:H,0,0)</f>
        <v>23.462500015894602</v>
      </c>
      <c r="Y3233">
        <f>_xlfn.XLOOKUP($G3233,speciesvars!$D:$D,speciesvars!I:I,0,0)</f>
        <v>846</v>
      </c>
    </row>
    <row r="3234" spans="1:25" hidden="1" x14ac:dyDescent="0.25">
      <c r="A3234" t="s">
        <v>57</v>
      </c>
      <c r="B3234" t="s">
        <v>32</v>
      </c>
      <c r="C3234">
        <v>14</v>
      </c>
      <c r="D3234" t="str">
        <f t="shared" si="50"/>
        <v>Rooseveltspring 2020</v>
      </c>
      <c r="E3234" t="s">
        <v>12</v>
      </c>
      <c r="F3234" t="s">
        <v>0</v>
      </c>
      <c r="G3234" t="s">
        <v>21</v>
      </c>
      <c r="H3234" t="s">
        <v>4254</v>
      </c>
      <c r="I3234" t="s">
        <v>3336</v>
      </c>
      <c r="J3234" t="s">
        <v>60</v>
      </c>
      <c r="K3234">
        <v>0</v>
      </c>
      <c r="L3234">
        <v>0</v>
      </c>
      <c r="M3234">
        <v>0</v>
      </c>
      <c r="N3234">
        <f>_xlfn.XLOOKUP($A3234,'site variables'!$A:$A,'site variables'!C:C,0,0)</f>
        <v>400.54</v>
      </c>
      <c r="O3234">
        <f>_xlfn.XLOOKUP($A3234,'site variables'!$A:$A,'site variables'!D:D,0,0)</f>
        <v>30.2</v>
      </c>
      <c r="P3234">
        <f>_xlfn.XLOOKUP($A3234,'site variables'!$A:$A,'site variables'!E:E,0,0)</f>
        <v>20.100000000000001</v>
      </c>
      <c r="Q3234">
        <f>_xlfn.XLOOKUP($A3234,'site variables'!$A:$A,'site variables'!F:F,0,0)</f>
        <v>762</v>
      </c>
      <c r="R3234" t="str">
        <f>_xlfn.XLOOKUP($A3234,'site variables'!$A:$A,'site variables'!G:G,0,0)</f>
        <v>high</v>
      </c>
      <c r="S3234" t="str">
        <f>_xlfn.XLOOKUP($A3234,'site variables'!$A:$A,'site variables'!H:H,0,0)</f>
        <v>low</v>
      </c>
      <c r="T3234" t="str">
        <f>_xlfn.XLOOKUP($A3234,'site variables'!$A:$A,'site variables'!I:I,0,0)</f>
        <v>Wildfire&amp;grazing</v>
      </c>
      <c r="U3234">
        <f>_xlfn.XLOOKUP($D3234,climatevars!$E:$E,climatevars!J:J,0,)</f>
        <v>237.99952399999995</v>
      </c>
      <c r="V3234">
        <f>_xlfn.XLOOKUP($D3234,climatevars!$E:$E,climatevars!K:K,0,)</f>
        <v>750.99849799999981</v>
      </c>
      <c r="W3234">
        <f>_xlfn.XLOOKUP($D3234,climatevars!$E:$E,climatevars!L:L,0,)</f>
        <v>237.99952399999995</v>
      </c>
      <c r="X3234">
        <f>_xlfn.XLOOKUP($G3234,speciesvars!$D:$D,speciesvars!H:H,0,0)</f>
        <v>24.8750001192093</v>
      </c>
      <c r="Y3234">
        <f>_xlfn.XLOOKUP($G3234,speciesvars!$D:$D,speciesvars!I:I,0,0)</f>
        <v>845</v>
      </c>
    </row>
    <row r="3235" spans="1:25" hidden="1" x14ac:dyDescent="0.25">
      <c r="A3235" t="s">
        <v>57</v>
      </c>
      <c r="B3235" t="s">
        <v>52</v>
      </c>
      <c r="C3235">
        <v>2</v>
      </c>
      <c r="D3235" t="str">
        <f t="shared" si="50"/>
        <v>Rooseveltspring 2021</v>
      </c>
      <c r="E3235" t="s">
        <v>74</v>
      </c>
      <c r="F3235" t="s">
        <v>70</v>
      </c>
      <c r="G3235" t="s">
        <v>3</v>
      </c>
      <c r="H3235" t="s">
        <v>11</v>
      </c>
      <c r="I3235" t="s">
        <v>3337</v>
      </c>
      <c r="J3235" t="s">
        <v>72</v>
      </c>
      <c r="K3235">
        <v>28</v>
      </c>
      <c r="L3235">
        <v>10</v>
      </c>
      <c r="N3235">
        <f>_xlfn.XLOOKUP($A3235,'site variables'!$A:$A,'site variables'!C:C,0,0)</f>
        <v>400.54</v>
      </c>
      <c r="O3235">
        <f>_xlfn.XLOOKUP($A3235,'site variables'!$A:$A,'site variables'!D:D,0,0)</f>
        <v>30.2</v>
      </c>
      <c r="P3235">
        <f>_xlfn.XLOOKUP($A3235,'site variables'!$A:$A,'site variables'!E:E,0,0)</f>
        <v>20.100000000000001</v>
      </c>
      <c r="Q3235">
        <f>_xlfn.XLOOKUP($A3235,'site variables'!$A:$A,'site variables'!F:F,0,0)</f>
        <v>762</v>
      </c>
      <c r="R3235" t="str">
        <f>_xlfn.XLOOKUP($A3235,'site variables'!$A:$A,'site variables'!G:G,0,0)</f>
        <v>high</v>
      </c>
      <c r="S3235" t="str">
        <f>_xlfn.XLOOKUP($A3235,'site variables'!$A:$A,'site variables'!H:H,0,0)</f>
        <v>low</v>
      </c>
      <c r="T3235" t="str">
        <f>_xlfn.XLOOKUP($A3235,'site variables'!$A:$A,'site variables'!I:I,0,0)</f>
        <v>Wildfire&amp;grazing</v>
      </c>
      <c r="U3235">
        <f>_xlfn.XLOOKUP($D3235,climatevars!$E:$E,climatevars!J:J,0,)</f>
        <v>73.999852000000004</v>
      </c>
      <c r="V3235">
        <f>_xlfn.XLOOKUP($D3235,climatevars!$E:$E,climatevars!K:K,0,)</f>
        <v>750.99849799999981</v>
      </c>
      <c r="W3235">
        <f>_xlfn.XLOOKUP($D3235,climatevars!$E:$E,climatevars!L:L,0,)</f>
        <v>326.99934599999995</v>
      </c>
      <c r="X3235">
        <f>_xlfn.XLOOKUP($G3235,speciesvars!$D:$D,speciesvars!H:H,0,0)</f>
        <v>0</v>
      </c>
      <c r="Y3235">
        <f>_xlfn.XLOOKUP($G3235,speciesvars!$D:$D,speciesvars!I:I,0,0)</f>
        <v>0</v>
      </c>
    </row>
    <row r="3236" spans="1:25" hidden="1" x14ac:dyDescent="0.25">
      <c r="A3236" t="s">
        <v>57</v>
      </c>
      <c r="B3236" t="s">
        <v>52</v>
      </c>
      <c r="C3236">
        <v>2</v>
      </c>
      <c r="D3236" t="str">
        <f t="shared" si="50"/>
        <v>Rooseveltspring 2021</v>
      </c>
      <c r="E3236" t="s">
        <v>74</v>
      </c>
      <c r="F3236" t="s">
        <v>70</v>
      </c>
      <c r="G3236" t="s">
        <v>36</v>
      </c>
      <c r="H3236" t="s">
        <v>11</v>
      </c>
      <c r="I3236" t="s">
        <v>3338</v>
      </c>
      <c r="J3236" t="s">
        <v>72</v>
      </c>
      <c r="K3236">
        <v>45</v>
      </c>
      <c r="L3236">
        <v>15</v>
      </c>
      <c r="N3236">
        <f>_xlfn.XLOOKUP($A3236,'site variables'!$A:$A,'site variables'!C:C,0,0)</f>
        <v>400.54</v>
      </c>
      <c r="O3236">
        <f>_xlfn.XLOOKUP($A3236,'site variables'!$A:$A,'site variables'!D:D,0,0)</f>
        <v>30.2</v>
      </c>
      <c r="P3236">
        <f>_xlfn.XLOOKUP($A3236,'site variables'!$A:$A,'site variables'!E:E,0,0)</f>
        <v>20.100000000000001</v>
      </c>
      <c r="Q3236">
        <f>_xlfn.XLOOKUP($A3236,'site variables'!$A:$A,'site variables'!F:F,0,0)</f>
        <v>762</v>
      </c>
      <c r="R3236" t="str">
        <f>_xlfn.XLOOKUP($A3236,'site variables'!$A:$A,'site variables'!G:G,0,0)</f>
        <v>high</v>
      </c>
      <c r="S3236" t="str">
        <f>_xlfn.XLOOKUP($A3236,'site variables'!$A:$A,'site variables'!H:H,0,0)</f>
        <v>low</v>
      </c>
      <c r="T3236" t="str">
        <f>_xlfn.XLOOKUP($A3236,'site variables'!$A:$A,'site variables'!I:I,0,0)</f>
        <v>Wildfire&amp;grazing</v>
      </c>
      <c r="U3236">
        <f>_xlfn.XLOOKUP($D3236,climatevars!$E:$E,climatevars!J:J,0,)</f>
        <v>73.999852000000004</v>
      </c>
      <c r="V3236">
        <f>_xlfn.XLOOKUP($D3236,climatevars!$E:$E,climatevars!K:K,0,)</f>
        <v>750.99849799999981</v>
      </c>
      <c r="W3236">
        <f>_xlfn.XLOOKUP($D3236,climatevars!$E:$E,climatevars!L:L,0,)</f>
        <v>326.99934599999995</v>
      </c>
      <c r="X3236">
        <f>_xlfn.XLOOKUP($G3236,speciesvars!$D:$D,speciesvars!H:H,0,0)</f>
        <v>0</v>
      </c>
      <c r="Y3236">
        <f>_xlfn.XLOOKUP($G3236,speciesvars!$D:$D,speciesvars!I:I,0,0)</f>
        <v>0</v>
      </c>
    </row>
    <row r="3237" spans="1:25" hidden="1" x14ac:dyDescent="0.25">
      <c r="A3237" t="s">
        <v>57</v>
      </c>
      <c r="B3237" t="s">
        <v>52</v>
      </c>
      <c r="C3237">
        <v>3</v>
      </c>
      <c r="D3237" t="str">
        <f t="shared" si="50"/>
        <v>Rooseveltspring 2021</v>
      </c>
      <c r="E3237" t="s">
        <v>66</v>
      </c>
      <c r="F3237" t="s">
        <v>70</v>
      </c>
      <c r="G3237" t="s">
        <v>77</v>
      </c>
      <c r="H3237" t="s">
        <v>11</v>
      </c>
      <c r="I3237" t="s">
        <v>3339</v>
      </c>
      <c r="J3237" t="s">
        <v>72</v>
      </c>
      <c r="K3237">
        <v>7</v>
      </c>
      <c r="L3237">
        <v>25</v>
      </c>
      <c r="N3237">
        <f>_xlfn.XLOOKUP($A3237,'site variables'!$A:$A,'site variables'!C:C,0,0)</f>
        <v>400.54</v>
      </c>
      <c r="O3237">
        <f>_xlfn.XLOOKUP($A3237,'site variables'!$A:$A,'site variables'!D:D,0,0)</f>
        <v>30.2</v>
      </c>
      <c r="P3237">
        <f>_xlfn.XLOOKUP($A3237,'site variables'!$A:$A,'site variables'!E:E,0,0)</f>
        <v>20.100000000000001</v>
      </c>
      <c r="Q3237">
        <f>_xlfn.XLOOKUP($A3237,'site variables'!$A:$A,'site variables'!F:F,0,0)</f>
        <v>762</v>
      </c>
      <c r="R3237" t="str">
        <f>_xlfn.XLOOKUP($A3237,'site variables'!$A:$A,'site variables'!G:G,0,0)</f>
        <v>high</v>
      </c>
      <c r="S3237" t="str">
        <f>_xlfn.XLOOKUP($A3237,'site variables'!$A:$A,'site variables'!H:H,0,0)</f>
        <v>low</v>
      </c>
      <c r="T3237" t="str">
        <f>_xlfn.XLOOKUP($A3237,'site variables'!$A:$A,'site variables'!I:I,0,0)</f>
        <v>Wildfire&amp;grazing</v>
      </c>
      <c r="U3237">
        <f>_xlfn.XLOOKUP($D3237,climatevars!$E:$E,climatevars!J:J,0,)</f>
        <v>73.999852000000004</v>
      </c>
      <c r="V3237">
        <f>_xlfn.XLOOKUP($D3237,climatevars!$E:$E,climatevars!K:K,0,)</f>
        <v>750.99849799999981</v>
      </c>
      <c r="W3237">
        <f>_xlfn.XLOOKUP($D3237,climatevars!$E:$E,climatevars!L:L,0,)</f>
        <v>326.99934599999995</v>
      </c>
      <c r="X3237">
        <f>_xlfn.XLOOKUP($G3237,speciesvars!$D:$D,speciesvars!H:H,0,0)</f>
        <v>0</v>
      </c>
      <c r="Y3237">
        <f>_xlfn.XLOOKUP($G3237,speciesvars!$D:$D,speciesvars!I:I,0,0)</f>
        <v>0</v>
      </c>
    </row>
    <row r="3238" spans="1:25" hidden="1" x14ac:dyDescent="0.25">
      <c r="A3238" t="s">
        <v>57</v>
      </c>
      <c r="B3238" t="s">
        <v>52</v>
      </c>
      <c r="C3238">
        <v>3</v>
      </c>
      <c r="D3238" t="str">
        <f t="shared" si="50"/>
        <v>Rooseveltspring 2021</v>
      </c>
      <c r="E3238" t="s">
        <v>66</v>
      </c>
      <c r="F3238" t="s">
        <v>70</v>
      </c>
      <c r="G3238" t="s">
        <v>3</v>
      </c>
      <c r="H3238" t="s">
        <v>11</v>
      </c>
      <c r="I3238" t="s">
        <v>3340</v>
      </c>
      <c r="J3238" t="s">
        <v>72</v>
      </c>
      <c r="K3238">
        <v>17</v>
      </c>
      <c r="L3238">
        <v>20</v>
      </c>
      <c r="N3238">
        <f>_xlfn.XLOOKUP($A3238,'site variables'!$A:$A,'site variables'!C:C,0,0)</f>
        <v>400.54</v>
      </c>
      <c r="O3238">
        <f>_xlfn.XLOOKUP($A3238,'site variables'!$A:$A,'site variables'!D:D,0,0)</f>
        <v>30.2</v>
      </c>
      <c r="P3238">
        <f>_xlfn.XLOOKUP($A3238,'site variables'!$A:$A,'site variables'!E:E,0,0)</f>
        <v>20.100000000000001</v>
      </c>
      <c r="Q3238">
        <f>_xlfn.XLOOKUP($A3238,'site variables'!$A:$A,'site variables'!F:F,0,0)</f>
        <v>762</v>
      </c>
      <c r="R3238" t="str">
        <f>_xlfn.XLOOKUP($A3238,'site variables'!$A:$A,'site variables'!G:G,0,0)</f>
        <v>high</v>
      </c>
      <c r="S3238" t="str">
        <f>_xlfn.XLOOKUP($A3238,'site variables'!$A:$A,'site variables'!H:H,0,0)</f>
        <v>low</v>
      </c>
      <c r="T3238" t="str">
        <f>_xlfn.XLOOKUP($A3238,'site variables'!$A:$A,'site variables'!I:I,0,0)</f>
        <v>Wildfire&amp;grazing</v>
      </c>
      <c r="U3238">
        <f>_xlfn.XLOOKUP($D3238,climatevars!$E:$E,climatevars!J:J,0,)</f>
        <v>73.999852000000004</v>
      </c>
      <c r="V3238">
        <f>_xlfn.XLOOKUP($D3238,climatevars!$E:$E,climatevars!K:K,0,)</f>
        <v>750.99849799999981</v>
      </c>
      <c r="W3238">
        <f>_xlfn.XLOOKUP($D3238,climatevars!$E:$E,climatevars!L:L,0,)</f>
        <v>326.99934599999995</v>
      </c>
      <c r="X3238">
        <f>_xlfn.XLOOKUP($G3238,speciesvars!$D:$D,speciesvars!H:H,0,0)</f>
        <v>0</v>
      </c>
      <c r="Y3238">
        <f>_xlfn.XLOOKUP($G3238,speciesvars!$D:$D,speciesvars!I:I,0,0)</f>
        <v>0</v>
      </c>
    </row>
    <row r="3239" spans="1:25" hidden="1" x14ac:dyDescent="0.25">
      <c r="A3239" t="s">
        <v>57</v>
      </c>
      <c r="B3239" t="s">
        <v>32</v>
      </c>
      <c r="C3239">
        <v>14</v>
      </c>
      <c r="D3239" t="str">
        <f t="shared" si="50"/>
        <v>Rooseveltspring 2020</v>
      </c>
      <c r="E3239" t="s">
        <v>12</v>
      </c>
      <c r="F3239" t="s">
        <v>0</v>
      </c>
      <c r="G3239" t="s">
        <v>53</v>
      </c>
      <c r="H3239" t="s">
        <v>4254</v>
      </c>
      <c r="I3239" t="s">
        <v>3341</v>
      </c>
      <c r="J3239" t="s">
        <v>60</v>
      </c>
      <c r="K3239">
        <v>0</v>
      </c>
      <c r="L3239">
        <v>0</v>
      </c>
      <c r="M3239">
        <v>0</v>
      </c>
      <c r="N3239">
        <f>_xlfn.XLOOKUP($A3239,'site variables'!$A:$A,'site variables'!C:C,0,0)</f>
        <v>400.54</v>
      </c>
      <c r="O3239">
        <f>_xlfn.XLOOKUP($A3239,'site variables'!$A:$A,'site variables'!D:D,0,0)</f>
        <v>30.2</v>
      </c>
      <c r="P3239">
        <f>_xlfn.XLOOKUP($A3239,'site variables'!$A:$A,'site variables'!E:E,0,0)</f>
        <v>20.100000000000001</v>
      </c>
      <c r="Q3239">
        <f>_xlfn.XLOOKUP($A3239,'site variables'!$A:$A,'site variables'!F:F,0,0)</f>
        <v>762</v>
      </c>
      <c r="R3239" t="str">
        <f>_xlfn.XLOOKUP($A3239,'site variables'!$A:$A,'site variables'!G:G,0,0)</f>
        <v>high</v>
      </c>
      <c r="S3239" t="str">
        <f>_xlfn.XLOOKUP($A3239,'site variables'!$A:$A,'site variables'!H:H,0,0)</f>
        <v>low</v>
      </c>
      <c r="T3239" t="str">
        <f>_xlfn.XLOOKUP($A3239,'site variables'!$A:$A,'site variables'!I:I,0,0)</f>
        <v>Wildfire&amp;grazing</v>
      </c>
      <c r="U3239">
        <f>_xlfn.XLOOKUP($D3239,climatevars!$E:$E,climatevars!J:J,0,)</f>
        <v>237.99952399999995</v>
      </c>
      <c r="V3239">
        <f>_xlfn.XLOOKUP($D3239,climatevars!$E:$E,climatevars!K:K,0,)</f>
        <v>750.99849799999981</v>
      </c>
      <c r="W3239">
        <f>_xlfn.XLOOKUP($D3239,climatevars!$E:$E,climatevars!L:L,0,)</f>
        <v>237.99952399999995</v>
      </c>
      <c r="X3239">
        <f>_xlfn.XLOOKUP($G3239,speciesvars!$D:$D,speciesvars!H:H,0,0)</f>
        <v>24.200000047683702</v>
      </c>
      <c r="Y3239">
        <f>_xlfn.XLOOKUP($G3239,speciesvars!$D:$D,speciesvars!I:I,0,0)</f>
        <v>706</v>
      </c>
    </row>
    <row r="3240" spans="1:25" hidden="1" x14ac:dyDescent="0.25">
      <c r="A3240" t="s">
        <v>57</v>
      </c>
      <c r="B3240" t="s">
        <v>32</v>
      </c>
      <c r="C3240">
        <v>14</v>
      </c>
      <c r="D3240" t="str">
        <f t="shared" si="50"/>
        <v>Rooseveltspring 2020</v>
      </c>
      <c r="E3240" t="s">
        <v>12</v>
      </c>
      <c r="F3240" t="s">
        <v>0</v>
      </c>
      <c r="G3240" t="s">
        <v>35</v>
      </c>
      <c r="H3240" t="s">
        <v>4254</v>
      </c>
      <c r="I3240" t="s">
        <v>3342</v>
      </c>
      <c r="J3240" t="s">
        <v>60</v>
      </c>
      <c r="K3240">
        <v>3</v>
      </c>
      <c r="L3240">
        <v>60</v>
      </c>
      <c r="M3240">
        <v>0.55000000000000004</v>
      </c>
      <c r="N3240">
        <f>_xlfn.XLOOKUP($A3240,'site variables'!$A:$A,'site variables'!C:C,0,0)</f>
        <v>400.54</v>
      </c>
      <c r="O3240">
        <f>_xlfn.XLOOKUP($A3240,'site variables'!$A:$A,'site variables'!D:D,0,0)</f>
        <v>30.2</v>
      </c>
      <c r="P3240">
        <f>_xlfn.XLOOKUP($A3240,'site variables'!$A:$A,'site variables'!E:E,0,0)</f>
        <v>20.100000000000001</v>
      </c>
      <c r="Q3240">
        <f>_xlfn.XLOOKUP($A3240,'site variables'!$A:$A,'site variables'!F:F,0,0)</f>
        <v>762</v>
      </c>
      <c r="R3240" t="str">
        <f>_xlfn.XLOOKUP($A3240,'site variables'!$A:$A,'site variables'!G:G,0,0)</f>
        <v>high</v>
      </c>
      <c r="S3240" t="str">
        <f>_xlfn.XLOOKUP($A3240,'site variables'!$A:$A,'site variables'!H:H,0,0)</f>
        <v>low</v>
      </c>
      <c r="T3240" t="str">
        <f>_xlfn.XLOOKUP($A3240,'site variables'!$A:$A,'site variables'!I:I,0,0)</f>
        <v>Wildfire&amp;grazing</v>
      </c>
      <c r="U3240">
        <f>_xlfn.XLOOKUP($D3240,climatevars!$E:$E,climatevars!J:J,0,)</f>
        <v>237.99952399999995</v>
      </c>
      <c r="V3240">
        <f>_xlfn.XLOOKUP($D3240,climatevars!$E:$E,climatevars!K:K,0,)</f>
        <v>750.99849799999981</v>
      </c>
      <c r="W3240">
        <f>_xlfn.XLOOKUP($D3240,climatevars!$E:$E,climatevars!L:L,0,)</f>
        <v>237.99952399999995</v>
      </c>
      <c r="X3240">
        <f>_xlfn.XLOOKUP($G3240,speciesvars!$D:$D,speciesvars!H:H,0,0)</f>
        <v>23.5000000198682</v>
      </c>
      <c r="Y3240">
        <f>_xlfn.XLOOKUP($G3240,speciesvars!$D:$D,speciesvars!I:I,0,0)</f>
        <v>354</v>
      </c>
    </row>
    <row r="3241" spans="1:25" hidden="1" x14ac:dyDescent="0.25">
      <c r="A3241" t="s">
        <v>57</v>
      </c>
      <c r="B3241" t="s">
        <v>32</v>
      </c>
      <c r="C3241">
        <v>14</v>
      </c>
      <c r="D3241" t="str">
        <f t="shared" si="50"/>
        <v>Rooseveltspring 2020</v>
      </c>
      <c r="E3241" t="s">
        <v>12</v>
      </c>
      <c r="F3241" t="s">
        <v>0</v>
      </c>
      <c r="G3241" t="s">
        <v>76</v>
      </c>
      <c r="H3241" t="s">
        <v>4254</v>
      </c>
      <c r="I3241" t="s">
        <v>3343</v>
      </c>
      <c r="J3241" t="s">
        <v>60</v>
      </c>
      <c r="K3241">
        <v>0</v>
      </c>
      <c r="L3241">
        <v>0</v>
      </c>
      <c r="M3241">
        <v>0</v>
      </c>
      <c r="N3241">
        <f>_xlfn.XLOOKUP($A3241,'site variables'!$A:$A,'site variables'!C:C,0,0)</f>
        <v>400.54</v>
      </c>
      <c r="O3241">
        <f>_xlfn.XLOOKUP($A3241,'site variables'!$A:$A,'site variables'!D:D,0,0)</f>
        <v>30.2</v>
      </c>
      <c r="P3241">
        <f>_xlfn.XLOOKUP($A3241,'site variables'!$A:$A,'site variables'!E:E,0,0)</f>
        <v>20.100000000000001</v>
      </c>
      <c r="Q3241">
        <f>_xlfn.XLOOKUP($A3241,'site variables'!$A:$A,'site variables'!F:F,0,0)</f>
        <v>762</v>
      </c>
      <c r="R3241" t="str">
        <f>_xlfn.XLOOKUP($A3241,'site variables'!$A:$A,'site variables'!G:G,0,0)</f>
        <v>high</v>
      </c>
      <c r="S3241" t="str">
        <f>_xlfn.XLOOKUP($A3241,'site variables'!$A:$A,'site variables'!H:H,0,0)</f>
        <v>low</v>
      </c>
      <c r="T3241" t="str">
        <f>_xlfn.XLOOKUP($A3241,'site variables'!$A:$A,'site variables'!I:I,0,0)</f>
        <v>Wildfire&amp;grazing</v>
      </c>
      <c r="U3241">
        <f>_xlfn.XLOOKUP($D3241,climatevars!$E:$E,climatevars!J:J,0,)</f>
        <v>237.99952399999995</v>
      </c>
      <c r="V3241">
        <f>_xlfn.XLOOKUP($D3241,climatevars!$E:$E,climatevars!K:K,0,)</f>
        <v>750.99849799999981</v>
      </c>
      <c r="W3241">
        <f>_xlfn.XLOOKUP($D3241,climatevars!$E:$E,climatevars!L:L,0,)</f>
        <v>237.99952399999995</v>
      </c>
      <c r="X3241">
        <f>_xlfn.XLOOKUP($G3241,speciesvars!$D:$D,speciesvars!H:H,0,0)</f>
        <v>23.825000166892998</v>
      </c>
      <c r="Y3241">
        <f>_xlfn.XLOOKUP($G3241,speciesvars!$D:$D,speciesvars!I:I,0,0)</f>
        <v>508</v>
      </c>
    </row>
    <row r="3242" spans="1:25" hidden="1" x14ac:dyDescent="0.25">
      <c r="A3242" t="s">
        <v>57</v>
      </c>
      <c r="B3242" t="s">
        <v>32</v>
      </c>
      <c r="C3242">
        <v>15</v>
      </c>
      <c r="D3242" t="str">
        <f t="shared" si="50"/>
        <v>Rooseveltspring 2020</v>
      </c>
      <c r="E3242" t="s">
        <v>66</v>
      </c>
      <c r="F3242" t="s">
        <v>70</v>
      </c>
      <c r="G3242" t="s">
        <v>6</v>
      </c>
      <c r="H3242" t="s">
        <v>4256</v>
      </c>
      <c r="I3242" t="s">
        <v>3344</v>
      </c>
      <c r="J3242" t="s">
        <v>60</v>
      </c>
      <c r="K3242">
        <v>2</v>
      </c>
      <c r="L3242">
        <v>40</v>
      </c>
      <c r="M3242">
        <v>0.05</v>
      </c>
      <c r="N3242">
        <f>_xlfn.XLOOKUP($A3242,'site variables'!$A:$A,'site variables'!C:C,0,0)</f>
        <v>400.54</v>
      </c>
      <c r="O3242">
        <f>_xlfn.XLOOKUP($A3242,'site variables'!$A:$A,'site variables'!D:D,0,0)</f>
        <v>30.2</v>
      </c>
      <c r="P3242">
        <f>_xlfn.XLOOKUP($A3242,'site variables'!$A:$A,'site variables'!E:E,0,0)</f>
        <v>20.100000000000001</v>
      </c>
      <c r="Q3242">
        <f>_xlfn.XLOOKUP($A3242,'site variables'!$A:$A,'site variables'!F:F,0,0)</f>
        <v>762</v>
      </c>
      <c r="R3242" t="str">
        <f>_xlfn.XLOOKUP($A3242,'site variables'!$A:$A,'site variables'!G:G,0,0)</f>
        <v>high</v>
      </c>
      <c r="S3242" t="str">
        <f>_xlfn.XLOOKUP($A3242,'site variables'!$A:$A,'site variables'!H:H,0,0)</f>
        <v>low</v>
      </c>
      <c r="T3242" t="str">
        <f>_xlfn.XLOOKUP($A3242,'site variables'!$A:$A,'site variables'!I:I,0,0)</f>
        <v>Wildfire&amp;grazing</v>
      </c>
      <c r="U3242">
        <f>_xlfn.XLOOKUP($D3242,climatevars!$E:$E,climatevars!J:J,0,)</f>
        <v>237.99952399999995</v>
      </c>
      <c r="V3242">
        <f>_xlfn.XLOOKUP($D3242,climatevars!$E:$E,climatevars!K:K,0,)</f>
        <v>750.99849799999981</v>
      </c>
      <c r="W3242">
        <f>_xlfn.XLOOKUP($D3242,climatevars!$E:$E,climatevars!L:L,0,)</f>
        <v>237.99952399999995</v>
      </c>
      <c r="X3242">
        <f>_xlfn.XLOOKUP($G3242,speciesvars!$D:$D,speciesvars!H:H,0,0)</f>
        <v>21.804166575272902</v>
      </c>
      <c r="Y3242">
        <f>_xlfn.XLOOKUP($G3242,speciesvars!$D:$D,speciesvars!I:I,0,0)</f>
        <v>504</v>
      </c>
    </row>
    <row r="3243" spans="1:25" hidden="1" x14ac:dyDescent="0.25">
      <c r="A3243" t="s">
        <v>57</v>
      </c>
      <c r="B3243" t="s">
        <v>52</v>
      </c>
      <c r="C3243">
        <v>3</v>
      </c>
      <c r="D3243" t="str">
        <f t="shared" si="50"/>
        <v>Rooseveltspring 2021</v>
      </c>
      <c r="E3243" t="s">
        <v>66</v>
      </c>
      <c r="F3243" t="s">
        <v>70</v>
      </c>
      <c r="G3243" t="s">
        <v>395</v>
      </c>
      <c r="H3243" t="s">
        <v>11</v>
      </c>
      <c r="I3243" t="s">
        <v>3345</v>
      </c>
      <c r="J3243" t="s">
        <v>60</v>
      </c>
      <c r="K3243">
        <v>2</v>
      </c>
      <c r="L3243">
        <v>20</v>
      </c>
      <c r="N3243">
        <f>_xlfn.XLOOKUP($A3243,'site variables'!$A:$A,'site variables'!C:C,0,0)</f>
        <v>400.54</v>
      </c>
      <c r="O3243">
        <f>_xlfn.XLOOKUP($A3243,'site variables'!$A:$A,'site variables'!D:D,0,0)</f>
        <v>30.2</v>
      </c>
      <c r="P3243">
        <f>_xlfn.XLOOKUP($A3243,'site variables'!$A:$A,'site variables'!E:E,0,0)</f>
        <v>20.100000000000001</v>
      </c>
      <c r="Q3243">
        <f>_xlfn.XLOOKUP($A3243,'site variables'!$A:$A,'site variables'!F:F,0,0)</f>
        <v>762</v>
      </c>
      <c r="R3243" t="str">
        <f>_xlfn.XLOOKUP($A3243,'site variables'!$A:$A,'site variables'!G:G,0,0)</f>
        <v>high</v>
      </c>
      <c r="S3243" t="str">
        <f>_xlfn.XLOOKUP($A3243,'site variables'!$A:$A,'site variables'!H:H,0,0)</f>
        <v>low</v>
      </c>
      <c r="T3243" t="str">
        <f>_xlfn.XLOOKUP($A3243,'site variables'!$A:$A,'site variables'!I:I,0,0)</f>
        <v>Wildfire&amp;grazing</v>
      </c>
      <c r="U3243">
        <f>_xlfn.XLOOKUP($D3243,climatevars!$E:$E,climatevars!J:J,0,)</f>
        <v>73.999852000000004</v>
      </c>
      <c r="V3243">
        <f>_xlfn.XLOOKUP($D3243,climatevars!$E:$E,climatevars!K:K,0,)</f>
        <v>750.99849799999981</v>
      </c>
      <c r="W3243">
        <f>_xlfn.XLOOKUP($D3243,climatevars!$E:$E,climatevars!L:L,0,)</f>
        <v>326.99934599999995</v>
      </c>
      <c r="X3243">
        <f>_xlfn.XLOOKUP($G3243,speciesvars!$D:$D,speciesvars!H:H,0,0)</f>
        <v>0</v>
      </c>
      <c r="Y3243">
        <f>_xlfn.XLOOKUP($G3243,speciesvars!$D:$D,speciesvars!I:I,0,0)</f>
        <v>0</v>
      </c>
    </row>
    <row r="3244" spans="1:25" hidden="1" x14ac:dyDescent="0.25">
      <c r="A3244" t="s">
        <v>57</v>
      </c>
      <c r="B3244" t="s">
        <v>32</v>
      </c>
      <c r="C3244">
        <v>15</v>
      </c>
      <c r="D3244" t="str">
        <f t="shared" si="50"/>
        <v>Rooseveltspring 2020</v>
      </c>
      <c r="E3244" t="s">
        <v>66</v>
      </c>
      <c r="F3244" t="s">
        <v>70</v>
      </c>
      <c r="G3244" t="s">
        <v>22</v>
      </c>
      <c r="H3244" t="s">
        <v>4256</v>
      </c>
      <c r="I3244" t="s">
        <v>3346</v>
      </c>
      <c r="J3244" t="s">
        <v>60</v>
      </c>
      <c r="K3244">
        <v>0</v>
      </c>
      <c r="L3244">
        <v>0</v>
      </c>
      <c r="M3244">
        <v>0</v>
      </c>
      <c r="N3244">
        <f>_xlfn.XLOOKUP($A3244,'site variables'!$A:$A,'site variables'!C:C,0,0)</f>
        <v>400.54</v>
      </c>
      <c r="O3244">
        <f>_xlfn.XLOOKUP($A3244,'site variables'!$A:$A,'site variables'!D:D,0,0)</f>
        <v>30.2</v>
      </c>
      <c r="P3244">
        <f>_xlfn.XLOOKUP($A3244,'site variables'!$A:$A,'site variables'!E:E,0,0)</f>
        <v>20.100000000000001</v>
      </c>
      <c r="Q3244">
        <f>_xlfn.XLOOKUP($A3244,'site variables'!$A:$A,'site variables'!F:F,0,0)</f>
        <v>762</v>
      </c>
      <c r="R3244" t="str">
        <f>_xlfn.XLOOKUP($A3244,'site variables'!$A:$A,'site variables'!G:G,0,0)</f>
        <v>high</v>
      </c>
      <c r="S3244" t="str">
        <f>_xlfn.XLOOKUP($A3244,'site variables'!$A:$A,'site variables'!H:H,0,0)</f>
        <v>low</v>
      </c>
      <c r="T3244" t="str">
        <f>_xlfn.XLOOKUP($A3244,'site variables'!$A:$A,'site variables'!I:I,0,0)</f>
        <v>Wildfire&amp;grazing</v>
      </c>
      <c r="U3244">
        <f>_xlfn.XLOOKUP($D3244,climatevars!$E:$E,climatevars!J:J,0,)</f>
        <v>237.99952399999995</v>
      </c>
      <c r="V3244">
        <f>_xlfn.XLOOKUP($D3244,climatevars!$E:$E,climatevars!K:K,0,)</f>
        <v>750.99849799999981</v>
      </c>
      <c r="W3244">
        <f>_xlfn.XLOOKUP($D3244,climatevars!$E:$E,climatevars!L:L,0,)</f>
        <v>237.99952399999995</v>
      </c>
      <c r="X3244">
        <f>_xlfn.XLOOKUP($G3244,speciesvars!$D:$D,speciesvars!H:H,0,0)</f>
        <v>22.870833317438802</v>
      </c>
      <c r="Y3244">
        <f>_xlfn.XLOOKUP($G3244,speciesvars!$D:$D,speciesvars!I:I,0,0)</f>
        <v>733</v>
      </c>
    </row>
    <row r="3245" spans="1:25" hidden="1" x14ac:dyDescent="0.25">
      <c r="A3245" t="s">
        <v>57</v>
      </c>
      <c r="B3245" t="s">
        <v>32</v>
      </c>
      <c r="C3245">
        <v>15</v>
      </c>
      <c r="D3245" t="str">
        <f t="shared" si="50"/>
        <v>Rooseveltspring 2020</v>
      </c>
      <c r="E3245" t="s">
        <v>66</v>
      </c>
      <c r="F3245" t="s">
        <v>70</v>
      </c>
      <c r="G3245" t="s">
        <v>54</v>
      </c>
      <c r="H3245" t="s">
        <v>4256</v>
      </c>
      <c r="I3245" t="s">
        <v>3347</v>
      </c>
      <c r="J3245" t="s">
        <v>60</v>
      </c>
      <c r="K3245">
        <v>0</v>
      </c>
      <c r="L3245">
        <v>0</v>
      </c>
      <c r="M3245">
        <v>7.5</v>
      </c>
      <c r="N3245">
        <f>_xlfn.XLOOKUP($A3245,'site variables'!$A:$A,'site variables'!C:C,0,0)</f>
        <v>400.54</v>
      </c>
      <c r="O3245">
        <f>_xlfn.XLOOKUP($A3245,'site variables'!$A:$A,'site variables'!D:D,0,0)</f>
        <v>30.2</v>
      </c>
      <c r="P3245">
        <f>_xlfn.XLOOKUP($A3245,'site variables'!$A:$A,'site variables'!E:E,0,0)</f>
        <v>20.100000000000001</v>
      </c>
      <c r="Q3245">
        <f>_xlfn.XLOOKUP($A3245,'site variables'!$A:$A,'site variables'!F:F,0,0)</f>
        <v>762</v>
      </c>
      <c r="R3245" t="str">
        <f>_xlfn.XLOOKUP($A3245,'site variables'!$A:$A,'site variables'!G:G,0,0)</f>
        <v>high</v>
      </c>
      <c r="S3245" t="str">
        <f>_xlfn.XLOOKUP($A3245,'site variables'!$A:$A,'site variables'!H:H,0,0)</f>
        <v>low</v>
      </c>
      <c r="T3245" t="str">
        <f>_xlfn.XLOOKUP($A3245,'site variables'!$A:$A,'site variables'!I:I,0,0)</f>
        <v>Wildfire&amp;grazing</v>
      </c>
      <c r="U3245">
        <f>_xlfn.XLOOKUP($D3245,climatevars!$E:$E,climatevars!J:J,0,)</f>
        <v>237.99952399999995</v>
      </c>
      <c r="V3245">
        <f>_xlfn.XLOOKUP($D3245,climatevars!$E:$E,climatevars!K:K,0,)</f>
        <v>750.99849799999981</v>
      </c>
      <c r="W3245">
        <f>_xlfn.XLOOKUP($D3245,climatevars!$E:$E,climatevars!L:L,0,)</f>
        <v>237.99952399999995</v>
      </c>
      <c r="X3245">
        <f>_xlfn.XLOOKUP($G3245,speciesvars!$D:$D,speciesvars!H:H,0,0)</f>
        <v>21.7541668613752</v>
      </c>
      <c r="Y3245">
        <f>_xlfn.XLOOKUP($G3245,speciesvars!$D:$D,speciesvars!I:I,0,0)</f>
        <v>505</v>
      </c>
    </row>
    <row r="3246" spans="1:25" hidden="1" x14ac:dyDescent="0.25">
      <c r="A3246" t="s">
        <v>57</v>
      </c>
      <c r="B3246" t="s">
        <v>32</v>
      </c>
      <c r="C3246">
        <v>15</v>
      </c>
      <c r="D3246" t="str">
        <f t="shared" si="50"/>
        <v>Rooseveltspring 2020</v>
      </c>
      <c r="E3246" t="s">
        <v>66</v>
      </c>
      <c r="F3246" t="s">
        <v>70</v>
      </c>
      <c r="G3246" t="s">
        <v>65</v>
      </c>
      <c r="H3246" t="s">
        <v>4256</v>
      </c>
      <c r="I3246" t="s">
        <v>3348</v>
      </c>
      <c r="J3246" t="s">
        <v>60</v>
      </c>
      <c r="K3246">
        <v>5</v>
      </c>
      <c r="L3246">
        <v>170</v>
      </c>
      <c r="M3246">
        <v>37.5</v>
      </c>
      <c r="N3246">
        <f>_xlfn.XLOOKUP($A3246,'site variables'!$A:$A,'site variables'!C:C,0,0)</f>
        <v>400.54</v>
      </c>
      <c r="O3246">
        <f>_xlfn.XLOOKUP($A3246,'site variables'!$A:$A,'site variables'!D:D,0,0)</f>
        <v>30.2</v>
      </c>
      <c r="P3246">
        <f>_xlfn.XLOOKUP($A3246,'site variables'!$A:$A,'site variables'!E:E,0,0)</f>
        <v>20.100000000000001</v>
      </c>
      <c r="Q3246">
        <f>_xlfn.XLOOKUP($A3246,'site variables'!$A:$A,'site variables'!F:F,0,0)</f>
        <v>762</v>
      </c>
      <c r="R3246" t="str">
        <f>_xlfn.XLOOKUP($A3246,'site variables'!$A:$A,'site variables'!G:G,0,0)</f>
        <v>high</v>
      </c>
      <c r="S3246" t="str">
        <f>_xlfn.XLOOKUP($A3246,'site variables'!$A:$A,'site variables'!H:H,0,0)</f>
        <v>low</v>
      </c>
      <c r="T3246" t="str">
        <f>_xlfn.XLOOKUP($A3246,'site variables'!$A:$A,'site variables'!I:I,0,0)</f>
        <v>Wildfire&amp;grazing</v>
      </c>
      <c r="U3246">
        <f>_xlfn.XLOOKUP($D3246,climatevars!$E:$E,climatevars!J:J,0,)</f>
        <v>237.99952399999995</v>
      </c>
      <c r="V3246">
        <f>_xlfn.XLOOKUP($D3246,climatevars!$E:$E,climatevars!K:K,0,)</f>
        <v>750.99849799999981</v>
      </c>
      <c r="W3246">
        <f>_xlfn.XLOOKUP($D3246,climatevars!$E:$E,climatevars!L:L,0,)</f>
        <v>237.99952399999995</v>
      </c>
      <c r="X3246">
        <f>_xlfn.XLOOKUP($G3246,speciesvars!$D:$D,speciesvars!H:H,0,0)</f>
        <v>21.662499884764401</v>
      </c>
      <c r="Y3246">
        <f>_xlfn.XLOOKUP($G3246,speciesvars!$D:$D,speciesvars!I:I,0,0)</f>
        <v>767</v>
      </c>
    </row>
    <row r="3247" spans="1:25" hidden="1" x14ac:dyDescent="0.25">
      <c r="A3247" t="s">
        <v>57</v>
      </c>
      <c r="B3247" t="s">
        <v>32</v>
      </c>
      <c r="C3247">
        <v>15</v>
      </c>
      <c r="D3247" t="str">
        <f t="shared" si="50"/>
        <v>Rooseveltspring 2020</v>
      </c>
      <c r="E3247" t="s">
        <v>66</v>
      </c>
      <c r="F3247" t="s">
        <v>70</v>
      </c>
      <c r="G3247" t="s">
        <v>1</v>
      </c>
      <c r="H3247" t="s">
        <v>4256</v>
      </c>
      <c r="I3247" t="s">
        <v>3349</v>
      </c>
      <c r="J3247" t="s">
        <v>60</v>
      </c>
      <c r="K3247">
        <v>0</v>
      </c>
      <c r="L3247">
        <v>0</v>
      </c>
      <c r="M3247">
        <v>0.05</v>
      </c>
      <c r="N3247">
        <f>_xlfn.XLOOKUP($A3247,'site variables'!$A:$A,'site variables'!C:C,0,0)</f>
        <v>400.54</v>
      </c>
      <c r="O3247">
        <f>_xlfn.XLOOKUP($A3247,'site variables'!$A:$A,'site variables'!D:D,0,0)</f>
        <v>30.2</v>
      </c>
      <c r="P3247">
        <f>_xlfn.XLOOKUP($A3247,'site variables'!$A:$A,'site variables'!E:E,0,0)</f>
        <v>20.100000000000001</v>
      </c>
      <c r="Q3247">
        <f>_xlfn.XLOOKUP($A3247,'site variables'!$A:$A,'site variables'!F:F,0,0)</f>
        <v>762</v>
      </c>
      <c r="R3247" t="str">
        <f>_xlfn.XLOOKUP($A3247,'site variables'!$A:$A,'site variables'!G:G,0,0)</f>
        <v>high</v>
      </c>
      <c r="S3247" t="str">
        <f>_xlfn.XLOOKUP($A3247,'site variables'!$A:$A,'site variables'!H:H,0,0)</f>
        <v>low</v>
      </c>
      <c r="T3247" t="str">
        <f>_xlfn.XLOOKUP($A3247,'site variables'!$A:$A,'site variables'!I:I,0,0)</f>
        <v>Wildfire&amp;grazing</v>
      </c>
      <c r="U3247">
        <f>_xlfn.XLOOKUP($D3247,climatevars!$E:$E,climatevars!J:J,0,)</f>
        <v>237.99952399999995</v>
      </c>
      <c r="V3247">
        <f>_xlfn.XLOOKUP($D3247,climatevars!$E:$E,climatevars!K:K,0,)</f>
        <v>750.99849799999981</v>
      </c>
      <c r="W3247">
        <f>_xlfn.XLOOKUP($D3247,climatevars!$E:$E,climatevars!L:L,0,)</f>
        <v>237.99952399999995</v>
      </c>
      <c r="X3247">
        <f>_xlfn.XLOOKUP($G3247,speciesvars!$D:$D,speciesvars!H:H,0,0)</f>
        <v>22.9416667421659</v>
      </c>
      <c r="Y3247">
        <f>_xlfn.XLOOKUP($G3247,speciesvars!$D:$D,speciesvars!I:I,0,0)</f>
        <v>528</v>
      </c>
    </row>
    <row r="3248" spans="1:25" hidden="1" x14ac:dyDescent="0.25">
      <c r="A3248" t="s">
        <v>57</v>
      </c>
      <c r="B3248" t="s">
        <v>32</v>
      </c>
      <c r="C3248">
        <v>16</v>
      </c>
      <c r="D3248" t="str">
        <f t="shared" si="50"/>
        <v>Rooseveltspring 2020</v>
      </c>
      <c r="E3248" t="s">
        <v>74</v>
      </c>
      <c r="F3248" t="s">
        <v>0</v>
      </c>
      <c r="G3248" t="s">
        <v>13</v>
      </c>
      <c r="H3248" t="s">
        <v>4254</v>
      </c>
      <c r="I3248" t="s">
        <v>3350</v>
      </c>
      <c r="J3248" t="s">
        <v>60</v>
      </c>
      <c r="K3248">
        <v>0</v>
      </c>
      <c r="L3248">
        <v>0</v>
      </c>
      <c r="M3248">
        <v>0</v>
      </c>
      <c r="N3248">
        <f>_xlfn.XLOOKUP($A3248,'site variables'!$A:$A,'site variables'!C:C,0,0)</f>
        <v>400.54</v>
      </c>
      <c r="O3248">
        <f>_xlfn.XLOOKUP($A3248,'site variables'!$A:$A,'site variables'!D:D,0,0)</f>
        <v>30.2</v>
      </c>
      <c r="P3248">
        <f>_xlfn.XLOOKUP($A3248,'site variables'!$A:$A,'site variables'!E:E,0,0)</f>
        <v>20.100000000000001</v>
      </c>
      <c r="Q3248">
        <f>_xlfn.XLOOKUP($A3248,'site variables'!$A:$A,'site variables'!F:F,0,0)</f>
        <v>762</v>
      </c>
      <c r="R3248" t="str">
        <f>_xlfn.XLOOKUP($A3248,'site variables'!$A:$A,'site variables'!G:G,0,0)</f>
        <v>high</v>
      </c>
      <c r="S3248" t="str">
        <f>_xlfn.XLOOKUP($A3248,'site variables'!$A:$A,'site variables'!H:H,0,0)</f>
        <v>low</v>
      </c>
      <c r="T3248" t="str">
        <f>_xlfn.XLOOKUP($A3248,'site variables'!$A:$A,'site variables'!I:I,0,0)</f>
        <v>Wildfire&amp;grazing</v>
      </c>
      <c r="U3248">
        <f>_xlfn.XLOOKUP($D3248,climatevars!$E:$E,climatevars!J:J,0,)</f>
        <v>237.99952399999995</v>
      </c>
      <c r="V3248">
        <f>_xlfn.XLOOKUP($D3248,climatevars!$E:$E,climatevars!K:K,0,)</f>
        <v>750.99849799999981</v>
      </c>
      <c r="W3248">
        <f>_xlfn.XLOOKUP($D3248,climatevars!$E:$E,climatevars!L:L,0,)</f>
        <v>237.99952399999995</v>
      </c>
      <c r="X3248">
        <f>_xlfn.XLOOKUP($G3248,speciesvars!$D:$D,speciesvars!H:H,0,0)</f>
        <v>23.462500015894602</v>
      </c>
      <c r="Y3248">
        <f>_xlfn.XLOOKUP($G3248,speciesvars!$D:$D,speciesvars!I:I,0,0)</f>
        <v>846</v>
      </c>
    </row>
    <row r="3249" spans="1:25" hidden="1" x14ac:dyDescent="0.25">
      <c r="A3249" t="s">
        <v>57</v>
      </c>
      <c r="B3249" t="s">
        <v>52</v>
      </c>
      <c r="C3249">
        <v>3</v>
      </c>
      <c r="D3249" t="str">
        <f t="shared" si="50"/>
        <v>Rooseveltspring 2021</v>
      </c>
      <c r="E3249" t="s">
        <v>66</v>
      </c>
      <c r="F3249" t="s">
        <v>70</v>
      </c>
      <c r="G3249" t="s">
        <v>36</v>
      </c>
      <c r="H3249" t="s">
        <v>11</v>
      </c>
      <c r="I3249" t="s">
        <v>3351</v>
      </c>
      <c r="J3249" t="s">
        <v>72</v>
      </c>
      <c r="K3249">
        <v>44</v>
      </c>
      <c r="L3249">
        <v>25</v>
      </c>
      <c r="N3249">
        <f>_xlfn.XLOOKUP($A3249,'site variables'!$A:$A,'site variables'!C:C,0,0)</f>
        <v>400.54</v>
      </c>
      <c r="O3249">
        <f>_xlfn.XLOOKUP($A3249,'site variables'!$A:$A,'site variables'!D:D,0,0)</f>
        <v>30.2</v>
      </c>
      <c r="P3249">
        <f>_xlfn.XLOOKUP($A3249,'site variables'!$A:$A,'site variables'!E:E,0,0)</f>
        <v>20.100000000000001</v>
      </c>
      <c r="Q3249">
        <f>_xlfn.XLOOKUP($A3249,'site variables'!$A:$A,'site variables'!F:F,0,0)</f>
        <v>762</v>
      </c>
      <c r="R3249" t="str">
        <f>_xlfn.XLOOKUP($A3249,'site variables'!$A:$A,'site variables'!G:G,0,0)</f>
        <v>high</v>
      </c>
      <c r="S3249" t="str">
        <f>_xlfn.XLOOKUP($A3249,'site variables'!$A:$A,'site variables'!H:H,0,0)</f>
        <v>low</v>
      </c>
      <c r="T3249" t="str">
        <f>_xlfn.XLOOKUP($A3249,'site variables'!$A:$A,'site variables'!I:I,0,0)</f>
        <v>Wildfire&amp;grazing</v>
      </c>
      <c r="U3249">
        <f>_xlfn.XLOOKUP($D3249,climatevars!$E:$E,climatevars!J:J,0,)</f>
        <v>73.999852000000004</v>
      </c>
      <c r="V3249">
        <f>_xlfn.XLOOKUP($D3249,climatevars!$E:$E,climatevars!K:K,0,)</f>
        <v>750.99849799999981</v>
      </c>
      <c r="W3249">
        <f>_xlfn.XLOOKUP($D3249,climatevars!$E:$E,climatevars!L:L,0,)</f>
        <v>326.99934599999995</v>
      </c>
      <c r="X3249">
        <f>_xlfn.XLOOKUP($G3249,speciesvars!$D:$D,speciesvars!H:H,0,0)</f>
        <v>0</v>
      </c>
      <c r="Y3249">
        <f>_xlfn.XLOOKUP($G3249,speciesvars!$D:$D,speciesvars!I:I,0,0)</f>
        <v>0</v>
      </c>
    </row>
    <row r="3250" spans="1:25" hidden="1" x14ac:dyDescent="0.25">
      <c r="A3250" t="s">
        <v>57</v>
      </c>
      <c r="B3250" t="s">
        <v>52</v>
      </c>
      <c r="C3250">
        <v>3</v>
      </c>
      <c r="D3250" t="str">
        <f t="shared" si="50"/>
        <v>Rooseveltspring 2021</v>
      </c>
      <c r="E3250" t="s">
        <v>66</v>
      </c>
      <c r="F3250" t="s">
        <v>70</v>
      </c>
      <c r="G3250" t="s">
        <v>1437</v>
      </c>
      <c r="H3250" t="s">
        <v>11</v>
      </c>
      <c r="I3250" t="s">
        <v>3352</v>
      </c>
      <c r="J3250" t="s">
        <v>60</v>
      </c>
      <c r="K3250">
        <v>1</v>
      </c>
      <c r="L3250">
        <v>45</v>
      </c>
      <c r="N3250">
        <f>_xlfn.XLOOKUP($A3250,'site variables'!$A:$A,'site variables'!C:C,0,0)</f>
        <v>400.54</v>
      </c>
      <c r="O3250">
        <f>_xlfn.XLOOKUP($A3250,'site variables'!$A:$A,'site variables'!D:D,0,0)</f>
        <v>30.2</v>
      </c>
      <c r="P3250">
        <f>_xlfn.XLOOKUP($A3250,'site variables'!$A:$A,'site variables'!E:E,0,0)</f>
        <v>20.100000000000001</v>
      </c>
      <c r="Q3250">
        <f>_xlfn.XLOOKUP($A3250,'site variables'!$A:$A,'site variables'!F:F,0,0)</f>
        <v>762</v>
      </c>
      <c r="R3250" t="str">
        <f>_xlfn.XLOOKUP($A3250,'site variables'!$A:$A,'site variables'!G:G,0,0)</f>
        <v>high</v>
      </c>
      <c r="S3250" t="str">
        <f>_xlfn.XLOOKUP($A3250,'site variables'!$A:$A,'site variables'!H:H,0,0)</f>
        <v>low</v>
      </c>
      <c r="T3250" t="str">
        <f>_xlfn.XLOOKUP($A3250,'site variables'!$A:$A,'site variables'!I:I,0,0)</f>
        <v>Wildfire&amp;grazing</v>
      </c>
      <c r="U3250">
        <f>_xlfn.XLOOKUP($D3250,climatevars!$E:$E,climatevars!J:J,0,)</f>
        <v>73.999852000000004</v>
      </c>
      <c r="V3250">
        <f>_xlfn.XLOOKUP($D3250,climatevars!$E:$E,climatevars!K:K,0,)</f>
        <v>750.99849799999981</v>
      </c>
      <c r="W3250">
        <f>_xlfn.XLOOKUP($D3250,climatevars!$E:$E,climatevars!L:L,0,)</f>
        <v>326.99934599999995</v>
      </c>
      <c r="X3250">
        <f>_xlfn.XLOOKUP($G3250,speciesvars!$D:$D,speciesvars!H:H,0,0)</f>
        <v>0</v>
      </c>
      <c r="Y3250">
        <f>_xlfn.XLOOKUP($G3250,speciesvars!$D:$D,speciesvars!I:I,0,0)</f>
        <v>0</v>
      </c>
    </row>
    <row r="3251" spans="1:25" hidden="1" x14ac:dyDescent="0.25">
      <c r="A3251" t="s">
        <v>57</v>
      </c>
      <c r="B3251" t="s">
        <v>52</v>
      </c>
      <c r="C3251">
        <v>4</v>
      </c>
      <c r="D3251" t="str">
        <f t="shared" si="50"/>
        <v>Rooseveltspring 2021</v>
      </c>
      <c r="E3251" t="s">
        <v>12</v>
      </c>
      <c r="F3251" t="s">
        <v>70</v>
      </c>
      <c r="G3251" t="s">
        <v>77</v>
      </c>
      <c r="H3251" t="s">
        <v>11</v>
      </c>
      <c r="I3251" t="s">
        <v>3353</v>
      </c>
      <c r="J3251" t="s">
        <v>72</v>
      </c>
      <c r="K3251">
        <v>5</v>
      </c>
      <c r="L3251">
        <v>20</v>
      </c>
      <c r="N3251">
        <f>_xlfn.XLOOKUP($A3251,'site variables'!$A:$A,'site variables'!C:C,0,0)</f>
        <v>400.54</v>
      </c>
      <c r="O3251">
        <f>_xlfn.XLOOKUP($A3251,'site variables'!$A:$A,'site variables'!D:D,0,0)</f>
        <v>30.2</v>
      </c>
      <c r="P3251">
        <f>_xlfn.XLOOKUP($A3251,'site variables'!$A:$A,'site variables'!E:E,0,0)</f>
        <v>20.100000000000001</v>
      </c>
      <c r="Q3251">
        <f>_xlfn.XLOOKUP($A3251,'site variables'!$A:$A,'site variables'!F:F,0,0)</f>
        <v>762</v>
      </c>
      <c r="R3251" t="str">
        <f>_xlfn.XLOOKUP($A3251,'site variables'!$A:$A,'site variables'!G:G,0,0)</f>
        <v>high</v>
      </c>
      <c r="S3251" t="str">
        <f>_xlfn.XLOOKUP($A3251,'site variables'!$A:$A,'site variables'!H:H,0,0)</f>
        <v>low</v>
      </c>
      <c r="T3251" t="str">
        <f>_xlfn.XLOOKUP($A3251,'site variables'!$A:$A,'site variables'!I:I,0,0)</f>
        <v>Wildfire&amp;grazing</v>
      </c>
      <c r="U3251">
        <f>_xlfn.XLOOKUP($D3251,climatevars!$E:$E,climatevars!J:J,0,)</f>
        <v>73.999852000000004</v>
      </c>
      <c r="V3251">
        <f>_xlfn.XLOOKUP($D3251,climatevars!$E:$E,climatevars!K:K,0,)</f>
        <v>750.99849799999981</v>
      </c>
      <c r="W3251">
        <f>_xlfn.XLOOKUP($D3251,climatevars!$E:$E,climatevars!L:L,0,)</f>
        <v>326.99934599999995</v>
      </c>
      <c r="X3251">
        <f>_xlfn.XLOOKUP($G3251,speciesvars!$D:$D,speciesvars!H:H,0,0)</f>
        <v>0</v>
      </c>
      <c r="Y3251">
        <f>_xlfn.XLOOKUP($G3251,speciesvars!$D:$D,speciesvars!I:I,0,0)</f>
        <v>0</v>
      </c>
    </row>
    <row r="3252" spans="1:25" hidden="1" x14ac:dyDescent="0.25">
      <c r="A3252" t="s">
        <v>57</v>
      </c>
      <c r="B3252" t="s">
        <v>52</v>
      </c>
      <c r="C3252">
        <v>4</v>
      </c>
      <c r="D3252" t="str">
        <f t="shared" si="50"/>
        <v>Rooseveltspring 2021</v>
      </c>
      <c r="E3252" t="s">
        <v>12</v>
      </c>
      <c r="F3252" t="s">
        <v>70</v>
      </c>
      <c r="G3252" t="s">
        <v>3</v>
      </c>
      <c r="H3252" t="s">
        <v>11</v>
      </c>
      <c r="I3252" t="s">
        <v>3354</v>
      </c>
      <c r="J3252" t="s">
        <v>72</v>
      </c>
      <c r="K3252">
        <v>25</v>
      </c>
      <c r="L3252">
        <v>15</v>
      </c>
      <c r="N3252">
        <f>_xlfn.XLOOKUP($A3252,'site variables'!$A:$A,'site variables'!C:C,0,0)</f>
        <v>400.54</v>
      </c>
      <c r="O3252">
        <f>_xlfn.XLOOKUP($A3252,'site variables'!$A:$A,'site variables'!D:D,0,0)</f>
        <v>30.2</v>
      </c>
      <c r="P3252">
        <f>_xlfn.XLOOKUP($A3252,'site variables'!$A:$A,'site variables'!E:E,0,0)</f>
        <v>20.100000000000001</v>
      </c>
      <c r="Q3252">
        <f>_xlfn.XLOOKUP($A3252,'site variables'!$A:$A,'site variables'!F:F,0,0)</f>
        <v>762</v>
      </c>
      <c r="R3252" t="str">
        <f>_xlfn.XLOOKUP($A3252,'site variables'!$A:$A,'site variables'!G:G,0,0)</f>
        <v>high</v>
      </c>
      <c r="S3252" t="str">
        <f>_xlfn.XLOOKUP($A3252,'site variables'!$A:$A,'site variables'!H:H,0,0)</f>
        <v>low</v>
      </c>
      <c r="T3252" t="str">
        <f>_xlfn.XLOOKUP($A3252,'site variables'!$A:$A,'site variables'!I:I,0,0)</f>
        <v>Wildfire&amp;grazing</v>
      </c>
      <c r="U3252">
        <f>_xlfn.XLOOKUP($D3252,climatevars!$E:$E,climatevars!J:J,0,)</f>
        <v>73.999852000000004</v>
      </c>
      <c r="V3252">
        <f>_xlfn.XLOOKUP($D3252,climatevars!$E:$E,climatevars!K:K,0,)</f>
        <v>750.99849799999981</v>
      </c>
      <c r="W3252">
        <f>_xlfn.XLOOKUP($D3252,climatevars!$E:$E,climatevars!L:L,0,)</f>
        <v>326.99934599999995</v>
      </c>
      <c r="X3252">
        <f>_xlfn.XLOOKUP($G3252,speciesvars!$D:$D,speciesvars!H:H,0,0)</f>
        <v>0</v>
      </c>
      <c r="Y3252">
        <f>_xlfn.XLOOKUP($G3252,speciesvars!$D:$D,speciesvars!I:I,0,0)</f>
        <v>0</v>
      </c>
    </row>
    <row r="3253" spans="1:25" hidden="1" x14ac:dyDescent="0.25">
      <c r="A3253" t="s">
        <v>57</v>
      </c>
      <c r="B3253" t="s">
        <v>52</v>
      </c>
      <c r="C3253">
        <v>4</v>
      </c>
      <c r="D3253" t="str">
        <f t="shared" si="50"/>
        <v>Rooseveltspring 2021</v>
      </c>
      <c r="E3253" t="s">
        <v>12</v>
      </c>
      <c r="F3253" t="s">
        <v>70</v>
      </c>
      <c r="G3253" t="s">
        <v>36</v>
      </c>
      <c r="H3253" t="s">
        <v>11</v>
      </c>
      <c r="I3253" t="s">
        <v>3355</v>
      </c>
      <c r="J3253" t="s">
        <v>72</v>
      </c>
      <c r="K3253">
        <v>76</v>
      </c>
      <c r="L3253">
        <v>15</v>
      </c>
      <c r="N3253">
        <f>_xlfn.XLOOKUP($A3253,'site variables'!$A:$A,'site variables'!C:C,0,0)</f>
        <v>400.54</v>
      </c>
      <c r="O3253">
        <f>_xlfn.XLOOKUP($A3253,'site variables'!$A:$A,'site variables'!D:D,0,0)</f>
        <v>30.2</v>
      </c>
      <c r="P3253">
        <f>_xlfn.XLOOKUP($A3253,'site variables'!$A:$A,'site variables'!E:E,0,0)</f>
        <v>20.100000000000001</v>
      </c>
      <c r="Q3253">
        <f>_xlfn.XLOOKUP($A3253,'site variables'!$A:$A,'site variables'!F:F,0,0)</f>
        <v>762</v>
      </c>
      <c r="R3253" t="str">
        <f>_xlfn.XLOOKUP($A3253,'site variables'!$A:$A,'site variables'!G:G,0,0)</f>
        <v>high</v>
      </c>
      <c r="S3253" t="str">
        <f>_xlfn.XLOOKUP($A3253,'site variables'!$A:$A,'site variables'!H:H,0,0)</f>
        <v>low</v>
      </c>
      <c r="T3253" t="str">
        <f>_xlfn.XLOOKUP($A3253,'site variables'!$A:$A,'site variables'!I:I,0,0)</f>
        <v>Wildfire&amp;grazing</v>
      </c>
      <c r="U3253">
        <f>_xlfn.XLOOKUP($D3253,climatevars!$E:$E,climatevars!J:J,0,)</f>
        <v>73.999852000000004</v>
      </c>
      <c r="V3253">
        <f>_xlfn.XLOOKUP($D3253,climatevars!$E:$E,climatevars!K:K,0,)</f>
        <v>750.99849799999981</v>
      </c>
      <c r="W3253">
        <f>_xlfn.XLOOKUP($D3253,climatevars!$E:$E,climatevars!L:L,0,)</f>
        <v>326.99934599999995</v>
      </c>
      <c r="X3253">
        <f>_xlfn.XLOOKUP($G3253,speciesvars!$D:$D,speciesvars!H:H,0,0)</f>
        <v>0</v>
      </c>
      <c r="Y3253">
        <f>_xlfn.XLOOKUP($G3253,speciesvars!$D:$D,speciesvars!I:I,0,0)</f>
        <v>0</v>
      </c>
    </row>
    <row r="3254" spans="1:25" hidden="1" x14ac:dyDescent="0.25">
      <c r="A3254" t="s">
        <v>57</v>
      </c>
      <c r="B3254" t="s">
        <v>32</v>
      </c>
      <c r="C3254">
        <v>16</v>
      </c>
      <c r="D3254" t="str">
        <f t="shared" si="50"/>
        <v>Rooseveltspring 2020</v>
      </c>
      <c r="E3254" t="s">
        <v>74</v>
      </c>
      <c r="F3254" t="s">
        <v>0</v>
      </c>
      <c r="G3254" t="s">
        <v>21</v>
      </c>
      <c r="H3254" t="s">
        <v>4254</v>
      </c>
      <c r="I3254" t="s">
        <v>3356</v>
      </c>
      <c r="J3254" t="s">
        <v>60</v>
      </c>
      <c r="K3254">
        <v>0</v>
      </c>
      <c r="L3254">
        <v>0</v>
      </c>
      <c r="M3254">
        <v>0</v>
      </c>
      <c r="N3254">
        <f>_xlfn.XLOOKUP($A3254,'site variables'!$A:$A,'site variables'!C:C,0,0)</f>
        <v>400.54</v>
      </c>
      <c r="O3254">
        <f>_xlfn.XLOOKUP($A3254,'site variables'!$A:$A,'site variables'!D:D,0,0)</f>
        <v>30.2</v>
      </c>
      <c r="P3254">
        <f>_xlfn.XLOOKUP($A3254,'site variables'!$A:$A,'site variables'!E:E,0,0)</f>
        <v>20.100000000000001</v>
      </c>
      <c r="Q3254">
        <f>_xlfn.XLOOKUP($A3254,'site variables'!$A:$A,'site variables'!F:F,0,0)</f>
        <v>762</v>
      </c>
      <c r="R3254" t="str">
        <f>_xlfn.XLOOKUP($A3254,'site variables'!$A:$A,'site variables'!G:G,0,0)</f>
        <v>high</v>
      </c>
      <c r="S3254" t="str">
        <f>_xlfn.XLOOKUP($A3254,'site variables'!$A:$A,'site variables'!H:H,0,0)</f>
        <v>low</v>
      </c>
      <c r="T3254" t="str">
        <f>_xlfn.XLOOKUP($A3254,'site variables'!$A:$A,'site variables'!I:I,0,0)</f>
        <v>Wildfire&amp;grazing</v>
      </c>
      <c r="U3254">
        <f>_xlfn.XLOOKUP($D3254,climatevars!$E:$E,climatevars!J:J,0,)</f>
        <v>237.99952399999995</v>
      </c>
      <c r="V3254">
        <f>_xlfn.XLOOKUP($D3254,climatevars!$E:$E,climatevars!K:K,0,)</f>
        <v>750.99849799999981</v>
      </c>
      <c r="W3254">
        <f>_xlfn.XLOOKUP($D3254,climatevars!$E:$E,climatevars!L:L,0,)</f>
        <v>237.99952399999995</v>
      </c>
      <c r="X3254">
        <f>_xlfn.XLOOKUP($G3254,speciesvars!$D:$D,speciesvars!H:H,0,0)</f>
        <v>24.8750001192093</v>
      </c>
      <c r="Y3254">
        <f>_xlfn.XLOOKUP($G3254,speciesvars!$D:$D,speciesvars!I:I,0,0)</f>
        <v>845</v>
      </c>
    </row>
    <row r="3255" spans="1:25" hidden="1" x14ac:dyDescent="0.25">
      <c r="A3255" t="s">
        <v>57</v>
      </c>
      <c r="B3255" t="s">
        <v>52</v>
      </c>
      <c r="C3255">
        <v>5</v>
      </c>
      <c r="D3255" t="str">
        <f t="shared" si="50"/>
        <v>Rooseveltspring 2021</v>
      </c>
      <c r="E3255" t="s">
        <v>48</v>
      </c>
      <c r="F3255" t="s">
        <v>0</v>
      </c>
      <c r="G3255" t="s">
        <v>77</v>
      </c>
      <c r="H3255" t="s">
        <v>11</v>
      </c>
      <c r="I3255" t="s">
        <v>3357</v>
      </c>
      <c r="J3255" t="s">
        <v>72</v>
      </c>
      <c r="K3255">
        <v>21</v>
      </c>
      <c r="L3255">
        <v>25</v>
      </c>
      <c r="N3255">
        <f>_xlfn.XLOOKUP($A3255,'site variables'!$A:$A,'site variables'!C:C,0,0)</f>
        <v>400.54</v>
      </c>
      <c r="O3255">
        <f>_xlfn.XLOOKUP($A3255,'site variables'!$A:$A,'site variables'!D:D,0,0)</f>
        <v>30.2</v>
      </c>
      <c r="P3255">
        <f>_xlfn.XLOOKUP($A3255,'site variables'!$A:$A,'site variables'!E:E,0,0)</f>
        <v>20.100000000000001</v>
      </c>
      <c r="Q3255">
        <f>_xlfn.XLOOKUP($A3255,'site variables'!$A:$A,'site variables'!F:F,0,0)</f>
        <v>762</v>
      </c>
      <c r="R3255" t="str">
        <f>_xlfn.XLOOKUP($A3255,'site variables'!$A:$A,'site variables'!G:G,0,0)</f>
        <v>high</v>
      </c>
      <c r="S3255" t="str">
        <f>_xlfn.XLOOKUP($A3255,'site variables'!$A:$A,'site variables'!H:H,0,0)</f>
        <v>low</v>
      </c>
      <c r="T3255" t="str">
        <f>_xlfn.XLOOKUP($A3255,'site variables'!$A:$A,'site variables'!I:I,0,0)</f>
        <v>Wildfire&amp;grazing</v>
      </c>
      <c r="U3255">
        <f>_xlfn.XLOOKUP($D3255,climatevars!$E:$E,climatevars!J:J,0,)</f>
        <v>73.999852000000004</v>
      </c>
      <c r="V3255">
        <f>_xlfn.XLOOKUP($D3255,climatevars!$E:$E,climatevars!K:K,0,)</f>
        <v>750.99849799999981</v>
      </c>
      <c r="W3255">
        <f>_xlfn.XLOOKUP($D3255,climatevars!$E:$E,climatevars!L:L,0,)</f>
        <v>326.99934599999995</v>
      </c>
      <c r="X3255">
        <f>_xlfn.XLOOKUP($G3255,speciesvars!$D:$D,speciesvars!H:H,0,0)</f>
        <v>0</v>
      </c>
      <c r="Y3255">
        <f>_xlfn.XLOOKUP($G3255,speciesvars!$D:$D,speciesvars!I:I,0,0)</f>
        <v>0</v>
      </c>
    </row>
    <row r="3256" spans="1:25" hidden="1" x14ac:dyDescent="0.25">
      <c r="A3256" t="s">
        <v>57</v>
      </c>
      <c r="B3256" t="s">
        <v>32</v>
      </c>
      <c r="C3256">
        <v>16</v>
      </c>
      <c r="D3256" t="str">
        <f t="shared" si="50"/>
        <v>Rooseveltspring 2020</v>
      </c>
      <c r="E3256" t="s">
        <v>74</v>
      </c>
      <c r="F3256" t="s">
        <v>0</v>
      </c>
      <c r="G3256" t="s">
        <v>53</v>
      </c>
      <c r="H3256" t="s">
        <v>4254</v>
      </c>
      <c r="I3256" t="s">
        <v>3358</v>
      </c>
      <c r="J3256" t="s">
        <v>60</v>
      </c>
      <c r="K3256">
        <v>0</v>
      </c>
      <c r="L3256">
        <v>0</v>
      </c>
      <c r="M3256">
        <v>0</v>
      </c>
      <c r="N3256">
        <f>_xlfn.XLOOKUP($A3256,'site variables'!$A:$A,'site variables'!C:C,0,0)</f>
        <v>400.54</v>
      </c>
      <c r="O3256">
        <f>_xlfn.XLOOKUP($A3256,'site variables'!$A:$A,'site variables'!D:D,0,0)</f>
        <v>30.2</v>
      </c>
      <c r="P3256">
        <f>_xlfn.XLOOKUP($A3256,'site variables'!$A:$A,'site variables'!E:E,0,0)</f>
        <v>20.100000000000001</v>
      </c>
      <c r="Q3256">
        <f>_xlfn.XLOOKUP($A3256,'site variables'!$A:$A,'site variables'!F:F,0,0)</f>
        <v>762</v>
      </c>
      <c r="R3256" t="str">
        <f>_xlfn.XLOOKUP($A3256,'site variables'!$A:$A,'site variables'!G:G,0,0)</f>
        <v>high</v>
      </c>
      <c r="S3256" t="str">
        <f>_xlfn.XLOOKUP($A3256,'site variables'!$A:$A,'site variables'!H:H,0,0)</f>
        <v>low</v>
      </c>
      <c r="T3256" t="str">
        <f>_xlfn.XLOOKUP($A3256,'site variables'!$A:$A,'site variables'!I:I,0,0)</f>
        <v>Wildfire&amp;grazing</v>
      </c>
      <c r="U3256">
        <f>_xlfn.XLOOKUP($D3256,climatevars!$E:$E,climatevars!J:J,0,)</f>
        <v>237.99952399999995</v>
      </c>
      <c r="V3256">
        <f>_xlfn.XLOOKUP($D3256,climatevars!$E:$E,climatevars!K:K,0,)</f>
        <v>750.99849799999981</v>
      </c>
      <c r="W3256">
        <f>_xlfn.XLOOKUP($D3256,climatevars!$E:$E,climatevars!L:L,0,)</f>
        <v>237.99952399999995</v>
      </c>
      <c r="X3256">
        <f>_xlfn.XLOOKUP($G3256,speciesvars!$D:$D,speciesvars!H:H,0,0)</f>
        <v>24.200000047683702</v>
      </c>
      <c r="Y3256">
        <f>_xlfn.XLOOKUP($G3256,speciesvars!$D:$D,speciesvars!I:I,0,0)</f>
        <v>706</v>
      </c>
    </row>
    <row r="3257" spans="1:25" hidden="1" x14ac:dyDescent="0.25">
      <c r="A3257" t="s">
        <v>57</v>
      </c>
      <c r="B3257" t="s">
        <v>32</v>
      </c>
      <c r="C3257">
        <v>16</v>
      </c>
      <c r="D3257" t="str">
        <f t="shared" si="50"/>
        <v>Rooseveltspring 2020</v>
      </c>
      <c r="E3257" t="s">
        <v>74</v>
      </c>
      <c r="F3257" t="s">
        <v>0</v>
      </c>
      <c r="G3257" t="s">
        <v>35</v>
      </c>
      <c r="H3257" t="s">
        <v>4254</v>
      </c>
      <c r="I3257" t="s">
        <v>3359</v>
      </c>
      <c r="J3257" t="s">
        <v>60</v>
      </c>
      <c r="K3257">
        <v>1</v>
      </c>
      <c r="L3257">
        <v>55</v>
      </c>
      <c r="M3257">
        <v>0.55000000000000004</v>
      </c>
      <c r="N3257">
        <f>_xlfn.XLOOKUP($A3257,'site variables'!$A:$A,'site variables'!C:C,0,0)</f>
        <v>400.54</v>
      </c>
      <c r="O3257">
        <f>_xlfn.XLOOKUP($A3257,'site variables'!$A:$A,'site variables'!D:D,0,0)</f>
        <v>30.2</v>
      </c>
      <c r="P3257">
        <f>_xlfn.XLOOKUP($A3257,'site variables'!$A:$A,'site variables'!E:E,0,0)</f>
        <v>20.100000000000001</v>
      </c>
      <c r="Q3257">
        <f>_xlfn.XLOOKUP($A3257,'site variables'!$A:$A,'site variables'!F:F,0,0)</f>
        <v>762</v>
      </c>
      <c r="R3257" t="str">
        <f>_xlfn.XLOOKUP($A3257,'site variables'!$A:$A,'site variables'!G:G,0,0)</f>
        <v>high</v>
      </c>
      <c r="S3257" t="str">
        <f>_xlfn.XLOOKUP($A3257,'site variables'!$A:$A,'site variables'!H:H,0,0)</f>
        <v>low</v>
      </c>
      <c r="T3257" t="str">
        <f>_xlfn.XLOOKUP($A3257,'site variables'!$A:$A,'site variables'!I:I,0,0)</f>
        <v>Wildfire&amp;grazing</v>
      </c>
      <c r="U3257">
        <f>_xlfn.XLOOKUP($D3257,climatevars!$E:$E,climatevars!J:J,0,)</f>
        <v>237.99952399999995</v>
      </c>
      <c r="V3257">
        <f>_xlfn.XLOOKUP($D3257,climatevars!$E:$E,climatevars!K:K,0,)</f>
        <v>750.99849799999981</v>
      </c>
      <c r="W3257">
        <f>_xlfn.XLOOKUP($D3257,climatevars!$E:$E,climatevars!L:L,0,)</f>
        <v>237.99952399999995</v>
      </c>
      <c r="X3257">
        <f>_xlfn.XLOOKUP($G3257,speciesvars!$D:$D,speciesvars!H:H,0,0)</f>
        <v>23.5000000198682</v>
      </c>
      <c r="Y3257">
        <f>_xlfn.XLOOKUP($G3257,speciesvars!$D:$D,speciesvars!I:I,0,0)</f>
        <v>354</v>
      </c>
    </row>
    <row r="3258" spans="1:25" hidden="1" x14ac:dyDescent="0.25">
      <c r="A3258" t="s">
        <v>57</v>
      </c>
      <c r="B3258" t="s">
        <v>32</v>
      </c>
      <c r="C3258">
        <v>16</v>
      </c>
      <c r="D3258" t="str">
        <f t="shared" si="50"/>
        <v>Rooseveltspring 2020</v>
      </c>
      <c r="E3258" t="s">
        <v>74</v>
      </c>
      <c r="F3258" t="s">
        <v>0</v>
      </c>
      <c r="G3258" t="s">
        <v>76</v>
      </c>
      <c r="H3258" t="s">
        <v>4254</v>
      </c>
      <c r="I3258" t="s">
        <v>3360</v>
      </c>
      <c r="J3258" t="s">
        <v>60</v>
      </c>
      <c r="K3258">
        <v>0</v>
      </c>
      <c r="L3258">
        <v>0</v>
      </c>
      <c r="M3258">
        <v>0</v>
      </c>
      <c r="N3258">
        <f>_xlfn.XLOOKUP($A3258,'site variables'!$A:$A,'site variables'!C:C,0,0)</f>
        <v>400.54</v>
      </c>
      <c r="O3258">
        <f>_xlfn.XLOOKUP($A3258,'site variables'!$A:$A,'site variables'!D:D,0,0)</f>
        <v>30.2</v>
      </c>
      <c r="P3258">
        <f>_xlfn.XLOOKUP($A3258,'site variables'!$A:$A,'site variables'!E:E,0,0)</f>
        <v>20.100000000000001</v>
      </c>
      <c r="Q3258">
        <f>_xlfn.XLOOKUP($A3258,'site variables'!$A:$A,'site variables'!F:F,0,0)</f>
        <v>762</v>
      </c>
      <c r="R3258" t="str">
        <f>_xlfn.XLOOKUP($A3258,'site variables'!$A:$A,'site variables'!G:G,0,0)</f>
        <v>high</v>
      </c>
      <c r="S3258" t="str">
        <f>_xlfn.XLOOKUP($A3258,'site variables'!$A:$A,'site variables'!H:H,0,0)</f>
        <v>low</v>
      </c>
      <c r="T3258" t="str">
        <f>_xlfn.XLOOKUP($A3258,'site variables'!$A:$A,'site variables'!I:I,0,0)</f>
        <v>Wildfire&amp;grazing</v>
      </c>
      <c r="U3258">
        <f>_xlfn.XLOOKUP($D3258,climatevars!$E:$E,climatevars!J:J,0,)</f>
        <v>237.99952399999995</v>
      </c>
      <c r="V3258">
        <f>_xlfn.XLOOKUP($D3258,climatevars!$E:$E,climatevars!K:K,0,)</f>
        <v>750.99849799999981</v>
      </c>
      <c r="W3258">
        <f>_xlfn.XLOOKUP($D3258,climatevars!$E:$E,climatevars!L:L,0,)</f>
        <v>237.99952399999995</v>
      </c>
      <c r="X3258">
        <f>_xlfn.XLOOKUP($G3258,speciesvars!$D:$D,speciesvars!H:H,0,0)</f>
        <v>23.825000166892998</v>
      </c>
      <c r="Y3258">
        <f>_xlfn.XLOOKUP($G3258,speciesvars!$D:$D,speciesvars!I:I,0,0)</f>
        <v>508</v>
      </c>
    </row>
    <row r="3259" spans="1:25" hidden="1" x14ac:dyDescent="0.25">
      <c r="A3259" t="s">
        <v>57</v>
      </c>
      <c r="B3259" t="s">
        <v>52</v>
      </c>
      <c r="C3259">
        <v>5</v>
      </c>
      <c r="D3259" t="str">
        <f t="shared" si="50"/>
        <v>Rooseveltspring 2021</v>
      </c>
      <c r="E3259" t="s">
        <v>48</v>
      </c>
      <c r="F3259" t="s">
        <v>0</v>
      </c>
      <c r="G3259" t="s">
        <v>3</v>
      </c>
      <c r="H3259" t="s">
        <v>11</v>
      </c>
      <c r="I3259" t="s">
        <v>3361</v>
      </c>
      <c r="J3259" t="s">
        <v>72</v>
      </c>
      <c r="K3259">
        <v>66</v>
      </c>
      <c r="L3259">
        <v>15</v>
      </c>
      <c r="N3259">
        <f>_xlfn.XLOOKUP($A3259,'site variables'!$A:$A,'site variables'!C:C,0,0)</f>
        <v>400.54</v>
      </c>
      <c r="O3259">
        <f>_xlfn.XLOOKUP($A3259,'site variables'!$A:$A,'site variables'!D:D,0,0)</f>
        <v>30.2</v>
      </c>
      <c r="P3259">
        <f>_xlfn.XLOOKUP($A3259,'site variables'!$A:$A,'site variables'!E:E,0,0)</f>
        <v>20.100000000000001</v>
      </c>
      <c r="Q3259">
        <f>_xlfn.XLOOKUP($A3259,'site variables'!$A:$A,'site variables'!F:F,0,0)</f>
        <v>762</v>
      </c>
      <c r="R3259" t="str">
        <f>_xlfn.XLOOKUP($A3259,'site variables'!$A:$A,'site variables'!G:G,0,0)</f>
        <v>high</v>
      </c>
      <c r="S3259" t="str">
        <f>_xlfn.XLOOKUP($A3259,'site variables'!$A:$A,'site variables'!H:H,0,0)</f>
        <v>low</v>
      </c>
      <c r="T3259" t="str">
        <f>_xlfn.XLOOKUP($A3259,'site variables'!$A:$A,'site variables'!I:I,0,0)</f>
        <v>Wildfire&amp;grazing</v>
      </c>
      <c r="U3259">
        <f>_xlfn.XLOOKUP($D3259,climatevars!$E:$E,climatevars!J:J,0,)</f>
        <v>73.999852000000004</v>
      </c>
      <c r="V3259">
        <f>_xlfn.XLOOKUP($D3259,climatevars!$E:$E,climatevars!K:K,0,)</f>
        <v>750.99849799999981</v>
      </c>
      <c r="W3259">
        <f>_xlfn.XLOOKUP($D3259,climatevars!$E:$E,climatevars!L:L,0,)</f>
        <v>326.99934599999995</v>
      </c>
      <c r="X3259">
        <f>_xlfn.XLOOKUP($G3259,speciesvars!$D:$D,speciesvars!H:H,0,0)</f>
        <v>0</v>
      </c>
      <c r="Y3259">
        <f>_xlfn.XLOOKUP($G3259,speciesvars!$D:$D,speciesvars!I:I,0,0)</f>
        <v>0</v>
      </c>
    </row>
    <row r="3260" spans="1:25" hidden="1" x14ac:dyDescent="0.25">
      <c r="A3260" t="s">
        <v>57</v>
      </c>
      <c r="B3260" t="s">
        <v>52</v>
      </c>
      <c r="C3260">
        <v>5</v>
      </c>
      <c r="D3260" t="str">
        <f t="shared" si="50"/>
        <v>Rooseveltspring 2021</v>
      </c>
      <c r="E3260" t="s">
        <v>48</v>
      </c>
      <c r="F3260" t="s">
        <v>0</v>
      </c>
      <c r="G3260" t="s">
        <v>44</v>
      </c>
      <c r="H3260" t="s">
        <v>11</v>
      </c>
      <c r="I3260" t="s">
        <v>3362</v>
      </c>
      <c r="J3260" t="s">
        <v>60</v>
      </c>
      <c r="K3260">
        <v>7</v>
      </c>
      <c r="L3260">
        <v>10</v>
      </c>
      <c r="N3260">
        <f>_xlfn.XLOOKUP($A3260,'site variables'!$A:$A,'site variables'!C:C,0,0)</f>
        <v>400.54</v>
      </c>
      <c r="O3260">
        <f>_xlfn.XLOOKUP($A3260,'site variables'!$A:$A,'site variables'!D:D,0,0)</f>
        <v>30.2</v>
      </c>
      <c r="P3260">
        <f>_xlfn.XLOOKUP($A3260,'site variables'!$A:$A,'site variables'!E:E,0,0)</f>
        <v>20.100000000000001</v>
      </c>
      <c r="Q3260">
        <f>_xlfn.XLOOKUP($A3260,'site variables'!$A:$A,'site variables'!F:F,0,0)</f>
        <v>762</v>
      </c>
      <c r="R3260" t="str">
        <f>_xlfn.XLOOKUP($A3260,'site variables'!$A:$A,'site variables'!G:G,0,0)</f>
        <v>high</v>
      </c>
      <c r="S3260" t="str">
        <f>_xlfn.XLOOKUP($A3260,'site variables'!$A:$A,'site variables'!H:H,0,0)</f>
        <v>low</v>
      </c>
      <c r="T3260" t="str">
        <f>_xlfn.XLOOKUP($A3260,'site variables'!$A:$A,'site variables'!I:I,0,0)</f>
        <v>Wildfire&amp;grazing</v>
      </c>
      <c r="U3260">
        <f>_xlfn.XLOOKUP($D3260,climatevars!$E:$E,climatevars!J:J,0,)</f>
        <v>73.999852000000004</v>
      </c>
      <c r="V3260">
        <f>_xlfn.XLOOKUP($D3260,climatevars!$E:$E,climatevars!K:K,0,)</f>
        <v>750.99849799999981</v>
      </c>
      <c r="W3260">
        <f>_xlfn.XLOOKUP($D3260,climatevars!$E:$E,climatevars!L:L,0,)</f>
        <v>326.99934599999995</v>
      </c>
      <c r="X3260">
        <f>_xlfn.XLOOKUP($G3260,speciesvars!$D:$D,speciesvars!H:H,0,0)</f>
        <v>0</v>
      </c>
      <c r="Y3260">
        <f>_xlfn.XLOOKUP($G3260,speciesvars!$D:$D,speciesvars!I:I,0,0)</f>
        <v>0</v>
      </c>
    </row>
    <row r="3261" spans="1:25" hidden="1" x14ac:dyDescent="0.25">
      <c r="A3261" t="s">
        <v>57</v>
      </c>
      <c r="B3261" t="s">
        <v>52</v>
      </c>
      <c r="C3261">
        <v>5</v>
      </c>
      <c r="D3261" t="str">
        <f t="shared" si="50"/>
        <v>Rooseveltspring 2021</v>
      </c>
      <c r="E3261" t="s">
        <v>48</v>
      </c>
      <c r="F3261" t="s">
        <v>0</v>
      </c>
      <c r="G3261" t="s">
        <v>33</v>
      </c>
      <c r="H3261" t="s">
        <v>11</v>
      </c>
      <c r="I3261" t="s">
        <v>3363</v>
      </c>
      <c r="J3261" t="s">
        <v>60</v>
      </c>
      <c r="K3261">
        <v>5</v>
      </c>
      <c r="L3261">
        <v>15</v>
      </c>
      <c r="N3261">
        <f>_xlfn.XLOOKUP($A3261,'site variables'!$A:$A,'site variables'!C:C,0,0)</f>
        <v>400.54</v>
      </c>
      <c r="O3261">
        <f>_xlfn.XLOOKUP($A3261,'site variables'!$A:$A,'site variables'!D:D,0,0)</f>
        <v>30.2</v>
      </c>
      <c r="P3261">
        <f>_xlfn.XLOOKUP($A3261,'site variables'!$A:$A,'site variables'!E:E,0,0)</f>
        <v>20.100000000000001</v>
      </c>
      <c r="Q3261">
        <f>_xlfn.XLOOKUP($A3261,'site variables'!$A:$A,'site variables'!F:F,0,0)</f>
        <v>762</v>
      </c>
      <c r="R3261" t="str">
        <f>_xlfn.XLOOKUP($A3261,'site variables'!$A:$A,'site variables'!G:G,0,0)</f>
        <v>high</v>
      </c>
      <c r="S3261" t="str">
        <f>_xlfn.XLOOKUP($A3261,'site variables'!$A:$A,'site variables'!H:H,0,0)</f>
        <v>low</v>
      </c>
      <c r="T3261" t="str">
        <f>_xlfn.XLOOKUP($A3261,'site variables'!$A:$A,'site variables'!I:I,0,0)</f>
        <v>Wildfire&amp;grazing</v>
      </c>
      <c r="U3261">
        <f>_xlfn.XLOOKUP($D3261,climatevars!$E:$E,climatevars!J:J,0,)</f>
        <v>73.999852000000004</v>
      </c>
      <c r="V3261">
        <f>_xlfn.XLOOKUP($D3261,climatevars!$E:$E,climatevars!K:K,0,)</f>
        <v>750.99849799999981</v>
      </c>
      <c r="W3261">
        <f>_xlfn.XLOOKUP($D3261,climatevars!$E:$E,climatevars!L:L,0,)</f>
        <v>326.99934599999995</v>
      </c>
      <c r="X3261">
        <f>_xlfn.XLOOKUP($G3261,speciesvars!$D:$D,speciesvars!H:H,0,0)</f>
        <v>0</v>
      </c>
      <c r="Y3261">
        <f>_xlfn.XLOOKUP($G3261,speciesvars!$D:$D,speciesvars!I:I,0,0)</f>
        <v>0</v>
      </c>
    </row>
    <row r="3262" spans="1:25" hidden="1" x14ac:dyDescent="0.25">
      <c r="A3262" t="s">
        <v>57</v>
      </c>
      <c r="B3262" t="s">
        <v>52</v>
      </c>
      <c r="C3262">
        <v>5</v>
      </c>
      <c r="D3262" t="str">
        <f t="shared" si="50"/>
        <v>Rooseveltspring 2021</v>
      </c>
      <c r="E3262" t="s">
        <v>48</v>
      </c>
      <c r="F3262" t="s">
        <v>0</v>
      </c>
      <c r="G3262" t="s">
        <v>24</v>
      </c>
      <c r="H3262" t="s">
        <v>11</v>
      </c>
      <c r="I3262" t="s">
        <v>3364</v>
      </c>
      <c r="J3262" t="s">
        <v>60</v>
      </c>
      <c r="K3262">
        <v>3</v>
      </c>
      <c r="L3262">
        <v>10</v>
      </c>
      <c r="N3262">
        <f>_xlfn.XLOOKUP($A3262,'site variables'!$A:$A,'site variables'!C:C,0,0)</f>
        <v>400.54</v>
      </c>
      <c r="O3262">
        <f>_xlfn.XLOOKUP($A3262,'site variables'!$A:$A,'site variables'!D:D,0,0)</f>
        <v>30.2</v>
      </c>
      <c r="P3262">
        <f>_xlfn.XLOOKUP($A3262,'site variables'!$A:$A,'site variables'!E:E,0,0)</f>
        <v>20.100000000000001</v>
      </c>
      <c r="Q3262">
        <f>_xlfn.XLOOKUP($A3262,'site variables'!$A:$A,'site variables'!F:F,0,0)</f>
        <v>762</v>
      </c>
      <c r="R3262" t="str">
        <f>_xlfn.XLOOKUP($A3262,'site variables'!$A:$A,'site variables'!G:G,0,0)</f>
        <v>high</v>
      </c>
      <c r="S3262" t="str">
        <f>_xlfn.XLOOKUP($A3262,'site variables'!$A:$A,'site variables'!H:H,0,0)</f>
        <v>low</v>
      </c>
      <c r="T3262" t="str">
        <f>_xlfn.XLOOKUP($A3262,'site variables'!$A:$A,'site variables'!I:I,0,0)</f>
        <v>Wildfire&amp;grazing</v>
      </c>
      <c r="U3262">
        <f>_xlfn.XLOOKUP($D3262,climatevars!$E:$E,climatevars!J:J,0,)</f>
        <v>73.999852000000004</v>
      </c>
      <c r="V3262">
        <f>_xlfn.XLOOKUP($D3262,climatevars!$E:$E,climatevars!K:K,0,)</f>
        <v>750.99849799999981</v>
      </c>
      <c r="W3262">
        <f>_xlfn.XLOOKUP($D3262,climatevars!$E:$E,climatevars!L:L,0,)</f>
        <v>326.99934599999995</v>
      </c>
      <c r="X3262">
        <f>_xlfn.XLOOKUP($G3262,speciesvars!$D:$D,speciesvars!H:H,0,0)</f>
        <v>0</v>
      </c>
      <c r="Y3262">
        <f>_xlfn.XLOOKUP($G3262,speciesvars!$D:$D,speciesvars!I:I,0,0)</f>
        <v>0</v>
      </c>
    </row>
    <row r="3263" spans="1:25" hidden="1" x14ac:dyDescent="0.25">
      <c r="A3263" t="s">
        <v>57</v>
      </c>
      <c r="B3263" t="s">
        <v>52</v>
      </c>
      <c r="C3263">
        <v>5</v>
      </c>
      <c r="D3263" t="str">
        <f t="shared" si="50"/>
        <v>Rooseveltspring 2021</v>
      </c>
      <c r="E3263" t="s">
        <v>48</v>
      </c>
      <c r="F3263" t="s">
        <v>0</v>
      </c>
      <c r="G3263" t="s">
        <v>36</v>
      </c>
      <c r="H3263" t="s">
        <v>11</v>
      </c>
      <c r="I3263" t="s">
        <v>3365</v>
      </c>
      <c r="J3263" t="s">
        <v>72</v>
      </c>
      <c r="K3263">
        <v>16</v>
      </c>
      <c r="L3263">
        <v>15</v>
      </c>
      <c r="N3263">
        <f>_xlfn.XLOOKUP($A3263,'site variables'!$A:$A,'site variables'!C:C,0,0)</f>
        <v>400.54</v>
      </c>
      <c r="O3263">
        <f>_xlfn.XLOOKUP($A3263,'site variables'!$A:$A,'site variables'!D:D,0,0)</f>
        <v>30.2</v>
      </c>
      <c r="P3263">
        <f>_xlfn.XLOOKUP($A3263,'site variables'!$A:$A,'site variables'!E:E,0,0)</f>
        <v>20.100000000000001</v>
      </c>
      <c r="Q3263">
        <f>_xlfn.XLOOKUP($A3263,'site variables'!$A:$A,'site variables'!F:F,0,0)</f>
        <v>762</v>
      </c>
      <c r="R3263" t="str">
        <f>_xlfn.XLOOKUP($A3263,'site variables'!$A:$A,'site variables'!G:G,0,0)</f>
        <v>high</v>
      </c>
      <c r="S3263" t="str">
        <f>_xlfn.XLOOKUP($A3263,'site variables'!$A:$A,'site variables'!H:H,0,0)</f>
        <v>low</v>
      </c>
      <c r="T3263" t="str">
        <f>_xlfn.XLOOKUP($A3263,'site variables'!$A:$A,'site variables'!I:I,0,0)</f>
        <v>Wildfire&amp;grazing</v>
      </c>
      <c r="U3263">
        <f>_xlfn.XLOOKUP($D3263,climatevars!$E:$E,climatevars!J:J,0,)</f>
        <v>73.999852000000004</v>
      </c>
      <c r="V3263">
        <f>_xlfn.XLOOKUP($D3263,climatevars!$E:$E,climatevars!K:K,0,)</f>
        <v>750.99849799999981</v>
      </c>
      <c r="W3263">
        <f>_xlfn.XLOOKUP($D3263,climatevars!$E:$E,climatevars!L:L,0,)</f>
        <v>326.99934599999995</v>
      </c>
      <c r="X3263">
        <f>_xlfn.XLOOKUP($G3263,speciesvars!$D:$D,speciesvars!H:H,0,0)</f>
        <v>0</v>
      </c>
      <c r="Y3263">
        <f>_xlfn.XLOOKUP($G3263,speciesvars!$D:$D,speciesvars!I:I,0,0)</f>
        <v>0</v>
      </c>
    </row>
    <row r="3264" spans="1:25" hidden="1" x14ac:dyDescent="0.25">
      <c r="A3264" t="s">
        <v>57</v>
      </c>
      <c r="B3264" t="s">
        <v>32</v>
      </c>
      <c r="C3264">
        <v>17</v>
      </c>
      <c r="D3264" t="str">
        <f t="shared" si="50"/>
        <v>Rooseveltspring 2020</v>
      </c>
      <c r="E3264" t="s">
        <v>48</v>
      </c>
      <c r="F3264" t="s">
        <v>70</v>
      </c>
      <c r="G3264" t="s">
        <v>6</v>
      </c>
      <c r="H3264" t="s">
        <v>4256</v>
      </c>
      <c r="I3264" t="s">
        <v>3366</v>
      </c>
      <c r="J3264" t="s">
        <v>60</v>
      </c>
      <c r="K3264">
        <v>0</v>
      </c>
      <c r="L3264">
        <v>0</v>
      </c>
      <c r="M3264">
        <v>0</v>
      </c>
      <c r="N3264">
        <f>_xlfn.XLOOKUP($A3264,'site variables'!$A:$A,'site variables'!C:C,0,0)</f>
        <v>400.54</v>
      </c>
      <c r="O3264">
        <f>_xlfn.XLOOKUP($A3264,'site variables'!$A:$A,'site variables'!D:D,0,0)</f>
        <v>30.2</v>
      </c>
      <c r="P3264">
        <f>_xlfn.XLOOKUP($A3264,'site variables'!$A:$A,'site variables'!E:E,0,0)</f>
        <v>20.100000000000001</v>
      </c>
      <c r="Q3264">
        <f>_xlfn.XLOOKUP($A3264,'site variables'!$A:$A,'site variables'!F:F,0,0)</f>
        <v>762</v>
      </c>
      <c r="R3264" t="str">
        <f>_xlfn.XLOOKUP($A3264,'site variables'!$A:$A,'site variables'!G:G,0,0)</f>
        <v>high</v>
      </c>
      <c r="S3264" t="str">
        <f>_xlfn.XLOOKUP($A3264,'site variables'!$A:$A,'site variables'!H:H,0,0)</f>
        <v>low</v>
      </c>
      <c r="T3264" t="str">
        <f>_xlfn.XLOOKUP($A3264,'site variables'!$A:$A,'site variables'!I:I,0,0)</f>
        <v>Wildfire&amp;grazing</v>
      </c>
      <c r="U3264">
        <f>_xlfn.XLOOKUP($D3264,climatevars!$E:$E,climatevars!J:J,0,)</f>
        <v>237.99952399999995</v>
      </c>
      <c r="V3264">
        <f>_xlfn.XLOOKUP($D3264,climatevars!$E:$E,climatevars!K:K,0,)</f>
        <v>750.99849799999981</v>
      </c>
      <c r="W3264">
        <f>_xlfn.XLOOKUP($D3264,climatevars!$E:$E,climatevars!L:L,0,)</f>
        <v>237.99952399999995</v>
      </c>
      <c r="X3264">
        <f>_xlfn.XLOOKUP($G3264,speciesvars!$D:$D,speciesvars!H:H,0,0)</f>
        <v>21.804166575272902</v>
      </c>
      <c r="Y3264">
        <f>_xlfn.XLOOKUP($G3264,speciesvars!$D:$D,speciesvars!I:I,0,0)</f>
        <v>504</v>
      </c>
    </row>
    <row r="3265" spans="1:25" hidden="1" x14ac:dyDescent="0.25">
      <c r="A3265" t="s">
        <v>57</v>
      </c>
      <c r="B3265" t="s">
        <v>32</v>
      </c>
      <c r="C3265">
        <v>17</v>
      </c>
      <c r="D3265" t="str">
        <f t="shared" si="50"/>
        <v>Rooseveltspring 2020</v>
      </c>
      <c r="E3265" t="s">
        <v>48</v>
      </c>
      <c r="F3265" t="s">
        <v>70</v>
      </c>
      <c r="G3265" t="s">
        <v>22</v>
      </c>
      <c r="H3265" t="s">
        <v>4256</v>
      </c>
      <c r="I3265" t="s">
        <v>3367</v>
      </c>
      <c r="J3265" t="s">
        <v>60</v>
      </c>
      <c r="K3265">
        <v>0</v>
      </c>
      <c r="L3265">
        <v>0</v>
      </c>
      <c r="M3265">
        <v>0</v>
      </c>
      <c r="N3265">
        <f>_xlfn.XLOOKUP($A3265,'site variables'!$A:$A,'site variables'!C:C,0,0)</f>
        <v>400.54</v>
      </c>
      <c r="O3265">
        <f>_xlfn.XLOOKUP($A3265,'site variables'!$A:$A,'site variables'!D:D,0,0)</f>
        <v>30.2</v>
      </c>
      <c r="P3265">
        <f>_xlfn.XLOOKUP($A3265,'site variables'!$A:$A,'site variables'!E:E,0,0)</f>
        <v>20.100000000000001</v>
      </c>
      <c r="Q3265">
        <f>_xlfn.XLOOKUP($A3265,'site variables'!$A:$A,'site variables'!F:F,0,0)</f>
        <v>762</v>
      </c>
      <c r="R3265" t="str">
        <f>_xlfn.XLOOKUP($A3265,'site variables'!$A:$A,'site variables'!G:G,0,0)</f>
        <v>high</v>
      </c>
      <c r="S3265" t="str">
        <f>_xlfn.XLOOKUP($A3265,'site variables'!$A:$A,'site variables'!H:H,0,0)</f>
        <v>low</v>
      </c>
      <c r="T3265" t="str">
        <f>_xlfn.XLOOKUP($A3265,'site variables'!$A:$A,'site variables'!I:I,0,0)</f>
        <v>Wildfire&amp;grazing</v>
      </c>
      <c r="U3265">
        <f>_xlfn.XLOOKUP($D3265,climatevars!$E:$E,climatevars!J:J,0,)</f>
        <v>237.99952399999995</v>
      </c>
      <c r="V3265">
        <f>_xlfn.XLOOKUP($D3265,climatevars!$E:$E,climatevars!K:K,0,)</f>
        <v>750.99849799999981</v>
      </c>
      <c r="W3265">
        <f>_xlfn.XLOOKUP($D3265,climatevars!$E:$E,climatevars!L:L,0,)</f>
        <v>237.99952399999995</v>
      </c>
      <c r="X3265">
        <f>_xlfn.XLOOKUP($G3265,speciesvars!$D:$D,speciesvars!H:H,0,0)</f>
        <v>22.870833317438802</v>
      </c>
      <c r="Y3265">
        <f>_xlfn.XLOOKUP($G3265,speciesvars!$D:$D,speciesvars!I:I,0,0)</f>
        <v>733</v>
      </c>
    </row>
    <row r="3266" spans="1:25" hidden="1" x14ac:dyDescent="0.25">
      <c r="A3266" t="s">
        <v>57</v>
      </c>
      <c r="B3266" t="s">
        <v>52</v>
      </c>
      <c r="C3266">
        <v>5</v>
      </c>
      <c r="D3266" t="str">
        <f t="shared" si="50"/>
        <v>Rooseveltspring 2021</v>
      </c>
      <c r="E3266" t="s">
        <v>48</v>
      </c>
      <c r="F3266" t="s">
        <v>0</v>
      </c>
      <c r="G3266" t="s">
        <v>3329</v>
      </c>
      <c r="H3266" t="s">
        <v>11</v>
      </c>
      <c r="I3266" t="s">
        <v>3368</v>
      </c>
      <c r="J3266" t="s">
        <v>72</v>
      </c>
      <c r="K3266">
        <v>1</v>
      </c>
      <c r="L3266">
        <v>6</v>
      </c>
      <c r="N3266">
        <f>_xlfn.XLOOKUP($A3266,'site variables'!$A:$A,'site variables'!C:C,0,0)</f>
        <v>400.54</v>
      </c>
      <c r="O3266">
        <f>_xlfn.XLOOKUP($A3266,'site variables'!$A:$A,'site variables'!D:D,0,0)</f>
        <v>30.2</v>
      </c>
      <c r="P3266">
        <f>_xlfn.XLOOKUP($A3266,'site variables'!$A:$A,'site variables'!E:E,0,0)</f>
        <v>20.100000000000001</v>
      </c>
      <c r="Q3266">
        <f>_xlfn.XLOOKUP($A3266,'site variables'!$A:$A,'site variables'!F:F,0,0)</f>
        <v>762</v>
      </c>
      <c r="R3266" t="str">
        <f>_xlfn.XLOOKUP($A3266,'site variables'!$A:$A,'site variables'!G:G,0,0)</f>
        <v>high</v>
      </c>
      <c r="S3266" t="str">
        <f>_xlfn.XLOOKUP($A3266,'site variables'!$A:$A,'site variables'!H:H,0,0)</f>
        <v>low</v>
      </c>
      <c r="T3266" t="str">
        <f>_xlfn.XLOOKUP($A3266,'site variables'!$A:$A,'site variables'!I:I,0,0)</f>
        <v>Wildfire&amp;grazing</v>
      </c>
      <c r="U3266">
        <f>_xlfn.XLOOKUP($D3266,climatevars!$E:$E,climatevars!J:J,0,)</f>
        <v>73.999852000000004</v>
      </c>
      <c r="V3266">
        <f>_xlfn.XLOOKUP($D3266,climatevars!$E:$E,climatevars!K:K,0,)</f>
        <v>750.99849799999981</v>
      </c>
      <c r="W3266">
        <f>_xlfn.XLOOKUP($D3266,climatevars!$E:$E,climatevars!L:L,0,)</f>
        <v>326.99934599999995</v>
      </c>
      <c r="X3266">
        <f>_xlfn.XLOOKUP($G3266,speciesvars!$D:$D,speciesvars!H:H,0,0)</f>
        <v>0</v>
      </c>
      <c r="Y3266">
        <f>_xlfn.XLOOKUP($G3266,speciesvars!$D:$D,speciesvars!I:I,0,0)</f>
        <v>0</v>
      </c>
    </row>
    <row r="3267" spans="1:25" hidden="1" x14ac:dyDescent="0.25">
      <c r="A3267" t="s">
        <v>57</v>
      </c>
      <c r="B3267" t="s">
        <v>32</v>
      </c>
      <c r="C3267">
        <v>17</v>
      </c>
      <c r="D3267" t="str">
        <f t="shared" ref="D3267:D3330" si="51">_xlfn.CONCAT(A3267,B3267)</f>
        <v>Rooseveltspring 2020</v>
      </c>
      <c r="E3267" t="s">
        <v>48</v>
      </c>
      <c r="F3267" t="s">
        <v>70</v>
      </c>
      <c r="G3267" t="s">
        <v>54</v>
      </c>
      <c r="H3267" t="s">
        <v>4256</v>
      </c>
      <c r="I3267" t="s">
        <v>3369</v>
      </c>
      <c r="J3267" t="s">
        <v>60</v>
      </c>
      <c r="K3267">
        <v>0</v>
      </c>
      <c r="L3267">
        <v>0</v>
      </c>
      <c r="M3267">
        <v>0.55000000000000004</v>
      </c>
      <c r="N3267">
        <f>_xlfn.XLOOKUP($A3267,'site variables'!$A:$A,'site variables'!C:C,0,0)</f>
        <v>400.54</v>
      </c>
      <c r="O3267">
        <f>_xlfn.XLOOKUP($A3267,'site variables'!$A:$A,'site variables'!D:D,0,0)</f>
        <v>30.2</v>
      </c>
      <c r="P3267">
        <f>_xlfn.XLOOKUP($A3267,'site variables'!$A:$A,'site variables'!E:E,0,0)</f>
        <v>20.100000000000001</v>
      </c>
      <c r="Q3267">
        <f>_xlfn.XLOOKUP($A3267,'site variables'!$A:$A,'site variables'!F:F,0,0)</f>
        <v>762</v>
      </c>
      <c r="R3267" t="str">
        <f>_xlfn.XLOOKUP($A3267,'site variables'!$A:$A,'site variables'!G:G,0,0)</f>
        <v>high</v>
      </c>
      <c r="S3267" t="str">
        <f>_xlfn.XLOOKUP($A3267,'site variables'!$A:$A,'site variables'!H:H,0,0)</f>
        <v>low</v>
      </c>
      <c r="T3267" t="str">
        <f>_xlfn.XLOOKUP($A3267,'site variables'!$A:$A,'site variables'!I:I,0,0)</f>
        <v>Wildfire&amp;grazing</v>
      </c>
      <c r="U3267">
        <f>_xlfn.XLOOKUP($D3267,climatevars!$E:$E,climatevars!J:J,0,)</f>
        <v>237.99952399999995</v>
      </c>
      <c r="V3267">
        <f>_xlfn.XLOOKUP($D3267,climatevars!$E:$E,climatevars!K:K,0,)</f>
        <v>750.99849799999981</v>
      </c>
      <c r="W3267">
        <f>_xlfn.XLOOKUP($D3267,climatevars!$E:$E,climatevars!L:L,0,)</f>
        <v>237.99952399999995</v>
      </c>
      <c r="X3267">
        <f>_xlfn.XLOOKUP($G3267,speciesvars!$D:$D,speciesvars!H:H,0,0)</f>
        <v>21.7541668613752</v>
      </c>
      <c r="Y3267">
        <f>_xlfn.XLOOKUP($G3267,speciesvars!$D:$D,speciesvars!I:I,0,0)</f>
        <v>505</v>
      </c>
    </row>
    <row r="3268" spans="1:25" hidden="1" x14ac:dyDescent="0.25">
      <c r="A3268" t="s">
        <v>57</v>
      </c>
      <c r="B3268" t="s">
        <v>32</v>
      </c>
      <c r="C3268">
        <v>17</v>
      </c>
      <c r="D3268" t="str">
        <f t="shared" si="51"/>
        <v>Rooseveltspring 2020</v>
      </c>
      <c r="E3268" t="s">
        <v>48</v>
      </c>
      <c r="F3268" t="s">
        <v>70</v>
      </c>
      <c r="G3268" t="s">
        <v>65</v>
      </c>
      <c r="H3268" t="s">
        <v>4256</v>
      </c>
      <c r="I3268" t="s">
        <v>3370</v>
      </c>
      <c r="J3268" t="s">
        <v>60</v>
      </c>
      <c r="K3268">
        <v>1</v>
      </c>
      <c r="L3268">
        <v>80</v>
      </c>
      <c r="M3268">
        <v>7.5</v>
      </c>
      <c r="N3268">
        <f>_xlfn.XLOOKUP($A3268,'site variables'!$A:$A,'site variables'!C:C,0,0)</f>
        <v>400.54</v>
      </c>
      <c r="O3268">
        <f>_xlfn.XLOOKUP($A3268,'site variables'!$A:$A,'site variables'!D:D,0,0)</f>
        <v>30.2</v>
      </c>
      <c r="P3268">
        <f>_xlfn.XLOOKUP($A3268,'site variables'!$A:$A,'site variables'!E:E,0,0)</f>
        <v>20.100000000000001</v>
      </c>
      <c r="Q3268">
        <f>_xlfn.XLOOKUP($A3268,'site variables'!$A:$A,'site variables'!F:F,0,0)</f>
        <v>762</v>
      </c>
      <c r="R3268" t="str">
        <f>_xlfn.XLOOKUP($A3268,'site variables'!$A:$A,'site variables'!G:G,0,0)</f>
        <v>high</v>
      </c>
      <c r="S3268" t="str">
        <f>_xlfn.XLOOKUP($A3268,'site variables'!$A:$A,'site variables'!H:H,0,0)</f>
        <v>low</v>
      </c>
      <c r="T3268" t="str">
        <f>_xlfn.XLOOKUP($A3268,'site variables'!$A:$A,'site variables'!I:I,0,0)</f>
        <v>Wildfire&amp;grazing</v>
      </c>
      <c r="U3268">
        <f>_xlfn.XLOOKUP($D3268,climatevars!$E:$E,climatevars!J:J,0,)</f>
        <v>237.99952399999995</v>
      </c>
      <c r="V3268">
        <f>_xlfn.XLOOKUP($D3268,climatevars!$E:$E,climatevars!K:K,0,)</f>
        <v>750.99849799999981</v>
      </c>
      <c r="W3268">
        <f>_xlfn.XLOOKUP($D3268,climatevars!$E:$E,climatevars!L:L,0,)</f>
        <v>237.99952399999995</v>
      </c>
      <c r="X3268">
        <f>_xlfn.XLOOKUP($G3268,speciesvars!$D:$D,speciesvars!H:H,0,0)</f>
        <v>21.662499884764401</v>
      </c>
      <c r="Y3268">
        <f>_xlfn.XLOOKUP($G3268,speciesvars!$D:$D,speciesvars!I:I,0,0)</f>
        <v>767</v>
      </c>
    </row>
    <row r="3269" spans="1:25" hidden="1" x14ac:dyDescent="0.25">
      <c r="A3269" t="s">
        <v>57</v>
      </c>
      <c r="B3269" t="s">
        <v>32</v>
      </c>
      <c r="C3269">
        <v>17</v>
      </c>
      <c r="D3269" t="str">
        <f t="shared" si="51"/>
        <v>Rooseveltspring 2020</v>
      </c>
      <c r="E3269" t="s">
        <v>48</v>
      </c>
      <c r="F3269" t="s">
        <v>70</v>
      </c>
      <c r="G3269" t="s">
        <v>1</v>
      </c>
      <c r="H3269" t="s">
        <v>4256</v>
      </c>
      <c r="I3269" t="s">
        <v>3371</v>
      </c>
      <c r="J3269" t="s">
        <v>60</v>
      </c>
      <c r="K3269">
        <v>0</v>
      </c>
      <c r="L3269">
        <v>0</v>
      </c>
      <c r="M3269">
        <v>0</v>
      </c>
      <c r="N3269">
        <f>_xlfn.XLOOKUP($A3269,'site variables'!$A:$A,'site variables'!C:C,0,0)</f>
        <v>400.54</v>
      </c>
      <c r="O3269">
        <f>_xlfn.XLOOKUP($A3269,'site variables'!$A:$A,'site variables'!D:D,0,0)</f>
        <v>30.2</v>
      </c>
      <c r="P3269">
        <f>_xlfn.XLOOKUP($A3269,'site variables'!$A:$A,'site variables'!E:E,0,0)</f>
        <v>20.100000000000001</v>
      </c>
      <c r="Q3269">
        <f>_xlfn.XLOOKUP($A3269,'site variables'!$A:$A,'site variables'!F:F,0,0)</f>
        <v>762</v>
      </c>
      <c r="R3269" t="str">
        <f>_xlfn.XLOOKUP($A3269,'site variables'!$A:$A,'site variables'!G:G,0,0)</f>
        <v>high</v>
      </c>
      <c r="S3269" t="str">
        <f>_xlfn.XLOOKUP($A3269,'site variables'!$A:$A,'site variables'!H:H,0,0)</f>
        <v>low</v>
      </c>
      <c r="T3269" t="str">
        <f>_xlfn.XLOOKUP($A3269,'site variables'!$A:$A,'site variables'!I:I,0,0)</f>
        <v>Wildfire&amp;grazing</v>
      </c>
      <c r="U3269">
        <f>_xlfn.XLOOKUP($D3269,climatevars!$E:$E,climatevars!J:J,0,)</f>
        <v>237.99952399999995</v>
      </c>
      <c r="V3269">
        <f>_xlfn.XLOOKUP($D3269,climatevars!$E:$E,climatevars!K:K,0,)</f>
        <v>750.99849799999981</v>
      </c>
      <c r="W3269">
        <f>_xlfn.XLOOKUP($D3269,climatevars!$E:$E,climatevars!L:L,0,)</f>
        <v>237.99952399999995</v>
      </c>
      <c r="X3269">
        <f>_xlfn.XLOOKUP($G3269,speciesvars!$D:$D,speciesvars!H:H,0,0)</f>
        <v>22.9416667421659</v>
      </c>
      <c r="Y3269">
        <f>_xlfn.XLOOKUP($G3269,speciesvars!$D:$D,speciesvars!I:I,0,0)</f>
        <v>528</v>
      </c>
    </row>
    <row r="3270" spans="1:25" hidden="1" x14ac:dyDescent="0.25">
      <c r="A3270" t="s">
        <v>57</v>
      </c>
      <c r="B3270" t="s">
        <v>32</v>
      </c>
      <c r="C3270">
        <v>18</v>
      </c>
      <c r="D3270" t="str">
        <f t="shared" si="51"/>
        <v>Rooseveltspring 2020</v>
      </c>
      <c r="E3270" t="s">
        <v>12</v>
      </c>
      <c r="F3270" t="s">
        <v>70</v>
      </c>
      <c r="G3270" t="s">
        <v>6</v>
      </c>
      <c r="H3270" t="s">
        <v>4256</v>
      </c>
      <c r="I3270" t="s">
        <v>3372</v>
      </c>
      <c r="J3270" t="s">
        <v>60</v>
      </c>
      <c r="K3270">
        <v>0</v>
      </c>
      <c r="L3270">
        <v>0</v>
      </c>
      <c r="M3270">
        <v>0.55000000000000004</v>
      </c>
      <c r="N3270">
        <f>_xlfn.XLOOKUP($A3270,'site variables'!$A:$A,'site variables'!C:C,0,0)</f>
        <v>400.54</v>
      </c>
      <c r="O3270">
        <f>_xlfn.XLOOKUP($A3270,'site variables'!$A:$A,'site variables'!D:D,0,0)</f>
        <v>30.2</v>
      </c>
      <c r="P3270">
        <f>_xlfn.XLOOKUP($A3270,'site variables'!$A:$A,'site variables'!E:E,0,0)</f>
        <v>20.100000000000001</v>
      </c>
      <c r="Q3270">
        <f>_xlfn.XLOOKUP($A3270,'site variables'!$A:$A,'site variables'!F:F,0,0)</f>
        <v>762</v>
      </c>
      <c r="R3270" t="str">
        <f>_xlfn.XLOOKUP($A3270,'site variables'!$A:$A,'site variables'!G:G,0,0)</f>
        <v>high</v>
      </c>
      <c r="S3270" t="str">
        <f>_xlfn.XLOOKUP($A3270,'site variables'!$A:$A,'site variables'!H:H,0,0)</f>
        <v>low</v>
      </c>
      <c r="T3270" t="str">
        <f>_xlfn.XLOOKUP($A3270,'site variables'!$A:$A,'site variables'!I:I,0,0)</f>
        <v>Wildfire&amp;grazing</v>
      </c>
      <c r="U3270">
        <f>_xlfn.XLOOKUP($D3270,climatevars!$E:$E,climatevars!J:J,0,)</f>
        <v>237.99952399999995</v>
      </c>
      <c r="V3270">
        <f>_xlfn.XLOOKUP($D3270,climatevars!$E:$E,climatevars!K:K,0,)</f>
        <v>750.99849799999981</v>
      </c>
      <c r="W3270">
        <f>_xlfn.XLOOKUP($D3270,climatevars!$E:$E,climatevars!L:L,0,)</f>
        <v>237.99952399999995</v>
      </c>
      <c r="X3270">
        <f>_xlfn.XLOOKUP($G3270,speciesvars!$D:$D,speciesvars!H:H,0,0)</f>
        <v>21.804166575272902</v>
      </c>
      <c r="Y3270">
        <f>_xlfn.XLOOKUP($G3270,speciesvars!$D:$D,speciesvars!I:I,0,0)</f>
        <v>504</v>
      </c>
    </row>
    <row r="3271" spans="1:25" hidden="1" x14ac:dyDescent="0.25">
      <c r="A3271" t="s">
        <v>57</v>
      </c>
      <c r="B3271" t="s">
        <v>32</v>
      </c>
      <c r="C3271">
        <v>18</v>
      </c>
      <c r="D3271" t="str">
        <f t="shared" si="51"/>
        <v>Rooseveltspring 2020</v>
      </c>
      <c r="E3271" t="s">
        <v>12</v>
      </c>
      <c r="F3271" t="s">
        <v>70</v>
      </c>
      <c r="G3271" t="s">
        <v>22</v>
      </c>
      <c r="H3271" t="s">
        <v>4256</v>
      </c>
      <c r="I3271" t="s">
        <v>3373</v>
      </c>
      <c r="J3271" t="s">
        <v>60</v>
      </c>
      <c r="K3271">
        <v>0</v>
      </c>
      <c r="L3271">
        <v>0</v>
      </c>
      <c r="M3271">
        <v>0</v>
      </c>
      <c r="N3271">
        <f>_xlfn.XLOOKUP($A3271,'site variables'!$A:$A,'site variables'!C:C,0,0)</f>
        <v>400.54</v>
      </c>
      <c r="O3271">
        <f>_xlfn.XLOOKUP($A3271,'site variables'!$A:$A,'site variables'!D:D,0,0)</f>
        <v>30.2</v>
      </c>
      <c r="P3271">
        <f>_xlfn.XLOOKUP($A3271,'site variables'!$A:$A,'site variables'!E:E,0,0)</f>
        <v>20.100000000000001</v>
      </c>
      <c r="Q3271">
        <f>_xlfn.XLOOKUP($A3271,'site variables'!$A:$A,'site variables'!F:F,0,0)</f>
        <v>762</v>
      </c>
      <c r="R3271" t="str">
        <f>_xlfn.XLOOKUP($A3271,'site variables'!$A:$A,'site variables'!G:G,0,0)</f>
        <v>high</v>
      </c>
      <c r="S3271" t="str">
        <f>_xlfn.XLOOKUP($A3271,'site variables'!$A:$A,'site variables'!H:H,0,0)</f>
        <v>low</v>
      </c>
      <c r="T3271" t="str">
        <f>_xlfn.XLOOKUP($A3271,'site variables'!$A:$A,'site variables'!I:I,0,0)</f>
        <v>Wildfire&amp;grazing</v>
      </c>
      <c r="U3271">
        <f>_xlfn.XLOOKUP($D3271,climatevars!$E:$E,climatevars!J:J,0,)</f>
        <v>237.99952399999995</v>
      </c>
      <c r="V3271">
        <f>_xlfn.XLOOKUP($D3271,climatevars!$E:$E,climatevars!K:K,0,)</f>
        <v>750.99849799999981</v>
      </c>
      <c r="W3271">
        <f>_xlfn.XLOOKUP($D3271,climatevars!$E:$E,climatevars!L:L,0,)</f>
        <v>237.99952399999995</v>
      </c>
      <c r="X3271">
        <f>_xlfn.XLOOKUP($G3271,speciesvars!$D:$D,speciesvars!H:H,0,0)</f>
        <v>22.870833317438802</v>
      </c>
      <c r="Y3271">
        <f>_xlfn.XLOOKUP($G3271,speciesvars!$D:$D,speciesvars!I:I,0,0)</f>
        <v>733</v>
      </c>
    </row>
    <row r="3272" spans="1:25" hidden="1" x14ac:dyDescent="0.25">
      <c r="A3272" t="s">
        <v>57</v>
      </c>
      <c r="B3272" t="s">
        <v>32</v>
      </c>
      <c r="C3272">
        <v>18</v>
      </c>
      <c r="D3272" t="str">
        <f t="shared" si="51"/>
        <v>Rooseveltspring 2020</v>
      </c>
      <c r="E3272" t="s">
        <v>12</v>
      </c>
      <c r="F3272" t="s">
        <v>70</v>
      </c>
      <c r="G3272" t="s">
        <v>54</v>
      </c>
      <c r="H3272" t="s">
        <v>4256</v>
      </c>
      <c r="I3272" t="s">
        <v>3374</v>
      </c>
      <c r="J3272" t="s">
        <v>60</v>
      </c>
      <c r="K3272">
        <v>1</v>
      </c>
      <c r="L3272">
        <v>60</v>
      </c>
      <c r="M3272">
        <v>3.5</v>
      </c>
      <c r="N3272">
        <f>_xlfn.XLOOKUP($A3272,'site variables'!$A:$A,'site variables'!C:C,0,0)</f>
        <v>400.54</v>
      </c>
      <c r="O3272">
        <f>_xlfn.XLOOKUP($A3272,'site variables'!$A:$A,'site variables'!D:D,0,0)</f>
        <v>30.2</v>
      </c>
      <c r="P3272">
        <f>_xlfn.XLOOKUP($A3272,'site variables'!$A:$A,'site variables'!E:E,0,0)</f>
        <v>20.100000000000001</v>
      </c>
      <c r="Q3272">
        <f>_xlfn.XLOOKUP($A3272,'site variables'!$A:$A,'site variables'!F:F,0,0)</f>
        <v>762</v>
      </c>
      <c r="R3272" t="str">
        <f>_xlfn.XLOOKUP($A3272,'site variables'!$A:$A,'site variables'!G:G,0,0)</f>
        <v>high</v>
      </c>
      <c r="S3272" t="str">
        <f>_xlfn.XLOOKUP($A3272,'site variables'!$A:$A,'site variables'!H:H,0,0)</f>
        <v>low</v>
      </c>
      <c r="T3272" t="str">
        <f>_xlfn.XLOOKUP($A3272,'site variables'!$A:$A,'site variables'!I:I,0,0)</f>
        <v>Wildfire&amp;grazing</v>
      </c>
      <c r="U3272">
        <f>_xlfn.XLOOKUP($D3272,climatevars!$E:$E,climatevars!J:J,0,)</f>
        <v>237.99952399999995</v>
      </c>
      <c r="V3272">
        <f>_xlfn.XLOOKUP($D3272,climatevars!$E:$E,climatevars!K:K,0,)</f>
        <v>750.99849799999981</v>
      </c>
      <c r="W3272">
        <f>_xlfn.XLOOKUP($D3272,climatevars!$E:$E,climatevars!L:L,0,)</f>
        <v>237.99952399999995</v>
      </c>
      <c r="X3272">
        <f>_xlfn.XLOOKUP($G3272,speciesvars!$D:$D,speciesvars!H:H,0,0)</f>
        <v>21.7541668613752</v>
      </c>
      <c r="Y3272">
        <f>_xlfn.XLOOKUP($G3272,speciesvars!$D:$D,speciesvars!I:I,0,0)</f>
        <v>505</v>
      </c>
    </row>
    <row r="3273" spans="1:25" hidden="1" x14ac:dyDescent="0.25">
      <c r="A3273" t="s">
        <v>57</v>
      </c>
      <c r="B3273" t="s">
        <v>52</v>
      </c>
      <c r="C3273">
        <v>6</v>
      </c>
      <c r="D3273" t="str">
        <f t="shared" si="51"/>
        <v>Rooseveltspring 2021</v>
      </c>
      <c r="E3273" t="s">
        <v>66</v>
      </c>
      <c r="F3273" t="s">
        <v>0</v>
      </c>
      <c r="G3273" t="s">
        <v>77</v>
      </c>
      <c r="H3273" t="s">
        <v>11</v>
      </c>
      <c r="I3273" t="s">
        <v>3375</v>
      </c>
      <c r="J3273" t="s">
        <v>72</v>
      </c>
      <c r="K3273">
        <v>6</v>
      </c>
      <c r="L3273">
        <v>15</v>
      </c>
      <c r="N3273">
        <f>_xlfn.XLOOKUP($A3273,'site variables'!$A:$A,'site variables'!C:C,0,0)</f>
        <v>400.54</v>
      </c>
      <c r="O3273">
        <f>_xlfn.XLOOKUP($A3273,'site variables'!$A:$A,'site variables'!D:D,0,0)</f>
        <v>30.2</v>
      </c>
      <c r="P3273">
        <f>_xlfn.XLOOKUP($A3273,'site variables'!$A:$A,'site variables'!E:E,0,0)</f>
        <v>20.100000000000001</v>
      </c>
      <c r="Q3273">
        <f>_xlfn.XLOOKUP($A3273,'site variables'!$A:$A,'site variables'!F:F,0,0)</f>
        <v>762</v>
      </c>
      <c r="R3273" t="str">
        <f>_xlfn.XLOOKUP($A3273,'site variables'!$A:$A,'site variables'!G:G,0,0)</f>
        <v>high</v>
      </c>
      <c r="S3273" t="str">
        <f>_xlfn.XLOOKUP($A3273,'site variables'!$A:$A,'site variables'!H:H,0,0)</f>
        <v>low</v>
      </c>
      <c r="T3273" t="str">
        <f>_xlfn.XLOOKUP($A3273,'site variables'!$A:$A,'site variables'!I:I,0,0)</f>
        <v>Wildfire&amp;grazing</v>
      </c>
      <c r="U3273">
        <f>_xlfn.XLOOKUP($D3273,climatevars!$E:$E,climatevars!J:J,0,)</f>
        <v>73.999852000000004</v>
      </c>
      <c r="V3273">
        <f>_xlfn.XLOOKUP($D3273,climatevars!$E:$E,climatevars!K:K,0,)</f>
        <v>750.99849799999981</v>
      </c>
      <c r="W3273">
        <f>_xlfn.XLOOKUP($D3273,climatevars!$E:$E,climatevars!L:L,0,)</f>
        <v>326.99934599999995</v>
      </c>
      <c r="X3273">
        <f>_xlfn.XLOOKUP($G3273,speciesvars!$D:$D,speciesvars!H:H,0,0)</f>
        <v>0</v>
      </c>
      <c r="Y3273">
        <f>_xlfn.XLOOKUP($G3273,speciesvars!$D:$D,speciesvars!I:I,0,0)</f>
        <v>0</v>
      </c>
    </row>
    <row r="3274" spans="1:25" hidden="1" x14ac:dyDescent="0.25">
      <c r="A3274" t="s">
        <v>57</v>
      </c>
      <c r="B3274" t="s">
        <v>52</v>
      </c>
      <c r="C3274">
        <v>6</v>
      </c>
      <c r="D3274" t="str">
        <f t="shared" si="51"/>
        <v>Rooseveltspring 2021</v>
      </c>
      <c r="E3274" t="s">
        <v>66</v>
      </c>
      <c r="F3274" t="s">
        <v>0</v>
      </c>
      <c r="G3274" t="s">
        <v>3</v>
      </c>
      <c r="H3274" t="s">
        <v>11</v>
      </c>
      <c r="I3274" t="s">
        <v>3376</v>
      </c>
      <c r="J3274" t="s">
        <v>72</v>
      </c>
      <c r="K3274">
        <v>39</v>
      </c>
      <c r="L3274">
        <v>5</v>
      </c>
      <c r="N3274">
        <f>_xlfn.XLOOKUP($A3274,'site variables'!$A:$A,'site variables'!C:C,0,0)</f>
        <v>400.54</v>
      </c>
      <c r="O3274">
        <f>_xlfn.XLOOKUP($A3274,'site variables'!$A:$A,'site variables'!D:D,0,0)</f>
        <v>30.2</v>
      </c>
      <c r="P3274">
        <f>_xlfn.XLOOKUP($A3274,'site variables'!$A:$A,'site variables'!E:E,0,0)</f>
        <v>20.100000000000001</v>
      </c>
      <c r="Q3274">
        <f>_xlfn.XLOOKUP($A3274,'site variables'!$A:$A,'site variables'!F:F,0,0)</f>
        <v>762</v>
      </c>
      <c r="R3274" t="str">
        <f>_xlfn.XLOOKUP($A3274,'site variables'!$A:$A,'site variables'!G:G,0,0)</f>
        <v>high</v>
      </c>
      <c r="S3274" t="str">
        <f>_xlfn.XLOOKUP($A3274,'site variables'!$A:$A,'site variables'!H:H,0,0)</f>
        <v>low</v>
      </c>
      <c r="T3274" t="str">
        <f>_xlfn.XLOOKUP($A3274,'site variables'!$A:$A,'site variables'!I:I,0,0)</f>
        <v>Wildfire&amp;grazing</v>
      </c>
      <c r="U3274">
        <f>_xlfn.XLOOKUP($D3274,climatevars!$E:$E,climatevars!J:J,0,)</f>
        <v>73.999852000000004</v>
      </c>
      <c r="V3274">
        <f>_xlfn.XLOOKUP($D3274,climatevars!$E:$E,climatevars!K:K,0,)</f>
        <v>750.99849799999981</v>
      </c>
      <c r="W3274">
        <f>_xlfn.XLOOKUP($D3274,climatevars!$E:$E,climatevars!L:L,0,)</f>
        <v>326.99934599999995</v>
      </c>
      <c r="X3274">
        <f>_xlfn.XLOOKUP($G3274,speciesvars!$D:$D,speciesvars!H:H,0,0)</f>
        <v>0</v>
      </c>
      <c r="Y3274">
        <f>_xlfn.XLOOKUP($G3274,speciesvars!$D:$D,speciesvars!I:I,0,0)</f>
        <v>0</v>
      </c>
    </row>
    <row r="3275" spans="1:25" hidden="1" x14ac:dyDescent="0.25">
      <c r="A3275" t="s">
        <v>57</v>
      </c>
      <c r="B3275" t="s">
        <v>52</v>
      </c>
      <c r="C3275">
        <v>6</v>
      </c>
      <c r="D3275" t="str">
        <f t="shared" si="51"/>
        <v>Rooseveltspring 2021</v>
      </c>
      <c r="E3275" t="s">
        <v>66</v>
      </c>
      <c r="F3275" t="s">
        <v>0</v>
      </c>
      <c r="G3275" t="s">
        <v>16</v>
      </c>
      <c r="H3275" t="s">
        <v>11</v>
      </c>
      <c r="I3275" t="s">
        <v>3377</v>
      </c>
      <c r="J3275" t="s">
        <v>60</v>
      </c>
      <c r="K3275">
        <v>1</v>
      </c>
      <c r="L3275">
        <v>18</v>
      </c>
      <c r="N3275">
        <f>_xlfn.XLOOKUP($A3275,'site variables'!$A:$A,'site variables'!C:C,0,0)</f>
        <v>400.54</v>
      </c>
      <c r="O3275">
        <f>_xlfn.XLOOKUP($A3275,'site variables'!$A:$A,'site variables'!D:D,0,0)</f>
        <v>30.2</v>
      </c>
      <c r="P3275">
        <f>_xlfn.XLOOKUP($A3275,'site variables'!$A:$A,'site variables'!E:E,0,0)</f>
        <v>20.100000000000001</v>
      </c>
      <c r="Q3275">
        <f>_xlfn.XLOOKUP($A3275,'site variables'!$A:$A,'site variables'!F:F,0,0)</f>
        <v>762</v>
      </c>
      <c r="R3275" t="str">
        <f>_xlfn.XLOOKUP($A3275,'site variables'!$A:$A,'site variables'!G:G,0,0)</f>
        <v>high</v>
      </c>
      <c r="S3275" t="str">
        <f>_xlfn.XLOOKUP($A3275,'site variables'!$A:$A,'site variables'!H:H,0,0)</f>
        <v>low</v>
      </c>
      <c r="T3275" t="str">
        <f>_xlfn.XLOOKUP($A3275,'site variables'!$A:$A,'site variables'!I:I,0,0)</f>
        <v>Wildfire&amp;grazing</v>
      </c>
      <c r="U3275">
        <f>_xlfn.XLOOKUP($D3275,climatevars!$E:$E,climatevars!J:J,0,)</f>
        <v>73.999852000000004</v>
      </c>
      <c r="V3275">
        <f>_xlfn.XLOOKUP($D3275,climatevars!$E:$E,climatevars!K:K,0,)</f>
        <v>750.99849799999981</v>
      </c>
      <c r="W3275">
        <f>_xlfn.XLOOKUP($D3275,climatevars!$E:$E,climatevars!L:L,0,)</f>
        <v>326.99934599999995</v>
      </c>
      <c r="X3275">
        <f>_xlfn.XLOOKUP($G3275,speciesvars!$D:$D,speciesvars!H:H,0,0)</f>
        <v>0</v>
      </c>
      <c r="Y3275">
        <f>_xlfn.XLOOKUP($G3275,speciesvars!$D:$D,speciesvars!I:I,0,0)</f>
        <v>0</v>
      </c>
    </row>
    <row r="3276" spans="1:25" hidden="1" x14ac:dyDescent="0.25">
      <c r="A3276" t="s">
        <v>57</v>
      </c>
      <c r="B3276" t="s">
        <v>52</v>
      </c>
      <c r="C3276">
        <v>6</v>
      </c>
      <c r="D3276" t="str">
        <f t="shared" si="51"/>
        <v>Rooseveltspring 2021</v>
      </c>
      <c r="E3276" t="s">
        <v>66</v>
      </c>
      <c r="F3276" t="s">
        <v>0</v>
      </c>
      <c r="G3276" t="s">
        <v>36</v>
      </c>
      <c r="H3276" t="s">
        <v>11</v>
      </c>
      <c r="I3276" t="s">
        <v>3378</v>
      </c>
      <c r="J3276" t="s">
        <v>72</v>
      </c>
      <c r="K3276">
        <v>8</v>
      </c>
      <c r="L3276">
        <v>15</v>
      </c>
      <c r="N3276">
        <f>_xlfn.XLOOKUP($A3276,'site variables'!$A:$A,'site variables'!C:C,0,0)</f>
        <v>400.54</v>
      </c>
      <c r="O3276">
        <f>_xlfn.XLOOKUP($A3276,'site variables'!$A:$A,'site variables'!D:D,0,0)</f>
        <v>30.2</v>
      </c>
      <c r="P3276">
        <f>_xlfn.XLOOKUP($A3276,'site variables'!$A:$A,'site variables'!E:E,0,0)</f>
        <v>20.100000000000001</v>
      </c>
      <c r="Q3276">
        <f>_xlfn.XLOOKUP($A3276,'site variables'!$A:$A,'site variables'!F:F,0,0)</f>
        <v>762</v>
      </c>
      <c r="R3276" t="str">
        <f>_xlfn.XLOOKUP($A3276,'site variables'!$A:$A,'site variables'!G:G,0,0)</f>
        <v>high</v>
      </c>
      <c r="S3276" t="str">
        <f>_xlfn.XLOOKUP($A3276,'site variables'!$A:$A,'site variables'!H:H,0,0)</f>
        <v>low</v>
      </c>
      <c r="T3276" t="str">
        <f>_xlfn.XLOOKUP($A3276,'site variables'!$A:$A,'site variables'!I:I,0,0)</f>
        <v>Wildfire&amp;grazing</v>
      </c>
      <c r="U3276">
        <f>_xlfn.XLOOKUP($D3276,climatevars!$E:$E,climatevars!J:J,0,)</f>
        <v>73.999852000000004</v>
      </c>
      <c r="V3276">
        <f>_xlfn.XLOOKUP($D3276,climatevars!$E:$E,climatevars!K:K,0,)</f>
        <v>750.99849799999981</v>
      </c>
      <c r="W3276">
        <f>_xlfn.XLOOKUP($D3276,climatevars!$E:$E,climatevars!L:L,0,)</f>
        <v>326.99934599999995</v>
      </c>
      <c r="X3276">
        <f>_xlfn.XLOOKUP($G3276,speciesvars!$D:$D,speciesvars!H:H,0,0)</f>
        <v>0</v>
      </c>
      <c r="Y3276">
        <f>_xlfn.XLOOKUP($G3276,speciesvars!$D:$D,speciesvars!I:I,0,0)</f>
        <v>0</v>
      </c>
    </row>
    <row r="3277" spans="1:25" hidden="1" x14ac:dyDescent="0.25">
      <c r="A3277" t="s">
        <v>57</v>
      </c>
      <c r="B3277" t="s">
        <v>52</v>
      </c>
      <c r="C3277">
        <v>7</v>
      </c>
      <c r="D3277" t="str">
        <f t="shared" si="51"/>
        <v>Rooseveltspring 2021</v>
      </c>
      <c r="E3277" t="s">
        <v>74</v>
      </c>
      <c r="F3277" t="s">
        <v>0</v>
      </c>
      <c r="G3277" t="s">
        <v>77</v>
      </c>
      <c r="H3277" t="s">
        <v>11</v>
      </c>
      <c r="I3277" t="s">
        <v>3379</v>
      </c>
      <c r="J3277" t="s">
        <v>72</v>
      </c>
      <c r="K3277">
        <v>3</v>
      </c>
      <c r="L3277">
        <v>20</v>
      </c>
      <c r="N3277">
        <f>_xlfn.XLOOKUP($A3277,'site variables'!$A:$A,'site variables'!C:C,0,0)</f>
        <v>400.54</v>
      </c>
      <c r="O3277">
        <f>_xlfn.XLOOKUP($A3277,'site variables'!$A:$A,'site variables'!D:D,0,0)</f>
        <v>30.2</v>
      </c>
      <c r="P3277">
        <f>_xlfn.XLOOKUP($A3277,'site variables'!$A:$A,'site variables'!E:E,0,0)</f>
        <v>20.100000000000001</v>
      </c>
      <c r="Q3277">
        <f>_xlfn.XLOOKUP($A3277,'site variables'!$A:$A,'site variables'!F:F,0,0)</f>
        <v>762</v>
      </c>
      <c r="R3277" t="str">
        <f>_xlfn.XLOOKUP($A3277,'site variables'!$A:$A,'site variables'!G:G,0,0)</f>
        <v>high</v>
      </c>
      <c r="S3277" t="str">
        <f>_xlfn.XLOOKUP($A3277,'site variables'!$A:$A,'site variables'!H:H,0,0)</f>
        <v>low</v>
      </c>
      <c r="T3277" t="str">
        <f>_xlfn.XLOOKUP($A3277,'site variables'!$A:$A,'site variables'!I:I,0,0)</f>
        <v>Wildfire&amp;grazing</v>
      </c>
      <c r="U3277">
        <f>_xlfn.XLOOKUP($D3277,climatevars!$E:$E,climatevars!J:J,0,)</f>
        <v>73.999852000000004</v>
      </c>
      <c r="V3277">
        <f>_xlfn.XLOOKUP($D3277,climatevars!$E:$E,climatevars!K:K,0,)</f>
        <v>750.99849799999981</v>
      </c>
      <c r="W3277">
        <f>_xlfn.XLOOKUP($D3277,climatevars!$E:$E,climatevars!L:L,0,)</f>
        <v>326.99934599999995</v>
      </c>
      <c r="X3277">
        <f>_xlfn.XLOOKUP($G3277,speciesvars!$D:$D,speciesvars!H:H,0,0)</f>
        <v>0</v>
      </c>
      <c r="Y3277">
        <f>_xlfn.XLOOKUP($G3277,speciesvars!$D:$D,speciesvars!I:I,0,0)</f>
        <v>0</v>
      </c>
    </row>
    <row r="3278" spans="1:25" hidden="1" x14ac:dyDescent="0.25">
      <c r="A3278" t="s">
        <v>57</v>
      </c>
      <c r="B3278" t="s">
        <v>52</v>
      </c>
      <c r="C3278">
        <v>7</v>
      </c>
      <c r="D3278" t="str">
        <f t="shared" si="51"/>
        <v>Rooseveltspring 2021</v>
      </c>
      <c r="E3278" t="s">
        <v>74</v>
      </c>
      <c r="F3278" t="s">
        <v>0</v>
      </c>
      <c r="G3278" t="s">
        <v>3</v>
      </c>
      <c r="H3278" t="s">
        <v>11</v>
      </c>
      <c r="I3278" t="s">
        <v>3380</v>
      </c>
      <c r="J3278" t="s">
        <v>72</v>
      </c>
      <c r="K3278">
        <v>84</v>
      </c>
      <c r="L3278">
        <v>10</v>
      </c>
      <c r="N3278">
        <f>_xlfn.XLOOKUP($A3278,'site variables'!$A:$A,'site variables'!C:C,0,0)</f>
        <v>400.54</v>
      </c>
      <c r="O3278">
        <f>_xlfn.XLOOKUP($A3278,'site variables'!$A:$A,'site variables'!D:D,0,0)</f>
        <v>30.2</v>
      </c>
      <c r="P3278">
        <f>_xlfn.XLOOKUP($A3278,'site variables'!$A:$A,'site variables'!E:E,0,0)</f>
        <v>20.100000000000001</v>
      </c>
      <c r="Q3278">
        <f>_xlfn.XLOOKUP($A3278,'site variables'!$A:$A,'site variables'!F:F,0,0)</f>
        <v>762</v>
      </c>
      <c r="R3278" t="str">
        <f>_xlfn.XLOOKUP($A3278,'site variables'!$A:$A,'site variables'!G:G,0,0)</f>
        <v>high</v>
      </c>
      <c r="S3278" t="str">
        <f>_xlfn.XLOOKUP($A3278,'site variables'!$A:$A,'site variables'!H:H,0,0)</f>
        <v>low</v>
      </c>
      <c r="T3278" t="str">
        <f>_xlfn.XLOOKUP($A3278,'site variables'!$A:$A,'site variables'!I:I,0,0)</f>
        <v>Wildfire&amp;grazing</v>
      </c>
      <c r="U3278">
        <f>_xlfn.XLOOKUP($D3278,climatevars!$E:$E,climatevars!J:J,0,)</f>
        <v>73.999852000000004</v>
      </c>
      <c r="V3278">
        <f>_xlfn.XLOOKUP($D3278,climatevars!$E:$E,climatevars!K:K,0,)</f>
        <v>750.99849799999981</v>
      </c>
      <c r="W3278">
        <f>_xlfn.XLOOKUP($D3278,climatevars!$E:$E,climatevars!L:L,0,)</f>
        <v>326.99934599999995</v>
      </c>
      <c r="X3278">
        <f>_xlfn.XLOOKUP($G3278,speciesvars!$D:$D,speciesvars!H:H,0,0)</f>
        <v>0</v>
      </c>
      <c r="Y3278">
        <f>_xlfn.XLOOKUP($G3278,speciesvars!$D:$D,speciesvars!I:I,0,0)</f>
        <v>0</v>
      </c>
    </row>
    <row r="3279" spans="1:25" hidden="1" x14ac:dyDescent="0.25">
      <c r="A3279" t="s">
        <v>57</v>
      </c>
      <c r="B3279" t="s">
        <v>52</v>
      </c>
      <c r="C3279">
        <v>7</v>
      </c>
      <c r="D3279" t="str">
        <f t="shared" si="51"/>
        <v>Rooseveltspring 2021</v>
      </c>
      <c r="E3279" t="s">
        <v>74</v>
      </c>
      <c r="F3279" t="s">
        <v>0</v>
      </c>
      <c r="G3279" t="s">
        <v>33</v>
      </c>
      <c r="H3279" t="s">
        <v>11</v>
      </c>
      <c r="I3279" t="s">
        <v>3381</v>
      </c>
      <c r="J3279" t="s">
        <v>60</v>
      </c>
      <c r="K3279">
        <v>7</v>
      </c>
      <c r="L3279">
        <v>12</v>
      </c>
      <c r="N3279">
        <f>_xlfn.XLOOKUP($A3279,'site variables'!$A:$A,'site variables'!C:C,0,0)</f>
        <v>400.54</v>
      </c>
      <c r="O3279">
        <f>_xlfn.XLOOKUP($A3279,'site variables'!$A:$A,'site variables'!D:D,0,0)</f>
        <v>30.2</v>
      </c>
      <c r="P3279">
        <f>_xlfn.XLOOKUP($A3279,'site variables'!$A:$A,'site variables'!E:E,0,0)</f>
        <v>20.100000000000001</v>
      </c>
      <c r="Q3279">
        <f>_xlfn.XLOOKUP($A3279,'site variables'!$A:$A,'site variables'!F:F,0,0)</f>
        <v>762</v>
      </c>
      <c r="R3279" t="str">
        <f>_xlfn.XLOOKUP($A3279,'site variables'!$A:$A,'site variables'!G:G,0,0)</f>
        <v>high</v>
      </c>
      <c r="S3279" t="str">
        <f>_xlfn.XLOOKUP($A3279,'site variables'!$A:$A,'site variables'!H:H,0,0)</f>
        <v>low</v>
      </c>
      <c r="T3279" t="str">
        <f>_xlfn.XLOOKUP($A3279,'site variables'!$A:$A,'site variables'!I:I,0,0)</f>
        <v>Wildfire&amp;grazing</v>
      </c>
      <c r="U3279">
        <f>_xlfn.XLOOKUP($D3279,climatevars!$E:$E,climatevars!J:J,0,)</f>
        <v>73.999852000000004</v>
      </c>
      <c r="V3279">
        <f>_xlfn.XLOOKUP($D3279,climatevars!$E:$E,climatevars!K:K,0,)</f>
        <v>750.99849799999981</v>
      </c>
      <c r="W3279">
        <f>_xlfn.XLOOKUP($D3279,climatevars!$E:$E,climatevars!L:L,0,)</f>
        <v>326.99934599999995</v>
      </c>
      <c r="X3279">
        <f>_xlfn.XLOOKUP($G3279,speciesvars!$D:$D,speciesvars!H:H,0,0)</f>
        <v>0</v>
      </c>
      <c r="Y3279">
        <f>_xlfn.XLOOKUP($G3279,speciesvars!$D:$D,speciesvars!I:I,0,0)</f>
        <v>0</v>
      </c>
    </row>
    <row r="3280" spans="1:25" hidden="1" x14ac:dyDescent="0.25">
      <c r="A3280" t="s">
        <v>57</v>
      </c>
      <c r="B3280" t="s">
        <v>52</v>
      </c>
      <c r="C3280">
        <v>7</v>
      </c>
      <c r="D3280" t="str">
        <f t="shared" si="51"/>
        <v>Rooseveltspring 2021</v>
      </c>
      <c r="E3280" t="s">
        <v>74</v>
      </c>
      <c r="F3280" t="s">
        <v>0</v>
      </c>
      <c r="G3280" t="s">
        <v>36</v>
      </c>
      <c r="H3280" t="s">
        <v>11</v>
      </c>
      <c r="I3280" t="s">
        <v>3382</v>
      </c>
      <c r="J3280" t="s">
        <v>72</v>
      </c>
      <c r="K3280">
        <v>43</v>
      </c>
      <c r="L3280">
        <v>20</v>
      </c>
      <c r="N3280">
        <f>_xlfn.XLOOKUP($A3280,'site variables'!$A:$A,'site variables'!C:C,0,0)</f>
        <v>400.54</v>
      </c>
      <c r="O3280">
        <f>_xlfn.XLOOKUP($A3280,'site variables'!$A:$A,'site variables'!D:D,0,0)</f>
        <v>30.2</v>
      </c>
      <c r="P3280">
        <f>_xlfn.XLOOKUP($A3280,'site variables'!$A:$A,'site variables'!E:E,0,0)</f>
        <v>20.100000000000001</v>
      </c>
      <c r="Q3280">
        <f>_xlfn.XLOOKUP($A3280,'site variables'!$A:$A,'site variables'!F:F,0,0)</f>
        <v>762</v>
      </c>
      <c r="R3280" t="str">
        <f>_xlfn.XLOOKUP($A3280,'site variables'!$A:$A,'site variables'!G:G,0,0)</f>
        <v>high</v>
      </c>
      <c r="S3280" t="str">
        <f>_xlfn.XLOOKUP($A3280,'site variables'!$A:$A,'site variables'!H:H,0,0)</f>
        <v>low</v>
      </c>
      <c r="T3280" t="str">
        <f>_xlfn.XLOOKUP($A3280,'site variables'!$A:$A,'site variables'!I:I,0,0)</f>
        <v>Wildfire&amp;grazing</v>
      </c>
      <c r="U3280">
        <f>_xlfn.XLOOKUP($D3280,climatevars!$E:$E,climatevars!J:J,0,)</f>
        <v>73.999852000000004</v>
      </c>
      <c r="V3280">
        <f>_xlfn.XLOOKUP($D3280,climatevars!$E:$E,climatevars!K:K,0,)</f>
        <v>750.99849799999981</v>
      </c>
      <c r="W3280">
        <f>_xlfn.XLOOKUP($D3280,climatevars!$E:$E,climatevars!L:L,0,)</f>
        <v>326.99934599999995</v>
      </c>
      <c r="X3280">
        <f>_xlfn.XLOOKUP($G3280,speciesvars!$D:$D,speciesvars!H:H,0,0)</f>
        <v>0</v>
      </c>
      <c r="Y3280">
        <f>_xlfn.XLOOKUP($G3280,speciesvars!$D:$D,speciesvars!I:I,0,0)</f>
        <v>0</v>
      </c>
    </row>
    <row r="3281" spans="1:25" hidden="1" x14ac:dyDescent="0.25">
      <c r="A3281" t="s">
        <v>57</v>
      </c>
      <c r="B3281" t="s">
        <v>52</v>
      </c>
      <c r="C3281">
        <v>7</v>
      </c>
      <c r="D3281" t="str">
        <f t="shared" si="51"/>
        <v>Rooseveltspring 2021</v>
      </c>
      <c r="E3281" t="s">
        <v>74</v>
      </c>
      <c r="F3281" t="s">
        <v>0</v>
      </c>
      <c r="G3281" t="s">
        <v>1437</v>
      </c>
      <c r="H3281" t="s">
        <v>11</v>
      </c>
      <c r="I3281" t="s">
        <v>3383</v>
      </c>
      <c r="J3281" t="s">
        <v>60</v>
      </c>
      <c r="K3281">
        <v>1</v>
      </c>
      <c r="L3281">
        <v>25</v>
      </c>
      <c r="N3281">
        <f>_xlfn.XLOOKUP($A3281,'site variables'!$A:$A,'site variables'!C:C,0,0)</f>
        <v>400.54</v>
      </c>
      <c r="O3281">
        <f>_xlfn.XLOOKUP($A3281,'site variables'!$A:$A,'site variables'!D:D,0,0)</f>
        <v>30.2</v>
      </c>
      <c r="P3281">
        <f>_xlfn.XLOOKUP($A3281,'site variables'!$A:$A,'site variables'!E:E,0,0)</f>
        <v>20.100000000000001</v>
      </c>
      <c r="Q3281">
        <f>_xlfn.XLOOKUP($A3281,'site variables'!$A:$A,'site variables'!F:F,0,0)</f>
        <v>762</v>
      </c>
      <c r="R3281" t="str">
        <f>_xlfn.XLOOKUP($A3281,'site variables'!$A:$A,'site variables'!G:G,0,0)</f>
        <v>high</v>
      </c>
      <c r="S3281" t="str">
        <f>_xlfn.XLOOKUP($A3281,'site variables'!$A:$A,'site variables'!H:H,0,0)</f>
        <v>low</v>
      </c>
      <c r="T3281" t="str">
        <f>_xlfn.XLOOKUP($A3281,'site variables'!$A:$A,'site variables'!I:I,0,0)</f>
        <v>Wildfire&amp;grazing</v>
      </c>
      <c r="U3281">
        <f>_xlfn.XLOOKUP($D3281,climatevars!$E:$E,climatevars!J:J,0,)</f>
        <v>73.999852000000004</v>
      </c>
      <c r="V3281">
        <f>_xlfn.XLOOKUP($D3281,climatevars!$E:$E,climatevars!K:K,0,)</f>
        <v>750.99849799999981</v>
      </c>
      <c r="W3281">
        <f>_xlfn.XLOOKUP($D3281,climatevars!$E:$E,climatevars!L:L,0,)</f>
        <v>326.99934599999995</v>
      </c>
      <c r="X3281">
        <f>_xlfn.XLOOKUP($G3281,speciesvars!$D:$D,speciesvars!H:H,0,0)</f>
        <v>0</v>
      </c>
      <c r="Y3281">
        <f>_xlfn.XLOOKUP($G3281,speciesvars!$D:$D,speciesvars!I:I,0,0)</f>
        <v>0</v>
      </c>
    </row>
    <row r="3282" spans="1:25" hidden="1" x14ac:dyDescent="0.25">
      <c r="A3282" t="s">
        <v>57</v>
      </c>
      <c r="B3282" t="s">
        <v>32</v>
      </c>
      <c r="C3282">
        <v>18</v>
      </c>
      <c r="D3282" t="str">
        <f t="shared" si="51"/>
        <v>Rooseveltspring 2020</v>
      </c>
      <c r="E3282" t="s">
        <v>12</v>
      </c>
      <c r="F3282" t="s">
        <v>70</v>
      </c>
      <c r="G3282" t="s">
        <v>65</v>
      </c>
      <c r="H3282" t="s">
        <v>4256</v>
      </c>
      <c r="I3282" t="s">
        <v>3384</v>
      </c>
      <c r="J3282" t="s">
        <v>60</v>
      </c>
      <c r="K3282">
        <v>4</v>
      </c>
      <c r="L3282">
        <v>200</v>
      </c>
      <c r="M3282">
        <v>37.5</v>
      </c>
      <c r="N3282">
        <f>_xlfn.XLOOKUP($A3282,'site variables'!$A:$A,'site variables'!C:C,0,0)</f>
        <v>400.54</v>
      </c>
      <c r="O3282">
        <f>_xlfn.XLOOKUP($A3282,'site variables'!$A:$A,'site variables'!D:D,0,0)</f>
        <v>30.2</v>
      </c>
      <c r="P3282">
        <f>_xlfn.XLOOKUP($A3282,'site variables'!$A:$A,'site variables'!E:E,0,0)</f>
        <v>20.100000000000001</v>
      </c>
      <c r="Q3282">
        <f>_xlfn.XLOOKUP($A3282,'site variables'!$A:$A,'site variables'!F:F,0,0)</f>
        <v>762</v>
      </c>
      <c r="R3282" t="str">
        <f>_xlfn.XLOOKUP($A3282,'site variables'!$A:$A,'site variables'!G:G,0,0)</f>
        <v>high</v>
      </c>
      <c r="S3282" t="str">
        <f>_xlfn.XLOOKUP($A3282,'site variables'!$A:$A,'site variables'!H:H,0,0)</f>
        <v>low</v>
      </c>
      <c r="T3282" t="str">
        <f>_xlfn.XLOOKUP($A3282,'site variables'!$A:$A,'site variables'!I:I,0,0)</f>
        <v>Wildfire&amp;grazing</v>
      </c>
      <c r="U3282">
        <f>_xlfn.XLOOKUP($D3282,climatevars!$E:$E,climatevars!J:J,0,)</f>
        <v>237.99952399999995</v>
      </c>
      <c r="V3282">
        <f>_xlfn.XLOOKUP($D3282,climatevars!$E:$E,climatevars!K:K,0,)</f>
        <v>750.99849799999981</v>
      </c>
      <c r="W3282">
        <f>_xlfn.XLOOKUP($D3282,climatevars!$E:$E,climatevars!L:L,0,)</f>
        <v>237.99952399999995</v>
      </c>
      <c r="X3282">
        <f>_xlfn.XLOOKUP($G3282,speciesvars!$D:$D,speciesvars!H:H,0,0)</f>
        <v>21.662499884764401</v>
      </c>
      <c r="Y3282">
        <f>_xlfn.XLOOKUP($G3282,speciesvars!$D:$D,speciesvars!I:I,0,0)</f>
        <v>767</v>
      </c>
    </row>
    <row r="3283" spans="1:25" hidden="1" x14ac:dyDescent="0.25">
      <c r="A3283" t="s">
        <v>57</v>
      </c>
      <c r="B3283" t="s">
        <v>32</v>
      </c>
      <c r="C3283">
        <v>18</v>
      </c>
      <c r="D3283" t="str">
        <f t="shared" si="51"/>
        <v>Rooseveltspring 2020</v>
      </c>
      <c r="E3283" t="s">
        <v>12</v>
      </c>
      <c r="F3283" t="s">
        <v>70</v>
      </c>
      <c r="G3283" t="s">
        <v>1</v>
      </c>
      <c r="H3283" t="s">
        <v>4256</v>
      </c>
      <c r="I3283" t="s">
        <v>3385</v>
      </c>
      <c r="J3283" t="s">
        <v>60</v>
      </c>
      <c r="K3283">
        <v>0</v>
      </c>
      <c r="L3283">
        <v>0</v>
      </c>
      <c r="M3283">
        <v>0.05</v>
      </c>
      <c r="N3283">
        <f>_xlfn.XLOOKUP($A3283,'site variables'!$A:$A,'site variables'!C:C,0,0)</f>
        <v>400.54</v>
      </c>
      <c r="O3283">
        <f>_xlfn.XLOOKUP($A3283,'site variables'!$A:$A,'site variables'!D:D,0,0)</f>
        <v>30.2</v>
      </c>
      <c r="P3283">
        <f>_xlfn.XLOOKUP($A3283,'site variables'!$A:$A,'site variables'!E:E,0,0)</f>
        <v>20.100000000000001</v>
      </c>
      <c r="Q3283">
        <f>_xlfn.XLOOKUP($A3283,'site variables'!$A:$A,'site variables'!F:F,0,0)</f>
        <v>762</v>
      </c>
      <c r="R3283" t="str">
        <f>_xlfn.XLOOKUP($A3283,'site variables'!$A:$A,'site variables'!G:G,0,0)</f>
        <v>high</v>
      </c>
      <c r="S3283" t="str">
        <f>_xlfn.XLOOKUP($A3283,'site variables'!$A:$A,'site variables'!H:H,0,0)</f>
        <v>low</v>
      </c>
      <c r="T3283" t="str">
        <f>_xlfn.XLOOKUP($A3283,'site variables'!$A:$A,'site variables'!I:I,0,0)</f>
        <v>Wildfire&amp;grazing</v>
      </c>
      <c r="U3283">
        <f>_xlfn.XLOOKUP($D3283,climatevars!$E:$E,climatevars!J:J,0,)</f>
        <v>237.99952399999995</v>
      </c>
      <c r="V3283">
        <f>_xlfn.XLOOKUP($D3283,climatevars!$E:$E,climatevars!K:K,0,)</f>
        <v>750.99849799999981</v>
      </c>
      <c r="W3283">
        <f>_xlfn.XLOOKUP($D3283,climatevars!$E:$E,climatevars!L:L,0,)</f>
        <v>237.99952399999995</v>
      </c>
      <c r="X3283">
        <f>_xlfn.XLOOKUP($G3283,speciesvars!$D:$D,speciesvars!H:H,0,0)</f>
        <v>22.9416667421659</v>
      </c>
      <c r="Y3283">
        <f>_xlfn.XLOOKUP($G3283,speciesvars!$D:$D,speciesvars!I:I,0,0)</f>
        <v>528</v>
      </c>
    </row>
    <row r="3284" spans="1:25" hidden="1" x14ac:dyDescent="0.25">
      <c r="A3284" t="s">
        <v>57</v>
      </c>
      <c r="B3284" t="s">
        <v>32</v>
      </c>
      <c r="C3284">
        <v>19</v>
      </c>
      <c r="D3284" t="str">
        <f t="shared" si="51"/>
        <v>Rooseveltspring 2020</v>
      </c>
      <c r="E3284" t="s">
        <v>66</v>
      </c>
      <c r="F3284" t="s">
        <v>70</v>
      </c>
      <c r="G3284" t="s">
        <v>6</v>
      </c>
      <c r="H3284" t="s">
        <v>4256</v>
      </c>
      <c r="I3284" t="s">
        <v>3386</v>
      </c>
      <c r="J3284" t="s">
        <v>60</v>
      </c>
      <c r="K3284">
        <v>1</v>
      </c>
      <c r="L3284">
        <v>10</v>
      </c>
      <c r="M3284">
        <v>0.05</v>
      </c>
      <c r="N3284">
        <f>_xlfn.XLOOKUP($A3284,'site variables'!$A:$A,'site variables'!C:C,0,0)</f>
        <v>400.54</v>
      </c>
      <c r="O3284">
        <f>_xlfn.XLOOKUP($A3284,'site variables'!$A:$A,'site variables'!D:D,0,0)</f>
        <v>30.2</v>
      </c>
      <c r="P3284">
        <f>_xlfn.XLOOKUP($A3284,'site variables'!$A:$A,'site variables'!E:E,0,0)</f>
        <v>20.100000000000001</v>
      </c>
      <c r="Q3284">
        <f>_xlfn.XLOOKUP($A3284,'site variables'!$A:$A,'site variables'!F:F,0,0)</f>
        <v>762</v>
      </c>
      <c r="R3284" t="str">
        <f>_xlfn.XLOOKUP($A3284,'site variables'!$A:$A,'site variables'!G:G,0,0)</f>
        <v>high</v>
      </c>
      <c r="S3284" t="str">
        <f>_xlfn.XLOOKUP($A3284,'site variables'!$A:$A,'site variables'!H:H,0,0)</f>
        <v>low</v>
      </c>
      <c r="T3284" t="str">
        <f>_xlfn.XLOOKUP($A3284,'site variables'!$A:$A,'site variables'!I:I,0,0)</f>
        <v>Wildfire&amp;grazing</v>
      </c>
      <c r="U3284">
        <f>_xlfn.XLOOKUP($D3284,climatevars!$E:$E,climatevars!J:J,0,)</f>
        <v>237.99952399999995</v>
      </c>
      <c r="V3284">
        <f>_xlfn.XLOOKUP($D3284,climatevars!$E:$E,climatevars!K:K,0,)</f>
        <v>750.99849799999981</v>
      </c>
      <c r="W3284">
        <f>_xlfn.XLOOKUP($D3284,climatevars!$E:$E,climatevars!L:L,0,)</f>
        <v>237.99952399999995</v>
      </c>
      <c r="X3284">
        <f>_xlfn.XLOOKUP($G3284,speciesvars!$D:$D,speciesvars!H:H,0,0)</f>
        <v>21.804166575272902</v>
      </c>
      <c r="Y3284">
        <f>_xlfn.XLOOKUP($G3284,speciesvars!$D:$D,speciesvars!I:I,0,0)</f>
        <v>504</v>
      </c>
    </row>
    <row r="3285" spans="1:25" hidden="1" x14ac:dyDescent="0.25">
      <c r="A3285" t="s">
        <v>57</v>
      </c>
      <c r="B3285" t="s">
        <v>32</v>
      </c>
      <c r="C3285">
        <v>19</v>
      </c>
      <c r="D3285" t="str">
        <f t="shared" si="51"/>
        <v>Rooseveltspring 2020</v>
      </c>
      <c r="E3285" t="s">
        <v>66</v>
      </c>
      <c r="F3285" t="s">
        <v>70</v>
      </c>
      <c r="G3285" t="s">
        <v>22</v>
      </c>
      <c r="H3285" t="s">
        <v>4256</v>
      </c>
      <c r="I3285" t="s">
        <v>3387</v>
      </c>
      <c r="J3285" t="s">
        <v>60</v>
      </c>
      <c r="K3285">
        <v>0</v>
      </c>
      <c r="L3285">
        <v>0</v>
      </c>
      <c r="M3285">
        <v>0</v>
      </c>
      <c r="N3285">
        <f>_xlfn.XLOOKUP($A3285,'site variables'!$A:$A,'site variables'!C:C,0,0)</f>
        <v>400.54</v>
      </c>
      <c r="O3285">
        <f>_xlfn.XLOOKUP($A3285,'site variables'!$A:$A,'site variables'!D:D,0,0)</f>
        <v>30.2</v>
      </c>
      <c r="P3285">
        <f>_xlfn.XLOOKUP($A3285,'site variables'!$A:$A,'site variables'!E:E,0,0)</f>
        <v>20.100000000000001</v>
      </c>
      <c r="Q3285">
        <f>_xlfn.XLOOKUP($A3285,'site variables'!$A:$A,'site variables'!F:F,0,0)</f>
        <v>762</v>
      </c>
      <c r="R3285" t="str">
        <f>_xlfn.XLOOKUP($A3285,'site variables'!$A:$A,'site variables'!G:G,0,0)</f>
        <v>high</v>
      </c>
      <c r="S3285" t="str">
        <f>_xlfn.XLOOKUP($A3285,'site variables'!$A:$A,'site variables'!H:H,0,0)</f>
        <v>low</v>
      </c>
      <c r="T3285" t="str">
        <f>_xlfn.XLOOKUP($A3285,'site variables'!$A:$A,'site variables'!I:I,0,0)</f>
        <v>Wildfire&amp;grazing</v>
      </c>
      <c r="U3285">
        <f>_xlfn.XLOOKUP($D3285,climatevars!$E:$E,climatevars!J:J,0,)</f>
        <v>237.99952399999995</v>
      </c>
      <c r="V3285">
        <f>_xlfn.XLOOKUP($D3285,climatevars!$E:$E,climatevars!K:K,0,)</f>
        <v>750.99849799999981</v>
      </c>
      <c r="W3285">
        <f>_xlfn.XLOOKUP($D3285,climatevars!$E:$E,climatevars!L:L,0,)</f>
        <v>237.99952399999995</v>
      </c>
      <c r="X3285">
        <f>_xlfn.XLOOKUP($G3285,speciesvars!$D:$D,speciesvars!H:H,0,0)</f>
        <v>22.870833317438802</v>
      </c>
      <c r="Y3285">
        <f>_xlfn.XLOOKUP($G3285,speciesvars!$D:$D,speciesvars!I:I,0,0)</f>
        <v>733</v>
      </c>
    </row>
    <row r="3286" spans="1:25" hidden="1" x14ac:dyDescent="0.25">
      <c r="A3286" t="s">
        <v>57</v>
      </c>
      <c r="B3286" t="s">
        <v>32</v>
      </c>
      <c r="C3286">
        <v>19</v>
      </c>
      <c r="D3286" t="str">
        <f t="shared" si="51"/>
        <v>Rooseveltspring 2020</v>
      </c>
      <c r="E3286" t="s">
        <v>66</v>
      </c>
      <c r="F3286" t="s">
        <v>70</v>
      </c>
      <c r="G3286" t="s">
        <v>54</v>
      </c>
      <c r="H3286" t="s">
        <v>4256</v>
      </c>
      <c r="I3286" t="s">
        <v>3388</v>
      </c>
      <c r="J3286" t="s">
        <v>60</v>
      </c>
      <c r="K3286">
        <v>0</v>
      </c>
      <c r="L3286">
        <v>0</v>
      </c>
      <c r="M3286">
        <v>3.5</v>
      </c>
      <c r="N3286">
        <f>_xlfn.XLOOKUP($A3286,'site variables'!$A:$A,'site variables'!C:C,0,0)</f>
        <v>400.54</v>
      </c>
      <c r="O3286">
        <f>_xlfn.XLOOKUP($A3286,'site variables'!$A:$A,'site variables'!D:D,0,0)</f>
        <v>30.2</v>
      </c>
      <c r="P3286">
        <f>_xlfn.XLOOKUP($A3286,'site variables'!$A:$A,'site variables'!E:E,0,0)</f>
        <v>20.100000000000001</v>
      </c>
      <c r="Q3286">
        <f>_xlfn.XLOOKUP($A3286,'site variables'!$A:$A,'site variables'!F:F,0,0)</f>
        <v>762</v>
      </c>
      <c r="R3286" t="str">
        <f>_xlfn.XLOOKUP($A3286,'site variables'!$A:$A,'site variables'!G:G,0,0)</f>
        <v>high</v>
      </c>
      <c r="S3286" t="str">
        <f>_xlfn.XLOOKUP($A3286,'site variables'!$A:$A,'site variables'!H:H,0,0)</f>
        <v>low</v>
      </c>
      <c r="T3286" t="str">
        <f>_xlfn.XLOOKUP($A3286,'site variables'!$A:$A,'site variables'!I:I,0,0)</f>
        <v>Wildfire&amp;grazing</v>
      </c>
      <c r="U3286">
        <f>_xlfn.XLOOKUP($D3286,climatevars!$E:$E,climatevars!J:J,0,)</f>
        <v>237.99952399999995</v>
      </c>
      <c r="V3286">
        <f>_xlfn.XLOOKUP($D3286,climatevars!$E:$E,climatevars!K:K,0,)</f>
        <v>750.99849799999981</v>
      </c>
      <c r="W3286">
        <f>_xlfn.XLOOKUP($D3286,climatevars!$E:$E,climatevars!L:L,0,)</f>
        <v>237.99952399999995</v>
      </c>
      <c r="X3286">
        <f>_xlfn.XLOOKUP($G3286,speciesvars!$D:$D,speciesvars!H:H,0,0)</f>
        <v>21.7541668613752</v>
      </c>
      <c r="Y3286">
        <f>_xlfn.XLOOKUP($G3286,speciesvars!$D:$D,speciesvars!I:I,0,0)</f>
        <v>505</v>
      </c>
    </row>
    <row r="3287" spans="1:25" hidden="1" x14ac:dyDescent="0.25">
      <c r="A3287" t="s">
        <v>57</v>
      </c>
      <c r="B3287" t="s">
        <v>32</v>
      </c>
      <c r="C3287">
        <v>19</v>
      </c>
      <c r="D3287" t="str">
        <f t="shared" si="51"/>
        <v>Rooseveltspring 2020</v>
      </c>
      <c r="E3287" t="s">
        <v>66</v>
      </c>
      <c r="F3287" t="s">
        <v>70</v>
      </c>
      <c r="G3287" t="s">
        <v>65</v>
      </c>
      <c r="H3287" t="s">
        <v>4256</v>
      </c>
      <c r="I3287" t="s">
        <v>3389</v>
      </c>
      <c r="J3287" t="s">
        <v>60</v>
      </c>
      <c r="K3287">
        <v>2</v>
      </c>
      <c r="L3287">
        <v>100</v>
      </c>
      <c r="M3287">
        <v>3.5</v>
      </c>
      <c r="N3287">
        <f>_xlfn.XLOOKUP($A3287,'site variables'!$A:$A,'site variables'!C:C,0,0)</f>
        <v>400.54</v>
      </c>
      <c r="O3287">
        <f>_xlfn.XLOOKUP($A3287,'site variables'!$A:$A,'site variables'!D:D,0,0)</f>
        <v>30.2</v>
      </c>
      <c r="P3287">
        <f>_xlfn.XLOOKUP($A3287,'site variables'!$A:$A,'site variables'!E:E,0,0)</f>
        <v>20.100000000000001</v>
      </c>
      <c r="Q3287">
        <f>_xlfn.XLOOKUP($A3287,'site variables'!$A:$A,'site variables'!F:F,0,0)</f>
        <v>762</v>
      </c>
      <c r="R3287" t="str">
        <f>_xlfn.XLOOKUP($A3287,'site variables'!$A:$A,'site variables'!G:G,0,0)</f>
        <v>high</v>
      </c>
      <c r="S3287" t="str">
        <f>_xlfn.XLOOKUP($A3287,'site variables'!$A:$A,'site variables'!H:H,0,0)</f>
        <v>low</v>
      </c>
      <c r="T3287" t="str">
        <f>_xlfn.XLOOKUP($A3287,'site variables'!$A:$A,'site variables'!I:I,0,0)</f>
        <v>Wildfire&amp;grazing</v>
      </c>
      <c r="U3287">
        <f>_xlfn.XLOOKUP($D3287,climatevars!$E:$E,climatevars!J:J,0,)</f>
        <v>237.99952399999995</v>
      </c>
      <c r="V3287">
        <f>_xlfn.XLOOKUP($D3287,climatevars!$E:$E,climatevars!K:K,0,)</f>
        <v>750.99849799999981</v>
      </c>
      <c r="W3287">
        <f>_xlfn.XLOOKUP($D3287,climatevars!$E:$E,climatevars!L:L,0,)</f>
        <v>237.99952399999995</v>
      </c>
      <c r="X3287">
        <f>_xlfn.XLOOKUP($G3287,speciesvars!$D:$D,speciesvars!H:H,0,0)</f>
        <v>21.662499884764401</v>
      </c>
      <c r="Y3287">
        <f>_xlfn.XLOOKUP($G3287,speciesvars!$D:$D,speciesvars!I:I,0,0)</f>
        <v>767</v>
      </c>
    </row>
    <row r="3288" spans="1:25" hidden="1" x14ac:dyDescent="0.25">
      <c r="A3288" t="s">
        <v>57</v>
      </c>
      <c r="B3288" t="s">
        <v>32</v>
      </c>
      <c r="C3288">
        <v>19</v>
      </c>
      <c r="D3288" t="str">
        <f t="shared" si="51"/>
        <v>Rooseveltspring 2020</v>
      </c>
      <c r="E3288" t="s">
        <v>66</v>
      </c>
      <c r="F3288" t="s">
        <v>70</v>
      </c>
      <c r="G3288" t="s">
        <v>1</v>
      </c>
      <c r="H3288" t="s">
        <v>4256</v>
      </c>
      <c r="I3288" t="s">
        <v>3390</v>
      </c>
      <c r="J3288" t="s">
        <v>60</v>
      </c>
      <c r="K3288">
        <v>0</v>
      </c>
      <c r="L3288">
        <v>0</v>
      </c>
      <c r="M3288">
        <v>0</v>
      </c>
      <c r="N3288">
        <f>_xlfn.XLOOKUP($A3288,'site variables'!$A:$A,'site variables'!C:C,0,0)</f>
        <v>400.54</v>
      </c>
      <c r="O3288">
        <f>_xlfn.XLOOKUP($A3288,'site variables'!$A:$A,'site variables'!D:D,0,0)</f>
        <v>30.2</v>
      </c>
      <c r="P3288">
        <f>_xlfn.XLOOKUP($A3288,'site variables'!$A:$A,'site variables'!E:E,0,0)</f>
        <v>20.100000000000001</v>
      </c>
      <c r="Q3288">
        <f>_xlfn.XLOOKUP($A3288,'site variables'!$A:$A,'site variables'!F:F,0,0)</f>
        <v>762</v>
      </c>
      <c r="R3288" t="str">
        <f>_xlfn.XLOOKUP($A3288,'site variables'!$A:$A,'site variables'!G:G,0,0)</f>
        <v>high</v>
      </c>
      <c r="S3288" t="str">
        <f>_xlfn.XLOOKUP($A3288,'site variables'!$A:$A,'site variables'!H:H,0,0)</f>
        <v>low</v>
      </c>
      <c r="T3288" t="str">
        <f>_xlfn.XLOOKUP($A3288,'site variables'!$A:$A,'site variables'!I:I,0,0)</f>
        <v>Wildfire&amp;grazing</v>
      </c>
      <c r="U3288">
        <f>_xlfn.XLOOKUP($D3288,climatevars!$E:$E,climatevars!J:J,0,)</f>
        <v>237.99952399999995</v>
      </c>
      <c r="V3288">
        <f>_xlfn.XLOOKUP($D3288,climatevars!$E:$E,climatevars!K:K,0,)</f>
        <v>750.99849799999981</v>
      </c>
      <c r="W3288">
        <f>_xlfn.XLOOKUP($D3288,climatevars!$E:$E,climatevars!L:L,0,)</f>
        <v>237.99952399999995</v>
      </c>
      <c r="X3288">
        <f>_xlfn.XLOOKUP($G3288,speciesvars!$D:$D,speciesvars!H:H,0,0)</f>
        <v>22.9416667421659</v>
      </c>
      <c r="Y3288">
        <f>_xlfn.XLOOKUP($G3288,speciesvars!$D:$D,speciesvars!I:I,0,0)</f>
        <v>528</v>
      </c>
    </row>
    <row r="3289" spans="1:25" hidden="1" x14ac:dyDescent="0.25">
      <c r="A3289" t="s">
        <v>57</v>
      </c>
      <c r="B3289" t="s">
        <v>32</v>
      </c>
      <c r="C3289">
        <v>20</v>
      </c>
      <c r="D3289" t="str">
        <f t="shared" si="51"/>
        <v>Rooseveltspring 2020</v>
      </c>
      <c r="E3289" t="s">
        <v>74</v>
      </c>
      <c r="F3289" t="s">
        <v>70</v>
      </c>
      <c r="G3289" t="s">
        <v>6</v>
      </c>
      <c r="H3289" t="s">
        <v>4256</v>
      </c>
      <c r="I3289" t="s">
        <v>3391</v>
      </c>
      <c r="J3289" t="s">
        <v>60</v>
      </c>
      <c r="K3289">
        <v>0</v>
      </c>
      <c r="L3289">
        <v>0</v>
      </c>
      <c r="M3289">
        <v>0</v>
      </c>
      <c r="N3289">
        <f>_xlfn.XLOOKUP($A3289,'site variables'!$A:$A,'site variables'!C:C,0,0)</f>
        <v>400.54</v>
      </c>
      <c r="O3289">
        <f>_xlfn.XLOOKUP($A3289,'site variables'!$A:$A,'site variables'!D:D,0,0)</f>
        <v>30.2</v>
      </c>
      <c r="P3289">
        <f>_xlfn.XLOOKUP($A3289,'site variables'!$A:$A,'site variables'!E:E,0,0)</f>
        <v>20.100000000000001</v>
      </c>
      <c r="Q3289">
        <f>_xlfn.XLOOKUP($A3289,'site variables'!$A:$A,'site variables'!F:F,0,0)</f>
        <v>762</v>
      </c>
      <c r="R3289" t="str">
        <f>_xlfn.XLOOKUP($A3289,'site variables'!$A:$A,'site variables'!G:G,0,0)</f>
        <v>high</v>
      </c>
      <c r="S3289" t="str">
        <f>_xlfn.XLOOKUP($A3289,'site variables'!$A:$A,'site variables'!H:H,0,0)</f>
        <v>low</v>
      </c>
      <c r="T3289" t="str">
        <f>_xlfn.XLOOKUP($A3289,'site variables'!$A:$A,'site variables'!I:I,0,0)</f>
        <v>Wildfire&amp;grazing</v>
      </c>
      <c r="U3289">
        <f>_xlfn.XLOOKUP($D3289,climatevars!$E:$E,climatevars!J:J,0,)</f>
        <v>237.99952399999995</v>
      </c>
      <c r="V3289">
        <f>_xlfn.XLOOKUP($D3289,climatevars!$E:$E,climatevars!K:K,0,)</f>
        <v>750.99849799999981</v>
      </c>
      <c r="W3289">
        <f>_xlfn.XLOOKUP($D3289,climatevars!$E:$E,climatevars!L:L,0,)</f>
        <v>237.99952399999995</v>
      </c>
      <c r="X3289">
        <f>_xlfn.XLOOKUP($G3289,speciesvars!$D:$D,speciesvars!H:H,0,0)</f>
        <v>21.804166575272902</v>
      </c>
      <c r="Y3289">
        <f>_xlfn.XLOOKUP($G3289,speciesvars!$D:$D,speciesvars!I:I,0,0)</f>
        <v>504</v>
      </c>
    </row>
    <row r="3290" spans="1:25" hidden="1" x14ac:dyDescent="0.25">
      <c r="A3290" t="s">
        <v>57</v>
      </c>
      <c r="B3290" t="s">
        <v>32</v>
      </c>
      <c r="C3290">
        <v>20</v>
      </c>
      <c r="D3290" t="str">
        <f t="shared" si="51"/>
        <v>Rooseveltspring 2020</v>
      </c>
      <c r="E3290" t="s">
        <v>74</v>
      </c>
      <c r="F3290" t="s">
        <v>70</v>
      </c>
      <c r="G3290" t="s">
        <v>22</v>
      </c>
      <c r="H3290" t="s">
        <v>4256</v>
      </c>
      <c r="I3290" t="s">
        <v>3392</v>
      </c>
      <c r="J3290" t="s">
        <v>60</v>
      </c>
      <c r="K3290">
        <v>0</v>
      </c>
      <c r="L3290">
        <v>0</v>
      </c>
      <c r="M3290">
        <v>0</v>
      </c>
      <c r="N3290">
        <f>_xlfn.XLOOKUP($A3290,'site variables'!$A:$A,'site variables'!C:C,0,0)</f>
        <v>400.54</v>
      </c>
      <c r="O3290">
        <f>_xlfn.XLOOKUP($A3290,'site variables'!$A:$A,'site variables'!D:D,0,0)</f>
        <v>30.2</v>
      </c>
      <c r="P3290">
        <f>_xlfn.XLOOKUP($A3290,'site variables'!$A:$A,'site variables'!E:E,0,0)</f>
        <v>20.100000000000001</v>
      </c>
      <c r="Q3290">
        <f>_xlfn.XLOOKUP($A3290,'site variables'!$A:$A,'site variables'!F:F,0,0)</f>
        <v>762</v>
      </c>
      <c r="R3290" t="str">
        <f>_xlfn.XLOOKUP($A3290,'site variables'!$A:$A,'site variables'!G:G,0,0)</f>
        <v>high</v>
      </c>
      <c r="S3290" t="str">
        <f>_xlfn.XLOOKUP($A3290,'site variables'!$A:$A,'site variables'!H:H,0,0)</f>
        <v>low</v>
      </c>
      <c r="T3290" t="str">
        <f>_xlfn.XLOOKUP($A3290,'site variables'!$A:$A,'site variables'!I:I,0,0)</f>
        <v>Wildfire&amp;grazing</v>
      </c>
      <c r="U3290">
        <f>_xlfn.XLOOKUP($D3290,climatevars!$E:$E,climatevars!J:J,0,)</f>
        <v>237.99952399999995</v>
      </c>
      <c r="V3290">
        <f>_xlfn.XLOOKUP($D3290,climatevars!$E:$E,climatevars!K:K,0,)</f>
        <v>750.99849799999981</v>
      </c>
      <c r="W3290">
        <f>_xlfn.XLOOKUP($D3290,climatevars!$E:$E,climatevars!L:L,0,)</f>
        <v>237.99952399999995</v>
      </c>
      <c r="X3290">
        <f>_xlfn.XLOOKUP($G3290,speciesvars!$D:$D,speciesvars!H:H,0,0)</f>
        <v>22.870833317438802</v>
      </c>
      <c r="Y3290">
        <f>_xlfn.XLOOKUP($G3290,speciesvars!$D:$D,speciesvars!I:I,0,0)</f>
        <v>733</v>
      </c>
    </row>
    <row r="3291" spans="1:25" hidden="1" x14ac:dyDescent="0.25">
      <c r="A3291" t="s">
        <v>57</v>
      </c>
      <c r="B3291" t="s">
        <v>32</v>
      </c>
      <c r="C3291">
        <v>20</v>
      </c>
      <c r="D3291" t="str">
        <f t="shared" si="51"/>
        <v>Rooseveltspring 2020</v>
      </c>
      <c r="E3291" t="s">
        <v>74</v>
      </c>
      <c r="F3291" t="s">
        <v>70</v>
      </c>
      <c r="G3291" t="s">
        <v>54</v>
      </c>
      <c r="H3291" t="s">
        <v>4256</v>
      </c>
      <c r="I3291" t="s">
        <v>3393</v>
      </c>
      <c r="J3291" t="s">
        <v>60</v>
      </c>
      <c r="K3291">
        <v>1</v>
      </c>
      <c r="L3291">
        <v>90</v>
      </c>
      <c r="M3291">
        <v>1.5</v>
      </c>
      <c r="N3291">
        <f>_xlfn.XLOOKUP($A3291,'site variables'!$A:$A,'site variables'!C:C,0,0)</f>
        <v>400.54</v>
      </c>
      <c r="O3291">
        <f>_xlfn.XLOOKUP($A3291,'site variables'!$A:$A,'site variables'!D:D,0,0)</f>
        <v>30.2</v>
      </c>
      <c r="P3291">
        <f>_xlfn.XLOOKUP($A3291,'site variables'!$A:$A,'site variables'!E:E,0,0)</f>
        <v>20.100000000000001</v>
      </c>
      <c r="Q3291">
        <f>_xlfn.XLOOKUP($A3291,'site variables'!$A:$A,'site variables'!F:F,0,0)</f>
        <v>762</v>
      </c>
      <c r="R3291" t="str">
        <f>_xlfn.XLOOKUP($A3291,'site variables'!$A:$A,'site variables'!G:G,0,0)</f>
        <v>high</v>
      </c>
      <c r="S3291" t="str">
        <f>_xlfn.XLOOKUP($A3291,'site variables'!$A:$A,'site variables'!H:H,0,0)</f>
        <v>low</v>
      </c>
      <c r="T3291" t="str">
        <f>_xlfn.XLOOKUP($A3291,'site variables'!$A:$A,'site variables'!I:I,0,0)</f>
        <v>Wildfire&amp;grazing</v>
      </c>
      <c r="U3291">
        <f>_xlfn.XLOOKUP($D3291,climatevars!$E:$E,climatevars!J:J,0,)</f>
        <v>237.99952399999995</v>
      </c>
      <c r="V3291">
        <f>_xlfn.XLOOKUP($D3291,climatevars!$E:$E,climatevars!K:K,0,)</f>
        <v>750.99849799999981</v>
      </c>
      <c r="W3291">
        <f>_xlfn.XLOOKUP($D3291,climatevars!$E:$E,climatevars!L:L,0,)</f>
        <v>237.99952399999995</v>
      </c>
      <c r="X3291">
        <f>_xlfn.XLOOKUP($G3291,speciesvars!$D:$D,speciesvars!H:H,0,0)</f>
        <v>21.7541668613752</v>
      </c>
      <c r="Y3291">
        <f>_xlfn.XLOOKUP($G3291,speciesvars!$D:$D,speciesvars!I:I,0,0)</f>
        <v>505</v>
      </c>
    </row>
    <row r="3292" spans="1:25" hidden="1" x14ac:dyDescent="0.25">
      <c r="A3292" t="s">
        <v>57</v>
      </c>
      <c r="B3292" t="s">
        <v>52</v>
      </c>
      <c r="C3292">
        <v>8</v>
      </c>
      <c r="D3292" t="str">
        <f t="shared" si="51"/>
        <v>Rooseveltspring 2021</v>
      </c>
      <c r="E3292" t="s">
        <v>48</v>
      </c>
      <c r="F3292" t="s">
        <v>70</v>
      </c>
      <c r="G3292" t="s">
        <v>77</v>
      </c>
      <c r="H3292" t="s">
        <v>11</v>
      </c>
      <c r="I3292" t="s">
        <v>3394</v>
      </c>
      <c r="J3292" t="s">
        <v>72</v>
      </c>
      <c r="K3292">
        <v>12</v>
      </c>
      <c r="L3292">
        <v>60</v>
      </c>
      <c r="N3292">
        <f>_xlfn.XLOOKUP($A3292,'site variables'!$A:$A,'site variables'!C:C,0,0)</f>
        <v>400.54</v>
      </c>
      <c r="O3292">
        <f>_xlfn.XLOOKUP($A3292,'site variables'!$A:$A,'site variables'!D:D,0,0)</f>
        <v>30.2</v>
      </c>
      <c r="P3292">
        <f>_xlfn.XLOOKUP($A3292,'site variables'!$A:$A,'site variables'!E:E,0,0)</f>
        <v>20.100000000000001</v>
      </c>
      <c r="Q3292">
        <f>_xlfn.XLOOKUP($A3292,'site variables'!$A:$A,'site variables'!F:F,0,0)</f>
        <v>762</v>
      </c>
      <c r="R3292" t="str">
        <f>_xlfn.XLOOKUP($A3292,'site variables'!$A:$A,'site variables'!G:G,0,0)</f>
        <v>high</v>
      </c>
      <c r="S3292" t="str">
        <f>_xlfn.XLOOKUP($A3292,'site variables'!$A:$A,'site variables'!H:H,0,0)</f>
        <v>low</v>
      </c>
      <c r="T3292" t="str">
        <f>_xlfn.XLOOKUP($A3292,'site variables'!$A:$A,'site variables'!I:I,0,0)</f>
        <v>Wildfire&amp;grazing</v>
      </c>
      <c r="U3292">
        <f>_xlfn.XLOOKUP($D3292,climatevars!$E:$E,climatevars!J:J,0,)</f>
        <v>73.999852000000004</v>
      </c>
      <c r="V3292">
        <f>_xlfn.XLOOKUP($D3292,climatevars!$E:$E,climatevars!K:K,0,)</f>
        <v>750.99849799999981</v>
      </c>
      <c r="W3292">
        <f>_xlfn.XLOOKUP($D3292,climatevars!$E:$E,climatevars!L:L,0,)</f>
        <v>326.99934599999995</v>
      </c>
      <c r="X3292">
        <f>_xlfn.XLOOKUP($G3292,speciesvars!$D:$D,speciesvars!H:H,0,0)</f>
        <v>0</v>
      </c>
      <c r="Y3292">
        <f>_xlfn.XLOOKUP($G3292,speciesvars!$D:$D,speciesvars!I:I,0,0)</f>
        <v>0</v>
      </c>
    </row>
    <row r="3293" spans="1:25" hidden="1" x14ac:dyDescent="0.25">
      <c r="A3293" t="s">
        <v>57</v>
      </c>
      <c r="B3293" t="s">
        <v>52</v>
      </c>
      <c r="C3293">
        <v>8</v>
      </c>
      <c r="D3293" t="str">
        <f t="shared" si="51"/>
        <v>Rooseveltspring 2021</v>
      </c>
      <c r="E3293" t="s">
        <v>48</v>
      </c>
      <c r="F3293" t="s">
        <v>70</v>
      </c>
      <c r="G3293" t="s">
        <v>3</v>
      </c>
      <c r="H3293" t="s">
        <v>11</v>
      </c>
      <c r="I3293" t="s">
        <v>3395</v>
      </c>
      <c r="J3293" t="s">
        <v>72</v>
      </c>
      <c r="K3293">
        <v>126</v>
      </c>
      <c r="L3293">
        <v>20</v>
      </c>
      <c r="N3293">
        <f>_xlfn.XLOOKUP($A3293,'site variables'!$A:$A,'site variables'!C:C,0,0)</f>
        <v>400.54</v>
      </c>
      <c r="O3293">
        <f>_xlfn.XLOOKUP($A3293,'site variables'!$A:$A,'site variables'!D:D,0,0)</f>
        <v>30.2</v>
      </c>
      <c r="P3293">
        <f>_xlfn.XLOOKUP($A3293,'site variables'!$A:$A,'site variables'!E:E,0,0)</f>
        <v>20.100000000000001</v>
      </c>
      <c r="Q3293">
        <f>_xlfn.XLOOKUP($A3293,'site variables'!$A:$A,'site variables'!F:F,0,0)</f>
        <v>762</v>
      </c>
      <c r="R3293" t="str">
        <f>_xlfn.XLOOKUP($A3293,'site variables'!$A:$A,'site variables'!G:G,0,0)</f>
        <v>high</v>
      </c>
      <c r="S3293" t="str">
        <f>_xlfn.XLOOKUP($A3293,'site variables'!$A:$A,'site variables'!H:H,0,0)</f>
        <v>low</v>
      </c>
      <c r="T3293" t="str">
        <f>_xlfn.XLOOKUP($A3293,'site variables'!$A:$A,'site variables'!I:I,0,0)</f>
        <v>Wildfire&amp;grazing</v>
      </c>
      <c r="U3293">
        <f>_xlfn.XLOOKUP($D3293,climatevars!$E:$E,climatevars!J:J,0,)</f>
        <v>73.999852000000004</v>
      </c>
      <c r="V3293">
        <f>_xlfn.XLOOKUP($D3293,climatevars!$E:$E,climatevars!K:K,0,)</f>
        <v>750.99849799999981</v>
      </c>
      <c r="W3293">
        <f>_xlfn.XLOOKUP($D3293,climatevars!$E:$E,climatevars!L:L,0,)</f>
        <v>326.99934599999995</v>
      </c>
      <c r="X3293">
        <f>_xlfn.XLOOKUP($G3293,speciesvars!$D:$D,speciesvars!H:H,0,0)</f>
        <v>0</v>
      </c>
      <c r="Y3293">
        <f>_xlfn.XLOOKUP($G3293,speciesvars!$D:$D,speciesvars!I:I,0,0)</f>
        <v>0</v>
      </c>
    </row>
    <row r="3294" spans="1:25" hidden="1" x14ac:dyDescent="0.25">
      <c r="A3294" t="s">
        <v>57</v>
      </c>
      <c r="B3294" t="s">
        <v>52</v>
      </c>
      <c r="C3294">
        <v>8</v>
      </c>
      <c r="D3294" t="str">
        <f t="shared" si="51"/>
        <v>Rooseveltspring 2021</v>
      </c>
      <c r="E3294" t="s">
        <v>48</v>
      </c>
      <c r="F3294" t="s">
        <v>70</v>
      </c>
      <c r="G3294" t="s">
        <v>33</v>
      </c>
      <c r="H3294" t="s">
        <v>11</v>
      </c>
      <c r="I3294" t="s">
        <v>3396</v>
      </c>
      <c r="J3294" t="s">
        <v>60</v>
      </c>
      <c r="K3294">
        <v>1</v>
      </c>
      <c r="L3294">
        <v>30</v>
      </c>
      <c r="N3294">
        <f>_xlfn.XLOOKUP($A3294,'site variables'!$A:$A,'site variables'!C:C,0,0)</f>
        <v>400.54</v>
      </c>
      <c r="O3294">
        <f>_xlfn.XLOOKUP($A3294,'site variables'!$A:$A,'site variables'!D:D,0,0)</f>
        <v>30.2</v>
      </c>
      <c r="P3294">
        <f>_xlfn.XLOOKUP($A3294,'site variables'!$A:$A,'site variables'!E:E,0,0)</f>
        <v>20.100000000000001</v>
      </c>
      <c r="Q3294">
        <f>_xlfn.XLOOKUP($A3294,'site variables'!$A:$A,'site variables'!F:F,0,0)</f>
        <v>762</v>
      </c>
      <c r="R3294" t="str">
        <f>_xlfn.XLOOKUP($A3294,'site variables'!$A:$A,'site variables'!G:G,0,0)</f>
        <v>high</v>
      </c>
      <c r="S3294" t="str">
        <f>_xlfn.XLOOKUP($A3294,'site variables'!$A:$A,'site variables'!H:H,0,0)</f>
        <v>low</v>
      </c>
      <c r="T3294" t="str">
        <f>_xlfn.XLOOKUP($A3294,'site variables'!$A:$A,'site variables'!I:I,0,0)</f>
        <v>Wildfire&amp;grazing</v>
      </c>
      <c r="U3294">
        <f>_xlfn.XLOOKUP($D3294,climatevars!$E:$E,climatevars!J:J,0,)</f>
        <v>73.999852000000004</v>
      </c>
      <c r="V3294">
        <f>_xlfn.XLOOKUP($D3294,climatevars!$E:$E,climatevars!K:K,0,)</f>
        <v>750.99849799999981</v>
      </c>
      <c r="W3294">
        <f>_xlfn.XLOOKUP($D3294,climatevars!$E:$E,climatevars!L:L,0,)</f>
        <v>326.99934599999995</v>
      </c>
      <c r="X3294">
        <f>_xlfn.XLOOKUP($G3294,speciesvars!$D:$D,speciesvars!H:H,0,0)</f>
        <v>0</v>
      </c>
      <c r="Y3294">
        <f>_xlfn.XLOOKUP($G3294,speciesvars!$D:$D,speciesvars!I:I,0,0)</f>
        <v>0</v>
      </c>
    </row>
    <row r="3295" spans="1:25" hidden="1" x14ac:dyDescent="0.25">
      <c r="A3295" t="s">
        <v>57</v>
      </c>
      <c r="B3295" t="s">
        <v>32</v>
      </c>
      <c r="C3295">
        <v>20</v>
      </c>
      <c r="D3295" t="str">
        <f t="shared" si="51"/>
        <v>Rooseveltspring 2020</v>
      </c>
      <c r="E3295" t="s">
        <v>74</v>
      </c>
      <c r="F3295" t="s">
        <v>70</v>
      </c>
      <c r="G3295" t="s">
        <v>65</v>
      </c>
      <c r="H3295" t="s">
        <v>4256</v>
      </c>
      <c r="I3295" t="s">
        <v>3397</v>
      </c>
      <c r="J3295" t="s">
        <v>60</v>
      </c>
      <c r="K3295">
        <v>1</v>
      </c>
      <c r="L3295">
        <v>40</v>
      </c>
      <c r="M3295">
        <v>0.55000000000000004</v>
      </c>
      <c r="N3295">
        <f>_xlfn.XLOOKUP($A3295,'site variables'!$A:$A,'site variables'!C:C,0,0)</f>
        <v>400.54</v>
      </c>
      <c r="O3295">
        <f>_xlfn.XLOOKUP($A3295,'site variables'!$A:$A,'site variables'!D:D,0,0)</f>
        <v>30.2</v>
      </c>
      <c r="P3295">
        <f>_xlfn.XLOOKUP($A3295,'site variables'!$A:$A,'site variables'!E:E,0,0)</f>
        <v>20.100000000000001</v>
      </c>
      <c r="Q3295">
        <f>_xlfn.XLOOKUP($A3295,'site variables'!$A:$A,'site variables'!F:F,0,0)</f>
        <v>762</v>
      </c>
      <c r="R3295" t="str">
        <f>_xlfn.XLOOKUP($A3295,'site variables'!$A:$A,'site variables'!G:G,0,0)</f>
        <v>high</v>
      </c>
      <c r="S3295" t="str">
        <f>_xlfn.XLOOKUP($A3295,'site variables'!$A:$A,'site variables'!H:H,0,0)</f>
        <v>low</v>
      </c>
      <c r="T3295" t="str">
        <f>_xlfn.XLOOKUP($A3295,'site variables'!$A:$A,'site variables'!I:I,0,0)</f>
        <v>Wildfire&amp;grazing</v>
      </c>
      <c r="U3295">
        <f>_xlfn.XLOOKUP($D3295,climatevars!$E:$E,climatevars!J:J,0,)</f>
        <v>237.99952399999995</v>
      </c>
      <c r="V3295">
        <f>_xlfn.XLOOKUP($D3295,climatevars!$E:$E,climatevars!K:K,0,)</f>
        <v>750.99849799999981</v>
      </c>
      <c r="W3295">
        <f>_xlfn.XLOOKUP($D3295,climatevars!$E:$E,climatevars!L:L,0,)</f>
        <v>237.99952399999995</v>
      </c>
      <c r="X3295">
        <f>_xlfn.XLOOKUP($G3295,speciesvars!$D:$D,speciesvars!H:H,0,0)</f>
        <v>21.662499884764401</v>
      </c>
      <c r="Y3295">
        <f>_xlfn.XLOOKUP($G3295,speciesvars!$D:$D,speciesvars!I:I,0,0)</f>
        <v>767</v>
      </c>
    </row>
    <row r="3296" spans="1:25" hidden="1" x14ac:dyDescent="0.25">
      <c r="A3296" t="s">
        <v>57</v>
      </c>
      <c r="B3296" t="s">
        <v>52</v>
      </c>
      <c r="C3296">
        <v>8</v>
      </c>
      <c r="D3296" t="str">
        <f t="shared" si="51"/>
        <v>Rooseveltspring 2021</v>
      </c>
      <c r="E3296" t="s">
        <v>48</v>
      </c>
      <c r="F3296" t="s">
        <v>70</v>
      </c>
      <c r="G3296" t="s">
        <v>36</v>
      </c>
      <c r="H3296" t="s">
        <v>11</v>
      </c>
      <c r="I3296" t="s">
        <v>3398</v>
      </c>
      <c r="J3296" t="s">
        <v>72</v>
      </c>
      <c r="K3296">
        <v>13</v>
      </c>
      <c r="L3296">
        <v>25</v>
      </c>
      <c r="N3296">
        <f>_xlfn.XLOOKUP($A3296,'site variables'!$A:$A,'site variables'!C:C,0,0)</f>
        <v>400.54</v>
      </c>
      <c r="O3296">
        <f>_xlfn.XLOOKUP($A3296,'site variables'!$A:$A,'site variables'!D:D,0,0)</f>
        <v>30.2</v>
      </c>
      <c r="P3296">
        <f>_xlfn.XLOOKUP($A3296,'site variables'!$A:$A,'site variables'!E:E,0,0)</f>
        <v>20.100000000000001</v>
      </c>
      <c r="Q3296">
        <f>_xlfn.XLOOKUP($A3296,'site variables'!$A:$A,'site variables'!F:F,0,0)</f>
        <v>762</v>
      </c>
      <c r="R3296" t="str">
        <f>_xlfn.XLOOKUP($A3296,'site variables'!$A:$A,'site variables'!G:G,0,0)</f>
        <v>high</v>
      </c>
      <c r="S3296" t="str">
        <f>_xlfn.XLOOKUP($A3296,'site variables'!$A:$A,'site variables'!H:H,0,0)</f>
        <v>low</v>
      </c>
      <c r="T3296" t="str">
        <f>_xlfn.XLOOKUP($A3296,'site variables'!$A:$A,'site variables'!I:I,0,0)</f>
        <v>Wildfire&amp;grazing</v>
      </c>
      <c r="U3296">
        <f>_xlfn.XLOOKUP($D3296,climatevars!$E:$E,climatevars!J:J,0,)</f>
        <v>73.999852000000004</v>
      </c>
      <c r="V3296">
        <f>_xlfn.XLOOKUP($D3296,climatevars!$E:$E,climatevars!K:K,0,)</f>
        <v>750.99849799999981</v>
      </c>
      <c r="W3296">
        <f>_xlfn.XLOOKUP($D3296,climatevars!$E:$E,climatevars!L:L,0,)</f>
        <v>326.99934599999995</v>
      </c>
      <c r="X3296">
        <f>_xlfn.XLOOKUP($G3296,speciesvars!$D:$D,speciesvars!H:H,0,0)</f>
        <v>0</v>
      </c>
      <c r="Y3296">
        <f>_xlfn.XLOOKUP($G3296,speciesvars!$D:$D,speciesvars!I:I,0,0)</f>
        <v>0</v>
      </c>
    </row>
    <row r="3297" spans="1:25" hidden="1" x14ac:dyDescent="0.25">
      <c r="A3297" t="s">
        <v>57</v>
      </c>
      <c r="B3297" t="s">
        <v>32</v>
      </c>
      <c r="C3297">
        <v>20</v>
      </c>
      <c r="D3297" t="str">
        <f t="shared" si="51"/>
        <v>Rooseveltspring 2020</v>
      </c>
      <c r="E3297" t="s">
        <v>74</v>
      </c>
      <c r="F3297" t="s">
        <v>70</v>
      </c>
      <c r="G3297" t="s">
        <v>1</v>
      </c>
      <c r="H3297" t="s">
        <v>4256</v>
      </c>
      <c r="I3297" t="s">
        <v>3399</v>
      </c>
      <c r="J3297" t="s">
        <v>60</v>
      </c>
      <c r="K3297">
        <v>0</v>
      </c>
      <c r="L3297">
        <v>0</v>
      </c>
      <c r="M3297">
        <v>0</v>
      </c>
      <c r="N3297">
        <f>_xlfn.XLOOKUP($A3297,'site variables'!$A:$A,'site variables'!C:C,0,0)</f>
        <v>400.54</v>
      </c>
      <c r="O3297">
        <f>_xlfn.XLOOKUP($A3297,'site variables'!$A:$A,'site variables'!D:D,0,0)</f>
        <v>30.2</v>
      </c>
      <c r="P3297">
        <f>_xlfn.XLOOKUP($A3297,'site variables'!$A:$A,'site variables'!E:E,0,0)</f>
        <v>20.100000000000001</v>
      </c>
      <c r="Q3297">
        <f>_xlfn.XLOOKUP($A3297,'site variables'!$A:$A,'site variables'!F:F,0,0)</f>
        <v>762</v>
      </c>
      <c r="R3297" t="str">
        <f>_xlfn.XLOOKUP($A3297,'site variables'!$A:$A,'site variables'!G:G,0,0)</f>
        <v>high</v>
      </c>
      <c r="S3297" t="str">
        <f>_xlfn.XLOOKUP($A3297,'site variables'!$A:$A,'site variables'!H:H,0,0)</f>
        <v>low</v>
      </c>
      <c r="T3297" t="str">
        <f>_xlfn.XLOOKUP($A3297,'site variables'!$A:$A,'site variables'!I:I,0,0)</f>
        <v>Wildfire&amp;grazing</v>
      </c>
      <c r="U3297">
        <f>_xlfn.XLOOKUP($D3297,climatevars!$E:$E,climatevars!J:J,0,)</f>
        <v>237.99952399999995</v>
      </c>
      <c r="V3297">
        <f>_xlfn.XLOOKUP($D3297,climatevars!$E:$E,climatevars!K:K,0,)</f>
        <v>750.99849799999981</v>
      </c>
      <c r="W3297">
        <f>_xlfn.XLOOKUP($D3297,climatevars!$E:$E,climatevars!L:L,0,)</f>
        <v>237.99952399999995</v>
      </c>
      <c r="X3297">
        <f>_xlfn.XLOOKUP($G3297,speciesvars!$D:$D,speciesvars!H:H,0,0)</f>
        <v>22.9416667421659</v>
      </c>
      <c r="Y3297">
        <f>_xlfn.XLOOKUP($G3297,speciesvars!$D:$D,speciesvars!I:I,0,0)</f>
        <v>528</v>
      </c>
    </row>
    <row r="3298" spans="1:25" hidden="1" x14ac:dyDescent="0.25">
      <c r="A3298" t="s">
        <v>57</v>
      </c>
      <c r="B3298" t="s">
        <v>32</v>
      </c>
      <c r="C3298">
        <v>21</v>
      </c>
      <c r="D3298" t="str">
        <f t="shared" si="51"/>
        <v>Rooseveltspring 2020</v>
      </c>
      <c r="E3298" t="s">
        <v>48</v>
      </c>
      <c r="F3298" t="s">
        <v>0</v>
      </c>
      <c r="G3298" t="s">
        <v>13</v>
      </c>
      <c r="H3298" t="s">
        <v>4254</v>
      </c>
      <c r="I3298" t="s">
        <v>3400</v>
      </c>
      <c r="J3298" t="s">
        <v>60</v>
      </c>
      <c r="K3298">
        <v>0</v>
      </c>
      <c r="L3298">
        <v>0</v>
      </c>
      <c r="M3298">
        <v>0</v>
      </c>
      <c r="N3298">
        <f>_xlfn.XLOOKUP($A3298,'site variables'!$A:$A,'site variables'!C:C,0,0)</f>
        <v>400.54</v>
      </c>
      <c r="O3298">
        <f>_xlfn.XLOOKUP($A3298,'site variables'!$A:$A,'site variables'!D:D,0,0)</f>
        <v>30.2</v>
      </c>
      <c r="P3298">
        <f>_xlfn.XLOOKUP($A3298,'site variables'!$A:$A,'site variables'!E:E,0,0)</f>
        <v>20.100000000000001</v>
      </c>
      <c r="Q3298">
        <f>_xlfn.XLOOKUP($A3298,'site variables'!$A:$A,'site variables'!F:F,0,0)</f>
        <v>762</v>
      </c>
      <c r="R3298" t="str">
        <f>_xlfn.XLOOKUP($A3298,'site variables'!$A:$A,'site variables'!G:G,0,0)</f>
        <v>high</v>
      </c>
      <c r="S3298" t="str">
        <f>_xlfn.XLOOKUP($A3298,'site variables'!$A:$A,'site variables'!H:H,0,0)</f>
        <v>low</v>
      </c>
      <c r="T3298" t="str">
        <f>_xlfn.XLOOKUP($A3298,'site variables'!$A:$A,'site variables'!I:I,0,0)</f>
        <v>Wildfire&amp;grazing</v>
      </c>
      <c r="U3298">
        <f>_xlfn.XLOOKUP($D3298,climatevars!$E:$E,climatevars!J:J,0,)</f>
        <v>237.99952399999995</v>
      </c>
      <c r="V3298">
        <f>_xlfn.XLOOKUP($D3298,climatevars!$E:$E,climatevars!K:K,0,)</f>
        <v>750.99849799999981</v>
      </c>
      <c r="W3298">
        <f>_xlfn.XLOOKUP($D3298,climatevars!$E:$E,climatevars!L:L,0,)</f>
        <v>237.99952399999995</v>
      </c>
      <c r="X3298">
        <f>_xlfn.XLOOKUP($G3298,speciesvars!$D:$D,speciesvars!H:H,0,0)</f>
        <v>23.462500015894602</v>
      </c>
      <c r="Y3298">
        <f>_xlfn.XLOOKUP($G3298,speciesvars!$D:$D,speciesvars!I:I,0,0)</f>
        <v>846</v>
      </c>
    </row>
    <row r="3299" spans="1:25" hidden="1" x14ac:dyDescent="0.25">
      <c r="A3299" t="s">
        <v>57</v>
      </c>
      <c r="B3299" t="s">
        <v>32</v>
      </c>
      <c r="C3299">
        <v>21</v>
      </c>
      <c r="D3299" t="str">
        <f t="shared" si="51"/>
        <v>Rooseveltspring 2020</v>
      </c>
      <c r="E3299" t="s">
        <v>48</v>
      </c>
      <c r="F3299" t="s">
        <v>0</v>
      </c>
      <c r="G3299" t="s">
        <v>21</v>
      </c>
      <c r="H3299" t="s">
        <v>4254</v>
      </c>
      <c r="I3299" t="s">
        <v>3401</v>
      </c>
      <c r="J3299" t="s">
        <v>60</v>
      </c>
      <c r="K3299">
        <v>0</v>
      </c>
      <c r="L3299">
        <v>0</v>
      </c>
      <c r="M3299">
        <v>0</v>
      </c>
      <c r="N3299">
        <f>_xlfn.XLOOKUP($A3299,'site variables'!$A:$A,'site variables'!C:C,0,0)</f>
        <v>400.54</v>
      </c>
      <c r="O3299">
        <f>_xlfn.XLOOKUP($A3299,'site variables'!$A:$A,'site variables'!D:D,0,0)</f>
        <v>30.2</v>
      </c>
      <c r="P3299">
        <f>_xlfn.XLOOKUP($A3299,'site variables'!$A:$A,'site variables'!E:E,0,0)</f>
        <v>20.100000000000001</v>
      </c>
      <c r="Q3299">
        <f>_xlfn.XLOOKUP($A3299,'site variables'!$A:$A,'site variables'!F:F,0,0)</f>
        <v>762</v>
      </c>
      <c r="R3299" t="str">
        <f>_xlfn.XLOOKUP($A3299,'site variables'!$A:$A,'site variables'!G:G,0,0)</f>
        <v>high</v>
      </c>
      <c r="S3299" t="str">
        <f>_xlfn.XLOOKUP($A3299,'site variables'!$A:$A,'site variables'!H:H,0,0)</f>
        <v>low</v>
      </c>
      <c r="T3299" t="str">
        <f>_xlfn.XLOOKUP($A3299,'site variables'!$A:$A,'site variables'!I:I,0,0)</f>
        <v>Wildfire&amp;grazing</v>
      </c>
      <c r="U3299">
        <f>_xlfn.XLOOKUP($D3299,climatevars!$E:$E,climatevars!J:J,0,)</f>
        <v>237.99952399999995</v>
      </c>
      <c r="V3299">
        <f>_xlfn.XLOOKUP($D3299,climatevars!$E:$E,climatevars!K:K,0,)</f>
        <v>750.99849799999981</v>
      </c>
      <c r="W3299">
        <f>_xlfn.XLOOKUP($D3299,climatevars!$E:$E,climatevars!L:L,0,)</f>
        <v>237.99952399999995</v>
      </c>
      <c r="X3299">
        <f>_xlfn.XLOOKUP($G3299,speciesvars!$D:$D,speciesvars!H:H,0,0)</f>
        <v>24.8750001192093</v>
      </c>
      <c r="Y3299">
        <f>_xlfn.XLOOKUP($G3299,speciesvars!$D:$D,speciesvars!I:I,0,0)</f>
        <v>845</v>
      </c>
    </row>
    <row r="3300" spans="1:25" hidden="1" x14ac:dyDescent="0.25">
      <c r="A3300" t="s">
        <v>57</v>
      </c>
      <c r="B3300" t="s">
        <v>32</v>
      </c>
      <c r="C3300">
        <v>21</v>
      </c>
      <c r="D3300" t="str">
        <f t="shared" si="51"/>
        <v>Rooseveltspring 2020</v>
      </c>
      <c r="E3300" t="s">
        <v>48</v>
      </c>
      <c r="F3300" t="s">
        <v>0</v>
      </c>
      <c r="G3300" t="s">
        <v>53</v>
      </c>
      <c r="H3300" t="s">
        <v>4254</v>
      </c>
      <c r="I3300" t="s">
        <v>3402</v>
      </c>
      <c r="J3300" t="s">
        <v>60</v>
      </c>
      <c r="K3300">
        <v>0</v>
      </c>
      <c r="L3300">
        <v>0</v>
      </c>
      <c r="M3300">
        <v>0</v>
      </c>
      <c r="N3300">
        <f>_xlfn.XLOOKUP($A3300,'site variables'!$A:$A,'site variables'!C:C,0,0)</f>
        <v>400.54</v>
      </c>
      <c r="O3300">
        <f>_xlfn.XLOOKUP($A3300,'site variables'!$A:$A,'site variables'!D:D,0,0)</f>
        <v>30.2</v>
      </c>
      <c r="P3300">
        <f>_xlfn.XLOOKUP($A3300,'site variables'!$A:$A,'site variables'!E:E,0,0)</f>
        <v>20.100000000000001</v>
      </c>
      <c r="Q3300">
        <f>_xlfn.XLOOKUP($A3300,'site variables'!$A:$A,'site variables'!F:F,0,0)</f>
        <v>762</v>
      </c>
      <c r="R3300" t="str">
        <f>_xlfn.XLOOKUP($A3300,'site variables'!$A:$A,'site variables'!G:G,0,0)</f>
        <v>high</v>
      </c>
      <c r="S3300" t="str">
        <f>_xlfn.XLOOKUP($A3300,'site variables'!$A:$A,'site variables'!H:H,0,0)</f>
        <v>low</v>
      </c>
      <c r="T3300" t="str">
        <f>_xlfn.XLOOKUP($A3300,'site variables'!$A:$A,'site variables'!I:I,0,0)</f>
        <v>Wildfire&amp;grazing</v>
      </c>
      <c r="U3300">
        <f>_xlfn.XLOOKUP($D3300,climatevars!$E:$E,climatevars!J:J,0,)</f>
        <v>237.99952399999995</v>
      </c>
      <c r="V3300">
        <f>_xlfn.XLOOKUP($D3300,climatevars!$E:$E,climatevars!K:K,0,)</f>
        <v>750.99849799999981</v>
      </c>
      <c r="W3300">
        <f>_xlfn.XLOOKUP($D3300,climatevars!$E:$E,climatevars!L:L,0,)</f>
        <v>237.99952399999995</v>
      </c>
      <c r="X3300">
        <f>_xlfn.XLOOKUP($G3300,speciesvars!$D:$D,speciesvars!H:H,0,0)</f>
        <v>24.200000047683702</v>
      </c>
      <c r="Y3300">
        <f>_xlfn.XLOOKUP($G3300,speciesvars!$D:$D,speciesvars!I:I,0,0)</f>
        <v>706</v>
      </c>
    </row>
    <row r="3301" spans="1:25" hidden="1" x14ac:dyDescent="0.25">
      <c r="A3301" t="s">
        <v>57</v>
      </c>
      <c r="B3301" t="s">
        <v>52</v>
      </c>
      <c r="C3301">
        <v>9</v>
      </c>
      <c r="D3301" t="str">
        <f t="shared" si="51"/>
        <v>Rooseveltspring 2021</v>
      </c>
      <c r="E3301" t="s">
        <v>75</v>
      </c>
      <c r="F3301" t="s">
        <v>49</v>
      </c>
      <c r="G3301" t="s">
        <v>77</v>
      </c>
      <c r="H3301" t="s">
        <v>11</v>
      </c>
      <c r="I3301" t="s">
        <v>3403</v>
      </c>
      <c r="J3301" t="s">
        <v>72</v>
      </c>
      <c r="K3301">
        <v>6</v>
      </c>
      <c r="L3301">
        <v>15</v>
      </c>
      <c r="N3301">
        <f>_xlfn.XLOOKUP($A3301,'site variables'!$A:$A,'site variables'!C:C,0,0)</f>
        <v>400.54</v>
      </c>
      <c r="O3301">
        <f>_xlfn.XLOOKUP($A3301,'site variables'!$A:$A,'site variables'!D:D,0,0)</f>
        <v>30.2</v>
      </c>
      <c r="P3301">
        <f>_xlfn.XLOOKUP($A3301,'site variables'!$A:$A,'site variables'!E:E,0,0)</f>
        <v>20.100000000000001</v>
      </c>
      <c r="Q3301">
        <f>_xlfn.XLOOKUP($A3301,'site variables'!$A:$A,'site variables'!F:F,0,0)</f>
        <v>762</v>
      </c>
      <c r="R3301" t="str">
        <f>_xlfn.XLOOKUP($A3301,'site variables'!$A:$A,'site variables'!G:G,0,0)</f>
        <v>high</v>
      </c>
      <c r="S3301" t="str">
        <f>_xlfn.XLOOKUP($A3301,'site variables'!$A:$A,'site variables'!H:H,0,0)</f>
        <v>low</v>
      </c>
      <c r="T3301" t="str">
        <f>_xlfn.XLOOKUP($A3301,'site variables'!$A:$A,'site variables'!I:I,0,0)</f>
        <v>Wildfire&amp;grazing</v>
      </c>
      <c r="U3301">
        <f>_xlfn.XLOOKUP($D3301,climatevars!$E:$E,climatevars!J:J,0,)</f>
        <v>73.999852000000004</v>
      </c>
      <c r="V3301">
        <f>_xlfn.XLOOKUP($D3301,climatevars!$E:$E,climatevars!K:K,0,)</f>
        <v>750.99849799999981</v>
      </c>
      <c r="W3301">
        <f>_xlfn.XLOOKUP($D3301,climatevars!$E:$E,climatevars!L:L,0,)</f>
        <v>326.99934599999995</v>
      </c>
      <c r="X3301">
        <f>_xlfn.XLOOKUP($G3301,speciesvars!$D:$D,speciesvars!H:H,0,0)</f>
        <v>0</v>
      </c>
      <c r="Y3301">
        <f>_xlfn.XLOOKUP($G3301,speciesvars!$D:$D,speciesvars!I:I,0,0)</f>
        <v>0</v>
      </c>
    </row>
    <row r="3302" spans="1:25" hidden="1" x14ac:dyDescent="0.25">
      <c r="A3302" t="s">
        <v>57</v>
      </c>
      <c r="B3302" t="s">
        <v>52</v>
      </c>
      <c r="C3302">
        <v>9</v>
      </c>
      <c r="D3302" t="str">
        <f t="shared" si="51"/>
        <v>Rooseveltspring 2021</v>
      </c>
      <c r="E3302" t="s">
        <v>75</v>
      </c>
      <c r="F3302" t="s">
        <v>49</v>
      </c>
      <c r="G3302" t="s">
        <v>3</v>
      </c>
      <c r="H3302" t="s">
        <v>11</v>
      </c>
      <c r="I3302" t="s">
        <v>3404</v>
      </c>
      <c r="J3302" t="s">
        <v>72</v>
      </c>
      <c r="K3302">
        <v>53</v>
      </c>
      <c r="L3302">
        <v>10</v>
      </c>
      <c r="N3302">
        <f>_xlfn.XLOOKUP($A3302,'site variables'!$A:$A,'site variables'!C:C,0,0)</f>
        <v>400.54</v>
      </c>
      <c r="O3302">
        <f>_xlfn.XLOOKUP($A3302,'site variables'!$A:$A,'site variables'!D:D,0,0)</f>
        <v>30.2</v>
      </c>
      <c r="P3302">
        <f>_xlfn.XLOOKUP($A3302,'site variables'!$A:$A,'site variables'!E:E,0,0)</f>
        <v>20.100000000000001</v>
      </c>
      <c r="Q3302">
        <f>_xlfn.XLOOKUP($A3302,'site variables'!$A:$A,'site variables'!F:F,0,0)</f>
        <v>762</v>
      </c>
      <c r="R3302" t="str">
        <f>_xlfn.XLOOKUP($A3302,'site variables'!$A:$A,'site variables'!G:G,0,0)</f>
        <v>high</v>
      </c>
      <c r="S3302" t="str">
        <f>_xlfn.XLOOKUP($A3302,'site variables'!$A:$A,'site variables'!H:H,0,0)</f>
        <v>low</v>
      </c>
      <c r="T3302" t="str">
        <f>_xlfn.XLOOKUP($A3302,'site variables'!$A:$A,'site variables'!I:I,0,0)</f>
        <v>Wildfire&amp;grazing</v>
      </c>
      <c r="U3302">
        <f>_xlfn.XLOOKUP($D3302,climatevars!$E:$E,climatevars!J:J,0,)</f>
        <v>73.999852000000004</v>
      </c>
      <c r="V3302">
        <f>_xlfn.XLOOKUP($D3302,climatevars!$E:$E,climatevars!K:K,0,)</f>
        <v>750.99849799999981</v>
      </c>
      <c r="W3302">
        <f>_xlfn.XLOOKUP($D3302,climatevars!$E:$E,climatevars!L:L,0,)</f>
        <v>326.99934599999995</v>
      </c>
      <c r="X3302">
        <f>_xlfn.XLOOKUP($G3302,speciesvars!$D:$D,speciesvars!H:H,0,0)</f>
        <v>0</v>
      </c>
      <c r="Y3302">
        <f>_xlfn.XLOOKUP($G3302,speciesvars!$D:$D,speciesvars!I:I,0,0)</f>
        <v>0</v>
      </c>
    </row>
    <row r="3303" spans="1:25" hidden="1" x14ac:dyDescent="0.25">
      <c r="A3303" t="s">
        <v>57</v>
      </c>
      <c r="B3303" t="s">
        <v>52</v>
      </c>
      <c r="C3303">
        <v>9</v>
      </c>
      <c r="D3303" t="str">
        <f t="shared" si="51"/>
        <v>Rooseveltspring 2021</v>
      </c>
      <c r="E3303" t="s">
        <v>75</v>
      </c>
      <c r="F3303" t="s">
        <v>49</v>
      </c>
      <c r="G3303" t="s">
        <v>36</v>
      </c>
      <c r="H3303" t="s">
        <v>11</v>
      </c>
      <c r="I3303" t="s">
        <v>3405</v>
      </c>
      <c r="J3303" t="s">
        <v>72</v>
      </c>
      <c r="K3303">
        <v>56</v>
      </c>
      <c r="L3303">
        <v>10</v>
      </c>
      <c r="N3303">
        <f>_xlfn.XLOOKUP($A3303,'site variables'!$A:$A,'site variables'!C:C,0,0)</f>
        <v>400.54</v>
      </c>
      <c r="O3303">
        <f>_xlfn.XLOOKUP($A3303,'site variables'!$A:$A,'site variables'!D:D,0,0)</f>
        <v>30.2</v>
      </c>
      <c r="P3303">
        <f>_xlfn.XLOOKUP($A3303,'site variables'!$A:$A,'site variables'!E:E,0,0)</f>
        <v>20.100000000000001</v>
      </c>
      <c r="Q3303">
        <f>_xlfn.XLOOKUP($A3303,'site variables'!$A:$A,'site variables'!F:F,0,0)</f>
        <v>762</v>
      </c>
      <c r="R3303" t="str">
        <f>_xlfn.XLOOKUP($A3303,'site variables'!$A:$A,'site variables'!G:G,0,0)</f>
        <v>high</v>
      </c>
      <c r="S3303" t="str">
        <f>_xlfn.XLOOKUP($A3303,'site variables'!$A:$A,'site variables'!H:H,0,0)</f>
        <v>low</v>
      </c>
      <c r="T3303" t="str">
        <f>_xlfn.XLOOKUP($A3303,'site variables'!$A:$A,'site variables'!I:I,0,0)</f>
        <v>Wildfire&amp;grazing</v>
      </c>
      <c r="U3303">
        <f>_xlfn.XLOOKUP($D3303,climatevars!$E:$E,climatevars!J:J,0,)</f>
        <v>73.999852000000004</v>
      </c>
      <c r="V3303">
        <f>_xlfn.XLOOKUP($D3303,climatevars!$E:$E,climatevars!K:K,0,)</f>
        <v>750.99849799999981</v>
      </c>
      <c r="W3303">
        <f>_xlfn.XLOOKUP($D3303,climatevars!$E:$E,climatevars!L:L,0,)</f>
        <v>326.99934599999995</v>
      </c>
      <c r="X3303">
        <f>_xlfn.XLOOKUP($G3303,speciesvars!$D:$D,speciesvars!H:H,0,0)</f>
        <v>0</v>
      </c>
      <c r="Y3303">
        <f>_xlfn.XLOOKUP($G3303,speciesvars!$D:$D,speciesvars!I:I,0,0)</f>
        <v>0</v>
      </c>
    </row>
    <row r="3304" spans="1:25" hidden="1" x14ac:dyDescent="0.25">
      <c r="A3304" t="s">
        <v>57</v>
      </c>
      <c r="B3304" t="s">
        <v>32</v>
      </c>
      <c r="C3304">
        <v>21</v>
      </c>
      <c r="D3304" t="str">
        <f t="shared" si="51"/>
        <v>Rooseveltspring 2020</v>
      </c>
      <c r="E3304" t="s">
        <v>48</v>
      </c>
      <c r="F3304" t="s">
        <v>0</v>
      </c>
      <c r="G3304" t="s">
        <v>35</v>
      </c>
      <c r="H3304" t="s">
        <v>4254</v>
      </c>
      <c r="I3304" t="s">
        <v>3406</v>
      </c>
      <c r="J3304" t="s">
        <v>60</v>
      </c>
      <c r="K3304">
        <v>9</v>
      </c>
      <c r="L3304">
        <v>30</v>
      </c>
      <c r="M3304">
        <v>0.55000000000000004</v>
      </c>
      <c r="N3304">
        <f>_xlfn.XLOOKUP($A3304,'site variables'!$A:$A,'site variables'!C:C,0,0)</f>
        <v>400.54</v>
      </c>
      <c r="O3304">
        <f>_xlfn.XLOOKUP($A3304,'site variables'!$A:$A,'site variables'!D:D,0,0)</f>
        <v>30.2</v>
      </c>
      <c r="P3304">
        <f>_xlfn.XLOOKUP($A3304,'site variables'!$A:$A,'site variables'!E:E,0,0)</f>
        <v>20.100000000000001</v>
      </c>
      <c r="Q3304">
        <f>_xlfn.XLOOKUP($A3304,'site variables'!$A:$A,'site variables'!F:F,0,0)</f>
        <v>762</v>
      </c>
      <c r="R3304" t="str">
        <f>_xlfn.XLOOKUP($A3304,'site variables'!$A:$A,'site variables'!G:G,0,0)</f>
        <v>high</v>
      </c>
      <c r="S3304" t="str">
        <f>_xlfn.XLOOKUP($A3304,'site variables'!$A:$A,'site variables'!H:H,0,0)</f>
        <v>low</v>
      </c>
      <c r="T3304" t="str">
        <f>_xlfn.XLOOKUP($A3304,'site variables'!$A:$A,'site variables'!I:I,0,0)</f>
        <v>Wildfire&amp;grazing</v>
      </c>
      <c r="U3304">
        <f>_xlfn.XLOOKUP($D3304,climatevars!$E:$E,climatevars!J:J,0,)</f>
        <v>237.99952399999995</v>
      </c>
      <c r="V3304">
        <f>_xlfn.XLOOKUP($D3304,climatevars!$E:$E,climatevars!K:K,0,)</f>
        <v>750.99849799999981</v>
      </c>
      <c r="W3304">
        <f>_xlfn.XLOOKUP($D3304,climatevars!$E:$E,climatevars!L:L,0,)</f>
        <v>237.99952399999995</v>
      </c>
      <c r="X3304">
        <f>_xlfn.XLOOKUP($G3304,speciesvars!$D:$D,speciesvars!H:H,0,0)</f>
        <v>23.5000000198682</v>
      </c>
      <c r="Y3304">
        <f>_xlfn.XLOOKUP($G3304,speciesvars!$D:$D,speciesvars!I:I,0,0)</f>
        <v>354</v>
      </c>
    </row>
    <row r="3305" spans="1:25" hidden="1" x14ac:dyDescent="0.25">
      <c r="A3305" t="s">
        <v>57</v>
      </c>
      <c r="B3305" t="s">
        <v>52</v>
      </c>
      <c r="C3305">
        <v>10</v>
      </c>
      <c r="D3305" t="str">
        <f t="shared" si="51"/>
        <v>Rooseveltspring 2021</v>
      </c>
      <c r="E3305" t="s">
        <v>66</v>
      </c>
      <c r="F3305" t="s">
        <v>0</v>
      </c>
      <c r="G3305" t="s">
        <v>77</v>
      </c>
      <c r="H3305" t="s">
        <v>11</v>
      </c>
      <c r="I3305" t="s">
        <v>3407</v>
      </c>
      <c r="J3305" t="s">
        <v>72</v>
      </c>
      <c r="K3305">
        <v>19</v>
      </c>
      <c r="L3305">
        <v>30</v>
      </c>
      <c r="N3305">
        <f>_xlfn.XLOOKUP($A3305,'site variables'!$A:$A,'site variables'!C:C,0,0)</f>
        <v>400.54</v>
      </c>
      <c r="O3305">
        <f>_xlfn.XLOOKUP($A3305,'site variables'!$A:$A,'site variables'!D:D,0,0)</f>
        <v>30.2</v>
      </c>
      <c r="P3305">
        <f>_xlfn.XLOOKUP($A3305,'site variables'!$A:$A,'site variables'!E:E,0,0)</f>
        <v>20.100000000000001</v>
      </c>
      <c r="Q3305">
        <f>_xlfn.XLOOKUP($A3305,'site variables'!$A:$A,'site variables'!F:F,0,0)</f>
        <v>762</v>
      </c>
      <c r="R3305" t="str">
        <f>_xlfn.XLOOKUP($A3305,'site variables'!$A:$A,'site variables'!G:G,0,0)</f>
        <v>high</v>
      </c>
      <c r="S3305" t="str">
        <f>_xlfn.XLOOKUP($A3305,'site variables'!$A:$A,'site variables'!H:H,0,0)</f>
        <v>low</v>
      </c>
      <c r="T3305" t="str">
        <f>_xlfn.XLOOKUP($A3305,'site variables'!$A:$A,'site variables'!I:I,0,0)</f>
        <v>Wildfire&amp;grazing</v>
      </c>
      <c r="U3305">
        <f>_xlfn.XLOOKUP($D3305,climatevars!$E:$E,climatevars!J:J,0,)</f>
        <v>73.999852000000004</v>
      </c>
      <c r="V3305">
        <f>_xlfn.XLOOKUP($D3305,climatevars!$E:$E,climatevars!K:K,0,)</f>
        <v>750.99849799999981</v>
      </c>
      <c r="W3305">
        <f>_xlfn.XLOOKUP($D3305,climatevars!$E:$E,climatevars!L:L,0,)</f>
        <v>326.99934599999995</v>
      </c>
      <c r="X3305">
        <f>_xlfn.XLOOKUP($G3305,speciesvars!$D:$D,speciesvars!H:H,0,0)</f>
        <v>0</v>
      </c>
      <c r="Y3305">
        <f>_xlfn.XLOOKUP($G3305,speciesvars!$D:$D,speciesvars!I:I,0,0)</f>
        <v>0</v>
      </c>
    </row>
    <row r="3306" spans="1:25" hidden="1" x14ac:dyDescent="0.25">
      <c r="A3306" t="s">
        <v>57</v>
      </c>
      <c r="B3306" t="s">
        <v>32</v>
      </c>
      <c r="C3306">
        <v>21</v>
      </c>
      <c r="D3306" t="str">
        <f t="shared" si="51"/>
        <v>Rooseveltspring 2020</v>
      </c>
      <c r="E3306" t="s">
        <v>48</v>
      </c>
      <c r="F3306" t="s">
        <v>0</v>
      </c>
      <c r="G3306" t="s">
        <v>76</v>
      </c>
      <c r="H3306" t="s">
        <v>4254</v>
      </c>
      <c r="I3306" t="s">
        <v>3408</v>
      </c>
      <c r="J3306" t="s">
        <v>60</v>
      </c>
      <c r="K3306">
        <v>0</v>
      </c>
      <c r="L3306">
        <v>0</v>
      </c>
      <c r="M3306">
        <v>0</v>
      </c>
      <c r="N3306">
        <f>_xlfn.XLOOKUP($A3306,'site variables'!$A:$A,'site variables'!C:C,0,0)</f>
        <v>400.54</v>
      </c>
      <c r="O3306">
        <f>_xlfn.XLOOKUP($A3306,'site variables'!$A:$A,'site variables'!D:D,0,0)</f>
        <v>30.2</v>
      </c>
      <c r="P3306">
        <f>_xlfn.XLOOKUP($A3306,'site variables'!$A:$A,'site variables'!E:E,0,0)</f>
        <v>20.100000000000001</v>
      </c>
      <c r="Q3306">
        <f>_xlfn.XLOOKUP($A3306,'site variables'!$A:$A,'site variables'!F:F,0,0)</f>
        <v>762</v>
      </c>
      <c r="R3306" t="str">
        <f>_xlfn.XLOOKUP($A3306,'site variables'!$A:$A,'site variables'!G:G,0,0)</f>
        <v>high</v>
      </c>
      <c r="S3306" t="str">
        <f>_xlfn.XLOOKUP($A3306,'site variables'!$A:$A,'site variables'!H:H,0,0)</f>
        <v>low</v>
      </c>
      <c r="T3306" t="str">
        <f>_xlfn.XLOOKUP($A3306,'site variables'!$A:$A,'site variables'!I:I,0,0)</f>
        <v>Wildfire&amp;grazing</v>
      </c>
      <c r="U3306">
        <f>_xlfn.XLOOKUP($D3306,climatevars!$E:$E,climatevars!J:J,0,)</f>
        <v>237.99952399999995</v>
      </c>
      <c r="V3306">
        <f>_xlfn.XLOOKUP($D3306,climatevars!$E:$E,climatevars!K:K,0,)</f>
        <v>750.99849799999981</v>
      </c>
      <c r="W3306">
        <f>_xlfn.XLOOKUP($D3306,climatevars!$E:$E,climatevars!L:L,0,)</f>
        <v>237.99952399999995</v>
      </c>
      <c r="X3306">
        <f>_xlfn.XLOOKUP($G3306,speciesvars!$D:$D,speciesvars!H:H,0,0)</f>
        <v>23.825000166892998</v>
      </c>
      <c r="Y3306">
        <f>_xlfn.XLOOKUP($G3306,speciesvars!$D:$D,speciesvars!I:I,0,0)</f>
        <v>508</v>
      </c>
    </row>
    <row r="3307" spans="1:25" hidden="1" x14ac:dyDescent="0.25">
      <c r="A3307" t="s">
        <v>57</v>
      </c>
      <c r="B3307" t="s">
        <v>32</v>
      </c>
      <c r="C3307">
        <v>22</v>
      </c>
      <c r="D3307" t="str">
        <f t="shared" si="51"/>
        <v>Rooseveltspring 2020</v>
      </c>
      <c r="E3307" t="s">
        <v>12</v>
      </c>
      <c r="F3307" t="s">
        <v>0</v>
      </c>
      <c r="G3307" t="s">
        <v>13</v>
      </c>
      <c r="H3307" t="s">
        <v>4254</v>
      </c>
      <c r="I3307" t="s">
        <v>3409</v>
      </c>
      <c r="J3307" t="s">
        <v>60</v>
      </c>
      <c r="K3307">
        <v>0</v>
      </c>
      <c r="L3307">
        <v>0</v>
      </c>
      <c r="M3307">
        <v>0</v>
      </c>
      <c r="N3307">
        <f>_xlfn.XLOOKUP($A3307,'site variables'!$A:$A,'site variables'!C:C,0,0)</f>
        <v>400.54</v>
      </c>
      <c r="O3307">
        <f>_xlfn.XLOOKUP($A3307,'site variables'!$A:$A,'site variables'!D:D,0,0)</f>
        <v>30.2</v>
      </c>
      <c r="P3307">
        <f>_xlfn.XLOOKUP($A3307,'site variables'!$A:$A,'site variables'!E:E,0,0)</f>
        <v>20.100000000000001</v>
      </c>
      <c r="Q3307">
        <f>_xlfn.XLOOKUP($A3307,'site variables'!$A:$A,'site variables'!F:F,0,0)</f>
        <v>762</v>
      </c>
      <c r="R3307" t="str">
        <f>_xlfn.XLOOKUP($A3307,'site variables'!$A:$A,'site variables'!G:G,0,0)</f>
        <v>high</v>
      </c>
      <c r="S3307" t="str">
        <f>_xlfn.XLOOKUP($A3307,'site variables'!$A:$A,'site variables'!H:H,0,0)</f>
        <v>low</v>
      </c>
      <c r="T3307" t="str">
        <f>_xlfn.XLOOKUP($A3307,'site variables'!$A:$A,'site variables'!I:I,0,0)</f>
        <v>Wildfire&amp;grazing</v>
      </c>
      <c r="U3307">
        <f>_xlfn.XLOOKUP($D3307,climatevars!$E:$E,climatevars!J:J,0,)</f>
        <v>237.99952399999995</v>
      </c>
      <c r="V3307">
        <f>_xlfn.XLOOKUP($D3307,climatevars!$E:$E,climatevars!K:K,0,)</f>
        <v>750.99849799999981</v>
      </c>
      <c r="W3307">
        <f>_xlfn.XLOOKUP($D3307,climatevars!$E:$E,climatevars!L:L,0,)</f>
        <v>237.99952399999995</v>
      </c>
      <c r="X3307">
        <f>_xlfn.XLOOKUP($G3307,speciesvars!$D:$D,speciesvars!H:H,0,0)</f>
        <v>23.462500015894602</v>
      </c>
      <c r="Y3307">
        <f>_xlfn.XLOOKUP($G3307,speciesvars!$D:$D,speciesvars!I:I,0,0)</f>
        <v>846</v>
      </c>
    </row>
    <row r="3308" spans="1:25" hidden="1" x14ac:dyDescent="0.25">
      <c r="A3308" t="s">
        <v>57</v>
      </c>
      <c r="B3308" t="s">
        <v>32</v>
      </c>
      <c r="C3308">
        <v>22</v>
      </c>
      <c r="D3308" t="str">
        <f t="shared" si="51"/>
        <v>Rooseveltspring 2020</v>
      </c>
      <c r="E3308" t="s">
        <v>12</v>
      </c>
      <c r="F3308" t="s">
        <v>0</v>
      </c>
      <c r="G3308" t="s">
        <v>21</v>
      </c>
      <c r="H3308" t="s">
        <v>4254</v>
      </c>
      <c r="I3308" t="s">
        <v>3410</v>
      </c>
      <c r="J3308" t="s">
        <v>60</v>
      </c>
      <c r="K3308">
        <v>0</v>
      </c>
      <c r="L3308">
        <v>0</v>
      </c>
      <c r="M3308">
        <v>0</v>
      </c>
      <c r="N3308">
        <f>_xlfn.XLOOKUP($A3308,'site variables'!$A:$A,'site variables'!C:C,0,0)</f>
        <v>400.54</v>
      </c>
      <c r="O3308">
        <f>_xlfn.XLOOKUP($A3308,'site variables'!$A:$A,'site variables'!D:D,0,0)</f>
        <v>30.2</v>
      </c>
      <c r="P3308">
        <f>_xlfn.XLOOKUP($A3308,'site variables'!$A:$A,'site variables'!E:E,0,0)</f>
        <v>20.100000000000001</v>
      </c>
      <c r="Q3308">
        <f>_xlfn.XLOOKUP($A3308,'site variables'!$A:$A,'site variables'!F:F,0,0)</f>
        <v>762</v>
      </c>
      <c r="R3308" t="str">
        <f>_xlfn.XLOOKUP($A3308,'site variables'!$A:$A,'site variables'!G:G,0,0)</f>
        <v>high</v>
      </c>
      <c r="S3308" t="str">
        <f>_xlfn.XLOOKUP($A3308,'site variables'!$A:$A,'site variables'!H:H,0,0)</f>
        <v>low</v>
      </c>
      <c r="T3308" t="str">
        <f>_xlfn.XLOOKUP($A3308,'site variables'!$A:$A,'site variables'!I:I,0,0)</f>
        <v>Wildfire&amp;grazing</v>
      </c>
      <c r="U3308">
        <f>_xlfn.XLOOKUP($D3308,climatevars!$E:$E,climatevars!J:J,0,)</f>
        <v>237.99952399999995</v>
      </c>
      <c r="V3308">
        <f>_xlfn.XLOOKUP($D3308,climatevars!$E:$E,climatevars!K:K,0,)</f>
        <v>750.99849799999981</v>
      </c>
      <c r="W3308">
        <f>_xlfn.XLOOKUP($D3308,climatevars!$E:$E,climatevars!L:L,0,)</f>
        <v>237.99952399999995</v>
      </c>
      <c r="X3308">
        <f>_xlfn.XLOOKUP($G3308,speciesvars!$D:$D,speciesvars!H:H,0,0)</f>
        <v>24.8750001192093</v>
      </c>
      <c r="Y3308">
        <f>_xlfn.XLOOKUP($G3308,speciesvars!$D:$D,speciesvars!I:I,0,0)</f>
        <v>845</v>
      </c>
    </row>
    <row r="3309" spans="1:25" hidden="1" x14ac:dyDescent="0.25">
      <c r="A3309" t="s">
        <v>57</v>
      </c>
      <c r="B3309" t="s">
        <v>32</v>
      </c>
      <c r="C3309">
        <v>22</v>
      </c>
      <c r="D3309" t="str">
        <f t="shared" si="51"/>
        <v>Rooseveltspring 2020</v>
      </c>
      <c r="E3309" t="s">
        <v>12</v>
      </c>
      <c r="F3309" t="s">
        <v>0</v>
      </c>
      <c r="G3309" t="s">
        <v>53</v>
      </c>
      <c r="H3309" t="s">
        <v>4254</v>
      </c>
      <c r="I3309" t="s">
        <v>3411</v>
      </c>
      <c r="J3309" t="s">
        <v>60</v>
      </c>
      <c r="K3309">
        <v>0</v>
      </c>
      <c r="L3309">
        <v>0</v>
      </c>
      <c r="M3309">
        <v>0</v>
      </c>
      <c r="N3309">
        <f>_xlfn.XLOOKUP($A3309,'site variables'!$A:$A,'site variables'!C:C,0,0)</f>
        <v>400.54</v>
      </c>
      <c r="O3309">
        <f>_xlfn.XLOOKUP($A3309,'site variables'!$A:$A,'site variables'!D:D,0,0)</f>
        <v>30.2</v>
      </c>
      <c r="P3309">
        <f>_xlfn.XLOOKUP($A3309,'site variables'!$A:$A,'site variables'!E:E,0,0)</f>
        <v>20.100000000000001</v>
      </c>
      <c r="Q3309">
        <f>_xlfn.XLOOKUP($A3309,'site variables'!$A:$A,'site variables'!F:F,0,0)</f>
        <v>762</v>
      </c>
      <c r="R3309" t="str">
        <f>_xlfn.XLOOKUP($A3309,'site variables'!$A:$A,'site variables'!G:G,0,0)</f>
        <v>high</v>
      </c>
      <c r="S3309" t="str">
        <f>_xlfn.XLOOKUP($A3309,'site variables'!$A:$A,'site variables'!H:H,0,0)</f>
        <v>low</v>
      </c>
      <c r="T3309" t="str">
        <f>_xlfn.XLOOKUP($A3309,'site variables'!$A:$A,'site variables'!I:I,0,0)</f>
        <v>Wildfire&amp;grazing</v>
      </c>
      <c r="U3309">
        <f>_xlfn.XLOOKUP($D3309,climatevars!$E:$E,climatevars!J:J,0,)</f>
        <v>237.99952399999995</v>
      </c>
      <c r="V3309">
        <f>_xlfn.XLOOKUP($D3309,climatevars!$E:$E,climatevars!K:K,0,)</f>
        <v>750.99849799999981</v>
      </c>
      <c r="W3309">
        <f>_xlfn.XLOOKUP($D3309,climatevars!$E:$E,climatevars!L:L,0,)</f>
        <v>237.99952399999995</v>
      </c>
      <c r="X3309">
        <f>_xlfn.XLOOKUP($G3309,speciesvars!$D:$D,speciesvars!H:H,0,0)</f>
        <v>24.200000047683702</v>
      </c>
      <c r="Y3309">
        <f>_xlfn.XLOOKUP($G3309,speciesvars!$D:$D,speciesvars!I:I,0,0)</f>
        <v>706</v>
      </c>
    </row>
    <row r="3310" spans="1:25" hidden="1" x14ac:dyDescent="0.25">
      <c r="A3310" t="s">
        <v>57</v>
      </c>
      <c r="B3310" t="s">
        <v>52</v>
      </c>
      <c r="C3310">
        <v>10</v>
      </c>
      <c r="D3310" t="str">
        <f t="shared" si="51"/>
        <v>Rooseveltspring 2021</v>
      </c>
      <c r="E3310" t="s">
        <v>66</v>
      </c>
      <c r="F3310" t="s">
        <v>0</v>
      </c>
      <c r="G3310" t="s">
        <v>3</v>
      </c>
      <c r="H3310" t="s">
        <v>11</v>
      </c>
      <c r="I3310" t="s">
        <v>3412</v>
      </c>
      <c r="J3310" t="s">
        <v>72</v>
      </c>
      <c r="K3310">
        <v>30</v>
      </c>
      <c r="L3310">
        <v>10</v>
      </c>
      <c r="N3310">
        <f>_xlfn.XLOOKUP($A3310,'site variables'!$A:$A,'site variables'!C:C,0,0)</f>
        <v>400.54</v>
      </c>
      <c r="O3310">
        <f>_xlfn.XLOOKUP($A3310,'site variables'!$A:$A,'site variables'!D:D,0,0)</f>
        <v>30.2</v>
      </c>
      <c r="P3310">
        <f>_xlfn.XLOOKUP($A3310,'site variables'!$A:$A,'site variables'!E:E,0,0)</f>
        <v>20.100000000000001</v>
      </c>
      <c r="Q3310">
        <f>_xlfn.XLOOKUP($A3310,'site variables'!$A:$A,'site variables'!F:F,0,0)</f>
        <v>762</v>
      </c>
      <c r="R3310" t="str">
        <f>_xlfn.XLOOKUP($A3310,'site variables'!$A:$A,'site variables'!G:G,0,0)</f>
        <v>high</v>
      </c>
      <c r="S3310" t="str">
        <f>_xlfn.XLOOKUP($A3310,'site variables'!$A:$A,'site variables'!H:H,0,0)</f>
        <v>low</v>
      </c>
      <c r="T3310" t="str">
        <f>_xlfn.XLOOKUP($A3310,'site variables'!$A:$A,'site variables'!I:I,0,0)</f>
        <v>Wildfire&amp;grazing</v>
      </c>
      <c r="U3310">
        <f>_xlfn.XLOOKUP($D3310,climatevars!$E:$E,climatevars!J:J,0,)</f>
        <v>73.999852000000004</v>
      </c>
      <c r="V3310">
        <f>_xlfn.XLOOKUP($D3310,climatevars!$E:$E,climatevars!K:K,0,)</f>
        <v>750.99849799999981</v>
      </c>
      <c r="W3310">
        <f>_xlfn.XLOOKUP($D3310,climatevars!$E:$E,climatevars!L:L,0,)</f>
        <v>326.99934599999995</v>
      </c>
      <c r="X3310">
        <f>_xlfn.XLOOKUP($G3310,speciesvars!$D:$D,speciesvars!H:H,0,0)</f>
        <v>0</v>
      </c>
      <c r="Y3310">
        <f>_xlfn.XLOOKUP($G3310,speciesvars!$D:$D,speciesvars!I:I,0,0)</f>
        <v>0</v>
      </c>
    </row>
    <row r="3311" spans="1:25" hidden="1" x14ac:dyDescent="0.25">
      <c r="A3311" t="s">
        <v>57</v>
      </c>
      <c r="B3311" t="s">
        <v>52</v>
      </c>
      <c r="C3311">
        <v>10</v>
      </c>
      <c r="D3311" t="str">
        <f t="shared" si="51"/>
        <v>Rooseveltspring 2021</v>
      </c>
      <c r="E3311" t="s">
        <v>66</v>
      </c>
      <c r="F3311" t="s">
        <v>0</v>
      </c>
      <c r="G3311" t="s">
        <v>566</v>
      </c>
      <c r="H3311" t="s">
        <v>11</v>
      </c>
      <c r="I3311" t="s">
        <v>3413</v>
      </c>
      <c r="J3311" t="s">
        <v>60</v>
      </c>
      <c r="K3311">
        <v>1</v>
      </c>
      <c r="L3311">
        <v>15</v>
      </c>
      <c r="N3311">
        <f>_xlfn.XLOOKUP($A3311,'site variables'!$A:$A,'site variables'!C:C,0,0)</f>
        <v>400.54</v>
      </c>
      <c r="O3311">
        <f>_xlfn.XLOOKUP($A3311,'site variables'!$A:$A,'site variables'!D:D,0,0)</f>
        <v>30.2</v>
      </c>
      <c r="P3311">
        <f>_xlfn.XLOOKUP($A3311,'site variables'!$A:$A,'site variables'!E:E,0,0)</f>
        <v>20.100000000000001</v>
      </c>
      <c r="Q3311">
        <f>_xlfn.XLOOKUP($A3311,'site variables'!$A:$A,'site variables'!F:F,0,0)</f>
        <v>762</v>
      </c>
      <c r="R3311" t="str">
        <f>_xlfn.XLOOKUP($A3311,'site variables'!$A:$A,'site variables'!G:G,0,0)</f>
        <v>high</v>
      </c>
      <c r="S3311" t="str">
        <f>_xlfn.XLOOKUP($A3311,'site variables'!$A:$A,'site variables'!H:H,0,0)</f>
        <v>low</v>
      </c>
      <c r="T3311" t="str">
        <f>_xlfn.XLOOKUP($A3311,'site variables'!$A:$A,'site variables'!I:I,0,0)</f>
        <v>Wildfire&amp;grazing</v>
      </c>
      <c r="U3311">
        <f>_xlfn.XLOOKUP($D3311,climatevars!$E:$E,climatevars!J:J,0,)</f>
        <v>73.999852000000004</v>
      </c>
      <c r="V3311">
        <f>_xlfn.XLOOKUP($D3311,climatevars!$E:$E,climatevars!K:K,0,)</f>
        <v>750.99849799999981</v>
      </c>
      <c r="W3311">
        <f>_xlfn.XLOOKUP($D3311,climatevars!$E:$E,climatevars!L:L,0,)</f>
        <v>326.99934599999995</v>
      </c>
      <c r="X3311">
        <f>_xlfn.XLOOKUP($G3311,speciesvars!$D:$D,speciesvars!H:H,0,0)</f>
        <v>0</v>
      </c>
      <c r="Y3311">
        <f>_xlfn.XLOOKUP($G3311,speciesvars!$D:$D,speciesvars!I:I,0,0)</f>
        <v>0</v>
      </c>
    </row>
    <row r="3312" spans="1:25" hidden="1" x14ac:dyDescent="0.25">
      <c r="A3312" t="s">
        <v>57</v>
      </c>
      <c r="B3312" t="s">
        <v>52</v>
      </c>
      <c r="C3312">
        <v>10</v>
      </c>
      <c r="D3312" t="str">
        <f t="shared" si="51"/>
        <v>Rooseveltspring 2021</v>
      </c>
      <c r="E3312" t="s">
        <v>66</v>
      </c>
      <c r="F3312" t="s">
        <v>0</v>
      </c>
      <c r="G3312" t="s">
        <v>36</v>
      </c>
      <c r="H3312" t="s">
        <v>11</v>
      </c>
      <c r="I3312" t="s">
        <v>3414</v>
      </c>
      <c r="J3312" t="s">
        <v>72</v>
      </c>
      <c r="K3312">
        <v>34</v>
      </c>
      <c r="L3312">
        <v>20</v>
      </c>
      <c r="N3312">
        <f>_xlfn.XLOOKUP($A3312,'site variables'!$A:$A,'site variables'!C:C,0,0)</f>
        <v>400.54</v>
      </c>
      <c r="O3312">
        <f>_xlfn.XLOOKUP($A3312,'site variables'!$A:$A,'site variables'!D:D,0,0)</f>
        <v>30.2</v>
      </c>
      <c r="P3312">
        <f>_xlfn.XLOOKUP($A3312,'site variables'!$A:$A,'site variables'!E:E,0,0)</f>
        <v>20.100000000000001</v>
      </c>
      <c r="Q3312">
        <f>_xlfn.XLOOKUP($A3312,'site variables'!$A:$A,'site variables'!F:F,0,0)</f>
        <v>762</v>
      </c>
      <c r="R3312" t="str">
        <f>_xlfn.XLOOKUP($A3312,'site variables'!$A:$A,'site variables'!G:G,0,0)</f>
        <v>high</v>
      </c>
      <c r="S3312" t="str">
        <f>_xlfn.XLOOKUP($A3312,'site variables'!$A:$A,'site variables'!H:H,0,0)</f>
        <v>low</v>
      </c>
      <c r="T3312" t="str">
        <f>_xlfn.XLOOKUP($A3312,'site variables'!$A:$A,'site variables'!I:I,0,0)</f>
        <v>Wildfire&amp;grazing</v>
      </c>
      <c r="U3312">
        <f>_xlfn.XLOOKUP($D3312,climatevars!$E:$E,climatevars!J:J,0,)</f>
        <v>73.999852000000004</v>
      </c>
      <c r="V3312">
        <f>_xlfn.XLOOKUP($D3312,climatevars!$E:$E,climatevars!K:K,0,)</f>
        <v>750.99849799999981</v>
      </c>
      <c r="W3312">
        <f>_xlfn.XLOOKUP($D3312,climatevars!$E:$E,climatevars!L:L,0,)</f>
        <v>326.99934599999995</v>
      </c>
      <c r="X3312">
        <f>_xlfn.XLOOKUP($G3312,speciesvars!$D:$D,speciesvars!H:H,0,0)</f>
        <v>0</v>
      </c>
      <c r="Y3312">
        <f>_xlfn.XLOOKUP($G3312,speciesvars!$D:$D,speciesvars!I:I,0,0)</f>
        <v>0</v>
      </c>
    </row>
    <row r="3313" spans="1:25" hidden="1" x14ac:dyDescent="0.25">
      <c r="A3313" t="s">
        <v>57</v>
      </c>
      <c r="B3313" t="s">
        <v>52</v>
      </c>
      <c r="C3313">
        <v>11</v>
      </c>
      <c r="D3313" t="str">
        <f t="shared" si="51"/>
        <v>Rooseveltspring 2021</v>
      </c>
      <c r="E3313" t="s">
        <v>74</v>
      </c>
      <c r="F3313" t="s">
        <v>70</v>
      </c>
      <c r="G3313" t="s">
        <v>77</v>
      </c>
      <c r="H3313" t="s">
        <v>11</v>
      </c>
      <c r="I3313" t="s">
        <v>3415</v>
      </c>
      <c r="J3313" t="s">
        <v>72</v>
      </c>
      <c r="K3313">
        <v>18</v>
      </c>
      <c r="L3313">
        <v>25</v>
      </c>
      <c r="N3313">
        <f>_xlfn.XLOOKUP($A3313,'site variables'!$A:$A,'site variables'!C:C,0,0)</f>
        <v>400.54</v>
      </c>
      <c r="O3313">
        <f>_xlfn.XLOOKUP($A3313,'site variables'!$A:$A,'site variables'!D:D,0,0)</f>
        <v>30.2</v>
      </c>
      <c r="P3313">
        <f>_xlfn.XLOOKUP($A3313,'site variables'!$A:$A,'site variables'!E:E,0,0)</f>
        <v>20.100000000000001</v>
      </c>
      <c r="Q3313">
        <f>_xlfn.XLOOKUP($A3313,'site variables'!$A:$A,'site variables'!F:F,0,0)</f>
        <v>762</v>
      </c>
      <c r="R3313" t="str">
        <f>_xlfn.XLOOKUP($A3313,'site variables'!$A:$A,'site variables'!G:G,0,0)</f>
        <v>high</v>
      </c>
      <c r="S3313" t="str">
        <f>_xlfn.XLOOKUP($A3313,'site variables'!$A:$A,'site variables'!H:H,0,0)</f>
        <v>low</v>
      </c>
      <c r="T3313" t="str">
        <f>_xlfn.XLOOKUP($A3313,'site variables'!$A:$A,'site variables'!I:I,0,0)</f>
        <v>Wildfire&amp;grazing</v>
      </c>
      <c r="U3313">
        <f>_xlfn.XLOOKUP($D3313,climatevars!$E:$E,climatevars!J:J,0,)</f>
        <v>73.999852000000004</v>
      </c>
      <c r="V3313">
        <f>_xlfn.XLOOKUP($D3313,climatevars!$E:$E,climatevars!K:K,0,)</f>
        <v>750.99849799999981</v>
      </c>
      <c r="W3313">
        <f>_xlfn.XLOOKUP($D3313,climatevars!$E:$E,climatevars!L:L,0,)</f>
        <v>326.99934599999995</v>
      </c>
      <c r="X3313">
        <f>_xlfn.XLOOKUP($G3313,speciesvars!$D:$D,speciesvars!H:H,0,0)</f>
        <v>0</v>
      </c>
      <c r="Y3313">
        <f>_xlfn.XLOOKUP($G3313,speciesvars!$D:$D,speciesvars!I:I,0,0)</f>
        <v>0</v>
      </c>
    </row>
    <row r="3314" spans="1:25" hidden="1" x14ac:dyDescent="0.25">
      <c r="A3314" t="s">
        <v>57</v>
      </c>
      <c r="B3314" t="s">
        <v>52</v>
      </c>
      <c r="C3314">
        <v>11</v>
      </c>
      <c r="D3314" t="str">
        <f t="shared" si="51"/>
        <v>Rooseveltspring 2021</v>
      </c>
      <c r="E3314" t="s">
        <v>74</v>
      </c>
      <c r="F3314" t="s">
        <v>70</v>
      </c>
      <c r="G3314" t="s">
        <v>3</v>
      </c>
      <c r="H3314" t="s">
        <v>11</v>
      </c>
      <c r="I3314" t="s">
        <v>3416</v>
      </c>
      <c r="J3314" t="s">
        <v>72</v>
      </c>
      <c r="K3314">
        <v>20</v>
      </c>
      <c r="L3314">
        <v>10</v>
      </c>
      <c r="N3314">
        <f>_xlfn.XLOOKUP($A3314,'site variables'!$A:$A,'site variables'!C:C,0,0)</f>
        <v>400.54</v>
      </c>
      <c r="O3314">
        <f>_xlfn.XLOOKUP($A3314,'site variables'!$A:$A,'site variables'!D:D,0,0)</f>
        <v>30.2</v>
      </c>
      <c r="P3314">
        <f>_xlfn.XLOOKUP($A3314,'site variables'!$A:$A,'site variables'!E:E,0,0)</f>
        <v>20.100000000000001</v>
      </c>
      <c r="Q3314">
        <f>_xlfn.XLOOKUP($A3314,'site variables'!$A:$A,'site variables'!F:F,0,0)</f>
        <v>762</v>
      </c>
      <c r="R3314" t="str">
        <f>_xlfn.XLOOKUP($A3314,'site variables'!$A:$A,'site variables'!G:G,0,0)</f>
        <v>high</v>
      </c>
      <c r="S3314" t="str">
        <f>_xlfn.XLOOKUP($A3314,'site variables'!$A:$A,'site variables'!H:H,0,0)</f>
        <v>low</v>
      </c>
      <c r="T3314" t="str">
        <f>_xlfn.XLOOKUP($A3314,'site variables'!$A:$A,'site variables'!I:I,0,0)</f>
        <v>Wildfire&amp;grazing</v>
      </c>
      <c r="U3314">
        <f>_xlfn.XLOOKUP($D3314,climatevars!$E:$E,climatevars!J:J,0,)</f>
        <v>73.999852000000004</v>
      </c>
      <c r="V3314">
        <f>_xlfn.XLOOKUP($D3314,climatevars!$E:$E,climatevars!K:K,0,)</f>
        <v>750.99849799999981</v>
      </c>
      <c r="W3314">
        <f>_xlfn.XLOOKUP($D3314,climatevars!$E:$E,climatevars!L:L,0,)</f>
        <v>326.99934599999995</v>
      </c>
      <c r="X3314">
        <f>_xlfn.XLOOKUP($G3314,speciesvars!$D:$D,speciesvars!H:H,0,0)</f>
        <v>0</v>
      </c>
      <c r="Y3314">
        <f>_xlfn.XLOOKUP($G3314,speciesvars!$D:$D,speciesvars!I:I,0,0)</f>
        <v>0</v>
      </c>
    </row>
    <row r="3315" spans="1:25" hidden="1" x14ac:dyDescent="0.25">
      <c r="A3315" t="s">
        <v>57</v>
      </c>
      <c r="B3315" t="s">
        <v>52</v>
      </c>
      <c r="C3315">
        <v>11</v>
      </c>
      <c r="D3315" t="str">
        <f t="shared" si="51"/>
        <v>Rooseveltspring 2021</v>
      </c>
      <c r="E3315" t="s">
        <v>74</v>
      </c>
      <c r="F3315" t="s">
        <v>70</v>
      </c>
      <c r="G3315" t="s">
        <v>36</v>
      </c>
      <c r="H3315" t="s">
        <v>11</v>
      </c>
      <c r="I3315" t="s">
        <v>3417</v>
      </c>
      <c r="J3315" t="s">
        <v>72</v>
      </c>
      <c r="K3315">
        <v>19</v>
      </c>
      <c r="L3315">
        <v>10</v>
      </c>
      <c r="N3315">
        <f>_xlfn.XLOOKUP($A3315,'site variables'!$A:$A,'site variables'!C:C,0,0)</f>
        <v>400.54</v>
      </c>
      <c r="O3315">
        <f>_xlfn.XLOOKUP($A3315,'site variables'!$A:$A,'site variables'!D:D,0,0)</f>
        <v>30.2</v>
      </c>
      <c r="P3315">
        <f>_xlfn.XLOOKUP($A3315,'site variables'!$A:$A,'site variables'!E:E,0,0)</f>
        <v>20.100000000000001</v>
      </c>
      <c r="Q3315">
        <f>_xlfn.XLOOKUP($A3315,'site variables'!$A:$A,'site variables'!F:F,0,0)</f>
        <v>762</v>
      </c>
      <c r="R3315" t="str">
        <f>_xlfn.XLOOKUP($A3315,'site variables'!$A:$A,'site variables'!G:G,0,0)</f>
        <v>high</v>
      </c>
      <c r="S3315" t="str">
        <f>_xlfn.XLOOKUP($A3315,'site variables'!$A:$A,'site variables'!H:H,0,0)</f>
        <v>low</v>
      </c>
      <c r="T3315" t="str">
        <f>_xlfn.XLOOKUP($A3315,'site variables'!$A:$A,'site variables'!I:I,0,0)</f>
        <v>Wildfire&amp;grazing</v>
      </c>
      <c r="U3315">
        <f>_xlfn.XLOOKUP($D3315,climatevars!$E:$E,climatevars!J:J,0,)</f>
        <v>73.999852000000004</v>
      </c>
      <c r="V3315">
        <f>_xlfn.XLOOKUP($D3315,climatevars!$E:$E,climatevars!K:K,0,)</f>
        <v>750.99849799999981</v>
      </c>
      <c r="W3315">
        <f>_xlfn.XLOOKUP($D3315,climatevars!$E:$E,climatevars!L:L,0,)</f>
        <v>326.99934599999995</v>
      </c>
      <c r="X3315">
        <f>_xlfn.XLOOKUP($G3315,speciesvars!$D:$D,speciesvars!H:H,0,0)</f>
        <v>0</v>
      </c>
      <c r="Y3315">
        <f>_xlfn.XLOOKUP($G3315,speciesvars!$D:$D,speciesvars!I:I,0,0)</f>
        <v>0</v>
      </c>
    </row>
    <row r="3316" spans="1:25" hidden="1" x14ac:dyDescent="0.25">
      <c r="A3316" t="s">
        <v>57</v>
      </c>
      <c r="B3316" t="s">
        <v>52</v>
      </c>
      <c r="C3316">
        <v>12</v>
      </c>
      <c r="D3316" t="str">
        <f t="shared" si="51"/>
        <v>Rooseveltspring 2021</v>
      </c>
      <c r="E3316" t="s">
        <v>75</v>
      </c>
      <c r="F3316" t="s">
        <v>49</v>
      </c>
      <c r="G3316" t="s">
        <v>77</v>
      </c>
      <c r="H3316" t="s">
        <v>11</v>
      </c>
      <c r="I3316" t="s">
        <v>3418</v>
      </c>
      <c r="J3316" t="s">
        <v>72</v>
      </c>
      <c r="K3316">
        <v>3</v>
      </c>
      <c r="L3316">
        <v>25</v>
      </c>
      <c r="N3316">
        <f>_xlfn.XLOOKUP($A3316,'site variables'!$A:$A,'site variables'!C:C,0,0)</f>
        <v>400.54</v>
      </c>
      <c r="O3316">
        <f>_xlfn.XLOOKUP($A3316,'site variables'!$A:$A,'site variables'!D:D,0,0)</f>
        <v>30.2</v>
      </c>
      <c r="P3316">
        <f>_xlfn.XLOOKUP($A3316,'site variables'!$A:$A,'site variables'!E:E,0,0)</f>
        <v>20.100000000000001</v>
      </c>
      <c r="Q3316">
        <f>_xlfn.XLOOKUP($A3316,'site variables'!$A:$A,'site variables'!F:F,0,0)</f>
        <v>762</v>
      </c>
      <c r="R3316" t="str">
        <f>_xlfn.XLOOKUP($A3316,'site variables'!$A:$A,'site variables'!G:G,0,0)</f>
        <v>high</v>
      </c>
      <c r="S3316" t="str">
        <f>_xlfn.XLOOKUP($A3316,'site variables'!$A:$A,'site variables'!H:H,0,0)</f>
        <v>low</v>
      </c>
      <c r="T3316" t="str">
        <f>_xlfn.XLOOKUP($A3316,'site variables'!$A:$A,'site variables'!I:I,0,0)</f>
        <v>Wildfire&amp;grazing</v>
      </c>
      <c r="U3316">
        <f>_xlfn.XLOOKUP($D3316,climatevars!$E:$E,climatevars!J:J,0,)</f>
        <v>73.999852000000004</v>
      </c>
      <c r="V3316">
        <f>_xlfn.XLOOKUP($D3316,climatevars!$E:$E,climatevars!K:K,0,)</f>
        <v>750.99849799999981</v>
      </c>
      <c r="W3316">
        <f>_xlfn.XLOOKUP($D3316,climatevars!$E:$E,climatevars!L:L,0,)</f>
        <v>326.99934599999995</v>
      </c>
      <c r="X3316">
        <f>_xlfn.XLOOKUP($G3316,speciesvars!$D:$D,speciesvars!H:H,0,0)</f>
        <v>0</v>
      </c>
      <c r="Y3316">
        <f>_xlfn.XLOOKUP($G3316,speciesvars!$D:$D,speciesvars!I:I,0,0)</f>
        <v>0</v>
      </c>
    </row>
    <row r="3317" spans="1:25" hidden="1" x14ac:dyDescent="0.25">
      <c r="A3317" t="s">
        <v>57</v>
      </c>
      <c r="B3317" t="s">
        <v>32</v>
      </c>
      <c r="C3317">
        <v>22</v>
      </c>
      <c r="D3317" t="str">
        <f t="shared" si="51"/>
        <v>Rooseveltspring 2020</v>
      </c>
      <c r="E3317" t="s">
        <v>12</v>
      </c>
      <c r="F3317" t="s">
        <v>0</v>
      </c>
      <c r="G3317" t="s">
        <v>35</v>
      </c>
      <c r="H3317" t="s">
        <v>4254</v>
      </c>
      <c r="I3317" t="s">
        <v>3419</v>
      </c>
      <c r="J3317" t="s">
        <v>60</v>
      </c>
      <c r="K3317">
        <v>1</v>
      </c>
      <c r="L3317">
        <v>90</v>
      </c>
      <c r="M3317">
        <v>0.55000000000000004</v>
      </c>
      <c r="N3317">
        <f>_xlfn.XLOOKUP($A3317,'site variables'!$A:$A,'site variables'!C:C,0,0)</f>
        <v>400.54</v>
      </c>
      <c r="O3317">
        <f>_xlfn.XLOOKUP($A3317,'site variables'!$A:$A,'site variables'!D:D,0,0)</f>
        <v>30.2</v>
      </c>
      <c r="P3317">
        <f>_xlfn.XLOOKUP($A3317,'site variables'!$A:$A,'site variables'!E:E,0,0)</f>
        <v>20.100000000000001</v>
      </c>
      <c r="Q3317">
        <f>_xlfn.XLOOKUP($A3317,'site variables'!$A:$A,'site variables'!F:F,0,0)</f>
        <v>762</v>
      </c>
      <c r="R3317" t="str">
        <f>_xlfn.XLOOKUP($A3317,'site variables'!$A:$A,'site variables'!G:G,0,0)</f>
        <v>high</v>
      </c>
      <c r="S3317" t="str">
        <f>_xlfn.XLOOKUP($A3317,'site variables'!$A:$A,'site variables'!H:H,0,0)</f>
        <v>low</v>
      </c>
      <c r="T3317" t="str">
        <f>_xlfn.XLOOKUP($A3317,'site variables'!$A:$A,'site variables'!I:I,0,0)</f>
        <v>Wildfire&amp;grazing</v>
      </c>
      <c r="U3317">
        <f>_xlfn.XLOOKUP($D3317,climatevars!$E:$E,climatevars!J:J,0,)</f>
        <v>237.99952399999995</v>
      </c>
      <c r="V3317">
        <f>_xlfn.XLOOKUP($D3317,climatevars!$E:$E,climatevars!K:K,0,)</f>
        <v>750.99849799999981</v>
      </c>
      <c r="W3317">
        <f>_xlfn.XLOOKUP($D3317,climatevars!$E:$E,climatevars!L:L,0,)</f>
        <v>237.99952399999995</v>
      </c>
      <c r="X3317">
        <f>_xlfn.XLOOKUP($G3317,speciesvars!$D:$D,speciesvars!H:H,0,0)</f>
        <v>23.5000000198682</v>
      </c>
      <c r="Y3317">
        <f>_xlfn.XLOOKUP($G3317,speciesvars!$D:$D,speciesvars!I:I,0,0)</f>
        <v>354</v>
      </c>
    </row>
    <row r="3318" spans="1:25" hidden="1" x14ac:dyDescent="0.25">
      <c r="A3318" t="s">
        <v>57</v>
      </c>
      <c r="B3318" t="s">
        <v>32</v>
      </c>
      <c r="C3318">
        <v>22</v>
      </c>
      <c r="D3318" t="str">
        <f t="shared" si="51"/>
        <v>Rooseveltspring 2020</v>
      </c>
      <c r="E3318" t="s">
        <v>12</v>
      </c>
      <c r="F3318" t="s">
        <v>0</v>
      </c>
      <c r="G3318" t="s">
        <v>76</v>
      </c>
      <c r="H3318" t="s">
        <v>4254</v>
      </c>
      <c r="I3318" t="s">
        <v>3420</v>
      </c>
      <c r="J3318" t="s">
        <v>60</v>
      </c>
      <c r="K3318">
        <v>0</v>
      </c>
      <c r="L3318">
        <v>0</v>
      </c>
      <c r="M3318">
        <v>0</v>
      </c>
      <c r="N3318">
        <f>_xlfn.XLOOKUP($A3318,'site variables'!$A:$A,'site variables'!C:C,0,0)</f>
        <v>400.54</v>
      </c>
      <c r="O3318">
        <f>_xlfn.XLOOKUP($A3318,'site variables'!$A:$A,'site variables'!D:D,0,0)</f>
        <v>30.2</v>
      </c>
      <c r="P3318">
        <f>_xlfn.XLOOKUP($A3318,'site variables'!$A:$A,'site variables'!E:E,0,0)</f>
        <v>20.100000000000001</v>
      </c>
      <c r="Q3318">
        <f>_xlfn.XLOOKUP($A3318,'site variables'!$A:$A,'site variables'!F:F,0,0)</f>
        <v>762</v>
      </c>
      <c r="R3318" t="str">
        <f>_xlfn.XLOOKUP($A3318,'site variables'!$A:$A,'site variables'!G:G,0,0)</f>
        <v>high</v>
      </c>
      <c r="S3318" t="str">
        <f>_xlfn.XLOOKUP($A3318,'site variables'!$A:$A,'site variables'!H:H,0,0)</f>
        <v>low</v>
      </c>
      <c r="T3318" t="str">
        <f>_xlfn.XLOOKUP($A3318,'site variables'!$A:$A,'site variables'!I:I,0,0)</f>
        <v>Wildfire&amp;grazing</v>
      </c>
      <c r="U3318">
        <f>_xlfn.XLOOKUP($D3318,climatevars!$E:$E,climatevars!J:J,0,)</f>
        <v>237.99952399999995</v>
      </c>
      <c r="V3318">
        <f>_xlfn.XLOOKUP($D3318,climatevars!$E:$E,climatevars!K:K,0,)</f>
        <v>750.99849799999981</v>
      </c>
      <c r="W3318">
        <f>_xlfn.XLOOKUP($D3318,climatevars!$E:$E,climatevars!L:L,0,)</f>
        <v>237.99952399999995</v>
      </c>
      <c r="X3318">
        <f>_xlfn.XLOOKUP($G3318,speciesvars!$D:$D,speciesvars!H:H,0,0)</f>
        <v>23.825000166892998</v>
      </c>
      <c r="Y3318">
        <f>_xlfn.XLOOKUP($G3318,speciesvars!$D:$D,speciesvars!I:I,0,0)</f>
        <v>508</v>
      </c>
    </row>
    <row r="3319" spans="1:25" hidden="1" x14ac:dyDescent="0.25">
      <c r="A3319" t="s">
        <v>57</v>
      </c>
      <c r="B3319" t="s">
        <v>32</v>
      </c>
      <c r="C3319">
        <v>23</v>
      </c>
      <c r="D3319" t="str">
        <f t="shared" si="51"/>
        <v>Rooseveltspring 2020</v>
      </c>
      <c r="E3319" t="s">
        <v>12</v>
      </c>
      <c r="F3319" t="s">
        <v>70</v>
      </c>
      <c r="G3319" t="s">
        <v>6</v>
      </c>
      <c r="H3319" t="s">
        <v>4256</v>
      </c>
      <c r="I3319" t="s">
        <v>3421</v>
      </c>
      <c r="J3319" t="s">
        <v>60</v>
      </c>
      <c r="K3319">
        <v>1</v>
      </c>
      <c r="L3319">
        <v>7</v>
      </c>
      <c r="M3319">
        <v>0.05</v>
      </c>
      <c r="N3319">
        <f>_xlfn.XLOOKUP($A3319,'site variables'!$A:$A,'site variables'!C:C,0,0)</f>
        <v>400.54</v>
      </c>
      <c r="O3319">
        <f>_xlfn.XLOOKUP($A3319,'site variables'!$A:$A,'site variables'!D:D,0,0)</f>
        <v>30.2</v>
      </c>
      <c r="P3319">
        <f>_xlfn.XLOOKUP($A3319,'site variables'!$A:$A,'site variables'!E:E,0,0)</f>
        <v>20.100000000000001</v>
      </c>
      <c r="Q3319">
        <f>_xlfn.XLOOKUP($A3319,'site variables'!$A:$A,'site variables'!F:F,0,0)</f>
        <v>762</v>
      </c>
      <c r="R3319" t="str">
        <f>_xlfn.XLOOKUP($A3319,'site variables'!$A:$A,'site variables'!G:G,0,0)</f>
        <v>high</v>
      </c>
      <c r="S3319" t="str">
        <f>_xlfn.XLOOKUP($A3319,'site variables'!$A:$A,'site variables'!H:H,0,0)</f>
        <v>low</v>
      </c>
      <c r="T3319" t="str">
        <f>_xlfn.XLOOKUP($A3319,'site variables'!$A:$A,'site variables'!I:I,0,0)</f>
        <v>Wildfire&amp;grazing</v>
      </c>
      <c r="U3319">
        <f>_xlfn.XLOOKUP($D3319,climatevars!$E:$E,climatevars!J:J,0,)</f>
        <v>237.99952399999995</v>
      </c>
      <c r="V3319">
        <f>_xlfn.XLOOKUP($D3319,climatevars!$E:$E,climatevars!K:K,0,)</f>
        <v>750.99849799999981</v>
      </c>
      <c r="W3319">
        <f>_xlfn.XLOOKUP($D3319,climatevars!$E:$E,climatevars!L:L,0,)</f>
        <v>237.99952399999995</v>
      </c>
      <c r="X3319">
        <f>_xlfn.XLOOKUP($G3319,speciesvars!$D:$D,speciesvars!H:H,0,0)</f>
        <v>21.804166575272902</v>
      </c>
      <c r="Y3319">
        <f>_xlfn.XLOOKUP($G3319,speciesvars!$D:$D,speciesvars!I:I,0,0)</f>
        <v>504</v>
      </c>
    </row>
    <row r="3320" spans="1:25" hidden="1" x14ac:dyDescent="0.25">
      <c r="A3320" t="s">
        <v>57</v>
      </c>
      <c r="B3320" t="s">
        <v>32</v>
      </c>
      <c r="C3320">
        <v>23</v>
      </c>
      <c r="D3320" t="str">
        <f t="shared" si="51"/>
        <v>Rooseveltspring 2020</v>
      </c>
      <c r="E3320" t="s">
        <v>12</v>
      </c>
      <c r="F3320" t="s">
        <v>70</v>
      </c>
      <c r="G3320" t="s">
        <v>22</v>
      </c>
      <c r="H3320" t="s">
        <v>4256</v>
      </c>
      <c r="I3320" t="s">
        <v>3422</v>
      </c>
      <c r="J3320" t="s">
        <v>60</v>
      </c>
      <c r="K3320">
        <v>0</v>
      </c>
      <c r="L3320">
        <v>0</v>
      </c>
      <c r="M3320">
        <v>0</v>
      </c>
      <c r="N3320">
        <f>_xlfn.XLOOKUP($A3320,'site variables'!$A:$A,'site variables'!C:C,0,0)</f>
        <v>400.54</v>
      </c>
      <c r="O3320">
        <f>_xlfn.XLOOKUP($A3320,'site variables'!$A:$A,'site variables'!D:D,0,0)</f>
        <v>30.2</v>
      </c>
      <c r="P3320">
        <f>_xlfn.XLOOKUP($A3320,'site variables'!$A:$A,'site variables'!E:E,0,0)</f>
        <v>20.100000000000001</v>
      </c>
      <c r="Q3320">
        <f>_xlfn.XLOOKUP($A3320,'site variables'!$A:$A,'site variables'!F:F,0,0)</f>
        <v>762</v>
      </c>
      <c r="R3320" t="str">
        <f>_xlfn.XLOOKUP($A3320,'site variables'!$A:$A,'site variables'!G:G,0,0)</f>
        <v>high</v>
      </c>
      <c r="S3320" t="str">
        <f>_xlfn.XLOOKUP($A3320,'site variables'!$A:$A,'site variables'!H:H,0,0)</f>
        <v>low</v>
      </c>
      <c r="T3320" t="str">
        <f>_xlfn.XLOOKUP($A3320,'site variables'!$A:$A,'site variables'!I:I,0,0)</f>
        <v>Wildfire&amp;grazing</v>
      </c>
      <c r="U3320">
        <f>_xlfn.XLOOKUP($D3320,climatevars!$E:$E,climatevars!J:J,0,)</f>
        <v>237.99952399999995</v>
      </c>
      <c r="V3320">
        <f>_xlfn.XLOOKUP($D3320,climatevars!$E:$E,climatevars!K:K,0,)</f>
        <v>750.99849799999981</v>
      </c>
      <c r="W3320">
        <f>_xlfn.XLOOKUP($D3320,climatevars!$E:$E,climatevars!L:L,0,)</f>
        <v>237.99952399999995</v>
      </c>
      <c r="X3320">
        <f>_xlfn.XLOOKUP($G3320,speciesvars!$D:$D,speciesvars!H:H,0,0)</f>
        <v>22.870833317438802</v>
      </c>
      <c r="Y3320">
        <f>_xlfn.XLOOKUP($G3320,speciesvars!$D:$D,speciesvars!I:I,0,0)</f>
        <v>733</v>
      </c>
    </row>
    <row r="3321" spans="1:25" hidden="1" x14ac:dyDescent="0.25">
      <c r="A3321" t="s">
        <v>57</v>
      </c>
      <c r="B3321" t="s">
        <v>32</v>
      </c>
      <c r="C3321">
        <v>23</v>
      </c>
      <c r="D3321" t="str">
        <f t="shared" si="51"/>
        <v>Rooseveltspring 2020</v>
      </c>
      <c r="E3321" t="s">
        <v>12</v>
      </c>
      <c r="F3321" t="s">
        <v>70</v>
      </c>
      <c r="G3321" t="s">
        <v>54</v>
      </c>
      <c r="H3321" t="s">
        <v>4256</v>
      </c>
      <c r="I3321" t="s">
        <v>3423</v>
      </c>
      <c r="J3321" t="s">
        <v>60</v>
      </c>
      <c r="K3321">
        <v>2</v>
      </c>
      <c r="L3321">
        <v>65</v>
      </c>
      <c r="M3321">
        <v>7.5</v>
      </c>
      <c r="N3321">
        <f>_xlfn.XLOOKUP($A3321,'site variables'!$A:$A,'site variables'!C:C,0,0)</f>
        <v>400.54</v>
      </c>
      <c r="O3321">
        <f>_xlfn.XLOOKUP($A3321,'site variables'!$A:$A,'site variables'!D:D,0,0)</f>
        <v>30.2</v>
      </c>
      <c r="P3321">
        <f>_xlfn.XLOOKUP($A3321,'site variables'!$A:$A,'site variables'!E:E,0,0)</f>
        <v>20.100000000000001</v>
      </c>
      <c r="Q3321">
        <f>_xlfn.XLOOKUP($A3321,'site variables'!$A:$A,'site variables'!F:F,0,0)</f>
        <v>762</v>
      </c>
      <c r="R3321" t="str">
        <f>_xlfn.XLOOKUP($A3321,'site variables'!$A:$A,'site variables'!G:G,0,0)</f>
        <v>high</v>
      </c>
      <c r="S3321" t="str">
        <f>_xlfn.XLOOKUP($A3321,'site variables'!$A:$A,'site variables'!H:H,0,0)</f>
        <v>low</v>
      </c>
      <c r="T3321" t="str">
        <f>_xlfn.XLOOKUP($A3321,'site variables'!$A:$A,'site variables'!I:I,0,0)</f>
        <v>Wildfire&amp;grazing</v>
      </c>
      <c r="U3321">
        <f>_xlfn.XLOOKUP($D3321,climatevars!$E:$E,climatevars!J:J,0,)</f>
        <v>237.99952399999995</v>
      </c>
      <c r="V3321">
        <f>_xlfn.XLOOKUP($D3321,climatevars!$E:$E,climatevars!K:K,0,)</f>
        <v>750.99849799999981</v>
      </c>
      <c r="W3321">
        <f>_xlfn.XLOOKUP($D3321,climatevars!$E:$E,climatevars!L:L,0,)</f>
        <v>237.99952399999995</v>
      </c>
      <c r="X3321">
        <f>_xlfn.XLOOKUP($G3321,speciesvars!$D:$D,speciesvars!H:H,0,0)</f>
        <v>21.7541668613752</v>
      </c>
      <c r="Y3321">
        <f>_xlfn.XLOOKUP($G3321,speciesvars!$D:$D,speciesvars!I:I,0,0)</f>
        <v>505</v>
      </c>
    </row>
    <row r="3322" spans="1:25" hidden="1" x14ac:dyDescent="0.25">
      <c r="A3322" t="s">
        <v>57</v>
      </c>
      <c r="B3322" t="s">
        <v>32</v>
      </c>
      <c r="C3322">
        <v>23</v>
      </c>
      <c r="D3322" t="str">
        <f t="shared" si="51"/>
        <v>Rooseveltspring 2020</v>
      </c>
      <c r="E3322" t="s">
        <v>12</v>
      </c>
      <c r="F3322" t="s">
        <v>70</v>
      </c>
      <c r="G3322" t="s">
        <v>65</v>
      </c>
      <c r="H3322" t="s">
        <v>4256</v>
      </c>
      <c r="I3322" t="s">
        <v>3424</v>
      </c>
      <c r="J3322" t="s">
        <v>60</v>
      </c>
      <c r="K3322">
        <v>5</v>
      </c>
      <c r="L3322">
        <v>45</v>
      </c>
      <c r="M3322">
        <v>3.5</v>
      </c>
      <c r="N3322">
        <f>_xlfn.XLOOKUP($A3322,'site variables'!$A:$A,'site variables'!C:C,0,0)</f>
        <v>400.54</v>
      </c>
      <c r="O3322">
        <f>_xlfn.XLOOKUP($A3322,'site variables'!$A:$A,'site variables'!D:D,0,0)</f>
        <v>30.2</v>
      </c>
      <c r="P3322">
        <f>_xlfn.XLOOKUP($A3322,'site variables'!$A:$A,'site variables'!E:E,0,0)</f>
        <v>20.100000000000001</v>
      </c>
      <c r="Q3322">
        <f>_xlfn.XLOOKUP($A3322,'site variables'!$A:$A,'site variables'!F:F,0,0)</f>
        <v>762</v>
      </c>
      <c r="R3322" t="str">
        <f>_xlfn.XLOOKUP($A3322,'site variables'!$A:$A,'site variables'!G:G,0,0)</f>
        <v>high</v>
      </c>
      <c r="S3322" t="str">
        <f>_xlfn.XLOOKUP($A3322,'site variables'!$A:$A,'site variables'!H:H,0,0)</f>
        <v>low</v>
      </c>
      <c r="T3322" t="str">
        <f>_xlfn.XLOOKUP($A3322,'site variables'!$A:$A,'site variables'!I:I,0,0)</f>
        <v>Wildfire&amp;grazing</v>
      </c>
      <c r="U3322">
        <f>_xlfn.XLOOKUP($D3322,climatevars!$E:$E,climatevars!J:J,0,)</f>
        <v>237.99952399999995</v>
      </c>
      <c r="V3322">
        <f>_xlfn.XLOOKUP($D3322,climatevars!$E:$E,climatevars!K:K,0,)</f>
        <v>750.99849799999981</v>
      </c>
      <c r="W3322">
        <f>_xlfn.XLOOKUP($D3322,climatevars!$E:$E,climatevars!L:L,0,)</f>
        <v>237.99952399999995</v>
      </c>
      <c r="X3322">
        <f>_xlfn.XLOOKUP($G3322,speciesvars!$D:$D,speciesvars!H:H,0,0)</f>
        <v>21.662499884764401</v>
      </c>
      <c r="Y3322">
        <f>_xlfn.XLOOKUP($G3322,speciesvars!$D:$D,speciesvars!I:I,0,0)</f>
        <v>767</v>
      </c>
    </row>
    <row r="3323" spans="1:25" hidden="1" x14ac:dyDescent="0.25">
      <c r="A3323" t="s">
        <v>57</v>
      </c>
      <c r="B3323" t="s">
        <v>32</v>
      </c>
      <c r="C3323">
        <v>23</v>
      </c>
      <c r="D3323" t="str">
        <f t="shared" si="51"/>
        <v>Rooseveltspring 2020</v>
      </c>
      <c r="E3323" t="s">
        <v>12</v>
      </c>
      <c r="F3323" t="s">
        <v>70</v>
      </c>
      <c r="G3323" t="s">
        <v>1</v>
      </c>
      <c r="H3323" t="s">
        <v>4256</v>
      </c>
      <c r="I3323" t="s">
        <v>3425</v>
      </c>
      <c r="J3323" t="s">
        <v>60</v>
      </c>
      <c r="K3323">
        <v>1</v>
      </c>
      <c r="L3323">
        <v>5</v>
      </c>
      <c r="M3323">
        <v>0.05</v>
      </c>
      <c r="N3323">
        <f>_xlfn.XLOOKUP($A3323,'site variables'!$A:$A,'site variables'!C:C,0,0)</f>
        <v>400.54</v>
      </c>
      <c r="O3323">
        <f>_xlfn.XLOOKUP($A3323,'site variables'!$A:$A,'site variables'!D:D,0,0)</f>
        <v>30.2</v>
      </c>
      <c r="P3323">
        <f>_xlfn.XLOOKUP($A3323,'site variables'!$A:$A,'site variables'!E:E,0,0)</f>
        <v>20.100000000000001</v>
      </c>
      <c r="Q3323">
        <f>_xlfn.XLOOKUP($A3323,'site variables'!$A:$A,'site variables'!F:F,0,0)</f>
        <v>762</v>
      </c>
      <c r="R3323" t="str">
        <f>_xlfn.XLOOKUP($A3323,'site variables'!$A:$A,'site variables'!G:G,0,0)</f>
        <v>high</v>
      </c>
      <c r="S3323" t="str">
        <f>_xlfn.XLOOKUP($A3323,'site variables'!$A:$A,'site variables'!H:H,0,0)</f>
        <v>low</v>
      </c>
      <c r="T3323" t="str">
        <f>_xlfn.XLOOKUP($A3323,'site variables'!$A:$A,'site variables'!I:I,0,0)</f>
        <v>Wildfire&amp;grazing</v>
      </c>
      <c r="U3323">
        <f>_xlfn.XLOOKUP($D3323,climatevars!$E:$E,climatevars!J:J,0,)</f>
        <v>237.99952399999995</v>
      </c>
      <c r="V3323">
        <f>_xlfn.XLOOKUP($D3323,climatevars!$E:$E,climatevars!K:K,0,)</f>
        <v>750.99849799999981</v>
      </c>
      <c r="W3323">
        <f>_xlfn.XLOOKUP($D3323,climatevars!$E:$E,climatevars!L:L,0,)</f>
        <v>237.99952399999995</v>
      </c>
      <c r="X3323">
        <f>_xlfn.XLOOKUP($G3323,speciesvars!$D:$D,speciesvars!H:H,0,0)</f>
        <v>22.9416667421659</v>
      </c>
      <c r="Y3323">
        <f>_xlfn.XLOOKUP($G3323,speciesvars!$D:$D,speciesvars!I:I,0,0)</f>
        <v>528</v>
      </c>
    </row>
    <row r="3324" spans="1:25" hidden="1" x14ac:dyDescent="0.25">
      <c r="A3324" t="s">
        <v>57</v>
      </c>
      <c r="B3324" t="s">
        <v>32</v>
      </c>
      <c r="C3324">
        <v>24</v>
      </c>
      <c r="D3324" t="str">
        <f t="shared" si="51"/>
        <v>Rooseveltspring 2020</v>
      </c>
      <c r="E3324" t="s">
        <v>66</v>
      </c>
      <c r="F3324" t="s">
        <v>0</v>
      </c>
      <c r="G3324" t="s">
        <v>13</v>
      </c>
      <c r="H3324" t="s">
        <v>4254</v>
      </c>
      <c r="I3324" t="s">
        <v>3426</v>
      </c>
      <c r="J3324" t="s">
        <v>60</v>
      </c>
      <c r="K3324">
        <v>0</v>
      </c>
      <c r="L3324">
        <v>0</v>
      </c>
      <c r="M3324">
        <v>0</v>
      </c>
      <c r="N3324">
        <f>_xlfn.XLOOKUP($A3324,'site variables'!$A:$A,'site variables'!C:C,0,0)</f>
        <v>400.54</v>
      </c>
      <c r="O3324">
        <f>_xlfn.XLOOKUP($A3324,'site variables'!$A:$A,'site variables'!D:D,0,0)</f>
        <v>30.2</v>
      </c>
      <c r="P3324">
        <f>_xlfn.XLOOKUP($A3324,'site variables'!$A:$A,'site variables'!E:E,0,0)</f>
        <v>20.100000000000001</v>
      </c>
      <c r="Q3324">
        <f>_xlfn.XLOOKUP($A3324,'site variables'!$A:$A,'site variables'!F:F,0,0)</f>
        <v>762</v>
      </c>
      <c r="R3324" t="str">
        <f>_xlfn.XLOOKUP($A3324,'site variables'!$A:$A,'site variables'!G:G,0,0)</f>
        <v>high</v>
      </c>
      <c r="S3324" t="str">
        <f>_xlfn.XLOOKUP($A3324,'site variables'!$A:$A,'site variables'!H:H,0,0)</f>
        <v>low</v>
      </c>
      <c r="T3324" t="str">
        <f>_xlfn.XLOOKUP($A3324,'site variables'!$A:$A,'site variables'!I:I,0,0)</f>
        <v>Wildfire&amp;grazing</v>
      </c>
      <c r="U3324">
        <f>_xlfn.XLOOKUP($D3324,climatevars!$E:$E,climatevars!J:J,0,)</f>
        <v>237.99952399999995</v>
      </c>
      <c r="V3324">
        <f>_xlfn.XLOOKUP($D3324,climatevars!$E:$E,climatevars!K:K,0,)</f>
        <v>750.99849799999981</v>
      </c>
      <c r="W3324">
        <f>_xlfn.XLOOKUP($D3324,climatevars!$E:$E,climatevars!L:L,0,)</f>
        <v>237.99952399999995</v>
      </c>
      <c r="X3324">
        <f>_xlfn.XLOOKUP($G3324,speciesvars!$D:$D,speciesvars!H:H,0,0)</f>
        <v>23.462500015894602</v>
      </c>
      <c r="Y3324">
        <f>_xlfn.XLOOKUP($G3324,speciesvars!$D:$D,speciesvars!I:I,0,0)</f>
        <v>846</v>
      </c>
    </row>
    <row r="3325" spans="1:25" hidden="1" x14ac:dyDescent="0.25">
      <c r="A3325" t="s">
        <v>57</v>
      </c>
      <c r="B3325" t="s">
        <v>52</v>
      </c>
      <c r="C3325">
        <v>12</v>
      </c>
      <c r="D3325" t="str">
        <f t="shared" si="51"/>
        <v>Rooseveltspring 2021</v>
      </c>
      <c r="E3325" t="s">
        <v>75</v>
      </c>
      <c r="F3325" t="s">
        <v>49</v>
      </c>
      <c r="G3325" t="s">
        <v>3</v>
      </c>
      <c r="H3325" t="s">
        <v>11</v>
      </c>
      <c r="I3325" t="s">
        <v>3427</v>
      </c>
      <c r="J3325" t="s">
        <v>72</v>
      </c>
      <c r="K3325">
        <v>26</v>
      </c>
      <c r="L3325">
        <v>10</v>
      </c>
      <c r="N3325">
        <f>_xlfn.XLOOKUP($A3325,'site variables'!$A:$A,'site variables'!C:C,0,0)</f>
        <v>400.54</v>
      </c>
      <c r="O3325">
        <f>_xlfn.XLOOKUP($A3325,'site variables'!$A:$A,'site variables'!D:D,0,0)</f>
        <v>30.2</v>
      </c>
      <c r="P3325">
        <f>_xlfn.XLOOKUP($A3325,'site variables'!$A:$A,'site variables'!E:E,0,0)</f>
        <v>20.100000000000001</v>
      </c>
      <c r="Q3325">
        <f>_xlfn.XLOOKUP($A3325,'site variables'!$A:$A,'site variables'!F:F,0,0)</f>
        <v>762</v>
      </c>
      <c r="R3325" t="str">
        <f>_xlfn.XLOOKUP($A3325,'site variables'!$A:$A,'site variables'!G:G,0,0)</f>
        <v>high</v>
      </c>
      <c r="S3325" t="str">
        <f>_xlfn.XLOOKUP($A3325,'site variables'!$A:$A,'site variables'!H:H,0,0)</f>
        <v>low</v>
      </c>
      <c r="T3325" t="str">
        <f>_xlfn.XLOOKUP($A3325,'site variables'!$A:$A,'site variables'!I:I,0,0)</f>
        <v>Wildfire&amp;grazing</v>
      </c>
      <c r="U3325">
        <f>_xlfn.XLOOKUP($D3325,climatevars!$E:$E,climatevars!J:J,0,)</f>
        <v>73.999852000000004</v>
      </c>
      <c r="V3325">
        <f>_xlfn.XLOOKUP($D3325,climatevars!$E:$E,climatevars!K:K,0,)</f>
        <v>750.99849799999981</v>
      </c>
      <c r="W3325">
        <f>_xlfn.XLOOKUP($D3325,climatevars!$E:$E,climatevars!L:L,0,)</f>
        <v>326.99934599999995</v>
      </c>
      <c r="X3325">
        <f>_xlfn.XLOOKUP($G3325,speciesvars!$D:$D,speciesvars!H:H,0,0)</f>
        <v>0</v>
      </c>
      <c r="Y3325">
        <f>_xlfn.XLOOKUP($G3325,speciesvars!$D:$D,speciesvars!I:I,0,0)</f>
        <v>0</v>
      </c>
    </row>
    <row r="3326" spans="1:25" hidden="1" x14ac:dyDescent="0.25">
      <c r="A3326" t="s">
        <v>57</v>
      </c>
      <c r="B3326" t="s">
        <v>32</v>
      </c>
      <c r="C3326">
        <v>24</v>
      </c>
      <c r="D3326" t="str">
        <f t="shared" si="51"/>
        <v>Rooseveltspring 2020</v>
      </c>
      <c r="E3326" t="s">
        <v>66</v>
      </c>
      <c r="F3326" t="s">
        <v>0</v>
      </c>
      <c r="G3326" t="s">
        <v>21</v>
      </c>
      <c r="H3326" t="s">
        <v>4254</v>
      </c>
      <c r="I3326" t="s">
        <v>3428</v>
      </c>
      <c r="J3326" t="s">
        <v>60</v>
      </c>
      <c r="K3326">
        <v>0</v>
      </c>
      <c r="L3326">
        <v>0</v>
      </c>
      <c r="M3326">
        <v>0</v>
      </c>
      <c r="N3326">
        <f>_xlfn.XLOOKUP($A3326,'site variables'!$A:$A,'site variables'!C:C,0,0)</f>
        <v>400.54</v>
      </c>
      <c r="O3326">
        <f>_xlfn.XLOOKUP($A3326,'site variables'!$A:$A,'site variables'!D:D,0,0)</f>
        <v>30.2</v>
      </c>
      <c r="P3326">
        <f>_xlfn.XLOOKUP($A3326,'site variables'!$A:$A,'site variables'!E:E,0,0)</f>
        <v>20.100000000000001</v>
      </c>
      <c r="Q3326">
        <f>_xlfn.XLOOKUP($A3326,'site variables'!$A:$A,'site variables'!F:F,0,0)</f>
        <v>762</v>
      </c>
      <c r="R3326" t="str">
        <f>_xlfn.XLOOKUP($A3326,'site variables'!$A:$A,'site variables'!G:G,0,0)</f>
        <v>high</v>
      </c>
      <c r="S3326" t="str">
        <f>_xlfn.XLOOKUP($A3326,'site variables'!$A:$A,'site variables'!H:H,0,0)</f>
        <v>low</v>
      </c>
      <c r="T3326" t="str">
        <f>_xlfn.XLOOKUP($A3326,'site variables'!$A:$A,'site variables'!I:I,0,0)</f>
        <v>Wildfire&amp;grazing</v>
      </c>
      <c r="U3326">
        <f>_xlfn.XLOOKUP($D3326,climatevars!$E:$E,climatevars!J:J,0,)</f>
        <v>237.99952399999995</v>
      </c>
      <c r="V3326">
        <f>_xlfn.XLOOKUP($D3326,climatevars!$E:$E,climatevars!K:K,0,)</f>
        <v>750.99849799999981</v>
      </c>
      <c r="W3326">
        <f>_xlfn.XLOOKUP($D3326,climatevars!$E:$E,climatevars!L:L,0,)</f>
        <v>237.99952399999995</v>
      </c>
      <c r="X3326">
        <f>_xlfn.XLOOKUP($G3326,speciesvars!$D:$D,speciesvars!H:H,0,0)</f>
        <v>24.8750001192093</v>
      </c>
      <c r="Y3326">
        <f>_xlfn.XLOOKUP($G3326,speciesvars!$D:$D,speciesvars!I:I,0,0)</f>
        <v>845</v>
      </c>
    </row>
    <row r="3327" spans="1:25" hidden="1" x14ac:dyDescent="0.25">
      <c r="A3327" t="s">
        <v>57</v>
      </c>
      <c r="B3327" t="s">
        <v>32</v>
      </c>
      <c r="C3327">
        <v>24</v>
      </c>
      <c r="D3327" t="str">
        <f t="shared" si="51"/>
        <v>Rooseveltspring 2020</v>
      </c>
      <c r="E3327" t="s">
        <v>66</v>
      </c>
      <c r="F3327" t="s">
        <v>0</v>
      </c>
      <c r="G3327" t="s">
        <v>53</v>
      </c>
      <c r="H3327" t="s">
        <v>4254</v>
      </c>
      <c r="I3327" t="s">
        <v>3429</v>
      </c>
      <c r="J3327" t="s">
        <v>60</v>
      </c>
      <c r="K3327">
        <v>0</v>
      </c>
      <c r="L3327">
        <v>0</v>
      </c>
      <c r="M3327">
        <v>0</v>
      </c>
      <c r="N3327">
        <f>_xlfn.XLOOKUP($A3327,'site variables'!$A:$A,'site variables'!C:C,0,0)</f>
        <v>400.54</v>
      </c>
      <c r="O3327">
        <f>_xlfn.XLOOKUP($A3327,'site variables'!$A:$A,'site variables'!D:D,0,0)</f>
        <v>30.2</v>
      </c>
      <c r="P3327">
        <f>_xlfn.XLOOKUP($A3327,'site variables'!$A:$A,'site variables'!E:E,0,0)</f>
        <v>20.100000000000001</v>
      </c>
      <c r="Q3327">
        <f>_xlfn.XLOOKUP($A3327,'site variables'!$A:$A,'site variables'!F:F,0,0)</f>
        <v>762</v>
      </c>
      <c r="R3327" t="str">
        <f>_xlfn.XLOOKUP($A3327,'site variables'!$A:$A,'site variables'!G:G,0,0)</f>
        <v>high</v>
      </c>
      <c r="S3327" t="str">
        <f>_xlfn.XLOOKUP($A3327,'site variables'!$A:$A,'site variables'!H:H,0,0)</f>
        <v>low</v>
      </c>
      <c r="T3327" t="str">
        <f>_xlfn.XLOOKUP($A3327,'site variables'!$A:$A,'site variables'!I:I,0,0)</f>
        <v>Wildfire&amp;grazing</v>
      </c>
      <c r="U3327">
        <f>_xlfn.XLOOKUP($D3327,climatevars!$E:$E,climatevars!J:J,0,)</f>
        <v>237.99952399999995</v>
      </c>
      <c r="V3327">
        <f>_xlfn.XLOOKUP($D3327,climatevars!$E:$E,climatevars!K:K,0,)</f>
        <v>750.99849799999981</v>
      </c>
      <c r="W3327">
        <f>_xlfn.XLOOKUP($D3327,climatevars!$E:$E,climatevars!L:L,0,)</f>
        <v>237.99952399999995</v>
      </c>
      <c r="X3327">
        <f>_xlfn.XLOOKUP($G3327,speciesvars!$D:$D,speciesvars!H:H,0,0)</f>
        <v>24.200000047683702</v>
      </c>
      <c r="Y3327">
        <f>_xlfn.XLOOKUP($G3327,speciesvars!$D:$D,speciesvars!I:I,0,0)</f>
        <v>706</v>
      </c>
    </row>
    <row r="3328" spans="1:25" hidden="1" x14ac:dyDescent="0.25">
      <c r="A3328" t="s">
        <v>57</v>
      </c>
      <c r="B3328" t="s">
        <v>52</v>
      </c>
      <c r="C3328">
        <v>12</v>
      </c>
      <c r="D3328" t="str">
        <f t="shared" si="51"/>
        <v>Rooseveltspring 2021</v>
      </c>
      <c r="E3328" t="s">
        <v>75</v>
      </c>
      <c r="F3328" t="s">
        <v>49</v>
      </c>
      <c r="G3328" t="s">
        <v>299</v>
      </c>
      <c r="H3328" t="s">
        <v>11</v>
      </c>
      <c r="I3328" t="s">
        <v>3430</v>
      </c>
      <c r="J3328" t="s">
        <v>60</v>
      </c>
      <c r="K3328">
        <v>1</v>
      </c>
      <c r="L3328">
        <v>17</v>
      </c>
      <c r="M3328">
        <v>0</v>
      </c>
      <c r="N3328">
        <f>_xlfn.XLOOKUP($A3328,'site variables'!$A:$A,'site variables'!C:C,0,0)</f>
        <v>400.54</v>
      </c>
      <c r="O3328">
        <f>_xlfn.XLOOKUP($A3328,'site variables'!$A:$A,'site variables'!D:D,0,0)</f>
        <v>30.2</v>
      </c>
      <c r="P3328">
        <f>_xlfn.XLOOKUP($A3328,'site variables'!$A:$A,'site variables'!E:E,0,0)</f>
        <v>20.100000000000001</v>
      </c>
      <c r="Q3328">
        <f>_xlfn.XLOOKUP($A3328,'site variables'!$A:$A,'site variables'!F:F,0,0)</f>
        <v>762</v>
      </c>
      <c r="R3328" t="str">
        <f>_xlfn.XLOOKUP($A3328,'site variables'!$A:$A,'site variables'!G:G,0,0)</f>
        <v>high</v>
      </c>
      <c r="S3328" t="str">
        <f>_xlfn.XLOOKUP($A3328,'site variables'!$A:$A,'site variables'!H:H,0,0)</f>
        <v>low</v>
      </c>
      <c r="T3328" t="str">
        <f>_xlfn.XLOOKUP($A3328,'site variables'!$A:$A,'site variables'!I:I,0,0)</f>
        <v>Wildfire&amp;grazing</v>
      </c>
      <c r="U3328">
        <f>_xlfn.XLOOKUP($D3328,climatevars!$E:$E,climatevars!J:J,0,)</f>
        <v>73.999852000000004</v>
      </c>
      <c r="V3328">
        <f>_xlfn.XLOOKUP($D3328,climatevars!$E:$E,climatevars!K:K,0,)</f>
        <v>750.99849799999981</v>
      </c>
      <c r="W3328">
        <f>_xlfn.XLOOKUP($D3328,climatevars!$E:$E,climatevars!L:L,0,)</f>
        <v>326.99934599999995</v>
      </c>
      <c r="X3328">
        <f>_xlfn.XLOOKUP($G3328,speciesvars!$D:$D,speciesvars!H:H,0,0)</f>
        <v>0</v>
      </c>
      <c r="Y3328">
        <f>_xlfn.XLOOKUP($G3328,speciesvars!$D:$D,speciesvars!I:I,0,0)</f>
        <v>0</v>
      </c>
    </row>
    <row r="3329" spans="1:25" hidden="1" x14ac:dyDescent="0.25">
      <c r="A3329" t="s">
        <v>57</v>
      </c>
      <c r="B3329" t="s">
        <v>32</v>
      </c>
      <c r="C3329">
        <v>24</v>
      </c>
      <c r="D3329" t="str">
        <f t="shared" si="51"/>
        <v>Rooseveltspring 2020</v>
      </c>
      <c r="E3329" t="s">
        <v>66</v>
      </c>
      <c r="F3329" t="s">
        <v>0</v>
      </c>
      <c r="G3329" t="s">
        <v>35</v>
      </c>
      <c r="H3329" t="s">
        <v>4254</v>
      </c>
      <c r="I3329" t="s">
        <v>3431</v>
      </c>
      <c r="J3329" t="s">
        <v>60</v>
      </c>
      <c r="K3329">
        <v>13</v>
      </c>
      <c r="L3329">
        <v>50</v>
      </c>
      <c r="M3329">
        <v>0.55000000000000004</v>
      </c>
      <c r="N3329">
        <f>_xlfn.XLOOKUP($A3329,'site variables'!$A:$A,'site variables'!C:C,0,0)</f>
        <v>400.54</v>
      </c>
      <c r="O3329">
        <f>_xlfn.XLOOKUP($A3329,'site variables'!$A:$A,'site variables'!D:D,0,0)</f>
        <v>30.2</v>
      </c>
      <c r="P3329">
        <f>_xlfn.XLOOKUP($A3329,'site variables'!$A:$A,'site variables'!E:E,0,0)</f>
        <v>20.100000000000001</v>
      </c>
      <c r="Q3329">
        <f>_xlfn.XLOOKUP($A3329,'site variables'!$A:$A,'site variables'!F:F,0,0)</f>
        <v>762</v>
      </c>
      <c r="R3329" t="str">
        <f>_xlfn.XLOOKUP($A3329,'site variables'!$A:$A,'site variables'!G:G,0,0)</f>
        <v>high</v>
      </c>
      <c r="S3329" t="str">
        <f>_xlfn.XLOOKUP($A3329,'site variables'!$A:$A,'site variables'!H:H,0,0)</f>
        <v>low</v>
      </c>
      <c r="T3329" t="str">
        <f>_xlfn.XLOOKUP($A3329,'site variables'!$A:$A,'site variables'!I:I,0,0)</f>
        <v>Wildfire&amp;grazing</v>
      </c>
      <c r="U3329">
        <f>_xlfn.XLOOKUP($D3329,climatevars!$E:$E,climatevars!J:J,0,)</f>
        <v>237.99952399999995</v>
      </c>
      <c r="V3329">
        <f>_xlfn.XLOOKUP($D3329,climatevars!$E:$E,climatevars!K:K,0,)</f>
        <v>750.99849799999981</v>
      </c>
      <c r="W3329">
        <f>_xlfn.XLOOKUP($D3329,climatevars!$E:$E,climatevars!L:L,0,)</f>
        <v>237.99952399999995</v>
      </c>
      <c r="X3329">
        <f>_xlfn.XLOOKUP($G3329,speciesvars!$D:$D,speciesvars!H:H,0,0)</f>
        <v>23.5000000198682</v>
      </c>
      <c r="Y3329">
        <f>_xlfn.XLOOKUP($G3329,speciesvars!$D:$D,speciesvars!I:I,0,0)</f>
        <v>354</v>
      </c>
    </row>
    <row r="3330" spans="1:25" hidden="1" x14ac:dyDescent="0.25">
      <c r="A3330" t="s">
        <v>57</v>
      </c>
      <c r="B3330" t="s">
        <v>32</v>
      </c>
      <c r="C3330">
        <v>24</v>
      </c>
      <c r="D3330" t="str">
        <f t="shared" si="51"/>
        <v>Rooseveltspring 2020</v>
      </c>
      <c r="E3330" t="s">
        <v>66</v>
      </c>
      <c r="F3330" t="s">
        <v>0</v>
      </c>
      <c r="G3330" t="s">
        <v>76</v>
      </c>
      <c r="H3330" t="s">
        <v>4254</v>
      </c>
      <c r="I3330" t="s">
        <v>3432</v>
      </c>
      <c r="J3330" t="s">
        <v>60</v>
      </c>
      <c r="K3330">
        <v>0</v>
      </c>
      <c r="L3330">
        <v>0</v>
      </c>
      <c r="M3330">
        <v>0</v>
      </c>
      <c r="N3330">
        <f>_xlfn.XLOOKUP($A3330,'site variables'!$A:$A,'site variables'!C:C,0,0)</f>
        <v>400.54</v>
      </c>
      <c r="O3330">
        <f>_xlfn.XLOOKUP($A3330,'site variables'!$A:$A,'site variables'!D:D,0,0)</f>
        <v>30.2</v>
      </c>
      <c r="P3330">
        <f>_xlfn.XLOOKUP($A3330,'site variables'!$A:$A,'site variables'!E:E,0,0)</f>
        <v>20.100000000000001</v>
      </c>
      <c r="Q3330">
        <f>_xlfn.XLOOKUP($A3330,'site variables'!$A:$A,'site variables'!F:F,0,0)</f>
        <v>762</v>
      </c>
      <c r="R3330" t="str">
        <f>_xlfn.XLOOKUP($A3330,'site variables'!$A:$A,'site variables'!G:G,0,0)</f>
        <v>high</v>
      </c>
      <c r="S3330" t="str">
        <f>_xlfn.XLOOKUP($A3330,'site variables'!$A:$A,'site variables'!H:H,0,0)</f>
        <v>low</v>
      </c>
      <c r="T3330" t="str">
        <f>_xlfn.XLOOKUP($A3330,'site variables'!$A:$A,'site variables'!I:I,0,0)</f>
        <v>Wildfire&amp;grazing</v>
      </c>
      <c r="U3330">
        <f>_xlfn.XLOOKUP($D3330,climatevars!$E:$E,climatevars!J:J,0,)</f>
        <v>237.99952399999995</v>
      </c>
      <c r="V3330">
        <f>_xlfn.XLOOKUP($D3330,climatevars!$E:$E,climatevars!K:K,0,)</f>
        <v>750.99849799999981</v>
      </c>
      <c r="W3330">
        <f>_xlfn.XLOOKUP($D3330,climatevars!$E:$E,climatevars!L:L,0,)</f>
        <v>237.99952399999995</v>
      </c>
      <c r="X3330">
        <f>_xlfn.XLOOKUP($G3330,speciesvars!$D:$D,speciesvars!H:H,0,0)</f>
        <v>23.825000166892998</v>
      </c>
      <c r="Y3330">
        <f>_xlfn.XLOOKUP($G3330,speciesvars!$D:$D,speciesvars!I:I,0,0)</f>
        <v>508</v>
      </c>
    </row>
    <row r="3331" spans="1:25" hidden="1" x14ac:dyDescent="0.25">
      <c r="A3331" t="s">
        <v>57</v>
      </c>
      <c r="B3331" t="s">
        <v>32</v>
      </c>
      <c r="C3331">
        <v>25</v>
      </c>
      <c r="D3331" t="str">
        <f t="shared" ref="D3331:D3394" si="52">_xlfn.CONCAT(A3331,B3331)</f>
        <v>Rooseveltspring 2020</v>
      </c>
      <c r="E3331" t="s">
        <v>75</v>
      </c>
      <c r="F3331" t="s">
        <v>49</v>
      </c>
      <c r="G3331" t="s">
        <v>6</v>
      </c>
      <c r="H3331" t="s">
        <v>4256</v>
      </c>
      <c r="I3331" t="s">
        <v>3433</v>
      </c>
      <c r="J3331" t="s">
        <v>60</v>
      </c>
      <c r="K3331">
        <v>0</v>
      </c>
      <c r="L3331">
        <v>0</v>
      </c>
      <c r="M3331">
        <v>0</v>
      </c>
      <c r="N3331">
        <f>_xlfn.XLOOKUP($A3331,'site variables'!$A:$A,'site variables'!C:C,0,0)</f>
        <v>400.54</v>
      </c>
      <c r="O3331">
        <f>_xlfn.XLOOKUP($A3331,'site variables'!$A:$A,'site variables'!D:D,0,0)</f>
        <v>30.2</v>
      </c>
      <c r="P3331">
        <f>_xlfn.XLOOKUP($A3331,'site variables'!$A:$A,'site variables'!E:E,0,0)</f>
        <v>20.100000000000001</v>
      </c>
      <c r="Q3331">
        <f>_xlfn.XLOOKUP($A3331,'site variables'!$A:$A,'site variables'!F:F,0,0)</f>
        <v>762</v>
      </c>
      <c r="R3331" t="str">
        <f>_xlfn.XLOOKUP($A3331,'site variables'!$A:$A,'site variables'!G:G,0,0)</f>
        <v>high</v>
      </c>
      <c r="S3331" t="str">
        <f>_xlfn.XLOOKUP($A3331,'site variables'!$A:$A,'site variables'!H:H,0,0)</f>
        <v>low</v>
      </c>
      <c r="T3331" t="str">
        <f>_xlfn.XLOOKUP($A3331,'site variables'!$A:$A,'site variables'!I:I,0,0)</f>
        <v>Wildfire&amp;grazing</v>
      </c>
      <c r="U3331">
        <f>_xlfn.XLOOKUP($D3331,climatevars!$E:$E,climatevars!J:J,0,)</f>
        <v>237.99952399999995</v>
      </c>
      <c r="V3331">
        <f>_xlfn.XLOOKUP($D3331,climatevars!$E:$E,climatevars!K:K,0,)</f>
        <v>750.99849799999981</v>
      </c>
      <c r="W3331">
        <f>_xlfn.XLOOKUP($D3331,climatevars!$E:$E,climatevars!L:L,0,)</f>
        <v>237.99952399999995</v>
      </c>
      <c r="X3331">
        <f>_xlfn.XLOOKUP($G3331,speciesvars!$D:$D,speciesvars!H:H,0,0)</f>
        <v>21.804166575272902</v>
      </c>
      <c r="Y3331">
        <f>_xlfn.XLOOKUP($G3331,speciesvars!$D:$D,speciesvars!I:I,0,0)</f>
        <v>504</v>
      </c>
    </row>
    <row r="3332" spans="1:25" hidden="1" x14ac:dyDescent="0.25">
      <c r="A3332" t="s">
        <v>57</v>
      </c>
      <c r="B3332" t="s">
        <v>32</v>
      </c>
      <c r="C3332">
        <v>25</v>
      </c>
      <c r="D3332" t="str">
        <f t="shared" si="52"/>
        <v>Rooseveltspring 2020</v>
      </c>
      <c r="E3332" t="s">
        <v>75</v>
      </c>
      <c r="F3332" t="s">
        <v>49</v>
      </c>
      <c r="G3332" t="s">
        <v>22</v>
      </c>
      <c r="H3332" t="s">
        <v>4256</v>
      </c>
      <c r="I3332" t="s">
        <v>3434</v>
      </c>
      <c r="J3332" t="s">
        <v>60</v>
      </c>
      <c r="K3332">
        <v>0</v>
      </c>
      <c r="L3332">
        <v>0</v>
      </c>
      <c r="M3332">
        <v>0</v>
      </c>
      <c r="N3332">
        <f>_xlfn.XLOOKUP($A3332,'site variables'!$A:$A,'site variables'!C:C,0,0)</f>
        <v>400.54</v>
      </c>
      <c r="O3332">
        <f>_xlfn.XLOOKUP($A3332,'site variables'!$A:$A,'site variables'!D:D,0,0)</f>
        <v>30.2</v>
      </c>
      <c r="P3332">
        <f>_xlfn.XLOOKUP($A3332,'site variables'!$A:$A,'site variables'!E:E,0,0)</f>
        <v>20.100000000000001</v>
      </c>
      <c r="Q3332">
        <f>_xlfn.XLOOKUP($A3332,'site variables'!$A:$A,'site variables'!F:F,0,0)</f>
        <v>762</v>
      </c>
      <c r="R3332" t="str">
        <f>_xlfn.XLOOKUP($A3332,'site variables'!$A:$A,'site variables'!G:G,0,0)</f>
        <v>high</v>
      </c>
      <c r="S3332" t="str">
        <f>_xlfn.XLOOKUP($A3332,'site variables'!$A:$A,'site variables'!H:H,0,0)</f>
        <v>low</v>
      </c>
      <c r="T3332" t="str">
        <f>_xlfn.XLOOKUP($A3332,'site variables'!$A:$A,'site variables'!I:I,0,0)</f>
        <v>Wildfire&amp;grazing</v>
      </c>
      <c r="U3332">
        <f>_xlfn.XLOOKUP($D3332,climatevars!$E:$E,climatevars!J:J,0,)</f>
        <v>237.99952399999995</v>
      </c>
      <c r="V3332">
        <f>_xlfn.XLOOKUP($D3332,climatevars!$E:$E,climatevars!K:K,0,)</f>
        <v>750.99849799999981</v>
      </c>
      <c r="W3332">
        <f>_xlfn.XLOOKUP($D3332,climatevars!$E:$E,climatevars!L:L,0,)</f>
        <v>237.99952399999995</v>
      </c>
      <c r="X3332">
        <f>_xlfn.XLOOKUP($G3332,speciesvars!$D:$D,speciesvars!H:H,0,0)</f>
        <v>22.870833317438802</v>
      </c>
      <c r="Y3332">
        <f>_xlfn.XLOOKUP($G3332,speciesvars!$D:$D,speciesvars!I:I,0,0)</f>
        <v>733</v>
      </c>
    </row>
    <row r="3333" spans="1:25" hidden="1" x14ac:dyDescent="0.25">
      <c r="A3333" t="s">
        <v>57</v>
      </c>
      <c r="B3333" t="s">
        <v>32</v>
      </c>
      <c r="C3333">
        <v>25</v>
      </c>
      <c r="D3333" t="str">
        <f t="shared" si="52"/>
        <v>Rooseveltspring 2020</v>
      </c>
      <c r="E3333" t="s">
        <v>75</v>
      </c>
      <c r="F3333" t="s">
        <v>49</v>
      </c>
      <c r="G3333" t="s">
        <v>54</v>
      </c>
      <c r="H3333" t="s">
        <v>4256</v>
      </c>
      <c r="I3333" t="s">
        <v>3435</v>
      </c>
      <c r="J3333" t="s">
        <v>60</v>
      </c>
      <c r="K3333">
        <v>0</v>
      </c>
      <c r="L3333">
        <v>0</v>
      </c>
      <c r="M3333">
        <v>0</v>
      </c>
      <c r="N3333">
        <f>_xlfn.XLOOKUP($A3333,'site variables'!$A:$A,'site variables'!C:C,0,0)</f>
        <v>400.54</v>
      </c>
      <c r="O3333">
        <f>_xlfn.XLOOKUP($A3333,'site variables'!$A:$A,'site variables'!D:D,0,0)</f>
        <v>30.2</v>
      </c>
      <c r="P3333">
        <f>_xlfn.XLOOKUP($A3333,'site variables'!$A:$A,'site variables'!E:E,0,0)</f>
        <v>20.100000000000001</v>
      </c>
      <c r="Q3333">
        <f>_xlfn.XLOOKUP($A3333,'site variables'!$A:$A,'site variables'!F:F,0,0)</f>
        <v>762</v>
      </c>
      <c r="R3333" t="str">
        <f>_xlfn.XLOOKUP($A3333,'site variables'!$A:$A,'site variables'!G:G,0,0)</f>
        <v>high</v>
      </c>
      <c r="S3333" t="str">
        <f>_xlfn.XLOOKUP($A3333,'site variables'!$A:$A,'site variables'!H:H,0,0)</f>
        <v>low</v>
      </c>
      <c r="T3333" t="str">
        <f>_xlfn.XLOOKUP($A3333,'site variables'!$A:$A,'site variables'!I:I,0,0)</f>
        <v>Wildfire&amp;grazing</v>
      </c>
      <c r="U3333">
        <f>_xlfn.XLOOKUP($D3333,climatevars!$E:$E,climatevars!J:J,0,)</f>
        <v>237.99952399999995</v>
      </c>
      <c r="V3333">
        <f>_xlfn.XLOOKUP($D3333,climatevars!$E:$E,climatevars!K:K,0,)</f>
        <v>750.99849799999981</v>
      </c>
      <c r="W3333">
        <f>_xlfn.XLOOKUP($D3333,climatevars!$E:$E,climatevars!L:L,0,)</f>
        <v>237.99952399999995</v>
      </c>
      <c r="X3333">
        <f>_xlfn.XLOOKUP($G3333,speciesvars!$D:$D,speciesvars!H:H,0,0)</f>
        <v>21.7541668613752</v>
      </c>
      <c r="Y3333">
        <f>_xlfn.XLOOKUP($G3333,speciesvars!$D:$D,speciesvars!I:I,0,0)</f>
        <v>505</v>
      </c>
    </row>
    <row r="3334" spans="1:25" hidden="1" x14ac:dyDescent="0.25">
      <c r="A3334" t="s">
        <v>57</v>
      </c>
      <c r="B3334" t="s">
        <v>32</v>
      </c>
      <c r="C3334">
        <v>25</v>
      </c>
      <c r="D3334" t="str">
        <f t="shared" si="52"/>
        <v>Rooseveltspring 2020</v>
      </c>
      <c r="E3334" t="s">
        <v>75</v>
      </c>
      <c r="F3334" t="s">
        <v>49</v>
      </c>
      <c r="G3334" t="s">
        <v>65</v>
      </c>
      <c r="H3334" t="s">
        <v>4256</v>
      </c>
      <c r="I3334" t="s">
        <v>3436</v>
      </c>
      <c r="J3334" t="s">
        <v>60</v>
      </c>
      <c r="K3334">
        <v>0</v>
      </c>
      <c r="L3334">
        <v>0</v>
      </c>
      <c r="M3334">
        <v>0</v>
      </c>
      <c r="N3334">
        <f>_xlfn.XLOOKUP($A3334,'site variables'!$A:$A,'site variables'!C:C,0,0)</f>
        <v>400.54</v>
      </c>
      <c r="O3334">
        <f>_xlfn.XLOOKUP($A3334,'site variables'!$A:$A,'site variables'!D:D,0,0)</f>
        <v>30.2</v>
      </c>
      <c r="P3334">
        <f>_xlfn.XLOOKUP($A3334,'site variables'!$A:$A,'site variables'!E:E,0,0)</f>
        <v>20.100000000000001</v>
      </c>
      <c r="Q3334">
        <f>_xlfn.XLOOKUP($A3334,'site variables'!$A:$A,'site variables'!F:F,0,0)</f>
        <v>762</v>
      </c>
      <c r="R3334" t="str">
        <f>_xlfn.XLOOKUP($A3334,'site variables'!$A:$A,'site variables'!G:G,0,0)</f>
        <v>high</v>
      </c>
      <c r="S3334" t="str">
        <f>_xlfn.XLOOKUP($A3334,'site variables'!$A:$A,'site variables'!H:H,0,0)</f>
        <v>low</v>
      </c>
      <c r="T3334" t="str">
        <f>_xlfn.XLOOKUP($A3334,'site variables'!$A:$A,'site variables'!I:I,0,0)</f>
        <v>Wildfire&amp;grazing</v>
      </c>
      <c r="U3334">
        <f>_xlfn.XLOOKUP($D3334,climatevars!$E:$E,climatevars!J:J,0,)</f>
        <v>237.99952399999995</v>
      </c>
      <c r="V3334">
        <f>_xlfn.XLOOKUP($D3334,climatevars!$E:$E,climatevars!K:K,0,)</f>
        <v>750.99849799999981</v>
      </c>
      <c r="W3334">
        <f>_xlfn.XLOOKUP($D3334,climatevars!$E:$E,climatevars!L:L,0,)</f>
        <v>237.99952399999995</v>
      </c>
      <c r="X3334">
        <f>_xlfn.XLOOKUP($G3334,speciesvars!$D:$D,speciesvars!H:H,0,0)</f>
        <v>21.662499884764401</v>
      </c>
      <c r="Y3334">
        <f>_xlfn.XLOOKUP($G3334,speciesvars!$D:$D,speciesvars!I:I,0,0)</f>
        <v>767</v>
      </c>
    </row>
    <row r="3335" spans="1:25" hidden="1" x14ac:dyDescent="0.25">
      <c r="A3335" t="s">
        <v>57</v>
      </c>
      <c r="B3335" t="s">
        <v>52</v>
      </c>
      <c r="C3335">
        <v>12</v>
      </c>
      <c r="D3335" t="str">
        <f t="shared" si="52"/>
        <v>Rooseveltspring 2021</v>
      </c>
      <c r="E3335" t="s">
        <v>75</v>
      </c>
      <c r="F3335" t="s">
        <v>49</v>
      </c>
      <c r="G3335" t="s">
        <v>36</v>
      </c>
      <c r="H3335" t="s">
        <v>11</v>
      </c>
      <c r="I3335" t="s">
        <v>3437</v>
      </c>
      <c r="J3335" t="s">
        <v>72</v>
      </c>
      <c r="K3335">
        <v>39</v>
      </c>
      <c r="L3335">
        <v>10</v>
      </c>
      <c r="N3335">
        <f>_xlfn.XLOOKUP($A3335,'site variables'!$A:$A,'site variables'!C:C,0,0)</f>
        <v>400.54</v>
      </c>
      <c r="O3335">
        <f>_xlfn.XLOOKUP($A3335,'site variables'!$A:$A,'site variables'!D:D,0,0)</f>
        <v>30.2</v>
      </c>
      <c r="P3335">
        <f>_xlfn.XLOOKUP($A3335,'site variables'!$A:$A,'site variables'!E:E,0,0)</f>
        <v>20.100000000000001</v>
      </c>
      <c r="Q3335">
        <f>_xlfn.XLOOKUP($A3335,'site variables'!$A:$A,'site variables'!F:F,0,0)</f>
        <v>762</v>
      </c>
      <c r="R3335" t="str">
        <f>_xlfn.XLOOKUP($A3335,'site variables'!$A:$A,'site variables'!G:G,0,0)</f>
        <v>high</v>
      </c>
      <c r="S3335" t="str">
        <f>_xlfn.XLOOKUP($A3335,'site variables'!$A:$A,'site variables'!H:H,0,0)</f>
        <v>low</v>
      </c>
      <c r="T3335" t="str">
        <f>_xlfn.XLOOKUP($A3335,'site variables'!$A:$A,'site variables'!I:I,0,0)</f>
        <v>Wildfire&amp;grazing</v>
      </c>
      <c r="U3335">
        <f>_xlfn.XLOOKUP($D3335,climatevars!$E:$E,climatevars!J:J,0,)</f>
        <v>73.999852000000004</v>
      </c>
      <c r="V3335">
        <f>_xlfn.XLOOKUP($D3335,climatevars!$E:$E,climatevars!K:K,0,)</f>
        <v>750.99849799999981</v>
      </c>
      <c r="W3335">
        <f>_xlfn.XLOOKUP($D3335,climatevars!$E:$E,climatevars!L:L,0,)</f>
        <v>326.99934599999995</v>
      </c>
      <c r="X3335">
        <f>_xlfn.XLOOKUP($G3335,speciesvars!$D:$D,speciesvars!H:H,0,0)</f>
        <v>0</v>
      </c>
      <c r="Y3335">
        <f>_xlfn.XLOOKUP($G3335,speciesvars!$D:$D,speciesvars!I:I,0,0)</f>
        <v>0</v>
      </c>
    </row>
    <row r="3336" spans="1:25" hidden="1" x14ac:dyDescent="0.25">
      <c r="A3336" t="s">
        <v>57</v>
      </c>
      <c r="B3336" t="s">
        <v>52</v>
      </c>
      <c r="C3336">
        <v>13</v>
      </c>
      <c r="D3336" t="str">
        <f t="shared" si="52"/>
        <v>Rooseveltspring 2021</v>
      </c>
      <c r="E3336" t="s">
        <v>48</v>
      </c>
      <c r="F3336" t="s">
        <v>0</v>
      </c>
      <c r="G3336" t="s">
        <v>77</v>
      </c>
      <c r="H3336" t="s">
        <v>11</v>
      </c>
      <c r="I3336" t="s">
        <v>3438</v>
      </c>
      <c r="J3336" t="s">
        <v>72</v>
      </c>
      <c r="K3336">
        <v>77</v>
      </c>
      <c r="L3336">
        <v>50</v>
      </c>
      <c r="N3336">
        <f>_xlfn.XLOOKUP($A3336,'site variables'!$A:$A,'site variables'!C:C,0,0)</f>
        <v>400.54</v>
      </c>
      <c r="O3336">
        <f>_xlfn.XLOOKUP($A3336,'site variables'!$A:$A,'site variables'!D:D,0,0)</f>
        <v>30.2</v>
      </c>
      <c r="P3336">
        <f>_xlfn.XLOOKUP($A3336,'site variables'!$A:$A,'site variables'!E:E,0,0)</f>
        <v>20.100000000000001</v>
      </c>
      <c r="Q3336">
        <f>_xlfn.XLOOKUP($A3336,'site variables'!$A:$A,'site variables'!F:F,0,0)</f>
        <v>762</v>
      </c>
      <c r="R3336" t="str">
        <f>_xlfn.XLOOKUP($A3336,'site variables'!$A:$A,'site variables'!G:G,0,0)</f>
        <v>high</v>
      </c>
      <c r="S3336" t="str">
        <f>_xlfn.XLOOKUP($A3336,'site variables'!$A:$A,'site variables'!H:H,0,0)</f>
        <v>low</v>
      </c>
      <c r="T3336" t="str">
        <f>_xlfn.XLOOKUP($A3336,'site variables'!$A:$A,'site variables'!I:I,0,0)</f>
        <v>Wildfire&amp;grazing</v>
      </c>
      <c r="U3336">
        <f>_xlfn.XLOOKUP($D3336,climatevars!$E:$E,climatevars!J:J,0,)</f>
        <v>73.999852000000004</v>
      </c>
      <c r="V3336">
        <f>_xlfn.XLOOKUP($D3336,climatevars!$E:$E,climatevars!K:K,0,)</f>
        <v>750.99849799999981</v>
      </c>
      <c r="W3336">
        <f>_xlfn.XLOOKUP($D3336,climatevars!$E:$E,climatevars!L:L,0,)</f>
        <v>326.99934599999995</v>
      </c>
      <c r="X3336">
        <f>_xlfn.XLOOKUP($G3336,speciesvars!$D:$D,speciesvars!H:H,0,0)</f>
        <v>0</v>
      </c>
      <c r="Y3336">
        <f>_xlfn.XLOOKUP($G3336,speciesvars!$D:$D,speciesvars!I:I,0,0)</f>
        <v>0</v>
      </c>
    </row>
    <row r="3337" spans="1:25" hidden="1" x14ac:dyDescent="0.25">
      <c r="A3337" t="s">
        <v>57</v>
      </c>
      <c r="B3337" t="s">
        <v>52</v>
      </c>
      <c r="C3337">
        <v>13</v>
      </c>
      <c r="D3337" t="str">
        <f t="shared" si="52"/>
        <v>Rooseveltspring 2021</v>
      </c>
      <c r="E3337" t="s">
        <v>48</v>
      </c>
      <c r="F3337" t="s">
        <v>0</v>
      </c>
      <c r="G3337" t="s">
        <v>3</v>
      </c>
      <c r="H3337" t="s">
        <v>11</v>
      </c>
      <c r="I3337" t="s">
        <v>3439</v>
      </c>
      <c r="J3337" t="s">
        <v>72</v>
      </c>
      <c r="K3337">
        <v>45</v>
      </c>
      <c r="L3337">
        <v>10</v>
      </c>
      <c r="N3337">
        <f>_xlfn.XLOOKUP($A3337,'site variables'!$A:$A,'site variables'!C:C,0,0)</f>
        <v>400.54</v>
      </c>
      <c r="O3337">
        <f>_xlfn.XLOOKUP($A3337,'site variables'!$A:$A,'site variables'!D:D,0,0)</f>
        <v>30.2</v>
      </c>
      <c r="P3337">
        <f>_xlfn.XLOOKUP($A3337,'site variables'!$A:$A,'site variables'!E:E,0,0)</f>
        <v>20.100000000000001</v>
      </c>
      <c r="Q3337">
        <f>_xlfn.XLOOKUP($A3337,'site variables'!$A:$A,'site variables'!F:F,0,0)</f>
        <v>762</v>
      </c>
      <c r="R3337" t="str">
        <f>_xlfn.XLOOKUP($A3337,'site variables'!$A:$A,'site variables'!G:G,0,0)</f>
        <v>high</v>
      </c>
      <c r="S3337" t="str">
        <f>_xlfn.XLOOKUP($A3337,'site variables'!$A:$A,'site variables'!H:H,0,0)</f>
        <v>low</v>
      </c>
      <c r="T3337" t="str">
        <f>_xlfn.XLOOKUP($A3337,'site variables'!$A:$A,'site variables'!I:I,0,0)</f>
        <v>Wildfire&amp;grazing</v>
      </c>
      <c r="U3337">
        <f>_xlfn.XLOOKUP($D3337,climatevars!$E:$E,climatevars!J:J,0,)</f>
        <v>73.999852000000004</v>
      </c>
      <c r="V3337">
        <f>_xlfn.XLOOKUP($D3337,climatevars!$E:$E,climatevars!K:K,0,)</f>
        <v>750.99849799999981</v>
      </c>
      <c r="W3337">
        <f>_xlfn.XLOOKUP($D3337,climatevars!$E:$E,climatevars!L:L,0,)</f>
        <v>326.99934599999995</v>
      </c>
      <c r="X3337">
        <f>_xlfn.XLOOKUP($G3337,speciesvars!$D:$D,speciesvars!H:H,0,0)</f>
        <v>0</v>
      </c>
      <c r="Y3337">
        <f>_xlfn.XLOOKUP($G3337,speciesvars!$D:$D,speciesvars!I:I,0,0)</f>
        <v>0</v>
      </c>
    </row>
    <row r="3338" spans="1:25" hidden="1" x14ac:dyDescent="0.25">
      <c r="A3338" t="s">
        <v>57</v>
      </c>
      <c r="B3338" t="s">
        <v>32</v>
      </c>
      <c r="C3338">
        <v>25</v>
      </c>
      <c r="D3338" t="str">
        <f t="shared" si="52"/>
        <v>Rooseveltspring 2020</v>
      </c>
      <c r="E3338" t="s">
        <v>75</v>
      </c>
      <c r="F3338" t="s">
        <v>49</v>
      </c>
      <c r="G3338" t="s">
        <v>1</v>
      </c>
      <c r="H3338" t="s">
        <v>4256</v>
      </c>
      <c r="I3338" t="s">
        <v>3440</v>
      </c>
      <c r="J3338" t="s">
        <v>60</v>
      </c>
      <c r="K3338">
        <v>0</v>
      </c>
      <c r="L3338">
        <v>0</v>
      </c>
      <c r="M3338">
        <v>0</v>
      </c>
      <c r="N3338">
        <f>_xlfn.XLOOKUP($A3338,'site variables'!$A:$A,'site variables'!C:C,0,0)</f>
        <v>400.54</v>
      </c>
      <c r="O3338">
        <f>_xlfn.XLOOKUP($A3338,'site variables'!$A:$A,'site variables'!D:D,0,0)</f>
        <v>30.2</v>
      </c>
      <c r="P3338">
        <f>_xlfn.XLOOKUP($A3338,'site variables'!$A:$A,'site variables'!E:E,0,0)</f>
        <v>20.100000000000001</v>
      </c>
      <c r="Q3338">
        <f>_xlfn.XLOOKUP($A3338,'site variables'!$A:$A,'site variables'!F:F,0,0)</f>
        <v>762</v>
      </c>
      <c r="R3338" t="str">
        <f>_xlfn.XLOOKUP($A3338,'site variables'!$A:$A,'site variables'!G:G,0,0)</f>
        <v>high</v>
      </c>
      <c r="S3338" t="str">
        <f>_xlfn.XLOOKUP($A3338,'site variables'!$A:$A,'site variables'!H:H,0,0)</f>
        <v>low</v>
      </c>
      <c r="T3338" t="str">
        <f>_xlfn.XLOOKUP($A3338,'site variables'!$A:$A,'site variables'!I:I,0,0)</f>
        <v>Wildfire&amp;grazing</v>
      </c>
      <c r="U3338">
        <f>_xlfn.XLOOKUP($D3338,climatevars!$E:$E,climatevars!J:J,0,)</f>
        <v>237.99952399999995</v>
      </c>
      <c r="V3338">
        <f>_xlfn.XLOOKUP($D3338,climatevars!$E:$E,climatevars!K:K,0,)</f>
        <v>750.99849799999981</v>
      </c>
      <c r="W3338">
        <f>_xlfn.XLOOKUP($D3338,climatevars!$E:$E,climatevars!L:L,0,)</f>
        <v>237.99952399999995</v>
      </c>
      <c r="X3338">
        <f>_xlfn.XLOOKUP($G3338,speciesvars!$D:$D,speciesvars!H:H,0,0)</f>
        <v>22.9416667421659</v>
      </c>
      <c r="Y3338">
        <f>_xlfn.XLOOKUP($G3338,speciesvars!$D:$D,speciesvars!I:I,0,0)</f>
        <v>528</v>
      </c>
    </row>
    <row r="3339" spans="1:25" hidden="1" x14ac:dyDescent="0.25">
      <c r="A3339" t="s">
        <v>57</v>
      </c>
      <c r="B3339" t="s">
        <v>32</v>
      </c>
      <c r="C3339">
        <v>26</v>
      </c>
      <c r="D3339" t="str">
        <f t="shared" si="52"/>
        <v>Rooseveltspring 2020</v>
      </c>
      <c r="E3339" t="s">
        <v>12</v>
      </c>
      <c r="F3339" t="s">
        <v>0</v>
      </c>
      <c r="G3339" t="s">
        <v>13</v>
      </c>
      <c r="H3339" t="s">
        <v>4254</v>
      </c>
      <c r="I3339" t="s">
        <v>3441</v>
      </c>
      <c r="J3339" t="s">
        <v>60</v>
      </c>
      <c r="K3339">
        <v>0</v>
      </c>
      <c r="L3339">
        <v>0</v>
      </c>
      <c r="M3339">
        <v>0</v>
      </c>
      <c r="N3339">
        <f>_xlfn.XLOOKUP($A3339,'site variables'!$A:$A,'site variables'!C:C,0,0)</f>
        <v>400.54</v>
      </c>
      <c r="O3339">
        <f>_xlfn.XLOOKUP($A3339,'site variables'!$A:$A,'site variables'!D:D,0,0)</f>
        <v>30.2</v>
      </c>
      <c r="P3339">
        <f>_xlfn.XLOOKUP($A3339,'site variables'!$A:$A,'site variables'!E:E,0,0)</f>
        <v>20.100000000000001</v>
      </c>
      <c r="Q3339">
        <f>_xlfn.XLOOKUP($A3339,'site variables'!$A:$A,'site variables'!F:F,0,0)</f>
        <v>762</v>
      </c>
      <c r="R3339" t="str">
        <f>_xlfn.XLOOKUP($A3339,'site variables'!$A:$A,'site variables'!G:G,0,0)</f>
        <v>high</v>
      </c>
      <c r="S3339" t="str">
        <f>_xlfn.XLOOKUP($A3339,'site variables'!$A:$A,'site variables'!H:H,0,0)</f>
        <v>low</v>
      </c>
      <c r="T3339" t="str">
        <f>_xlfn.XLOOKUP($A3339,'site variables'!$A:$A,'site variables'!I:I,0,0)</f>
        <v>Wildfire&amp;grazing</v>
      </c>
      <c r="U3339">
        <f>_xlfn.XLOOKUP($D3339,climatevars!$E:$E,climatevars!J:J,0,)</f>
        <v>237.99952399999995</v>
      </c>
      <c r="V3339">
        <f>_xlfn.XLOOKUP($D3339,climatevars!$E:$E,climatevars!K:K,0,)</f>
        <v>750.99849799999981</v>
      </c>
      <c r="W3339">
        <f>_xlfn.XLOOKUP($D3339,climatevars!$E:$E,climatevars!L:L,0,)</f>
        <v>237.99952399999995</v>
      </c>
      <c r="X3339">
        <f>_xlfn.XLOOKUP($G3339,speciesvars!$D:$D,speciesvars!H:H,0,0)</f>
        <v>23.462500015894602</v>
      </c>
      <c r="Y3339">
        <f>_xlfn.XLOOKUP($G3339,speciesvars!$D:$D,speciesvars!I:I,0,0)</f>
        <v>846</v>
      </c>
    </row>
    <row r="3340" spans="1:25" hidden="1" x14ac:dyDescent="0.25">
      <c r="A3340" t="s">
        <v>57</v>
      </c>
      <c r="B3340" t="s">
        <v>32</v>
      </c>
      <c r="C3340">
        <v>26</v>
      </c>
      <c r="D3340" t="str">
        <f t="shared" si="52"/>
        <v>Rooseveltspring 2020</v>
      </c>
      <c r="E3340" t="s">
        <v>12</v>
      </c>
      <c r="F3340" t="s">
        <v>0</v>
      </c>
      <c r="G3340" t="s">
        <v>21</v>
      </c>
      <c r="H3340" t="s">
        <v>4254</v>
      </c>
      <c r="I3340" t="s">
        <v>3442</v>
      </c>
      <c r="J3340" t="s">
        <v>60</v>
      </c>
      <c r="K3340">
        <v>0</v>
      </c>
      <c r="L3340">
        <v>0</v>
      </c>
      <c r="M3340">
        <v>0</v>
      </c>
      <c r="N3340">
        <f>_xlfn.XLOOKUP($A3340,'site variables'!$A:$A,'site variables'!C:C,0,0)</f>
        <v>400.54</v>
      </c>
      <c r="O3340">
        <f>_xlfn.XLOOKUP($A3340,'site variables'!$A:$A,'site variables'!D:D,0,0)</f>
        <v>30.2</v>
      </c>
      <c r="P3340">
        <f>_xlfn.XLOOKUP($A3340,'site variables'!$A:$A,'site variables'!E:E,0,0)</f>
        <v>20.100000000000001</v>
      </c>
      <c r="Q3340">
        <f>_xlfn.XLOOKUP($A3340,'site variables'!$A:$A,'site variables'!F:F,0,0)</f>
        <v>762</v>
      </c>
      <c r="R3340" t="str">
        <f>_xlfn.XLOOKUP($A3340,'site variables'!$A:$A,'site variables'!G:G,0,0)</f>
        <v>high</v>
      </c>
      <c r="S3340" t="str">
        <f>_xlfn.XLOOKUP($A3340,'site variables'!$A:$A,'site variables'!H:H,0,0)</f>
        <v>low</v>
      </c>
      <c r="T3340" t="str">
        <f>_xlfn.XLOOKUP($A3340,'site variables'!$A:$A,'site variables'!I:I,0,0)</f>
        <v>Wildfire&amp;grazing</v>
      </c>
      <c r="U3340">
        <f>_xlfn.XLOOKUP($D3340,climatevars!$E:$E,climatevars!J:J,0,)</f>
        <v>237.99952399999995</v>
      </c>
      <c r="V3340">
        <f>_xlfn.XLOOKUP($D3340,climatevars!$E:$E,climatevars!K:K,0,)</f>
        <v>750.99849799999981</v>
      </c>
      <c r="W3340">
        <f>_xlfn.XLOOKUP($D3340,climatevars!$E:$E,climatevars!L:L,0,)</f>
        <v>237.99952399999995</v>
      </c>
      <c r="X3340">
        <f>_xlfn.XLOOKUP($G3340,speciesvars!$D:$D,speciesvars!H:H,0,0)</f>
        <v>24.8750001192093</v>
      </c>
      <c r="Y3340">
        <f>_xlfn.XLOOKUP($G3340,speciesvars!$D:$D,speciesvars!I:I,0,0)</f>
        <v>845</v>
      </c>
    </row>
    <row r="3341" spans="1:25" hidden="1" x14ac:dyDescent="0.25">
      <c r="A3341" t="s">
        <v>57</v>
      </c>
      <c r="B3341" t="s">
        <v>52</v>
      </c>
      <c r="C3341">
        <v>13</v>
      </c>
      <c r="D3341" t="str">
        <f t="shared" si="52"/>
        <v>Rooseveltspring 2021</v>
      </c>
      <c r="E3341" t="s">
        <v>48</v>
      </c>
      <c r="F3341" t="s">
        <v>0</v>
      </c>
      <c r="G3341" t="s">
        <v>2027</v>
      </c>
      <c r="H3341" t="s">
        <v>11</v>
      </c>
      <c r="I3341" t="s">
        <v>3443</v>
      </c>
      <c r="J3341" t="s">
        <v>60</v>
      </c>
      <c r="K3341">
        <v>1</v>
      </c>
      <c r="L3341">
        <v>30</v>
      </c>
      <c r="N3341">
        <f>_xlfn.XLOOKUP($A3341,'site variables'!$A:$A,'site variables'!C:C,0,0)</f>
        <v>400.54</v>
      </c>
      <c r="O3341">
        <f>_xlfn.XLOOKUP($A3341,'site variables'!$A:$A,'site variables'!D:D,0,0)</f>
        <v>30.2</v>
      </c>
      <c r="P3341">
        <f>_xlfn.XLOOKUP($A3341,'site variables'!$A:$A,'site variables'!E:E,0,0)</f>
        <v>20.100000000000001</v>
      </c>
      <c r="Q3341">
        <f>_xlfn.XLOOKUP($A3341,'site variables'!$A:$A,'site variables'!F:F,0,0)</f>
        <v>762</v>
      </c>
      <c r="R3341" t="str">
        <f>_xlfn.XLOOKUP($A3341,'site variables'!$A:$A,'site variables'!G:G,0,0)</f>
        <v>high</v>
      </c>
      <c r="S3341" t="str">
        <f>_xlfn.XLOOKUP($A3341,'site variables'!$A:$A,'site variables'!H:H,0,0)</f>
        <v>low</v>
      </c>
      <c r="T3341" t="str">
        <f>_xlfn.XLOOKUP($A3341,'site variables'!$A:$A,'site variables'!I:I,0,0)</f>
        <v>Wildfire&amp;grazing</v>
      </c>
      <c r="U3341">
        <f>_xlfn.XLOOKUP($D3341,climatevars!$E:$E,climatevars!J:J,0,)</f>
        <v>73.999852000000004</v>
      </c>
      <c r="V3341">
        <f>_xlfn.XLOOKUP($D3341,climatevars!$E:$E,climatevars!K:K,0,)</f>
        <v>750.99849799999981</v>
      </c>
      <c r="W3341">
        <f>_xlfn.XLOOKUP($D3341,climatevars!$E:$E,climatevars!L:L,0,)</f>
        <v>326.99934599999995</v>
      </c>
      <c r="X3341">
        <f>_xlfn.XLOOKUP($G3341,speciesvars!$D:$D,speciesvars!H:H,0,0)</f>
        <v>0</v>
      </c>
      <c r="Y3341">
        <f>_xlfn.XLOOKUP($G3341,speciesvars!$D:$D,speciesvars!I:I,0,0)</f>
        <v>0</v>
      </c>
    </row>
    <row r="3342" spans="1:25" hidden="1" x14ac:dyDescent="0.25">
      <c r="A3342" t="s">
        <v>57</v>
      </c>
      <c r="B3342" t="s">
        <v>52</v>
      </c>
      <c r="C3342">
        <v>13</v>
      </c>
      <c r="D3342" t="str">
        <f t="shared" si="52"/>
        <v>Rooseveltspring 2021</v>
      </c>
      <c r="E3342" t="s">
        <v>48</v>
      </c>
      <c r="F3342" t="s">
        <v>0</v>
      </c>
      <c r="G3342" t="s">
        <v>44</v>
      </c>
      <c r="H3342" t="s">
        <v>11</v>
      </c>
      <c r="I3342" t="s">
        <v>3444</v>
      </c>
      <c r="J3342" t="s">
        <v>60</v>
      </c>
      <c r="K3342">
        <v>2</v>
      </c>
      <c r="L3342">
        <v>15</v>
      </c>
      <c r="N3342">
        <f>_xlfn.XLOOKUP($A3342,'site variables'!$A:$A,'site variables'!C:C,0,0)</f>
        <v>400.54</v>
      </c>
      <c r="O3342">
        <f>_xlfn.XLOOKUP($A3342,'site variables'!$A:$A,'site variables'!D:D,0,0)</f>
        <v>30.2</v>
      </c>
      <c r="P3342">
        <f>_xlfn.XLOOKUP($A3342,'site variables'!$A:$A,'site variables'!E:E,0,0)</f>
        <v>20.100000000000001</v>
      </c>
      <c r="Q3342">
        <f>_xlfn.XLOOKUP($A3342,'site variables'!$A:$A,'site variables'!F:F,0,0)</f>
        <v>762</v>
      </c>
      <c r="R3342" t="str">
        <f>_xlfn.XLOOKUP($A3342,'site variables'!$A:$A,'site variables'!G:G,0,0)</f>
        <v>high</v>
      </c>
      <c r="S3342" t="str">
        <f>_xlfn.XLOOKUP($A3342,'site variables'!$A:$A,'site variables'!H:H,0,0)</f>
        <v>low</v>
      </c>
      <c r="T3342" t="str">
        <f>_xlfn.XLOOKUP($A3342,'site variables'!$A:$A,'site variables'!I:I,0,0)</f>
        <v>Wildfire&amp;grazing</v>
      </c>
      <c r="U3342">
        <f>_xlfn.XLOOKUP($D3342,climatevars!$E:$E,climatevars!J:J,0,)</f>
        <v>73.999852000000004</v>
      </c>
      <c r="V3342">
        <f>_xlfn.XLOOKUP($D3342,climatevars!$E:$E,climatevars!K:K,0,)</f>
        <v>750.99849799999981</v>
      </c>
      <c r="W3342">
        <f>_xlfn.XLOOKUP($D3342,climatevars!$E:$E,climatevars!L:L,0,)</f>
        <v>326.99934599999995</v>
      </c>
      <c r="X3342">
        <f>_xlfn.XLOOKUP($G3342,speciesvars!$D:$D,speciesvars!H:H,0,0)</f>
        <v>0</v>
      </c>
      <c r="Y3342">
        <f>_xlfn.XLOOKUP($G3342,speciesvars!$D:$D,speciesvars!I:I,0,0)</f>
        <v>0</v>
      </c>
    </row>
    <row r="3343" spans="1:25" hidden="1" x14ac:dyDescent="0.25">
      <c r="A3343" t="s">
        <v>57</v>
      </c>
      <c r="B3343" t="s">
        <v>32</v>
      </c>
      <c r="C3343">
        <v>26</v>
      </c>
      <c r="D3343" t="str">
        <f t="shared" si="52"/>
        <v>Rooseveltspring 2020</v>
      </c>
      <c r="E3343" t="s">
        <v>12</v>
      </c>
      <c r="F3343" t="s">
        <v>0</v>
      </c>
      <c r="G3343" t="s">
        <v>53</v>
      </c>
      <c r="H3343" t="s">
        <v>4254</v>
      </c>
      <c r="I3343" t="s">
        <v>3445</v>
      </c>
      <c r="J3343" t="s">
        <v>60</v>
      </c>
      <c r="K3343">
        <v>0</v>
      </c>
      <c r="L3343">
        <v>0</v>
      </c>
      <c r="M3343">
        <v>0</v>
      </c>
      <c r="N3343">
        <f>_xlfn.XLOOKUP($A3343,'site variables'!$A:$A,'site variables'!C:C,0,0)</f>
        <v>400.54</v>
      </c>
      <c r="O3343">
        <f>_xlfn.XLOOKUP($A3343,'site variables'!$A:$A,'site variables'!D:D,0,0)</f>
        <v>30.2</v>
      </c>
      <c r="P3343">
        <f>_xlfn.XLOOKUP($A3343,'site variables'!$A:$A,'site variables'!E:E,0,0)</f>
        <v>20.100000000000001</v>
      </c>
      <c r="Q3343">
        <f>_xlfn.XLOOKUP($A3343,'site variables'!$A:$A,'site variables'!F:F,0,0)</f>
        <v>762</v>
      </c>
      <c r="R3343" t="str">
        <f>_xlfn.XLOOKUP($A3343,'site variables'!$A:$A,'site variables'!G:G,0,0)</f>
        <v>high</v>
      </c>
      <c r="S3343" t="str">
        <f>_xlfn.XLOOKUP($A3343,'site variables'!$A:$A,'site variables'!H:H,0,0)</f>
        <v>low</v>
      </c>
      <c r="T3343" t="str">
        <f>_xlfn.XLOOKUP($A3343,'site variables'!$A:$A,'site variables'!I:I,0,0)</f>
        <v>Wildfire&amp;grazing</v>
      </c>
      <c r="U3343">
        <f>_xlfn.XLOOKUP($D3343,climatevars!$E:$E,climatevars!J:J,0,)</f>
        <v>237.99952399999995</v>
      </c>
      <c r="V3343">
        <f>_xlfn.XLOOKUP($D3343,climatevars!$E:$E,climatevars!K:K,0,)</f>
        <v>750.99849799999981</v>
      </c>
      <c r="W3343">
        <f>_xlfn.XLOOKUP($D3343,climatevars!$E:$E,climatevars!L:L,0,)</f>
        <v>237.99952399999995</v>
      </c>
      <c r="X3343">
        <f>_xlfn.XLOOKUP($G3343,speciesvars!$D:$D,speciesvars!H:H,0,0)</f>
        <v>24.200000047683702</v>
      </c>
      <c r="Y3343">
        <f>_xlfn.XLOOKUP($G3343,speciesvars!$D:$D,speciesvars!I:I,0,0)</f>
        <v>706</v>
      </c>
    </row>
    <row r="3344" spans="1:25" hidden="1" x14ac:dyDescent="0.25">
      <c r="A3344" t="s">
        <v>57</v>
      </c>
      <c r="B3344" t="s">
        <v>52</v>
      </c>
      <c r="C3344">
        <v>13</v>
      </c>
      <c r="D3344" t="str">
        <f t="shared" si="52"/>
        <v>Rooseveltspring 2021</v>
      </c>
      <c r="E3344" t="s">
        <v>48</v>
      </c>
      <c r="F3344" t="s">
        <v>0</v>
      </c>
      <c r="G3344" t="s">
        <v>67</v>
      </c>
      <c r="H3344" t="s">
        <v>11</v>
      </c>
      <c r="I3344" t="s">
        <v>3446</v>
      </c>
      <c r="J3344" t="s">
        <v>60</v>
      </c>
      <c r="K3344">
        <v>10</v>
      </c>
      <c r="L3344">
        <v>25</v>
      </c>
      <c r="N3344">
        <f>_xlfn.XLOOKUP($A3344,'site variables'!$A:$A,'site variables'!C:C,0,0)</f>
        <v>400.54</v>
      </c>
      <c r="O3344">
        <f>_xlfn.XLOOKUP($A3344,'site variables'!$A:$A,'site variables'!D:D,0,0)</f>
        <v>30.2</v>
      </c>
      <c r="P3344">
        <f>_xlfn.XLOOKUP($A3344,'site variables'!$A:$A,'site variables'!E:E,0,0)</f>
        <v>20.100000000000001</v>
      </c>
      <c r="Q3344">
        <f>_xlfn.XLOOKUP($A3344,'site variables'!$A:$A,'site variables'!F:F,0,0)</f>
        <v>762</v>
      </c>
      <c r="R3344" t="str">
        <f>_xlfn.XLOOKUP($A3344,'site variables'!$A:$A,'site variables'!G:G,0,0)</f>
        <v>high</v>
      </c>
      <c r="S3344" t="str">
        <f>_xlfn.XLOOKUP($A3344,'site variables'!$A:$A,'site variables'!H:H,0,0)</f>
        <v>low</v>
      </c>
      <c r="T3344" t="str">
        <f>_xlfn.XLOOKUP($A3344,'site variables'!$A:$A,'site variables'!I:I,0,0)</f>
        <v>Wildfire&amp;grazing</v>
      </c>
      <c r="U3344">
        <f>_xlfn.XLOOKUP($D3344,climatevars!$E:$E,climatevars!J:J,0,)</f>
        <v>73.999852000000004</v>
      </c>
      <c r="V3344">
        <f>_xlfn.XLOOKUP($D3344,climatevars!$E:$E,climatevars!K:K,0,)</f>
        <v>750.99849799999981</v>
      </c>
      <c r="W3344">
        <f>_xlfn.XLOOKUP($D3344,climatevars!$E:$E,climatevars!L:L,0,)</f>
        <v>326.99934599999995</v>
      </c>
      <c r="X3344">
        <f>_xlfn.XLOOKUP($G3344,speciesvars!$D:$D,speciesvars!H:H,0,0)</f>
        <v>0</v>
      </c>
      <c r="Y3344">
        <f>_xlfn.XLOOKUP($G3344,speciesvars!$D:$D,speciesvars!I:I,0,0)</f>
        <v>0</v>
      </c>
    </row>
    <row r="3345" spans="1:25" hidden="1" x14ac:dyDescent="0.25">
      <c r="A3345" t="s">
        <v>57</v>
      </c>
      <c r="B3345" t="s">
        <v>32</v>
      </c>
      <c r="C3345">
        <v>26</v>
      </c>
      <c r="D3345" t="str">
        <f t="shared" si="52"/>
        <v>Rooseveltspring 2020</v>
      </c>
      <c r="E3345" t="s">
        <v>12</v>
      </c>
      <c r="F3345" t="s">
        <v>0</v>
      </c>
      <c r="G3345" t="s">
        <v>35</v>
      </c>
      <c r="H3345" t="s">
        <v>4254</v>
      </c>
      <c r="I3345" t="s">
        <v>3447</v>
      </c>
      <c r="J3345" t="s">
        <v>60</v>
      </c>
      <c r="K3345">
        <v>1</v>
      </c>
      <c r="L3345">
        <v>30</v>
      </c>
      <c r="M3345">
        <v>0.55000000000000004</v>
      </c>
      <c r="N3345">
        <f>_xlfn.XLOOKUP($A3345,'site variables'!$A:$A,'site variables'!C:C,0,0)</f>
        <v>400.54</v>
      </c>
      <c r="O3345">
        <f>_xlfn.XLOOKUP($A3345,'site variables'!$A:$A,'site variables'!D:D,0,0)</f>
        <v>30.2</v>
      </c>
      <c r="P3345">
        <f>_xlfn.XLOOKUP($A3345,'site variables'!$A:$A,'site variables'!E:E,0,0)</f>
        <v>20.100000000000001</v>
      </c>
      <c r="Q3345">
        <f>_xlfn.XLOOKUP($A3345,'site variables'!$A:$A,'site variables'!F:F,0,0)</f>
        <v>762</v>
      </c>
      <c r="R3345" t="str">
        <f>_xlfn.XLOOKUP($A3345,'site variables'!$A:$A,'site variables'!G:G,0,0)</f>
        <v>high</v>
      </c>
      <c r="S3345" t="str">
        <f>_xlfn.XLOOKUP($A3345,'site variables'!$A:$A,'site variables'!H:H,0,0)</f>
        <v>low</v>
      </c>
      <c r="T3345" t="str">
        <f>_xlfn.XLOOKUP($A3345,'site variables'!$A:$A,'site variables'!I:I,0,0)</f>
        <v>Wildfire&amp;grazing</v>
      </c>
      <c r="U3345">
        <f>_xlfn.XLOOKUP($D3345,climatevars!$E:$E,climatevars!J:J,0,)</f>
        <v>237.99952399999995</v>
      </c>
      <c r="V3345">
        <f>_xlfn.XLOOKUP($D3345,climatevars!$E:$E,climatevars!K:K,0,)</f>
        <v>750.99849799999981</v>
      </c>
      <c r="W3345">
        <f>_xlfn.XLOOKUP($D3345,climatevars!$E:$E,climatevars!L:L,0,)</f>
        <v>237.99952399999995</v>
      </c>
      <c r="X3345">
        <f>_xlfn.XLOOKUP($G3345,speciesvars!$D:$D,speciesvars!H:H,0,0)</f>
        <v>23.5000000198682</v>
      </c>
      <c r="Y3345">
        <f>_xlfn.XLOOKUP($G3345,speciesvars!$D:$D,speciesvars!I:I,0,0)</f>
        <v>354</v>
      </c>
    </row>
    <row r="3346" spans="1:25" hidden="1" x14ac:dyDescent="0.25">
      <c r="A3346" t="s">
        <v>57</v>
      </c>
      <c r="B3346" t="s">
        <v>52</v>
      </c>
      <c r="C3346">
        <v>13</v>
      </c>
      <c r="D3346" t="str">
        <f t="shared" si="52"/>
        <v>Rooseveltspring 2021</v>
      </c>
      <c r="E3346" t="s">
        <v>48</v>
      </c>
      <c r="F3346" t="s">
        <v>0</v>
      </c>
      <c r="G3346" t="s">
        <v>36</v>
      </c>
      <c r="H3346" t="s">
        <v>11</v>
      </c>
      <c r="I3346" t="s">
        <v>3448</v>
      </c>
      <c r="J3346" t="s">
        <v>72</v>
      </c>
      <c r="K3346">
        <v>28</v>
      </c>
      <c r="L3346">
        <v>20</v>
      </c>
      <c r="N3346">
        <f>_xlfn.XLOOKUP($A3346,'site variables'!$A:$A,'site variables'!C:C,0,0)</f>
        <v>400.54</v>
      </c>
      <c r="O3346">
        <f>_xlfn.XLOOKUP($A3346,'site variables'!$A:$A,'site variables'!D:D,0,0)</f>
        <v>30.2</v>
      </c>
      <c r="P3346">
        <f>_xlfn.XLOOKUP($A3346,'site variables'!$A:$A,'site variables'!E:E,0,0)</f>
        <v>20.100000000000001</v>
      </c>
      <c r="Q3346">
        <f>_xlfn.XLOOKUP($A3346,'site variables'!$A:$A,'site variables'!F:F,0,0)</f>
        <v>762</v>
      </c>
      <c r="R3346" t="str">
        <f>_xlfn.XLOOKUP($A3346,'site variables'!$A:$A,'site variables'!G:G,0,0)</f>
        <v>high</v>
      </c>
      <c r="S3346" t="str">
        <f>_xlfn.XLOOKUP($A3346,'site variables'!$A:$A,'site variables'!H:H,0,0)</f>
        <v>low</v>
      </c>
      <c r="T3346" t="str">
        <f>_xlfn.XLOOKUP($A3346,'site variables'!$A:$A,'site variables'!I:I,0,0)</f>
        <v>Wildfire&amp;grazing</v>
      </c>
      <c r="U3346">
        <f>_xlfn.XLOOKUP($D3346,climatevars!$E:$E,climatevars!J:J,0,)</f>
        <v>73.999852000000004</v>
      </c>
      <c r="V3346">
        <f>_xlfn.XLOOKUP($D3346,climatevars!$E:$E,climatevars!K:K,0,)</f>
        <v>750.99849799999981</v>
      </c>
      <c r="W3346">
        <f>_xlfn.XLOOKUP($D3346,climatevars!$E:$E,climatevars!L:L,0,)</f>
        <v>326.99934599999995</v>
      </c>
      <c r="X3346">
        <f>_xlfn.XLOOKUP($G3346,speciesvars!$D:$D,speciesvars!H:H,0,0)</f>
        <v>0</v>
      </c>
      <c r="Y3346">
        <f>_xlfn.XLOOKUP($G3346,speciesvars!$D:$D,speciesvars!I:I,0,0)</f>
        <v>0</v>
      </c>
    </row>
    <row r="3347" spans="1:25" hidden="1" x14ac:dyDescent="0.25">
      <c r="A3347" t="s">
        <v>57</v>
      </c>
      <c r="B3347" t="s">
        <v>32</v>
      </c>
      <c r="C3347">
        <v>26</v>
      </c>
      <c r="D3347" t="str">
        <f t="shared" si="52"/>
        <v>Rooseveltspring 2020</v>
      </c>
      <c r="E3347" t="s">
        <v>12</v>
      </c>
      <c r="F3347" t="s">
        <v>0</v>
      </c>
      <c r="G3347" t="s">
        <v>76</v>
      </c>
      <c r="H3347" t="s">
        <v>4254</v>
      </c>
      <c r="I3347" t="s">
        <v>3449</v>
      </c>
      <c r="J3347" t="s">
        <v>60</v>
      </c>
      <c r="K3347">
        <v>0</v>
      </c>
      <c r="L3347">
        <v>0</v>
      </c>
      <c r="M3347">
        <v>0</v>
      </c>
      <c r="N3347">
        <f>_xlfn.XLOOKUP($A3347,'site variables'!$A:$A,'site variables'!C:C,0,0)</f>
        <v>400.54</v>
      </c>
      <c r="O3347">
        <f>_xlfn.XLOOKUP($A3347,'site variables'!$A:$A,'site variables'!D:D,0,0)</f>
        <v>30.2</v>
      </c>
      <c r="P3347">
        <f>_xlfn.XLOOKUP($A3347,'site variables'!$A:$A,'site variables'!E:E,0,0)</f>
        <v>20.100000000000001</v>
      </c>
      <c r="Q3347">
        <f>_xlfn.XLOOKUP($A3347,'site variables'!$A:$A,'site variables'!F:F,0,0)</f>
        <v>762</v>
      </c>
      <c r="R3347" t="str">
        <f>_xlfn.XLOOKUP($A3347,'site variables'!$A:$A,'site variables'!G:G,0,0)</f>
        <v>high</v>
      </c>
      <c r="S3347" t="str">
        <f>_xlfn.XLOOKUP($A3347,'site variables'!$A:$A,'site variables'!H:H,0,0)</f>
        <v>low</v>
      </c>
      <c r="T3347" t="str">
        <f>_xlfn.XLOOKUP($A3347,'site variables'!$A:$A,'site variables'!I:I,0,0)</f>
        <v>Wildfire&amp;grazing</v>
      </c>
      <c r="U3347">
        <f>_xlfn.XLOOKUP($D3347,climatevars!$E:$E,climatevars!J:J,0,)</f>
        <v>237.99952399999995</v>
      </c>
      <c r="V3347">
        <f>_xlfn.XLOOKUP($D3347,climatevars!$E:$E,climatevars!K:K,0,)</f>
        <v>750.99849799999981</v>
      </c>
      <c r="W3347">
        <f>_xlfn.XLOOKUP($D3347,climatevars!$E:$E,climatevars!L:L,0,)</f>
        <v>237.99952399999995</v>
      </c>
      <c r="X3347">
        <f>_xlfn.XLOOKUP($G3347,speciesvars!$D:$D,speciesvars!H:H,0,0)</f>
        <v>23.825000166892998</v>
      </c>
      <c r="Y3347">
        <f>_xlfn.XLOOKUP($G3347,speciesvars!$D:$D,speciesvars!I:I,0,0)</f>
        <v>508</v>
      </c>
    </row>
    <row r="3348" spans="1:25" hidden="1" x14ac:dyDescent="0.25">
      <c r="A3348" t="s">
        <v>57</v>
      </c>
      <c r="B3348" t="s">
        <v>32</v>
      </c>
      <c r="C3348">
        <v>27</v>
      </c>
      <c r="D3348" t="str">
        <f t="shared" si="52"/>
        <v>Rooseveltspring 2020</v>
      </c>
      <c r="E3348" t="s">
        <v>48</v>
      </c>
      <c r="F3348" t="s">
        <v>70</v>
      </c>
      <c r="G3348" t="s">
        <v>6</v>
      </c>
      <c r="H3348" t="s">
        <v>4256</v>
      </c>
      <c r="I3348" t="s">
        <v>3450</v>
      </c>
      <c r="J3348" t="s">
        <v>60</v>
      </c>
      <c r="K3348">
        <v>1</v>
      </c>
      <c r="L3348">
        <v>5</v>
      </c>
      <c r="M3348">
        <v>0.05</v>
      </c>
      <c r="N3348">
        <f>_xlfn.XLOOKUP($A3348,'site variables'!$A:$A,'site variables'!C:C,0,0)</f>
        <v>400.54</v>
      </c>
      <c r="O3348">
        <f>_xlfn.XLOOKUP($A3348,'site variables'!$A:$A,'site variables'!D:D,0,0)</f>
        <v>30.2</v>
      </c>
      <c r="P3348">
        <f>_xlfn.XLOOKUP($A3348,'site variables'!$A:$A,'site variables'!E:E,0,0)</f>
        <v>20.100000000000001</v>
      </c>
      <c r="Q3348">
        <f>_xlfn.XLOOKUP($A3348,'site variables'!$A:$A,'site variables'!F:F,0,0)</f>
        <v>762</v>
      </c>
      <c r="R3348" t="str">
        <f>_xlfn.XLOOKUP($A3348,'site variables'!$A:$A,'site variables'!G:G,0,0)</f>
        <v>high</v>
      </c>
      <c r="S3348" t="str">
        <f>_xlfn.XLOOKUP($A3348,'site variables'!$A:$A,'site variables'!H:H,0,0)</f>
        <v>low</v>
      </c>
      <c r="T3348" t="str">
        <f>_xlfn.XLOOKUP($A3348,'site variables'!$A:$A,'site variables'!I:I,0,0)</f>
        <v>Wildfire&amp;grazing</v>
      </c>
      <c r="U3348">
        <f>_xlfn.XLOOKUP($D3348,climatevars!$E:$E,climatevars!J:J,0,)</f>
        <v>237.99952399999995</v>
      </c>
      <c r="V3348">
        <f>_xlfn.XLOOKUP($D3348,climatevars!$E:$E,climatevars!K:K,0,)</f>
        <v>750.99849799999981</v>
      </c>
      <c r="W3348">
        <f>_xlfn.XLOOKUP($D3348,climatevars!$E:$E,climatevars!L:L,0,)</f>
        <v>237.99952399999995</v>
      </c>
      <c r="X3348">
        <f>_xlfn.XLOOKUP($G3348,speciesvars!$D:$D,speciesvars!H:H,0,0)</f>
        <v>21.804166575272902</v>
      </c>
      <c r="Y3348">
        <f>_xlfn.XLOOKUP($G3348,speciesvars!$D:$D,speciesvars!I:I,0,0)</f>
        <v>504</v>
      </c>
    </row>
    <row r="3349" spans="1:25" hidden="1" x14ac:dyDescent="0.25">
      <c r="A3349" t="s">
        <v>57</v>
      </c>
      <c r="B3349" t="s">
        <v>32</v>
      </c>
      <c r="C3349">
        <v>27</v>
      </c>
      <c r="D3349" t="str">
        <f t="shared" si="52"/>
        <v>Rooseveltspring 2020</v>
      </c>
      <c r="E3349" t="s">
        <v>48</v>
      </c>
      <c r="F3349" t="s">
        <v>70</v>
      </c>
      <c r="G3349" t="s">
        <v>22</v>
      </c>
      <c r="H3349" t="s">
        <v>4256</v>
      </c>
      <c r="I3349" t="s">
        <v>3451</v>
      </c>
      <c r="J3349" t="s">
        <v>60</v>
      </c>
      <c r="K3349">
        <v>0</v>
      </c>
      <c r="L3349">
        <v>0</v>
      </c>
      <c r="M3349">
        <v>0</v>
      </c>
      <c r="N3349">
        <f>_xlfn.XLOOKUP($A3349,'site variables'!$A:$A,'site variables'!C:C,0,0)</f>
        <v>400.54</v>
      </c>
      <c r="O3349">
        <f>_xlfn.XLOOKUP($A3349,'site variables'!$A:$A,'site variables'!D:D,0,0)</f>
        <v>30.2</v>
      </c>
      <c r="P3349">
        <f>_xlfn.XLOOKUP($A3349,'site variables'!$A:$A,'site variables'!E:E,0,0)</f>
        <v>20.100000000000001</v>
      </c>
      <c r="Q3349">
        <f>_xlfn.XLOOKUP($A3349,'site variables'!$A:$A,'site variables'!F:F,0,0)</f>
        <v>762</v>
      </c>
      <c r="R3349" t="str">
        <f>_xlfn.XLOOKUP($A3349,'site variables'!$A:$A,'site variables'!G:G,0,0)</f>
        <v>high</v>
      </c>
      <c r="S3349" t="str">
        <f>_xlfn.XLOOKUP($A3349,'site variables'!$A:$A,'site variables'!H:H,0,0)</f>
        <v>low</v>
      </c>
      <c r="T3349" t="str">
        <f>_xlfn.XLOOKUP($A3349,'site variables'!$A:$A,'site variables'!I:I,0,0)</f>
        <v>Wildfire&amp;grazing</v>
      </c>
      <c r="U3349">
        <f>_xlfn.XLOOKUP($D3349,climatevars!$E:$E,climatevars!J:J,0,)</f>
        <v>237.99952399999995</v>
      </c>
      <c r="V3349">
        <f>_xlfn.XLOOKUP($D3349,climatevars!$E:$E,climatevars!K:K,0,)</f>
        <v>750.99849799999981</v>
      </c>
      <c r="W3349">
        <f>_xlfn.XLOOKUP($D3349,climatevars!$E:$E,climatevars!L:L,0,)</f>
        <v>237.99952399999995</v>
      </c>
      <c r="X3349">
        <f>_xlfn.XLOOKUP($G3349,speciesvars!$D:$D,speciesvars!H:H,0,0)</f>
        <v>22.870833317438802</v>
      </c>
      <c r="Y3349">
        <f>_xlfn.XLOOKUP($G3349,speciesvars!$D:$D,speciesvars!I:I,0,0)</f>
        <v>733</v>
      </c>
    </row>
    <row r="3350" spans="1:25" hidden="1" x14ac:dyDescent="0.25">
      <c r="A3350" t="s">
        <v>57</v>
      </c>
      <c r="B3350" t="s">
        <v>32</v>
      </c>
      <c r="C3350">
        <v>27</v>
      </c>
      <c r="D3350" t="str">
        <f t="shared" si="52"/>
        <v>Rooseveltspring 2020</v>
      </c>
      <c r="E3350" t="s">
        <v>48</v>
      </c>
      <c r="F3350" t="s">
        <v>70</v>
      </c>
      <c r="G3350" t="s">
        <v>54</v>
      </c>
      <c r="H3350" t="s">
        <v>4256</v>
      </c>
      <c r="I3350" t="s">
        <v>3452</v>
      </c>
      <c r="J3350" t="s">
        <v>60</v>
      </c>
      <c r="K3350">
        <v>1</v>
      </c>
      <c r="L3350">
        <v>25</v>
      </c>
      <c r="M3350">
        <v>3.5</v>
      </c>
      <c r="N3350">
        <f>_xlfn.XLOOKUP($A3350,'site variables'!$A:$A,'site variables'!C:C,0,0)</f>
        <v>400.54</v>
      </c>
      <c r="O3350">
        <f>_xlfn.XLOOKUP($A3350,'site variables'!$A:$A,'site variables'!D:D,0,0)</f>
        <v>30.2</v>
      </c>
      <c r="P3350">
        <f>_xlfn.XLOOKUP($A3350,'site variables'!$A:$A,'site variables'!E:E,0,0)</f>
        <v>20.100000000000001</v>
      </c>
      <c r="Q3350">
        <f>_xlfn.XLOOKUP($A3350,'site variables'!$A:$A,'site variables'!F:F,0,0)</f>
        <v>762</v>
      </c>
      <c r="R3350" t="str">
        <f>_xlfn.XLOOKUP($A3350,'site variables'!$A:$A,'site variables'!G:G,0,0)</f>
        <v>high</v>
      </c>
      <c r="S3350" t="str">
        <f>_xlfn.XLOOKUP($A3350,'site variables'!$A:$A,'site variables'!H:H,0,0)</f>
        <v>low</v>
      </c>
      <c r="T3350" t="str">
        <f>_xlfn.XLOOKUP($A3350,'site variables'!$A:$A,'site variables'!I:I,0,0)</f>
        <v>Wildfire&amp;grazing</v>
      </c>
      <c r="U3350">
        <f>_xlfn.XLOOKUP($D3350,climatevars!$E:$E,climatevars!J:J,0,)</f>
        <v>237.99952399999995</v>
      </c>
      <c r="V3350">
        <f>_xlfn.XLOOKUP($D3350,climatevars!$E:$E,climatevars!K:K,0,)</f>
        <v>750.99849799999981</v>
      </c>
      <c r="W3350">
        <f>_xlfn.XLOOKUP($D3350,climatevars!$E:$E,climatevars!L:L,0,)</f>
        <v>237.99952399999995</v>
      </c>
      <c r="X3350">
        <f>_xlfn.XLOOKUP($G3350,speciesvars!$D:$D,speciesvars!H:H,0,0)</f>
        <v>21.7541668613752</v>
      </c>
      <c r="Y3350">
        <f>_xlfn.XLOOKUP($G3350,speciesvars!$D:$D,speciesvars!I:I,0,0)</f>
        <v>505</v>
      </c>
    </row>
    <row r="3351" spans="1:25" hidden="1" x14ac:dyDescent="0.25">
      <c r="A3351" t="s">
        <v>57</v>
      </c>
      <c r="B3351" t="s">
        <v>32</v>
      </c>
      <c r="C3351">
        <v>27</v>
      </c>
      <c r="D3351" t="str">
        <f t="shared" si="52"/>
        <v>Rooseveltspring 2020</v>
      </c>
      <c r="E3351" t="s">
        <v>48</v>
      </c>
      <c r="F3351" t="s">
        <v>70</v>
      </c>
      <c r="G3351" t="s">
        <v>65</v>
      </c>
      <c r="H3351" t="s">
        <v>4256</v>
      </c>
      <c r="I3351" t="s">
        <v>3453</v>
      </c>
      <c r="J3351" t="s">
        <v>60</v>
      </c>
      <c r="K3351">
        <v>0</v>
      </c>
      <c r="L3351">
        <v>0</v>
      </c>
      <c r="M3351">
        <v>7.5</v>
      </c>
      <c r="N3351">
        <f>_xlfn.XLOOKUP($A3351,'site variables'!$A:$A,'site variables'!C:C,0,0)</f>
        <v>400.54</v>
      </c>
      <c r="O3351">
        <f>_xlfn.XLOOKUP($A3351,'site variables'!$A:$A,'site variables'!D:D,0,0)</f>
        <v>30.2</v>
      </c>
      <c r="P3351">
        <f>_xlfn.XLOOKUP($A3351,'site variables'!$A:$A,'site variables'!E:E,0,0)</f>
        <v>20.100000000000001</v>
      </c>
      <c r="Q3351">
        <f>_xlfn.XLOOKUP($A3351,'site variables'!$A:$A,'site variables'!F:F,0,0)</f>
        <v>762</v>
      </c>
      <c r="R3351" t="str">
        <f>_xlfn.XLOOKUP($A3351,'site variables'!$A:$A,'site variables'!G:G,0,0)</f>
        <v>high</v>
      </c>
      <c r="S3351" t="str">
        <f>_xlfn.XLOOKUP($A3351,'site variables'!$A:$A,'site variables'!H:H,0,0)</f>
        <v>low</v>
      </c>
      <c r="T3351" t="str">
        <f>_xlfn.XLOOKUP($A3351,'site variables'!$A:$A,'site variables'!I:I,0,0)</f>
        <v>Wildfire&amp;grazing</v>
      </c>
      <c r="U3351">
        <f>_xlfn.XLOOKUP($D3351,climatevars!$E:$E,climatevars!J:J,0,)</f>
        <v>237.99952399999995</v>
      </c>
      <c r="V3351">
        <f>_xlfn.XLOOKUP($D3351,climatevars!$E:$E,climatevars!K:K,0,)</f>
        <v>750.99849799999981</v>
      </c>
      <c r="W3351">
        <f>_xlfn.XLOOKUP($D3351,climatevars!$E:$E,climatevars!L:L,0,)</f>
        <v>237.99952399999995</v>
      </c>
      <c r="X3351">
        <f>_xlfn.XLOOKUP($G3351,speciesvars!$D:$D,speciesvars!H:H,0,0)</f>
        <v>21.662499884764401</v>
      </c>
      <c r="Y3351">
        <f>_xlfn.XLOOKUP($G3351,speciesvars!$D:$D,speciesvars!I:I,0,0)</f>
        <v>767</v>
      </c>
    </row>
    <row r="3352" spans="1:25" hidden="1" x14ac:dyDescent="0.25">
      <c r="A3352" t="s">
        <v>57</v>
      </c>
      <c r="B3352" t="s">
        <v>32</v>
      </c>
      <c r="C3352">
        <v>27</v>
      </c>
      <c r="D3352" t="str">
        <f t="shared" si="52"/>
        <v>Rooseveltspring 2020</v>
      </c>
      <c r="E3352" t="s">
        <v>48</v>
      </c>
      <c r="F3352" t="s">
        <v>70</v>
      </c>
      <c r="G3352" t="s">
        <v>1</v>
      </c>
      <c r="H3352" t="s">
        <v>4256</v>
      </c>
      <c r="I3352" t="s">
        <v>3454</v>
      </c>
      <c r="J3352" t="s">
        <v>60</v>
      </c>
      <c r="K3352">
        <v>0</v>
      </c>
      <c r="L3352">
        <v>0</v>
      </c>
      <c r="M3352">
        <v>0</v>
      </c>
      <c r="N3352">
        <f>_xlfn.XLOOKUP($A3352,'site variables'!$A:$A,'site variables'!C:C,0,0)</f>
        <v>400.54</v>
      </c>
      <c r="O3352">
        <f>_xlfn.XLOOKUP($A3352,'site variables'!$A:$A,'site variables'!D:D,0,0)</f>
        <v>30.2</v>
      </c>
      <c r="P3352">
        <f>_xlfn.XLOOKUP($A3352,'site variables'!$A:$A,'site variables'!E:E,0,0)</f>
        <v>20.100000000000001</v>
      </c>
      <c r="Q3352">
        <f>_xlfn.XLOOKUP($A3352,'site variables'!$A:$A,'site variables'!F:F,0,0)</f>
        <v>762</v>
      </c>
      <c r="R3352" t="str">
        <f>_xlfn.XLOOKUP($A3352,'site variables'!$A:$A,'site variables'!G:G,0,0)</f>
        <v>high</v>
      </c>
      <c r="S3352" t="str">
        <f>_xlfn.XLOOKUP($A3352,'site variables'!$A:$A,'site variables'!H:H,0,0)</f>
        <v>low</v>
      </c>
      <c r="T3352" t="str">
        <f>_xlfn.XLOOKUP($A3352,'site variables'!$A:$A,'site variables'!I:I,0,0)</f>
        <v>Wildfire&amp;grazing</v>
      </c>
      <c r="U3352">
        <f>_xlfn.XLOOKUP($D3352,climatevars!$E:$E,climatevars!J:J,0,)</f>
        <v>237.99952399999995</v>
      </c>
      <c r="V3352">
        <f>_xlfn.XLOOKUP($D3352,climatevars!$E:$E,climatevars!K:K,0,)</f>
        <v>750.99849799999981</v>
      </c>
      <c r="W3352">
        <f>_xlfn.XLOOKUP($D3352,climatevars!$E:$E,climatevars!L:L,0,)</f>
        <v>237.99952399999995</v>
      </c>
      <c r="X3352">
        <f>_xlfn.XLOOKUP($G3352,speciesvars!$D:$D,speciesvars!H:H,0,0)</f>
        <v>22.9416667421659</v>
      </c>
      <c r="Y3352">
        <f>_xlfn.XLOOKUP($G3352,speciesvars!$D:$D,speciesvars!I:I,0,0)</f>
        <v>528</v>
      </c>
    </row>
    <row r="3353" spans="1:25" hidden="1" x14ac:dyDescent="0.25">
      <c r="A3353" t="s">
        <v>57</v>
      </c>
      <c r="B3353" t="s">
        <v>32</v>
      </c>
      <c r="C3353">
        <v>28</v>
      </c>
      <c r="D3353" t="str">
        <f t="shared" si="52"/>
        <v>Rooseveltspring 2020</v>
      </c>
      <c r="E3353" t="s">
        <v>66</v>
      </c>
      <c r="F3353" t="s">
        <v>70</v>
      </c>
      <c r="G3353" t="s">
        <v>6</v>
      </c>
      <c r="H3353" t="s">
        <v>4256</v>
      </c>
      <c r="I3353" t="s">
        <v>3455</v>
      </c>
      <c r="J3353" t="s">
        <v>60</v>
      </c>
      <c r="K3353">
        <v>0</v>
      </c>
      <c r="L3353">
        <v>0</v>
      </c>
      <c r="M3353">
        <v>0.05</v>
      </c>
      <c r="N3353">
        <f>_xlfn.XLOOKUP($A3353,'site variables'!$A:$A,'site variables'!C:C,0,0)</f>
        <v>400.54</v>
      </c>
      <c r="O3353">
        <f>_xlfn.XLOOKUP($A3353,'site variables'!$A:$A,'site variables'!D:D,0,0)</f>
        <v>30.2</v>
      </c>
      <c r="P3353">
        <f>_xlfn.XLOOKUP($A3353,'site variables'!$A:$A,'site variables'!E:E,0,0)</f>
        <v>20.100000000000001</v>
      </c>
      <c r="Q3353">
        <f>_xlfn.XLOOKUP($A3353,'site variables'!$A:$A,'site variables'!F:F,0,0)</f>
        <v>762</v>
      </c>
      <c r="R3353" t="str">
        <f>_xlfn.XLOOKUP($A3353,'site variables'!$A:$A,'site variables'!G:G,0,0)</f>
        <v>high</v>
      </c>
      <c r="S3353" t="str">
        <f>_xlfn.XLOOKUP($A3353,'site variables'!$A:$A,'site variables'!H:H,0,0)</f>
        <v>low</v>
      </c>
      <c r="T3353" t="str">
        <f>_xlfn.XLOOKUP($A3353,'site variables'!$A:$A,'site variables'!I:I,0,0)</f>
        <v>Wildfire&amp;grazing</v>
      </c>
      <c r="U3353">
        <f>_xlfn.XLOOKUP($D3353,climatevars!$E:$E,climatevars!J:J,0,)</f>
        <v>237.99952399999995</v>
      </c>
      <c r="V3353">
        <f>_xlfn.XLOOKUP($D3353,climatevars!$E:$E,climatevars!K:K,0,)</f>
        <v>750.99849799999981</v>
      </c>
      <c r="W3353">
        <f>_xlfn.XLOOKUP($D3353,climatevars!$E:$E,climatevars!L:L,0,)</f>
        <v>237.99952399999995</v>
      </c>
      <c r="X3353">
        <f>_xlfn.XLOOKUP($G3353,speciesvars!$D:$D,speciesvars!H:H,0,0)</f>
        <v>21.804166575272902</v>
      </c>
      <c r="Y3353">
        <f>_xlfn.XLOOKUP($G3353,speciesvars!$D:$D,speciesvars!I:I,0,0)</f>
        <v>504</v>
      </c>
    </row>
    <row r="3354" spans="1:25" hidden="1" x14ac:dyDescent="0.25">
      <c r="A3354" t="s">
        <v>57</v>
      </c>
      <c r="B3354" t="s">
        <v>32</v>
      </c>
      <c r="C3354">
        <v>28</v>
      </c>
      <c r="D3354" t="str">
        <f t="shared" si="52"/>
        <v>Rooseveltspring 2020</v>
      </c>
      <c r="E3354" t="s">
        <v>66</v>
      </c>
      <c r="F3354" t="s">
        <v>70</v>
      </c>
      <c r="G3354" t="s">
        <v>22</v>
      </c>
      <c r="H3354" t="s">
        <v>4256</v>
      </c>
      <c r="I3354" t="s">
        <v>3456</v>
      </c>
      <c r="J3354" t="s">
        <v>60</v>
      </c>
      <c r="K3354">
        <v>0</v>
      </c>
      <c r="L3354">
        <v>0</v>
      </c>
      <c r="M3354">
        <v>0</v>
      </c>
      <c r="N3354">
        <f>_xlfn.XLOOKUP($A3354,'site variables'!$A:$A,'site variables'!C:C,0,0)</f>
        <v>400.54</v>
      </c>
      <c r="O3354">
        <f>_xlfn.XLOOKUP($A3354,'site variables'!$A:$A,'site variables'!D:D,0,0)</f>
        <v>30.2</v>
      </c>
      <c r="P3354">
        <f>_xlfn.XLOOKUP($A3354,'site variables'!$A:$A,'site variables'!E:E,0,0)</f>
        <v>20.100000000000001</v>
      </c>
      <c r="Q3354">
        <f>_xlfn.XLOOKUP($A3354,'site variables'!$A:$A,'site variables'!F:F,0,0)</f>
        <v>762</v>
      </c>
      <c r="R3354" t="str">
        <f>_xlfn.XLOOKUP($A3354,'site variables'!$A:$A,'site variables'!G:G,0,0)</f>
        <v>high</v>
      </c>
      <c r="S3354" t="str">
        <f>_xlfn.XLOOKUP($A3354,'site variables'!$A:$A,'site variables'!H:H,0,0)</f>
        <v>low</v>
      </c>
      <c r="T3354" t="str">
        <f>_xlfn.XLOOKUP($A3354,'site variables'!$A:$A,'site variables'!I:I,0,0)</f>
        <v>Wildfire&amp;grazing</v>
      </c>
      <c r="U3354">
        <f>_xlfn.XLOOKUP($D3354,climatevars!$E:$E,climatevars!J:J,0,)</f>
        <v>237.99952399999995</v>
      </c>
      <c r="V3354">
        <f>_xlfn.XLOOKUP($D3354,climatevars!$E:$E,climatevars!K:K,0,)</f>
        <v>750.99849799999981</v>
      </c>
      <c r="W3354">
        <f>_xlfn.XLOOKUP($D3354,climatevars!$E:$E,climatevars!L:L,0,)</f>
        <v>237.99952399999995</v>
      </c>
      <c r="X3354">
        <f>_xlfn.XLOOKUP($G3354,speciesvars!$D:$D,speciesvars!H:H,0,0)</f>
        <v>22.870833317438802</v>
      </c>
      <c r="Y3354">
        <f>_xlfn.XLOOKUP($G3354,speciesvars!$D:$D,speciesvars!I:I,0,0)</f>
        <v>733</v>
      </c>
    </row>
    <row r="3355" spans="1:25" hidden="1" x14ac:dyDescent="0.25">
      <c r="A3355" t="s">
        <v>57</v>
      </c>
      <c r="B3355" t="s">
        <v>32</v>
      </c>
      <c r="C3355">
        <v>28</v>
      </c>
      <c r="D3355" t="str">
        <f t="shared" si="52"/>
        <v>Rooseveltspring 2020</v>
      </c>
      <c r="E3355" t="s">
        <v>66</v>
      </c>
      <c r="F3355" t="s">
        <v>70</v>
      </c>
      <c r="G3355" t="s">
        <v>54</v>
      </c>
      <c r="H3355" t="s">
        <v>4256</v>
      </c>
      <c r="I3355" t="s">
        <v>3457</v>
      </c>
      <c r="J3355" t="s">
        <v>60</v>
      </c>
      <c r="K3355">
        <v>0</v>
      </c>
      <c r="L3355">
        <v>0</v>
      </c>
      <c r="M3355">
        <v>1.5</v>
      </c>
      <c r="N3355">
        <f>_xlfn.XLOOKUP($A3355,'site variables'!$A:$A,'site variables'!C:C,0,0)</f>
        <v>400.54</v>
      </c>
      <c r="O3355">
        <f>_xlfn.XLOOKUP($A3355,'site variables'!$A:$A,'site variables'!D:D,0,0)</f>
        <v>30.2</v>
      </c>
      <c r="P3355">
        <f>_xlfn.XLOOKUP($A3355,'site variables'!$A:$A,'site variables'!E:E,0,0)</f>
        <v>20.100000000000001</v>
      </c>
      <c r="Q3355">
        <f>_xlfn.XLOOKUP($A3355,'site variables'!$A:$A,'site variables'!F:F,0,0)</f>
        <v>762</v>
      </c>
      <c r="R3355" t="str">
        <f>_xlfn.XLOOKUP($A3355,'site variables'!$A:$A,'site variables'!G:G,0,0)</f>
        <v>high</v>
      </c>
      <c r="S3355" t="str">
        <f>_xlfn.XLOOKUP($A3355,'site variables'!$A:$A,'site variables'!H:H,0,0)</f>
        <v>low</v>
      </c>
      <c r="T3355" t="str">
        <f>_xlfn.XLOOKUP($A3355,'site variables'!$A:$A,'site variables'!I:I,0,0)</f>
        <v>Wildfire&amp;grazing</v>
      </c>
      <c r="U3355">
        <f>_xlfn.XLOOKUP($D3355,climatevars!$E:$E,climatevars!J:J,0,)</f>
        <v>237.99952399999995</v>
      </c>
      <c r="V3355">
        <f>_xlfn.XLOOKUP($D3355,climatevars!$E:$E,climatevars!K:K,0,)</f>
        <v>750.99849799999981</v>
      </c>
      <c r="W3355">
        <f>_xlfn.XLOOKUP($D3355,climatevars!$E:$E,climatevars!L:L,0,)</f>
        <v>237.99952399999995</v>
      </c>
      <c r="X3355">
        <f>_xlfn.XLOOKUP($G3355,speciesvars!$D:$D,speciesvars!H:H,0,0)</f>
        <v>21.7541668613752</v>
      </c>
      <c r="Y3355">
        <f>_xlfn.XLOOKUP($G3355,speciesvars!$D:$D,speciesvars!I:I,0,0)</f>
        <v>505</v>
      </c>
    </row>
    <row r="3356" spans="1:25" hidden="1" x14ac:dyDescent="0.25">
      <c r="A3356" t="s">
        <v>57</v>
      </c>
      <c r="B3356" t="s">
        <v>32</v>
      </c>
      <c r="C3356">
        <v>28</v>
      </c>
      <c r="D3356" t="str">
        <f t="shared" si="52"/>
        <v>Rooseveltspring 2020</v>
      </c>
      <c r="E3356" t="s">
        <v>66</v>
      </c>
      <c r="F3356" t="s">
        <v>70</v>
      </c>
      <c r="G3356" t="s">
        <v>65</v>
      </c>
      <c r="H3356" t="s">
        <v>4256</v>
      </c>
      <c r="I3356" t="s">
        <v>3458</v>
      </c>
      <c r="J3356" t="s">
        <v>60</v>
      </c>
      <c r="K3356">
        <v>6</v>
      </c>
      <c r="L3356">
        <v>80</v>
      </c>
      <c r="M3356">
        <v>7.5</v>
      </c>
      <c r="N3356">
        <f>_xlfn.XLOOKUP($A3356,'site variables'!$A:$A,'site variables'!C:C,0,0)</f>
        <v>400.54</v>
      </c>
      <c r="O3356">
        <f>_xlfn.XLOOKUP($A3356,'site variables'!$A:$A,'site variables'!D:D,0,0)</f>
        <v>30.2</v>
      </c>
      <c r="P3356">
        <f>_xlfn.XLOOKUP($A3356,'site variables'!$A:$A,'site variables'!E:E,0,0)</f>
        <v>20.100000000000001</v>
      </c>
      <c r="Q3356">
        <f>_xlfn.XLOOKUP($A3356,'site variables'!$A:$A,'site variables'!F:F,0,0)</f>
        <v>762</v>
      </c>
      <c r="R3356" t="str">
        <f>_xlfn.XLOOKUP($A3356,'site variables'!$A:$A,'site variables'!G:G,0,0)</f>
        <v>high</v>
      </c>
      <c r="S3356" t="str">
        <f>_xlfn.XLOOKUP($A3356,'site variables'!$A:$A,'site variables'!H:H,0,0)</f>
        <v>low</v>
      </c>
      <c r="T3356" t="str">
        <f>_xlfn.XLOOKUP($A3356,'site variables'!$A:$A,'site variables'!I:I,0,0)</f>
        <v>Wildfire&amp;grazing</v>
      </c>
      <c r="U3356">
        <f>_xlfn.XLOOKUP($D3356,climatevars!$E:$E,climatevars!J:J,0,)</f>
        <v>237.99952399999995</v>
      </c>
      <c r="V3356">
        <f>_xlfn.XLOOKUP($D3356,climatevars!$E:$E,climatevars!K:K,0,)</f>
        <v>750.99849799999981</v>
      </c>
      <c r="W3356">
        <f>_xlfn.XLOOKUP($D3356,climatevars!$E:$E,climatevars!L:L,0,)</f>
        <v>237.99952399999995</v>
      </c>
      <c r="X3356">
        <f>_xlfn.XLOOKUP($G3356,speciesvars!$D:$D,speciesvars!H:H,0,0)</f>
        <v>21.662499884764401</v>
      </c>
      <c r="Y3356">
        <f>_xlfn.XLOOKUP($G3356,speciesvars!$D:$D,speciesvars!I:I,0,0)</f>
        <v>767</v>
      </c>
    </row>
    <row r="3357" spans="1:25" hidden="1" x14ac:dyDescent="0.25">
      <c r="A3357" t="s">
        <v>57</v>
      </c>
      <c r="B3357" t="s">
        <v>52</v>
      </c>
      <c r="C3357">
        <v>14</v>
      </c>
      <c r="D3357" t="str">
        <f t="shared" si="52"/>
        <v>Rooseveltspring 2021</v>
      </c>
      <c r="E3357" t="s">
        <v>12</v>
      </c>
      <c r="F3357" t="s">
        <v>0</v>
      </c>
      <c r="G3357" t="s">
        <v>77</v>
      </c>
      <c r="H3357" t="s">
        <v>11</v>
      </c>
      <c r="I3357" t="s">
        <v>3459</v>
      </c>
      <c r="J3357" t="s">
        <v>72</v>
      </c>
      <c r="K3357">
        <v>6</v>
      </c>
      <c r="L3357">
        <v>30</v>
      </c>
      <c r="N3357">
        <f>_xlfn.XLOOKUP($A3357,'site variables'!$A:$A,'site variables'!C:C,0,0)</f>
        <v>400.54</v>
      </c>
      <c r="O3357">
        <f>_xlfn.XLOOKUP($A3357,'site variables'!$A:$A,'site variables'!D:D,0,0)</f>
        <v>30.2</v>
      </c>
      <c r="P3357">
        <f>_xlfn.XLOOKUP($A3357,'site variables'!$A:$A,'site variables'!E:E,0,0)</f>
        <v>20.100000000000001</v>
      </c>
      <c r="Q3357">
        <f>_xlfn.XLOOKUP($A3357,'site variables'!$A:$A,'site variables'!F:F,0,0)</f>
        <v>762</v>
      </c>
      <c r="R3357" t="str">
        <f>_xlfn.XLOOKUP($A3357,'site variables'!$A:$A,'site variables'!G:G,0,0)</f>
        <v>high</v>
      </c>
      <c r="S3357" t="str">
        <f>_xlfn.XLOOKUP($A3357,'site variables'!$A:$A,'site variables'!H:H,0,0)</f>
        <v>low</v>
      </c>
      <c r="T3357" t="str">
        <f>_xlfn.XLOOKUP($A3357,'site variables'!$A:$A,'site variables'!I:I,0,0)</f>
        <v>Wildfire&amp;grazing</v>
      </c>
      <c r="U3357">
        <f>_xlfn.XLOOKUP($D3357,climatevars!$E:$E,climatevars!J:J,0,)</f>
        <v>73.999852000000004</v>
      </c>
      <c r="V3357">
        <f>_xlfn.XLOOKUP($D3357,climatevars!$E:$E,climatevars!K:K,0,)</f>
        <v>750.99849799999981</v>
      </c>
      <c r="W3357">
        <f>_xlfn.XLOOKUP($D3357,climatevars!$E:$E,climatevars!L:L,0,)</f>
        <v>326.99934599999995</v>
      </c>
      <c r="X3357">
        <f>_xlfn.XLOOKUP($G3357,speciesvars!$D:$D,speciesvars!H:H,0,0)</f>
        <v>0</v>
      </c>
      <c r="Y3357">
        <f>_xlfn.XLOOKUP($G3357,speciesvars!$D:$D,speciesvars!I:I,0,0)</f>
        <v>0</v>
      </c>
    </row>
    <row r="3358" spans="1:25" hidden="1" x14ac:dyDescent="0.25">
      <c r="A3358" t="s">
        <v>57</v>
      </c>
      <c r="B3358" t="s">
        <v>52</v>
      </c>
      <c r="C3358">
        <v>14</v>
      </c>
      <c r="D3358" t="str">
        <f t="shared" si="52"/>
        <v>Rooseveltspring 2021</v>
      </c>
      <c r="E3358" t="s">
        <v>12</v>
      </c>
      <c r="F3358" t="s">
        <v>0</v>
      </c>
      <c r="G3358" t="s">
        <v>3</v>
      </c>
      <c r="H3358" t="s">
        <v>11</v>
      </c>
      <c r="I3358" t="s">
        <v>3460</v>
      </c>
      <c r="J3358" t="s">
        <v>72</v>
      </c>
      <c r="K3358">
        <v>26</v>
      </c>
      <c r="L3358">
        <v>12</v>
      </c>
      <c r="N3358">
        <f>_xlfn.XLOOKUP($A3358,'site variables'!$A:$A,'site variables'!C:C,0,0)</f>
        <v>400.54</v>
      </c>
      <c r="O3358">
        <f>_xlfn.XLOOKUP($A3358,'site variables'!$A:$A,'site variables'!D:D,0,0)</f>
        <v>30.2</v>
      </c>
      <c r="P3358">
        <f>_xlfn.XLOOKUP($A3358,'site variables'!$A:$A,'site variables'!E:E,0,0)</f>
        <v>20.100000000000001</v>
      </c>
      <c r="Q3358">
        <f>_xlfn.XLOOKUP($A3358,'site variables'!$A:$A,'site variables'!F:F,0,0)</f>
        <v>762</v>
      </c>
      <c r="R3358" t="str">
        <f>_xlfn.XLOOKUP($A3358,'site variables'!$A:$A,'site variables'!G:G,0,0)</f>
        <v>high</v>
      </c>
      <c r="S3358" t="str">
        <f>_xlfn.XLOOKUP($A3358,'site variables'!$A:$A,'site variables'!H:H,0,0)</f>
        <v>low</v>
      </c>
      <c r="T3358" t="str">
        <f>_xlfn.XLOOKUP($A3358,'site variables'!$A:$A,'site variables'!I:I,0,0)</f>
        <v>Wildfire&amp;grazing</v>
      </c>
      <c r="U3358">
        <f>_xlfn.XLOOKUP($D3358,climatevars!$E:$E,climatevars!J:J,0,)</f>
        <v>73.999852000000004</v>
      </c>
      <c r="V3358">
        <f>_xlfn.XLOOKUP($D3358,climatevars!$E:$E,climatevars!K:K,0,)</f>
        <v>750.99849799999981</v>
      </c>
      <c r="W3358">
        <f>_xlfn.XLOOKUP($D3358,climatevars!$E:$E,climatevars!L:L,0,)</f>
        <v>326.99934599999995</v>
      </c>
      <c r="X3358">
        <f>_xlfn.XLOOKUP($G3358,speciesvars!$D:$D,speciesvars!H:H,0,0)</f>
        <v>0</v>
      </c>
      <c r="Y3358">
        <f>_xlfn.XLOOKUP($G3358,speciesvars!$D:$D,speciesvars!I:I,0,0)</f>
        <v>0</v>
      </c>
    </row>
    <row r="3359" spans="1:25" hidden="1" x14ac:dyDescent="0.25">
      <c r="A3359" t="s">
        <v>57</v>
      </c>
      <c r="B3359" t="s">
        <v>32</v>
      </c>
      <c r="C3359">
        <v>28</v>
      </c>
      <c r="D3359" t="str">
        <f t="shared" si="52"/>
        <v>Rooseveltspring 2020</v>
      </c>
      <c r="E3359" t="s">
        <v>66</v>
      </c>
      <c r="F3359" t="s">
        <v>70</v>
      </c>
      <c r="G3359" t="s">
        <v>1</v>
      </c>
      <c r="H3359" t="s">
        <v>4256</v>
      </c>
      <c r="I3359" t="s">
        <v>3461</v>
      </c>
      <c r="J3359" t="s">
        <v>60</v>
      </c>
      <c r="K3359">
        <v>0</v>
      </c>
      <c r="L3359">
        <v>0</v>
      </c>
      <c r="M3359">
        <v>0.05</v>
      </c>
      <c r="N3359">
        <f>_xlfn.XLOOKUP($A3359,'site variables'!$A:$A,'site variables'!C:C,0,0)</f>
        <v>400.54</v>
      </c>
      <c r="O3359">
        <f>_xlfn.XLOOKUP($A3359,'site variables'!$A:$A,'site variables'!D:D,0,0)</f>
        <v>30.2</v>
      </c>
      <c r="P3359">
        <f>_xlfn.XLOOKUP($A3359,'site variables'!$A:$A,'site variables'!E:E,0,0)</f>
        <v>20.100000000000001</v>
      </c>
      <c r="Q3359">
        <f>_xlfn.XLOOKUP($A3359,'site variables'!$A:$A,'site variables'!F:F,0,0)</f>
        <v>762</v>
      </c>
      <c r="R3359" t="str">
        <f>_xlfn.XLOOKUP($A3359,'site variables'!$A:$A,'site variables'!G:G,0,0)</f>
        <v>high</v>
      </c>
      <c r="S3359" t="str">
        <f>_xlfn.XLOOKUP($A3359,'site variables'!$A:$A,'site variables'!H:H,0,0)</f>
        <v>low</v>
      </c>
      <c r="T3359" t="str">
        <f>_xlfn.XLOOKUP($A3359,'site variables'!$A:$A,'site variables'!I:I,0,0)</f>
        <v>Wildfire&amp;grazing</v>
      </c>
      <c r="U3359">
        <f>_xlfn.XLOOKUP($D3359,climatevars!$E:$E,climatevars!J:J,0,)</f>
        <v>237.99952399999995</v>
      </c>
      <c r="V3359">
        <f>_xlfn.XLOOKUP($D3359,climatevars!$E:$E,climatevars!K:K,0,)</f>
        <v>750.99849799999981</v>
      </c>
      <c r="W3359">
        <f>_xlfn.XLOOKUP($D3359,climatevars!$E:$E,climatevars!L:L,0,)</f>
        <v>237.99952399999995</v>
      </c>
      <c r="X3359">
        <f>_xlfn.XLOOKUP($G3359,speciesvars!$D:$D,speciesvars!H:H,0,0)</f>
        <v>22.9416667421659</v>
      </c>
      <c r="Y3359">
        <f>_xlfn.XLOOKUP($G3359,speciesvars!$D:$D,speciesvars!I:I,0,0)</f>
        <v>528</v>
      </c>
    </row>
    <row r="3360" spans="1:25" hidden="1" x14ac:dyDescent="0.25">
      <c r="A3360" t="s">
        <v>57</v>
      </c>
      <c r="B3360" t="s">
        <v>52</v>
      </c>
      <c r="C3360">
        <v>14</v>
      </c>
      <c r="D3360" t="str">
        <f t="shared" si="52"/>
        <v>Rooseveltspring 2021</v>
      </c>
      <c r="E3360" t="s">
        <v>12</v>
      </c>
      <c r="F3360" t="s">
        <v>0</v>
      </c>
      <c r="G3360" t="s">
        <v>44</v>
      </c>
      <c r="H3360" t="s">
        <v>11</v>
      </c>
      <c r="I3360" t="s">
        <v>3462</v>
      </c>
      <c r="J3360" t="s">
        <v>60</v>
      </c>
      <c r="K3360">
        <v>1</v>
      </c>
      <c r="L3360">
        <v>15</v>
      </c>
      <c r="N3360">
        <f>_xlfn.XLOOKUP($A3360,'site variables'!$A:$A,'site variables'!C:C,0,0)</f>
        <v>400.54</v>
      </c>
      <c r="O3360">
        <f>_xlfn.XLOOKUP($A3360,'site variables'!$A:$A,'site variables'!D:D,0,0)</f>
        <v>30.2</v>
      </c>
      <c r="P3360">
        <f>_xlfn.XLOOKUP($A3360,'site variables'!$A:$A,'site variables'!E:E,0,0)</f>
        <v>20.100000000000001</v>
      </c>
      <c r="Q3360">
        <f>_xlfn.XLOOKUP($A3360,'site variables'!$A:$A,'site variables'!F:F,0,0)</f>
        <v>762</v>
      </c>
      <c r="R3360" t="str">
        <f>_xlfn.XLOOKUP($A3360,'site variables'!$A:$A,'site variables'!G:G,0,0)</f>
        <v>high</v>
      </c>
      <c r="S3360" t="str">
        <f>_xlfn.XLOOKUP($A3360,'site variables'!$A:$A,'site variables'!H:H,0,0)</f>
        <v>low</v>
      </c>
      <c r="T3360" t="str">
        <f>_xlfn.XLOOKUP($A3360,'site variables'!$A:$A,'site variables'!I:I,0,0)</f>
        <v>Wildfire&amp;grazing</v>
      </c>
      <c r="U3360">
        <f>_xlfn.XLOOKUP($D3360,climatevars!$E:$E,climatevars!J:J,0,)</f>
        <v>73.999852000000004</v>
      </c>
      <c r="V3360">
        <f>_xlfn.XLOOKUP($D3360,climatevars!$E:$E,climatevars!K:K,0,)</f>
        <v>750.99849799999981</v>
      </c>
      <c r="W3360">
        <f>_xlfn.XLOOKUP($D3360,climatevars!$E:$E,climatevars!L:L,0,)</f>
        <v>326.99934599999995</v>
      </c>
      <c r="X3360">
        <f>_xlfn.XLOOKUP($G3360,speciesvars!$D:$D,speciesvars!H:H,0,0)</f>
        <v>0</v>
      </c>
      <c r="Y3360">
        <f>_xlfn.XLOOKUP($G3360,speciesvars!$D:$D,speciesvars!I:I,0,0)</f>
        <v>0</v>
      </c>
    </row>
    <row r="3361" spans="1:25" hidden="1" x14ac:dyDescent="0.25">
      <c r="A3361" t="s">
        <v>57</v>
      </c>
      <c r="B3361" t="s">
        <v>52</v>
      </c>
      <c r="C3361">
        <v>14</v>
      </c>
      <c r="D3361" t="str">
        <f t="shared" si="52"/>
        <v>Rooseveltspring 2021</v>
      </c>
      <c r="E3361" t="s">
        <v>12</v>
      </c>
      <c r="F3361" t="s">
        <v>0</v>
      </c>
      <c r="G3361" t="s">
        <v>36</v>
      </c>
      <c r="H3361" t="s">
        <v>11</v>
      </c>
      <c r="I3361" t="s">
        <v>3463</v>
      </c>
      <c r="J3361" t="s">
        <v>72</v>
      </c>
      <c r="K3361">
        <v>68</v>
      </c>
      <c r="L3361">
        <v>20</v>
      </c>
      <c r="N3361">
        <f>_xlfn.XLOOKUP($A3361,'site variables'!$A:$A,'site variables'!C:C,0,0)</f>
        <v>400.54</v>
      </c>
      <c r="O3361">
        <f>_xlfn.XLOOKUP($A3361,'site variables'!$A:$A,'site variables'!D:D,0,0)</f>
        <v>30.2</v>
      </c>
      <c r="P3361">
        <f>_xlfn.XLOOKUP($A3361,'site variables'!$A:$A,'site variables'!E:E,0,0)</f>
        <v>20.100000000000001</v>
      </c>
      <c r="Q3361">
        <f>_xlfn.XLOOKUP($A3361,'site variables'!$A:$A,'site variables'!F:F,0,0)</f>
        <v>762</v>
      </c>
      <c r="R3361" t="str">
        <f>_xlfn.XLOOKUP($A3361,'site variables'!$A:$A,'site variables'!G:G,0,0)</f>
        <v>high</v>
      </c>
      <c r="S3361" t="str">
        <f>_xlfn.XLOOKUP($A3361,'site variables'!$A:$A,'site variables'!H:H,0,0)</f>
        <v>low</v>
      </c>
      <c r="T3361" t="str">
        <f>_xlfn.XLOOKUP($A3361,'site variables'!$A:$A,'site variables'!I:I,0,0)</f>
        <v>Wildfire&amp;grazing</v>
      </c>
      <c r="U3361">
        <f>_xlfn.XLOOKUP($D3361,climatevars!$E:$E,climatevars!J:J,0,)</f>
        <v>73.999852000000004</v>
      </c>
      <c r="V3361">
        <f>_xlfn.XLOOKUP($D3361,climatevars!$E:$E,climatevars!K:K,0,)</f>
        <v>750.99849799999981</v>
      </c>
      <c r="W3361">
        <f>_xlfn.XLOOKUP($D3361,climatevars!$E:$E,climatevars!L:L,0,)</f>
        <v>326.99934599999995</v>
      </c>
      <c r="X3361">
        <f>_xlfn.XLOOKUP($G3361,speciesvars!$D:$D,speciesvars!H:H,0,0)</f>
        <v>0</v>
      </c>
      <c r="Y3361">
        <f>_xlfn.XLOOKUP($G3361,speciesvars!$D:$D,speciesvars!I:I,0,0)</f>
        <v>0</v>
      </c>
    </row>
    <row r="3362" spans="1:25" hidden="1" x14ac:dyDescent="0.25">
      <c r="A3362" t="s">
        <v>57</v>
      </c>
      <c r="B3362" t="s">
        <v>32</v>
      </c>
      <c r="C3362">
        <v>29</v>
      </c>
      <c r="D3362" t="str">
        <f t="shared" si="52"/>
        <v>Rooseveltspring 2020</v>
      </c>
      <c r="E3362" t="s">
        <v>12</v>
      </c>
      <c r="F3362" t="s">
        <v>70</v>
      </c>
      <c r="G3362" t="s">
        <v>6</v>
      </c>
      <c r="H3362" t="s">
        <v>4256</v>
      </c>
      <c r="I3362" t="s">
        <v>3464</v>
      </c>
      <c r="J3362" t="s">
        <v>60</v>
      </c>
      <c r="K3362">
        <v>0</v>
      </c>
      <c r="L3362">
        <v>0</v>
      </c>
      <c r="M3362">
        <v>0</v>
      </c>
      <c r="N3362">
        <f>_xlfn.XLOOKUP($A3362,'site variables'!$A:$A,'site variables'!C:C,0,0)</f>
        <v>400.54</v>
      </c>
      <c r="O3362">
        <f>_xlfn.XLOOKUP($A3362,'site variables'!$A:$A,'site variables'!D:D,0,0)</f>
        <v>30.2</v>
      </c>
      <c r="P3362">
        <f>_xlfn.XLOOKUP($A3362,'site variables'!$A:$A,'site variables'!E:E,0,0)</f>
        <v>20.100000000000001</v>
      </c>
      <c r="Q3362">
        <f>_xlfn.XLOOKUP($A3362,'site variables'!$A:$A,'site variables'!F:F,0,0)</f>
        <v>762</v>
      </c>
      <c r="R3362" t="str">
        <f>_xlfn.XLOOKUP($A3362,'site variables'!$A:$A,'site variables'!G:G,0,0)</f>
        <v>high</v>
      </c>
      <c r="S3362" t="str">
        <f>_xlfn.XLOOKUP($A3362,'site variables'!$A:$A,'site variables'!H:H,0,0)</f>
        <v>low</v>
      </c>
      <c r="T3362" t="str">
        <f>_xlfn.XLOOKUP($A3362,'site variables'!$A:$A,'site variables'!I:I,0,0)</f>
        <v>Wildfire&amp;grazing</v>
      </c>
      <c r="U3362">
        <f>_xlfn.XLOOKUP($D3362,climatevars!$E:$E,climatevars!J:J,0,)</f>
        <v>237.99952399999995</v>
      </c>
      <c r="V3362">
        <f>_xlfn.XLOOKUP($D3362,climatevars!$E:$E,climatevars!K:K,0,)</f>
        <v>750.99849799999981</v>
      </c>
      <c r="W3362">
        <f>_xlfn.XLOOKUP($D3362,climatevars!$E:$E,climatevars!L:L,0,)</f>
        <v>237.99952399999995</v>
      </c>
      <c r="X3362">
        <f>_xlfn.XLOOKUP($G3362,speciesvars!$D:$D,speciesvars!H:H,0,0)</f>
        <v>21.804166575272902</v>
      </c>
      <c r="Y3362">
        <f>_xlfn.XLOOKUP($G3362,speciesvars!$D:$D,speciesvars!I:I,0,0)</f>
        <v>504</v>
      </c>
    </row>
    <row r="3363" spans="1:25" hidden="1" x14ac:dyDescent="0.25">
      <c r="A3363" t="s">
        <v>57</v>
      </c>
      <c r="B3363" t="s">
        <v>32</v>
      </c>
      <c r="C3363">
        <v>29</v>
      </c>
      <c r="D3363" t="str">
        <f t="shared" si="52"/>
        <v>Rooseveltspring 2020</v>
      </c>
      <c r="E3363" t="s">
        <v>12</v>
      </c>
      <c r="F3363" t="s">
        <v>70</v>
      </c>
      <c r="G3363" t="s">
        <v>22</v>
      </c>
      <c r="H3363" t="s">
        <v>4256</v>
      </c>
      <c r="I3363" t="s">
        <v>3465</v>
      </c>
      <c r="J3363" t="s">
        <v>60</v>
      </c>
      <c r="K3363">
        <v>0</v>
      </c>
      <c r="L3363">
        <v>0</v>
      </c>
      <c r="M3363">
        <v>0</v>
      </c>
      <c r="N3363">
        <f>_xlfn.XLOOKUP($A3363,'site variables'!$A:$A,'site variables'!C:C,0,0)</f>
        <v>400.54</v>
      </c>
      <c r="O3363">
        <f>_xlfn.XLOOKUP($A3363,'site variables'!$A:$A,'site variables'!D:D,0,0)</f>
        <v>30.2</v>
      </c>
      <c r="P3363">
        <f>_xlfn.XLOOKUP($A3363,'site variables'!$A:$A,'site variables'!E:E,0,0)</f>
        <v>20.100000000000001</v>
      </c>
      <c r="Q3363">
        <f>_xlfn.XLOOKUP($A3363,'site variables'!$A:$A,'site variables'!F:F,0,0)</f>
        <v>762</v>
      </c>
      <c r="R3363" t="str">
        <f>_xlfn.XLOOKUP($A3363,'site variables'!$A:$A,'site variables'!G:G,0,0)</f>
        <v>high</v>
      </c>
      <c r="S3363" t="str">
        <f>_xlfn.XLOOKUP($A3363,'site variables'!$A:$A,'site variables'!H:H,0,0)</f>
        <v>low</v>
      </c>
      <c r="T3363" t="str">
        <f>_xlfn.XLOOKUP($A3363,'site variables'!$A:$A,'site variables'!I:I,0,0)</f>
        <v>Wildfire&amp;grazing</v>
      </c>
      <c r="U3363">
        <f>_xlfn.XLOOKUP($D3363,climatevars!$E:$E,climatevars!J:J,0,)</f>
        <v>237.99952399999995</v>
      </c>
      <c r="V3363">
        <f>_xlfn.XLOOKUP($D3363,climatevars!$E:$E,climatevars!K:K,0,)</f>
        <v>750.99849799999981</v>
      </c>
      <c r="W3363">
        <f>_xlfn.XLOOKUP($D3363,climatevars!$E:$E,climatevars!L:L,0,)</f>
        <v>237.99952399999995</v>
      </c>
      <c r="X3363">
        <f>_xlfn.XLOOKUP($G3363,speciesvars!$D:$D,speciesvars!H:H,0,0)</f>
        <v>22.870833317438802</v>
      </c>
      <c r="Y3363">
        <f>_xlfn.XLOOKUP($G3363,speciesvars!$D:$D,speciesvars!I:I,0,0)</f>
        <v>733</v>
      </c>
    </row>
    <row r="3364" spans="1:25" hidden="1" x14ac:dyDescent="0.25">
      <c r="A3364" t="s">
        <v>57</v>
      </c>
      <c r="B3364" t="s">
        <v>32</v>
      </c>
      <c r="C3364">
        <v>29</v>
      </c>
      <c r="D3364" t="str">
        <f t="shared" si="52"/>
        <v>Rooseveltspring 2020</v>
      </c>
      <c r="E3364" t="s">
        <v>12</v>
      </c>
      <c r="F3364" t="s">
        <v>70</v>
      </c>
      <c r="G3364" t="s">
        <v>54</v>
      </c>
      <c r="H3364" t="s">
        <v>4256</v>
      </c>
      <c r="I3364" t="s">
        <v>3466</v>
      </c>
      <c r="J3364" t="s">
        <v>60</v>
      </c>
      <c r="K3364">
        <v>5</v>
      </c>
      <c r="L3364">
        <v>50</v>
      </c>
      <c r="M3364">
        <v>0.55000000000000004</v>
      </c>
      <c r="N3364">
        <f>_xlfn.XLOOKUP($A3364,'site variables'!$A:$A,'site variables'!C:C,0,0)</f>
        <v>400.54</v>
      </c>
      <c r="O3364">
        <f>_xlfn.XLOOKUP($A3364,'site variables'!$A:$A,'site variables'!D:D,0,0)</f>
        <v>30.2</v>
      </c>
      <c r="P3364">
        <f>_xlfn.XLOOKUP($A3364,'site variables'!$A:$A,'site variables'!E:E,0,0)</f>
        <v>20.100000000000001</v>
      </c>
      <c r="Q3364">
        <f>_xlfn.XLOOKUP($A3364,'site variables'!$A:$A,'site variables'!F:F,0,0)</f>
        <v>762</v>
      </c>
      <c r="R3364" t="str">
        <f>_xlfn.XLOOKUP($A3364,'site variables'!$A:$A,'site variables'!G:G,0,0)</f>
        <v>high</v>
      </c>
      <c r="S3364" t="str">
        <f>_xlfn.XLOOKUP($A3364,'site variables'!$A:$A,'site variables'!H:H,0,0)</f>
        <v>low</v>
      </c>
      <c r="T3364" t="str">
        <f>_xlfn.XLOOKUP($A3364,'site variables'!$A:$A,'site variables'!I:I,0,0)</f>
        <v>Wildfire&amp;grazing</v>
      </c>
      <c r="U3364">
        <f>_xlfn.XLOOKUP($D3364,climatevars!$E:$E,climatevars!J:J,0,)</f>
        <v>237.99952399999995</v>
      </c>
      <c r="V3364">
        <f>_xlfn.XLOOKUP($D3364,climatevars!$E:$E,climatevars!K:K,0,)</f>
        <v>750.99849799999981</v>
      </c>
      <c r="W3364">
        <f>_xlfn.XLOOKUP($D3364,climatevars!$E:$E,climatevars!L:L,0,)</f>
        <v>237.99952399999995</v>
      </c>
      <c r="X3364">
        <f>_xlfn.XLOOKUP($G3364,speciesvars!$D:$D,speciesvars!H:H,0,0)</f>
        <v>21.7541668613752</v>
      </c>
      <c r="Y3364">
        <f>_xlfn.XLOOKUP($G3364,speciesvars!$D:$D,speciesvars!I:I,0,0)</f>
        <v>505</v>
      </c>
    </row>
    <row r="3365" spans="1:25" hidden="1" x14ac:dyDescent="0.25">
      <c r="A3365" t="s">
        <v>57</v>
      </c>
      <c r="B3365" t="s">
        <v>32</v>
      </c>
      <c r="C3365">
        <v>29</v>
      </c>
      <c r="D3365" t="str">
        <f t="shared" si="52"/>
        <v>Rooseveltspring 2020</v>
      </c>
      <c r="E3365" t="s">
        <v>12</v>
      </c>
      <c r="F3365" t="s">
        <v>70</v>
      </c>
      <c r="G3365" t="s">
        <v>65</v>
      </c>
      <c r="H3365" t="s">
        <v>4256</v>
      </c>
      <c r="I3365" t="s">
        <v>3467</v>
      </c>
      <c r="J3365" t="s">
        <v>60</v>
      </c>
      <c r="K3365">
        <v>4</v>
      </c>
      <c r="L3365">
        <v>50</v>
      </c>
      <c r="M3365">
        <v>0.55000000000000004</v>
      </c>
      <c r="N3365">
        <f>_xlfn.XLOOKUP($A3365,'site variables'!$A:$A,'site variables'!C:C,0,0)</f>
        <v>400.54</v>
      </c>
      <c r="O3365">
        <f>_xlfn.XLOOKUP($A3365,'site variables'!$A:$A,'site variables'!D:D,0,0)</f>
        <v>30.2</v>
      </c>
      <c r="P3365">
        <f>_xlfn.XLOOKUP($A3365,'site variables'!$A:$A,'site variables'!E:E,0,0)</f>
        <v>20.100000000000001</v>
      </c>
      <c r="Q3365">
        <f>_xlfn.XLOOKUP($A3365,'site variables'!$A:$A,'site variables'!F:F,0,0)</f>
        <v>762</v>
      </c>
      <c r="R3365" t="str">
        <f>_xlfn.XLOOKUP($A3365,'site variables'!$A:$A,'site variables'!G:G,0,0)</f>
        <v>high</v>
      </c>
      <c r="S3365" t="str">
        <f>_xlfn.XLOOKUP($A3365,'site variables'!$A:$A,'site variables'!H:H,0,0)</f>
        <v>low</v>
      </c>
      <c r="T3365" t="str">
        <f>_xlfn.XLOOKUP($A3365,'site variables'!$A:$A,'site variables'!I:I,0,0)</f>
        <v>Wildfire&amp;grazing</v>
      </c>
      <c r="U3365">
        <f>_xlfn.XLOOKUP($D3365,climatevars!$E:$E,climatevars!J:J,0,)</f>
        <v>237.99952399999995</v>
      </c>
      <c r="V3365">
        <f>_xlfn.XLOOKUP($D3365,climatevars!$E:$E,climatevars!K:K,0,)</f>
        <v>750.99849799999981</v>
      </c>
      <c r="W3365">
        <f>_xlfn.XLOOKUP($D3365,climatevars!$E:$E,climatevars!L:L,0,)</f>
        <v>237.99952399999995</v>
      </c>
      <c r="X3365">
        <f>_xlfn.XLOOKUP($G3365,speciesvars!$D:$D,speciesvars!H:H,0,0)</f>
        <v>21.662499884764401</v>
      </c>
      <c r="Y3365">
        <f>_xlfn.XLOOKUP($G3365,speciesvars!$D:$D,speciesvars!I:I,0,0)</f>
        <v>767</v>
      </c>
    </row>
    <row r="3366" spans="1:25" hidden="1" x14ac:dyDescent="0.25">
      <c r="A3366" t="s">
        <v>57</v>
      </c>
      <c r="B3366" t="s">
        <v>52</v>
      </c>
      <c r="C3366">
        <v>15</v>
      </c>
      <c r="D3366" t="str">
        <f t="shared" si="52"/>
        <v>Rooseveltspring 2021</v>
      </c>
      <c r="E3366" t="s">
        <v>66</v>
      </c>
      <c r="F3366" t="s">
        <v>70</v>
      </c>
      <c r="G3366" t="s">
        <v>77</v>
      </c>
      <c r="H3366" t="s">
        <v>11</v>
      </c>
      <c r="I3366" t="s">
        <v>3468</v>
      </c>
      <c r="J3366" t="s">
        <v>72</v>
      </c>
      <c r="K3366">
        <v>12</v>
      </c>
      <c r="L3366">
        <v>30</v>
      </c>
      <c r="N3366">
        <f>_xlfn.XLOOKUP($A3366,'site variables'!$A:$A,'site variables'!C:C,0,0)</f>
        <v>400.54</v>
      </c>
      <c r="O3366">
        <f>_xlfn.XLOOKUP($A3366,'site variables'!$A:$A,'site variables'!D:D,0,0)</f>
        <v>30.2</v>
      </c>
      <c r="P3366">
        <f>_xlfn.XLOOKUP($A3366,'site variables'!$A:$A,'site variables'!E:E,0,0)</f>
        <v>20.100000000000001</v>
      </c>
      <c r="Q3366">
        <f>_xlfn.XLOOKUP($A3366,'site variables'!$A:$A,'site variables'!F:F,0,0)</f>
        <v>762</v>
      </c>
      <c r="R3366" t="str">
        <f>_xlfn.XLOOKUP($A3366,'site variables'!$A:$A,'site variables'!G:G,0,0)</f>
        <v>high</v>
      </c>
      <c r="S3366" t="str">
        <f>_xlfn.XLOOKUP($A3366,'site variables'!$A:$A,'site variables'!H:H,0,0)</f>
        <v>low</v>
      </c>
      <c r="T3366" t="str">
        <f>_xlfn.XLOOKUP($A3366,'site variables'!$A:$A,'site variables'!I:I,0,0)</f>
        <v>Wildfire&amp;grazing</v>
      </c>
      <c r="U3366">
        <f>_xlfn.XLOOKUP($D3366,climatevars!$E:$E,climatevars!J:J,0,)</f>
        <v>73.999852000000004</v>
      </c>
      <c r="V3366">
        <f>_xlfn.XLOOKUP($D3366,climatevars!$E:$E,climatevars!K:K,0,)</f>
        <v>750.99849799999981</v>
      </c>
      <c r="W3366">
        <f>_xlfn.XLOOKUP($D3366,climatevars!$E:$E,climatevars!L:L,0,)</f>
        <v>326.99934599999995</v>
      </c>
      <c r="X3366">
        <f>_xlfn.XLOOKUP($G3366,speciesvars!$D:$D,speciesvars!H:H,0,0)</f>
        <v>0</v>
      </c>
      <c r="Y3366">
        <f>_xlfn.XLOOKUP($G3366,speciesvars!$D:$D,speciesvars!I:I,0,0)</f>
        <v>0</v>
      </c>
    </row>
    <row r="3367" spans="1:25" hidden="1" x14ac:dyDescent="0.25">
      <c r="A3367" t="s">
        <v>57</v>
      </c>
      <c r="B3367" t="s">
        <v>52</v>
      </c>
      <c r="C3367">
        <v>15</v>
      </c>
      <c r="D3367" t="str">
        <f t="shared" si="52"/>
        <v>Rooseveltspring 2021</v>
      </c>
      <c r="E3367" t="s">
        <v>66</v>
      </c>
      <c r="F3367" t="s">
        <v>70</v>
      </c>
      <c r="G3367" t="s">
        <v>3</v>
      </c>
      <c r="H3367" t="s">
        <v>11</v>
      </c>
      <c r="I3367" t="s">
        <v>3469</v>
      </c>
      <c r="J3367" t="s">
        <v>72</v>
      </c>
      <c r="K3367">
        <v>19</v>
      </c>
      <c r="L3367">
        <v>10</v>
      </c>
      <c r="N3367">
        <f>_xlfn.XLOOKUP($A3367,'site variables'!$A:$A,'site variables'!C:C,0,0)</f>
        <v>400.54</v>
      </c>
      <c r="O3367">
        <f>_xlfn.XLOOKUP($A3367,'site variables'!$A:$A,'site variables'!D:D,0,0)</f>
        <v>30.2</v>
      </c>
      <c r="P3367">
        <f>_xlfn.XLOOKUP($A3367,'site variables'!$A:$A,'site variables'!E:E,0,0)</f>
        <v>20.100000000000001</v>
      </c>
      <c r="Q3367">
        <f>_xlfn.XLOOKUP($A3367,'site variables'!$A:$A,'site variables'!F:F,0,0)</f>
        <v>762</v>
      </c>
      <c r="R3367" t="str">
        <f>_xlfn.XLOOKUP($A3367,'site variables'!$A:$A,'site variables'!G:G,0,0)</f>
        <v>high</v>
      </c>
      <c r="S3367" t="str">
        <f>_xlfn.XLOOKUP($A3367,'site variables'!$A:$A,'site variables'!H:H,0,0)</f>
        <v>low</v>
      </c>
      <c r="T3367" t="str">
        <f>_xlfn.XLOOKUP($A3367,'site variables'!$A:$A,'site variables'!I:I,0,0)</f>
        <v>Wildfire&amp;grazing</v>
      </c>
      <c r="U3367">
        <f>_xlfn.XLOOKUP($D3367,climatevars!$E:$E,climatevars!J:J,0,)</f>
        <v>73.999852000000004</v>
      </c>
      <c r="V3367">
        <f>_xlfn.XLOOKUP($D3367,climatevars!$E:$E,climatevars!K:K,0,)</f>
        <v>750.99849799999981</v>
      </c>
      <c r="W3367">
        <f>_xlfn.XLOOKUP($D3367,climatevars!$E:$E,climatevars!L:L,0,)</f>
        <v>326.99934599999995</v>
      </c>
      <c r="X3367">
        <f>_xlfn.XLOOKUP($G3367,speciesvars!$D:$D,speciesvars!H:H,0,0)</f>
        <v>0</v>
      </c>
      <c r="Y3367">
        <f>_xlfn.XLOOKUP($G3367,speciesvars!$D:$D,speciesvars!I:I,0,0)</f>
        <v>0</v>
      </c>
    </row>
    <row r="3368" spans="1:25" hidden="1" x14ac:dyDescent="0.25">
      <c r="A3368" t="s">
        <v>57</v>
      </c>
      <c r="B3368" t="s">
        <v>32</v>
      </c>
      <c r="C3368">
        <v>29</v>
      </c>
      <c r="D3368" t="str">
        <f t="shared" si="52"/>
        <v>Rooseveltspring 2020</v>
      </c>
      <c r="E3368" t="s">
        <v>12</v>
      </c>
      <c r="F3368" t="s">
        <v>70</v>
      </c>
      <c r="G3368" t="s">
        <v>1</v>
      </c>
      <c r="H3368" t="s">
        <v>4256</v>
      </c>
      <c r="I3368" t="s">
        <v>3470</v>
      </c>
      <c r="J3368" t="s">
        <v>60</v>
      </c>
      <c r="K3368">
        <v>0</v>
      </c>
      <c r="L3368">
        <v>0</v>
      </c>
      <c r="M3368">
        <v>0</v>
      </c>
      <c r="N3368">
        <f>_xlfn.XLOOKUP($A3368,'site variables'!$A:$A,'site variables'!C:C,0,0)</f>
        <v>400.54</v>
      </c>
      <c r="O3368">
        <f>_xlfn.XLOOKUP($A3368,'site variables'!$A:$A,'site variables'!D:D,0,0)</f>
        <v>30.2</v>
      </c>
      <c r="P3368">
        <f>_xlfn.XLOOKUP($A3368,'site variables'!$A:$A,'site variables'!E:E,0,0)</f>
        <v>20.100000000000001</v>
      </c>
      <c r="Q3368">
        <f>_xlfn.XLOOKUP($A3368,'site variables'!$A:$A,'site variables'!F:F,0,0)</f>
        <v>762</v>
      </c>
      <c r="R3368" t="str">
        <f>_xlfn.XLOOKUP($A3368,'site variables'!$A:$A,'site variables'!G:G,0,0)</f>
        <v>high</v>
      </c>
      <c r="S3368" t="str">
        <f>_xlfn.XLOOKUP($A3368,'site variables'!$A:$A,'site variables'!H:H,0,0)</f>
        <v>low</v>
      </c>
      <c r="T3368" t="str">
        <f>_xlfn.XLOOKUP($A3368,'site variables'!$A:$A,'site variables'!I:I,0,0)</f>
        <v>Wildfire&amp;grazing</v>
      </c>
      <c r="U3368">
        <f>_xlfn.XLOOKUP($D3368,climatevars!$E:$E,climatevars!J:J,0,)</f>
        <v>237.99952399999995</v>
      </c>
      <c r="V3368">
        <f>_xlfn.XLOOKUP($D3368,climatevars!$E:$E,climatevars!K:K,0,)</f>
        <v>750.99849799999981</v>
      </c>
      <c r="W3368">
        <f>_xlfn.XLOOKUP($D3368,climatevars!$E:$E,climatevars!L:L,0,)</f>
        <v>237.99952399999995</v>
      </c>
      <c r="X3368">
        <f>_xlfn.XLOOKUP($G3368,speciesvars!$D:$D,speciesvars!H:H,0,0)</f>
        <v>22.9416667421659</v>
      </c>
      <c r="Y3368">
        <f>_xlfn.XLOOKUP($G3368,speciesvars!$D:$D,speciesvars!I:I,0,0)</f>
        <v>528</v>
      </c>
    </row>
    <row r="3369" spans="1:25" hidden="1" x14ac:dyDescent="0.25">
      <c r="A3369" t="s">
        <v>57</v>
      </c>
      <c r="B3369" t="s">
        <v>52</v>
      </c>
      <c r="C3369">
        <v>15</v>
      </c>
      <c r="D3369" t="str">
        <f t="shared" si="52"/>
        <v>Rooseveltspring 2021</v>
      </c>
      <c r="E3369" t="s">
        <v>66</v>
      </c>
      <c r="F3369" t="s">
        <v>70</v>
      </c>
      <c r="G3369" t="s">
        <v>36</v>
      </c>
      <c r="H3369" t="s">
        <v>11</v>
      </c>
      <c r="I3369" t="s">
        <v>3471</v>
      </c>
      <c r="J3369" t="s">
        <v>72</v>
      </c>
      <c r="K3369">
        <v>57</v>
      </c>
      <c r="L3369">
        <v>25</v>
      </c>
      <c r="N3369">
        <f>_xlfn.XLOOKUP($A3369,'site variables'!$A:$A,'site variables'!C:C,0,0)</f>
        <v>400.54</v>
      </c>
      <c r="O3369">
        <f>_xlfn.XLOOKUP($A3369,'site variables'!$A:$A,'site variables'!D:D,0,0)</f>
        <v>30.2</v>
      </c>
      <c r="P3369">
        <f>_xlfn.XLOOKUP($A3369,'site variables'!$A:$A,'site variables'!E:E,0,0)</f>
        <v>20.100000000000001</v>
      </c>
      <c r="Q3369">
        <f>_xlfn.XLOOKUP($A3369,'site variables'!$A:$A,'site variables'!F:F,0,0)</f>
        <v>762</v>
      </c>
      <c r="R3369" t="str">
        <f>_xlfn.XLOOKUP($A3369,'site variables'!$A:$A,'site variables'!G:G,0,0)</f>
        <v>high</v>
      </c>
      <c r="S3369" t="str">
        <f>_xlfn.XLOOKUP($A3369,'site variables'!$A:$A,'site variables'!H:H,0,0)</f>
        <v>low</v>
      </c>
      <c r="T3369" t="str">
        <f>_xlfn.XLOOKUP($A3369,'site variables'!$A:$A,'site variables'!I:I,0,0)</f>
        <v>Wildfire&amp;grazing</v>
      </c>
      <c r="U3369">
        <f>_xlfn.XLOOKUP($D3369,climatevars!$E:$E,climatevars!J:J,0,)</f>
        <v>73.999852000000004</v>
      </c>
      <c r="V3369">
        <f>_xlfn.XLOOKUP($D3369,climatevars!$E:$E,climatevars!K:K,0,)</f>
        <v>750.99849799999981</v>
      </c>
      <c r="W3369">
        <f>_xlfn.XLOOKUP($D3369,climatevars!$E:$E,climatevars!L:L,0,)</f>
        <v>326.99934599999995</v>
      </c>
      <c r="X3369">
        <f>_xlfn.XLOOKUP($G3369,speciesvars!$D:$D,speciesvars!H:H,0,0)</f>
        <v>0</v>
      </c>
      <c r="Y3369">
        <f>_xlfn.XLOOKUP($G3369,speciesvars!$D:$D,speciesvars!I:I,0,0)</f>
        <v>0</v>
      </c>
    </row>
    <row r="3370" spans="1:25" hidden="1" x14ac:dyDescent="0.25">
      <c r="A3370" t="s">
        <v>57</v>
      </c>
      <c r="B3370" t="s">
        <v>32</v>
      </c>
      <c r="C3370">
        <v>30</v>
      </c>
      <c r="D3370" t="str">
        <f t="shared" si="52"/>
        <v>Rooseveltspring 2020</v>
      </c>
      <c r="E3370" t="s">
        <v>74</v>
      </c>
      <c r="F3370" t="s">
        <v>0</v>
      </c>
      <c r="G3370" t="s">
        <v>13</v>
      </c>
      <c r="H3370" t="s">
        <v>4254</v>
      </c>
      <c r="I3370" t="s">
        <v>3472</v>
      </c>
      <c r="J3370" t="s">
        <v>60</v>
      </c>
      <c r="K3370">
        <v>0</v>
      </c>
      <c r="L3370">
        <v>0</v>
      </c>
      <c r="M3370">
        <v>0</v>
      </c>
      <c r="N3370">
        <f>_xlfn.XLOOKUP($A3370,'site variables'!$A:$A,'site variables'!C:C,0,0)</f>
        <v>400.54</v>
      </c>
      <c r="O3370">
        <f>_xlfn.XLOOKUP($A3370,'site variables'!$A:$A,'site variables'!D:D,0,0)</f>
        <v>30.2</v>
      </c>
      <c r="P3370">
        <f>_xlfn.XLOOKUP($A3370,'site variables'!$A:$A,'site variables'!E:E,0,0)</f>
        <v>20.100000000000001</v>
      </c>
      <c r="Q3370">
        <f>_xlfn.XLOOKUP($A3370,'site variables'!$A:$A,'site variables'!F:F,0,0)</f>
        <v>762</v>
      </c>
      <c r="R3370" t="str">
        <f>_xlfn.XLOOKUP($A3370,'site variables'!$A:$A,'site variables'!G:G,0,0)</f>
        <v>high</v>
      </c>
      <c r="S3370" t="str">
        <f>_xlfn.XLOOKUP($A3370,'site variables'!$A:$A,'site variables'!H:H,0,0)</f>
        <v>low</v>
      </c>
      <c r="T3370" t="str">
        <f>_xlfn.XLOOKUP($A3370,'site variables'!$A:$A,'site variables'!I:I,0,0)</f>
        <v>Wildfire&amp;grazing</v>
      </c>
      <c r="U3370">
        <f>_xlfn.XLOOKUP($D3370,climatevars!$E:$E,climatevars!J:J,0,)</f>
        <v>237.99952399999995</v>
      </c>
      <c r="V3370">
        <f>_xlfn.XLOOKUP($D3370,climatevars!$E:$E,climatevars!K:K,0,)</f>
        <v>750.99849799999981</v>
      </c>
      <c r="W3370">
        <f>_xlfn.XLOOKUP($D3370,climatevars!$E:$E,climatevars!L:L,0,)</f>
        <v>237.99952399999995</v>
      </c>
      <c r="X3370">
        <f>_xlfn.XLOOKUP($G3370,speciesvars!$D:$D,speciesvars!H:H,0,0)</f>
        <v>23.462500015894602</v>
      </c>
      <c r="Y3370">
        <f>_xlfn.XLOOKUP($G3370,speciesvars!$D:$D,speciesvars!I:I,0,0)</f>
        <v>846</v>
      </c>
    </row>
    <row r="3371" spans="1:25" hidden="1" x14ac:dyDescent="0.25">
      <c r="A3371" t="s">
        <v>57</v>
      </c>
      <c r="B3371" t="s">
        <v>32</v>
      </c>
      <c r="C3371">
        <v>30</v>
      </c>
      <c r="D3371" t="str">
        <f t="shared" si="52"/>
        <v>Rooseveltspring 2020</v>
      </c>
      <c r="E3371" t="s">
        <v>74</v>
      </c>
      <c r="F3371" t="s">
        <v>0</v>
      </c>
      <c r="G3371" t="s">
        <v>21</v>
      </c>
      <c r="H3371" t="s">
        <v>4254</v>
      </c>
      <c r="I3371" t="s">
        <v>3473</v>
      </c>
      <c r="J3371" t="s">
        <v>60</v>
      </c>
      <c r="K3371">
        <v>0</v>
      </c>
      <c r="L3371">
        <v>0</v>
      </c>
      <c r="M3371">
        <v>0</v>
      </c>
      <c r="N3371">
        <f>_xlfn.XLOOKUP($A3371,'site variables'!$A:$A,'site variables'!C:C,0,0)</f>
        <v>400.54</v>
      </c>
      <c r="O3371">
        <f>_xlfn.XLOOKUP($A3371,'site variables'!$A:$A,'site variables'!D:D,0,0)</f>
        <v>30.2</v>
      </c>
      <c r="P3371">
        <f>_xlfn.XLOOKUP($A3371,'site variables'!$A:$A,'site variables'!E:E,0,0)</f>
        <v>20.100000000000001</v>
      </c>
      <c r="Q3371">
        <f>_xlfn.XLOOKUP($A3371,'site variables'!$A:$A,'site variables'!F:F,0,0)</f>
        <v>762</v>
      </c>
      <c r="R3371" t="str">
        <f>_xlfn.XLOOKUP($A3371,'site variables'!$A:$A,'site variables'!G:G,0,0)</f>
        <v>high</v>
      </c>
      <c r="S3371" t="str">
        <f>_xlfn.XLOOKUP($A3371,'site variables'!$A:$A,'site variables'!H:H,0,0)</f>
        <v>low</v>
      </c>
      <c r="T3371" t="str">
        <f>_xlfn.XLOOKUP($A3371,'site variables'!$A:$A,'site variables'!I:I,0,0)</f>
        <v>Wildfire&amp;grazing</v>
      </c>
      <c r="U3371">
        <f>_xlfn.XLOOKUP($D3371,climatevars!$E:$E,climatevars!J:J,0,)</f>
        <v>237.99952399999995</v>
      </c>
      <c r="V3371">
        <f>_xlfn.XLOOKUP($D3371,climatevars!$E:$E,climatevars!K:K,0,)</f>
        <v>750.99849799999981</v>
      </c>
      <c r="W3371">
        <f>_xlfn.XLOOKUP($D3371,climatevars!$E:$E,climatevars!L:L,0,)</f>
        <v>237.99952399999995</v>
      </c>
      <c r="X3371">
        <f>_xlfn.XLOOKUP($G3371,speciesvars!$D:$D,speciesvars!H:H,0,0)</f>
        <v>24.8750001192093</v>
      </c>
      <c r="Y3371">
        <f>_xlfn.XLOOKUP($G3371,speciesvars!$D:$D,speciesvars!I:I,0,0)</f>
        <v>845</v>
      </c>
    </row>
    <row r="3372" spans="1:25" hidden="1" x14ac:dyDescent="0.25">
      <c r="A3372" t="s">
        <v>57</v>
      </c>
      <c r="B3372" t="s">
        <v>32</v>
      </c>
      <c r="C3372">
        <v>30</v>
      </c>
      <c r="D3372" t="str">
        <f t="shared" si="52"/>
        <v>Rooseveltspring 2020</v>
      </c>
      <c r="E3372" t="s">
        <v>74</v>
      </c>
      <c r="F3372" t="s">
        <v>0</v>
      </c>
      <c r="G3372" t="s">
        <v>53</v>
      </c>
      <c r="H3372" t="s">
        <v>4254</v>
      </c>
      <c r="I3372" t="s">
        <v>3474</v>
      </c>
      <c r="J3372" t="s">
        <v>60</v>
      </c>
      <c r="K3372">
        <v>0</v>
      </c>
      <c r="L3372">
        <v>0</v>
      </c>
      <c r="M3372">
        <v>0</v>
      </c>
      <c r="N3372">
        <f>_xlfn.XLOOKUP($A3372,'site variables'!$A:$A,'site variables'!C:C,0,0)</f>
        <v>400.54</v>
      </c>
      <c r="O3372">
        <f>_xlfn.XLOOKUP($A3372,'site variables'!$A:$A,'site variables'!D:D,0,0)</f>
        <v>30.2</v>
      </c>
      <c r="P3372">
        <f>_xlfn.XLOOKUP($A3372,'site variables'!$A:$A,'site variables'!E:E,0,0)</f>
        <v>20.100000000000001</v>
      </c>
      <c r="Q3372">
        <f>_xlfn.XLOOKUP($A3372,'site variables'!$A:$A,'site variables'!F:F,0,0)</f>
        <v>762</v>
      </c>
      <c r="R3372" t="str">
        <f>_xlfn.XLOOKUP($A3372,'site variables'!$A:$A,'site variables'!G:G,0,0)</f>
        <v>high</v>
      </c>
      <c r="S3372" t="str">
        <f>_xlfn.XLOOKUP($A3372,'site variables'!$A:$A,'site variables'!H:H,0,0)</f>
        <v>low</v>
      </c>
      <c r="T3372" t="str">
        <f>_xlfn.XLOOKUP($A3372,'site variables'!$A:$A,'site variables'!I:I,0,0)</f>
        <v>Wildfire&amp;grazing</v>
      </c>
      <c r="U3372">
        <f>_xlfn.XLOOKUP($D3372,climatevars!$E:$E,climatevars!J:J,0,)</f>
        <v>237.99952399999995</v>
      </c>
      <c r="V3372">
        <f>_xlfn.XLOOKUP($D3372,climatevars!$E:$E,climatevars!K:K,0,)</f>
        <v>750.99849799999981</v>
      </c>
      <c r="W3372">
        <f>_xlfn.XLOOKUP($D3372,climatevars!$E:$E,climatevars!L:L,0,)</f>
        <v>237.99952399999995</v>
      </c>
      <c r="X3372">
        <f>_xlfn.XLOOKUP($G3372,speciesvars!$D:$D,speciesvars!H:H,0,0)</f>
        <v>24.200000047683702</v>
      </c>
      <c r="Y3372">
        <f>_xlfn.XLOOKUP($G3372,speciesvars!$D:$D,speciesvars!I:I,0,0)</f>
        <v>706</v>
      </c>
    </row>
    <row r="3373" spans="1:25" hidden="1" x14ac:dyDescent="0.25">
      <c r="A3373" t="s">
        <v>57</v>
      </c>
      <c r="B3373" t="s">
        <v>32</v>
      </c>
      <c r="C3373">
        <v>30</v>
      </c>
      <c r="D3373" t="str">
        <f t="shared" si="52"/>
        <v>Rooseveltspring 2020</v>
      </c>
      <c r="E3373" t="s">
        <v>74</v>
      </c>
      <c r="F3373" t="s">
        <v>0</v>
      </c>
      <c r="G3373" t="s">
        <v>35</v>
      </c>
      <c r="H3373" t="s">
        <v>4254</v>
      </c>
      <c r="I3373" t="s">
        <v>3475</v>
      </c>
      <c r="J3373" t="s">
        <v>60</v>
      </c>
      <c r="K3373">
        <v>1</v>
      </c>
      <c r="L3373">
        <v>5</v>
      </c>
      <c r="M3373">
        <v>0.55000000000000004</v>
      </c>
      <c r="N3373">
        <f>_xlfn.XLOOKUP($A3373,'site variables'!$A:$A,'site variables'!C:C,0,0)</f>
        <v>400.54</v>
      </c>
      <c r="O3373">
        <f>_xlfn.XLOOKUP($A3373,'site variables'!$A:$A,'site variables'!D:D,0,0)</f>
        <v>30.2</v>
      </c>
      <c r="P3373">
        <f>_xlfn.XLOOKUP($A3373,'site variables'!$A:$A,'site variables'!E:E,0,0)</f>
        <v>20.100000000000001</v>
      </c>
      <c r="Q3373">
        <f>_xlfn.XLOOKUP($A3373,'site variables'!$A:$A,'site variables'!F:F,0,0)</f>
        <v>762</v>
      </c>
      <c r="R3373" t="str">
        <f>_xlfn.XLOOKUP($A3373,'site variables'!$A:$A,'site variables'!G:G,0,0)</f>
        <v>high</v>
      </c>
      <c r="S3373" t="str">
        <f>_xlfn.XLOOKUP($A3373,'site variables'!$A:$A,'site variables'!H:H,0,0)</f>
        <v>low</v>
      </c>
      <c r="T3373" t="str">
        <f>_xlfn.XLOOKUP($A3373,'site variables'!$A:$A,'site variables'!I:I,0,0)</f>
        <v>Wildfire&amp;grazing</v>
      </c>
      <c r="U3373">
        <f>_xlfn.XLOOKUP($D3373,climatevars!$E:$E,climatevars!J:J,0,)</f>
        <v>237.99952399999995</v>
      </c>
      <c r="V3373">
        <f>_xlfn.XLOOKUP($D3373,climatevars!$E:$E,climatevars!K:K,0,)</f>
        <v>750.99849799999981</v>
      </c>
      <c r="W3373">
        <f>_xlfn.XLOOKUP($D3373,climatevars!$E:$E,climatevars!L:L,0,)</f>
        <v>237.99952399999995</v>
      </c>
      <c r="X3373">
        <f>_xlfn.XLOOKUP($G3373,speciesvars!$D:$D,speciesvars!H:H,0,0)</f>
        <v>23.5000000198682</v>
      </c>
      <c r="Y3373">
        <f>_xlfn.XLOOKUP($G3373,speciesvars!$D:$D,speciesvars!I:I,0,0)</f>
        <v>354</v>
      </c>
    </row>
    <row r="3374" spans="1:25" hidden="1" x14ac:dyDescent="0.25">
      <c r="A3374" t="s">
        <v>57</v>
      </c>
      <c r="B3374" t="s">
        <v>32</v>
      </c>
      <c r="C3374">
        <v>30</v>
      </c>
      <c r="D3374" t="str">
        <f t="shared" si="52"/>
        <v>Rooseveltspring 2020</v>
      </c>
      <c r="E3374" t="s">
        <v>74</v>
      </c>
      <c r="F3374" t="s">
        <v>0</v>
      </c>
      <c r="G3374" t="s">
        <v>76</v>
      </c>
      <c r="H3374" t="s">
        <v>4254</v>
      </c>
      <c r="I3374" t="s">
        <v>3476</v>
      </c>
      <c r="J3374" t="s">
        <v>60</v>
      </c>
      <c r="K3374">
        <v>0</v>
      </c>
      <c r="L3374">
        <v>0</v>
      </c>
      <c r="M3374">
        <v>0</v>
      </c>
      <c r="N3374">
        <f>_xlfn.XLOOKUP($A3374,'site variables'!$A:$A,'site variables'!C:C,0,0)</f>
        <v>400.54</v>
      </c>
      <c r="O3374">
        <f>_xlfn.XLOOKUP($A3374,'site variables'!$A:$A,'site variables'!D:D,0,0)</f>
        <v>30.2</v>
      </c>
      <c r="P3374">
        <f>_xlfn.XLOOKUP($A3374,'site variables'!$A:$A,'site variables'!E:E,0,0)</f>
        <v>20.100000000000001</v>
      </c>
      <c r="Q3374">
        <f>_xlfn.XLOOKUP($A3374,'site variables'!$A:$A,'site variables'!F:F,0,0)</f>
        <v>762</v>
      </c>
      <c r="R3374" t="str">
        <f>_xlfn.XLOOKUP($A3374,'site variables'!$A:$A,'site variables'!G:G,0,0)</f>
        <v>high</v>
      </c>
      <c r="S3374" t="str">
        <f>_xlfn.XLOOKUP($A3374,'site variables'!$A:$A,'site variables'!H:H,0,0)</f>
        <v>low</v>
      </c>
      <c r="T3374" t="str">
        <f>_xlfn.XLOOKUP($A3374,'site variables'!$A:$A,'site variables'!I:I,0,0)</f>
        <v>Wildfire&amp;grazing</v>
      </c>
      <c r="U3374">
        <f>_xlfn.XLOOKUP($D3374,climatevars!$E:$E,climatevars!J:J,0,)</f>
        <v>237.99952399999995</v>
      </c>
      <c r="V3374">
        <f>_xlfn.XLOOKUP($D3374,climatevars!$E:$E,climatevars!K:K,0,)</f>
        <v>750.99849799999981</v>
      </c>
      <c r="W3374">
        <f>_xlfn.XLOOKUP($D3374,climatevars!$E:$E,climatevars!L:L,0,)</f>
        <v>237.99952399999995</v>
      </c>
      <c r="X3374">
        <f>_xlfn.XLOOKUP($G3374,speciesvars!$D:$D,speciesvars!H:H,0,0)</f>
        <v>23.825000166892998</v>
      </c>
      <c r="Y3374">
        <f>_xlfn.XLOOKUP($G3374,speciesvars!$D:$D,speciesvars!I:I,0,0)</f>
        <v>508</v>
      </c>
    </row>
    <row r="3375" spans="1:25" hidden="1" x14ac:dyDescent="0.25">
      <c r="A3375" t="s">
        <v>57</v>
      </c>
      <c r="B3375" t="s">
        <v>52</v>
      </c>
      <c r="C3375">
        <v>16</v>
      </c>
      <c r="D3375" t="str">
        <f t="shared" si="52"/>
        <v>Rooseveltspring 2021</v>
      </c>
      <c r="E3375" t="s">
        <v>74</v>
      </c>
      <c r="F3375" t="s">
        <v>0</v>
      </c>
      <c r="G3375" t="s">
        <v>77</v>
      </c>
      <c r="H3375" t="s">
        <v>11</v>
      </c>
      <c r="I3375" t="s">
        <v>3477</v>
      </c>
      <c r="J3375" t="s">
        <v>72</v>
      </c>
      <c r="K3375">
        <v>2</v>
      </c>
      <c r="L3375">
        <v>5</v>
      </c>
      <c r="N3375">
        <f>_xlfn.XLOOKUP($A3375,'site variables'!$A:$A,'site variables'!C:C,0,0)</f>
        <v>400.54</v>
      </c>
      <c r="O3375">
        <f>_xlfn.XLOOKUP($A3375,'site variables'!$A:$A,'site variables'!D:D,0,0)</f>
        <v>30.2</v>
      </c>
      <c r="P3375">
        <f>_xlfn.XLOOKUP($A3375,'site variables'!$A:$A,'site variables'!E:E,0,0)</f>
        <v>20.100000000000001</v>
      </c>
      <c r="Q3375">
        <f>_xlfn.XLOOKUP($A3375,'site variables'!$A:$A,'site variables'!F:F,0,0)</f>
        <v>762</v>
      </c>
      <c r="R3375" t="str">
        <f>_xlfn.XLOOKUP($A3375,'site variables'!$A:$A,'site variables'!G:G,0,0)</f>
        <v>high</v>
      </c>
      <c r="S3375" t="str">
        <f>_xlfn.XLOOKUP($A3375,'site variables'!$A:$A,'site variables'!H:H,0,0)</f>
        <v>low</v>
      </c>
      <c r="T3375" t="str">
        <f>_xlfn.XLOOKUP($A3375,'site variables'!$A:$A,'site variables'!I:I,0,0)</f>
        <v>Wildfire&amp;grazing</v>
      </c>
      <c r="U3375">
        <f>_xlfn.XLOOKUP($D3375,climatevars!$E:$E,climatevars!J:J,0,)</f>
        <v>73.999852000000004</v>
      </c>
      <c r="V3375">
        <f>_xlfn.XLOOKUP($D3375,climatevars!$E:$E,climatevars!K:K,0,)</f>
        <v>750.99849799999981</v>
      </c>
      <c r="W3375">
        <f>_xlfn.XLOOKUP($D3375,climatevars!$E:$E,climatevars!L:L,0,)</f>
        <v>326.99934599999995</v>
      </c>
      <c r="X3375">
        <f>_xlfn.XLOOKUP($G3375,speciesvars!$D:$D,speciesvars!H:H,0,0)</f>
        <v>0</v>
      </c>
      <c r="Y3375">
        <f>_xlfn.XLOOKUP($G3375,speciesvars!$D:$D,speciesvars!I:I,0,0)</f>
        <v>0</v>
      </c>
    </row>
    <row r="3376" spans="1:25" hidden="1" x14ac:dyDescent="0.25">
      <c r="A3376" t="s">
        <v>57</v>
      </c>
      <c r="B3376" t="s">
        <v>52</v>
      </c>
      <c r="C3376">
        <v>16</v>
      </c>
      <c r="D3376" t="str">
        <f t="shared" si="52"/>
        <v>Rooseveltspring 2021</v>
      </c>
      <c r="E3376" t="s">
        <v>74</v>
      </c>
      <c r="F3376" t="s">
        <v>0</v>
      </c>
      <c r="G3376" t="s">
        <v>3</v>
      </c>
      <c r="H3376" t="s">
        <v>11</v>
      </c>
      <c r="I3376" t="s">
        <v>3478</v>
      </c>
      <c r="J3376" t="s">
        <v>72</v>
      </c>
      <c r="K3376">
        <v>21</v>
      </c>
      <c r="L3376">
        <v>10</v>
      </c>
      <c r="N3376">
        <f>_xlfn.XLOOKUP($A3376,'site variables'!$A:$A,'site variables'!C:C,0,0)</f>
        <v>400.54</v>
      </c>
      <c r="O3376">
        <f>_xlfn.XLOOKUP($A3376,'site variables'!$A:$A,'site variables'!D:D,0,0)</f>
        <v>30.2</v>
      </c>
      <c r="P3376">
        <f>_xlfn.XLOOKUP($A3376,'site variables'!$A:$A,'site variables'!E:E,0,0)</f>
        <v>20.100000000000001</v>
      </c>
      <c r="Q3376">
        <f>_xlfn.XLOOKUP($A3376,'site variables'!$A:$A,'site variables'!F:F,0,0)</f>
        <v>762</v>
      </c>
      <c r="R3376" t="str">
        <f>_xlfn.XLOOKUP($A3376,'site variables'!$A:$A,'site variables'!G:G,0,0)</f>
        <v>high</v>
      </c>
      <c r="S3376" t="str">
        <f>_xlfn.XLOOKUP($A3376,'site variables'!$A:$A,'site variables'!H:H,0,0)</f>
        <v>low</v>
      </c>
      <c r="T3376" t="str">
        <f>_xlfn.XLOOKUP($A3376,'site variables'!$A:$A,'site variables'!I:I,0,0)</f>
        <v>Wildfire&amp;grazing</v>
      </c>
      <c r="U3376">
        <f>_xlfn.XLOOKUP($D3376,climatevars!$E:$E,climatevars!J:J,0,)</f>
        <v>73.999852000000004</v>
      </c>
      <c r="V3376">
        <f>_xlfn.XLOOKUP($D3376,climatevars!$E:$E,climatevars!K:K,0,)</f>
        <v>750.99849799999981</v>
      </c>
      <c r="W3376">
        <f>_xlfn.XLOOKUP($D3376,climatevars!$E:$E,climatevars!L:L,0,)</f>
        <v>326.99934599999995</v>
      </c>
      <c r="X3376">
        <f>_xlfn.XLOOKUP($G3376,speciesvars!$D:$D,speciesvars!H:H,0,0)</f>
        <v>0</v>
      </c>
      <c r="Y3376">
        <f>_xlfn.XLOOKUP($G3376,speciesvars!$D:$D,speciesvars!I:I,0,0)</f>
        <v>0</v>
      </c>
    </row>
    <row r="3377" spans="1:25" hidden="1" x14ac:dyDescent="0.25">
      <c r="A3377" t="s">
        <v>57</v>
      </c>
      <c r="B3377" t="s">
        <v>52</v>
      </c>
      <c r="C3377">
        <v>16</v>
      </c>
      <c r="D3377" t="str">
        <f t="shared" si="52"/>
        <v>Rooseveltspring 2021</v>
      </c>
      <c r="E3377" t="s">
        <v>74</v>
      </c>
      <c r="F3377" t="s">
        <v>0</v>
      </c>
      <c r="G3377" t="s">
        <v>36</v>
      </c>
      <c r="H3377" t="s">
        <v>11</v>
      </c>
      <c r="I3377" t="s">
        <v>3479</v>
      </c>
      <c r="J3377" t="s">
        <v>72</v>
      </c>
      <c r="K3377">
        <v>87</v>
      </c>
      <c r="L3377">
        <v>15</v>
      </c>
      <c r="N3377">
        <f>_xlfn.XLOOKUP($A3377,'site variables'!$A:$A,'site variables'!C:C,0,0)</f>
        <v>400.54</v>
      </c>
      <c r="O3377">
        <f>_xlfn.XLOOKUP($A3377,'site variables'!$A:$A,'site variables'!D:D,0,0)</f>
        <v>30.2</v>
      </c>
      <c r="P3377">
        <f>_xlfn.XLOOKUP($A3377,'site variables'!$A:$A,'site variables'!E:E,0,0)</f>
        <v>20.100000000000001</v>
      </c>
      <c r="Q3377">
        <f>_xlfn.XLOOKUP($A3377,'site variables'!$A:$A,'site variables'!F:F,0,0)</f>
        <v>762</v>
      </c>
      <c r="R3377" t="str">
        <f>_xlfn.XLOOKUP($A3377,'site variables'!$A:$A,'site variables'!G:G,0,0)</f>
        <v>high</v>
      </c>
      <c r="S3377" t="str">
        <f>_xlfn.XLOOKUP($A3377,'site variables'!$A:$A,'site variables'!H:H,0,0)</f>
        <v>low</v>
      </c>
      <c r="T3377" t="str">
        <f>_xlfn.XLOOKUP($A3377,'site variables'!$A:$A,'site variables'!I:I,0,0)</f>
        <v>Wildfire&amp;grazing</v>
      </c>
      <c r="U3377">
        <f>_xlfn.XLOOKUP($D3377,climatevars!$E:$E,climatevars!J:J,0,)</f>
        <v>73.999852000000004</v>
      </c>
      <c r="V3377">
        <f>_xlfn.XLOOKUP($D3377,climatevars!$E:$E,climatevars!K:K,0,)</f>
        <v>750.99849799999981</v>
      </c>
      <c r="W3377">
        <f>_xlfn.XLOOKUP($D3377,climatevars!$E:$E,climatevars!L:L,0,)</f>
        <v>326.99934599999995</v>
      </c>
      <c r="X3377">
        <f>_xlfn.XLOOKUP($G3377,speciesvars!$D:$D,speciesvars!H:H,0,0)</f>
        <v>0</v>
      </c>
      <c r="Y3377">
        <f>_xlfn.XLOOKUP($G3377,speciesvars!$D:$D,speciesvars!I:I,0,0)</f>
        <v>0</v>
      </c>
    </row>
    <row r="3378" spans="1:25" hidden="1" x14ac:dyDescent="0.25">
      <c r="A3378" t="s">
        <v>57</v>
      </c>
      <c r="B3378" t="s">
        <v>52</v>
      </c>
      <c r="C3378">
        <v>17</v>
      </c>
      <c r="D3378" t="str">
        <f t="shared" si="52"/>
        <v>Rooseveltspring 2021</v>
      </c>
      <c r="E3378" t="s">
        <v>48</v>
      </c>
      <c r="F3378" t="s">
        <v>70</v>
      </c>
      <c r="G3378" t="s">
        <v>77</v>
      </c>
      <c r="H3378" t="s">
        <v>11</v>
      </c>
      <c r="I3378" t="s">
        <v>3480</v>
      </c>
      <c r="J3378" t="s">
        <v>72</v>
      </c>
      <c r="K3378">
        <v>3</v>
      </c>
      <c r="L3378">
        <v>10</v>
      </c>
      <c r="N3378">
        <f>_xlfn.XLOOKUP($A3378,'site variables'!$A:$A,'site variables'!C:C,0,0)</f>
        <v>400.54</v>
      </c>
      <c r="O3378">
        <f>_xlfn.XLOOKUP($A3378,'site variables'!$A:$A,'site variables'!D:D,0,0)</f>
        <v>30.2</v>
      </c>
      <c r="P3378">
        <f>_xlfn.XLOOKUP($A3378,'site variables'!$A:$A,'site variables'!E:E,0,0)</f>
        <v>20.100000000000001</v>
      </c>
      <c r="Q3378">
        <f>_xlfn.XLOOKUP($A3378,'site variables'!$A:$A,'site variables'!F:F,0,0)</f>
        <v>762</v>
      </c>
      <c r="R3378" t="str">
        <f>_xlfn.XLOOKUP($A3378,'site variables'!$A:$A,'site variables'!G:G,0,0)</f>
        <v>high</v>
      </c>
      <c r="S3378" t="str">
        <f>_xlfn.XLOOKUP($A3378,'site variables'!$A:$A,'site variables'!H:H,0,0)</f>
        <v>low</v>
      </c>
      <c r="T3378" t="str">
        <f>_xlfn.XLOOKUP($A3378,'site variables'!$A:$A,'site variables'!I:I,0,0)</f>
        <v>Wildfire&amp;grazing</v>
      </c>
      <c r="U3378">
        <f>_xlfn.XLOOKUP($D3378,climatevars!$E:$E,climatevars!J:J,0,)</f>
        <v>73.999852000000004</v>
      </c>
      <c r="V3378">
        <f>_xlfn.XLOOKUP($D3378,climatevars!$E:$E,climatevars!K:K,0,)</f>
        <v>750.99849799999981</v>
      </c>
      <c r="W3378">
        <f>_xlfn.XLOOKUP($D3378,climatevars!$E:$E,climatevars!L:L,0,)</f>
        <v>326.99934599999995</v>
      </c>
      <c r="X3378">
        <f>_xlfn.XLOOKUP($G3378,speciesvars!$D:$D,speciesvars!H:H,0,0)</f>
        <v>0</v>
      </c>
      <c r="Y3378">
        <f>_xlfn.XLOOKUP($G3378,speciesvars!$D:$D,speciesvars!I:I,0,0)</f>
        <v>0</v>
      </c>
    </row>
    <row r="3379" spans="1:25" hidden="1" x14ac:dyDescent="0.25">
      <c r="A3379" t="s">
        <v>57</v>
      </c>
      <c r="B3379" t="s">
        <v>32</v>
      </c>
      <c r="C3379">
        <v>31</v>
      </c>
      <c r="D3379" t="str">
        <f t="shared" si="52"/>
        <v>Rooseveltspring 2020</v>
      </c>
      <c r="E3379" t="s">
        <v>12</v>
      </c>
      <c r="F3379" t="s">
        <v>0</v>
      </c>
      <c r="G3379" t="s">
        <v>13</v>
      </c>
      <c r="H3379" t="s">
        <v>4254</v>
      </c>
      <c r="I3379" t="s">
        <v>3481</v>
      </c>
      <c r="J3379" t="s">
        <v>60</v>
      </c>
      <c r="K3379">
        <v>0</v>
      </c>
      <c r="L3379">
        <v>0</v>
      </c>
      <c r="M3379">
        <v>0</v>
      </c>
      <c r="N3379">
        <f>_xlfn.XLOOKUP($A3379,'site variables'!$A:$A,'site variables'!C:C,0,0)</f>
        <v>400.54</v>
      </c>
      <c r="O3379">
        <f>_xlfn.XLOOKUP($A3379,'site variables'!$A:$A,'site variables'!D:D,0,0)</f>
        <v>30.2</v>
      </c>
      <c r="P3379">
        <f>_xlfn.XLOOKUP($A3379,'site variables'!$A:$A,'site variables'!E:E,0,0)</f>
        <v>20.100000000000001</v>
      </c>
      <c r="Q3379">
        <f>_xlfn.XLOOKUP($A3379,'site variables'!$A:$A,'site variables'!F:F,0,0)</f>
        <v>762</v>
      </c>
      <c r="R3379" t="str">
        <f>_xlfn.XLOOKUP($A3379,'site variables'!$A:$A,'site variables'!G:G,0,0)</f>
        <v>high</v>
      </c>
      <c r="S3379" t="str">
        <f>_xlfn.XLOOKUP($A3379,'site variables'!$A:$A,'site variables'!H:H,0,0)</f>
        <v>low</v>
      </c>
      <c r="T3379" t="str">
        <f>_xlfn.XLOOKUP($A3379,'site variables'!$A:$A,'site variables'!I:I,0,0)</f>
        <v>Wildfire&amp;grazing</v>
      </c>
      <c r="U3379">
        <f>_xlfn.XLOOKUP($D3379,climatevars!$E:$E,climatevars!J:J,0,)</f>
        <v>237.99952399999995</v>
      </c>
      <c r="V3379">
        <f>_xlfn.XLOOKUP($D3379,climatevars!$E:$E,climatevars!K:K,0,)</f>
        <v>750.99849799999981</v>
      </c>
      <c r="W3379">
        <f>_xlfn.XLOOKUP($D3379,climatevars!$E:$E,climatevars!L:L,0,)</f>
        <v>237.99952399999995</v>
      </c>
      <c r="X3379">
        <f>_xlfn.XLOOKUP($G3379,speciesvars!$D:$D,speciesvars!H:H,0,0)</f>
        <v>23.462500015894602</v>
      </c>
      <c r="Y3379">
        <f>_xlfn.XLOOKUP($G3379,speciesvars!$D:$D,speciesvars!I:I,0,0)</f>
        <v>846</v>
      </c>
    </row>
    <row r="3380" spans="1:25" hidden="1" x14ac:dyDescent="0.25">
      <c r="A3380" t="s">
        <v>57</v>
      </c>
      <c r="B3380" t="s">
        <v>32</v>
      </c>
      <c r="C3380">
        <v>31</v>
      </c>
      <c r="D3380" t="str">
        <f t="shared" si="52"/>
        <v>Rooseveltspring 2020</v>
      </c>
      <c r="E3380" t="s">
        <v>12</v>
      </c>
      <c r="F3380" t="s">
        <v>0</v>
      </c>
      <c r="G3380" t="s">
        <v>21</v>
      </c>
      <c r="H3380" t="s">
        <v>4254</v>
      </c>
      <c r="I3380" t="s">
        <v>3482</v>
      </c>
      <c r="J3380" t="s">
        <v>60</v>
      </c>
      <c r="K3380">
        <v>0</v>
      </c>
      <c r="L3380">
        <v>0</v>
      </c>
      <c r="M3380">
        <v>0</v>
      </c>
      <c r="N3380">
        <f>_xlfn.XLOOKUP($A3380,'site variables'!$A:$A,'site variables'!C:C,0,0)</f>
        <v>400.54</v>
      </c>
      <c r="O3380">
        <f>_xlfn.XLOOKUP($A3380,'site variables'!$A:$A,'site variables'!D:D,0,0)</f>
        <v>30.2</v>
      </c>
      <c r="P3380">
        <f>_xlfn.XLOOKUP($A3380,'site variables'!$A:$A,'site variables'!E:E,0,0)</f>
        <v>20.100000000000001</v>
      </c>
      <c r="Q3380">
        <f>_xlfn.XLOOKUP($A3380,'site variables'!$A:$A,'site variables'!F:F,0,0)</f>
        <v>762</v>
      </c>
      <c r="R3380" t="str">
        <f>_xlfn.XLOOKUP($A3380,'site variables'!$A:$A,'site variables'!G:G,0,0)</f>
        <v>high</v>
      </c>
      <c r="S3380" t="str">
        <f>_xlfn.XLOOKUP($A3380,'site variables'!$A:$A,'site variables'!H:H,0,0)</f>
        <v>low</v>
      </c>
      <c r="T3380" t="str">
        <f>_xlfn.XLOOKUP($A3380,'site variables'!$A:$A,'site variables'!I:I,0,0)</f>
        <v>Wildfire&amp;grazing</v>
      </c>
      <c r="U3380">
        <f>_xlfn.XLOOKUP($D3380,climatevars!$E:$E,climatevars!J:J,0,)</f>
        <v>237.99952399999995</v>
      </c>
      <c r="V3380">
        <f>_xlfn.XLOOKUP($D3380,climatevars!$E:$E,climatevars!K:K,0,)</f>
        <v>750.99849799999981</v>
      </c>
      <c r="W3380">
        <f>_xlfn.XLOOKUP($D3380,climatevars!$E:$E,climatevars!L:L,0,)</f>
        <v>237.99952399999995</v>
      </c>
      <c r="X3380">
        <f>_xlfn.XLOOKUP($G3380,speciesvars!$D:$D,speciesvars!H:H,0,0)</f>
        <v>24.8750001192093</v>
      </c>
      <c r="Y3380">
        <f>_xlfn.XLOOKUP($G3380,speciesvars!$D:$D,speciesvars!I:I,0,0)</f>
        <v>845</v>
      </c>
    </row>
    <row r="3381" spans="1:25" hidden="1" x14ac:dyDescent="0.25">
      <c r="A3381" t="s">
        <v>57</v>
      </c>
      <c r="B3381" t="s">
        <v>32</v>
      </c>
      <c r="C3381">
        <v>31</v>
      </c>
      <c r="D3381" t="str">
        <f t="shared" si="52"/>
        <v>Rooseveltspring 2020</v>
      </c>
      <c r="E3381" t="s">
        <v>12</v>
      </c>
      <c r="F3381" t="s">
        <v>0</v>
      </c>
      <c r="G3381" t="s">
        <v>53</v>
      </c>
      <c r="H3381" t="s">
        <v>4254</v>
      </c>
      <c r="I3381" t="s">
        <v>3483</v>
      </c>
      <c r="J3381" t="s">
        <v>60</v>
      </c>
      <c r="K3381">
        <v>0</v>
      </c>
      <c r="L3381">
        <v>0</v>
      </c>
      <c r="M3381">
        <v>0</v>
      </c>
      <c r="N3381">
        <f>_xlfn.XLOOKUP($A3381,'site variables'!$A:$A,'site variables'!C:C,0,0)</f>
        <v>400.54</v>
      </c>
      <c r="O3381">
        <f>_xlfn.XLOOKUP($A3381,'site variables'!$A:$A,'site variables'!D:D,0,0)</f>
        <v>30.2</v>
      </c>
      <c r="P3381">
        <f>_xlfn.XLOOKUP($A3381,'site variables'!$A:$A,'site variables'!E:E,0,0)</f>
        <v>20.100000000000001</v>
      </c>
      <c r="Q3381">
        <f>_xlfn.XLOOKUP($A3381,'site variables'!$A:$A,'site variables'!F:F,0,0)</f>
        <v>762</v>
      </c>
      <c r="R3381" t="str">
        <f>_xlfn.XLOOKUP($A3381,'site variables'!$A:$A,'site variables'!G:G,0,0)</f>
        <v>high</v>
      </c>
      <c r="S3381" t="str">
        <f>_xlfn.XLOOKUP($A3381,'site variables'!$A:$A,'site variables'!H:H,0,0)</f>
        <v>low</v>
      </c>
      <c r="T3381" t="str">
        <f>_xlfn.XLOOKUP($A3381,'site variables'!$A:$A,'site variables'!I:I,0,0)</f>
        <v>Wildfire&amp;grazing</v>
      </c>
      <c r="U3381">
        <f>_xlfn.XLOOKUP($D3381,climatevars!$E:$E,climatevars!J:J,0,)</f>
        <v>237.99952399999995</v>
      </c>
      <c r="V3381">
        <f>_xlfn.XLOOKUP($D3381,climatevars!$E:$E,climatevars!K:K,0,)</f>
        <v>750.99849799999981</v>
      </c>
      <c r="W3381">
        <f>_xlfn.XLOOKUP($D3381,climatevars!$E:$E,climatevars!L:L,0,)</f>
        <v>237.99952399999995</v>
      </c>
      <c r="X3381">
        <f>_xlfn.XLOOKUP($G3381,speciesvars!$D:$D,speciesvars!H:H,0,0)</f>
        <v>24.200000047683702</v>
      </c>
      <c r="Y3381">
        <f>_xlfn.XLOOKUP($G3381,speciesvars!$D:$D,speciesvars!I:I,0,0)</f>
        <v>706</v>
      </c>
    </row>
    <row r="3382" spans="1:25" hidden="1" x14ac:dyDescent="0.25">
      <c r="A3382" t="s">
        <v>57</v>
      </c>
      <c r="B3382" t="s">
        <v>52</v>
      </c>
      <c r="C3382">
        <v>17</v>
      </c>
      <c r="D3382" t="str">
        <f t="shared" si="52"/>
        <v>Rooseveltspring 2021</v>
      </c>
      <c r="E3382" t="s">
        <v>48</v>
      </c>
      <c r="F3382" t="s">
        <v>70</v>
      </c>
      <c r="G3382" t="s">
        <v>3484</v>
      </c>
      <c r="H3382" t="s">
        <v>11</v>
      </c>
      <c r="I3382" t="s">
        <v>3485</v>
      </c>
      <c r="J3382" t="s">
        <v>60</v>
      </c>
      <c r="K3382">
        <v>20</v>
      </c>
      <c r="L3382">
        <v>15</v>
      </c>
      <c r="N3382">
        <f>_xlfn.XLOOKUP($A3382,'site variables'!$A:$A,'site variables'!C:C,0,0)</f>
        <v>400.54</v>
      </c>
      <c r="O3382">
        <f>_xlfn.XLOOKUP($A3382,'site variables'!$A:$A,'site variables'!D:D,0,0)</f>
        <v>30.2</v>
      </c>
      <c r="P3382">
        <f>_xlfn.XLOOKUP($A3382,'site variables'!$A:$A,'site variables'!E:E,0,0)</f>
        <v>20.100000000000001</v>
      </c>
      <c r="Q3382">
        <f>_xlfn.XLOOKUP($A3382,'site variables'!$A:$A,'site variables'!F:F,0,0)</f>
        <v>762</v>
      </c>
      <c r="R3382" t="str">
        <f>_xlfn.XLOOKUP($A3382,'site variables'!$A:$A,'site variables'!G:G,0,0)</f>
        <v>high</v>
      </c>
      <c r="S3382" t="str">
        <f>_xlfn.XLOOKUP($A3382,'site variables'!$A:$A,'site variables'!H:H,0,0)</f>
        <v>low</v>
      </c>
      <c r="T3382" t="str">
        <f>_xlfn.XLOOKUP($A3382,'site variables'!$A:$A,'site variables'!I:I,0,0)</f>
        <v>Wildfire&amp;grazing</v>
      </c>
      <c r="U3382">
        <f>_xlfn.XLOOKUP($D3382,climatevars!$E:$E,climatevars!J:J,0,)</f>
        <v>73.999852000000004</v>
      </c>
      <c r="V3382">
        <f>_xlfn.XLOOKUP($D3382,climatevars!$E:$E,climatevars!K:K,0,)</f>
        <v>750.99849799999981</v>
      </c>
      <c r="W3382">
        <f>_xlfn.XLOOKUP($D3382,climatevars!$E:$E,climatevars!L:L,0,)</f>
        <v>326.99934599999995</v>
      </c>
      <c r="X3382">
        <f>_xlfn.XLOOKUP($G3382,speciesvars!$D:$D,speciesvars!H:H,0,0)</f>
        <v>0</v>
      </c>
      <c r="Y3382">
        <f>_xlfn.XLOOKUP($G3382,speciesvars!$D:$D,speciesvars!I:I,0,0)</f>
        <v>0</v>
      </c>
    </row>
    <row r="3383" spans="1:25" hidden="1" x14ac:dyDescent="0.25">
      <c r="A3383" t="s">
        <v>57</v>
      </c>
      <c r="B3383" t="s">
        <v>32</v>
      </c>
      <c r="C3383">
        <v>31</v>
      </c>
      <c r="D3383" t="str">
        <f t="shared" si="52"/>
        <v>Rooseveltspring 2020</v>
      </c>
      <c r="E3383" t="s">
        <v>12</v>
      </c>
      <c r="F3383" t="s">
        <v>0</v>
      </c>
      <c r="G3383" t="s">
        <v>35</v>
      </c>
      <c r="H3383" t="s">
        <v>4254</v>
      </c>
      <c r="I3383" t="s">
        <v>3486</v>
      </c>
      <c r="J3383" t="s">
        <v>60</v>
      </c>
      <c r="K3383">
        <v>11</v>
      </c>
      <c r="L3383">
        <v>55</v>
      </c>
      <c r="M3383">
        <v>1.5</v>
      </c>
      <c r="N3383">
        <f>_xlfn.XLOOKUP($A3383,'site variables'!$A:$A,'site variables'!C:C,0,0)</f>
        <v>400.54</v>
      </c>
      <c r="O3383">
        <f>_xlfn.XLOOKUP($A3383,'site variables'!$A:$A,'site variables'!D:D,0,0)</f>
        <v>30.2</v>
      </c>
      <c r="P3383">
        <f>_xlfn.XLOOKUP($A3383,'site variables'!$A:$A,'site variables'!E:E,0,0)</f>
        <v>20.100000000000001</v>
      </c>
      <c r="Q3383">
        <f>_xlfn.XLOOKUP($A3383,'site variables'!$A:$A,'site variables'!F:F,0,0)</f>
        <v>762</v>
      </c>
      <c r="R3383" t="str">
        <f>_xlfn.XLOOKUP($A3383,'site variables'!$A:$A,'site variables'!G:G,0,0)</f>
        <v>high</v>
      </c>
      <c r="S3383" t="str">
        <f>_xlfn.XLOOKUP($A3383,'site variables'!$A:$A,'site variables'!H:H,0,0)</f>
        <v>low</v>
      </c>
      <c r="T3383" t="str">
        <f>_xlfn.XLOOKUP($A3383,'site variables'!$A:$A,'site variables'!I:I,0,0)</f>
        <v>Wildfire&amp;grazing</v>
      </c>
      <c r="U3383">
        <f>_xlfn.XLOOKUP($D3383,climatevars!$E:$E,climatevars!J:J,0,)</f>
        <v>237.99952399999995</v>
      </c>
      <c r="V3383">
        <f>_xlfn.XLOOKUP($D3383,climatevars!$E:$E,climatevars!K:K,0,)</f>
        <v>750.99849799999981</v>
      </c>
      <c r="W3383">
        <f>_xlfn.XLOOKUP($D3383,climatevars!$E:$E,climatevars!L:L,0,)</f>
        <v>237.99952399999995</v>
      </c>
      <c r="X3383">
        <f>_xlfn.XLOOKUP($G3383,speciesvars!$D:$D,speciesvars!H:H,0,0)</f>
        <v>23.5000000198682</v>
      </c>
      <c r="Y3383">
        <f>_xlfn.XLOOKUP($G3383,speciesvars!$D:$D,speciesvars!I:I,0,0)</f>
        <v>354</v>
      </c>
    </row>
    <row r="3384" spans="1:25" hidden="1" x14ac:dyDescent="0.25">
      <c r="A3384" t="s">
        <v>57</v>
      </c>
      <c r="B3384" t="s">
        <v>52</v>
      </c>
      <c r="C3384">
        <v>17</v>
      </c>
      <c r="D3384" t="str">
        <f t="shared" si="52"/>
        <v>Rooseveltspring 2021</v>
      </c>
      <c r="E3384" t="s">
        <v>48</v>
      </c>
      <c r="F3384" t="s">
        <v>70</v>
      </c>
      <c r="G3384" t="s">
        <v>3</v>
      </c>
      <c r="H3384" t="s">
        <v>11</v>
      </c>
      <c r="I3384" t="s">
        <v>3487</v>
      </c>
      <c r="J3384" t="s">
        <v>72</v>
      </c>
      <c r="K3384">
        <v>30</v>
      </c>
      <c r="L3384">
        <v>10</v>
      </c>
      <c r="N3384">
        <f>_xlfn.XLOOKUP($A3384,'site variables'!$A:$A,'site variables'!C:C,0,0)</f>
        <v>400.54</v>
      </c>
      <c r="O3384">
        <f>_xlfn.XLOOKUP($A3384,'site variables'!$A:$A,'site variables'!D:D,0,0)</f>
        <v>30.2</v>
      </c>
      <c r="P3384">
        <f>_xlfn.XLOOKUP($A3384,'site variables'!$A:$A,'site variables'!E:E,0,0)</f>
        <v>20.100000000000001</v>
      </c>
      <c r="Q3384">
        <f>_xlfn.XLOOKUP($A3384,'site variables'!$A:$A,'site variables'!F:F,0,0)</f>
        <v>762</v>
      </c>
      <c r="R3384" t="str">
        <f>_xlfn.XLOOKUP($A3384,'site variables'!$A:$A,'site variables'!G:G,0,0)</f>
        <v>high</v>
      </c>
      <c r="S3384" t="str">
        <f>_xlfn.XLOOKUP($A3384,'site variables'!$A:$A,'site variables'!H:H,0,0)</f>
        <v>low</v>
      </c>
      <c r="T3384" t="str">
        <f>_xlfn.XLOOKUP($A3384,'site variables'!$A:$A,'site variables'!I:I,0,0)</f>
        <v>Wildfire&amp;grazing</v>
      </c>
      <c r="U3384">
        <f>_xlfn.XLOOKUP($D3384,climatevars!$E:$E,climatevars!J:J,0,)</f>
        <v>73.999852000000004</v>
      </c>
      <c r="V3384">
        <f>_xlfn.XLOOKUP($D3384,climatevars!$E:$E,climatevars!K:K,0,)</f>
        <v>750.99849799999981</v>
      </c>
      <c r="W3384">
        <f>_xlfn.XLOOKUP($D3384,climatevars!$E:$E,climatevars!L:L,0,)</f>
        <v>326.99934599999995</v>
      </c>
      <c r="X3384">
        <f>_xlfn.XLOOKUP($G3384,speciesvars!$D:$D,speciesvars!H:H,0,0)</f>
        <v>0</v>
      </c>
      <c r="Y3384">
        <f>_xlfn.XLOOKUP($G3384,speciesvars!$D:$D,speciesvars!I:I,0,0)</f>
        <v>0</v>
      </c>
    </row>
    <row r="3385" spans="1:25" hidden="1" x14ac:dyDescent="0.25">
      <c r="A3385" t="s">
        <v>57</v>
      </c>
      <c r="B3385" t="s">
        <v>32</v>
      </c>
      <c r="C3385">
        <v>31</v>
      </c>
      <c r="D3385" t="str">
        <f t="shared" si="52"/>
        <v>Rooseveltspring 2020</v>
      </c>
      <c r="E3385" t="s">
        <v>12</v>
      </c>
      <c r="F3385" t="s">
        <v>0</v>
      </c>
      <c r="G3385" t="s">
        <v>76</v>
      </c>
      <c r="H3385" t="s">
        <v>4254</v>
      </c>
      <c r="I3385" t="s">
        <v>3488</v>
      </c>
      <c r="J3385" t="s">
        <v>60</v>
      </c>
      <c r="K3385">
        <v>0</v>
      </c>
      <c r="L3385">
        <v>0</v>
      </c>
      <c r="M3385">
        <v>0</v>
      </c>
      <c r="N3385">
        <f>_xlfn.XLOOKUP($A3385,'site variables'!$A:$A,'site variables'!C:C,0,0)</f>
        <v>400.54</v>
      </c>
      <c r="O3385">
        <f>_xlfn.XLOOKUP($A3385,'site variables'!$A:$A,'site variables'!D:D,0,0)</f>
        <v>30.2</v>
      </c>
      <c r="P3385">
        <f>_xlfn.XLOOKUP($A3385,'site variables'!$A:$A,'site variables'!E:E,0,0)</f>
        <v>20.100000000000001</v>
      </c>
      <c r="Q3385">
        <f>_xlfn.XLOOKUP($A3385,'site variables'!$A:$A,'site variables'!F:F,0,0)</f>
        <v>762</v>
      </c>
      <c r="R3385" t="str">
        <f>_xlfn.XLOOKUP($A3385,'site variables'!$A:$A,'site variables'!G:G,0,0)</f>
        <v>high</v>
      </c>
      <c r="S3385" t="str">
        <f>_xlfn.XLOOKUP($A3385,'site variables'!$A:$A,'site variables'!H:H,0,0)</f>
        <v>low</v>
      </c>
      <c r="T3385" t="str">
        <f>_xlfn.XLOOKUP($A3385,'site variables'!$A:$A,'site variables'!I:I,0,0)</f>
        <v>Wildfire&amp;grazing</v>
      </c>
      <c r="U3385">
        <f>_xlfn.XLOOKUP($D3385,climatevars!$E:$E,climatevars!J:J,0,)</f>
        <v>237.99952399999995</v>
      </c>
      <c r="V3385">
        <f>_xlfn.XLOOKUP($D3385,climatevars!$E:$E,climatevars!K:K,0,)</f>
        <v>750.99849799999981</v>
      </c>
      <c r="W3385">
        <f>_xlfn.XLOOKUP($D3385,climatevars!$E:$E,climatevars!L:L,0,)</f>
        <v>237.99952399999995</v>
      </c>
      <c r="X3385">
        <f>_xlfn.XLOOKUP($G3385,speciesvars!$D:$D,speciesvars!H:H,0,0)</f>
        <v>23.825000166892998</v>
      </c>
      <c r="Y3385">
        <f>_xlfn.XLOOKUP($G3385,speciesvars!$D:$D,speciesvars!I:I,0,0)</f>
        <v>508</v>
      </c>
    </row>
    <row r="3386" spans="1:25" hidden="1" x14ac:dyDescent="0.25">
      <c r="A3386" t="s">
        <v>57</v>
      </c>
      <c r="B3386" t="s">
        <v>32</v>
      </c>
      <c r="C3386">
        <v>31</v>
      </c>
      <c r="D3386" t="str">
        <f t="shared" si="52"/>
        <v>Rooseveltspring 2020</v>
      </c>
      <c r="E3386" t="s">
        <v>12</v>
      </c>
      <c r="F3386" t="s">
        <v>0</v>
      </c>
      <c r="G3386" t="s">
        <v>1</v>
      </c>
      <c r="H3386" t="s">
        <v>4256</v>
      </c>
      <c r="I3386" t="s">
        <v>3489</v>
      </c>
      <c r="J3386" t="s">
        <v>60</v>
      </c>
      <c r="K3386">
        <v>0</v>
      </c>
      <c r="L3386">
        <v>0</v>
      </c>
      <c r="M3386">
        <v>0.55000000000000004</v>
      </c>
      <c r="N3386">
        <f>_xlfn.XLOOKUP($A3386,'site variables'!$A:$A,'site variables'!C:C,0,0)</f>
        <v>400.54</v>
      </c>
      <c r="O3386">
        <f>_xlfn.XLOOKUP($A3386,'site variables'!$A:$A,'site variables'!D:D,0,0)</f>
        <v>30.2</v>
      </c>
      <c r="P3386">
        <f>_xlfn.XLOOKUP($A3386,'site variables'!$A:$A,'site variables'!E:E,0,0)</f>
        <v>20.100000000000001</v>
      </c>
      <c r="Q3386">
        <f>_xlfn.XLOOKUP($A3386,'site variables'!$A:$A,'site variables'!F:F,0,0)</f>
        <v>762</v>
      </c>
      <c r="R3386" t="str">
        <f>_xlfn.XLOOKUP($A3386,'site variables'!$A:$A,'site variables'!G:G,0,0)</f>
        <v>high</v>
      </c>
      <c r="S3386" t="str">
        <f>_xlfn.XLOOKUP($A3386,'site variables'!$A:$A,'site variables'!H:H,0,0)</f>
        <v>low</v>
      </c>
      <c r="T3386" t="str">
        <f>_xlfn.XLOOKUP($A3386,'site variables'!$A:$A,'site variables'!I:I,0,0)</f>
        <v>Wildfire&amp;grazing</v>
      </c>
      <c r="U3386">
        <f>_xlfn.XLOOKUP($D3386,climatevars!$E:$E,climatevars!J:J,0,)</f>
        <v>237.99952399999995</v>
      </c>
      <c r="V3386">
        <f>_xlfn.XLOOKUP($D3386,climatevars!$E:$E,climatevars!K:K,0,)</f>
        <v>750.99849799999981</v>
      </c>
      <c r="W3386">
        <f>_xlfn.XLOOKUP($D3386,climatevars!$E:$E,climatevars!L:L,0,)</f>
        <v>237.99952399999995</v>
      </c>
      <c r="X3386">
        <f>_xlfn.XLOOKUP($G3386,speciesvars!$D:$D,speciesvars!H:H,0,0)</f>
        <v>22.9416667421659</v>
      </c>
      <c r="Y3386">
        <f>_xlfn.XLOOKUP($G3386,speciesvars!$D:$D,speciesvars!I:I,0,0)</f>
        <v>528</v>
      </c>
    </row>
    <row r="3387" spans="1:25" hidden="1" x14ac:dyDescent="0.25">
      <c r="A3387" t="s">
        <v>57</v>
      </c>
      <c r="B3387" t="s">
        <v>32</v>
      </c>
      <c r="C3387">
        <v>32</v>
      </c>
      <c r="D3387" t="str">
        <f t="shared" si="52"/>
        <v>Rooseveltspring 2020</v>
      </c>
      <c r="E3387" t="s">
        <v>66</v>
      </c>
      <c r="F3387" t="s">
        <v>0</v>
      </c>
      <c r="G3387" t="s">
        <v>13</v>
      </c>
      <c r="H3387" t="s">
        <v>4254</v>
      </c>
      <c r="I3387" t="s">
        <v>3490</v>
      </c>
      <c r="J3387" t="s">
        <v>60</v>
      </c>
      <c r="K3387">
        <v>0</v>
      </c>
      <c r="L3387">
        <v>0</v>
      </c>
      <c r="M3387">
        <v>0</v>
      </c>
      <c r="N3387">
        <f>_xlfn.XLOOKUP($A3387,'site variables'!$A:$A,'site variables'!C:C,0,0)</f>
        <v>400.54</v>
      </c>
      <c r="O3387">
        <f>_xlfn.XLOOKUP($A3387,'site variables'!$A:$A,'site variables'!D:D,0,0)</f>
        <v>30.2</v>
      </c>
      <c r="P3387">
        <f>_xlfn.XLOOKUP($A3387,'site variables'!$A:$A,'site variables'!E:E,0,0)</f>
        <v>20.100000000000001</v>
      </c>
      <c r="Q3387">
        <f>_xlfn.XLOOKUP($A3387,'site variables'!$A:$A,'site variables'!F:F,0,0)</f>
        <v>762</v>
      </c>
      <c r="R3387" t="str">
        <f>_xlfn.XLOOKUP($A3387,'site variables'!$A:$A,'site variables'!G:G,0,0)</f>
        <v>high</v>
      </c>
      <c r="S3387" t="str">
        <f>_xlfn.XLOOKUP($A3387,'site variables'!$A:$A,'site variables'!H:H,0,0)</f>
        <v>low</v>
      </c>
      <c r="T3387" t="str">
        <f>_xlfn.XLOOKUP($A3387,'site variables'!$A:$A,'site variables'!I:I,0,0)</f>
        <v>Wildfire&amp;grazing</v>
      </c>
      <c r="U3387">
        <f>_xlfn.XLOOKUP($D3387,climatevars!$E:$E,climatevars!J:J,0,)</f>
        <v>237.99952399999995</v>
      </c>
      <c r="V3387">
        <f>_xlfn.XLOOKUP($D3387,climatevars!$E:$E,climatevars!K:K,0,)</f>
        <v>750.99849799999981</v>
      </c>
      <c r="W3387">
        <f>_xlfn.XLOOKUP($D3387,climatevars!$E:$E,climatevars!L:L,0,)</f>
        <v>237.99952399999995</v>
      </c>
      <c r="X3387">
        <f>_xlfn.XLOOKUP($G3387,speciesvars!$D:$D,speciesvars!H:H,0,0)</f>
        <v>23.462500015894602</v>
      </c>
      <c r="Y3387">
        <f>_xlfn.XLOOKUP($G3387,speciesvars!$D:$D,speciesvars!I:I,0,0)</f>
        <v>846</v>
      </c>
    </row>
    <row r="3388" spans="1:25" hidden="1" x14ac:dyDescent="0.25">
      <c r="A3388" t="s">
        <v>57</v>
      </c>
      <c r="B3388" t="s">
        <v>32</v>
      </c>
      <c r="C3388">
        <v>32</v>
      </c>
      <c r="D3388" t="str">
        <f t="shared" si="52"/>
        <v>Rooseveltspring 2020</v>
      </c>
      <c r="E3388" t="s">
        <v>66</v>
      </c>
      <c r="F3388" t="s">
        <v>0</v>
      </c>
      <c r="G3388" t="s">
        <v>21</v>
      </c>
      <c r="H3388" t="s">
        <v>4254</v>
      </c>
      <c r="I3388" t="s">
        <v>3491</v>
      </c>
      <c r="J3388" t="s">
        <v>60</v>
      </c>
      <c r="K3388">
        <v>0</v>
      </c>
      <c r="L3388">
        <v>0</v>
      </c>
      <c r="M3388">
        <v>0</v>
      </c>
      <c r="N3388">
        <f>_xlfn.XLOOKUP($A3388,'site variables'!$A:$A,'site variables'!C:C,0,0)</f>
        <v>400.54</v>
      </c>
      <c r="O3388">
        <f>_xlfn.XLOOKUP($A3388,'site variables'!$A:$A,'site variables'!D:D,0,0)</f>
        <v>30.2</v>
      </c>
      <c r="P3388">
        <f>_xlfn.XLOOKUP($A3388,'site variables'!$A:$A,'site variables'!E:E,0,0)</f>
        <v>20.100000000000001</v>
      </c>
      <c r="Q3388">
        <f>_xlfn.XLOOKUP($A3388,'site variables'!$A:$A,'site variables'!F:F,0,0)</f>
        <v>762</v>
      </c>
      <c r="R3388" t="str">
        <f>_xlfn.XLOOKUP($A3388,'site variables'!$A:$A,'site variables'!G:G,0,0)</f>
        <v>high</v>
      </c>
      <c r="S3388" t="str">
        <f>_xlfn.XLOOKUP($A3388,'site variables'!$A:$A,'site variables'!H:H,0,0)</f>
        <v>low</v>
      </c>
      <c r="T3388" t="str">
        <f>_xlfn.XLOOKUP($A3388,'site variables'!$A:$A,'site variables'!I:I,0,0)</f>
        <v>Wildfire&amp;grazing</v>
      </c>
      <c r="U3388">
        <f>_xlfn.XLOOKUP($D3388,climatevars!$E:$E,climatevars!J:J,0,)</f>
        <v>237.99952399999995</v>
      </c>
      <c r="V3388">
        <f>_xlfn.XLOOKUP($D3388,climatevars!$E:$E,climatevars!K:K,0,)</f>
        <v>750.99849799999981</v>
      </c>
      <c r="W3388">
        <f>_xlfn.XLOOKUP($D3388,climatevars!$E:$E,climatevars!L:L,0,)</f>
        <v>237.99952399999995</v>
      </c>
      <c r="X3388">
        <f>_xlfn.XLOOKUP($G3388,speciesvars!$D:$D,speciesvars!H:H,0,0)</f>
        <v>24.8750001192093</v>
      </c>
      <c r="Y3388">
        <f>_xlfn.XLOOKUP($G3388,speciesvars!$D:$D,speciesvars!I:I,0,0)</f>
        <v>845</v>
      </c>
    </row>
    <row r="3389" spans="1:25" hidden="1" x14ac:dyDescent="0.25">
      <c r="A3389" t="s">
        <v>57</v>
      </c>
      <c r="B3389" t="s">
        <v>32</v>
      </c>
      <c r="C3389">
        <v>32</v>
      </c>
      <c r="D3389" t="str">
        <f t="shared" si="52"/>
        <v>Rooseveltspring 2020</v>
      </c>
      <c r="E3389" t="s">
        <v>66</v>
      </c>
      <c r="F3389" t="s">
        <v>0</v>
      </c>
      <c r="G3389" t="s">
        <v>53</v>
      </c>
      <c r="H3389" t="s">
        <v>4254</v>
      </c>
      <c r="I3389" t="s">
        <v>3492</v>
      </c>
      <c r="J3389" t="s">
        <v>60</v>
      </c>
      <c r="K3389">
        <v>0</v>
      </c>
      <c r="L3389">
        <v>0</v>
      </c>
      <c r="M3389">
        <v>0</v>
      </c>
      <c r="N3389">
        <f>_xlfn.XLOOKUP($A3389,'site variables'!$A:$A,'site variables'!C:C,0,0)</f>
        <v>400.54</v>
      </c>
      <c r="O3389">
        <f>_xlfn.XLOOKUP($A3389,'site variables'!$A:$A,'site variables'!D:D,0,0)</f>
        <v>30.2</v>
      </c>
      <c r="P3389">
        <f>_xlfn.XLOOKUP($A3389,'site variables'!$A:$A,'site variables'!E:E,0,0)</f>
        <v>20.100000000000001</v>
      </c>
      <c r="Q3389">
        <f>_xlfn.XLOOKUP($A3389,'site variables'!$A:$A,'site variables'!F:F,0,0)</f>
        <v>762</v>
      </c>
      <c r="R3389" t="str">
        <f>_xlfn.XLOOKUP($A3389,'site variables'!$A:$A,'site variables'!G:G,0,0)</f>
        <v>high</v>
      </c>
      <c r="S3389" t="str">
        <f>_xlfn.XLOOKUP($A3389,'site variables'!$A:$A,'site variables'!H:H,0,0)</f>
        <v>low</v>
      </c>
      <c r="T3389" t="str">
        <f>_xlfn.XLOOKUP($A3389,'site variables'!$A:$A,'site variables'!I:I,0,0)</f>
        <v>Wildfire&amp;grazing</v>
      </c>
      <c r="U3389">
        <f>_xlfn.XLOOKUP($D3389,climatevars!$E:$E,climatevars!J:J,0,)</f>
        <v>237.99952399999995</v>
      </c>
      <c r="V3389">
        <f>_xlfn.XLOOKUP($D3389,climatevars!$E:$E,climatevars!K:K,0,)</f>
        <v>750.99849799999981</v>
      </c>
      <c r="W3389">
        <f>_xlfn.XLOOKUP($D3389,climatevars!$E:$E,climatevars!L:L,0,)</f>
        <v>237.99952399999995</v>
      </c>
      <c r="X3389">
        <f>_xlfn.XLOOKUP($G3389,speciesvars!$D:$D,speciesvars!H:H,0,0)</f>
        <v>24.200000047683702</v>
      </c>
      <c r="Y3389">
        <f>_xlfn.XLOOKUP($G3389,speciesvars!$D:$D,speciesvars!I:I,0,0)</f>
        <v>706</v>
      </c>
    </row>
    <row r="3390" spans="1:25" hidden="1" x14ac:dyDescent="0.25">
      <c r="A3390" t="s">
        <v>57</v>
      </c>
      <c r="B3390" t="s">
        <v>32</v>
      </c>
      <c r="C3390">
        <v>32</v>
      </c>
      <c r="D3390" t="str">
        <f t="shared" si="52"/>
        <v>Rooseveltspring 2020</v>
      </c>
      <c r="E3390" t="s">
        <v>66</v>
      </c>
      <c r="F3390" t="s">
        <v>0</v>
      </c>
      <c r="G3390" t="s">
        <v>35</v>
      </c>
      <c r="H3390" t="s">
        <v>4254</v>
      </c>
      <c r="I3390" t="s">
        <v>3493</v>
      </c>
      <c r="J3390" t="s">
        <v>60</v>
      </c>
      <c r="K3390">
        <v>21</v>
      </c>
      <c r="L3390">
        <v>40</v>
      </c>
      <c r="M3390">
        <v>0.05</v>
      </c>
      <c r="N3390">
        <f>_xlfn.XLOOKUP($A3390,'site variables'!$A:$A,'site variables'!C:C,0,0)</f>
        <v>400.54</v>
      </c>
      <c r="O3390">
        <f>_xlfn.XLOOKUP($A3390,'site variables'!$A:$A,'site variables'!D:D,0,0)</f>
        <v>30.2</v>
      </c>
      <c r="P3390">
        <f>_xlfn.XLOOKUP($A3390,'site variables'!$A:$A,'site variables'!E:E,0,0)</f>
        <v>20.100000000000001</v>
      </c>
      <c r="Q3390">
        <f>_xlfn.XLOOKUP($A3390,'site variables'!$A:$A,'site variables'!F:F,0,0)</f>
        <v>762</v>
      </c>
      <c r="R3390" t="str">
        <f>_xlfn.XLOOKUP($A3390,'site variables'!$A:$A,'site variables'!G:G,0,0)</f>
        <v>high</v>
      </c>
      <c r="S3390" t="str">
        <f>_xlfn.XLOOKUP($A3390,'site variables'!$A:$A,'site variables'!H:H,0,0)</f>
        <v>low</v>
      </c>
      <c r="T3390" t="str">
        <f>_xlfn.XLOOKUP($A3390,'site variables'!$A:$A,'site variables'!I:I,0,0)</f>
        <v>Wildfire&amp;grazing</v>
      </c>
      <c r="U3390">
        <f>_xlfn.XLOOKUP($D3390,climatevars!$E:$E,climatevars!J:J,0,)</f>
        <v>237.99952399999995</v>
      </c>
      <c r="V3390">
        <f>_xlfn.XLOOKUP($D3390,climatevars!$E:$E,climatevars!K:K,0,)</f>
        <v>750.99849799999981</v>
      </c>
      <c r="W3390">
        <f>_xlfn.XLOOKUP($D3390,climatevars!$E:$E,climatevars!L:L,0,)</f>
        <v>237.99952399999995</v>
      </c>
      <c r="X3390">
        <f>_xlfn.XLOOKUP($G3390,speciesvars!$D:$D,speciesvars!H:H,0,0)</f>
        <v>23.5000000198682</v>
      </c>
      <c r="Y3390">
        <f>_xlfn.XLOOKUP($G3390,speciesvars!$D:$D,speciesvars!I:I,0,0)</f>
        <v>354</v>
      </c>
    </row>
    <row r="3391" spans="1:25" hidden="1" x14ac:dyDescent="0.25">
      <c r="A3391" t="s">
        <v>57</v>
      </c>
      <c r="B3391" t="s">
        <v>32</v>
      </c>
      <c r="C3391">
        <v>32</v>
      </c>
      <c r="D3391" t="str">
        <f t="shared" si="52"/>
        <v>Rooseveltspring 2020</v>
      </c>
      <c r="E3391" t="s">
        <v>66</v>
      </c>
      <c r="F3391" t="s">
        <v>0</v>
      </c>
      <c r="G3391" t="s">
        <v>76</v>
      </c>
      <c r="H3391" t="s">
        <v>4254</v>
      </c>
      <c r="I3391" t="s">
        <v>3494</v>
      </c>
      <c r="J3391" t="s">
        <v>60</v>
      </c>
      <c r="K3391">
        <v>0</v>
      </c>
      <c r="L3391">
        <v>0</v>
      </c>
      <c r="M3391">
        <v>0</v>
      </c>
      <c r="N3391">
        <f>_xlfn.XLOOKUP($A3391,'site variables'!$A:$A,'site variables'!C:C,0,0)</f>
        <v>400.54</v>
      </c>
      <c r="O3391">
        <f>_xlfn.XLOOKUP($A3391,'site variables'!$A:$A,'site variables'!D:D,0,0)</f>
        <v>30.2</v>
      </c>
      <c r="P3391">
        <f>_xlfn.XLOOKUP($A3391,'site variables'!$A:$A,'site variables'!E:E,0,0)</f>
        <v>20.100000000000001</v>
      </c>
      <c r="Q3391">
        <f>_xlfn.XLOOKUP($A3391,'site variables'!$A:$A,'site variables'!F:F,0,0)</f>
        <v>762</v>
      </c>
      <c r="R3391" t="str">
        <f>_xlfn.XLOOKUP($A3391,'site variables'!$A:$A,'site variables'!G:G,0,0)</f>
        <v>high</v>
      </c>
      <c r="S3391" t="str">
        <f>_xlfn.XLOOKUP($A3391,'site variables'!$A:$A,'site variables'!H:H,0,0)</f>
        <v>low</v>
      </c>
      <c r="T3391" t="str">
        <f>_xlfn.XLOOKUP($A3391,'site variables'!$A:$A,'site variables'!I:I,0,0)</f>
        <v>Wildfire&amp;grazing</v>
      </c>
      <c r="U3391">
        <f>_xlfn.XLOOKUP($D3391,climatevars!$E:$E,climatevars!J:J,0,)</f>
        <v>237.99952399999995</v>
      </c>
      <c r="V3391">
        <f>_xlfn.XLOOKUP($D3391,climatevars!$E:$E,climatevars!K:K,0,)</f>
        <v>750.99849799999981</v>
      </c>
      <c r="W3391">
        <f>_xlfn.XLOOKUP($D3391,climatevars!$E:$E,climatevars!L:L,0,)</f>
        <v>237.99952399999995</v>
      </c>
      <c r="X3391">
        <f>_xlfn.XLOOKUP($G3391,speciesvars!$D:$D,speciesvars!H:H,0,0)</f>
        <v>23.825000166892998</v>
      </c>
      <c r="Y3391">
        <f>_xlfn.XLOOKUP($G3391,speciesvars!$D:$D,speciesvars!I:I,0,0)</f>
        <v>508</v>
      </c>
    </row>
    <row r="3392" spans="1:25" hidden="1" x14ac:dyDescent="0.25">
      <c r="A3392" t="s">
        <v>57</v>
      </c>
      <c r="B3392" t="s">
        <v>52</v>
      </c>
      <c r="C3392">
        <v>17</v>
      </c>
      <c r="D3392" t="str">
        <f t="shared" si="52"/>
        <v>Rooseveltspring 2021</v>
      </c>
      <c r="E3392" t="s">
        <v>48</v>
      </c>
      <c r="F3392" t="s">
        <v>70</v>
      </c>
      <c r="G3392" t="s">
        <v>36</v>
      </c>
      <c r="H3392" t="s">
        <v>11</v>
      </c>
      <c r="I3392" t="s">
        <v>3495</v>
      </c>
      <c r="J3392" t="s">
        <v>72</v>
      </c>
      <c r="K3392">
        <v>110</v>
      </c>
      <c r="L3392">
        <v>50</v>
      </c>
      <c r="N3392">
        <f>_xlfn.XLOOKUP($A3392,'site variables'!$A:$A,'site variables'!C:C,0,0)</f>
        <v>400.54</v>
      </c>
      <c r="O3392">
        <f>_xlfn.XLOOKUP($A3392,'site variables'!$A:$A,'site variables'!D:D,0,0)</f>
        <v>30.2</v>
      </c>
      <c r="P3392">
        <f>_xlfn.XLOOKUP($A3392,'site variables'!$A:$A,'site variables'!E:E,0,0)</f>
        <v>20.100000000000001</v>
      </c>
      <c r="Q3392">
        <f>_xlfn.XLOOKUP($A3392,'site variables'!$A:$A,'site variables'!F:F,0,0)</f>
        <v>762</v>
      </c>
      <c r="R3392" t="str">
        <f>_xlfn.XLOOKUP($A3392,'site variables'!$A:$A,'site variables'!G:G,0,0)</f>
        <v>high</v>
      </c>
      <c r="S3392" t="str">
        <f>_xlfn.XLOOKUP($A3392,'site variables'!$A:$A,'site variables'!H:H,0,0)</f>
        <v>low</v>
      </c>
      <c r="T3392" t="str">
        <f>_xlfn.XLOOKUP($A3392,'site variables'!$A:$A,'site variables'!I:I,0,0)</f>
        <v>Wildfire&amp;grazing</v>
      </c>
      <c r="U3392">
        <f>_xlfn.XLOOKUP($D3392,climatevars!$E:$E,climatevars!J:J,0,)</f>
        <v>73.999852000000004</v>
      </c>
      <c r="V3392">
        <f>_xlfn.XLOOKUP($D3392,climatevars!$E:$E,climatevars!K:K,0,)</f>
        <v>750.99849799999981</v>
      </c>
      <c r="W3392">
        <f>_xlfn.XLOOKUP($D3392,climatevars!$E:$E,climatevars!L:L,0,)</f>
        <v>326.99934599999995</v>
      </c>
      <c r="X3392">
        <f>_xlfn.XLOOKUP($G3392,speciesvars!$D:$D,speciesvars!H:H,0,0)</f>
        <v>0</v>
      </c>
      <c r="Y3392">
        <f>_xlfn.XLOOKUP($G3392,speciesvars!$D:$D,speciesvars!I:I,0,0)</f>
        <v>0</v>
      </c>
    </row>
    <row r="3393" spans="1:25" hidden="1" x14ac:dyDescent="0.25">
      <c r="A3393" t="s">
        <v>57</v>
      </c>
      <c r="B3393" t="s">
        <v>32</v>
      </c>
      <c r="C3393">
        <v>33</v>
      </c>
      <c r="D3393" t="str">
        <f t="shared" si="52"/>
        <v>Rooseveltspring 2020</v>
      </c>
      <c r="E3393" t="s">
        <v>48</v>
      </c>
      <c r="F3393" t="s">
        <v>0</v>
      </c>
      <c r="G3393" t="s">
        <v>13</v>
      </c>
      <c r="H3393" t="s">
        <v>4254</v>
      </c>
      <c r="I3393" t="s">
        <v>3496</v>
      </c>
      <c r="J3393" t="s">
        <v>60</v>
      </c>
      <c r="K3393">
        <v>0</v>
      </c>
      <c r="L3393">
        <v>0</v>
      </c>
      <c r="M3393">
        <v>0</v>
      </c>
      <c r="N3393">
        <f>_xlfn.XLOOKUP($A3393,'site variables'!$A:$A,'site variables'!C:C,0,0)</f>
        <v>400.54</v>
      </c>
      <c r="O3393">
        <f>_xlfn.XLOOKUP($A3393,'site variables'!$A:$A,'site variables'!D:D,0,0)</f>
        <v>30.2</v>
      </c>
      <c r="P3393">
        <f>_xlfn.XLOOKUP($A3393,'site variables'!$A:$A,'site variables'!E:E,0,0)</f>
        <v>20.100000000000001</v>
      </c>
      <c r="Q3393">
        <f>_xlfn.XLOOKUP($A3393,'site variables'!$A:$A,'site variables'!F:F,0,0)</f>
        <v>762</v>
      </c>
      <c r="R3393" t="str">
        <f>_xlfn.XLOOKUP($A3393,'site variables'!$A:$A,'site variables'!G:G,0,0)</f>
        <v>high</v>
      </c>
      <c r="S3393" t="str">
        <f>_xlfn.XLOOKUP($A3393,'site variables'!$A:$A,'site variables'!H:H,0,0)</f>
        <v>low</v>
      </c>
      <c r="T3393" t="str">
        <f>_xlfn.XLOOKUP($A3393,'site variables'!$A:$A,'site variables'!I:I,0,0)</f>
        <v>Wildfire&amp;grazing</v>
      </c>
      <c r="U3393">
        <f>_xlfn.XLOOKUP($D3393,climatevars!$E:$E,climatevars!J:J,0,)</f>
        <v>237.99952399999995</v>
      </c>
      <c r="V3393">
        <f>_xlfn.XLOOKUP($D3393,climatevars!$E:$E,climatevars!K:K,0,)</f>
        <v>750.99849799999981</v>
      </c>
      <c r="W3393">
        <f>_xlfn.XLOOKUP($D3393,climatevars!$E:$E,climatevars!L:L,0,)</f>
        <v>237.99952399999995</v>
      </c>
      <c r="X3393">
        <f>_xlfn.XLOOKUP($G3393,speciesvars!$D:$D,speciesvars!H:H,0,0)</f>
        <v>23.462500015894602</v>
      </c>
      <c r="Y3393">
        <f>_xlfn.XLOOKUP($G3393,speciesvars!$D:$D,speciesvars!I:I,0,0)</f>
        <v>846</v>
      </c>
    </row>
    <row r="3394" spans="1:25" hidden="1" x14ac:dyDescent="0.25">
      <c r="A3394" t="s">
        <v>57</v>
      </c>
      <c r="B3394" t="s">
        <v>52</v>
      </c>
      <c r="C3394">
        <v>18</v>
      </c>
      <c r="D3394" t="str">
        <f t="shared" si="52"/>
        <v>Rooseveltspring 2021</v>
      </c>
      <c r="E3394" t="s">
        <v>12</v>
      </c>
      <c r="F3394" t="s">
        <v>70</v>
      </c>
      <c r="G3394" t="s">
        <v>77</v>
      </c>
      <c r="H3394" t="s">
        <v>11</v>
      </c>
      <c r="I3394" t="s">
        <v>3497</v>
      </c>
      <c r="J3394" t="s">
        <v>72</v>
      </c>
      <c r="K3394">
        <v>23</v>
      </c>
      <c r="L3394">
        <v>50</v>
      </c>
      <c r="N3394">
        <f>_xlfn.XLOOKUP($A3394,'site variables'!$A:$A,'site variables'!C:C,0,0)</f>
        <v>400.54</v>
      </c>
      <c r="O3394">
        <f>_xlfn.XLOOKUP($A3394,'site variables'!$A:$A,'site variables'!D:D,0,0)</f>
        <v>30.2</v>
      </c>
      <c r="P3394">
        <f>_xlfn.XLOOKUP($A3394,'site variables'!$A:$A,'site variables'!E:E,0,0)</f>
        <v>20.100000000000001</v>
      </c>
      <c r="Q3394">
        <f>_xlfn.XLOOKUP($A3394,'site variables'!$A:$A,'site variables'!F:F,0,0)</f>
        <v>762</v>
      </c>
      <c r="R3394" t="str">
        <f>_xlfn.XLOOKUP($A3394,'site variables'!$A:$A,'site variables'!G:G,0,0)</f>
        <v>high</v>
      </c>
      <c r="S3394" t="str">
        <f>_xlfn.XLOOKUP($A3394,'site variables'!$A:$A,'site variables'!H:H,0,0)</f>
        <v>low</v>
      </c>
      <c r="T3394" t="str">
        <f>_xlfn.XLOOKUP($A3394,'site variables'!$A:$A,'site variables'!I:I,0,0)</f>
        <v>Wildfire&amp;grazing</v>
      </c>
      <c r="U3394">
        <f>_xlfn.XLOOKUP($D3394,climatevars!$E:$E,climatevars!J:J,0,)</f>
        <v>73.999852000000004</v>
      </c>
      <c r="V3394">
        <f>_xlfn.XLOOKUP($D3394,climatevars!$E:$E,climatevars!K:K,0,)</f>
        <v>750.99849799999981</v>
      </c>
      <c r="W3394">
        <f>_xlfn.XLOOKUP($D3394,climatevars!$E:$E,climatevars!L:L,0,)</f>
        <v>326.99934599999995</v>
      </c>
      <c r="X3394">
        <f>_xlfn.XLOOKUP($G3394,speciesvars!$D:$D,speciesvars!H:H,0,0)</f>
        <v>0</v>
      </c>
      <c r="Y3394">
        <f>_xlfn.XLOOKUP($G3394,speciesvars!$D:$D,speciesvars!I:I,0,0)</f>
        <v>0</v>
      </c>
    </row>
    <row r="3395" spans="1:25" hidden="1" x14ac:dyDescent="0.25">
      <c r="A3395" t="s">
        <v>57</v>
      </c>
      <c r="B3395" t="s">
        <v>32</v>
      </c>
      <c r="C3395">
        <v>33</v>
      </c>
      <c r="D3395" t="str">
        <f t="shared" ref="D3395:D3458" si="53">_xlfn.CONCAT(A3395,B3395)</f>
        <v>Rooseveltspring 2020</v>
      </c>
      <c r="E3395" t="s">
        <v>48</v>
      </c>
      <c r="F3395" t="s">
        <v>0</v>
      </c>
      <c r="G3395" t="s">
        <v>21</v>
      </c>
      <c r="H3395" t="s">
        <v>4254</v>
      </c>
      <c r="I3395" t="s">
        <v>3498</v>
      </c>
      <c r="J3395" t="s">
        <v>60</v>
      </c>
      <c r="K3395">
        <v>0</v>
      </c>
      <c r="L3395">
        <v>0</v>
      </c>
      <c r="M3395">
        <v>0</v>
      </c>
      <c r="N3395">
        <f>_xlfn.XLOOKUP($A3395,'site variables'!$A:$A,'site variables'!C:C,0,0)</f>
        <v>400.54</v>
      </c>
      <c r="O3395">
        <f>_xlfn.XLOOKUP($A3395,'site variables'!$A:$A,'site variables'!D:D,0,0)</f>
        <v>30.2</v>
      </c>
      <c r="P3395">
        <f>_xlfn.XLOOKUP($A3395,'site variables'!$A:$A,'site variables'!E:E,0,0)</f>
        <v>20.100000000000001</v>
      </c>
      <c r="Q3395">
        <f>_xlfn.XLOOKUP($A3395,'site variables'!$A:$A,'site variables'!F:F,0,0)</f>
        <v>762</v>
      </c>
      <c r="R3395" t="str">
        <f>_xlfn.XLOOKUP($A3395,'site variables'!$A:$A,'site variables'!G:G,0,0)</f>
        <v>high</v>
      </c>
      <c r="S3395" t="str">
        <f>_xlfn.XLOOKUP($A3395,'site variables'!$A:$A,'site variables'!H:H,0,0)</f>
        <v>low</v>
      </c>
      <c r="T3395" t="str">
        <f>_xlfn.XLOOKUP($A3395,'site variables'!$A:$A,'site variables'!I:I,0,0)</f>
        <v>Wildfire&amp;grazing</v>
      </c>
      <c r="U3395">
        <f>_xlfn.XLOOKUP($D3395,climatevars!$E:$E,climatevars!J:J,0,)</f>
        <v>237.99952399999995</v>
      </c>
      <c r="V3395">
        <f>_xlfn.XLOOKUP($D3395,climatevars!$E:$E,climatevars!K:K,0,)</f>
        <v>750.99849799999981</v>
      </c>
      <c r="W3395">
        <f>_xlfn.XLOOKUP($D3395,climatevars!$E:$E,climatevars!L:L,0,)</f>
        <v>237.99952399999995</v>
      </c>
      <c r="X3395">
        <f>_xlfn.XLOOKUP($G3395,speciesvars!$D:$D,speciesvars!H:H,0,0)</f>
        <v>24.8750001192093</v>
      </c>
      <c r="Y3395">
        <f>_xlfn.XLOOKUP($G3395,speciesvars!$D:$D,speciesvars!I:I,0,0)</f>
        <v>845</v>
      </c>
    </row>
    <row r="3396" spans="1:25" hidden="1" x14ac:dyDescent="0.25">
      <c r="A3396" t="s">
        <v>57</v>
      </c>
      <c r="B3396" t="s">
        <v>32</v>
      </c>
      <c r="C3396">
        <v>33</v>
      </c>
      <c r="D3396" t="str">
        <f t="shared" si="53"/>
        <v>Rooseveltspring 2020</v>
      </c>
      <c r="E3396" t="s">
        <v>48</v>
      </c>
      <c r="F3396" t="s">
        <v>0</v>
      </c>
      <c r="G3396" t="s">
        <v>53</v>
      </c>
      <c r="H3396" t="s">
        <v>4254</v>
      </c>
      <c r="I3396" t="s">
        <v>3499</v>
      </c>
      <c r="J3396" t="s">
        <v>60</v>
      </c>
      <c r="K3396">
        <v>0</v>
      </c>
      <c r="L3396">
        <v>0</v>
      </c>
      <c r="M3396">
        <v>0</v>
      </c>
      <c r="N3396">
        <f>_xlfn.XLOOKUP($A3396,'site variables'!$A:$A,'site variables'!C:C,0,0)</f>
        <v>400.54</v>
      </c>
      <c r="O3396">
        <f>_xlfn.XLOOKUP($A3396,'site variables'!$A:$A,'site variables'!D:D,0,0)</f>
        <v>30.2</v>
      </c>
      <c r="P3396">
        <f>_xlfn.XLOOKUP($A3396,'site variables'!$A:$A,'site variables'!E:E,0,0)</f>
        <v>20.100000000000001</v>
      </c>
      <c r="Q3396">
        <f>_xlfn.XLOOKUP($A3396,'site variables'!$A:$A,'site variables'!F:F,0,0)</f>
        <v>762</v>
      </c>
      <c r="R3396" t="str">
        <f>_xlfn.XLOOKUP($A3396,'site variables'!$A:$A,'site variables'!G:G,0,0)</f>
        <v>high</v>
      </c>
      <c r="S3396" t="str">
        <f>_xlfn.XLOOKUP($A3396,'site variables'!$A:$A,'site variables'!H:H,0,0)</f>
        <v>low</v>
      </c>
      <c r="T3396" t="str">
        <f>_xlfn.XLOOKUP($A3396,'site variables'!$A:$A,'site variables'!I:I,0,0)</f>
        <v>Wildfire&amp;grazing</v>
      </c>
      <c r="U3396">
        <f>_xlfn.XLOOKUP($D3396,climatevars!$E:$E,climatevars!J:J,0,)</f>
        <v>237.99952399999995</v>
      </c>
      <c r="V3396">
        <f>_xlfn.XLOOKUP($D3396,climatevars!$E:$E,climatevars!K:K,0,)</f>
        <v>750.99849799999981</v>
      </c>
      <c r="W3396">
        <f>_xlfn.XLOOKUP($D3396,climatevars!$E:$E,climatevars!L:L,0,)</f>
        <v>237.99952399999995</v>
      </c>
      <c r="X3396">
        <f>_xlfn.XLOOKUP($G3396,speciesvars!$D:$D,speciesvars!H:H,0,0)</f>
        <v>24.200000047683702</v>
      </c>
      <c r="Y3396">
        <f>_xlfn.XLOOKUP($G3396,speciesvars!$D:$D,speciesvars!I:I,0,0)</f>
        <v>706</v>
      </c>
    </row>
    <row r="3397" spans="1:25" hidden="1" x14ac:dyDescent="0.25">
      <c r="A3397" t="s">
        <v>57</v>
      </c>
      <c r="B3397" t="s">
        <v>32</v>
      </c>
      <c r="C3397">
        <v>33</v>
      </c>
      <c r="D3397" t="str">
        <f t="shared" si="53"/>
        <v>Rooseveltspring 2020</v>
      </c>
      <c r="E3397" t="s">
        <v>48</v>
      </c>
      <c r="F3397" t="s">
        <v>0</v>
      </c>
      <c r="G3397" t="s">
        <v>35</v>
      </c>
      <c r="H3397" t="s">
        <v>4254</v>
      </c>
      <c r="I3397" t="s">
        <v>3500</v>
      </c>
      <c r="J3397" t="s">
        <v>60</v>
      </c>
      <c r="K3397">
        <v>3</v>
      </c>
      <c r="L3397">
        <v>60</v>
      </c>
      <c r="M3397">
        <v>0.55000000000000004</v>
      </c>
      <c r="N3397">
        <f>_xlfn.XLOOKUP($A3397,'site variables'!$A:$A,'site variables'!C:C,0,0)</f>
        <v>400.54</v>
      </c>
      <c r="O3397">
        <f>_xlfn.XLOOKUP($A3397,'site variables'!$A:$A,'site variables'!D:D,0,0)</f>
        <v>30.2</v>
      </c>
      <c r="P3397">
        <f>_xlfn.XLOOKUP($A3397,'site variables'!$A:$A,'site variables'!E:E,0,0)</f>
        <v>20.100000000000001</v>
      </c>
      <c r="Q3397">
        <f>_xlfn.XLOOKUP($A3397,'site variables'!$A:$A,'site variables'!F:F,0,0)</f>
        <v>762</v>
      </c>
      <c r="R3397" t="str">
        <f>_xlfn.XLOOKUP($A3397,'site variables'!$A:$A,'site variables'!G:G,0,0)</f>
        <v>high</v>
      </c>
      <c r="S3397" t="str">
        <f>_xlfn.XLOOKUP($A3397,'site variables'!$A:$A,'site variables'!H:H,0,0)</f>
        <v>low</v>
      </c>
      <c r="T3397" t="str">
        <f>_xlfn.XLOOKUP($A3397,'site variables'!$A:$A,'site variables'!I:I,0,0)</f>
        <v>Wildfire&amp;grazing</v>
      </c>
      <c r="U3397">
        <f>_xlfn.XLOOKUP($D3397,climatevars!$E:$E,climatevars!J:J,0,)</f>
        <v>237.99952399999995</v>
      </c>
      <c r="V3397">
        <f>_xlfn.XLOOKUP($D3397,climatevars!$E:$E,climatevars!K:K,0,)</f>
        <v>750.99849799999981</v>
      </c>
      <c r="W3397">
        <f>_xlfn.XLOOKUP($D3397,climatevars!$E:$E,climatevars!L:L,0,)</f>
        <v>237.99952399999995</v>
      </c>
      <c r="X3397">
        <f>_xlfn.XLOOKUP($G3397,speciesvars!$D:$D,speciesvars!H:H,0,0)</f>
        <v>23.5000000198682</v>
      </c>
      <c r="Y3397">
        <f>_xlfn.XLOOKUP($G3397,speciesvars!$D:$D,speciesvars!I:I,0,0)</f>
        <v>354</v>
      </c>
    </row>
    <row r="3398" spans="1:25" hidden="1" x14ac:dyDescent="0.25">
      <c r="A3398" t="s">
        <v>57</v>
      </c>
      <c r="B3398" t="s">
        <v>32</v>
      </c>
      <c r="C3398">
        <v>33</v>
      </c>
      <c r="D3398" t="str">
        <f t="shared" si="53"/>
        <v>Rooseveltspring 2020</v>
      </c>
      <c r="E3398" t="s">
        <v>48</v>
      </c>
      <c r="F3398" t="s">
        <v>0</v>
      </c>
      <c r="G3398" t="s">
        <v>76</v>
      </c>
      <c r="H3398" t="s">
        <v>4254</v>
      </c>
      <c r="I3398" t="s">
        <v>3501</v>
      </c>
      <c r="J3398" t="s">
        <v>60</v>
      </c>
      <c r="K3398">
        <v>0</v>
      </c>
      <c r="L3398">
        <v>0</v>
      </c>
      <c r="M3398">
        <v>0</v>
      </c>
      <c r="N3398">
        <f>_xlfn.XLOOKUP($A3398,'site variables'!$A:$A,'site variables'!C:C,0,0)</f>
        <v>400.54</v>
      </c>
      <c r="O3398">
        <f>_xlfn.XLOOKUP($A3398,'site variables'!$A:$A,'site variables'!D:D,0,0)</f>
        <v>30.2</v>
      </c>
      <c r="P3398">
        <f>_xlfn.XLOOKUP($A3398,'site variables'!$A:$A,'site variables'!E:E,0,0)</f>
        <v>20.100000000000001</v>
      </c>
      <c r="Q3398">
        <f>_xlfn.XLOOKUP($A3398,'site variables'!$A:$A,'site variables'!F:F,0,0)</f>
        <v>762</v>
      </c>
      <c r="R3398" t="str">
        <f>_xlfn.XLOOKUP($A3398,'site variables'!$A:$A,'site variables'!G:G,0,0)</f>
        <v>high</v>
      </c>
      <c r="S3398" t="str">
        <f>_xlfn.XLOOKUP($A3398,'site variables'!$A:$A,'site variables'!H:H,0,0)</f>
        <v>low</v>
      </c>
      <c r="T3398" t="str">
        <f>_xlfn.XLOOKUP($A3398,'site variables'!$A:$A,'site variables'!I:I,0,0)</f>
        <v>Wildfire&amp;grazing</v>
      </c>
      <c r="U3398">
        <f>_xlfn.XLOOKUP($D3398,climatevars!$E:$E,climatevars!J:J,0,)</f>
        <v>237.99952399999995</v>
      </c>
      <c r="V3398">
        <f>_xlfn.XLOOKUP($D3398,climatevars!$E:$E,climatevars!K:K,0,)</f>
        <v>750.99849799999981</v>
      </c>
      <c r="W3398">
        <f>_xlfn.XLOOKUP($D3398,climatevars!$E:$E,climatevars!L:L,0,)</f>
        <v>237.99952399999995</v>
      </c>
      <c r="X3398">
        <f>_xlfn.XLOOKUP($G3398,speciesvars!$D:$D,speciesvars!H:H,0,0)</f>
        <v>23.825000166892998</v>
      </c>
      <c r="Y3398">
        <f>_xlfn.XLOOKUP($G3398,speciesvars!$D:$D,speciesvars!I:I,0,0)</f>
        <v>508</v>
      </c>
    </row>
    <row r="3399" spans="1:25" hidden="1" x14ac:dyDescent="0.25">
      <c r="A3399" t="s">
        <v>57</v>
      </c>
      <c r="B3399" t="s">
        <v>32</v>
      </c>
      <c r="C3399">
        <v>34</v>
      </c>
      <c r="D3399" t="str">
        <f t="shared" si="53"/>
        <v>Rooseveltspring 2020</v>
      </c>
      <c r="E3399" t="s">
        <v>74</v>
      </c>
      <c r="F3399" t="s">
        <v>70</v>
      </c>
      <c r="G3399" t="s">
        <v>6</v>
      </c>
      <c r="H3399" t="s">
        <v>4256</v>
      </c>
      <c r="I3399" t="s">
        <v>3502</v>
      </c>
      <c r="J3399" t="s">
        <v>60</v>
      </c>
      <c r="K3399">
        <v>0</v>
      </c>
      <c r="L3399">
        <v>0</v>
      </c>
      <c r="M3399">
        <v>0.05</v>
      </c>
      <c r="N3399">
        <f>_xlfn.XLOOKUP($A3399,'site variables'!$A:$A,'site variables'!C:C,0,0)</f>
        <v>400.54</v>
      </c>
      <c r="O3399">
        <f>_xlfn.XLOOKUP($A3399,'site variables'!$A:$A,'site variables'!D:D,0,0)</f>
        <v>30.2</v>
      </c>
      <c r="P3399">
        <f>_xlfn.XLOOKUP($A3399,'site variables'!$A:$A,'site variables'!E:E,0,0)</f>
        <v>20.100000000000001</v>
      </c>
      <c r="Q3399">
        <f>_xlfn.XLOOKUP($A3399,'site variables'!$A:$A,'site variables'!F:F,0,0)</f>
        <v>762</v>
      </c>
      <c r="R3399" t="str">
        <f>_xlfn.XLOOKUP($A3399,'site variables'!$A:$A,'site variables'!G:G,0,0)</f>
        <v>high</v>
      </c>
      <c r="S3399" t="str">
        <f>_xlfn.XLOOKUP($A3399,'site variables'!$A:$A,'site variables'!H:H,0,0)</f>
        <v>low</v>
      </c>
      <c r="T3399" t="str">
        <f>_xlfn.XLOOKUP($A3399,'site variables'!$A:$A,'site variables'!I:I,0,0)</f>
        <v>Wildfire&amp;grazing</v>
      </c>
      <c r="U3399">
        <f>_xlfn.XLOOKUP($D3399,climatevars!$E:$E,climatevars!J:J,0,)</f>
        <v>237.99952399999995</v>
      </c>
      <c r="V3399">
        <f>_xlfn.XLOOKUP($D3399,climatevars!$E:$E,climatevars!K:K,0,)</f>
        <v>750.99849799999981</v>
      </c>
      <c r="W3399">
        <f>_xlfn.XLOOKUP($D3399,climatevars!$E:$E,climatevars!L:L,0,)</f>
        <v>237.99952399999995</v>
      </c>
      <c r="X3399">
        <f>_xlfn.XLOOKUP($G3399,speciesvars!$D:$D,speciesvars!H:H,0,0)</f>
        <v>21.804166575272902</v>
      </c>
      <c r="Y3399">
        <f>_xlfn.XLOOKUP($G3399,speciesvars!$D:$D,speciesvars!I:I,0,0)</f>
        <v>504</v>
      </c>
    </row>
    <row r="3400" spans="1:25" hidden="1" x14ac:dyDescent="0.25">
      <c r="A3400" t="s">
        <v>57</v>
      </c>
      <c r="B3400" t="s">
        <v>52</v>
      </c>
      <c r="C3400">
        <v>18</v>
      </c>
      <c r="D3400" t="str">
        <f t="shared" si="53"/>
        <v>Rooseveltspring 2021</v>
      </c>
      <c r="E3400" t="s">
        <v>12</v>
      </c>
      <c r="F3400" t="s">
        <v>70</v>
      </c>
      <c r="G3400" t="s">
        <v>3</v>
      </c>
      <c r="H3400" t="s">
        <v>11</v>
      </c>
      <c r="I3400" t="s">
        <v>3503</v>
      </c>
      <c r="J3400" t="s">
        <v>72</v>
      </c>
      <c r="K3400">
        <v>32</v>
      </c>
      <c r="L3400">
        <v>20</v>
      </c>
      <c r="N3400">
        <f>_xlfn.XLOOKUP($A3400,'site variables'!$A:$A,'site variables'!C:C,0,0)</f>
        <v>400.54</v>
      </c>
      <c r="O3400">
        <f>_xlfn.XLOOKUP($A3400,'site variables'!$A:$A,'site variables'!D:D,0,0)</f>
        <v>30.2</v>
      </c>
      <c r="P3400">
        <f>_xlfn.XLOOKUP($A3400,'site variables'!$A:$A,'site variables'!E:E,0,0)</f>
        <v>20.100000000000001</v>
      </c>
      <c r="Q3400">
        <f>_xlfn.XLOOKUP($A3400,'site variables'!$A:$A,'site variables'!F:F,0,0)</f>
        <v>762</v>
      </c>
      <c r="R3400" t="str">
        <f>_xlfn.XLOOKUP($A3400,'site variables'!$A:$A,'site variables'!G:G,0,0)</f>
        <v>high</v>
      </c>
      <c r="S3400" t="str">
        <f>_xlfn.XLOOKUP($A3400,'site variables'!$A:$A,'site variables'!H:H,0,0)</f>
        <v>low</v>
      </c>
      <c r="T3400" t="str">
        <f>_xlfn.XLOOKUP($A3400,'site variables'!$A:$A,'site variables'!I:I,0,0)</f>
        <v>Wildfire&amp;grazing</v>
      </c>
      <c r="U3400">
        <f>_xlfn.XLOOKUP($D3400,climatevars!$E:$E,climatevars!J:J,0,)</f>
        <v>73.999852000000004</v>
      </c>
      <c r="V3400">
        <f>_xlfn.XLOOKUP($D3400,climatevars!$E:$E,climatevars!K:K,0,)</f>
        <v>750.99849799999981</v>
      </c>
      <c r="W3400">
        <f>_xlfn.XLOOKUP($D3400,climatevars!$E:$E,climatevars!L:L,0,)</f>
        <v>326.99934599999995</v>
      </c>
      <c r="X3400">
        <f>_xlfn.XLOOKUP($G3400,speciesvars!$D:$D,speciesvars!H:H,0,0)</f>
        <v>0</v>
      </c>
      <c r="Y3400">
        <f>_xlfn.XLOOKUP($G3400,speciesvars!$D:$D,speciesvars!I:I,0,0)</f>
        <v>0</v>
      </c>
    </row>
    <row r="3401" spans="1:25" hidden="1" x14ac:dyDescent="0.25">
      <c r="A3401" t="s">
        <v>57</v>
      </c>
      <c r="B3401" t="s">
        <v>52</v>
      </c>
      <c r="C3401">
        <v>18</v>
      </c>
      <c r="D3401" t="str">
        <f t="shared" si="53"/>
        <v>Rooseveltspring 2021</v>
      </c>
      <c r="E3401" t="s">
        <v>12</v>
      </c>
      <c r="F3401" t="s">
        <v>70</v>
      </c>
      <c r="G3401" t="s">
        <v>36</v>
      </c>
      <c r="H3401" t="s">
        <v>11</v>
      </c>
      <c r="I3401" t="s">
        <v>3504</v>
      </c>
      <c r="J3401" t="s">
        <v>72</v>
      </c>
      <c r="K3401">
        <v>20</v>
      </c>
      <c r="L3401">
        <v>30</v>
      </c>
      <c r="N3401">
        <f>_xlfn.XLOOKUP($A3401,'site variables'!$A:$A,'site variables'!C:C,0,0)</f>
        <v>400.54</v>
      </c>
      <c r="O3401">
        <f>_xlfn.XLOOKUP($A3401,'site variables'!$A:$A,'site variables'!D:D,0,0)</f>
        <v>30.2</v>
      </c>
      <c r="P3401">
        <f>_xlfn.XLOOKUP($A3401,'site variables'!$A:$A,'site variables'!E:E,0,0)</f>
        <v>20.100000000000001</v>
      </c>
      <c r="Q3401">
        <f>_xlfn.XLOOKUP($A3401,'site variables'!$A:$A,'site variables'!F:F,0,0)</f>
        <v>762</v>
      </c>
      <c r="R3401" t="str">
        <f>_xlfn.XLOOKUP($A3401,'site variables'!$A:$A,'site variables'!G:G,0,0)</f>
        <v>high</v>
      </c>
      <c r="S3401" t="str">
        <f>_xlfn.XLOOKUP($A3401,'site variables'!$A:$A,'site variables'!H:H,0,0)</f>
        <v>low</v>
      </c>
      <c r="T3401" t="str">
        <f>_xlfn.XLOOKUP($A3401,'site variables'!$A:$A,'site variables'!I:I,0,0)</f>
        <v>Wildfire&amp;grazing</v>
      </c>
      <c r="U3401">
        <f>_xlfn.XLOOKUP($D3401,climatevars!$E:$E,climatevars!J:J,0,)</f>
        <v>73.999852000000004</v>
      </c>
      <c r="V3401">
        <f>_xlfn.XLOOKUP($D3401,climatevars!$E:$E,climatevars!K:K,0,)</f>
        <v>750.99849799999981</v>
      </c>
      <c r="W3401">
        <f>_xlfn.XLOOKUP($D3401,climatevars!$E:$E,climatevars!L:L,0,)</f>
        <v>326.99934599999995</v>
      </c>
      <c r="X3401">
        <f>_xlfn.XLOOKUP($G3401,speciesvars!$D:$D,speciesvars!H:H,0,0)</f>
        <v>0</v>
      </c>
      <c r="Y3401">
        <f>_xlfn.XLOOKUP($G3401,speciesvars!$D:$D,speciesvars!I:I,0,0)</f>
        <v>0</v>
      </c>
    </row>
    <row r="3402" spans="1:25" hidden="1" x14ac:dyDescent="0.25">
      <c r="A3402" t="s">
        <v>57</v>
      </c>
      <c r="B3402" t="s">
        <v>52</v>
      </c>
      <c r="C3402">
        <v>19</v>
      </c>
      <c r="D3402" t="str">
        <f t="shared" si="53"/>
        <v>Rooseveltspring 2021</v>
      </c>
      <c r="E3402" t="s">
        <v>66</v>
      </c>
      <c r="F3402" t="s">
        <v>70</v>
      </c>
      <c r="G3402" t="s">
        <v>77</v>
      </c>
      <c r="H3402" t="s">
        <v>11</v>
      </c>
      <c r="I3402" t="s">
        <v>3505</v>
      </c>
      <c r="J3402" t="s">
        <v>72</v>
      </c>
      <c r="K3402">
        <v>5</v>
      </c>
      <c r="L3402">
        <v>25</v>
      </c>
      <c r="N3402">
        <f>_xlfn.XLOOKUP($A3402,'site variables'!$A:$A,'site variables'!C:C,0,0)</f>
        <v>400.54</v>
      </c>
      <c r="O3402">
        <f>_xlfn.XLOOKUP($A3402,'site variables'!$A:$A,'site variables'!D:D,0,0)</f>
        <v>30.2</v>
      </c>
      <c r="P3402">
        <f>_xlfn.XLOOKUP($A3402,'site variables'!$A:$A,'site variables'!E:E,0,0)</f>
        <v>20.100000000000001</v>
      </c>
      <c r="Q3402">
        <f>_xlfn.XLOOKUP($A3402,'site variables'!$A:$A,'site variables'!F:F,0,0)</f>
        <v>762</v>
      </c>
      <c r="R3402" t="str">
        <f>_xlfn.XLOOKUP($A3402,'site variables'!$A:$A,'site variables'!G:G,0,0)</f>
        <v>high</v>
      </c>
      <c r="S3402" t="str">
        <f>_xlfn.XLOOKUP($A3402,'site variables'!$A:$A,'site variables'!H:H,0,0)</f>
        <v>low</v>
      </c>
      <c r="T3402" t="str">
        <f>_xlfn.XLOOKUP($A3402,'site variables'!$A:$A,'site variables'!I:I,0,0)</f>
        <v>Wildfire&amp;grazing</v>
      </c>
      <c r="U3402">
        <f>_xlfn.XLOOKUP($D3402,climatevars!$E:$E,climatevars!J:J,0,)</f>
        <v>73.999852000000004</v>
      </c>
      <c r="V3402">
        <f>_xlfn.XLOOKUP($D3402,climatevars!$E:$E,climatevars!K:K,0,)</f>
        <v>750.99849799999981</v>
      </c>
      <c r="W3402">
        <f>_xlfn.XLOOKUP($D3402,climatevars!$E:$E,climatevars!L:L,0,)</f>
        <v>326.99934599999995</v>
      </c>
      <c r="X3402">
        <f>_xlfn.XLOOKUP($G3402,speciesvars!$D:$D,speciesvars!H:H,0,0)</f>
        <v>0</v>
      </c>
      <c r="Y3402">
        <f>_xlfn.XLOOKUP($G3402,speciesvars!$D:$D,speciesvars!I:I,0,0)</f>
        <v>0</v>
      </c>
    </row>
    <row r="3403" spans="1:25" hidden="1" x14ac:dyDescent="0.25">
      <c r="A3403" t="s">
        <v>57</v>
      </c>
      <c r="B3403" t="s">
        <v>52</v>
      </c>
      <c r="C3403">
        <v>19</v>
      </c>
      <c r="D3403" t="str">
        <f t="shared" si="53"/>
        <v>Rooseveltspring 2021</v>
      </c>
      <c r="E3403" t="s">
        <v>66</v>
      </c>
      <c r="F3403" t="s">
        <v>70</v>
      </c>
      <c r="G3403" t="s">
        <v>3</v>
      </c>
      <c r="H3403" t="s">
        <v>11</v>
      </c>
      <c r="I3403" t="s">
        <v>3506</v>
      </c>
      <c r="J3403" t="s">
        <v>72</v>
      </c>
      <c r="K3403">
        <v>19</v>
      </c>
      <c r="L3403">
        <v>20</v>
      </c>
      <c r="N3403">
        <f>_xlfn.XLOOKUP($A3403,'site variables'!$A:$A,'site variables'!C:C,0,0)</f>
        <v>400.54</v>
      </c>
      <c r="O3403">
        <f>_xlfn.XLOOKUP($A3403,'site variables'!$A:$A,'site variables'!D:D,0,0)</f>
        <v>30.2</v>
      </c>
      <c r="P3403">
        <f>_xlfn.XLOOKUP($A3403,'site variables'!$A:$A,'site variables'!E:E,0,0)</f>
        <v>20.100000000000001</v>
      </c>
      <c r="Q3403">
        <f>_xlfn.XLOOKUP($A3403,'site variables'!$A:$A,'site variables'!F:F,0,0)</f>
        <v>762</v>
      </c>
      <c r="R3403" t="str">
        <f>_xlfn.XLOOKUP($A3403,'site variables'!$A:$A,'site variables'!G:G,0,0)</f>
        <v>high</v>
      </c>
      <c r="S3403" t="str">
        <f>_xlfn.XLOOKUP($A3403,'site variables'!$A:$A,'site variables'!H:H,0,0)</f>
        <v>low</v>
      </c>
      <c r="T3403" t="str">
        <f>_xlfn.XLOOKUP($A3403,'site variables'!$A:$A,'site variables'!I:I,0,0)</f>
        <v>Wildfire&amp;grazing</v>
      </c>
      <c r="U3403">
        <f>_xlfn.XLOOKUP($D3403,climatevars!$E:$E,climatevars!J:J,0,)</f>
        <v>73.999852000000004</v>
      </c>
      <c r="V3403">
        <f>_xlfn.XLOOKUP($D3403,climatevars!$E:$E,climatevars!K:K,0,)</f>
        <v>750.99849799999981</v>
      </c>
      <c r="W3403">
        <f>_xlfn.XLOOKUP($D3403,climatevars!$E:$E,climatevars!L:L,0,)</f>
        <v>326.99934599999995</v>
      </c>
      <c r="X3403">
        <f>_xlfn.XLOOKUP($G3403,speciesvars!$D:$D,speciesvars!H:H,0,0)</f>
        <v>0</v>
      </c>
      <c r="Y3403">
        <f>_xlfn.XLOOKUP($G3403,speciesvars!$D:$D,speciesvars!I:I,0,0)</f>
        <v>0</v>
      </c>
    </row>
    <row r="3404" spans="1:25" hidden="1" x14ac:dyDescent="0.25">
      <c r="A3404" t="s">
        <v>57</v>
      </c>
      <c r="B3404" t="s">
        <v>32</v>
      </c>
      <c r="C3404">
        <v>34</v>
      </c>
      <c r="D3404" t="str">
        <f t="shared" si="53"/>
        <v>Rooseveltspring 2020</v>
      </c>
      <c r="E3404" t="s">
        <v>74</v>
      </c>
      <c r="F3404" t="s">
        <v>70</v>
      </c>
      <c r="G3404" t="s">
        <v>22</v>
      </c>
      <c r="H3404" t="s">
        <v>4256</v>
      </c>
      <c r="I3404" t="s">
        <v>3507</v>
      </c>
      <c r="J3404" t="s">
        <v>60</v>
      </c>
      <c r="K3404">
        <v>0</v>
      </c>
      <c r="L3404">
        <v>0</v>
      </c>
      <c r="M3404">
        <v>0</v>
      </c>
      <c r="N3404">
        <f>_xlfn.XLOOKUP($A3404,'site variables'!$A:$A,'site variables'!C:C,0,0)</f>
        <v>400.54</v>
      </c>
      <c r="O3404">
        <f>_xlfn.XLOOKUP($A3404,'site variables'!$A:$A,'site variables'!D:D,0,0)</f>
        <v>30.2</v>
      </c>
      <c r="P3404">
        <f>_xlfn.XLOOKUP($A3404,'site variables'!$A:$A,'site variables'!E:E,0,0)</f>
        <v>20.100000000000001</v>
      </c>
      <c r="Q3404">
        <f>_xlfn.XLOOKUP($A3404,'site variables'!$A:$A,'site variables'!F:F,0,0)</f>
        <v>762</v>
      </c>
      <c r="R3404" t="str">
        <f>_xlfn.XLOOKUP($A3404,'site variables'!$A:$A,'site variables'!G:G,0,0)</f>
        <v>high</v>
      </c>
      <c r="S3404" t="str">
        <f>_xlfn.XLOOKUP($A3404,'site variables'!$A:$A,'site variables'!H:H,0,0)</f>
        <v>low</v>
      </c>
      <c r="T3404" t="str">
        <f>_xlfn.XLOOKUP($A3404,'site variables'!$A:$A,'site variables'!I:I,0,0)</f>
        <v>Wildfire&amp;grazing</v>
      </c>
      <c r="U3404">
        <f>_xlfn.XLOOKUP($D3404,climatevars!$E:$E,climatevars!J:J,0,)</f>
        <v>237.99952399999995</v>
      </c>
      <c r="V3404">
        <f>_xlfn.XLOOKUP($D3404,climatevars!$E:$E,climatevars!K:K,0,)</f>
        <v>750.99849799999981</v>
      </c>
      <c r="W3404">
        <f>_xlfn.XLOOKUP($D3404,climatevars!$E:$E,climatevars!L:L,0,)</f>
        <v>237.99952399999995</v>
      </c>
      <c r="X3404">
        <f>_xlfn.XLOOKUP($G3404,speciesvars!$D:$D,speciesvars!H:H,0,0)</f>
        <v>22.870833317438802</v>
      </c>
      <c r="Y3404">
        <f>_xlfn.XLOOKUP($G3404,speciesvars!$D:$D,speciesvars!I:I,0,0)</f>
        <v>733</v>
      </c>
    </row>
    <row r="3405" spans="1:25" hidden="1" x14ac:dyDescent="0.25">
      <c r="A3405" t="s">
        <v>57</v>
      </c>
      <c r="B3405" t="s">
        <v>32</v>
      </c>
      <c r="C3405">
        <v>34</v>
      </c>
      <c r="D3405" t="str">
        <f t="shared" si="53"/>
        <v>Rooseveltspring 2020</v>
      </c>
      <c r="E3405" t="s">
        <v>74</v>
      </c>
      <c r="F3405" t="s">
        <v>70</v>
      </c>
      <c r="G3405" t="s">
        <v>54</v>
      </c>
      <c r="H3405" t="s">
        <v>4256</v>
      </c>
      <c r="I3405" t="s">
        <v>3508</v>
      </c>
      <c r="J3405" t="s">
        <v>60</v>
      </c>
      <c r="K3405">
        <v>2</v>
      </c>
      <c r="L3405">
        <v>90</v>
      </c>
      <c r="M3405">
        <v>7.5</v>
      </c>
      <c r="N3405">
        <f>_xlfn.XLOOKUP($A3405,'site variables'!$A:$A,'site variables'!C:C,0,0)</f>
        <v>400.54</v>
      </c>
      <c r="O3405">
        <f>_xlfn.XLOOKUP($A3405,'site variables'!$A:$A,'site variables'!D:D,0,0)</f>
        <v>30.2</v>
      </c>
      <c r="P3405">
        <f>_xlfn.XLOOKUP($A3405,'site variables'!$A:$A,'site variables'!E:E,0,0)</f>
        <v>20.100000000000001</v>
      </c>
      <c r="Q3405">
        <f>_xlfn.XLOOKUP($A3405,'site variables'!$A:$A,'site variables'!F:F,0,0)</f>
        <v>762</v>
      </c>
      <c r="R3405" t="str">
        <f>_xlfn.XLOOKUP($A3405,'site variables'!$A:$A,'site variables'!G:G,0,0)</f>
        <v>high</v>
      </c>
      <c r="S3405" t="str">
        <f>_xlfn.XLOOKUP($A3405,'site variables'!$A:$A,'site variables'!H:H,0,0)</f>
        <v>low</v>
      </c>
      <c r="T3405" t="str">
        <f>_xlfn.XLOOKUP($A3405,'site variables'!$A:$A,'site variables'!I:I,0,0)</f>
        <v>Wildfire&amp;grazing</v>
      </c>
      <c r="U3405">
        <f>_xlfn.XLOOKUP($D3405,climatevars!$E:$E,climatevars!J:J,0,)</f>
        <v>237.99952399999995</v>
      </c>
      <c r="V3405">
        <f>_xlfn.XLOOKUP($D3405,climatevars!$E:$E,climatevars!K:K,0,)</f>
        <v>750.99849799999981</v>
      </c>
      <c r="W3405">
        <f>_xlfn.XLOOKUP($D3405,climatevars!$E:$E,climatevars!L:L,0,)</f>
        <v>237.99952399999995</v>
      </c>
      <c r="X3405">
        <f>_xlfn.XLOOKUP($G3405,speciesvars!$D:$D,speciesvars!H:H,0,0)</f>
        <v>21.7541668613752</v>
      </c>
      <c r="Y3405">
        <f>_xlfn.XLOOKUP($G3405,speciesvars!$D:$D,speciesvars!I:I,0,0)</f>
        <v>505</v>
      </c>
    </row>
    <row r="3406" spans="1:25" hidden="1" x14ac:dyDescent="0.25">
      <c r="A3406" t="s">
        <v>57</v>
      </c>
      <c r="B3406" t="s">
        <v>52</v>
      </c>
      <c r="C3406">
        <v>19</v>
      </c>
      <c r="D3406" t="str">
        <f t="shared" si="53"/>
        <v>Rooseveltspring 2021</v>
      </c>
      <c r="E3406" t="s">
        <v>66</v>
      </c>
      <c r="F3406" t="s">
        <v>70</v>
      </c>
      <c r="G3406" t="s">
        <v>36</v>
      </c>
      <c r="H3406" t="s">
        <v>11</v>
      </c>
      <c r="I3406" t="s">
        <v>3509</v>
      </c>
      <c r="J3406" t="s">
        <v>72</v>
      </c>
      <c r="K3406">
        <v>18</v>
      </c>
      <c r="L3406">
        <v>15</v>
      </c>
      <c r="N3406">
        <f>_xlfn.XLOOKUP($A3406,'site variables'!$A:$A,'site variables'!C:C,0,0)</f>
        <v>400.54</v>
      </c>
      <c r="O3406">
        <f>_xlfn.XLOOKUP($A3406,'site variables'!$A:$A,'site variables'!D:D,0,0)</f>
        <v>30.2</v>
      </c>
      <c r="P3406">
        <f>_xlfn.XLOOKUP($A3406,'site variables'!$A:$A,'site variables'!E:E,0,0)</f>
        <v>20.100000000000001</v>
      </c>
      <c r="Q3406">
        <f>_xlfn.XLOOKUP($A3406,'site variables'!$A:$A,'site variables'!F:F,0,0)</f>
        <v>762</v>
      </c>
      <c r="R3406" t="str">
        <f>_xlfn.XLOOKUP($A3406,'site variables'!$A:$A,'site variables'!G:G,0,0)</f>
        <v>high</v>
      </c>
      <c r="S3406" t="str">
        <f>_xlfn.XLOOKUP($A3406,'site variables'!$A:$A,'site variables'!H:H,0,0)</f>
        <v>low</v>
      </c>
      <c r="T3406" t="str">
        <f>_xlfn.XLOOKUP($A3406,'site variables'!$A:$A,'site variables'!I:I,0,0)</f>
        <v>Wildfire&amp;grazing</v>
      </c>
      <c r="U3406">
        <f>_xlfn.XLOOKUP($D3406,climatevars!$E:$E,climatevars!J:J,0,)</f>
        <v>73.999852000000004</v>
      </c>
      <c r="V3406">
        <f>_xlfn.XLOOKUP($D3406,climatevars!$E:$E,climatevars!K:K,0,)</f>
        <v>750.99849799999981</v>
      </c>
      <c r="W3406">
        <f>_xlfn.XLOOKUP($D3406,climatevars!$E:$E,climatevars!L:L,0,)</f>
        <v>326.99934599999995</v>
      </c>
      <c r="X3406">
        <f>_xlfn.XLOOKUP($G3406,speciesvars!$D:$D,speciesvars!H:H,0,0)</f>
        <v>0</v>
      </c>
      <c r="Y3406">
        <f>_xlfn.XLOOKUP($G3406,speciesvars!$D:$D,speciesvars!I:I,0,0)</f>
        <v>0</v>
      </c>
    </row>
    <row r="3407" spans="1:25" hidden="1" x14ac:dyDescent="0.25">
      <c r="A3407" t="s">
        <v>57</v>
      </c>
      <c r="B3407" t="s">
        <v>52</v>
      </c>
      <c r="C3407">
        <v>20</v>
      </c>
      <c r="D3407" t="str">
        <f t="shared" si="53"/>
        <v>Rooseveltspring 2021</v>
      </c>
      <c r="E3407" t="s">
        <v>74</v>
      </c>
      <c r="F3407" t="s">
        <v>70</v>
      </c>
      <c r="G3407" t="s">
        <v>77</v>
      </c>
      <c r="H3407" t="s">
        <v>11</v>
      </c>
      <c r="I3407" t="s">
        <v>3510</v>
      </c>
      <c r="J3407" t="s">
        <v>72</v>
      </c>
      <c r="K3407">
        <v>27</v>
      </c>
      <c r="L3407">
        <v>20</v>
      </c>
      <c r="N3407">
        <f>_xlfn.XLOOKUP($A3407,'site variables'!$A:$A,'site variables'!C:C,0,0)</f>
        <v>400.54</v>
      </c>
      <c r="O3407">
        <f>_xlfn.XLOOKUP($A3407,'site variables'!$A:$A,'site variables'!D:D,0,0)</f>
        <v>30.2</v>
      </c>
      <c r="P3407">
        <f>_xlfn.XLOOKUP($A3407,'site variables'!$A:$A,'site variables'!E:E,0,0)</f>
        <v>20.100000000000001</v>
      </c>
      <c r="Q3407">
        <f>_xlfn.XLOOKUP($A3407,'site variables'!$A:$A,'site variables'!F:F,0,0)</f>
        <v>762</v>
      </c>
      <c r="R3407" t="str">
        <f>_xlfn.XLOOKUP($A3407,'site variables'!$A:$A,'site variables'!G:G,0,0)</f>
        <v>high</v>
      </c>
      <c r="S3407" t="str">
        <f>_xlfn.XLOOKUP($A3407,'site variables'!$A:$A,'site variables'!H:H,0,0)</f>
        <v>low</v>
      </c>
      <c r="T3407" t="str">
        <f>_xlfn.XLOOKUP($A3407,'site variables'!$A:$A,'site variables'!I:I,0,0)</f>
        <v>Wildfire&amp;grazing</v>
      </c>
      <c r="U3407">
        <f>_xlfn.XLOOKUP($D3407,climatevars!$E:$E,climatevars!J:J,0,)</f>
        <v>73.999852000000004</v>
      </c>
      <c r="V3407">
        <f>_xlfn.XLOOKUP($D3407,climatevars!$E:$E,climatevars!K:K,0,)</f>
        <v>750.99849799999981</v>
      </c>
      <c r="W3407">
        <f>_xlfn.XLOOKUP($D3407,climatevars!$E:$E,climatevars!L:L,0,)</f>
        <v>326.99934599999995</v>
      </c>
      <c r="X3407">
        <f>_xlfn.XLOOKUP($G3407,speciesvars!$D:$D,speciesvars!H:H,0,0)</f>
        <v>0</v>
      </c>
      <c r="Y3407">
        <f>_xlfn.XLOOKUP($G3407,speciesvars!$D:$D,speciesvars!I:I,0,0)</f>
        <v>0</v>
      </c>
    </row>
    <row r="3408" spans="1:25" hidden="1" x14ac:dyDescent="0.25">
      <c r="A3408" t="s">
        <v>57</v>
      </c>
      <c r="B3408" t="s">
        <v>32</v>
      </c>
      <c r="C3408">
        <v>34</v>
      </c>
      <c r="D3408" t="str">
        <f t="shared" si="53"/>
        <v>Rooseveltspring 2020</v>
      </c>
      <c r="E3408" t="s">
        <v>74</v>
      </c>
      <c r="F3408" t="s">
        <v>70</v>
      </c>
      <c r="G3408" t="s">
        <v>65</v>
      </c>
      <c r="H3408" t="s">
        <v>4256</v>
      </c>
      <c r="I3408" t="s">
        <v>3511</v>
      </c>
      <c r="J3408" t="s">
        <v>60</v>
      </c>
      <c r="K3408">
        <v>4</v>
      </c>
      <c r="L3408">
        <v>28</v>
      </c>
      <c r="M3408">
        <v>0.55000000000000004</v>
      </c>
      <c r="N3408">
        <f>_xlfn.XLOOKUP($A3408,'site variables'!$A:$A,'site variables'!C:C,0,0)</f>
        <v>400.54</v>
      </c>
      <c r="O3408">
        <f>_xlfn.XLOOKUP($A3408,'site variables'!$A:$A,'site variables'!D:D,0,0)</f>
        <v>30.2</v>
      </c>
      <c r="P3408">
        <f>_xlfn.XLOOKUP($A3408,'site variables'!$A:$A,'site variables'!E:E,0,0)</f>
        <v>20.100000000000001</v>
      </c>
      <c r="Q3408">
        <f>_xlfn.XLOOKUP($A3408,'site variables'!$A:$A,'site variables'!F:F,0,0)</f>
        <v>762</v>
      </c>
      <c r="R3408" t="str">
        <f>_xlfn.XLOOKUP($A3408,'site variables'!$A:$A,'site variables'!G:G,0,0)</f>
        <v>high</v>
      </c>
      <c r="S3408" t="str">
        <f>_xlfn.XLOOKUP($A3408,'site variables'!$A:$A,'site variables'!H:H,0,0)</f>
        <v>low</v>
      </c>
      <c r="T3408" t="str">
        <f>_xlfn.XLOOKUP($A3408,'site variables'!$A:$A,'site variables'!I:I,0,0)</f>
        <v>Wildfire&amp;grazing</v>
      </c>
      <c r="U3408">
        <f>_xlfn.XLOOKUP($D3408,climatevars!$E:$E,climatevars!J:J,0,)</f>
        <v>237.99952399999995</v>
      </c>
      <c r="V3408">
        <f>_xlfn.XLOOKUP($D3408,climatevars!$E:$E,climatevars!K:K,0,)</f>
        <v>750.99849799999981</v>
      </c>
      <c r="W3408">
        <f>_xlfn.XLOOKUP($D3408,climatevars!$E:$E,climatevars!L:L,0,)</f>
        <v>237.99952399999995</v>
      </c>
      <c r="X3408">
        <f>_xlfn.XLOOKUP($G3408,speciesvars!$D:$D,speciesvars!H:H,0,0)</f>
        <v>21.662499884764401</v>
      </c>
      <c r="Y3408">
        <f>_xlfn.XLOOKUP($G3408,speciesvars!$D:$D,speciesvars!I:I,0,0)</f>
        <v>767</v>
      </c>
    </row>
    <row r="3409" spans="1:25" hidden="1" x14ac:dyDescent="0.25">
      <c r="A3409" t="s">
        <v>57</v>
      </c>
      <c r="B3409" t="s">
        <v>52</v>
      </c>
      <c r="C3409">
        <v>20</v>
      </c>
      <c r="D3409" t="str">
        <f t="shared" si="53"/>
        <v>Rooseveltspring 2021</v>
      </c>
      <c r="E3409" t="s">
        <v>74</v>
      </c>
      <c r="F3409" t="s">
        <v>70</v>
      </c>
      <c r="G3409" t="s">
        <v>3</v>
      </c>
      <c r="H3409" t="s">
        <v>11</v>
      </c>
      <c r="I3409" t="s">
        <v>3512</v>
      </c>
      <c r="J3409" t="s">
        <v>72</v>
      </c>
      <c r="K3409">
        <v>44</v>
      </c>
      <c r="L3409">
        <v>12</v>
      </c>
      <c r="N3409">
        <f>_xlfn.XLOOKUP($A3409,'site variables'!$A:$A,'site variables'!C:C,0,0)</f>
        <v>400.54</v>
      </c>
      <c r="O3409">
        <f>_xlfn.XLOOKUP($A3409,'site variables'!$A:$A,'site variables'!D:D,0,0)</f>
        <v>30.2</v>
      </c>
      <c r="P3409">
        <f>_xlfn.XLOOKUP($A3409,'site variables'!$A:$A,'site variables'!E:E,0,0)</f>
        <v>20.100000000000001</v>
      </c>
      <c r="Q3409">
        <f>_xlfn.XLOOKUP($A3409,'site variables'!$A:$A,'site variables'!F:F,0,0)</f>
        <v>762</v>
      </c>
      <c r="R3409" t="str">
        <f>_xlfn.XLOOKUP($A3409,'site variables'!$A:$A,'site variables'!G:G,0,0)</f>
        <v>high</v>
      </c>
      <c r="S3409" t="str">
        <f>_xlfn.XLOOKUP($A3409,'site variables'!$A:$A,'site variables'!H:H,0,0)</f>
        <v>low</v>
      </c>
      <c r="T3409" t="str">
        <f>_xlfn.XLOOKUP($A3409,'site variables'!$A:$A,'site variables'!I:I,0,0)</f>
        <v>Wildfire&amp;grazing</v>
      </c>
      <c r="U3409">
        <f>_xlfn.XLOOKUP($D3409,climatevars!$E:$E,climatevars!J:J,0,)</f>
        <v>73.999852000000004</v>
      </c>
      <c r="V3409">
        <f>_xlfn.XLOOKUP($D3409,climatevars!$E:$E,climatevars!K:K,0,)</f>
        <v>750.99849799999981</v>
      </c>
      <c r="W3409">
        <f>_xlfn.XLOOKUP($D3409,climatevars!$E:$E,climatevars!L:L,0,)</f>
        <v>326.99934599999995</v>
      </c>
      <c r="X3409">
        <f>_xlfn.XLOOKUP($G3409,speciesvars!$D:$D,speciesvars!H:H,0,0)</f>
        <v>0</v>
      </c>
      <c r="Y3409">
        <f>_xlfn.XLOOKUP($G3409,speciesvars!$D:$D,speciesvars!I:I,0,0)</f>
        <v>0</v>
      </c>
    </row>
    <row r="3410" spans="1:25" hidden="1" x14ac:dyDescent="0.25">
      <c r="A3410" t="s">
        <v>57</v>
      </c>
      <c r="B3410" t="s">
        <v>52</v>
      </c>
      <c r="C3410">
        <v>20</v>
      </c>
      <c r="D3410" t="str">
        <f t="shared" si="53"/>
        <v>Rooseveltspring 2021</v>
      </c>
      <c r="E3410" t="s">
        <v>74</v>
      </c>
      <c r="F3410" t="s">
        <v>70</v>
      </c>
      <c r="G3410" t="s">
        <v>80</v>
      </c>
      <c r="H3410" t="s">
        <v>11</v>
      </c>
      <c r="I3410" t="s">
        <v>3513</v>
      </c>
      <c r="J3410" t="s">
        <v>60</v>
      </c>
      <c r="K3410">
        <v>1</v>
      </c>
      <c r="L3410">
        <v>13</v>
      </c>
      <c r="N3410">
        <f>_xlfn.XLOOKUP($A3410,'site variables'!$A:$A,'site variables'!C:C,0,0)</f>
        <v>400.54</v>
      </c>
      <c r="O3410">
        <f>_xlfn.XLOOKUP($A3410,'site variables'!$A:$A,'site variables'!D:D,0,0)</f>
        <v>30.2</v>
      </c>
      <c r="P3410">
        <f>_xlfn.XLOOKUP($A3410,'site variables'!$A:$A,'site variables'!E:E,0,0)</f>
        <v>20.100000000000001</v>
      </c>
      <c r="Q3410">
        <f>_xlfn.XLOOKUP($A3410,'site variables'!$A:$A,'site variables'!F:F,0,0)</f>
        <v>762</v>
      </c>
      <c r="R3410" t="str">
        <f>_xlfn.XLOOKUP($A3410,'site variables'!$A:$A,'site variables'!G:G,0,0)</f>
        <v>high</v>
      </c>
      <c r="S3410" t="str">
        <f>_xlfn.XLOOKUP($A3410,'site variables'!$A:$A,'site variables'!H:H,0,0)</f>
        <v>low</v>
      </c>
      <c r="T3410" t="str">
        <f>_xlfn.XLOOKUP($A3410,'site variables'!$A:$A,'site variables'!I:I,0,0)</f>
        <v>Wildfire&amp;grazing</v>
      </c>
      <c r="U3410">
        <f>_xlfn.XLOOKUP($D3410,climatevars!$E:$E,climatevars!J:J,0,)</f>
        <v>73.999852000000004</v>
      </c>
      <c r="V3410">
        <f>_xlfn.XLOOKUP($D3410,climatevars!$E:$E,climatevars!K:K,0,)</f>
        <v>750.99849799999981</v>
      </c>
      <c r="W3410">
        <f>_xlfn.XLOOKUP($D3410,climatevars!$E:$E,climatevars!L:L,0,)</f>
        <v>326.99934599999995</v>
      </c>
      <c r="X3410">
        <f>_xlfn.XLOOKUP($G3410,speciesvars!$D:$D,speciesvars!H:H,0,0)</f>
        <v>0</v>
      </c>
      <c r="Y3410">
        <f>_xlfn.XLOOKUP($G3410,speciesvars!$D:$D,speciesvars!I:I,0,0)</f>
        <v>0</v>
      </c>
    </row>
    <row r="3411" spans="1:25" hidden="1" x14ac:dyDescent="0.25">
      <c r="A3411" t="s">
        <v>57</v>
      </c>
      <c r="B3411" t="s">
        <v>52</v>
      </c>
      <c r="C3411">
        <v>20</v>
      </c>
      <c r="D3411" t="str">
        <f t="shared" si="53"/>
        <v>Rooseveltspring 2021</v>
      </c>
      <c r="E3411" t="s">
        <v>74</v>
      </c>
      <c r="F3411" t="s">
        <v>70</v>
      </c>
      <c r="G3411" t="s">
        <v>36</v>
      </c>
      <c r="H3411" t="s">
        <v>11</v>
      </c>
      <c r="I3411" t="s">
        <v>3514</v>
      </c>
      <c r="J3411" t="s">
        <v>72</v>
      </c>
      <c r="K3411">
        <v>25</v>
      </c>
      <c r="L3411">
        <v>10</v>
      </c>
      <c r="N3411">
        <f>_xlfn.XLOOKUP($A3411,'site variables'!$A:$A,'site variables'!C:C,0,0)</f>
        <v>400.54</v>
      </c>
      <c r="O3411">
        <f>_xlfn.XLOOKUP($A3411,'site variables'!$A:$A,'site variables'!D:D,0,0)</f>
        <v>30.2</v>
      </c>
      <c r="P3411">
        <f>_xlfn.XLOOKUP($A3411,'site variables'!$A:$A,'site variables'!E:E,0,0)</f>
        <v>20.100000000000001</v>
      </c>
      <c r="Q3411">
        <f>_xlfn.XLOOKUP($A3411,'site variables'!$A:$A,'site variables'!F:F,0,0)</f>
        <v>762</v>
      </c>
      <c r="R3411" t="str">
        <f>_xlfn.XLOOKUP($A3411,'site variables'!$A:$A,'site variables'!G:G,0,0)</f>
        <v>high</v>
      </c>
      <c r="S3411" t="str">
        <f>_xlfn.XLOOKUP($A3411,'site variables'!$A:$A,'site variables'!H:H,0,0)</f>
        <v>low</v>
      </c>
      <c r="T3411" t="str">
        <f>_xlfn.XLOOKUP($A3411,'site variables'!$A:$A,'site variables'!I:I,0,0)</f>
        <v>Wildfire&amp;grazing</v>
      </c>
      <c r="U3411">
        <f>_xlfn.XLOOKUP($D3411,climatevars!$E:$E,climatevars!J:J,0,)</f>
        <v>73.999852000000004</v>
      </c>
      <c r="V3411">
        <f>_xlfn.XLOOKUP($D3411,climatevars!$E:$E,climatevars!K:K,0,)</f>
        <v>750.99849799999981</v>
      </c>
      <c r="W3411">
        <f>_xlfn.XLOOKUP($D3411,climatevars!$E:$E,climatevars!L:L,0,)</f>
        <v>326.99934599999995</v>
      </c>
      <c r="X3411">
        <f>_xlfn.XLOOKUP($G3411,speciesvars!$D:$D,speciesvars!H:H,0,0)</f>
        <v>0</v>
      </c>
      <c r="Y3411">
        <f>_xlfn.XLOOKUP($G3411,speciesvars!$D:$D,speciesvars!I:I,0,0)</f>
        <v>0</v>
      </c>
    </row>
    <row r="3412" spans="1:25" hidden="1" x14ac:dyDescent="0.25">
      <c r="A3412" t="s">
        <v>57</v>
      </c>
      <c r="B3412" t="s">
        <v>52</v>
      </c>
      <c r="C3412">
        <v>21</v>
      </c>
      <c r="D3412" t="str">
        <f t="shared" si="53"/>
        <v>Rooseveltspring 2021</v>
      </c>
      <c r="E3412" t="s">
        <v>48</v>
      </c>
      <c r="F3412" t="s">
        <v>0</v>
      </c>
      <c r="G3412" t="s">
        <v>38</v>
      </c>
      <c r="H3412" t="s">
        <v>11</v>
      </c>
      <c r="I3412" t="s">
        <v>3515</v>
      </c>
      <c r="J3412" t="s">
        <v>60</v>
      </c>
      <c r="K3412">
        <v>2</v>
      </c>
      <c r="L3412">
        <v>60</v>
      </c>
      <c r="N3412">
        <f>_xlfn.XLOOKUP($A3412,'site variables'!$A:$A,'site variables'!C:C,0,0)</f>
        <v>400.54</v>
      </c>
      <c r="O3412">
        <f>_xlfn.XLOOKUP($A3412,'site variables'!$A:$A,'site variables'!D:D,0,0)</f>
        <v>30.2</v>
      </c>
      <c r="P3412">
        <f>_xlfn.XLOOKUP($A3412,'site variables'!$A:$A,'site variables'!E:E,0,0)</f>
        <v>20.100000000000001</v>
      </c>
      <c r="Q3412">
        <f>_xlfn.XLOOKUP($A3412,'site variables'!$A:$A,'site variables'!F:F,0,0)</f>
        <v>762</v>
      </c>
      <c r="R3412" t="str">
        <f>_xlfn.XLOOKUP($A3412,'site variables'!$A:$A,'site variables'!G:G,0,0)</f>
        <v>high</v>
      </c>
      <c r="S3412" t="str">
        <f>_xlfn.XLOOKUP($A3412,'site variables'!$A:$A,'site variables'!H:H,0,0)</f>
        <v>low</v>
      </c>
      <c r="T3412" t="str">
        <f>_xlfn.XLOOKUP($A3412,'site variables'!$A:$A,'site variables'!I:I,0,0)</f>
        <v>Wildfire&amp;grazing</v>
      </c>
      <c r="U3412">
        <f>_xlfn.XLOOKUP($D3412,climatevars!$E:$E,climatevars!J:J,0,)</f>
        <v>73.999852000000004</v>
      </c>
      <c r="V3412">
        <f>_xlfn.XLOOKUP($D3412,climatevars!$E:$E,climatevars!K:K,0,)</f>
        <v>750.99849799999981</v>
      </c>
      <c r="W3412">
        <f>_xlfn.XLOOKUP($D3412,climatevars!$E:$E,climatevars!L:L,0,)</f>
        <v>326.99934599999995</v>
      </c>
      <c r="X3412">
        <f>_xlfn.XLOOKUP($G3412,speciesvars!$D:$D,speciesvars!H:H,0,0)</f>
        <v>0</v>
      </c>
      <c r="Y3412">
        <f>_xlfn.XLOOKUP($G3412,speciesvars!$D:$D,speciesvars!I:I,0,0)</f>
        <v>0</v>
      </c>
    </row>
    <row r="3413" spans="1:25" hidden="1" x14ac:dyDescent="0.25">
      <c r="A3413" t="s">
        <v>57</v>
      </c>
      <c r="B3413" t="s">
        <v>52</v>
      </c>
      <c r="C3413">
        <v>21</v>
      </c>
      <c r="D3413" t="str">
        <f t="shared" si="53"/>
        <v>Rooseveltspring 2021</v>
      </c>
      <c r="E3413" t="s">
        <v>48</v>
      </c>
      <c r="F3413" t="s">
        <v>0</v>
      </c>
      <c r="G3413" t="s">
        <v>77</v>
      </c>
      <c r="H3413" t="s">
        <v>11</v>
      </c>
      <c r="I3413" t="s">
        <v>3516</v>
      </c>
      <c r="J3413" t="s">
        <v>72</v>
      </c>
      <c r="K3413">
        <v>6</v>
      </c>
      <c r="L3413">
        <v>30</v>
      </c>
      <c r="N3413">
        <f>_xlfn.XLOOKUP($A3413,'site variables'!$A:$A,'site variables'!C:C,0,0)</f>
        <v>400.54</v>
      </c>
      <c r="O3413">
        <f>_xlfn.XLOOKUP($A3413,'site variables'!$A:$A,'site variables'!D:D,0,0)</f>
        <v>30.2</v>
      </c>
      <c r="P3413">
        <f>_xlfn.XLOOKUP($A3413,'site variables'!$A:$A,'site variables'!E:E,0,0)</f>
        <v>20.100000000000001</v>
      </c>
      <c r="Q3413">
        <f>_xlfn.XLOOKUP($A3413,'site variables'!$A:$A,'site variables'!F:F,0,0)</f>
        <v>762</v>
      </c>
      <c r="R3413" t="str">
        <f>_xlfn.XLOOKUP($A3413,'site variables'!$A:$A,'site variables'!G:G,0,0)</f>
        <v>high</v>
      </c>
      <c r="S3413" t="str">
        <f>_xlfn.XLOOKUP($A3413,'site variables'!$A:$A,'site variables'!H:H,0,0)</f>
        <v>low</v>
      </c>
      <c r="T3413" t="str">
        <f>_xlfn.XLOOKUP($A3413,'site variables'!$A:$A,'site variables'!I:I,0,0)</f>
        <v>Wildfire&amp;grazing</v>
      </c>
      <c r="U3413">
        <f>_xlfn.XLOOKUP($D3413,climatevars!$E:$E,climatevars!J:J,0,)</f>
        <v>73.999852000000004</v>
      </c>
      <c r="V3413">
        <f>_xlfn.XLOOKUP($D3413,climatevars!$E:$E,climatevars!K:K,0,)</f>
        <v>750.99849799999981</v>
      </c>
      <c r="W3413">
        <f>_xlfn.XLOOKUP($D3413,climatevars!$E:$E,climatevars!L:L,0,)</f>
        <v>326.99934599999995</v>
      </c>
      <c r="X3413">
        <f>_xlfn.XLOOKUP($G3413,speciesvars!$D:$D,speciesvars!H:H,0,0)</f>
        <v>0</v>
      </c>
      <c r="Y3413">
        <f>_xlfn.XLOOKUP($G3413,speciesvars!$D:$D,speciesvars!I:I,0,0)</f>
        <v>0</v>
      </c>
    </row>
    <row r="3414" spans="1:25" hidden="1" x14ac:dyDescent="0.25">
      <c r="A3414" t="s">
        <v>57</v>
      </c>
      <c r="B3414" t="s">
        <v>52</v>
      </c>
      <c r="C3414">
        <v>21</v>
      </c>
      <c r="D3414" t="str">
        <f t="shared" si="53"/>
        <v>Rooseveltspring 2021</v>
      </c>
      <c r="E3414" t="s">
        <v>48</v>
      </c>
      <c r="F3414" t="s">
        <v>0</v>
      </c>
      <c r="G3414" t="s">
        <v>3</v>
      </c>
      <c r="H3414" t="s">
        <v>11</v>
      </c>
      <c r="I3414" t="s">
        <v>3517</v>
      </c>
      <c r="J3414" t="s">
        <v>72</v>
      </c>
      <c r="K3414">
        <v>26</v>
      </c>
      <c r="L3414">
        <v>10</v>
      </c>
      <c r="N3414">
        <f>_xlfn.XLOOKUP($A3414,'site variables'!$A:$A,'site variables'!C:C,0,0)</f>
        <v>400.54</v>
      </c>
      <c r="O3414">
        <f>_xlfn.XLOOKUP($A3414,'site variables'!$A:$A,'site variables'!D:D,0,0)</f>
        <v>30.2</v>
      </c>
      <c r="P3414">
        <f>_xlfn.XLOOKUP($A3414,'site variables'!$A:$A,'site variables'!E:E,0,0)</f>
        <v>20.100000000000001</v>
      </c>
      <c r="Q3414">
        <f>_xlfn.XLOOKUP($A3414,'site variables'!$A:$A,'site variables'!F:F,0,0)</f>
        <v>762</v>
      </c>
      <c r="R3414" t="str">
        <f>_xlfn.XLOOKUP($A3414,'site variables'!$A:$A,'site variables'!G:G,0,0)</f>
        <v>high</v>
      </c>
      <c r="S3414" t="str">
        <f>_xlfn.XLOOKUP($A3414,'site variables'!$A:$A,'site variables'!H:H,0,0)</f>
        <v>low</v>
      </c>
      <c r="T3414" t="str">
        <f>_xlfn.XLOOKUP($A3414,'site variables'!$A:$A,'site variables'!I:I,0,0)</f>
        <v>Wildfire&amp;grazing</v>
      </c>
      <c r="U3414">
        <f>_xlfn.XLOOKUP($D3414,climatevars!$E:$E,climatevars!J:J,0,)</f>
        <v>73.999852000000004</v>
      </c>
      <c r="V3414">
        <f>_xlfn.XLOOKUP($D3414,climatevars!$E:$E,climatevars!K:K,0,)</f>
        <v>750.99849799999981</v>
      </c>
      <c r="W3414">
        <f>_xlfn.XLOOKUP($D3414,climatevars!$E:$E,climatevars!L:L,0,)</f>
        <v>326.99934599999995</v>
      </c>
      <c r="X3414">
        <f>_xlfn.XLOOKUP($G3414,speciesvars!$D:$D,speciesvars!H:H,0,0)</f>
        <v>0</v>
      </c>
      <c r="Y3414">
        <f>_xlfn.XLOOKUP($G3414,speciesvars!$D:$D,speciesvars!I:I,0,0)</f>
        <v>0</v>
      </c>
    </row>
    <row r="3415" spans="1:25" hidden="1" x14ac:dyDescent="0.25">
      <c r="A3415" t="s">
        <v>57</v>
      </c>
      <c r="B3415" t="s">
        <v>52</v>
      </c>
      <c r="C3415">
        <v>21</v>
      </c>
      <c r="D3415" t="str">
        <f t="shared" si="53"/>
        <v>Rooseveltspring 2021</v>
      </c>
      <c r="E3415" t="s">
        <v>48</v>
      </c>
      <c r="F3415" t="s">
        <v>0</v>
      </c>
      <c r="G3415" t="s">
        <v>36</v>
      </c>
      <c r="H3415" t="s">
        <v>11</v>
      </c>
      <c r="I3415" t="s">
        <v>3518</v>
      </c>
      <c r="J3415" t="s">
        <v>72</v>
      </c>
      <c r="K3415">
        <v>22</v>
      </c>
      <c r="L3415">
        <v>30</v>
      </c>
      <c r="N3415">
        <f>_xlfn.XLOOKUP($A3415,'site variables'!$A:$A,'site variables'!C:C,0,0)</f>
        <v>400.54</v>
      </c>
      <c r="O3415">
        <f>_xlfn.XLOOKUP($A3415,'site variables'!$A:$A,'site variables'!D:D,0,0)</f>
        <v>30.2</v>
      </c>
      <c r="P3415">
        <f>_xlfn.XLOOKUP($A3415,'site variables'!$A:$A,'site variables'!E:E,0,0)</f>
        <v>20.100000000000001</v>
      </c>
      <c r="Q3415">
        <f>_xlfn.XLOOKUP($A3415,'site variables'!$A:$A,'site variables'!F:F,0,0)</f>
        <v>762</v>
      </c>
      <c r="R3415" t="str">
        <f>_xlfn.XLOOKUP($A3415,'site variables'!$A:$A,'site variables'!G:G,0,0)</f>
        <v>high</v>
      </c>
      <c r="S3415" t="str">
        <f>_xlfn.XLOOKUP($A3415,'site variables'!$A:$A,'site variables'!H:H,0,0)</f>
        <v>low</v>
      </c>
      <c r="T3415" t="str">
        <f>_xlfn.XLOOKUP($A3415,'site variables'!$A:$A,'site variables'!I:I,0,0)</f>
        <v>Wildfire&amp;grazing</v>
      </c>
      <c r="U3415">
        <f>_xlfn.XLOOKUP($D3415,climatevars!$E:$E,climatevars!J:J,0,)</f>
        <v>73.999852000000004</v>
      </c>
      <c r="V3415">
        <f>_xlfn.XLOOKUP($D3415,climatevars!$E:$E,climatevars!K:K,0,)</f>
        <v>750.99849799999981</v>
      </c>
      <c r="W3415">
        <f>_xlfn.XLOOKUP($D3415,climatevars!$E:$E,climatevars!L:L,0,)</f>
        <v>326.99934599999995</v>
      </c>
      <c r="X3415">
        <f>_xlfn.XLOOKUP($G3415,speciesvars!$D:$D,speciesvars!H:H,0,0)</f>
        <v>0</v>
      </c>
      <c r="Y3415">
        <f>_xlfn.XLOOKUP($G3415,speciesvars!$D:$D,speciesvars!I:I,0,0)</f>
        <v>0</v>
      </c>
    </row>
    <row r="3416" spans="1:25" hidden="1" x14ac:dyDescent="0.25">
      <c r="A3416" t="s">
        <v>57</v>
      </c>
      <c r="B3416" t="s">
        <v>52</v>
      </c>
      <c r="C3416">
        <v>21</v>
      </c>
      <c r="D3416" t="str">
        <f t="shared" si="53"/>
        <v>Rooseveltspring 2021</v>
      </c>
      <c r="E3416" t="s">
        <v>48</v>
      </c>
      <c r="F3416" t="s">
        <v>0</v>
      </c>
      <c r="G3416" t="s">
        <v>1437</v>
      </c>
      <c r="H3416" t="s">
        <v>11</v>
      </c>
      <c r="I3416" t="s">
        <v>3519</v>
      </c>
      <c r="J3416" t="s">
        <v>60</v>
      </c>
      <c r="K3416">
        <v>16</v>
      </c>
      <c r="L3416">
        <v>30</v>
      </c>
      <c r="N3416">
        <f>_xlfn.XLOOKUP($A3416,'site variables'!$A:$A,'site variables'!C:C,0,0)</f>
        <v>400.54</v>
      </c>
      <c r="O3416">
        <f>_xlfn.XLOOKUP($A3416,'site variables'!$A:$A,'site variables'!D:D,0,0)</f>
        <v>30.2</v>
      </c>
      <c r="P3416">
        <f>_xlfn.XLOOKUP($A3416,'site variables'!$A:$A,'site variables'!E:E,0,0)</f>
        <v>20.100000000000001</v>
      </c>
      <c r="Q3416">
        <f>_xlfn.XLOOKUP($A3416,'site variables'!$A:$A,'site variables'!F:F,0,0)</f>
        <v>762</v>
      </c>
      <c r="R3416" t="str">
        <f>_xlfn.XLOOKUP($A3416,'site variables'!$A:$A,'site variables'!G:G,0,0)</f>
        <v>high</v>
      </c>
      <c r="S3416" t="str">
        <f>_xlfn.XLOOKUP($A3416,'site variables'!$A:$A,'site variables'!H:H,0,0)</f>
        <v>low</v>
      </c>
      <c r="T3416" t="str">
        <f>_xlfn.XLOOKUP($A3416,'site variables'!$A:$A,'site variables'!I:I,0,0)</f>
        <v>Wildfire&amp;grazing</v>
      </c>
      <c r="U3416">
        <f>_xlfn.XLOOKUP($D3416,climatevars!$E:$E,climatevars!J:J,0,)</f>
        <v>73.999852000000004</v>
      </c>
      <c r="V3416">
        <f>_xlfn.XLOOKUP($D3416,climatevars!$E:$E,climatevars!K:K,0,)</f>
        <v>750.99849799999981</v>
      </c>
      <c r="W3416">
        <f>_xlfn.XLOOKUP($D3416,climatevars!$E:$E,climatevars!L:L,0,)</f>
        <v>326.99934599999995</v>
      </c>
      <c r="X3416">
        <f>_xlfn.XLOOKUP($G3416,speciesvars!$D:$D,speciesvars!H:H,0,0)</f>
        <v>0</v>
      </c>
      <c r="Y3416">
        <f>_xlfn.XLOOKUP($G3416,speciesvars!$D:$D,speciesvars!I:I,0,0)</f>
        <v>0</v>
      </c>
    </row>
    <row r="3417" spans="1:25" hidden="1" x14ac:dyDescent="0.25">
      <c r="A3417" t="s">
        <v>57</v>
      </c>
      <c r="B3417" t="s">
        <v>32</v>
      </c>
      <c r="C3417">
        <v>34</v>
      </c>
      <c r="D3417" t="str">
        <f t="shared" si="53"/>
        <v>Rooseveltspring 2020</v>
      </c>
      <c r="E3417" t="s">
        <v>74</v>
      </c>
      <c r="F3417" t="s">
        <v>70</v>
      </c>
      <c r="G3417" t="s">
        <v>1</v>
      </c>
      <c r="H3417" t="s">
        <v>4256</v>
      </c>
      <c r="I3417" t="s">
        <v>3520</v>
      </c>
      <c r="J3417" t="s">
        <v>60</v>
      </c>
      <c r="K3417">
        <v>1</v>
      </c>
      <c r="L3417">
        <v>3</v>
      </c>
      <c r="M3417">
        <v>0.05</v>
      </c>
      <c r="N3417">
        <f>_xlfn.XLOOKUP($A3417,'site variables'!$A:$A,'site variables'!C:C,0,0)</f>
        <v>400.54</v>
      </c>
      <c r="O3417">
        <f>_xlfn.XLOOKUP($A3417,'site variables'!$A:$A,'site variables'!D:D,0,0)</f>
        <v>30.2</v>
      </c>
      <c r="P3417">
        <f>_xlfn.XLOOKUP($A3417,'site variables'!$A:$A,'site variables'!E:E,0,0)</f>
        <v>20.100000000000001</v>
      </c>
      <c r="Q3417">
        <f>_xlfn.XLOOKUP($A3417,'site variables'!$A:$A,'site variables'!F:F,0,0)</f>
        <v>762</v>
      </c>
      <c r="R3417" t="str">
        <f>_xlfn.XLOOKUP($A3417,'site variables'!$A:$A,'site variables'!G:G,0,0)</f>
        <v>high</v>
      </c>
      <c r="S3417" t="str">
        <f>_xlfn.XLOOKUP($A3417,'site variables'!$A:$A,'site variables'!H:H,0,0)</f>
        <v>low</v>
      </c>
      <c r="T3417" t="str">
        <f>_xlfn.XLOOKUP($A3417,'site variables'!$A:$A,'site variables'!I:I,0,0)</f>
        <v>Wildfire&amp;grazing</v>
      </c>
      <c r="U3417">
        <f>_xlfn.XLOOKUP($D3417,climatevars!$E:$E,climatevars!J:J,0,)</f>
        <v>237.99952399999995</v>
      </c>
      <c r="V3417">
        <f>_xlfn.XLOOKUP($D3417,climatevars!$E:$E,climatevars!K:K,0,)</f>
        <v>750.99849799999981</v>
      </c>
      <c r="W3417">
        <f>_xlfn.XLOOKUP($D3417,climatevars!$E:$E,climatevars!L:L,0,)</f>
        <v>237.99952399999995</v>
      </c>
      <c r="X3417">
        <f>_xlfn.XLOOKUP($G3417,speciesvars!$D:$D,speciesvars!H:H,0,0)</f>
        <v>22.9416667421659</v>
      </c>
      <c r="Y3417">
        <f>_xlfn.XLOOKUP($G3417,speciesvars!$D:$D,speciesvars!I:I,0,0)</f>
        <v>528</v>
      </c>
    </row>
    <row r="3418" spans="1:25" hidden="1" x14ac:dyDescent="0.25">
      <c r="A3418" t="s">
        <v>57</v>
      </c>
      <c r="B3418" t="s">
        <v>52</v>
      </c>
      <c r="C3418">
        <v>22</v>
      </c>
      <c r="D3418" t="str">
        <f t="shared" si="53"/>
        <v>Rooseveltspring 2021</v>
      </c>
      <c r="E3418" t="s">
        <v>12</v>
      </c>
      <c r="F3418" t="s">
        <v>0</v>
      </c>
      <c r="G3418" t="s">
        <v>77</v>
      </c>
      <c r="H3418" t="s">
        <v>11</v>
      </c>
      <c r="I3418" t="s">
        <v>3521</v>
      </c>
      <c r="J3418" t="s">
        <v>72</v>
      </c>
      <c r="K3418">
        <v>5</v>
      </c>
      <c r="L3418">
        <v>30</v>
      </c>
      <c r="N3418">
        <f>_xlfn.XLOOKUP($A3418,'site variables'!$A:$A,'site variables'!C:C,0,0)</f>
        <v>400.54</v>
      </c>
      <c r="O3418">
        <f>_xlfn.XLOOKUP($A3418,'site variables'!$A:$A,'site variables'!D:D,0,0)</f>
        <v>30.2</v>
      </c>
      <c r="P3418">
        <f>_xlfn.XLOOKUP($A3418,'site variables'!$A:$A,'site variables'!E:E,0,0)</f>
        <v>20.100000000000001</v>
      </c>
      <c r="Q3418">
        <f>_xlfn.XLOOKUP($A3418,'site variables'!$A:$A,'site variables'!F:F,0,0)</f>
        <v>762</v>
      </c>
      <c r="R3418" t="str">
        <f>_xlfn.XLOOKUP($A3418,'site variables'!$A:$A,'site variables'!G:G,0,0)</f>
        <v>high</v>
      </c>
      <c r="S3418" t="str">
        <f>_xlfn.XLOOKUP($A3418,'site variables'!$A:$A,'site variables'!H:H,0,0)</f>
        <v>low</v>
      </c>
      <c r="T3418" t="str">
        <f>_xlfn.XLOOKUP($A3418,'site variables'!$A:$A,'site variables'!I:I,0,0)</f>
        <v>Wildfire&amp;grazing</v>
      </c>
      <c r="U3418">
        <f>_xlfn.XLOOKUP($D3418,climatevars!$E:$E,climatevars!J:J,0,)</f>
        <v>73.999852000000004</v>
      </c>
      <c r="V3418">
        <f>_xlfn.XLOOKUP($D3418,climatevars!$E:$E,climatevars!K:K,0,)</f>
        <v>750.99849799999981</v>
      </c>
      <c r="W3418">
        <f>_xlfn.XLOOKUP($D3418,climatevars!$E:$E,climatevars!L:L,0,)</f>
        <v>326.99934599999995</v>
      </c>
      <c r="X3418">
        <f>_xlfn.XLOOKUP($G3418,speciesvars!$D:$D,speciesvars!H:H,0,0)</f>
        <v>0</v>
      </c>
      <c r="Y3418">
        <f>_xlfn.XLOOKUP($G3418,speciesvars!$D:$D,speciesvars!I:I,0,0)</f>
        <v>0</v>
      </c>
    </row>
    <row r="3419" spans="1:25" hidden="1" x14ac:dyDescent="0.25">
      <c r="A3419" t="s">
        <v>57</v>
      </c>
      <c r="B3419" t="s">
        <v>32</v>
      </c>
      <c r="C3419">
        <v>35</v>
      </c>
      <c r="D3419" t="str">
        <f t="shared" si="53"/>
        <v>Rooseveltspring 2020</v>
      </c>
      <c r="E3419" t="s">
        <v>75</v>
      </c>
      <c r="F3419" t="s">
        <v>49</v>
      </c>
      <c r="G3419" t="s">
        <v>6</v>
      </c>
      <c r="H3419" t="s">
        <v>4256</v>
      </c>
      <c r="I3419" t="s">
        <v>3522</v>
      </c>
      <c r="J3419" t="s">
        <v>60</v>
      </c>
      <c r="K3419">
        <v>0</v>
      </c>
      <c r="L3419">
        <v>0</v>
      </c>
      <c r="M3419">
        <v>0</v>
      </c>
      <c r="N3419">
        <f>_xlfn.XLOOKUP($A3419,'site variables'!$A:$A,'site variables'!C:C,0,0)</f>
        <v>400.54</v>
      </c>
      <c r="O3419">
        <f>_xlfn.XLOOKUP($A3419,'site variables'!$A:$A,'site variables'!D:D,0,0)</f>
        <v>30.2</v>
      </c>
      <c r="P3419">
        <f>_xlfn.XLOOKUP($A3419,'site variables'!$A:$A,'site variables'!E:E,0,0)</f>
        <v>20.100000000000001</v>
      </c>
      <c r="Q3419">
        <f>_xlfn.XLOOKUP($A3419,'site variables'!$A:$A,'site variables'!F:F,0,0)</f>
        <v>762</v>
      </c>
      <c r="R3419" t="str">
        <f>_xlfn.XLOOKUP($A3419,'site variables'!$A:$A,'site variables'!G:G,0,0)</f>
        <v>high</v>
      </c>
      <c r="S3419" t="str">
        <f>_xlfn.XLOOKUP($A3419,'site variables'!$A:$A,'site variables'!H:H,0,0)</f>
        <v>low</v>
      </c>
      <c r="T3419" t="str">
        <f>_xlfn.XLOOKUP($A3419,'site variables'!$A:$A,'site variables'!I:I,0,0)</f>
        <v>Wildfire&amp;grazing</v>
      </c>
      <c r="U3419">
        <f>_xlfn.XLOOKUP($D3419,climatevars!$E:$E,climatevars!J:J,0,)</f>
        <v>237.99952399999995</v>
      </c>
      <c r="V3419">
        <f>_xlfn.XLOOKUP($D3419,climatevars!$E:$E,climatevars!K:K,0,)</f>
        <v>750.99849799999981</v>
      </c>
      <c r="W3419">
        <f>_xlfn.XLOOKUP($D3419,climatevars!$E:$E,climatevars!L:L,0,)</f>
        <v>237.99952399999995</v>
      </c>
      <c r="X3419">
        <f>_xlfn.XLOOKUP($G3419,speciesvars!$D:$D,speciesvars!H:H,0,0)</f>
        <v>21.804166575272902</v>
      </c>
      <c r="Y3419">
        <f>_xlfn.XLOOKUP($G3419,speciesvars!$D:$D,speciesvars!I:I,0,0)</f>
        <v>504</v>
      </c>
    </row>
    <row r="3420" spans="1:25" hidden="1" x14ac:dyDescent="0.25">
      <c r="A3420" t="s">
        <v>57</v>
      </c>
      <c r="B3420" t="s">
        <v>52</v>
      </c>
      <c r="C3420">
        <v>22</v>
      </c>
      <c r="D3420" t="str">
        <f t="shared" si="53"/>
        <v>Rooseveltspring 2021</v>
      </c>
      <c r="E3420" t="s">
        <v>12</v>
      </c>
      <c r="F3420" t="s">
        <v>0</v>
      </c>
      <c r="G3420" t="s">
        <v>3484</v>
      </c>
      <c r="H3420" t="s">
        <v>11</v>
      </c>
      <c r="I3420" t="s">
        <v>3523</v>
      </c>
      <c r="J3420" t="s">
        <v>60</v>
      </c>
      <c r="K3420">
        <v>1</v>
      </c>
      <c r="L3420">
        <v>20</v>
      </c>
      <c r="N3420">
        <f>_xlfn.XLOOKUP($A3420,'site variables'!$A:$A,'site variables'!C:C,0,0)</f>
        <v>400.54</v>
      </c>
      <c r="O3420">
        <f>_xlfn.XLOOKUP($A3420,'site variables'!$A:$A,'site variables'!D:D,0,0)</f>
        <v>30.2</v>
      </c>
      <c r="P3420">
        <f>_xlfn.XLOOKUP($A3420,'site variables'!$A:$A,'site variables'!E:E,0,0)</f>
        <v>20.100000000000001</v>
      </c>
      <c r="Q3420">
        <f>_xlfn.XLOOKUP($A3420,'site variables'!$A:$A,'site variables'!F:F,0,0)</f>
        <v>762</v>
      </c>
      <c r="R3420" t="str">
        <f>_xlfn.XLOOKUP($A3420,'site variables'!$A:$A,'site variables'!G:G,0,0)</f>
        <v>high</v>
      </c>
      <c r="S3420" t="str">
        <f>_xlfn.XLOOKUP($A3420,'site variables'!$A:$A,'site variables'!H:H,0,0)</f>
        <v>low</v>
      </c>
      <c r="T3420" t="str">
        <f>_xlfn.XLOOKUP($A3420,'site variables'!$A:$A,'site variables'!I:I,0,0)</f>
        <v>Wildfire&amp;grazing</v>
      </c>
      <c r="U3420">
        <f>_xlfn.XLOOKUP($D3420,climatevars!$E:$E,climatevars!J:J,0,)</f>
        <v>73.999852000000004</v>
      </c>
      <c r="V3420">
        <f>_xlfn.XLOOKUP($D3420,climatevars!$E:$E,climatevars!K:K,0,)</f>
        <v>750.99849799999981</v>
      </c>
      <c r="W3420">
        <f>_xlfn.XLOOKUP($D3420,climatevars!$E:$E,climatevars!L:L,0,)</f>
        <v>326.99934599999995</v>
      </c>
      <c r="X3420">
        <f>_xlfn.XLOOKUP($G3420,speciesvars!$D:$D,speciesvars!H:H,0,0)</f>
        <v>0</v>
      </c>
      <c r="Y3420">
        <f>_xlfn.XLOOKUP($G3420,speciesvars!$D:$D,speciesvars!I:I,0,0)</f>
        <v>0</v>
      </c>
    </row>
    <row r="3421" spans="1:25" hidden="1" x14ac:dyDescent="0.25">
      <c r="A3421" t="s">
        <v>57</v>
      </c>
      <c r="B3421" t="s">
        <v>32</v>
      </c>
      <c r="C3421">
        <v>35</v>
      </c>
      <c r="D3421" t="str">
        <f t="shared" si="53"/>
        <v>Rooseveltspring 2020</v>
      </c>
      <c r="E3421" t="s">
        <v>75</v>
      </c>
      <c r="F3421" t="s">
        <v>49</v>
      </c>
      <c r="G3421" t="s">
        <v>22</v>
      </c>
      <c r="H3421" t="s">
        <v>4256</v>
      </c>
      <c r="I3421" t="s">
        <v>3524</v>
      </c>
      <c r="J3421" t="s">
        <v>60</v>
      </c>
      <c r="K3421">
        <v>0</v>
      </c>
      <c r="L3421">
        <v>0</v>
      </c>
      <c r="M3421">
        <v>0</v>
      </c>
      <c r="N3421">
        <f>_xlfn.XLOOKUP($A3421,'site variables'!$A:$A,'site variables'!C:C,0,0)</f>
        <v>400.54</v>
      </c>
      <c r="O3421">
        <f>_xlfn.XLOOKUP($A3421,'site variables'!$A:$A,'site variables'!D:D,0,0)</f>
        <v>30.2</v>
      </c>
      <c r="P3421">
        <f>_xlfn.XLOOKUP($A3421,'site variables'!$A:$A,'site variables'!E:E,0,0)</f>
        <v>20.100000000000001</v>
      </c>
      <c r="Q3421">
        <f>_xlfn.XLOOKUP($A3421,'site variables'!$A:$A,'site variables'!F:F,0,0)</f>
        <v>762</v>
      </c>
      <c r="R3421" t="str">
        <f>_xlfn.XLOOKUP($A3421,'site variables'!$A:$A,'site variables'!G:G,0,0)</f>
        <v>high</v>
      </c>
      <c r="S3421" t="str">
        <f>_xlfn.XLOOKUP($A3421,'site variables'!$A:$A,'site variables'!H:H,0,0)</f>
        <v>low</v>
      </c>
      <c r="T3421" t="str">
        <f>_xlfn.XLOOKUP($A3421,'site variables'!$A:$A,'site variables'!I:I,0,0)</f>
        <v>Wildfire&amp;grazing</v>
      </c>
      <c r="U3421">
        <f>_xlfn.XLOOKUP($D3421,climatevars!$E:$E,climatevars!J:J,0,)</f>
        <v>237.99952399999995</v>
      </c>
      <c r="V3421">
        <f>_xlfn.XLOOKUP($D3421,climatevars!$E:$E,climatevars!K:K,0,)</f>
        <v>750.99849799999981</v>
      </c>
      <c r="W3421">
        <f>_xlfn.XLOOKUP($D3421,climatevars!$E:$E,climatevars!L:L,0,)</f>
        <v>237.99952399999995</v>
      </c>
      <c r="X3421">
        <f>_xlfn.XLOOKUP($G3421,speciesvars!$D:$D,speciesvars!H:H,0,0)</f>
        <v>22.870833317438802</v>
      </c>
      <c r="Y3421">
        <f>_xlfn.XLOOKUP($G3421,speciesvars!$D:$D,speciesvars!I:I,0,0)</f>
        <v>733</v>
      </c>
    </row>
    <row r="3422" spans="1:25" hidden="1" x14ac:dyDescent="0.25">
      <c r="A3422" t="s">
        <v>57</v>
      </c>
      <c r="B3422" t="s">
        <v>52</v>
      </c>
      <c r="C3422">
        <v>22</v>
      </c>
      <c r="D3422" t="str">
        <f t="shared" si="53"/>
        <v>Rooseveltspring 2021</v>
      </c>
      <c r="E3422" t="s">
        <v>12</v>
      </c>
      <c r="F3422" t="s">
        <v>0</v>
      </c>
      <c r="G3422" t="s">
        <v>3</v>
      </c>
      <c r="H3422" t="s">
        <v>11</v>
      </c>
      <c r="I3422" t="s">
        <v>3525</v>
      </c>
      <c r="J3422" t="s">
        <v>72</v>
      </c>
      <c r="K3422">
        <v>7</v>
      </c>
      <c r="L3422">
        <v>10</v>
      </c>
      <c r="N3422">
        <f>_xlfn.XLOOKUP($A3422,'site variables'!$A:$A,'site variables'!C:C,0,0)</f>
        <v>400.54</v>
      </c>
      <c r="O3422">
        <f>_xlfn.XLOOKUP($A3422,'site variables'!$A:$A,'site variables'!D:D,0,0)</f>
        <v>30.2</v>
      </c>
      <c r="P3422">
        <f>_xlfn.XLOOKUP($A3422,'site variables'!$A:$A,'site variables'!E:E,0,0)</f>
        <v>20.100000000000001</v>
      </c>
      <c r="Q3422">
        <f>_xlfn.XLOOKUP($A3422,'site variables'!$A:$A,'site variables'!F:F,0,0)</f>
        <v>762</v>
      </c>
      <c r="R3422" t="str">
        <f>_xlfn.XLOOKUP($A3422,'site variables'!$A:$A,'site variables'!G:G,0,0)</f>
        <v>high</v>
      </c>
      <c r="S3422" t="str">
        <f>_xlfn.XLOOKUP($A3422,'site variables'!$A:$A,'site variables'!H:H,0,0)</f>
        <v>low</v>
      </c>
      <c r="T3422" t="str">
        <f>_xlfn.XLOOKUP($A3422,'site variables'!$A:$A,'site variables'!I:I,0,0)</f>
        <v>Wildfire&amp;grazing</v>
      </c>
      <c r="U3422">
        <f>_xlfn.XLOOKUP($D3422,climatevars!$E:$E,climatevars!J:J,0,)</f>
        <v>73.999852000000004</v>
      </c>
      <c r="V3422">
        <f>_xlfn.XLOOKUP($D3422,climatevars!$E:$E,climatevars!K:K,0,)</f>
        <v>750.99849799999981</v>
      </c>
      <c r="W3422">
        <f>_xlfn.XLOOKUP($D3422,climatevars!$E:$E,climatevars!L:L,0,)</f>
        <v>326.99934599999995</v>
      </c>
      <c r="X3422">
        <f>_xlfn.XLOOKUP($G3422,speciesvars!$D:$D,speciesvars!H:H,0,0)</f>
        <v>0</v>
      </c>
      <c r="Y3422">
        <f>_xlfn.XLOOKUP($G3422,speciesvars!$D:$D,speciesvars!I:I,0,0)</f>
        <v>0</v>
      </c>
    </row>
    <row r="3423" spans="1:25" hidden="1" x14ac:dyDescent="0.25">
      <c r="A3423" t="s">
        <v>57</v>
      </c>
      <c r="B3423" t="s">
        <v>32</v>
      </c>
      <c r="C3423">
        <v>35</v>
      </c>
      <c r="D3423" t="str">
        <f t="shared" si="53"/>
        <v>Rooseveltspring 2020</v>
      </c>
      <c r="E3423" t="s">
        <v>75</v>
      </c>
      <c r="F3423" t="s">
        <v>49</v>
      </c>
      <c r="G3423" t="s">
        <v>54</v>
      </c>
      <c r="H3423" t="s">
        <v>4256</v>
      </c>
      <c r="I3423" t="s">
        <v>3526</v>
      </c>
      <c r="J3423" t="s">
        <v>60</v>
      </c>
      <c r="K3423">
        <v>0</v>
      </c>
      <c r="L3423">
        <v>0</v>
      </c>
      <c r="M3423">
        <v>0</v>
      </c>
      <c r="N3423">
        <f>_xlfn.XLOOKUP($A3423,'site variables'!$A:$A,'site variables'!C:C,0,0)</f>
        <v>400.54</v>
      </c>
      <c r="O3423">
        <f>_xlfn.XLOOKUP($A3423,'site variables'!$A:$A,'site variables'!D:D,0,0)</f>
        <v>30.2</v>
      </c>
      <c r="P3423">
        <f>_xlfn.XLOOKUP($A3423,'site variables'!$A:$A,'site variables'!E:E,0,0)</f>
        <v>20.100000000000001</v>
      </c>
      <c r="Q3423">
        <f>_xlfn.XLOOKUP($A3423,'site variables'!$A:$A,'site variables'!F:F,0,0)</f>
        <v>762</v>
      </c>
      <c r="R3423" t="str">
        <f>_xlfn.XLOOKUP($A3423,'site variables'!$A:$A,'site variables'!G:G,0,0)</f>
        <v>high</v>
      </c>
      <c r="S3423" t="str">
        <f>_xlfn.XLOOKUP($A3423,'site variables'!$A:$A,'site variables'!H:H,0,0)</f>
        <v>low</v>
      </c>
      <c r="T3423" t="str">
        <f>_xlfn.XLOOKUP($A3423,'site variables'!$A:$A,'site variables'!I:I,0,0)</f>
        <v>Wildfire&amp;grazing</v>
      </c>
      <c r="U3423">
        <f>_xlfn.XLOOKUP($D3423,climatevars!$E:$E,climatevars!J:J,0,)</f>
        <v>237.99952399999995</v>
      </c>
      <c r="V3423">
        <f>_xlfn.XLOOKUP($D3423,climatevars!$E:$E,climatevars!K:K,0,)</f>
        <v>750.99849799999981</v>
      </c>
      <c r="W3423">
        <f>_xlfn.XLOOKUP($D3423,climatevars!$E:$E,climatevars!L:L,0,)</f>
        <v>237.99952399999995</v>
      </c>
      <c r="X3423">
        <f>_xlfn.XLOOKUP($G3423,speciesvars!$D:$D,speciesvars!H:H,0,0)</f>
        <v>21.7541668613752</v>
      </c>
      <c r="Y3423">
        <f>_xlfn.XLOOKUP($G3423,speciesvars!$D:$D,speciesvars!I:I,0,0)</f>
        <v>505</v>
      </c>
    </row>
    <row r="3424" spans="1:25" hidden="1" x14ac:dyDescent="0.25">
      <c r="A3424" t="s">
        <v>57</v>
      </c>
      <c r="B3424" t="s">
        <v>32</v>
      </c>
      <c r="C3424">
        <v>35</v>
      </c>
      <c r="D3424" t="str">
        <f t="shared" si="53"/>
        <v>Rooseveltspring 2020</v>
      </c>
      <c r="E3424" t="s">
        <v>75</v>
      </c>
      <c r="F3424" t="s">
        <v>49</v>
      </c>
      <c r="G3424" t="s">
        <v>65</v>
      </c>
      <c r="H3424" t="s">
        <v>4256</v>
      </c>
      <c r="I3424" t="s">
        <v>3527</v>
      </c>
      <c r="J3424" t="s">
        <v>60</v>
      </c>
      <c r="K3424">
        <v>0</v>
      </c>
      <c r="L3424">
        <v>0</v>
      </c>
      <c r="M3424">
        <v>0</v>
      </c>
      <c r="N3424">
        <f>_xlfn.XLOOKUP($A3424,'site variables'!$A:$A,'site variables'!C:C,0,0)</f>
        <v>400.54</v>
      </c>
      <c r="O3424">
        <f>_xlfn.XLOOKUP($A3424,'site variables'!$A:$A,'site variables'!D:D,0,0)</f>
        <v>30.2</v>
      </c>
      <c r="P3424">
        <f>_xlfn.XLOOKUP($A3424,'site variables'!$A:$A,'site variables'!E:E,0,0)</f>
        <v>20.100000000000001</v>
      </c>
      <c r="Q3424">
        <f>_xlfn.XLOOKUP($A3424,'site variables'!$A:$A,'site variables'!F:F,0,0)</f>
        <v>762</v>
      </c>
      <c r="R3424" t="str">
        <f>_xlfn.XLOOKUP($A3424,'site variables'!$A:$A,'site variables'!G:G,0,0)</f>
        <v>high</v>
      </c>
      <c r="S3424" t="str">
        <f>_xlfn.XLOOKUP($A3424,'site variables'!$A:$A,'site variables'!H:H,0,0)</f>
        <v>low</v>
      </c>
      <c r="T3424" t="str">
        <f>_xlfn.XLOOKUP($A3424,'site variables'!$A:$A,'site variables'!I:I,0,0)</f>
        <v>Wildfire&amp;grazing</v>
      </c>
      <c r="U3424">
        <f>_xlfn.XLOOKUP($D3424,climatevars!$E:$E,climatevars!J:J,0,)</f>
        <v>237.99952399999995</v>
      </c>
      <c r="V3424">
        <f>_xlfn.XLOOKUP($D3424,climatevars!$E:$E,climatevars!K:K,0,)</f>
        <v>750.99849799999981</v>
      </c>
      <c r="W3424">
        <f>_xlfn.XLOOKUP($D3424,climatevars!$E:$E,climatevars!L:L,0,)</f>
        <v>237.99952399999995</v>
      </c>
      <c r="X3424">
        <f>_xlfn.XLOOKUP($G3424,speciesvars!$D:$D,speciesvars!H:H,0,0)</f>
        <v>21.662499884764401</v>
      </c>
      <c r="Y3424">
        <f>_xlfn.XLOOKUP($G3424,speciesvars!$D:$D,speciesvars!I:I,0,0)</f>
        <v>767</v>
      </c>
    </row>
    <row r="3425" spans="1:25" hidden="1" x14ac:dyDescent="0.25">
      <c r="A3425" t="s">
        <v>57</v>
      </c>
      <c r="B3425" t="s">
        <v>32</v>
      </c>
      <c r="C3425">
        <v>35</v>
      </c>
      <c r="D3425" t="str">
        <f t="shared" si="53"/>
        <v>Rooseveltspring 2020</v>
      </c>
      <c r="E3425" t="s">
        <v>75</v>
      </c>
      <c r="F3425" t="s">
        <v>49</v>
      </c>
      <c r="G3425" t="s">
        <v>1</v>
      </c>
      <c r="H3425" t="s">
        <v>4256</v>
      </c>
      <c r="I3425" t="s">
        <v>3528</v>
      </c>
      <c r="J3425" t="s">
        <v>60</v>
      </c>
      <c r="K3425">
        <v>0</v>
      </c>
      <c r="L3425">
        <v>0</v>
      </c>
      <c r="M3425">
        <v>0</v>
      </c>
      <c r="N3425">
        <f>_xlfn.XLOOKUP($A3425,'site variables'!$A:$A,'site variables'!C:C,0,0)</f>
        <v>400.54</v>
      </c>
      <c r="O3425">
        <f>_xlfn.XLOOKUP($A3425,'site variables'!$A:$A,'site variables'!D:D,0,0)</f>
        <v>30.2</v>
      </c>
      <c r="P3425">
        <f>_xlfn.XLOOKUP($A3425,'site variables'!$A:$A,'site variables'!E:E,0,0)</f>
        <v>20.100000000000001</v>
      </c>
      <c r="Q3425">
        <f>_xlfn.XLOOKUP($A3425,'site variables'!$A:$A,'site variables'!F:F,0,0)</f>
        <v>762</v>
      </c>
      <c r="R3425" t="str">
        <f>_xlfn.XLOOKUP($A3425,'site variables'!$A:$A,'site variables'!G:G,0,0)</f>
        <v>high</v>
      </c>
      <c r="S3425" t="str">
        <f>_xlfn.XLOOKUP($A3425,'site variables'!$A:$A,'site variables'!H:H,0,0)</f>
        <v>low</v>
      </c>
      <c r="T3425" t="str">
        <f>_xlfn.XLOOKUP($A3425,'site variables'!$A:$A,'site variables'!I:I,0,0)</f>
        <v>Wildfire&amp;grazing</v>
      </c>
      <c r="U3425">
        <f>_xlfn.XLOOKUP($D3425,climatevars!$E:$E,climatevars!J:J,0,)</f>
        <v>237.99952399999995</v>
      </c>
      <c r="V3425">
        <f>_xlfn.XLOOKUP($D3425,climatevars!$E:$E,climatevars!K:K,0,)</f>
        <v>750.99849799999981</v>
      </c>
      <c r="W3425">
        <f>_xlfn.XLOOKUP($D3425,climatevars!$E:$E,climatevars!L:L,0,)</f>
        <v>237.99952399999995</v>
      </c>
      <c r="X3425">
        <f>_xlfn.XLOOKUP($G3425,speciesvars!$D:$D,speciesvars!H:H,0,0)</f>
        <v>22.9416667421659</v>
      </c>
      <c r="Y3425">
        <f>_xlfn.XLOOKUP($G3425,speciesvars!$D:$D,speciesvars!I:I,0,0)</f>
        <v>528</v>
      </c>
    </row>
    <row r="3426" spans="1:25" hidden="1" x14ac:dyDescent="0.25">
      <c r="A3426" t="s">
        <v>57</v>
      </c>
      <c r="B3426" t="s">
        <v>52</v>
      </c>
      <c r="C3426">
        <v>22</v>
      </c>
      <c r="D3426" t="str">
        <f t="shared" si="53"/>
        <v>Rooseveltspring 2021</v>
      </c>
      <c r="E3426" t="s">
        <v>12</v>
      </c>
      <c r="F3426" t="s">
        <v>0</v>
      </c>
      <c r="G3426" t="s">
        <v>36</v>
      </c>
      <c r="H3426" t="s">
        <v>11</v>
      </c>
      <c r="I3426" t="s">
        <v>3529</v>
      </c>
      <c r="J3426" t="s">
        <v>72</v>
      </c>
      <c r="K3426">
        <v>42</v>
      </c>
      <c r="L3426">
        <v>20</v>
      </c>
      <c r="N3426">
        <f>_xlfn.XLOOKUP($A3426,'site variables'!$A:$A,'site variables'!C:C,0,0)</f>
        <v>400.54</v>
      </c>
      <c r="O3426">
        <f>_xlfn.XLOOKUP($A3426,'site variables'!$A:$A,'site variables'!D:D,0,0)</f>
        <v>30.2</v>
      </c>
      <c r="P3426">
        <f>_xlfn.XLOOKUP($A3426,'site variables'!$A:$A,'site variables'!E:E,0,0)</f>
        <v>20.100000000000001</v>
      </c>
      <c r="Q3426">
        <f>_xlfn.XLOOKUP($A3426,'site variables'!$A:$A,'site variables'!F:F,0,0)</f>
        <v>762</v>
      </c>
      <c r="R3426" t="str">
        <f>_xlfn.XLOOKUP($A3426,'site variables'!$A:$A,'site variables'!G:G,0,0)</f>
        <v>high</v>
      </c>
      <c r="S3426" t="str">
        <f>_xlfn.XLOOKUP($A3426,'site variables'!$A:$A,'site variables'!H:H,0,0)</f>
        <v>low</v>
      </c>
      <c r="T3426" t="str">
        <f>_xlfn.XLOOKUP($A3426,'site variables'!$A:$A,'site variables'!I:I,0,0)</f>
        <v>Wildfire&amp;grazing</v>
      </c>
      <c r="U3426">
        <f>_xlfn.XLOOKUP($D3426,climatevars!$E:$E,climatevars!J:J,0,)</f>
        <v>73.999852000000004</v>
      </c>
      <c r="V3426">
        <f>_xlfn.XLOOKUP($D3426,climatevars!$E:$E,climatevars!K:K,0,)</f>
        <v>750.99849799999981</v>
      </c>
      <c r="W3426">
        <f>_xlfn.XLOOKUP($D3426,climatevars!$E:$E,climatevars!L:L,0,)</f>
        <v>326.99934599999995</v>
      </c>
      <c r="X3426">
        <f>_xlfn.XLOOKUP($G3426,speciesvars!$D:$D,speciesvars!H:H,0,0)</f>
        <v>0</v>
      </c>
      <c r="Y3426">
        <f>_xlfn.XLOOKUP($G3426,speciesvars!$D:$D,speciesvars!I:I,0,0)</f>
        <v>0</v>
      </c>
    </row>
    <row r="3427" spans="1:25" hidden="1" x14ac:dyDescent="0.25">
      <c r="A3427" t="s">
        <v>57</v>
      </c>
      <c r="B3427" t="s">
        <v>32</v>
      </c>
      <c r="C3427">
        <v>36</v>
      </c>
      <c r="D3427" t="str">
        <f t="shared" si="53"/>
        <v>Rooseveltspring 2020</v>
      </c>
      <c r="E3427" t="s">
        <v>74</v>
      </c>
      <c r="F3427" t="s">
        <v>0</v>
      </c>
      <c r="G3427" t="s">
        <v>13</v>
      </c>
      <c r="H3427" t="s">
        <v>4254</v>
      </c>
      <c r="I3427" t="s">
        <v>3530</v>
      </c>
      <c r="J3427" t="s">
        <v>60</v>
      </c>
      <c r="K3427">
        <v>0</v>
      </c>
      <c r="L3427">
        <v>0</v>
      </c>
      <c r="M3427">
        <v>0</v>
      </c>
      <c r="N3427">
        <f>_xlfn.XLOOKUP($A3427,'site variables'!$A:$A,'site variables'!C:C,0,0)</f>
        <v>400.54</v>
      </c>
      <c r="O3427">
        <f>_xlfn.XLOOKUP($A3427,'site variables'!$A:$A,'site variables'!D:D,0,0)</f>
        <v>30.2</v>
      </c>
      <c r="P3427">
        <f>_xlfn.XLOOKUP($A3427,'site variables'!$A:$A,'site variables'!E:E,0,0)</f>
        <v>20.100000000000001</v>
      </c>
      <c r="Q3427">
        <f>_xlfn.XLOOKUP($A3427,'site variables'!$A:$A,'site variables'!F:F,0,0)</f>
        <v>762</v>
      </c>
      <c r="R3427" t="str">
        <f>_xlfn.XLOOKUP($A3427,'site variables'!$A:$A,'site variables'!G:G,0,0)</f>
        <v>high</v>
      </c>
      <c r="S3427" t="str">
        <f>_xlfn.XLOOKUP($A3427,'site variables'!$A:$A,'site variables'!H:H,0,0)</f>
        <v>low</v>
      </c>
      <c r="T3427" t="str">
        <f>_xlfn.XLOOKUP($A3427,'site variables'!$A:$A,'site variables'!I:I,0,0)</f>
        <v>Wildfire&amp;grazing</v>
      </c>
      <c r="U3427">
        <f>_xlfn.XLOOKUP($D3427,climatevars!$E:$E,climatevars!J:J,0,)</f>
        <v>237.99952399999995</v>
      </c>
      <c r="V3427">
        <f>_xlfn.XLOOKUP($D3427,climatevars!$E:$E,climatevars!K:K,0,)</f>
        <v>750.99849799999981</v>
      </c>
      <c r="W3427">
        <f>_xlfn.XLOOKUP($D3427,climatevars!$E:$E,climatevars!L:L,0,)</f>
        <v>237.99952399999995</v>
      </c>
      <c r="X3427">
        <f>_xlfn.XLOOKUP($G3427,speciesvars!$D:$D,speciesvars!H:H,0,0)</f>
        <v>23.462500015894602</v>
      </c>
      <c r="Y3427">
        <f>_xlfn.XLOOKUP($G3427,speciesvars!$D:$D,speciesvars!I:I,0,0)</f>
        <v>846</v>
      </c>
    </row>
    <row r="3428" spans="1:25" hidden="1" x14ac:dyDescent="0.25">
      <c r="A3428" t="s">
        <v>57</v>
      </c>
      <c r="B3428" t="s">
        <v>32</v>
      </c>
      <c r="C3428">
        <v>36</v>
      </c>
      <c r="D3428" t="str">
        <f t="shared" si="53"/>
        <v>Rooseveltspring 2020</v>
      </c>
      <c r="E3428" t="s">
        <v>74</v>
      </c>
      <c r="F3428" t="s">
        <v>0</v>
      </c>
      <c r="G3428" t="s">
        <v>21</v>
      </c>
      <c r="H3428" t="s">
        <v>4254</v>
      </c>
      <c r="I3428" t="s">
        <v>3531</v>
      </c>
      <c r="J3428" t="s">
        <v>60</v>
      </c>
      <c r="K3428">
        <v>0</v>
      </c>
      <c r="L3428">
        <v>0</v>
      </c>
      <c r="M3428">
        <v>0</v>
      </c>
      <c r="N3428">
        <f>_xlfn.XLOOKUP($A3428,'site variables'!$A:$A,'site variables'!C:C,0,0)</f>
        <v>400.54</v>
      </c>
      <c r="O3428">
        <f>_xlfn.XLOOKUP($A3428,'site variables'!$A:$A,'site variables'!D:D,0,0)</f>
        <v>30.2</v>
      </c>
      <c r="P3428">
        <f>_xlfn.XLOOKUP($A3428,'site variables'!$A:$A,'site variables'!E:E,0,0)</f>
        <v>20.100000000000001</v>
      </c>
      <c r="Q3428">
        <f>_xlfn.XLOOKUP($A3428,'site variables'!$A:$A,'site variables'!F:F,0,0)</f>
        <v>762</v>
      </c>
      <c r="R3428" t="str">
        <f>_xlfn.XLOOKUP($A3428,'site variables'!$A:$A,'site variables'!G:G,0,0)</f>
        <v>high</v>
      </c>
      <c r="S3428" t="str">
        <f>_xlfn.XLOOKUP($A3428,'site variables'!$A:$A,'site variables'!H:H,0,0)</f>
        <v>low</v>
      </c>
      <c r="T3428" t="str">
        <f>_xlfn.XLOOKUP($A3428,'site variables'!$A:$A,'site variables'!I:I,0,0)</f>
        <v>Wildfire&amp;grazing</v>
      </c>
      <c r="U3428">
        <f>_xlfn.XLOOKUP($D3428,climatevars!$E:$E,climatevars!J:J,0,)</f>
        <v>237.99952399999995</v>
      </c>
      <c r="V3428">
        <f>_xlfn.XLOOKUP($D3428,climatevars!$E:$E,climatevars!K:K,0,)</f>
        <v>750.99849799999981</v>
      </c>
      <c r="W3428">
        <f>_xlfn.XLOOKUP($D3428,climatevars!$E:$E,climatevars!L:L,0,)</f>
        <v>237.99952399999995</v>
      </c>
      <c r="X3428">
        <f>_xlfn.XLOOKUP($G3428,speciesvars!$D:$D,speciesvars!H:H,0,0)</f>
        <v>24.8750001192093</v>
      </c>
      <c r="Y3428">
        <f>_xlfn.XLOOKUP($G3428,speciesvars!$D:$D,speciesvars!I:I,0,0)</f>
        <v>845</v>
      </c>
    </row>
    <row r="3429" spans="1:25" hidden="1" x14ac:dyDescent="0.25">
      <c r="A3429" t="s">
        <v>57</v>
      </c>
      <c r="B3429" t="s">
        <v>32</v>
      </c>
      <c r="C3429">
        <v>36</v>
      </c>
      <c r="D3429" t="str">
        <f t="shared" si="53"/>
        <v>Rooseveltspring 2020</v>
      </c>
      <c r="E3429" t="s">
        <v>74</v>
      </c>
      <c r="F3429" t="s">
        <v>0</v>
      </c>
      <c r="G3429" t="s">
        <v>53</v>
      </c>
      <c r="H3429" t="s">
        <v>4254</v>
      </c>
      <c r="I3429" t="s">
        <v>3532</v>
      </c>
      <c r="J3429" t="s">
        <v>60</v>
      </c>
      <c r="K3429">
        <v>0</v>
      </c>
      <c r="L3429">
        <v>0</v>
      </c>
      <c r="M3429">
        <v>0</v>
      </c>
      <c r="N3429">
        <f>_xlfn.XLOOKUP($A3429,'site variables'!$A:$A,'site variables'!C:C,0,0)</f>
        <v>400.54</v>
      </c>
      <c r="O3429">
        <f>_xlfn.XLOOKUP($A3429,'site variables'!$A:$A,'site variables'!D:D,0,0)</f>
        <v>30.2</v>
      </c>
      <c r="P3429">
        <f>_xlfn.XLOOKUP($A3429,'site variables'!$A:$A,'site variables'!E:E,0,0)</f>
        <v>20.100000000000001</v>
      </c>
      <c r="Q3429">
        <f>_xlfn.XLOOKUP($A3429,'site variables'!$A:$A,'site variables'!F:F,0,0)</f>
        <v>762</v>
      </c>
      <c r="R3429" t="str">
        <f>_xlfn.XLOOKUP($A3429,'site variables'!$A:$A,'site variables'!G:G,0,0)</f>
        <v>high</v>
      </c>
      <c r="S3429" t="str">
        <f>_xlfn.XLOOKUP($A3429,'site variables'!$A:$A,'site variables'!H:H,0,0)</f>
        <v>low</v>
      </c>
      <c r="T3429" t="str">
        <f>_xlfn.XLOOKUP($A3429,'site variables'!$A:$A,'site variables'!I:I,0,0)</f>
        <v>Wildfire&amp;grazing</v>
      </c>
      <c r="U3429">
        <f>_xlfn.XLOOKUP($D3429,climatevars!$E:$E,climatevars!J:J,0,)</f>
        <v>237.99952399999995</v>
      </c>
      <c r="V3429">
        <f>_xlfn.XLOOKUP($D3429,climatevars!$E:$E,climatevars!K:K,0,)</f>
        <v>750.99849799999981</v>
      </c>
      <c r="W3429">
        <f>_xlfn.XLOOKUP($D3429,climatevars!$E:$E,climatevars!L:L,0,)</f>
        <v>237.99952399999995</v>
      </c>
      <c r="X3429">
        <f>_xlfn.XLOOKUP($G3429,speciesvars!$D:$D,speciesvars!H:H,0,0)</f>
        <v>24.200000047683702</v>
      </c>
      <c r="Y3429">
        <f>_xlfn.XLOOKUP($G3429,speciesvars!$D:$D,speciesvars!I:I,0,0)</f>
        <v>706</v>
      </c>
    </row>
    <row r="3430" spans="1:25" hidden="1" x14ac:dyDescent="0.25">
      <c r="A3430" t="s">
        <v>57</v>
      </c>
      <c r="B3430" t="s">
        <v>32</v>
      </c>
      <c r="C3430">
        <v>36</v>
      </c>
      <c r="D3430" t="str">
        <f t="shared" si="53"/>
        <v>Rooseveltspring 2020</v>
      </c>
      <c r="E3430" t="s">
        <v>74</v>
      </c>
      <c r="F3430" t="s">
        <v>0</v>
      </c>
      <c r="G3430" t="s">
        <v>35</v>
      </c>
      <c r="H3430" t="s">
        <v>4254</v>
      </c>
      <c r="I3430" t="s">
        <v>3533</v>
      </c>
      <c r="J3430" t="s">
        <v>60</v>
      </c>
      <c r="K3430">
        <v>20</v>
      </c>
      <c r="L3430">
        <v>60</v>
      </c>
      <c r="M3430">
        <v>3.5</v>
      </c>
      <c r="N3430">
        <f>_xlfn.XLOOKUP($A3430,'site variables'!$A:$A,'site variables'!C:C,0,0)</f>
        <v>400.54</v>
      </c>
      <c r="O3430">
        <f>_xlfn.XLOOKUP($A3430,'site variables'!$A:$A,'site variables'!D:D,0,0)</f>
        <v>30.2</v>
      </c>
      <c r="P3430">
        <f>_xlfn.XLOOKUP($A3430,'site variables'!$A:$A,'site variables'!E:E,0,0)</f>
        <v>20.100000000000001</v>
      </c>
      <c r="Q3430">
        <f>_xlfn.XLOOKUP($A3430,'site variables'!$A:$A,'site variables'!F:F,0,0)</f>
        <v>762</v>
      </c>
      <c r="R3430" t="str">
        <f>_xlfn.XLOOKUP($A3430,'site variables'!$A:$A,'site variables'!G:G,0,0)</f>
        <v>high</v>
      </c>
      <c r="S3430" t="str">
        <f>_xlfn.XLOOKUP($A3430,'site variables'!$A:$A,'site variables'!H:H,0,0)</f>
        <v>low</v>
      </c>
      <c r="T3430" t="str">
        <f>_xlfn.XLOOKUP($A3430,'site variables'!$A:$A,'site variables'!I:I,0,0)</f>
        <v>Wildfire&amp;grazing</v>
      </c>
      <c r="U3430">
        <f>_xlfn.XLOOKUP($D3430,climatevars!$E:$E,climatevars!J:J,0,)</f>
        <v>237.99952399999995</v>
      </c>
      <c r="V3430">
        <f>_xlfn.XLOOKUP($D3430,climatevars!$E:$E,climatevars!K:K,0,)</f>
        <v>750.99849799999981</v>
      </c>
      <c r="W3430">
        <f>_xlfn.XLOOKUP($D3430,climatevars!$E:$E,climatevars!L:L,0,)</f>
        <v>237.99952399999995</v>
      </c>
      <c r="X3430">
        <f>_xlfn.XLOOKUP($G3430,speciesvars!$D:$D,speciesvars!H:H,0,0)</f>
        <v>23.5000000198682</v>
      </c>
      <c r="Y3430">
        <f>_xlfn.XLOOKUP($G3430,speciesvars!$D:$D,speciesvars!I:I,0,0)</f>
        <v>354</v>
      </c>
    </row>
    <row r="3431" spans="1:25" hidden="1" x14ac:dyDescent="0.25">
      <c r="A3431" t="s">
        <v>57</v>
      </c>
      <c r="B3431" t="s">
        <v>52</v>
      </c>
      <c r="C3431">
        <v>23</v>
      </c>
      <c r="D3431" t="str">
        <f t="shared" si="53"/>
        <v>Rooseveltspring 2021</v>
      </c>
      <c r="E3431" t="s">
        <v>12</v>
      </c>
      <c r="F3431" t="s">
        <v>70</v>
      </c>
      <c r="G3431" t="s">
        <v>77</v>
      </c>
      <c r="H3431" t="s">
        <v>11</v>
      </c>
      <c r="I3431" t="s">
        <v>3534</v>
      </c>
      <c r="J3431" t="s">
        <v>72</v>
      </c>
      <c r="K3431">
        <v>6</v>
      </c>
      <c r="L3431">
        <v>30</v>
      </c>
      <c r="N3431">
        <f>_xlfn.XLOOKUP($A3431,'site variables'!$A:$A,'site variables'!C:C,0,0)</f>
        <v>400.54</v>
      </c>
      <c r="O3431">
        <f>_xlfn.XLOOKUP($A3431,'site variables'!$A:$A,'site variables'!D:D,0,0)</f>
        <v>30.2</v>
      </c>
      <c r="P3431">
        <f>_xlfn.XLOOKUP($A3431,'site variables'!$A:$A,'site variables'!E:E,0,0)</f>
        <v>20.100000000000001</v>
      </c>
      <c r="Q3431">
        <f>_xlfn.XLOOKUP($A3431,'site variables'!$A:$A,'site variables'!F:F,0,0)</f>
        <v>762</v>
      </c>
      <c r="R3431" t="str">
        <f>_xlfn.XLOOKUP($A3431,'site variables'!$A:$A,'site variables'!G:G,0,0)</f>
        <v>high</v>
      </c>
      <c r="S3431" t="str">
        <f>_xlfn.XLOOKUP($A3431,'site variables'!$A:$A,'site variables'!H:H,0,0)</f>
        <v>low</v>
      </c>
      <c r="T3431" t="str">
        <f>_xlfn.XLOOKUP($A3431,'site variables'!$A:$A,'site variables'!I:I,0,0)</f>
        <v>Wildfire&amp;grazing</v>
      </c>
      <c r="U3431">
        <f>_xlfn.XLOOKUP($D3431,climatevars!$E:$E,climatevars!J:J,0,)</f>
        <v>73.999852000000004</v>
      </c>
      <c r="V3431">
        <f>_xlfn.XLOOKUP($D3431,climatevars!$E:$E,climatevars!K:K,0,)</f>
        <v>750.99849799999981</v>
      </c>
      <c r="W3431">
        <f>_xlfn.XLOOKUP($D3431,climatevars!$E:$E,climatevars!L:L,0,)</f>
        <v>326.99934599999995</v>
      </c>
      <c r="X3431">
        <f>_xlfn.XLOOKUP($G3431,speciesvars!$D:$D,speciesvars!H:H,0,0)</f>
        <v>0</v>
      </c>
      <c r="Y3431">
        <f>_xlfn.XLOOKUP($G3431,speciesvars!$D:$D,speciesvars!I:I,0,0)</f>
        <v>0</v>
      </c>
    </row>
    <row r="3432" spans="1:25" hidden="1" x14ac:dyDescent="0.25">
      <c r="A3432" t="s">
        <v>57</v>
      </c>
      <c r="B3432" t="s">
        <v>32</v>
      </c>
      <c r="C3432">
        <v>36</v>
      </c>
      <c r="D3432" t="str">
        <f t="shared" si="53"/>
        <v>Rooseveltspring 2020</v>
      </c>
      <c r="E3432" t="s">
        <v>74</v>
      </c>
      <c r="F3432" t="s">
        <v>0</v>
      </c>
      <c r="G3432" t="s">
        <v>76</v>
      </c>
      <c r="H3432" t="s">
        <v>4254</v>
      </c>
      <c r="I3432" t="s">
        <v>3535</v>
      </c>
      <c r="J3432" t="s">
        <v>60</v>
      </c>
      <c r="K3432">
        <v>0</v>
      </c>
      <c r="L3432">
        <v>0</v>
      </c>
      <c r="M3432">
        <v>0</v>
      </c>
      <c r="N3432">
        <f>_xlfn.XLOOKUP($A3432,'site variables'!$A:$A,'site variables'!C:C,0,0)</f>
        <v>400.54</v>
      </c>
      <c r="O3432">
        <f>_xlfn.XLOOKUP($A3432,'site variables'!$A:$A,'site variables'!D:D,0,0)</f>
        <v>30.2</v>
      </c>
      <c r="P3432">
        <f>_xlfn.XLOOKUP($A3432,'site variables'!$A:$A,'site variables'!E:E,0,0)</f>
        <v>20.100000000000001</v>
      </c>
      <c r="Q3432">
        <f>_xlfn.XLOOKUP($A3432,'site variables'!$A:$A,'site variables'!F:F,0,0)</f>
        <v>762</v>
      </c>
      <c r="R3432" t="str">
        <f>_xlfn.XLOOKUP($A3432,'site variables'!$A:$A,'site variables'!G:G,0,0)</f>
        <v>high</v>
      </c>
      <c r="S3432" t="str">
        <f>_xlfn.XLOOKUP($A3432,'site variables'!$A:$A,'site variables'!H:H,0,0)</f>
        <v>low</v>
      </c>
      <c r="T3432" t="str">
        <f>_xlfn.XLOOKUP($A3432,'site variables'!$A:$A,'site variables'!I:I,0,0)</f>
        <v>Wildfire&amp;grazing</v>
      </c>
      <c r="U3432">
        <f>_xlfn.XLOOKUP($D3432,climatevars!$E:$E,climatevars!J:J,0,)</f>
        <v>237.99952399999995</v>
      </c>
      <c r="V3432">
        <f>_xlfn.XLOOKUP($D3432,climatevars!$E:$E,climatevars!K:K,0,)</f>
        <v>750.99849799999981</v>
      </c>
      <c r="W3432">
        <f>_xlfn.XLOOKUP($D3432,climatevars!$E:$E,climatevars!L:L,0,)</f>
        <v>237.99952399999995</v>
      </c>
      <c r="X3432">
        <f>_xlfn.XLOOKUP($G3432,speciesvars!$D:$D,speciesvars!H:H,0,0)</f>
        <v>23.825000166892998</v>
      </c>
      <c r="Y3432">
        <f>_xlfn.XLOOKUP($G3432,speciesvars!$D:$D,speciesvars!I:I,0,0)</f>
        <v>508</v>
      </c>
    </row>
    <row r="3433" spans="1:25" hidden="1" x14ac:dyDescent="0.25">
      <c r="A3433" t="s">
        <v>57</v>
      </c>
      <c r="B3433" t="s">
        <v>52</v>
      </c>
      <c r="C3433">
        <v>1</v>
      </c>
      <c r="D3433" t="str">
        <f t="shared" si="53"/>
        <v>Rooseveltspring 2021</v>
      </c>
      <c r="E3433" t="s">
        <v>48</v>
      </c>
      <c r="F3433" t="s">
        <v>70</v>
      </c>
      <c r="G3433" t="s">
        <v>6</v>
      </c>
      <c r="H3433" t="s">
        <v>4256</v>
      </c>
      <c r="I3433" t="s">
        <v>3536</v>
      </c>
      <c r="J3433" t="s">
        <v>60</v>
      </c>
      <c r="K3433">
        <v>0</v>
      </c>
      <c r="L3433">
        <v>0</v>
      </c>
      <c r="M3433">
        <v>0.55000000000000004</v>
      </c>
      <c r="N3433">
        <f>_xlfn.XLOOKUP($A3433,'site variables'!$A:$A,'site variables'!C:C,0,0)</f>
        <v>400.54</v>
      </c>
      <c r="O3433">
        <f>_xlfn.XLOOKUP($A3433,'site variables'!$A:$A,'site variables'!D:D,0,0)</f>
        <v>30.2</v>
      </c>
      <c r="P3433">
        <f>_xlfn.XLOOKUP($A3433,'site variables'!$A:$A,'site variables'!E:E,0,0)</f>
        <v>20.100000000000001</v>
      </c>
      <c r="Q3433">
        <f>_xlfn.XLOOKUP($A3433,'site variables'!$A:$A,'site variables'!F:F,0,0)</f>
        <v>762</v>
      </c>
      <c r="R3433" t="str">
        <f>_xlfn.XLOOKUP($A3433,'site variables'!$A:$A,'site variables'!G:G,0,0)</f>
        <v>high</v>
      </c>
      <c r="S3433" t="str">
        <f>_xlfn.XLOOKUP($A3433,'site variables'!$A:$A,'site variables'!H:H,0,0)</f>
        <v>low</v>
      </c>
      <c r="T3433" t="str">
        <f>_xlfn.XLOOKUP($A3433,'site variables'!$A:$A,'site variables'!I:I,0,0)</f>
        <v>Wildfire&amp;grazing</v>
      </c>
      <c r="U3433">
        <f>_xlfn.XLOOKUP($D3433,climatevars!$E:$E,climatevars!J:J,0,)</f>
        <v>73.999852000000004</v>
      </c>
      <c r="V3433">
        <f>_xlfn.XLOOKUP($D3433,climatevars!$E:$E,climatevars!K:K,0,)</f>
        <v>750.99849799999981</v>
      </c>
      <c r="W3433">
        <f>_xlfn.XLOOKUP($D3433,climatevars!$E:$E,climatevars!L:L,0,)</f>
        <v>326.99934599999995</v>
      </c>
      <c r="X3433">
        <f>_xlfn.XLOOKUP($G3433,speciesvars!$D:$D,speciesvars!H:H,0,0)</f>
        <v>21.804166575272902</v>
      </c>
      <c r="Y3433">
        <f>_xlfn.XLOOKUP($G3433,speciesvars!$D:$D,speciesvars!I:I,0,0)</f>
        <v>504</v>
      </c>
    </row>
    <row r="3434" spans="1:25" hidden="1" x14ac:dyDescent="0.25">
      <c r="A3434" t="s">
        <v>57</v>
      </c>
      <c r="B3434" t="s">
        <v>52</v>
      </c>
      <c r="C3434">
        <v>23</v>
      </c>
      <c r="D3434" t="str">
        <f t="shared" si="53"/>
        <v>Rooseveltspring 2021</v>
      </c>
      <c r="E3434" t="s">
        <v>12</v>
      </c>
      <c r="F3434" t="s">
        <v>70</v>
      </c>
      <c r="G3434" t="s">
        <v>3</v>
      </c>
      <c r="H3434" t="s">
        <v>11</v>
      </c>
      <c r="I3434" t="s">
        <v>3537</v>
      </c>
      <c r="J3434" t="s">
        <v>72</v>
      </c>
      <c r="K3434">
        <v>33</v>
      </c>
      <c r="L3434">
        <v>10</v>
      </c>
      <c r="N3434">
        <f>_xlfn.XLOOKUP($A3434,'site variables'!$A:$A,'site variables'!C:C,0,0)</f>
        <v>400.54</v>
      </c>
      <c r="O3434">
        <f>_xlfn.XLOOKUP($A3434,'site variables'!$A:$A,'site variables'!D:D,0,0)</f>
        <v>30.2</v>
      </c>
      <c r="P3434">
        <f>_xlfn.XLOOKUP($A3434,'site variables'!$A:$A,'site variables'!E:E,0,0)</f>
        <v>20.100000000000001</v>
      </c>
      <c r="Q3434">
        <f>_xlfn.XLOOKUP($A3434,'site variables'!$A:$A,'site variables'!F:F,0,0)</f>
        <v>762</v>
      </c>
      <c r="R3434" t="str">
        <f>_xlfn.XLOOKUP($A3434,'site variables'!$A:$A,'site variables'!G:G,0,0)</f>
        <v>high</v>
      </c>
      <c r="S3434" t="str">
        <f>_xlfn.XLOOKUP($A3434,'site variables'!$A:$A,'site variables'!H:H,0,0)</f>
        <v>low</v>
      </c>
      <c r="T3434" t="str">
        <f>_xlfn.XLOOKUP($A3434,'site variables'!$A:$A,'site variables'!I:I,0,0)</f>
        <v>Wildfire&amp;grazing</v>
      </c>
      <c r="U3434">
        <f>_xlfn.XLOOKUP($D3434,climatevars!$E:$E,climatevars!J:J,0,)</f>
        <v>73.999852000000004</v>
      </c>
      <c r="V3434">
        <f>_xlfn.XLOOKUP($D3434,climatevars!$E:$E,climatevars!K:K,0,)</f>
        <v>750.99849799999981</v>
      </c>
      <c r="W3434">
        <f>_xlfn.XLOOKUP($D3434,climatevars!$E:$E,climatevars!L:L,0,)</f>
        <v>326.99934599999995</v>
      </c>
      <c r="X3434">
        <f>_xlfn.XLOOKUP($G3434,speciesvars!$D:$D,speciesvars!H:H,0,0)</f>
        <v>0</v>
      </c>
      <c r="Y3434">
        <f>_xlfn.XLOOKUP($G3434,speciesvars!$D:$D,speciesvars!I:I,0,0)</f>
        <v>0</v>
      </c>
    </row>
    <row r="3435" spans="1:25" hidden="1" x14ac:dyDescent="0.25">
      <c r="A3435" t="s">
        <v>57</v>
      </c>
      <c r="B3435" t="s">
        <v>52</v>
      </c>
      <c r="C3435">
        <v>1</v>
      </c>
      <c r="D3435" t="str">
        <f t="shared" si="53"/>
        <v>Rooseveltspring 2021</v>
      </c>
      <c r="E3435" t="s">
        <v>48</v>
      </c>
      <c r="F3435" t="s">
        <v>70</v>
      </c>
      <c r="G3435" t="s">
        <v>22</v>
      </c>
      <c r="H3435" t="s">
        <v>4256</v>
      </c>
      <c r="I3435" t="s">
        <v>3538</v>
      </c>
      <c r="J3435" t="s">
        <v>60</v>
      </c>
      <c r="K3435">
        <v>0</v>
      </c>
      <c r="L3435">
        <v>0</v>
      </c>
      <c r="M3435">
        <v>0</v>
      </c>
      <c r="N3435">
        <f>_xlfn.XLOOKUP($A3435,'site variables'!$A:$A,'site variables'!C:C,0,0)</f>
        <v>400.54</v>
      </c>
      <c r="O3435">
        <f>_xlfn.XLOOKUP($A3435,'site variables'!$A:$A,'site variables'!D:D,0,0)</f>
        <v>30.2</v>
      </c>
      <c r="P3435">
        <f>_xlfn.XLOOKUP($A3435,'site variables'!$A:$A,'site variables'!E:E,0,0)</f>
        <v>20.100000000000001</v>
      </c>
      <c r="Q3435">
        <f>_xlfn.XLOOKUP($A3435,'site variables'!$A:$A,'site variables'!F:F,0,0)</f>
        <v>762</v>
      </c>
      <c r="R3435" t="str">
        <f>_xlfn.XLOOKUP($A3435,'site variables'!$A:$A,'site variables'!G:G,0,0)</f>
        <v>high</v>
      </c>
      <c r="S3435" t="str">
        <f>_xlfn.XLOOKUP($A3435,'site variables'!$A:$A,'site variables'!H:H,0,0)</f>
        <v>low</v>
      </c>
      <c r="T3435" t="str">
        <f>_xlfn.XLOOKUP($A3435,'site variables'!$A:$A,'site variables'!I:I,0,0)</f>
        <v>Wildfire&amp;grazing</v>
      </c>
      <c r="U3435">
        <f>_xlfn.XLOOKUP($D3435,climatevars!$E:$E,climatevars!J:J,0,)</f>
        <v>73.999852000000004</v>
      </c>
      <c r="V3435">
        <f>_xlfn.XLOOKUP($D3435,climatevars!$E:$E,climatevars!K:K,0,)</f>
        <v>750.99849799999981</v>
      </c>
      <c r="W3435">
        <f>_xlfn.XLOOKUP($D3435,climatevars!$E:$E,climatevars!L:L,0,)</f>
        <v>326.99934599999995</v>
      </c>
      <c r="X3435">
        <f>_xlfn.XLOOKUP($G3435,speciesvars!$D:$D,speciesvars!H:H,0,0)</f>
        <v>22.870833317438802</v>
      </c>
      <c r="Y3435">
        <f>_xlfn.XLOOKUP($G3435,speciesvars!$D:$D,speciesvars!I:I,0,0)</f>
        <v>733</v>
      </c>
    </row>
    <row r="3436" spans="1:25" hidden="1" x14ac:dyDescent="0.25">
      <c r="A3436" t="s">
        <v>57</v>
      </c>
      <c r="B3436" t="s">
        <v>52</v>
      </c>
      <c r="C3436">
        <v>1</v>
      </c>
      <c r="D3436" t="str">
        <f t="shared" si="53"/>
        <v>Rooseveltspring 2021</v>
      </c>
      <c r="E3436" t="s">
        <v>48</v>
      </c>
      <c r="F3436" t="s">
        <v>70</v>
      </c>
      <c r="G3436" t="s">
        <v>54</v>
      </c>
      <c r="H3436" t="s">
        <v>4256</v>
      </c>
      <c r="I3436" t="s">
        <v>3539</v>
      </c>
      <c r="J3436" t="s">
        <v>60</v>
      </c>
      <c r="K3436">
        <v>1</v>
      </c>
      <c r="L3436">
        <v>30</v>
      </c>
      <c r="M3436">
        <v>0.05</v>
      </c>
      <c r="N3436">
        <f>_xlfn.XLOOKUP($A3436,'site variables'!$A:$A,'site variables'!C:C,0,0)</f>
        <v>400.54</v>
      </c>
      <c r="O3436">
        <f>_xlfn.XLOOKUP($A3436,'site variables'!$A:$A,'site variables'!D:D,0,0)</f>
        <v>30.2</v>
      </c>
      <c r="P3436">
        <f>_xlfn.XLOOKUP($A3436,'site variables'!$A:$A,'site variables'!E:E,0,0)</f>
        <v>20.100000000000001</v>
      </c>
      <c r="Q3436">
        <f>_xlfn.XLOOKUP($A3436,'site variables'!$A:$A,'site variables'!F:F,0,0)</f>
        <v>762</v>
      </c>
      <c r="R3436" t="str">
        <f>_xlfn.XLOOKUP($A3436,'site variables'!$A:$A,'site variables'!G:G,0,0)</f>
        <v>high</v>
      </c>
      <c r="S3436" t="str">
        <f>_xlfn.XLOOKUP($A3436,'site variables'!$A:$A,'site variables'!H:H,0,0)</f>
        <v>low</v>
      </c>
      <c r="T3436" t="str">
        <f>_xlfn.XLOOKUP($A3436,'site variables'!$A:$A,'site variables'!I:I,0,0)</f>
        <v>Wildfire&amp;grazing</v>
      </c>
      <c r="U3436">
        <f>_xlfn.XLOOKUP($D3436,climatevars!$E:$E,climatevars!J:J,0,)</f>
        <v>73.999852000000004</v>
      </c>
      <c r="V3436">
        <f>_xlfn.XLOOKUP($D3436,climatevars!$E:$E,climatevars!K:K,0,)</f>
        <v>750.99849799999981</v>
      </c>
      <c r="W3436">
        <f>_xlfn.XLOOKUP($D3436,climatevars!$E:$E,climatevars!L:L,0,)</f>
        <v>326.99934599999995</v>
      </c>
      <c r="X3436">
        <f>_xlfn.XLOOKUP($G3436,speciesvars!$D:$D,speciesvars!H:H,0,0)</f>
        <v>21.7541668613752</v>
      </c>
      <c r="Y3436">
        <f>_xlfn.XLOOKUP($G3436,speciesvars!$D:$D,speciesvars!I:I,0,0)</f>
        <v>505</v>
      </c>
    </row>
    <row r="3437" spans="1:25" hidden="1" x14ac:dyDescent="0.25">
      <c r="A3437" t="s">
        <v>57</v>
      </c>
      <c r="B3437" t="s">
        <v>52</v>
      </c>
      <c r="C3437">
        <v>1</v>
      </c>
      <c r="D3437" t="str">
        <f t="shared" si="53"/>
        <v>Rooseveltspring 2021</v>
      </c>
      <c r="E3437" t="s">
        <v>48</v>
      </c>
      <c r="F3437" t="s">
        <v>70</v>
      </c>
      <c r="G3437" t="s">
        <v>65</v>
      </c>
      <c r="H3437" t="s">
        <v>4256</v>
      </c>
      <c r="I3437" t="s">
        <v>3540</v>
      </c>
      <c r="J3437" t="s">
        <v>60</v>
      </c>
      <c r="K3437">
        <v>2</v>
      </c>
      <c r="L3437">
        <v>25</v>
      </c>
      <c r="M3437">
        <v>0.05</v>
      </c>
      <c r="N3437">
        <f>_xlfn.XLOOKUP($A3437,'site variables'!$A:$A,'site variables'!C:C,0,0)</f>
        <v>400.54</v>
      </c>
      <c r="O3437">
        <f>_xlfn.XLOOKUP($A3437,'site variables'!$A:$A,'site variables'!D:D,0,0)</f>
        <v>30.2</v>
      </c>
      <c r="P3437">
        <f>_xlfn.XLOOKUP($A3437,'site variables'!$A:$A,'site variables'!E:E,0,0)</f>
        <v>20.100000000000001</v>
      </c>
      <c r="Q3437">
        <f>_xlfn.XLOOKUP($A3437,'site variables'!$A:$A,'site variables'!F:F,0,0)</f>
        <v>762</v>
      </c>
      <c r="R3437" t="str">
        <f>_xlfn.XLOOKUP($A3437,'site variables'!$A:$A,'site variables'!G:G,0,0)</f>
        <v>high</v>
      </c>
      <c r="S3437" t="str">
        <f>_xlfn.XLOOKUP($A3437,'site variables'!$A:$A,'site variables'!H:H,0,0)</f>
        <v>low</v>
      </c>
      <c r="T3437" t="str">
        <f>_xlfn.XLOOKUP($A3437,'site variables'!$A:$A,'site variables'!I:I,0,0)</f>
        <v>Wildfire&amp;grazing</v>
      </c>
      <c r="U3437">
        <f>_xlfn.XLOOKUP($D3437,climatevars!$E:$E,climatevars!J:J,0,)</f>
        <v>73.999852000000004</v>
      </c>
      <c r="V3437">
        <f>_xlfn.XLOOKUP($D3437,climatevars!$E:$E,climatevars!K:K,0,)</f>
        <v>750.99849799999981</v>
      </c>
      <c r="W3437">
        <f>_xlfn.XLOOKUP($D3437,climatevars!$E:$E,climatevars!L:L,0,)</f>
        <v>326.99934599999995</v>
      </c>
      <c r="X3437">
        <f>_xlfn.XLOOKUP($G3437,speciesvars!$D:$D,speciesvars!H:H,0,0)</f>
        <v>21.662499884764401</v>
      </c>
      <c r="Y3437">
        <f>_xlfn.XLOOKUP($G3437,speciesvars!$D:$D,speciesvars!I:I,0,0)</f>
        <v>767</v>
      </c>
    </row>
    <row r="3438" spans="1:25" hidden="1" x14ac:dyDescent="0.25">
      <c r="A3438" t="s">
        <v>57</v>
      </c>
      <c r="B3438" t="s">
        <v>52</v>
      </c>
      <c r="C3438">
        <v>23</v>
      </c>
      <c r="D3438" t="str">
        <f t="shared" si="53"/>
        <v>Rooseveltspring 2021</v>
      </c>
      <c r="E3438" t="s">
        <v>12</v>
      </c>
      <c r="F3438" t="s">
        <v>70</v>
      </c>
      <c r="G3438" t="s">
        <v>1011</v>
      </c>
      <c r="H3438" t="s">
        <v>11</v>
      </c>
      <c r="I3438" t="s">
        <v>3541</v>
      </c>
      <c r="J3438" t="s">
        <v>60</v>
      </c>
      <c r="K3438">
        <v>1</v>
      </c>
      <c r="L3438">
        <v>22</v>
      </c>
      <c r="N3438">
        <f>_xlfn.XLOOKUP($A3438,'site variables'!$A:$A,'site variables'!C:C,0,0)</f>
        <v>400.54</v>
      </c>
      <c r="O3438">
        <f>_xlfn.XLOOKUP($A3438,'site variables'!$A:$A,'site variables'!D:D,0,0)</f>
        <v>30.2</v>
      </c>
      <c r="P3438">
        <f>_xlfn.XLOOKUP($A3438,'site variables'!$A:$A,'site variables'!E:E,0,0)</f>
        <v>20.100000000000001</v>
      </c>
      <c r="Q3438">
        <f>_xlfn.XLOOKUP($A3438,'site variables'!$A:$A,'site variables'!F:F,0,0)</f>
        <v>762</v>
      </c>
      <c r="R3438" t="str">
        <f>_xlfn.XLOOKUP($A3438,'site variables'!$A:$A,'site variables'!G:G,0,0)</f>
        <v>high</v>
      </c>
      <c r="S3438" t="str">
        <f>_xlfn.XLOOKUP($A3438,'site variables'!$A:$A,'site variables'!H:H,0,0)</f>
        <v>low</v>
      </c>
      <c r="T3438" t="str">
        <f>_xlfn.XLOOKUP($A3438,'site variables'!$A:$A,'site variables'!I:I,0,0)</f>
        <v>Wildfire&amp;grazing</v>
      </c>
      <c r="U3438">
        <f>_xlfn.XLOOKUP($D3438,climatevars!$E:$E,climatevars!J:J,0,)</f>
        <v>73.999852000000004</v>
      </c>
      <c r="V3438">
        <f>_xlfn.XLOOKUP($D3438,climatevars!$E:$E,climatevars!K:K,0,)</f>
        <v>750.99849799999981</v>
      </c>
      <c r="W3438">
        <f>_xlfn.XLOOKUP($D3438,climatevars!$E:$E,climatevars!L:L,0,)</f>
        <v>326.99934599999995</v>
      </c>
      <c r="X3438">
        <f>_xlfn.XLOOKUP($G3438,speciesvars!$D:$D,speciesvars!H:H,0,0)</f>
        <v>0</v>
      </c>
      <c r="Y3438">
        <f>_xlfn.XLOOKUP($G3438,speciesvars!$D:$D,speciesvars!I:I,0,0)</f>
        <v>0</v>
      </c>
    </row>
    <row r="3439" spans="1:25" hidden="1" x14ac:dyDescent="0.25">
      <c r="A3439" t="s">
        <v>57</v>
      </c>
      <c r="B3439" t="s">
        <v>52</v>
      </c>
      <c r="C3439">
        <v>23</v>
      </c>
      <c r="D3439" t="str">
        <f t="shared" si="53"/>
        <v>Rooseveltspring 2021</v>
      </c>
      <c r="E3439" t="s">
        <v>12</v>
      </c>
      <c r="F3439" t="s">
        <v>70</v>
      </c>
      <c r="G3439" t="s">
        <v>36</v>
      </c>
      <c r="H3439" t="s">
        <v>11</v>
      </c>
      <c r="I3439" t="s">
        <v>3542</v>
      </c>
      <c r="J3439" t="s">
        <v>72</v>
      </c>
      <c r="K3439">
        <v>17</v>
      </c>
      <c r="L3439">
        <v>20</v>
      </c>
      <c r="N3439">
        <f>_xlfn.XLOOKUP($A3439,'site variables'!$A:$A,'site variables'!C:C,0,0)</f>
        <v>400.54</v>
      </c>
      <c r="O3439">
        <f>_xlfn.XLOOKUP($A3439,'site variables'!$A:$A,'site variables'!D:D,0,0)</f>
        <v>30.2</v>
      </c>
      <c r="P3439">
        <f>_xlfn.XLOOKUP($A3439,'site variables'!$A:$A,'site variables'!E:E,0,0)</f>
        <v>20.100000000000001</v>
      </c>
      <c r="Q3439">
        <f>_xlfn.XLOOKUP($A3439,'site variables'!$A:$A,'site variables'!F:F,0,0)</f>
        <v>762</v>
      </c>
      <c r="R3439" t="str">
        <f>_xlfn.XLOOKUP($A3439,'site variables'!$A:$A,'site variables'!G:G,0,0)</f>
        <v>high</v>
      </c>
      <c r="S3439" t="str">
        <f>_xlfn.XLOOKUP($A3439,'site variables'!$A:$A,'site variables'!H:H,0,0)</f>
        <v>low</v>
      </c>
      <c r="T3439" t="str">
        <f>_xlfn.XLOOKUP($A3439,'site variables'!$A:$A,'site variables'!I:I,0,0)</f>
        <v>Wildfire&amp;grazing</v>
      </c>
      <c r="U3439">
        <f>_xlfn.XLOOKUP($D3439,climatevars!$E:$E,climatevars!J:J,0,)</f>
        <v>73.999852000000004</v>
      </c>
      <c r="V3439">
        <f>_xlfn.XLOOKUP($D3439,climatevars!$E:$E,climatevars!K:K,0,)</f>
        <v>750.99849799999981</v>
      </c>
      <c r="W3439">
        <f>_xlfn.XLOOKUP($D3439,climatevars!$E:$E,climatevars!L:L,0,)</f>
        <v>326.99934599999995</v>
      </c>
      <c r="X3439">
        <f>_xlfn.XLOOKUP($G3439,speciesvars!$D:$D,speciesvars!H:H,0,0)</f>
        <v>0</v>
      </c>
      <c r="Y3439">
        <f>_xlfn.XLOOKUP($G3439,speciesvars!$D:$D,speciesvars!I:I,0,0)</f>
        <v>0</v>
      </c>
    </row>
    <row r="3440" spans="1:25" hidden="1" x14ac:dyDescent="0.25">
      <c r="A3440" t="s">
        <v>57</v>
      </c>
      <c r="B3440" t="s">
        <v>52</v>
      </c>
      <c r="C3440">
        <v>1</v>
      </c>
      <c r="D3440" t="str">
        <f t="shared" si="53"/>
        <v>Rooseveltspring 2021</v>
      </c>
      <c r="E3440" t="s">
        <v>48</v>
      </c>
      <c r="F3440" t="s">
        <v>70</v>
      </c>
      <c r="G3440" t="s">
        <v>1</v>
      </c>
      <c r="H3440" t="s">
        <v>4256</v>
      </c>
      <c r="I3440" t="s">
        <v>3543</v>
      </c>
      <c r="J3440" t="s">
        <v>60</v>
      </c>
      <c r="K3440">
        <v>0</v>
      </c>
      <c r="L3440">
        <v>0</v>
      </c>
      <c r="M3440">
        <v>0</v>
      </c>
      <c r="N3440">
        <f>_xlfn.XLOOKUP($A3440,'site variables'!$A:$A,'site variables'!C:C,0,0)</f>
        <v>400.54</v>
      </c>
      <c r="O3440">
        <f>_xlfn.XLOOKUP($A3440,'site variables'!$A:$A,'site variables'!D:D,0,0)</f>
        <v>30.2</v>
      </c>
      <c r="P3440">
        <f>_xlfn.XLOOKUP($A3440,'site variables'!$A:$A,'site variables'!E:E,0,0)</f>
        <v>20.100000000000001</v>
      </c>
      <c r="Q3440">
        <f>_xlfn.XLOOKUP($A3440,'site variables'!$A:$A,'site variables'!F:F,0,0)</f>
        <v>762</v>
      </c>
      <c r="R3440" t="str">
        <f>_xlfn.XLOOKUP($A3440,'site variables'!$A:$A,'site variables'!G:G,0,0)</f>
        <v>high</v>
      </c>
      <c r="S3440" t="str">
        <f>_xlfn.XLOOKUP($A3440,'site variables'!$A:$A,'site variables'!H:H,0,0)</f>
        <v>low</v>
      </c>
      <c r="T3440" t="str">
        <f>_xlfn.XLOOKUP($A3440,'site variables'!$A:$A,'site variables'!I:I,0,0)</f>
        <v>Wildfire&amp;grazing</v>
      </c>
      <c r="U3440">
        <f>_xlfn.XLOOKUP($D3440,climatevars!$E:$E,climatevars!J:J,0,)</f>
        <v>73.999852000000004</v>
      </c>
      <c r="V3440">
        <f>_xlfn.XLOOKUP($D3440,climatevars!$E:$E,climatevars!K:K,0,)</f>
        <v>750.99849799999981</v>
      </c>
      <c r="W3440">
        <f>_xlfn.XLOOKUP($D3440,climatevars!$E:$E,climatevars!L:L,0,)</f>
        <v>326.99934599999995</v>
      </c>
      <c r="X3440">
        <f>_xlfn.XLOOKUP($G3440,speciesvars!$D:$D,speciesvars!H:H,0,0)</f>
        <v>22.9416667421659</v>
      </c>
      <c r="Y3440">
        <f>_xlfn.XLOOKUP($G3440,speciesvars!$D:$D,speciesvars!I:I,0,0)</f>
        <v>528</v>
      </c>
    </row>
    <row r="3441" spans="1:25" hidden="1" x14ac:dyDescent="0.25">
      <c r="A3441" t="s">
        <v>57</v>
      </c>
      <c r="B3441" t="s">
        <v>52</v>
      </c>
      <c r="C3441">
        <v>2</v>
      </c>
      <c r="D3441" t="str">
        <f t="shared" si="53"/>
        <v>Rooseveltspring 2021</v>
      </c>
      <c r="E3441" t="s">
        <v>74</v>
      </c>
      <c r="F3441" t="s">
        <v>70</v>
      </c>
      <c r="G3441" t="s">
        <v>6</v>
      </c>
      <c r="H3441" t="s">
        <v>4256</v>
      </c>
      <c r="I3441" t="s">
        <v>3544</v>
      </c>
      <c r="J3441" t="s">
        <v>60</v>
      </c>
      <c r="K3441">
        <v>0</v>
      </c>
      <c r="L3441">
        <v>0</v>
      </c>
      <c r="M3441">
        <v>0.55000000000000004</v>
      </c>
      <c r="N3441">
        <f>_xlfn.XLOOKUP($A3441,'site variables'!$A:$A,'site variables'!C:C,0,0)</f>
        <v>400.54</v>
      </c>
      <c r="O3441">
        <f>_xlfn.XLOOKUP($A3441,'site variables'!$A:$A,'site variables'!D:D,0,0)</f>
        <v>30.2</v>
      </c>
      <c r="P3441">
        <f>_xlfn.XLOOKUP($A3441,'site variables'!$A:$A,'site variables'!E:E,0,0)</f>
        <v>20.100000000000001</v>
      </c>
      <c r="Q3441">
        <f>_xlfn.XLOOKUP($A3441,'site variables'!$A:$A,'site variables'!F:F,0,0)</f>
        <v>762</v>
      </c>
      <c r="R3441" t="str">
        <f>_xlfn.XLOOKUP($A3441,'site variables'!$A:$A,'site variables'!G:G,0,0)</f>
        <v>high</v>
      </c>
      <c r="S3441" t="str">
        <f>_xlfn.XLOOKUP($A3441,'site variables'!$A:$A,'site variables'!H:H,0,0)</f>
        <v>low</v>
      </c>
      <c r="T3441" t="str">
        <f>_xlfn.XLOOKUP($A3441,'site variables'!$A:$A,'site variables'!I:I,0,0)</f>
        <v>Wildfire&amp;grazing</v>
      </c>
      <c r="U3441">
        <f>_xlfn.XLOOKUP($D3441,climatevars!$E:$E,climatevars!J:J,0,)</f>
        <v>73.999852000000004</v>
      </c>
      <c r="V3441">
        <f>_xlfn.XLOOKUP($D3441,climatevars!$E:$E,climatevars!K:K,0,)</f>
        <v>750.99849799999981</v>
      </c>
      <c r="W3441">
        <f>_xlfn.XLOOKUP($D3441,climatevars!$E:$E,climatevars!L:L,0,)</f>
        <v>326.99934599999995</v>
      </c>
      <c r="X3441">
        <f>_xlfn.XLOOKUP($G3441,speciesvars!$D:$D,speciesvars!H:H,0,0)</f>
        <v>21.804166575272902</v>
      </c>
      <c r="Y3441">
        <f>_xlfn.XLOOKUP($G3441,speciesvars!$D:$D,speciesvars!I:I,0,0)</f>
        <v>504</v>
      </c>
    </row>
    <row r="3442" spans="1:25" hidden="1" x14ac:dyDescent="0.25">
      <c r="A3442" t="s">
        <v>57</v>
      </c>
      <c r="B3442" t="s">
        <v>52</v>
      </c>
      <c r="C3442">
        <v>24</v>
      </c>
      <c r="D3442" t="str">
        <f t="shared" si="53"/>
        <v>Rooseveltspring 2021</v>
      </c>
      <c r="E3442" t="s">
        <v>66</v>
      </c>
      <c r="F3442" t="s">
        <v>0</v>
      </c>
      <c r="G3442" t="s">
        <v>3</v>
      </c>
      <c r="H3442" t="s">
        <v>11</v>
      </c>
      <c r="I3442" t="s">
        <v>3545</v>
      </c>
      <c r="J3442" t="s">
        <v>72</v>
      </c>
      <c r="K3442">
        <v>29</v>
      </c>
      <c r="L3442">
        <v>8</v>
      </c>
      <c r="N3442">
        <f>_xlfn.XLOOKUP($A3442,'site variables'!$A:$A,'site variables'!C:C,0,0)</f>
        <v>400.54</v>
      </c>
      <c r="O3442">
        <f>_xlfn.XLOOKUP($A3442,'site variables'!$A:$A,'site variables'!D:D,0,0)</f>
        <v>30.2</v>
      </c>
      <c r="P3442">
        <f>_xlfn.XLOOKUP($A3442,'site variables'!$A:$A,'site variables'!E:E,0,0)</f>
        <v>20.100000000000001</v>
      </c>
      <c r="Q3442">
        <f>_xlfn.XLOOKUP($A3442,'site variables'!$A:$A,'site variables'!F:F,0,0)</f>
        <v>762</v>
      </c>
      <c r="R3442" t="str">
        <f>_xlfn.XLOOKUP($A3442,'site variables'!$A:$A,'site variables'!G:G,0,0)</f>
        <v>high</v>
      </c>
      <c r="S3442" t="str">
        <f>_xlfn.XLOOKUP($A3442,'site variables'!$A:$A,'site variables'!H:H,0,0)</f>
        <v>low</v>
      </c>
      <c r="T3442" t="str">
        <f>_xlfn.XLOOKUP($A3442,'site variables'!$A:$A,'site variables'!I:I,0,0)</f>
        <v>Wildfire&amp;grazing</v>
      </c>
      <c r="U3442">
        <f>_xlfn.XLOOKUP($D3442,climatevars!$E:$E,climatevars!J:J,0,)</f>
        <v>73.999852000000004</v>
      </c>
      <c r="V3442">
        <f>_xlfn.XLOOKUP($D3442,climatevars!$E:$E,climatevars!K:K,0,)</f>
        <v>750.99849799999981</v>
      </c>
      <c r="W3442">
        <f>_xlfn.XLOOKUP($D3442,climatevars!$E:$E,climatevars!L:L,0,)</f>
        <v>326.99934599999995</v>
      </c>
      <c r="X3442">
        <f>_xlfn.XLOOKUP($G3442,speciesvars!$D:$D,speciesvars!H:H,0,0)</f>
        <v>0</v>
      </c>
      <c r="Y3442">
        <f>_xlfn.XLOOKUP($G3442,speciesvars!$D:$D,speciesvars!I:I,0,0)</f>
        <v>0</v>
      </c>
    </row>
    <row r="3443" spans="1:25" hidden="1" x14ac:dyDescent="0.25">
      <c r="A3443" t="s">
        <v>57</v>
      </c>
      <c r="B3443" t="s">
        <v>52</v>
      </c>
      <c r="C3443">
        <v>2</v>
      </c>
      <c r="D3443" t="str">
        <f t="shared" si="53"/>
        <v>Rooseveltspring 2021</v>
      </c>
      <c r="E3443" t="s">
        <v>74</v>
      </c>
      <c r="F3443" t="s">
        <v>70</v>
      </c>
      <c r="G3443" t="s">
        <v>22</v>
      </c>
      <c r="H3443" t="s">
        <v>4256</v>
      </c>
      <c r="I3443" t="s">
        <v>3546</v>
      </c>
      <c r="J3443" t="s">
        <v>60</v>
      </c>
      <c r="K3443">
        <v>0</v>
      </c>
      <c r="L3443">
        <v>0</v>
      </c>
      <c r="M3443">
        <v>0</v>
      </c>
      <c r="N3443">
        <f>_xlfn.XLOOKUP($A3443,'site variables'!$A:$A,'site variables'!C:C,0,0)</f>
        <v>400.54</v>
      </c>
      <c r="O3443">
        <f>_xlfn.XLOOKUP($A3443,'site variables'!$A:$A,'site variables'!D:D,0,0)</f>
        <v>30.2</v>
      </c>
      <c r="P3443">
        <f>_xlfn.XLOOKUP($A3443,'site variables'!$A:$A,'site variables'!E:E,0,0)</f>
        <v>20.100000000000001</v>
      </c>
      <c r="Q3443">
        <f>_xlfn.XLOOKUP($A3443,'site variables'!$A:$A,'site variables'!F:F,0,0)</f>
        <v>762</v>
      </c>
      <c r="R3443" t="str">
        <f>_xlfn.XLOOKUP($A3443,'site variables'!$A:$A,'site variables'!G:G,0,0)</f>
        <v>high</v>
      </c>
      <c r="S3443" t="str">
        <f>_xlfn.XLOOKUP($A3443,'site variables'!$A:$A,'site variables'!H:H,0,0)</f>
        <v>low</v>
      </c>
      <c r="T3443" t="str">
        <f>_xlfn.XLOOKUP($A3443,'site variables'!$A:$A,'site variables'!I:I,0,0)</f>
        <v>Wildfire&amp;grazing</v>
      </c>
      <c r="U3443">
        <f>_xlfn.XLOOKUP($D3443,climatevars!$E:$E,climatevars!J:J,0,)</f>
        <v>73.999852000000004</v>
      </c>
      <c r="V3443">
        <f>_xlfn.XLOOKUP($D3443,climatevars!$E:$E,climatevars!K:K,0,)</f>
        <v>750.99849799999981</v>
      </c>
      <c r="W3443">
        <f>_xlfn.XLOOKUP($D3443,climatevars!$E:$E,climatevars!L:L,0,)</f>
        <v>326.99934599999995</v>
      </c>
      <c r="X3443">
        <f>_xlfn.XLOOKUP($G3443,speciesvars!$D:$D,speciesvars!H:H,0,0)</f>
        <v>22.870833317438802</v>
      </c>
      <c r="Y3443">
        <f>_xlfn.XLOOKUP($G3443,speciesvars!$D:$D,speciesvars!I:I,0,0)</f>
        <v>733</v>
      </c>
    </row>
    <row r="3444" spans="1:25" hidden="1" x14ac:dyDescent="0.25">
      <c r="A3444" t="s">
        <v>57</v>
      </c>
      <c r="B3444" t="s">
        <v>52</v>
      </c>
      <c r="C3444">
        <v>2</v>
      </c>
      <c r="D3444" t="str">
        <f t="shared" si="53"/>
        <v>Rooseveltspring 2021</v>
      </c>
      <c r="E3444" t="s">
        <v>74</v>
      </c>
      <c r="F3444" t="s">
        <v>70</v>
      </c>
      <c r="G3444" t="s">
        <v>54</v>
      </c>
      <c r="H3444" t="s">
        <v>4256</v>
      </c>
      <c r="I3444" t="s">
        <v>3547</v>
      </c>
      <c r="J3444" t="s">
        <v>60</v>
      </c>
      <c r="K3444">
        <v>1</v>
      </c>
      <c r="L3444">
        <v>20</v>
      </c>
      <c r="M3444">
        <v>0.05</v>
      </c>
      <c r="N3444">
        <f>_xlfn.XLOOKUP($A3444,'site variables'!$A:$A,'site variables'!C:C,0,0)</f>
        <v>400.54</v>
      </c>
      <c r="O3444">
        <f>_xlfn.XLOOKUP($A3444,'site variables'!$A:$A,'site variables'!D:D,0,0)</f>
        <v>30.2</v>
      </c>
      <c r="P3444">
        <f>_xlfn.XLOOKUP($A3444,'site variables'!$A:$A,'site variables'!E:E,0,0)</f>
        <v>20.100000000000001</v>
      </c>
      <c r="Q3444">
        <f>_xlfn.XLOOKUP($A3444,'site variables'!$A:$A,'site variables'!F:F,0,0)</f>
        <v>762</v>
      </c>
      <c r="R3444" t="str">
        <f>_xlfn.XLOOKUP($A3444,'site variables'!$A:$A,'site variables'!G:G,0,0)</f>
        <v>high</v>
      </c>
      <c r="S3444" t="str">
        <f>_xlfn.XLOOKUP($A3444,'site variables'!$A:$A,'site variables'!H:H,0,0)</f>
        <v>low</v>
      </c>
      <c r="T3444" t="str">
        <f>_xlfn.XLOOKUP($A3444,'site variables'!$A:$A,'site variables'!I:I,0,0)</f>
        <v>Wildfire&amp;grazing</v>
      </c>
      <c r="U3444">
        <f>_xlfn.XLOOKUP($D3444,climatevars!$E:$E,climatevars!J:J,0,)</f>
        <v>73.999852000000004</v>
      </c>
      <c r="V3444">
        <f>_xlfn.XLOOKUP($D3444,climatevars!$E:$E,climatevars!K:K,0,)</f>
        <v>750.99849799999981</v>
      </c>
      <c r="W3444">
        <f>_xlfn.XLOOKUP($D3444,climatevars!$E:$E,climatevars!L:L,0,)</f>
        <v>326.99934599999995</v>
      </c>
      <c r="X3444">
        <f>_xlfn.XLOOKUP($G3444,speciesvars!$D:$D,speciesvars!H:H,0,0)</f>
        <v>21.7541668613752</v>
      </c>
      <c r="Y3444">
        <f>_xlfn.XLOOKUP($G3444,speciesvars!$D:$D,speciesvars!I:I,0,0)</f>
        <v>505</v>
      </c>
    </row>
    <row r="3445" spans="1:25" hidden="1" x14ac:dyDescent="0.25">
      <c r="A3445" t="s">
        <v>57</v>
      </c>
      <c r="B3445" t="s">
        <v>52</v>
      </c>
      <c r="C3445">
        <v>2</v>
      </c>
      <c r="D3445" t="str">
        <f t="shared" si="53"/>
        <v>Rooseveltspring 2021</v>
      </c>
      <c r="E3445" t="s">
        <v>74</v>
      </c>
      <c r="F3445" t="s">
        <v>70</v>
      </c>
      <c r="G3445" t="s">
        <v>65</v>
      </c>
      <c r="H3445" t="s">
        <v>4256</v>
      </c>
      <c r="I3445" t="s">
        <v>3548</v>
      </c>
      <c r="J3445" t="s">
        <v>60</v>
      </c>
      <c r="K3445">
        <v>0</v>
      </c>
      <c r="L3445">
        <v>0</v>
      </c>
      <c r="M3445">
        <v>0.05</v>
      </c>
      <c r="N3445">
        <f>_xlfn.XLOOKUP($A3445,'site variables'!$A:$A,'site variables'!C:C,0,0)</f>
        <v>400.54</v>
      </c>
      <c r="O3445">
        <f>_xlfn.XLOOKUP($A3445,'site variables'!$A:$A,'site variables'!D:D,0,0)</f>
        <v>30.2</v>
      </c>
      <c r="P3445">
        <f>_xlfn.XLOOKUP($A3445,'site variables'!$A:$A,'site variables'!E:E,0,0)</f>
        <v>20.100000000000001</v>
      </c>
      <c r="Q3445">
        <f>_xlfn.XLOOKUP($A3445,'site variables'!$A:$A,'site variables'!F:F,0,0)</f>
        <v>762</v>
      </c>
      <c r="R3445" t="str">
        <f>_xlfn.XLOOKUP($A3445,'site variables'!$A:$A,'site variables'!G:G,0,0)</f>
        <v>high</v>
      </c>
      <c r="S3445" t="str">
        <f>_xlfn.XLOOKUP($A3445,'site variables'!$A:$A,'site variables'!H:H,0,0)</f>
        <v>low</v>
      </c>
      <c r="T3445" t="str">
        <f>_xlfn.XLOOKUP($A3445,'site variables'!$A:$A,'site variables'!I:I,0,0)</f>
        <v>Wildfire&amp;grazing</v>
      </c>
      <c r="U3445">
        <f>_xlfn.XLOOKUP($D3445,climatevars!$E:$E,climatevars!J:J,0,)</f>
        <v>73.999852000000004</v>
      </c>
      <c r="V3445">
        <f>_xlfn.XLOOKUP($D3445,climatevars!$E:$E,climatevars!K:K,0,)</f>
        <v>750.99849799999981</v>
      </c>
      <c r="W3445">
        <f>_xlfn.XLOOKUP($D3445,climatevars!$E:$E,climatevars!L:L,0,)</f>
        <v>326.99934599999995</v>
      </c>
      <c r="X3445">
        <f>_xlfn.XLOOKUP($G3445,speciesvars!$D:$D,speciesvars!H:H,0,0)</f>
        <v>21.662499884764401</v>
      </c>
      <c r="Y3445">
        <f>_xlfn.XLOOKUP($G3445,speciesvars!$D:$D,speciesvars!I:I,0,0)</f>
        <v>767</v>
      </c>
    </row>
    <row r="3446" spans="1:25" hidden="1" x14ac:dyDescent="0.25">
      <c r="A3446" t="s">
        <v>57</v>
      </c>
      <c r="B3446" t="s">
        <v>52</v>
      </c>
      <c r="C3446">
        <v>2</v>
      </c>
      <c r="D3446" t="str">
        <f t="shared" si="53"/>
        <v>Rooseveltspring 2021</v>
      </c>
      <c r="E3446" t="s">
        <v>74</v>
      </c>
      <c r="F3446" t="s">
        <v>70</v>
      </c>
      <c r="G3446" t="s">
        <v>1</v>
      </c>
      <c r="H3446" t="s">
        <v>4256</v>
      </c>
      <c r="I3446" t="s">
        <v>3549</v>
      </c>
      <c r="J3446" t="s">
        <v>60</v>
      </c>
      <c r="K3446">
        <v>2</v>
      </c>
      <c r="L3446">
        <v>5</v>
      </c>
      <c r="M3446">
        <v>0.05</v>
      </c>
      <c r="N3446">
        <f>_xlfn.XLOOKUP($A3446,'site variables'!$A:$A,'site variables'!C:C,0,0)</f>
        <v>400.54</v>
      </c>
      <c r="O3446">
        <f>_xlfn.XLOOKUP($A3446,'site variables'!$A:$A,'site variables'!D:D,0,0)</f>
        <v>30.2</v>
      </c>
      <c r="P3446">
        <f>_xlfn.XLOOKUP($A3446,'site variables'!$A:$A,'site variables'!E:E,0,0)</f>
        <v>20.100000000000001</v>
      </c>
      <c r="Q3446">
        <f>_xlfn.XLOOKUP($A3446,'site variables'!$A:$A,'site variables'!F:F,0,0)</f>
        <v>762</v>
      </c>
      <c r="R3446" t="str">
        <f>_xlfn.XLOOKUP($A3446,'site variables'!$A:$A,'site variables'!G:G,0,0)</f>
        <v>high</v>
      </c>
      <c r="S3446" t="str">
        <f>_xlfn.XLOOKUP($A3446,'site variables'!$A:$A,'site variables'!H:H,0,0)</f>
        <v>low</v>
      </c>
      <c r="T3446" t="str">
        <f>_xlfn.XLOOKUP($A3446,'site variables'!$A:$A,'site variables'!I:I,0,0)</f>
        <v>Wildfire&amp;grazing</v>
      </c>
      <c r="U3446">
        <f>_xlfn.XLOOKUP($D3446,climatevars!$E:$E,climatevars!J:J,0,)</f>
        <v>73.999852000000004</v>
      </c>
      <c r="V3446">
        <f>_xlfn.XLOOKUP($D3446,climatevars!$E:$E,climatevars!K:K,0,)</f>
        <v>750.99849799999981</v>
      </c>
      <c r="W3446">
        <f>_xlfn.XLOOKUP($D3446,climatevars!$E:$E,climatevars!L:L,0,)</f>
        <v>326.99934599999995</v>
      </c>
      <c r="X3446">
        <f>_xlfn.XLOOKUP($G3446,speciesvars!$D:$D,speciesvars!H:H,0,0)</f>
        <v>22.9416667421659</v>
      </c>
      <c r="Y3446">
        <f>_xlfn.XLOOKUP($G3446,speciesvars!$D:$D,speciesvars!I:I,0,0)</f>
        <v>528</v>
      </c>
    </row>
    <row r="3447" spans="1:25" hidden="1" x14ac:dyDescent="0.25">
      <c r="A3447" t="s">
        <v>57</v>
      </c>
      <c r="B3447" t="s">
        <v>52</v>
      </c>
      <c r="C3447">
        <v>24</v>
      </c>
      <c r="D3447" t="str">
        <f t="shared" si="53"/>
        <v>Rooseveltspring 2021</v>
      </c>
      <c r="E3447" t="s">
        <v>66</v>
      </c>
      <c r="F3447" t="s">
        <v>0</v>
      </c>
      <c r="G3447" t="s">
        <v>2027</v>
      </c>
      <c r="H3447" t="s">
        <v>11</v>
      </c>
      <c r="I3447" t="s">
        <v>3550</v>
      </c>
      <c r="J3447" t="s">
        <v>60</v>
      </c>
      <c r="K3447">
        <v>1</v>
      </c>
      <c r="L3447">
        <v>24</v>
      </c>
      <c r="N3447">
        <f>_xlfn.XLOOKUP($A3447,'site variables'!$A:$A,'site variables'!C:C,0,0)</f>
        <v>400.54</v>
      </c>
      <c r="O3447">
        <f>_xlfn.XLOOKUP($A3447,'site variables'!$A:$A,'site variables'!D:D,0,0)</f>
        <v>30.2</v>
      </c>
      <c r="P3447">
        <f>_xlfn.XLOOKUP($A3447,'site variables'!$A:$A,'site variables'!E:E,0,0)</f>
        <v>20.100000000000001</v>
      </c>
      <c r="Q3447">
        <f>_xlfn.XLOOKUP($A3447,'site variables'!$A:$A,'site variables'!F:F,0,0)</f>
        <v>762</v>
      </c>
      <c r="R3447" t="str">
        <f>_xlfn.XLOOKUP($A3447,'site variables'!$A:$A,'site variables'!G:G,0,0)</f>
        <v>high</v>
      </c>
      <c r="S3447" t="str">
        <f>_xlfn.XLOOKUP($A3447,'site variables'!$A:$A,'site variables'!H:H,0,0)</f>
        <v>low</v>
      </c>
      <c r="T3447" t="str">
        <f>_xlfn.XLOOKUP($A3447,'site variables'!$A:$A,'site variables'!I:I,0,0)</f>
        <v>Wildfire&amp;grazing</v>
      </c>
      <c r="U3447">
        <f>_xlfn.XLOOKUP($D3447,climatevars!$E:$E,climatevars!J:J,0,)</f>
        <v>73.999852000000004</v>
      </c>
      <c r="V3447">
        <f>_xlfn.XLOOKUP($D3447,climatevars!$E:$E,climatevars!K:K,0,)</f>
        <v>750.99849799999981</v>
      </c>
      <c r="W3447">
        <f>_xlfn.XLOOKUP($D3447,climatevars!$E:$E,climatevars!L:L,0,)</f>
        <v>326.99934599999995</v>
      </c>
      <c r="X3447">
        <f>_xlfn.XLOOKUP($G3447,speciesvars!$D:$D,speciesvars!H:H,0,0)</f>
        <v>0</v>
      </c>
      <c r="Y3447">
        <f>_xlfn.XLOOKUP($G3447,speciesvars!$D:$D,speciesvars!I:I,0,0)</f>
        <v>0</v>
      </c>
    </row>
    <row r="3448" spans="1:25" hidden="1" x14ac:dyDescent="0.25">
      <c r="A3448" t="s">
        <v>57</v>
      </c>
      <c r="B3448" t="s">
        <v>52</v>
      </c>
      <c r="C3448">
        <v>24</v>
      </c>
      <c r="D3448" t="str">
        <f t="shared" si="53"/>
        <v>Rooseveltspring 2021</v>
      </c>
      <c r="E3448" t="s">
        <v>66</v>
      </c>
      <c r="F3448" t="s">
        <v>0</v>
      </c>
      <c r="G3448" t="s">
        <v>36</v>
      </c>
      <c r="H3448" t="s">
        <v>11</v>
      </c>
      <c r="I3448" t="s">
        <v>3551</v>
      </c>
      <c r="J3448" t="s">
        <v>72</v>
      </c>
      <c r="K3448">
        <v>25</v>
      </c>
      <c r="L3448">
        <v>20</v>
      </c>
      <c r="N3448">
        <f>_xlfn.XLOOKUP($A3448,'site variables'!$A:$A,'site variables'!C:C,0,0)</f>
        <v>400.54</v>
      </c>
      <c r="O3448">
        <f>_xlfn.XLOOKUP($A3448,'site variables'!$A:$A,'site variables'!D:D,0,0)</f>
        <v>30.2</v>
      </c>
      <c r="P3448">
        <f>_xlfn.XLOOKUP($A3448,'site variables'!$A:$A,'site variables'!E:E,0,0)</f>
        <v>20.100000000000001</v>
      </c>
      <c r="Q3448">
        <f>_xlfn.XLOOKUP($A3448,'site variables'!$A:$A,'site variables'!F:F,0,0)</f>
        <v>762</v>
      </c>
      <c r="R3448" t="str">
        <f>_xlfn.XLOOKUP($A3448,'site variables'!$A:$A,'site variables'!G:G,0,0)</f>
        <v>high</v>
      </c>
      <c r="S3448" t="str">
        <f>_xlfn.XLOOKUP($A3448,'site variables'!$A:$A,'site variables'!H:H,0,0)</f>
        <v>low</v>
      </c>
      <c r="T3448" t="str">
        <f>_xlfn.XLOOKUP($A3448,'site variables'!$A:$A,'site variables'!I:I,0,0)</f>
        <v>Wildfire&amp;grazing</v>
      </c>
      <c r="U3448">
        <f>_xlfn.XLOOKUP($D3448,climatevars!$E:$E,climatevars!J:J,0,)</f>
        <v>73.999852000000004</v>
      </c>
      <c r="V3448">
        <f>_xlfn.XLOOKUP($D3448,climatevars!$E:$E,climatevars!K:K,0,)</f>
        <v>750.99849799999981</v>
      </c>
      <c r="W3448">
        <f>_xlfn.XLOOKUP($D3448,climatevars!$E:$E,climatevars!L:L,0,)</f>
        <v>326.99934599999995</v>
      </c>
      <c r="X3448">
        <f>_xlfn.XLOOKUP($G3448,speciesvars!$D:$D,speciesvars!H:H,0,0)</f>
        <v>0</v>
      </c>
      <c r="Y3448">
        <f>_xlfn.XLOOKUP($G3448,speciesvars!$D:$D,speciesvars!I:I,0,0)</f>
        <v>0</v>
      </c>
    </row>
    <row r="3449" spans="1:25" hidden="1" x14ac:dyDescent="0.25">
      <c r="A3449" t="s">
        <v>57</v>
      </c>
      <c r="B3449" t="s">
        <v>52</v>
      </c>
      <c r="C3449">
        <v>3</v>
      </c>
      <c r="D3449" t="str">
        <f t="shared" si="53"/>
        <v>Rooseveltspring 2021</v>
      </c>
      <c r="E3449" t="s">
        <v>66</v>
      </c>
      <c r="F3449" t="s">
        <v>70</v>
      </c>
      <c r="G3449" t="s">
        <v>6</v>
      </c>
      <c r="H3449" t="s">
        <v>4256</v>
      </c>
      <c r="I3449" t="s">
        <v>3552</v>
      </c>
      <c r="J3449" t="s">
        <v>60</v>
      </c>
      <c r="K3449">
        <v>0</v>
      </c>
      <c r="L3449">
        <v>0</v>
      </c>
      <c r="M3449">
        <v>0.05</v>
      </c>
      <c r="N3449">
        <f>_xlfn.XLOOKUP($A3449,'site variables'!$A:$A,'site variables'!C:C,0,0)</f>
        <v>400.54</v>
      </c>
      <c r="O3449">
        <f>_xlfn.XLOOKUP($A3449,'site variables'!$A:$A,'site variables'!D:D,0,0)</f>
        <v>30.2</v>
      </c>
      <c r="P3449">
        <f>_xlfn.XLOOKUP($A3449,'site variables'!$A:$A,'site variables'!E:E,0,0)</f>
        <v>20.100000000000001</v>
      </c>
      <c r="Q3449">
        <f>_xlfn.XLOOKUP($A3449,'site variables'!$A:$A,'site variables'!F:F,0,0)</f>
        <v>762</v>
      </c>
      <c r="R3449" t="str">
        <f>_xlfn.XLOOKUP($A3449,'site variables'!$A:$A,'site variables'!G:G,0,0)</f>
        <v>high</v>
      </c>
      <c r="S3449" t="str">
        <f>_xlfn.XLOOKUP($A3449,'site variables'!$A:$A,'site variables'!H:H,0,0)</f>
        <v>low</v>
      </c>
      <c r="T3449" t="str">
        <f>_xlfn.XLOOKUP($A3449,'site variables'!$A:$A,'site variables'!I:I,0,0)</f>
        <v>Wildfire&amp;grazing</v>
      </c>
      <c r="U3449">
        <f>_xlfn.XLOOKUP($D3449,climatevars!$E:$E,climatevars!J:J,0,)</f>
        <v>73.999852000000004</v>
      </c>
      <c r="V3449">
        <f>_xlfn.XLOOKUP($D3449,climatevars!$E:$E,climatevars!K:K,0,)</f>
        <v>750.99849799999981</v>
      </c>
      <c r="W3449">
        <f>_xlfn.XLOOKUP($D3449,climatevars!$E:$E,climatevars!L:L,0,)</f>
        <v>326.99934599999995</v>
      </c>
      <c r="X3449">
        <f>_xlfn.XLOOKUP($G3449,speciesvars!$D:$D,speciesvars!H:H,0,0)</f>
        <v>21.804166575272902</v>
      </c>
      <c r="Y3449">
        <f>_xlfn.XLOOKUP($G3449,speciesvars!$D:$D,speciesvars!I:I,0,0)</f>
        <v>504</v>
      </c>
    </row>
    <row r="3450" spans="1:25" hidden="1" x14ac:dyDescent="0.25">
      <c r="A3450" t="s">
        <v>57</v>
      </c>
      <c r="B3450" t="s">
        <v>52</v>
      </c>
      <c r="C3450">
        <v>24</v>
      </c>
      <c r="D3450" t="str">
        <f t="shared" si="53"/>
        <v>Rooseveltspring 2021</v>
      </c>
      <c r="E3450" t="s">
        <v>66</v>
      </c>
      <c r="F3450" t="s">
        <v>0</v>
      </c>
      <c r="G3450" t="s">
        <v>1637</v>
      </c>
      <c r="H3450" t="s">
        <v>11</v>
      </c>
      <c r="I3450" t="s">
        <v>3553</v>
      </c>
      <c r="J3450" t="s">
        <v>60</v>
      </c>
      <c r="K3450">
        <v>3</v>
      </c>
      <c r="L3450">
        <v>5</v>
      </c>
      <c r="N3450">
        <f>_xlfn.XLOOKUP($A3450,'site variables'!$A:$A,'site variables'!C:C,0,0)</f>
        <v>400.54</v>
      </c>
      <c r="O3450">
        <f>_xlfn.XLOOKUP($A3450,'site variables'!$A:$A,'site variables'!D:D,0,0)</f>
        <v>30.2</v>
      </c>
      <c r="P3450">
        <f>_xlfn.XLOOKUP($A3450,'site variables'!$A:$A,'site variables'!E:E,0,0)</f>
        <v>20.100000000000001</v>
      </c>
      <c r="Q3450">
        <f>_xlfn.XLOOKUP($A3450,'site variables'!$A:$A,'site variables'!F:F,0,0)</f>
        <v>762</v>
      </c>
      <c r="R3450" t="str">
        <f>_xlfn.XLOOKUP($A3450,'site variables'!$A:$A,'site variables'!G:G,0,0)</f>
        <v>high</v>
      </c>
      <c r="S3450" t="str">
        <f>_xlfn.XLOOKUP($A3450,'site variables'!$A:$A,'site variables'!H:H,0,0)</f>
        <v>low</v>
      </c>
      <c r="T3450" t="str">
        <f>_xlfn.XLOOKUP($A3450,'site variables'!$A:$A,'site variables'!I:I,0,0)</f>
        <v>Wildfire&amp;grazing</v>
      </c>
      <c r="U3450">
        <f>_xlfn.XLOOKUP($D3450,climatevars!$E:$E,climatevars!J:J,0,)</f>
        <v>73.999852000000004</v>
      </c>
      <c r="V3450">
        <f>_xlfn.XLOOKUP($D3450,climatevars!$E:$E,climatevars!K:K,0,)</f>
        <v>750.99849799999981</v>
      </c>
      <c r="W3450">
        <f>_xlfn.XLOOKUP($D3450,climatevars!$E:$E,climatevars!L:L,0,)</f>
        <v>326.99934599999995</v>
      </c>
      <c r="X3450">
        <f>_xlfn.XLOOKUP($G3450,speciesvars!$D:$D,speciesvars!H:H,0,0)</f>
        <v>0</v>
      </c>
      <c r="Y3450">
        <f>_xlfn.XLOOKUP($G3450,speciesvars!$D:$D,speciesvars!I:I,0,0)</f>
        <v>0</v>
      </c>
    </row>
    <row r="3451" spans="1:25" hidden="1" x14ac:dyDescent="0.25">
      <c r="A3451" t="s">
        <v>57</v>
      </c>
      <c r="B3451" t="s">
        <v>52</v>
      </c>
      <c r="C3451">
        <v>3</v>
      </c>
      <c r="D3451" t="str">
        <f t="shared" si="53"/>
        <v>Rooseveltspring 2021</v>
      </c>
      <c r="E3451" t="s">
        <v>66</v>
      </c>
      <c r="F3451" t="s">
        <v>70</v>
      </c>
      <c r="G3451" t="s">
        <v>22</v>
      </c>
      <c r="H3451" t="s">
        <v>4256</v>
      </c>
      <c r="I3451" t="s">
        <v>3554</v>
      </c>
      <c r="J3451" t="s">
        <v>60</v>
      </c>
      <c r="K3451">
        <v>0</v>
      </c>
      <c r="L3451">
        <v>0</v>
      </c>
      <c r="M3451">
        <v>0</v>
      </c>
      <c r="N3451">
        <f>_xlfn.XLOOKUP($A3451,'site variables'!$A:$A,'site variables'!C:C,0,0)</f>
        <v>400.54</v>
      </c>
      <c r="O3451">
        <f>_xlfn.XLOOKUP($A3451,'site variables'!$A:$A,'site variables'!D:D,0,0)</f>
        <v>30.2</v>
      </c>
      <c r="P3451">
        <f>_xlfn.XLOOKUP($A3451,'site variables'!$A:$A,'site variables'!E:E,0,0)</f>
        <v>20.100000000000001</v>
      </c>
      <c r="Q3451">
        <f>_xlfn.XLOOKUP($A3451,'site variables'!$A:$A,'site variables'!F:F,0,0)</f>
        <v>762</v>
      </c>
      <c r="R3451" t="str">
        <f>_xlfn.XLOOKUP($A3451,'site variables'!$A:$A,'site variables'!G:G,0,0)</f>
        <v>high</v>
      </c>
      <c r="S3451" t="str">
        <f>_xlfn.XLOOKUP($A3451,'site variables'!$A:$A,'site variables'!H:H,0,0)</f>
        <v>low</v>
      </c>
      <c r="T3451" t="str">
        <f>_xlfn.XLOOKUP($A3451,'site variables'!$A:$A,'site variables'!I:I,0,0)</f>
        <v>Wildfire&amp;grazing</v>
      </c>
      <c r="U3451">
        <f>_xlfn.XLOOKUP($D3451,climatevars!$E:$E,climatevars!J:J,0,)</f>
        <v>73.999852000000004</v>
      </c>
      <c r="V3451">
        <f>_xlfn.XLOOKUP($D3451,climatevars!$E:$E,climatevars!K:K,0,)</f>
        <v>750.99849799999981</v>
      </c>
      <c r="W3451">
        <f>_xlfn.XLOOKUP($D3451,climatevars!$E:$E,climatevars!L:L,0,)</f>
        <v>326.99934599999995</v>
      </c>
      <c r="X3451">
        <f>_xlfn.XLOOKUP($G3451,speciesvars!$D:$D,speciesvars!H:H,0,0)</f>
        <v>22.870833317438802</v>
      </c>
      <c r="Y3451">
        <f>_xlfn.XLOOKUP($G3451,speciesvars!$D:$D,speciesvars!I:I,0,0)</f>
        <v>733</v>
      </c>
    </row>
    <row r="3452" spans="1:25" hidden="1" x14ac:dyDescent="0.25">
      <c r="A3452" t="s">
        <v>57</v>
      </c>
      <c r="B3452" t="s">
        <v>52</v>
      </c>
      <c r="C3452">
        <v>3</v>
      </c>
      <c r="D3452" t="str">
        <f t="shared" si="53"/>
        <v>Rooseveltspring 2021</v>
      </c>
      <c r="E3452" t="s">
        <v>66</v>
      </c>
      <c r="F3452" t="s">
        <v>70</v>
      </c>
      <c r="G3452" t="s">
        <v>54</v>
      </c>
      <c r="H3452" t="s">
        <v>4256</v>
      </c>
      <c r="I3452" t="s">
        <v>3555</v>
      </c>
      <c r="J3452" t="s">
        <v>60</v>
      </c>
      <c r="K3452">
        <v>0</v>
      </c>
      <c r="L3452">
        <v>0</v>
      </c>
      <c r="M3452">
        <v>0</v>
      </c>
      <c r="N3452">
        <f>_xlfn.XLOOKUP($A3452,'site variables'!$A:$A,'site variables'!C:C,0,0)</f>
        <v>400.54</v>
      </c>
      <c r="O3452">
        <f>_xlfn.XLOOKUP($A3452,'site variables'!$A:$A,'site variables'!D:D,0,0)</f>
        <v>30.2</v>
      </c>
      <c r="P3452">
        <f>_xlfn.XLOOKUP($A3452,'site variables'!$A:$A,'site variables'!E:E,0,0)</f>
        <v>20.100000000000001</v>
      </c>
      <c r="Q3452">
        <f>_xlfn.XLOOKUP($A3452,'site variables'!$A:$A,'site variables'!F:F,0,0)</f>
        <v>762</v>
      </c>
      <c r="R3452" t="str">
        <f>_xlfn.XLOOKUP($A3452,'site variables'!$A:$A,'site variables'!G:G,0,0)</f>
        <v>high</v>
      </c>
      <c r="S3452" t="str">
        <f>_xlfn.XLOOKUP($A3452,'site variables'!$A:$A,'site variables'!H:H,0,0)</f>
        <v>low</v>
      </c>
      <c r="T3452" t="str">
        <f>_xlfn.XLOOKUP($A3452,'site variables'!$A:$A,'site variables'!I:I,0,0)</f>
        <v>Wildfire&amp;grazing</v>
      </c>
      <c r="U3452">
        <f>_xlfn.XLOOKUP($D3452,climatevars!$E:$E,climatevars!J:J,0,)</f>
        <v>73.999852000000004</v>
      </c>
      <c r="V3452">
        <f>_xlfn.XLOOKUP($D3452,climatevars!$E:$E,climatevars!K:K,0,)</f>
        <v>750.99849799999981</v>
      </c>
      <c r="W3452">
        <f>_xlfn.XLOOKUP($D3452,climatevars!$E:$E,climatevars!L:L,0,)</f>
        <v>326.99934599999995</v>
      </c>
      <c r="X3452">
        <f>_xlfn.XLOOKUP($G3452,speciesvars!$D:$D,speciesvars!H:H,0,0)</f>
        <v>21.7541668613752</v>
      </c>
      <c r="Y3452">
        <f>_xlfn.XLOOKUP($G3452,speciesvars!$D:$D,speciesvars!I:I,0,0)</f>
        <v>505</v>
      </c>
    </row>
    <row r="3453" spans="1:25" hidden="1" x14ac:dyDescent="0.25">
      <c r="A3453" t="s">
        <v>57</v>
      </c>
      <c r="B3453" t="s">
        <v>52</v>
      </c>
      <c r="C3453">
        <v>3</v>
      </c>
      <c r="D3453" t="str">
        <f t="shared" si="53"/>
        <v>Rooseveltspring 2021</v>
      </c>
      <c r="E3453" t="s">
        <v>66</v>
      </c>
      <c r="F3453" t="s">
        <v>70</v>
      </c>
      <c r="G3453" t="s">
        <v>65</v>
      </c>
      <c r="H3453" t="s">
        <v>4256</v>
      </c>
      <c r="I3453" t="s">
        <v>3556</v>
      </c>
      <c r="J3453" t="s">
        <v>60</v>
      </c>
      <c r="K3453">
        <v>0</v>
      </c>
      <c r="L3453">
        <v>0</v>
      </c>
      <c r="M3453">
        <v>0.05</v>
      </c>
      <c r="N3453">
        <f>_xlfn.XLOOKUP($A3453,'site variables'!$A:$A,'site variables'!C:C,0,0)</f>
        <v>400.54</v>
      </c>
      <c r="O3453">
        <f>_xlfn.XLOOKUP($A3453,'site variables'!$A:$A,'site variables'!D:D,0,0)</f>
        <v>30.2</v>
      </c>
      <c r="P3453">
        <f>_xlfn.XLOOKUP($A3453,'site variables'!$A:$A,'site variables'!E:E,0,0)</f>
        <v>20.100000000000001</v>
      </c>
      <c r="Q3453">
        <f>_xlfn.XLOOKUP($A3453,'site variables'!$A:$A,'site variables'!F:F,0,0)</f>
        <v>762</v>
      </c>
      <c r="R3453" t="str">
        <f>_xlfn.XLOOKUP($A3453,'site variables'!$A:$A,'site variables'!G:G,0,0)</f>
        <v>high</v>
      </c>
      <c r="S3453" t="str">
        <f>_xlfn.XLOOKUP($A3453,'site variables'!$A:$A,'site variables'!H:H,0,0)</f>
        <v>low</v>
      </c>
      <c r="T3453" t="str">
        <f>_xlfn.XLOOKUP($A3453,'site variables'!$A:$A,'site variables'!I:I,0,0)</f>
        <v>Wildfire&amp;grazing</v>
      </c>
      <c r="U3453">
        <f>_xlfn.XLOOKUP($D3453,climatevars!$E:$E,climatevars!J:J,0,)</f>
        <v>73.999852000000004</v>
      </c>
      <c r="V3453">
        <f>_xlfn.XLOOKUP($D3453,climatevars!$E:$E,climatevars!K:K,0,)</f>
        <v>750.99849799999981</v>
      </c>
      <c r="W3453">
        <f>_xlfn.XLOOKUP($D3453,climatevars!$E:$E,climatevars!L:L,0,)</f>
        <v>326.99934599999995</v>
      </c>
      <c r="X3453">
        <f>_xlfn.XLOOKUP($G3453,speciesvars!$D:$D,speciesvars!H:H,0,0)</f>
        <v>21.662499884764401</v>
      </c>
      <c r="Y3453">
        <f>_xlfn.XLOOKUP($G3453,speciesvars!$D:$D,speciesvars!I:I,0,0)</f>
        <v>767</v>
      </c>
    </row>
    <row r="3454" spans="1:25" hidden="1" x14ac:dyDescent="0.25">
      <c r="A3454" t="s">
        <v>57</v>
      </c>
      <c r="B3454" t="s">
        <v>52</v>
      </c>
      <c r="C3454">
        <v>3</v>
      </c>
      <c r="D3454" t="str">
        <f t="shared" si="53"/>
        <v>Rooseveltspring 2021</v>
      </c>
      <c r="E3454" t="s">
        <v>66</v>
      </c>
      <c r="F3454" t="s">
        <v>70</v>
      </c>
      <c r="G3454" t="s">
        <v>1</v>
      </c>
      <c r="H3454" t="s">
        <v>4256</v>
      </c>
      <c r="I3454" t="s">
        <v>3557</v>
      </c>
      <c r="J3454" t="s">
        <v>60</v>
      </c>
      <c r="K3454">
        <v>0</v>
      </c>
      <c r="L3454">
        <v>0</v>
      </c>
      <c r="M3454">
        <v>0</v>
      </c>
      <c r="N3454">
        <f>_xlfn.XLOOKUP($A3454,'site variables'!$A:$A,'site variables'!C:C,0,0)</f>
        <v>400.54</v>
      </c>
      <c r="O3454">
        <f>_xlfn.XLOOKUP($A3454,'site variables'!$A:$A,'site variables'!D:D,0,0)</f>
        <v>30.2</v>
      </c>
      <c r="P3454">
        <f>_xlfn.XLOOKUP($A3454,'site variables'!$A:$A,'site variables'!E:E,0,0)</f>
        <v>20.100000000000001</v>
      </c>
      <c r="Q3454">
        <f>_xlfn.XLOOKUP($A3454,'site variables'!$A:$A,'site variables'!F:F,0,0)</f>
        <v>762</v>
      </c>
      <c r="R3454" t="str">
        <f>_xlfn.XLOOKUP($A3454,'site variables'!$A:$A,'site variables'!G:G,0,0)</f>
        <v>high</v>
      </c>
      <c r="S3454" t="str">
        <f>_xlfn.XLOOKUP($A3454,'site variables'!$A:$A,'site variables'!H:H,0,0)</f>
        <v>low</v>
      </c>
      <c r="T3454" t="str">
        <f>_xlfn.XLOOKUP($A3454,'site variables'!$A:$A,'site variables'!I:I,0,0)</f>
        <v>Wildfire&amp;grazing</v>
      </c>
      <c r="U3454">
        <f>_xlfn.XLOOKUP($D3454,climatevars!$E:$E,climatevars!J:J,0,)</f>
        <v>73.999852000000004</v>
      </c>
      <c r="V3454">
        <f>_xlfn.XLOOKUP($D3454,climatevars!$E:$E,climatevars!K:K,0,)</f>
        <v>750.99849799999981</v>
      </c>
      <c r="W3454">
        <f>_xlfn.XLOOKUP($D3454,climatevars!$E:$E,climatevars!L:L,0,)</f>
        <v>326.99934599999995</v>
      </c>
      <c r="X3454">
        <f>_xlfn.XLOOKUP($G3454,speciesvars!$D:$D,speciesvars!H:H,0,0)</f>
        <v>22.9416667421659</v>
      </c>
      <c r="Y3454">
        <f>_xlfn.XLOOKUP($G3454,speciesvars!$D:$D,speciesvars!I:I,0,0)</f>
        <v>528</v>
      </c>
    </row>
    <row r="3455" spans="1:25" hidden="1" x14ac:dyDescent="0.25">
      <c r="A3455" t="s">
        <v>57</v>
      </c>
      <c r="B3455" t="s">
        <v>52</v>
      </c>
      <c r="C3455">
        <v>4</v>
      </c>
      <c r="D3455" t="str">
        <f t="shared" si="53"/>
        <v>Rooseveltspring 2021</v>
      </c>
      <c r="E3455" t="s">
        <v>12</v>
      </c>
      <c r="F3455" t="s">
        <v>70</v>
      </c>
      <c r="G3455" t="s">
        <v>6</v>
      </c>
      <c r="H3455" t="s">
        <v>4256</v>
      </c>
      <c r="I3455" t="s">
        <v>3558</v>
      </c>
      <c r="J3455" t="s">
        <v>60</v>
      </c>
      <c r="K3455">
        <v>0</v>
      </c>
      <c r="L3455">
        <v>0</v>
      </c>
      <c r="M3455">
        <v>0</v>
      </c>
      <c r="N3455">
        <f>_xlfn.XLOOKUP($A3455,'site variables'!$A:$A,'site variables'!C:C,0,0)</f>
        <v>400.54</v>
      </c>
      <c r="O3455">
        <f>_xlfn.XLOOKUP($A3455,'site variables'!$A:$A,'site variables'!D:D,0,0)</f>
        <v>30.2</v>
      </c>
      <c r="P3455">
        <f>_xlfn.XLOOKUP($A3455,'site variables'!$A:$A,'site variables'!E:E,0,0)</f>
        <v>20.100000000000001</v>
      </c>
      <c r="Q3455">
        <f>_xlfn.XLOOKUP($A3455,'site variables'!$A:$A,'site variables'!F:F,0,0)</f>
        <v>762</v>
      </c>
      <c r="R3455" t="str">
        <f>_xlfn.XLOOKUP($A3455,'site variables'!$A:$A,'site variables'!G:G,0,0)</f>
        <v>high</v>
      </c>
      <c r="S3455" t="str">
        <f>_xlfn.XLOOKUP($A3455,'site variables'!$A:$A,'site variables'!H:H,0,0)</f>
        <v>low</v>
      </c>
      <c r="T3455" t="str">
        <f>_xlfn.XLOOKUP($A3455,'site variables'!$A:$A,'site variables'!I:I,0,0)</f>
        <v>Wildfire&amp;grazing</v>
      </c>
      <c r="U3455">
        <f>_xlfn.XLOOKUP($D3455,climatevars!$E:$E,climatevars!J:J,0,)</f>
        <v>73.999852000000004</v>
      </c>
      <c r="V3455">
        <f>_xlfn.XLOOKUP($D3455,climatevars!$E:$E,climatevars!K:K,0,)</f>
        <v>750.99849799999981</v>
      </c>
      <c r="W3455">
        <f>_xlfn.XLOOKUP($D3455,climatevars!$E:$E,climatevars!L:L,0,)</f>
        <v>326.99934599999995</v>
      </c>
      <c r="X3455">
        <f>_xlfn.XLOOKUP($G3455,speciesvars!$D:$D,speciesvars!H:H,0,0)</f>
        <v>21.804166575272902</v>
      </c>
      <c r="Y3455">
        <f>_xlfn.XLOOKUP($G3455,speciesvars!$D:$D,speciesvars!I:I,0,0)</f>
        <v>504</v>
      </c>
    </row>
    <row r="3456" spans="1:25" hidden="1" x14ac:dyDescent="0.25">
      <c r="A3456" t="s">
        <v>57</v>
      </c>
      <c r="B3456" t="s">
        <v>52</v>
      </c>
      <c r="C3456">
        <v>4</v>
      </c>
      <c r="D3456" t="str">
        <f t="shared" si="53"/>
        <v>Rooseveltspring 2021</v>
      </c>
      <c r="E3456" t="s">
        <v>12</v>
      </c>
      <c r="F3456" t="s">
        <v>70</v>
      </c>
      <c r="G3456" t="s">
        <v>22</v>
      </c>
      <c r="H3456" t="s">
        <v>4256</v>
      </c>
      <c r="I3456" t="s">
        <v>3559</v>
      </c>
      <c r="J3456" t="s">
        <v>60</v>
      </c>
      <c r="K3456">
        <v>0</v>
      </c>
      <c r="L3456">
        <v>0</v>
      </c>
      <c r="M3456">
        <v>0</v>
      </c>
      <c r="N3456">
        <f>_xlfn.XLOOKUP($A3456,'site variables'!$A:$A,'site variables'!C:C,0,0)</f>
        <v>400.54</v>
      </c>
      <c r="O3456">
        <f>_xlfn.XLOOKUP($A3456,'site variables'!$A:$A,'site variables'!D:D,0,0)</f>
        <v>30.2</v>
      </c>
      <c r="P3456">
        <f>_xlfn.XLOOKUP($A3456,'site variables'!$A:$A,'site variables'!E:E,0,0)</f>
        <v>20.100000000000001</v>
      </c>
      <c r="Q3456">
        <f>_xlfn.XLOOKUP($A3456,'site variables'!$A:$A,'site variables'!F:F,0,0)</f>
        <v>762</v>
      </c>
      <c r="R3456" t="str">
        <f>_xlfn.XLOOKUP($A3456,'site variables'!$A:$A,'site variables'!G:G,0,0)</f>
        <v>high</v>
      </c>
      <c r="S3456" t="str">
        <f>_xlfn.XLOOKUP($A3456,'site variables'!$A:$A,'site variables'!H:H,0,0)</f>
        <v>low</v>
      </c>
      <c r="T3456" t="str">
        <f>_xlfn.XLOOKUP($A3456,'site variables'!$A:$A,'site variables'!I:I,0,0)</f>
        <v>Wildfire&amp;grazing</v>
      </c>
      <c r="U3456">
        <f>_xlfn.XLOOKUP($D3456,climatevars!$E:$E,climatevars!J:J,0,)</f>
        <v>73.999852000000004</v>
      </c>
      <c r="V3456">
        <f>_xlfn.XLOOKUP($D3456,climatevars!$E:$E,climatevars!K:K,0,)</f>
        <v>750.99849799999981</v>
      </c>
      <c r="W3456">
        <f>_xlfn.XLOOKUP($D3456,climatevars!$E:$E,climatevars!L:L,0,)</f>
        <v>326.99934599999995</v>
      </c>
      <c r="X3456">
        <f>_xlfn.XLOOKUP($G3456,speciesvars!$D:$D,speciesvars!H:H,0,0)</f>
        <v>22.870833317438802</v>
      </c>
      <c r="Y3456">
        <f>_xlfn.XLOOKUP($G3456,speciesvars!$D:$D,speciesvars!I:I,0,0)</f>
        <v>733</v>
      </c>
    </row>
    <row r="3457" spans="1:25" hidden="1" x14ac:dyDescent="0.25">
      <c r="A3457" t="s">
        <v>57</v>
      </c>
      <c r="B3457" t="s">
        <v>52</v>
      </c>
      <c r="C3457">
        <v>4</v>
      </c>
      <c r="D3457" t="str">
        <f t="shared" si="53"/>
        <v>Rooseveltspring 2021</v>
      </c>
      <c r="E3457" t="s">
        <v>12</v>
      </c>
      <c r="F3457" t="s">
        <v>70</v>
      </c>
      <c r="G3457" t="s">
        <v>54</v>
      </c>
      <c r="H3457" t="s">
        <v>4256</v>
      </c>
      <c r="I3457" t="s">
        <v>3560</v>
      </c>
      <c r="J3457" t="s">
        <v>60</v>
      </c>
      <c r="K3457">
        <v>1</v>
      </c>
      <c r="L3457">
        <v>15</v>
      </c>
      <c r="M3457">
        <v>0.05</v>
      </c>
      <c r="N3457">
        <f>_xlfn.XLOOKUP($A3457,'site variables'!$A:$A,'site variables'!C:C,0,0)</f>
        <v>400.54</v>
      </c>
      <c r="O3457">
        <f>_xlfn.XLOOKUP($A3457,'site variables'!$A:$A,'site variables'!D:D,0,0)</f>
        <v>30.2</v>
      </c>
      <c r="P3457">
        <f>_xlfn.XLOOKUP($A3457,'site variables'!$A:$A,'site variables'!E:E,0,0)</f>
        <v>20.100000000000001</v>
      </c>
      <c r="Q3457">
        <f>_xlfn.XLOOKUP($A3457,'site variables'!$A:$A,'site variables'!F:F,0,0)</f>
        <v>762</v>
      </c>
      <c r="R3457" t="str">
        <f>_xlfn.XLOOKUP($A3457,'site variables'!$A:$A,'site variables'!G:G,0,0)</f>
        <v>high</v>
      </c>
      <c r="S3457" t="str">
        <f>_xlfn.XLOOKUP($A3457,'site variables'!$A:$A,'site variables'!H:H,0,0)</f>
        <v>low</v>
      </c>
      <c r="T3457" t="str">
        <f>_xlfn.XLOOKUP($A3457,'site variables'!$A:$A,'site variables'!I:I,0,0)</f>
        <v>Wildfire&amp;grazing</v>
      </c>
      <c r="U3457">
        <f>_xlfn.XLOOKUP($D3457,climatevars!$E:$E,climatevars!J:J,0,)</f>
        <v>73.999852000000004</v>
      </c>
      <c r="V3457">
        <f>_xlfn.XLOOKUP($D3457,climatevars!$E:$E,climatevars!K:K,0,)</f>
        <v>750.99849799999981</v>
      </c>
      <c r="W3457">
        <f>_xlfn.XLOOKUP($D3457,climatevars!$E:$E,climatevars!L:L,0,)</f>
        <v>326.99934599999995</v>
      </c>
      <c r="X3457">
        <f>_xlfn.XLOOKUP($G3457,speciesvars!$D:$D,speciesvars!H:H,0,0)</f>
        <v>21.7541668613752</v>
      </c>
      <c r="Y3457">
        <f>_xlfn.XLOOKUP($G3457,speciesvars!$D:$D,speciesvars!I:I,0,0)</f>
        <v>505</v>
      </c>
    </row>
    <row r="3458" spans="1:25" hidden="1" x14ac:dyDescent="0.25">
      <c r="A3458" t="s">
        <v>57</v>
      </c>
      <c r="B3458" t="s">
        <v>52</v>
      </c>
      <c r="C3458">
        <v>4</v>
      </c>
      <c r="D3458" t="str">
        <f t="shared" si="53"/>
        <v>Rooseveltspring 2021</v>
      </c>
      <c r="E3458" t="s">
        <v>12</v>
      </c>
      <c r="F3458" t="s">
        <v>70</v>
      </c>
      <c r="G3458" t="s">
        <v>65</v>
      </c>
      <c r="H3458" t="s">
        <v>4256</v>
      </c>
      <c r="I3458" t="s">
        <v>3561</v>
      </c>
      <c r="J3458" t="s">
        <v>60</v>
      </c>
      <c r="K3458">
        <v>1</v>
      </c>
      <c r="L3458">
        <v>15</v>
      </c>
      <c r="M3458">
        <v>0.05</v>
      </c>
      <c r="N3458">
        <f>_xlfn.XLOOKUP($A3458,'site variables'!$A:$A,'site variables'!C:C,0,0)</f>
        <v>400.54</v>
      </c>
      <c r="O3458">
        <f>_xlfn.XLOOKUP($A3458,'site variables'!$A:$A,'site variables'!D:D,0,0)</f>
        <v>30.2</v>
      </c>
      <c r="P3458">
        <f>_xlfn.XLOOKUP($A3458,'site variables'!$A:$A,'site variables'!E:E,0,0)</f>
        <v>20.100000000000001</v>
      </c>
      <c r="Q3458">
        <f>_xlfn.XLOOKUP($A3458,'site variables'!$A:$A,'site variables'!F:F,0,0)</f>
        <v>762</v>
      </c>
      <c r="R3458" t="str">
        <f>_xlfn.XLOOKUP($A3458,'site variables'!$A:$A,'site variables'!G:G,0,0)</f>
        <v>high</v>
      </c>
      <c r="S3458" t="str">
        <f>_xlfn.XLOOKUP($A3458,'site variables'!$A:$A,'site variables'!H:H,0,0)</f>
        <v>low</v>
      </c>
      <c r="T3458" t="str">
        <f>_xlfn.XLOOKUP($A3458,'site variables'!$A:$A,'site variables'!I:I,0,0)</f>
        <v>Wildfire&amp;grazing</v>
      </c>
      <c r="U3458">
        <f>_xlfn.XLOOKUP($D3458,climatevars!$E:$E,climatevars!J:J,0,)</f>
        <v>73.999852000000004</v>
      </c>
      <c r="V3458">
        <f>_xlfn.XLOOKUP($D3458,climatevars!$E:$E,climatevars!K:K,0,)</f>
        <v>750.99849799999981</v>
      </c>
      <c r="W3458">
        <f>_xlfn.XLOOKUP($D3458,climatevars!$E:$E,climatevars!L:L,0,)</f>
        <v>326.99934599999995</v>
      </c>
      <c r="X3458">
        <f>_xlfn.XLOOKUP($G3458,speciesvars!$D:$D,speciesvars!H:H,0,0)</f>
        <v>21.662499884764401</v>
      </c>
      <c r="Y3458">
        <f>_xlfn.XLOOKUP($G3458,speciesvars!$D:$D,speciesvars!I:I,0,0)</f>
        <v>767</v>
      </c>
    </row>
    <row r="3459" spans="1:25" hidden="1" x14ac:dyDescent="0.25">
      <c r="A3459" t="s">
        <v>57</v>
      </c>
      <c r="B3459" t="s">
        <v>52</v>
      </c>
      <c r="C3459">
        <v>4</v>
      </c>
      <c r="D3459" t="str">
        <f t="shared" ref="D3459:D3522" si="54">_xlfn.CONCAT(A3459,B3459)</f>
        <v>Rooseveltspring 2021</v>
      </c>
      <c r="E3459" t="s">
        <v>12</v>
      </c>
      <c r="F3459" t="s">
        <v>70</v>
      </c>
      <c r="G3459" t="s">
        <v>1</v>
      </c>
      <c r="H3459" t="s">
        <v>4256</v>
      </c>
      <c r="I3459" t="s">
        <v>3562</v>
      </c>
      <c r="J3459" t="s">
        <v>60</v>
      </c>
      <c r="K3459">
        <v>1</v>
      </c>
      <c r="L3459">
        <v>3</v>
      </c>
      <c r="M3459">
        <v>0.05</v>
      </c>
      <c r="N3459">
        <f>_xlfn.XLOOKUP($A3459,'site variables'!$A:$A,'site variables'!C:C,0,0)</f>
        <v>400.54</v>
      </c>
      <c r="O3459">
        <f>_xlfn.XLOOKUP($A3459,'site variables'!$A:$A,'site variables'!D:D,0,0)</f>
        <v>30.2</v>
      </c>
      <c r="P3459">
        <f>_xlfn.XLOOKUP($A3459,'site variables'!$A:$A,'site variables'!E:E,0,0)</f>
        <v>20.100000000000001</v>
      </c>
      <c r="Q3459">
        <f>_xlfn.XLOOKUP($A3459,'site variables'!$A:$A,'site variables'!F:F,0,0)</f>
        <v>762</v>
      </c>
      <c r="R3459" t="str">
        <f>_xlfn.XLOOKUP($A3459,'site variables'!$A:$A,'site variables'!G:G,0,0)</f>
        <v>high</v>
      </c>
      <c r="S3459" t="str">
        <f>_xlfn.XLOOKUP($A3459,'site variables'!$A:$A,'site variables'!H:H,0,0)</f>
        <v>low</v>
      </c>
      <c r="T3459" t="str">
        <f>_xlfn.XLOOKUP($A3459,'site variables'!$A:$A,'site variables'!I:I,0,0)</f>
        <v>Wildfire&amp;grazing</v>
      </c>
      <c r="U3459">
        <f>_xlfn.XLOOKUP($D3459,climatevars!$E:$E,climatevars!J:J,0,)</f>
        <v>73.999852000000004</v>
      </c>
      <c r="V3459">
        <f>_xlfn.XLOOKUP($D3459,climatevars!$E:$E,climatevars!K:K,0,)</f>
        <v>750.99849799999981</v>
      </c>
      <c r="W3459">
        <f>_xlfn.XLOOKUP($D3459,climatevars!$E:$E,climatevars!L:L,0,)</f>
        <v>326.99934599999995</v>
      </c>
      <c r="X3459">
        <f>_xlfn.XLOOKUP($G3459,speciesvars!$D:$D,speciesvars!H:H,0,0)</f>
        <v>22.9416667421659</v>
      </c>
      <c r="Y3459">
        <f>_xlfn.XLOOKUP($G3459,speciesvars!$D:$D,speciesvars!I:I,0,0)</f>
        <v>528</v>
      </c>
    </row>
    <row r="3460" spans="1:25" hidden="1" x14ac:dyDescent="0.25">
      <c r="A3460" t="s">
        <v>57</v>
      </c>
      <c r="B3460" t="s">
        <v>52</v>
      </c>
      <c r="C3460">
        <v>5</v>
      </c>
      <c r="D3460" t="str">
        <f t="shared" si="54"/>
        <v>Rooseveltspring 2021</v>
      </c>
      <c r="E3460" t="s">
        <v>48</v>
      </c>
      <c r="F3460" t="s">
        <v>0</v>
      </c>
      <c r="G3460" t="s">
        <v>13</v>
      </c>
      <c r="H3460" t="s">
        <v>4254</v>
      </c>
      <c r="I3460" t="s">
        <v>3563</v>
      </c>
      <c r="J3460" t="s">
        <v>60</v>
      </c>
      <c r="K3460">
        <v>0</v>
      </c>
      <c r="L3460">
        <v>0</v>
      </c>
      <c r="M3460">
        <v>0</v>
      </c>
      <c r="N3460">
        <f>_xlfn.XLOOKUP($A3460,'site variables'!$A:$A,'site variables'!C:C,0,0)</f>
        <v>400.54</v>
      </c>
      <c r="O3460">
        <f>_xlfn.XLOOKUP($A3460,'site variables'!$A:$A,'site variables'!D:D,0,0)</f>
        <v>30.2</v>
      </c>
      <c r="P3460">
        <f>_xlfn.XLOOKUP($A3460,'site variables'!$A:$A,'site variables'!E:E,0,0)</f>
        <v>20.100000000000001</v>
      </c>
      <c r="Q3460">
        <f>_xlfn.XLOOKUP($A3460,'site variables'!$A:$A,'site variables'!F:F,0,0)</f>
        <v>762</v>
      </c>
      <c r="R3460" t="str">
        <f>_xlfn.XLOOKUP($A3460,'site variables'!$A:$A,'site variables'!G:G,0,0)</f>
        <v>high</v>
      </c>
      <c r="S3460" t="str">
        <f>_xlfn.XLOOKUP($A3460,'site variables'!$A:$A,'site variables'!H:H,0,0)</f>
        <v>low</v>
      </c>
      <c r="T3460" t="str">
        <f>_xlfn.XLOOKUP($A3460,'site variables'!$A:$A,'site variables'!I:I,0,0)</f>
        <v>Wildfire&amp;grazing</v>
      </c>
      <c r="U3460">
        <f>_xlfn.XLOOKUP($D3460,climatevars!$E:$E,climatevars!J:J,0,)</f>
        <v>73.999852000000004</v>
      </c>
      <c r="V3460">
        <f>_xlfn.XLOOKUP($D3460,climatevars!$E:$E,climatevars!K:K,0,)</f>
        <v>750.99849799999981</v>
      </c>
      <c r="W3460">
        <f>_xlfn.XLOOKUP($D3460,climatevars!$E:$E,climatevars!L:L,0,)</f>
        <v>326.99934599999995</v>
      </c>
      <c r="X3460">
        <f>_xlfn.XLOOKUP($G3460,speciesvars!$D:$D,speciesvars!H:H,0,0)</f>
        <v>23.462500015894602</v>
      </c>
      <c r="Y3460">
        <f>_xlfn.XLOOKUP($G3460,speciesvars!$D:$D,speciesvars!I:I,0,0)</f>
        <v>846</v>
      </c>
    </row>
    <row r="3461" spans="1:25" hidden="1" x14ac:dyDescent="0.25">
      <c r="A3461" t="s">
        <v>57</v>
      </c>
      <c r="B3461" t="s">
        <v>52</v>
      </c>
      <c r="C3461">
        <v>25</v>
      </c>
      <c r="D3461" t="str">
        <f t="shared" si="54"/>
        <v>Rooseveltspring 2021</v>
      </c>
      <c r="E3461" t="s">
        <v>75</v>
      </c>
      <c r="F3461" t="s">
        <v>49</v>
      </c>
      <c r="G3461" t="s">
        <v>77</v>
      </c>
      <c r="H3461" t="s">
        <v>11</v>
      </c>
      <c r="I3461" t="s">
        <v>3564</v>
      </c>
      <c r="J3461" t="s">
        <v>72</v>
      </c>
      <c r="K3461">
        <v>2</v>
      </c>
      <c r="L3461">
        <v>25</v>
      </c>
      <c r="N3461">
        <f>_xlfn.XLOOKUP($A3461,'site variables'!$A:$A,'site variables'!C:C,0,0)</f>
        <v>400.54</v>
      </c>
      <c r="O3461">
        <f>_xlfn.XLOOKUP($A3461,'site variables'!$A:$A,'site variables'!D:D,0,0)</f>
        <v>30.2</v>
      </c>
      <c r="P3461">
        <f>_xlfn.XLOOKUP($A3461,'site variables'!$A:$A,'site variables'!E:E,0,0)</f>
        <v>20.100000000000001</v>
      </c>
      <c r="Q3461">
        <f>_xlfn.XLOOKUP($A3461,'site variables'!$A:$A,'site variables'!F:F,0,0)</f>
        <v>762</v>
      </c>
      <c r="R3461" t="str">
        <f>_xlfn.XLOOKUP($A3461,'site variables'!$A:$A,'site variables'!G:G,0,0)</f>
        <v>high</v>
      </c>
      <c r="S3461" t="str">
        <f>_xlfn.XLOOKUP($A3461,'site variables'!$A:$A,'site variables'!H:H,0,0)</f>
        <v>low</v>
      </c>
      <c r="T3461" t="str">
        <f>_xlfn.XLOOKUP($A3461,'site variables'!$A:$A,'site variables'!I:I,0,0)</f>
        <v>Wildfire&amp;grazing</v>
      </c>
      <c r="U3461">
        <f>_xlfn.XLOOKUP($D3461,climatevars!$E:$E,climatevars!J:J,0,)</f>
        <v>73.999852000000004</v>
      </c>
      <c r="V3461">
        <f>_xlfn.XLOOKUP($D3461,climatevars!$E:$E,climatevars!K:K,0,)</f>
        <v>750.99849799999981</v>
      </c>
      <c r="W3461">
        <f>_xlfn.XLOOKUP($D3461,climatevars!$E:$E,climatevars!L:L,0,)</f>
        <v>326.99934599999995</v>
      </c>
      <c r="X3461">
        <f>_xlfn.XLOOKUP($G3461,speciesvars!$D:$D,speciesvars!H:H,0,0)</f>
        <v>0</v>
      </c>
      <c r="Y3461">
        <f>_xlfn.XLOOKUP($G3461,speciesvars!$D:$D,speciesvars!I:I,0,0)</f>
        <v>0</v>
      </c>
    </row>
    <row r="3462" spans="1:25" hidden="1" x14ac:dyDescent="0.25">
      <c r="A3462" t="s">
        <v>57</v>
      </c>
      <c r="B3462" t="s">
        <v>52</v>
      </c>
      <c r="C3462">
        <v>25</v>
      </c>
      <c r="D3462" t="str">
        <f t="shared" si="54"/>
        <v>Rooseveltspring 2021</v>
      </c>
      <c r="E3462" t="s">
        <v>75</v>
      </c>
      <c r="F3462" t="s">
        <v>49</v>
      </c>
      <c r="G3462" t="s">
        <v>14</v>
      </c>
      <c r="H3462" t="s">
        <v>11</v>
      </c>
      <c r="I3462" t="s">
        <v>3565</v>
      </c>
      <c r="J3462" t="s">
        <v>60</v>
      </c>
      <c r="K3462">
        <v>1</v>
      </c>
      <c r="L3462">
        <v>30</v>
      </c>
      <c r="N3462">
        <f>_xlfn.XLOOKUP($A3462,'site variables'!$A:$A,'site variables'!C:C,0,0)</f>
        <v>400.54</v>
      </c>
      <c r="O3462">
        <f>_xlfn.XLOOKUP($A3462,'site variables'!$A:$A,'site variables'!D:D,0,0)</f>
        <v>30.2</v>
      </c>
      <c r="P3462">
        <f>_xlfn.XLOOKUP($A3462,'site variables'!$A:$A,'site variables'!E:E,0,0)</f>
        <v>20.100000000000001</v>
      </c>
      <c r="Q3462">
        <f>_xlfn.XLOOKUP($A3462,'site variables'!$A:$A,'site variables'!F:F,0,0)</f>
        <v>762</v>
      </c>
      <c r="R3462" t="str">
        <f>_xlfn.XLOOKUP($A3462,'site variables'!$A:$A,'site variables'!G:G,0,0)</f>
        <v>high</v>
      </c>
      <c r="S3462" t="str">
        <f>_xlfn.XLOOKUP($A3462,'site variables'!$A:$A,'site variables'!H:H,0,0)</f>
        <v>low</v>
      </c>
      <c r="T3462" t="str">
        <f>_xlfn.XLOOKUP($A3462,'site variables'!$A:$A,'site variables'!I:I,0,0)</f>
        <v>Wildfire&amp;grazing</v>
      </c>
      <c r="U3462">
        <f>_xlfn.XLOOKUP($D3462,climatevars!$E:$E,climatevars!J:J,0,)</f>
        <v>73.999852000000004</v>
      </c>
      <c r="V3462">
        <f>_xlfn.XLOOKUP($D3462,climatevars!$E:$E,climatevars!K:K,0,)</f>
        <v>750.99849799999981</v>
      </c>
      <c r="W3462">
        <f>_xlfn.XLOOKUP($D3462,climatevars!$E:$E,climatevars!L:L,0,)</f>
        <v>326.99934599999995</v>
      </c>
      <c r="X3462">
        <f>_xlfn.XLOOKUP($G3462,speciesvars!$D:$D,speciesvars!H:H,0,0)</f>
        <v>0</v>
      </c>
      <c r="Y3462">
        <f>_xlfn.XLOOKUP($G3462,speciesvars!$D:$D,speciesvars!I:I,0,0)</f>
        <v>0</v>
      </c>
    </row>
    <row r="3463" spans="1:25" hidden="1" x14ac:dyDescent="0.25">
      <c r="A3463" t="s">
        <v>57</v>
      </c>
      <c r="B3463" t="s">
        <v>52</v>
      </c>
      <c r="C3463">
        <v>25</v>
      </c>
      <c r="D3463" t="str">
        <f t="shared" si="54"/>
        <v>Rooseveltspring 2021</v>
      </c>
      <c r="E3463" t="s">
        <v>75</v>
      </c>
      <c r="F3463" t="s">
        <v>49</v>
      </c>
      <c r="G3463" t="s">
        <v>3</v>
      </c>
      <c r="H3463" t="s">
        <v>11</v>
      </c>
      <c r="I3463" t="s">
        <v>3566</v>
      </c>
      <c r="J3463" t="s">
        <v>72</v>
      </c>
      <c r="K3463">
        <v>57</v>
      </c>
      <c r="L3463">
        <v>5</v>
      </c>
      <c r="N3463">
        <f>_xlfn.XLOOKUP($A3463,'site variables'!$A:$A,'site variables'!C:C,0,0)</f>
        <v>400.54</v>
      </c>
      <c r="O3463">
        <f>_xlfn.XLOOKUP($A3463,'site variables'!$A:$A,'site variables'!D:D,0,0)</f>
        <v>30.2</v>
      </c>
      <c r="P3463">
        <f>_xlfn.XLOOKUP($A3463,'site variables'!$A:$A,'site variables'!E:E,0,0)</f>
        <v>20.100000000000001</v>
      </c>
      <c r="Q3463">
        <f>_xlfn.XLOOKUP($A3463,'site variables'!$A:$A,'site variables'!F:F,0,0)</f>
        <v>762</v>
      </c>
      <c r="R3463" t="str">
        <f>_xlfn.XLOOKUP($A3463,'site variables'!$A:$A,'site variables'!G:G,0,0)</f>
        <v>high</v>
      </c>
      <c r="S3463" t="str">
        <f>_xlfn.XLOOKUP($A3463,'site variables'!$A:$A,'site variables'!H:H,0,0)</f>
        <v>low</v>
      </c>
      <c r="T3463" t="str">
        <f>_xlfn.XLOOKUP($A3463,'site variables'!$A:$A,'site variables'!I:I,0,0)</f>
        <v>Wildfire&amp;grazing</v>
      </c>
      <c r="U3463">
        <f>_xlfn.XLOOKUP($D3463,climatevars!$E:$E,climatevars!J:J,0,)</f>
        <v>73.999852000000004</v>
      </c>
      <c r="V3463">
        <f>_xlfn.XLOOKUP($D3463,climatevars!$E:$E,climatevars!K:K,0,)</f>
        <v>750.99849799999981</v>
      </c>
      <c r="W3463">
        <f>_xlfn.XLOOKUP($D3463,climatevars!$E:$E,climatevars!L:L,0,)</f>
        <v>326.99934599999995</v>
      </c>
      <c r="X3463">
        <f>_xlfn.XLOOKUP($G3463,speciesvars!$D:$D,speciesvars!H:H,0,0)</f>
        <v>0</v>
      </c>
      <c r="Y3463">
        <f>_xlfn.XLOOKUP($G3463,speciesvars!$D:$D,speciesvars!I:I,0,0)</f>
        <v>0</v>
      </c>
    </row>
    <row r="3464" spans="1:25" hidden="1" x14ac:dyDescent="0.25">
      <c r="A3464" t="s">
        <v>57</v>
      </c>
      <c r="B3464" t="s">
        <v>52</v>
      </c>
      <c r="C3464">
        <v>25</v>
      </c>
      <c r="D3464" t="str">
        <f t="shared" si="54"/>
        <v>Rooseveltspring 2021</v>
      </c>
      <c r="E3464" t="s">
        <v>75</v>
      </c>
      <c r="F3464" t="s">
        <v>49</v>
      </c>
      <c r="G3464" t="s">
        <v>36</v>
      </c>
      <c r="H3464" t="s">
        <v>11</v>
      </c>
      <c r="I3464" t="s">
        <v>3567</v>
      </c>
      <c r="J3464" t="s">
        <v>72</v>
      </c>
      <c r="K3464">
        <v>18</v>
      </c>
      <c r="L3464">
        <v>10</v>
      </c>
      <c r="N3464">
        <f>_xlfn.XLOOKUP($A3464,'site variables'!$A:$A,'site variables'!C:C,0,0)</f>
        <v>400.54</v>
      </c>
      <c r="O3464">
        <f>_xlfn.XLOOKUP($A3464,'site variables'!$A:$A,'site variables'!D:D,0,0)</f>
        <v>30.2</v>
      </c>
      <c r="P3464">
        <f>_xlfn.XLOOKUP($A3464,'site variables'!$A:$A,'site variables'!E:E,0,0)</f>
        <v>20.100000000000001</v>
      </c>
      <c r="Q3464">
        <f>_xlfn.XLOOKUP($A3464,'site variables'!$A:$A,'site variables'!F:F,0,0)</f>
        <v>762</v>
      </c>
      <c r="R3464" t="str">
        <f>_xlfn.XLOOKUP($A3464,'site variables'!$A:$A,'site variables'!G:G,0,0)</f>
        <v>high</v>
      </c>
      <c r="S3464" t="str">
        <f>_xlfn.XLOOKUP($A3464,'site variables'!$A:$A,'site variables'!H:H,0,0)</f>
        <v>low</v>
      </c>
      <c r="T3464" t="str">
        <f>_xlfn.XLOOKUP($A3464,'site variables'!$A:$A,'site variables'!I:I,0,0)</f>
        <v>Wildfire&amp;grazing</v>
      </c>
      <c r="U3464">
        <f>_xlfn.XLOOKUP($D3464,climatevars!$E:$E,climatevars!J:J,0,)</f>
        <v>73.999852000000004</v>
      </c>
      <c r="V3464">
        <f>_xlfn.XLOOKUP($D3464,climatevars!$E:$E,climatevars!K:K,0,)</f>
        <v>750.99849799999981</v>
      </c>
      <c r="W3464">
        <f>_xlfn.XLOOKUP($D3464,climatevars!$E:$E,climatevars!L:L,0,)</f>
        <v>326.99934599999995</v>
      </c>
      <c r="X3464">
        <f>_xlfn.XLOOKUP($G3464,speciesvars!$D:$D,speciesvars!H:H,0,0)</f>
        <v>0</v>
      </c>
      <c r="Y3464">
        <f>_xlfn.XLOOKUP($G3464,speciesvars!$D:$D,speciesvars!I:I,0,0)</f>
        <v>0</v>
      </c>
    </row>
    <row r="3465" spans="1:25" hidden="1" x14ac:dyDescent="0.25">
      <c r="A3465" t="s">
        <v>57</v>
      </c>
      <c r="B3465" t="s">
        <v>52</v>
      </c>
      <c r="C3465">
        <v>5</v>
      </c>
      <c r="D3465" t="str">
        <f t="shared" si="54"/>
        <v>Rooseveltspring 2021</v>
      </c>
      <c r="E3465" t="s">
        <v>48</v>
      </c>
      <c r="F3465" t="s">
        <v>0</v>
      </c>
      <c r="G3465" t="s">
        <v>21</v>
      </c>
      <c r="H3465" t="s">
        <v>4254</v>
      </c>
      <c r="I3465" t="s">
        <v>3568</v>
      </c>
      <c r="J3465" t="s">
        <v>60</v>
      </c>
      <c r="K3465">
        <v>0</v>
      </c>
      <c r="L3465">
        <v>0</v>
      </c>
      <c r="M3465">
        <v>0</v>
      </c>
      <c r="N3465">
        <f>_xlfn.XLOOKUP($A3465,'site variables'!$A:$A,'site variables'!C:C,0,0)</f>
        <v>400.54</v>
      </c>
      <c r="O3465">
        <f>_xlfn.XLOOKUP($A3465,'site variables'!$A:$A,'site variables'!D:D,0,0)</f>
        <v>30.2</v>
      </c>
      <c r="P3465">
        <f>_xlfn.XLOOKUP($A3465,'site variables'!$A:$A,'site variables'!E:E,0,0)</f>
        <v>20.100000000000001</v>
      </c>
      <c r="Q3465">
        <f>_xlfn.XLOOKUP($A3465,'site variables'!$A:$A,'site variables'!F:F,0,0)</f>
        <v>762</v>
      </c>
      <c r="R3465" t="str">
        <f>_xlfn.XLOOKUP($A3465,'site variables'!$A:$A,'site variables'!G:G,0,0)</f>
        <v>high</v>
      </c>
      <c r="S3465" t="str">
        <f>_xlfn.XLOOKUP($A3465,'site variables'!$A:$A,'site variables'!H:H,0,0)</f>
        <v>low</v>
      </c>
      <c r="T3465" t="str">
        <f>_xlfn.XLOOKUP($A3465,'site variables'!$A:$A,'site variables'!I:I,0,0)</f>
        <v>Wildfire&amp;grazing</v>
      </c>
      <c r="U3465">
        <f>_xlfn.XLOOKUP($D3465,climatevars!$E:$E,climatevars!J:J,0,)</f>
        <v>73.999852000000004</v>
      </c>
      <c r="V3465">
        <f>_xlfn.XLOOKUP($D3465,climatevars!$E:$E,climatevars!K:K,0,)</f>
        <v>750.99849799999981</v>
      </c>
      <c r="W3465">
        <f>_xlfn.XLOOKUP($D3465,climatevars!$E:$E,climatevars!L:L,0,)</f>
        <v>326.99934599999995</v>
      </c>
      <c r="X3465">
        <f>_xlfn.XLOOKUP($G3465,speciesvars!$D:$D,speciesvars!H:H,0,0)</f>
        <v>24.8750001192093</v>
      </c>
      <c r="Y3465">
        <f>_xlfn.XLOOKUP($G3465,speciesvars!$D:$D,speciesvars!I:I,0,0)</f>
        <v>845</v>
      </c>
    </row>
    <row r="3466" spans="1:25" hidden="1" x14ac:dyDescent="0.25">
      <c r="A3466" t="s">
        <v>57</v>
      </c>
      <c r="B3466" t="s">
        <v>52</v>
      </c>
      <c r="C3466">
        <v>5</v>
      </c>
      <c r="D3466" t="str">
        <f t="shared" si="54"/>
        <v>Rooseveltspring 2021</v>
      </c>
      <c r="E3466" t="s">
        <v>48</v>
      </c>
      <c r="F3466" t="s">
        <v>0</v>
      </c>
      <c r="G3466" t="s">
        <v>53</v>
      </c>
      <c r="H3466" t="s">
        <v>4254</v>
      </c>
      <c r="I3466" t="s">
        <v>3569</v>
      </c>
      <c r="J3466" t="s">
        <v>60</v>
      </c>
      <c r="K3466">
        <v>0</v>
      </c>
      <c r="L3466">
        <v>0</v>
      </c>
      <c r="M3466">
        <v>0</v>
      </c>
      <c r="N3466">
        <f>_xlfn.XLOOKUP($A3466,'site variables'!$A:$A,'site variables'!C:C,0,0)</f>
        <v>400.54</v>
      </c>
      <c r="O3466">
        <f>_xlfn.XLOOKUP($A3466,'site variables'!$A:$A,'site variables'!D:D,0,0)</f>
        <v>30.2</v>
      </c>
      <c r="P3466">
        <f>_xlfn.XLOOKUP($A3466,'site variables'!$A:$A,'site variables'!E:E,0,0)</f>
        <v>20.100000000000001</v>
      </c>
      <c r="Q3466">
        <f>_xlfn.XLOOKUP($A3466,'site variables'!$A:$A,'site variables'!F:F,0,0)</f>
        <v>762</v>
      </c>
      <c r="R3466" t="str">
        <f>_xlfn.XLOOKUP($A3466,'site variables'!$A:$A,'site variables'!G:G,0,0)</f>
        <v>high</v>
      </c>
      <c r="S3466" t="str">
        <f>_xlfn.XLOOKUP($A3466,'site variables'!$A:$A,'site variables'!H:H,0,0)</f>
        <v>low</v>
      </c>
      <c r="T3466" t="str">
        <f>_xlfn.XLOOKUP($A3466,'site variables'!$A:$A,'site variables'!I:I,0,0)</f>
        <v>Wildfire&amp;grazing</v>
      </c>
      <c r="U3466">
        <f>_xlfn.XLOOKUP($D3466,climatevars!$E:$E,climatevars!J:J,0,)</f>
        <v>73.999852000000004</v>
      </c>
      <c r="V3466">
        <f>_xlfn.XLOOKUP($D3466,climatevars!$E:$E,climatevars!K:K,0,)</f>
        <v>750.99849799999981</v>
      </c>
      <c r="W3466">
        <f>_xlfn.XLOOKUP($D3466,climatevars!$E:$E,climatevars!L:L,0,)</f>
        <v>326.99934599999995</v>
      </c>
      <c r="X3466">
        <f>_xlfn.XLOOKUP($G3466,speciesvars!$D:$D,speciesvars!H:H,0,0)</f>
        <v>24.200000047683702</v>
      </c>
      <c r="Y3466">
        <f>_xlfn.XLOOKUP($G3466,speciesvars!$D:$D,speciesvars!I:I,0,0)</f>
        <v>706</v>
      </c>
    </row>
    <row r="3467" spans="1:25" hidden="1" x14ac:dyDescent="0.25">
      <c r="A3467" t="s">
        <v>57</v>
      </c>
      <c r="B3467" t="s">
        <v>52</v>
      </c>
      <c r="C3467">
        <v>26</v>
      </c>
      <c r="D3467" t="str">
        <f t="shared" si="54"/>
        <v>Rooseveltspring 2021</v>
      </c>
      <c r="E3467" t="s">
        <v>12</v>
      </c>
      <c r="F3467" t="s">
        <v>0</v>
      </c>
      <c r="G3467" t="s">
        <v>77</v>
      </c>
      <c r="H3467" t="s">
        <v>11</v>
      </c>
      <c r="I3467" t="s">
        <v>3570</v>
      </c>
      <c r="J3467" t="s">
        <v>72</v>
      </c>
      <c r="K3467">
        <v>6</v>
      </c>
      <c r="L3467">
        <v>15</v>
      </c>
      <c r="N3467">
        <f>_xlfn.XLOOKUP($A3467,'site variables'!$A:$A,'site variables'!C:C,0,0)</f>
        <v>400.54</v>
      </c>
      <c r="O3467">
        <f>_xlfn.XLOOKUP($A3467,'site variables'!$A:$A,'site variables'!D:D,0,0)</f>
        <v>30.2</v>
      </c>
      <c r="P3467">
        <f>_xlfn.XLOOKUP($A3467,'site variables'!$A:$A,'site variables'!E:E,0,0)</f>
        <v>20.100000000000001</v>
      </c>
      <c r="Q3467">
        <f>_xlfn.XLOOKUP($A3467,'site variables'!$A:$A,'site variables'!F:F,0,0)</f>
        <v>762</v>
      </c>
      <c r="R3467" t="str">
        <f>_xlfn.XLOOKUP($A3467,'site variables'!$A:$A,'site variables'!G:G,0,0)</f>
        <v>high</v>
      </c>
      <c r="S3467" t="str">
        <f>_xlfn.XLOOKUP($A3467,'site variables'!$A:$A,'site variables'!H:H,0,0)</f>
        <v>low</v>
      </c>
      <c r="T3467" t="str">
        <f>_xlfn.XLOOKUP($A3467,'site variables'!$A:$A,'site variables'!I:I,0,0)</f>
        <v>Wildfire&amp;grazing</v>
      </c>
      <c r="U3467">
        <f>_xlfn.XLOOKUP($D3467,climatevars!$E:$E,climatevars!J:J,0,)</f>
        <v>73.999852000000004</v>
      </c>
      <c r="V3467">
        <f>_xlfn.XLOOKUP($D3467,climatevars!$E:$E,climatevars!K:K,0,)</f>
        <v>750.99849799999981</v>
      </c>
      <c r="W3467">
        <f>_xlfn.XLOOKUP($D3467,climatevars!$E:$E,climatevars!L:L,0,)</f>
        <v>326.99934599999995</v>
      </c>
      <c r="X3467">
        <f>_xlfn.XLOOKUP($G3467,speciesvars!$D:$D,speciesvars!H:H,0,0)</f>
        <v>0</v>
      </c>
      <c r="Y3467">
        <f>_xlfn.XLOOKUP($G3467,speciesvars!$D:$D,speciesvars!I:I,0,0)</f>
        <v>0</v>
      </c>
    </row>
    <row r="3468" spans="1:25" hidden="1" x14ac:dyDescent="0.25">
      <c r="A3468" t="s">
        <v>57</v>
      </c>
      <c r="B3468" t="s">
        <v>52</v>
      </c>
      <c r="C3468">
        <v>5</v>
      </c>
      <c r="D3468" t="str">
        <f t="shared" si="54"/>
        <v>Rooseveltspring 2021</v>
      </c>
      <c r="E3468" t="s">
        <v>48</v>
      </c>
      <c r="F3468" t="s">
        <v>0</v>
      </c>
      <c r="G3468" t="s">
        <v>54</v>
      </c>
      <c r="H3468" t="s">
        <v>4256</v>
      </c>
      <c r="I3468" t="s">
        <v>3571</v>
      </c>
      <c r="J3468" t="s">
        <v>60</v>
      </c>
      <c r="K3468">
        <v>1</v>
      </c>
      <c r="L3468">
        <v>10</v>
      </c>
      <c r="M3468">
        <v>0.05</v>
      </c>
      <c r="N3468">
        <f>_xlfn.XLOOKUP($A3468,'site variables'!$A:$A,'site variables'!C:C,0,0)</f>
        <v>400.54</v>
      </c>
      <c r="O3468">
        <f>_xlfn.XLOOKUP($A3468,'site variables'!$A:$A,'site variables'!D:D,0,0)</f>
        <v>30.2</v>
      </c>
      <c r="P3468">
        <f>_xlfn.XLOOKUP($A3468,'site variables'!$A:$A,'site variables'!E:E,0,0)</f>
        <v>20.100000000000001</v>
      </c>
      <c r="Q3468">
        <f>_xlfn.XLOOKUP($A3468,'site variables'!$A:$A,'site variables'!F:F,0,0)</f>
        <v>762</v>
      </c>
      <c r="R3468" t="str">
        <f>_xlfn.XLOOKUP($A3468,'site variables'!$A:$A,'site variables'!G:G,0,0)</f>
        <v>high</v>
      </c>
      <c r="S3468" t="str">
        <f>_xlfn.XLOOKUP($A3468,'site variables'!$A:$A,'site variables'!H:H,0,0)</f>
        <v>low</v>
      </c>
      <c r="T3468" t="str">
        <f>_xlfn.XLOOKUP($A3468,'site variables'!$A:$A,'site variables'!I:I,0,0)</f>
        <v>Wildfire&amp;grazing</v>
      </c>
      <c r="U3468">
        <f>_xlfn.XLOOKUP($D3468,climatevars!$E:$E,climatevars!J:J,0,)</f>
        <v>73.999852000000004</v>
      </c>
      <c r="V3468">
        <f>_xlfn.XLOOKUP($D3468,climatevars!$E:$E,climatevars!K:K,0,)</f>
        <v>750.99849799999981</v>
      </c>
      <c r="W3468">
        <f>_xlfn.XLOOKUP($D3468,climatevars!$E:$E,climatevars!L:L,0,)</f>
        <v>326.99934599999995</v>
      </c>
      <c r="X3468">
        <f>_xlfn.XLOOKUP($G3468,speciesvars!$D:$D,speciesvars!H:H,0,0)</f>
        <v>21.7541668613752</v>
      </c>
      <c r="Y3468">
        <f>_xlfn.XLOOKUP($G3468,speciesvars!$D:$D,speciesvars!I:I,0,0)</f>
        <v>505</v>
      </c>
    </row>
    <row r="3469" spans="1:25" hidden="1" x14ac:dyDescent="0.25">
      <c r="A3469" t="s">
        <v>57</v>
      </c>
      <c r="B3469" t="s">
        <v>52</v>
      </c>
      <c r="C3469">
        <v>5</v>
      </c>
      <c r="D3469" t="str">
        <f t="shared" si="54"/>
        <v>Rooseveltspring 2021</v>
      </c>
      <c r="E3469" t="s">
        <v>48</v>
      </c>
      <c r="F3469" t="s">
        <v>0</v>
      </c>
      <c r="G3469" t="s">
        <v>35</v>
      </c>
      <c r="H3469" t="s">
        <v>4254</v>
      </c>
      <c r="I3469" t="s">
        <v>3572</v>
      </c>
      <c r="J3469" t="s">
        <v>60</v>
      </c>
      <c r="K3469">
        <v>0</v>
      </c>
      <c r="L3469">
        <v>0</v>
      </c>
      <c r="M3469">
        <v>0</v>
      </c>
      <c r="N3469">
        <f>_xlfn.XLOOKUP($A3469,'site variables'!$A:$A,'site variables'!C:C,0,0)</f>
        <v>400.54</v>
      </c>
      <c r="O3469">
        <f>_xlfn.XLOOKUP($A3469,'site variables'!$A:$A,'site variables'!D:D,0,0)</f>
        <v>30.2</v>
      </c>
      <c r="P3469">
        <f>_xlfn.XLOOKUP($A3469,'site variables'!$A:$A,'site variables'!E:E,0,0)</f>
        <v>20.100000000000001</v>
      </c>
      <c r="Q3469">
        <f>_xlfn.XLOOKUP($A3469,'site variables'!$A:$A,'site variables'!F:F,0,0)</f>
        <v>762</v>
      </c>
      <c r="R3469" t="str">
        <f>_xlfn.XLOOKUP($A3469,'site variables'!$A:$A,'site variables'!G:G,0,0)</f>
        <v>high</v>
      </c>
      <c r="S3469" t="str">
        <f>_xlfn.XLOOKUP($A3469,'site variables'!$A:$A,'site variables'!H:H,0,0)</f>
        <v>low</v>
      </c>
      <c r="T3469" t="str">
        <f>_xlfn.XLOOKUP($A3469,'site variables'!$A:$A,'site variables'!I:I,0,0)</f>
        <v>Wildfire&amp;grazing</v>
      </c>
      <c r="U3469">
        <f>_xlfn.XLOOKUP($D3469,climatevars!$E:$E,climatevars!J:J,0,)</f>
        <v>73.999852000000004</v>
      </c>
      <c r="V3469">
        <f>_xlfn.XLOOKUP($D3469,climatevars!$E:$E,climatevars!K:K,0,)</f>
        <v>750.99849799999981</v>
      </c>
      <c r="W3469">
        <f>_xlfn.XLOOKUP($D3469,climatevars!$E:$E,climatevars!L:L,0,)</f>
        <v>326.99934599999995</v>
      </c>
      <c r="X3469">
        <f>_xlfn.XLOOKUP($G3469,speciesvars!$D:$D,speciesvars!H:H,0,0)</f>
        <v>23.5000000198682</v>
      </c>
      <c r="Y3469">
        <f>_xlfn.XLOOKUP($G3469,speciesvars!$D:$D,speciesvars!I:I,0,0)</f>
        <v>354</v>
      </c>
    </row>
    <row r="3470" spans="1:25" hidden="1" x14ac:dyDescent="0.25">
      <c r="A3470" t="s">
        <v>57</v>
      </c>
      <c r="B3470" t="s">
        <v>52</v>
      </c>
      <c r="C3470">
        <v>5</v>
      </c>
      <c r="D3470" t="str">
        <f t="shared" si="54"/>
        <v>Rooseveltspring 2021</v>
      </c>
      <c r="E3470" t="s">
        <v>48</v>
      </c>
      <c r="F3470" t="s">
        <v>0</v>
      </c>
      <c r="G3470" t="s">
        <v>65</v>
      </c>
      <c r="H3470" t="s">
        <v>4256</v>
      </c>
      <c r="I3470" t="s">
        <v>3573</v>
      </c>
      <c r="J3470" t="s">
        <v>60</v>
      </c>
      <c r="K3470">
        <v>1</v>
      </c>
      <c r="L3470">
        <v>10</v>
      </c>
      <c r="M3470">
        <v>0.05</v>
      </c>
      <c r="N3470">
        <f>_xlfn.XLOOKUP($A3470,'site variables'!$A:$A,'site variables'!C:C,0,0)</f>
        <v>400.54</v>
      </c>
      <c r="O3470">
        <f>_xlfn.XLOOKUP($A3470,'site variables'!$A:$A,'site variables'!D:D,0,0)</f>
        <v>30.2</v>
      </c>
      <c r="P3470">
        <f>_xlfn.XLOOKUP($A3470,'site variables'!$A:$A,'site variables'!E:E,0,0)</f>
        <v>20.100000000000001</v>
      </c>
      <c r="Q3470">
        <f>_xlfn.XLOOKUP($A3470,'site variables'!$A:$A,'site variables'!F:F,0,0)</f>
        <v>762</v>
      </c>
      <c r="R3470" t="str">
        <f>_xlfn.XLOOKUP($A3470,'site variables'!$A:$A,'site variables'!G:G,0,0)</f>
        <v>high</v>
      </c>
      <c r="S3470" t="str">
        <f>_xlfn.XLOOKUP($A3470,'site variables'!$A:$A,'site variables'!H:H,0,0)</f>
        <v>low</v>
      </c>
      <c r="T3470" t="str">
        <f>_xlfn.XLOOKUP($A3470,'site variables'!$A:$A,'site variables'!I:I,0,0)</f>
        <v>Wildfire&amp;grazing</v>
      </c>
      <c r="U3470">
        <f>_xlfn.XLOOKUP($D3470,climatevars!$E:$E,climatevars!J:J,0,)</f>
        <v>73.999852000000004</v>
      </c>
      <c r="V3470">
        <f>_xlfn.XLOOKUP($D3470,climatevars!$E:$E,climatevars!K:K,0,)</f>
        <v>750.99849799999981</v>
      </c>
      <c r="W3470">
        <f>_xlfn.XLOOKUP($D3470,climatevars!$E:$E,climatevars!L:L,0,)</f>
        <v>326.99934599999995</v>
      </c>
      <c r="X3470">
        <f>_xlfn.XLOOKUP($G3470,speciesvars!$D:$D,speciesvars!H:H,0,0)</f>
        <v>21.662499884764401</v>
      </c>
      <c r="Y3470">
        <f>_xlfn.XLOOKUP($G3470,speciesvars!$D:$D,speciesvars!I:I,0,0)</f>
        <v>767</v>
      </c>
    </row>
    <row r="3471" spans="1:25" hidden="1" x14ac:dyDescent="0.25">
      <c r="A3471" t="s">
        <v>57</v>
      </c>
      <c r="B3471" t="s">
        <v>52</v>
      </c>
      <c r="C3471">
        <v>5</v>
      </c>
      <c r="D3471" t="str">
        <f t="shared" si="54"/>
        <v>Rooseveltspring 2021</v>
      </c>
      <c r="E3471" t="s">
        <v>48</v>
      </c>
      <c r="F3471" t="s">
        <v>0</v>
      </c>
      <c r="G3471" t="s">
        <v>76</v>
      </c>
      <c r="H3471" t="s">
        <v>4254</v>
      </c>
      <c r="I3471" t="s">
        <v>3574</v>
      </c>
      <c r="J3471" t="s">
        <v>60</v>
      </c>
      <c r="K3471">
        <v>0</v>
      </c>
      <c r="L3471">
        <v>0</v>
      </c>
      <c r="M3471">
        <v>0.55000000000000004</v>
      </c>
      <c r="N3471">
        <f>_xlfn.XLOOKUP($A3471,'site variables'!$A:$A,'site variables'!C:C,0,0)</f>
        <v>400.54</v>
      </c>
      <c r="O3471">
        <f>_xlfn.XLOOKUP($A3471,'site variables'!$A:$A,'site variables'!D:D,0,0)</f>
        <v>30.2</v>
      </c>
      <c r="P3471">
        <f>_xlfn.XLOOKUP($A3471,'site variables'!$A:$A,'site variables'!E:E,0,0)</f>
        <v>20.100000000000001</v>
      </c>
      <c r="Q3471">
        <f>_xlfn.XLOOKUP($A3471,'site variables'!$A:$A,'site variables'!F:F,0,0)</f>
        <v>762</v>
      </c>
      <c r="R3471" t="str">
        <f>_xlfn.XLOOKUP($A3471,'site variables'!$A:$A,'site variables'!G:G,0,0)</f>
        <v>high</v>
      </c>
      <c r="S3471" t="str">
        <f>_xlfn.XLOOKUP($A3471,'site variables'!$A:$A,'site variables'!H:H,0,0)</f>
        <v>low</v>
      </c>
      <c r="T3471" t="str">
        <f>_xlfn.XLOOKUP($A3471,'site variables'!$A:$A,'site variables'!I:I,0,0)</f>
        <v>Wildfire&amp;grazing</v>
      </c>
      <c r="U3471">
        <f>_xlfn.XLOOKUP($D3471,climatevars!$E:$E,climatevars!J:J,0,)</f>
        <v>73.999852000000004</v>
      </c>
      <c r="V3471">
        <f>_xlfn.XLOOKUP($D3471,climatevars!$E:$E,climatevars!K:K,0,)</f>
        <v>750.99849799999981</v>
      </c>
      <c r="W3471">
        <f>_xlfn.XLOOKUP($D3471,climatevars!$E:$E,climatevars!L:L,0,)</f>
        <v>326.99934599999995</v>
      </c>
      <c r="X3471">
        <f>_xlfn.XLOOKUP($G3471,speciesvars!$D:$D,speciesvars!H:H,0,0)</f>
        <v>23.825000166892998</v>
      </c>
      <c r="Y3471">
        <f>_xlfn.XLOOKUP($G3471,speciesvars!$D:$D,speciesvars!I:I,0,0)</f>
        <v>508</v>
      </c>
    </row>
    <row r="3472" spans="1:25" hidden="1" x14ac:dyDescent="0.25">
      <c r="A3472" t="s">
        <v>57</v>
      </c>
      <c r="B3472" t="s">
        <v>52</v>
      </c>
      <c r="C3472">
        <v>6</v>
      </c>
      <c r="D3472" t="str">
        <f t="shared" si="54"/>
        <v>Rooseveltspring 2021</v>
      </c>
      <c r="E3472" t="s">
        <v>66</v>
      </c>
      <c r="F3472" t="s">
        <v>0</v>
      </c>
      <c r="G3472" t="s">
        <v>13</v>
      </c>
      <c r="H3472" t="s">
        <v>4254</v>
      </c>
      <c r="I3472" t="s">
        <v>3575</v>
      </c>
      <c r="J3472" t="s">
        <v>60</v>
      </c>
      <c r="K3472">
        <v>0</v>
      </c>
      <c r="L3472">
        <v>0</v>
      </c>
      <c r="M3472">
        <v>0</v>
      </c>
      <c r="N3472">
        <f>_xlfn.XLOOKUP($A3472,'site variables'!$A:$A,'site variables'!C:C,0,0)</f>
        <v>400.54</v>
      </c>
      <c r="O3472">
        <f>_xlfn.XLOOKUP($A3472,'site variables'!$A:$A,'site variables'!D:D,0,0)</f>
        <v>30.2</v>
      </c>
      <c r="P3472">
        <f>_xlfn.XLOOKUP($A3472,'site variables'!$A:$A,'site variables'!E:E,0,0)</f>
        <v>20.100000000000001</v>
      </c>
      <c r="Q3472">
        <f>_xlfn.XLOOKUP($A3472,'site variables'!$A:$A,'site variables'!F:F,0,0)</f>
        <v>762</v>
      </c>
      <c r="R3472" t="str">
        <f>_xlfn.XLOOKUP($A3472,'site variables'!$A:$A,'site variables'!G:G,0,0)</f>
        <v>high</v>
      </c>
      <c r="S3472" t="str">
        <f>_xlfn.XLOOKUP($A3472,'site variables'!$A:$A,'site variables'!H:H,0,0)</f>
        <v>low</v>
      </c>
      <c r="T3472" t="str">
        <f>_xlfn.XLOOKUP($A3472,'site variables'!$A:$A,'site variables'!I:I,0,0)</f>
        <v>Wildfire&amp;grazing</v>
      </c>
      <c r="U3472">
        <f>_xlfn.XLOOKUP($D3472,climatevars!$E:$E,climatevars!J:J,0,)</f>
        <v>73.999852000000004</v>
      </c>
      <c r="V3472">
        <f>_xlfn.XLOOKUP($D3472,climatevars!$E:$E,climatevars!K:K,0,)</f>
        <v>750.99849799999981</v>
      </c>
      <c r="W3472">
        <f>_xlfn.XLOOKUP($D3472,climatevars!$E:$E,climatevars!L:L,0,)</f>
        <v>326.99934599999995</v>
      </c>
      <c r="X3472">
        <f>_xlfn.XLOOKUP($G3472,speciesvars!$D:$D,speciesvars!H:H,0,0)</f>
        <v>23.462500015894602</v>
      </c>
      <c r="Y3472">
        <f>_xlfn.XLOOKUP($G3472,speciesvars!$D:$D,speciesvars!I:I,0,0)</f>
        <v>846</v>
      </c>
    </row>
    <row r="3473" spans="1:25" hidden="1" x14ac:dyDescent="0.25">
      <c r="A3473" t="s">
        <v>57</v>
      </c>
      <c r="B3473" t="s">
        <v>52</v>
      </c>
      <c r="C3473">
        <v>26</v>
      </c>
      <c r="D3473" t="str">
        <f t="shared" si="54"/>
        <v>Rooseveltspring 2021</v>
      </c>
      <c r="E3473" t="s">
        <v>12</v>
      </c>
      <c r="F3473" t="s">
        <v>0</v>
      </c>
      <c r="G3473" t="s">
        <v>3</v>
      </c>
      <c r="H3473" t="s">
        <v>11</v>
      </c>
      <c r="I3473" t="s">
        <v>3576</v>
      </c>
      <c r="J3473" t="s">
        <v>72</v>
      </c>
      <c r="K3473">
        <v>42</v>
      </c>
      <c r="L3473">
        <v>5</v>
      </c>
      <c r="N3473">
        <f>_xlfn.XLOOKUP($A3473,'site variables'!$A:$A,'site variables'!C:C,0,0)</f>
        <v>400.54</v>
      </c>
      <c r="O3473">
        <f>_xlfn.XLOOKUP($A3473,'site variables'!$A:$A,'site variables'!D:D,0,0)</f>
        <v>30.2</v>
      </c>
      <c r="P3473">
        <f>_xlfn.XLOOKUP($A3473,'site variables'!$A:$A,'site variables'!E:E,0,0)</f>
        <v>20.100000000000001</v>
      </c>
      <c r="Q3473">
        <f>_xlfn.XLOOKUP($A3473,'site variables'!$A:$A,'site variables'!F:F,0,0)</f>
        <v>762</v>
      </c>
      <c r="R3473" t="str">
        <f>_xlfn.XLOOKUP($A3473,'site variables'!$A:$A,'site variables'!G:G,0,0)</f>
        <v>high</v>
      </c>
      <c r="S3473" t="str">
        <f>_xlfn.XLOOKUP($A3473,'site variables'!$A:$A,'site variables'!H:H,0,0)</f>
        <v>low</v>
      </c>
      <c r="T3473" t="str">
        <f>_xlfn.XLOOKUP($A3473,'site variables'!$A:$A,'site variables'!I:I,0,0)</f>
        <v>Wildfire&amp;grazing</v>
      </c>
      <c r="U3473">
        <f>_xlfn.XLOOKUP($D3473,climatevars!$E:$E,climatevars!J:J,0,)</f>
        <v>73.999852000000004</v>
      </c>
      <c r="V3473">
        <f>_xlfn.XLOOKUP($D3473,climatevars!$E:$E,climatevars!K:K,0,)</f>
        <v>750.99849799999981</v>
      </c>
      <c r="W3473">
        <f>_xlfn.XLOOKUP($D3473,climatevars!$E:$E,climatevars!L:L,0,)</f>
        <v>326.99934599999995</v>
      </c>
      <c r="X3473">
        <f>_xlfn.XLOOKUP($G3473,speciesvars!$D:$D,speciesvars!H:H,0,0)</f>
        <v>0</v>
      </c>
      <c r="Y3473">
        <f>_xlfn.XLOOKUP($G3473,speciesvars!$D:$D,speciesvars!I:I,0,0)</f>
        <v>0</v>
      </c>
    </row>
    <row r="3474" spans="1:25" hidden="1" x14ac:dyDescent="0.25">
      <c r="A3474" t="s">
        <v>57</v>
      </c>
      <c r="B3474" t="s">
        <v>52</v>
      </c>
      <c r="C3474">
        <v>26</v>
      </c>
      <c r="D3474" t="str">
        <f t="shared" si="54"/>
        <v>Rooseveltspring 2021</v>
      </c>
      <c r="E3474" t="s">
        <v>12</v>
      </c>
      <c r="F3474" t="s">
        <v>0</v>
      </c>
      <c r="G3474" t="s">
        <v>33</v>
      </c>
      <c r="H3474" t="s">
        <v>11</v>
      </c>
      <c r="I3474" t="s">
        <v>3577</v>
      </c>
      <c r="J3474" t="s">
        <v>60</v>
      </c>
      <c r="K3474">
        <v>1</v>
      </c>
      <c r="L3474">
        <v>3</v>
      </c>
      <c r="N3474">
        <f>_xlfn.XLOOKUP($A3474,'site variables'!$A:$A,'site variables'!C:C,0,0)</f>
        <v>400.54</v>
      </c>
      <c r="O3474">
        <f>_xlfn.XLOOKUP($A3474,'site variables'!$A:$A,'site variables'!D:D,0,0)</f>
        <v>30.2</v>
      </c>
      <c r="P3474">
        <f>_xlfn.XLOOKUP($A3474,'site variables'!$A:$A,'site variables'!E:E,0,0)</f>
        <v>20.100000000000001</v>
      </c>
      <c r="Q3474">
        <f>_xlfn.XLOOKUP($A3474,'site variables'!$A:$A,'site variables'!F:F,0,0)</f>
        <v>762</v>
      </c>
      <c r="R3474" t="str">
        <f>_xlfn.XLOOKUP($A3474,'site variables'!$A:$A,'site variables'!G:G,0,0)</f>
        <v>high</v>
      </c>
      <c r="S3474" t="str">
        <f>_xlfn.XLOOKUP($A3474,'site variables'!$A:$A,'site variables'!H:H,0,0)</f>
        <v>low</v>
      </c>
      <c r="T3474" t="str">
        <f>_xlfn.XLOOKUP($A3474,'site variables'!$A:$A,'site variables'!I:I,0,0)</f>
        <v>Wildfire&amp;grazing</v>
      </c>
      <c r="U3474">
        <f>_xlfn.XLOOKUP($D3474,climatevars!$E:$E,climatevars!J:J,0,)</f>
        <v>73.999852000000004</v>
      </c>
      <c r="V3474">
        <f>_xlfn.XLOOKUP($D3474,climatevars!$E:$E,climatevars!K:K,0,)</f>
        <v>750.99849799999981</v>
      </c>
      <c r="W3474">
        <f>_xlfn.XLOOKUP($D3474,climatevars!$E:$E,climatevars!L:L,0,)</f>
        <v>326.99934599999995</v>
      </c>
      <c r="X3474">
        <f>_xlfn.XLOOKUP($G3474,speciesvars!$D:$D,speciesvars!H:H,0,0)</f>
        <v>0</v>
      </c>
      <c r="Y3474">
        <f>_xlfn.XLOOKUP($G3474,speciesvars!$D:$D,speciesvars!I:I,0,0)</f>
        <v>0</v>
      </c>
    </row>
    <row r="3475" spans="1:25" hidden="1" x14ac:dyDescent="0.25">
      <c r="A3475" t="s">
        <v>57</v>
      </c>
      <c r="B3475" t="s">
        <v>52</v>
      </c>
      <c r="C3475">
        <v>26</v>
      </c>
      <c r="D3475" t="str">
        <f t="shared" si="54"/>
        <v>Rooseveltspring 2021</v>
      </c>
      <c r="E3475" t="s">
        <v>12</v>
      </c>
      <c r="F3475" t="s">
        <v>0</v>
      </c>
      <c r="G3475" t="s">
        <v>36</v>
      </c>
      <c r="H3475" t="s">
        <v>11</v>
      </c>
      <c r="I3475" t="s">
        <v>3578</v>
      </c>
      <c r="J3475" t="s">
        <v>72</v>
      </c>
      <c r="K3475">
        <v>38</v>
      </c>
      <c r="L3475">
        <v>10</v>
      </c>
      <c r="N3475">
        <f>_xlfn.XLOOKUP($A3475,'site variables'!$A:$A,'site variables'!C:C,0,0)</f>
        <v>400.54</v>
      </c>
      <c r="O3475">
        <f>_xlfn.XLOOKUP($A3475,'site variables'!$A:$A,'site variables'!D:D,0,0)</f>
        <v>30.2</v>
      </c>
      <c r="P3475">
        <f>_xlfn.XLOOKUP($A3475,'site variables'!$A:$A,'site variables'!E:E,0,0)</f>
        <v>20.100000000000001</v>
      </c>
      <c r="Q3475">
        <f>_xlfn.XLOOKUP($A3475,'site variables'!$A:$A,'site variables'!F:F,0,0)</f>
        <v>762</v>
      </c>
      <c r="R3475" t="str">
        <f>_xlfn.XLOOKUP($A3475,'site variables'!$A:$A,'site variables'!G:G,0,0)</f>
        <v>high</v>
      </c>
      <c r="S3475" t="str">
        <f>_xlfn.XLOOKUP($A3475,'site variables'!$A:$A,'site variables'!H:H,0,0)</f>
        <v>low</v>
      </c>
      <c r="T3475" t="str">
        <f>_xlfn.XLOOKUP($A3475,'site variables'!$A:$A,'site variables'!I:I,0,0)</f>
        <v>Wildfire&amp;grazing</v>
      </c>
      <c r="U3475">
        <f>_xlfn.XLOOKUP($D3475,climatevars!$E:$E,climatevars!J:J,0,)</f>
        <v>73.999852000000004</v>
      </c>
      <c r="V3475">
        <f>_xlfn.XLOOKUP($D3475,climatevars!$E:$E,climatevars!K:K,0,)</f>
        <v>750.99849799999981</v>
      </c>
      <c r="W3475">
        <f>_xlfn.XLOOKUP($D3475,climatevars!$E:$E,climatevars!L:L,0,)</f>
        <v>326.99934599999995</v>
      </c>
      <c r="X3475">
        <f>_xlfn.XLOOKUP($G3475,speciesvars!$D:$D,speciesvars!H:H,0,0)</f>
        <v>0</v>
      </c>
      <c r="Y3475">
        <f>_xlfn.XLOOKUP($G3475,speciesvars!$D:$D,speciesvars!I:I,0,0)</f>
        <v>0</v>
      </c>
    </row>
    <row r="3476" spans="1:25" hidden="1" x14ac:dyDescent="0.25">
      <c r="A3476" t="s">
        <v>57</v>
      </c>
      <c r="B3476" t="s">
        <v>52</v>
      </c>
      <c r="C3476">
        <v>6</v>
      </c>
      <c r="D3476" t="str">
        <f t="shared" si="54"/>
        <v>Rooseveltspring 2021</v>
      </c>
      <c r="E3476" t="s">
        <v>66</v>
      </c>
      <c r="F3476" t="s">
        <v>0</v>
      </c>
      <c r="G3476" t="s">
        <v>21</v>
      </c>
      <c r="H3476" t="s">
        <v>4254</v>
      </c>
      <c r="I3476" t="s">
        <v>3579</v>
      </c>
      <c r="J3476" t="s">
        <v>60</v>
      </c>
      <c r="K3476">
        <v>0</v>
      </c>
      <c r="L3476">
        <v>0</v>
      </c>
      <c r="M3476">
        <v>0</v>
      </c>
      <c r="N3476">
        <f>_xlfn.XLOOKUP($A3476,'site variables'!$A:$A,'site variables'!C:C,0,0)</f>
        <v>400.54</v>
      </c>
      <c r="O3476">
        <f>_xlfn.XLOOKUP($A3476,'site variables'!$A:$A,'site variables'!D:D,0,0)</f>
        <v>30.2</v>
      </c>
      <c r="P3476">
        <f>_xlfn.XLOOKUP($A3476,'site variables'!$A:$A,'site variables'!E:E,0,0)</f>
        <v>20.100000000000001</v>
      </c>
      <c r="Q3476">
        <f>_xlfn.XLOOKUP($A3476,'site variables'!$A:$A,'site variables'!F:F,0,0)</f>
        <v>762</v>
      </c>
      <c r="R3476" t="str">
        <f>_xlfn.XLOOKUP($A3476,'site variables'!$A:$A,'site variables'!G:G,0,0)</f>
        <v>high</v>
      </c>
      <c r="S3476" t="str">
        <f>_xlfn.XLOOKUP($A3476,'site variables'!$A:$A,'site variables'!H:H,0,0)</f>
        <v>low</v>
      </c>
      <c r="T3476" t="str">
        <f>_xlfn.XLOOKUP($A3476,'site variables'!$A:$A,'site variables'!I:I,0,0)</f>
        <v>Wildfire&amp;grazing</v>
      </c>
      <c r="U3476">
        <f>_xlfn.XLOOKUP($D3476,climatevars!$E:$E,climatevars!J:J,0,)</f>
        <v>73.999852000000004</v>
      </c>
      <c r="V3476">
        <f>_xlfn.XLOOKUP($D3476,climatevars!$E:$E,climatevars!K:K,0,)</f>
        <v>750.99849799999981</v>
      </c>
      <c r="W3476">
        <f>_xlfn.XLOOKUP($D3476,climatevars!$E:$E,climatevars!L:L,0,)</f>
        <v>326.99934599999995</v>
      </c>
      <c r="X3476">
        <f>_xlfn.XLOOKUP($G3476,speciesvars!$D:$D,speciesvars!H:H,0,0)</f>
        <v>24.8750001192093</v>
      </c>
      <c r="Y3476">
        <f>_xlfn.XLOOKUP($G3476,speciesvars!$D:$D,speciesvars!I:I,0,0)</f>
        <v>845</v>
      </c>
    </row>
    <row r="3477" spans="1:25" hidden="1" x14ac:dyDescent="0.25">
      <c r="A3477" t="s">
        <v>57</v>
      </c>
      <c r="B3477" t="s">
        <v>52</v>
      </c>
      <c r="C3477">
        <v>6</v>
      </c>
      <c r="D3477" t="str">
        <f t="shared" si="54"/>
        <v>Rooseveltspring 2021</v>
      </c>
      <c r="E3477" t="s">
        <v>66</v>
      </c>
      <c r="F3477" t="s">
        <v>0</v>
      </c>
      <c r="G3477" t="s">
        <v>53</v>
      </c>
      <c r="H3477" t="s">
        <v>4254</v>
      </c>
      <c r="I3477" t="s">
        <v>3580</v>
      </c>
      <c r="J3477" t="s">
        <v>60</v>
      </c>
      <c r="K3477">
        <v>0</v>
      </c>
      <c r="L3477">
        <v>0</v>
      </c>
      <c r="M3477">
        <v>0</v>
      </c>
      <c r="N3477">
        <f>_xlfn.XLOOKUP($A3477,'site variables'!$A:$A,'site variables'!C:C,0,0)</f>
        <v>400.54</v>
      </c>
      <c r="O3477">
        <f>_xlfn.XLOOKUP($A3477,'site variables'!$A:$A,'site variables'!D:D,0,0)</f>
        <v>30.2</v>
      </c>
      <c r="P3477">
        <f>_xlfn.XLOOKUP($A3477,'site variables'!$A:$A,'site variables'!E:E,0,0)</f>
        <v>20.100000000000001</v>
      </c>
      <c r="Q3477">
        <f>_xlfn.XLOOKUP($A3477,'site variables'!$A:$A,'site variables'!F:F,0,0)</f>
        <v>762</v>
      </c>
      <c r="R3477" t="str">
        <f>_xlfn.XLOOKUP($A3477,'site variables'!$A:$A,'site variables'!G:G,0,0)</f>
        <v>high</v>
      </c>
      <c r="S3477" t="str">
        <f>_xlfn.XLOOKUP($A3477,'site variables'!$A:$A,'site variables'!H:H,0,0)</f>
        <v>low</v>
      </c>
      <c r="T3477" t="str">
        <f>_xlfn.XLOOKUP($A3477,'site variables'!$A:$A,'site variables'!I:I,0,0)</f>
        <v>Wildfire&amp;grazing</v>
      </c>
      <c r="U3477">
        <f>_xlfn.XLOOKUP($D3477,climatevars!$E:$E,climatevars!J:J,0,)</f>
        <v>73.999852000000004</v>
      </c>
      <c r="V3477">
        <f>_xlfn.XLOOKUP($D3477,climatevars!$E:$E,climatevars!K:K,0,)</f>
        <v>750.99849799999981</v>
      </c>
      <c r="W3477">
        <f>_xlfn.XLOOKUP($D3477,climatevars!$E:$E,climatevars!L:L,0,)</f>
        <v>326.99934599999995</v>
      </c>
      <c r="X3477">
        <f>_xlfn.XLOOKUP($G3477,speciesvars!$D:$D,speciesvars!H:H,0,0)</f>
        <v>24.200000047683702</v>
      </c>
      <c r="Y3477">
        <f>_xlfn.XLOOKUP($G3477,speciesvars!$D:$D,speciesvars!I:I,0,0)</f>
        <v>706</v>
      </c>
    </row>
    <row r="3478" spans="1:25" hidden="1" x14ac:dyDescent="0.25">
      <c r="A3478" t="s">
        <v>57</v>
      </c>
      <c r="B3478" t="s">
        <v>52</v>
      </c>
      <c r="C3478">
        <v>6</v>
      </c>
      <c r="D3478" t="str">
        <f t="shared" si="54"/>
        <v>Rooseveltspring 2021</v>
      </c>
      <c r="E3478" t="s">
        <v>66</v>
      </c>
      <c r="F3478" t="s">
        <v>0</v>
      </c>
      <c r="G3478" t="s">
        <v>35</v>
      </c>
      <c r="H3478" t="s">
        <v>4254</v>
      </c>
      <c r="I3478" t="s">
        <v>3581</v>
      </c>
      <c r="J3478" t="s">
        <v>60</v>
      </c>
      <c r="K3478">
        <v>0</v>
      </c>
      <c r="L3478">
        <v>0</v>
      </c>
      <c r="M3478">
        <v>0</v>
      </c>
      <c r="N3478">
        <f>_xlfn.XLOOKUP($A3478,'site variables'!$A:$A,'site variables'!C:C,0,0)</f>
        <v>400.54</v>
      </c>
      <c r="O3478">
        <f>_xlfn.XLOOKUP($A3478,'site variables'!$A:$A,'site variables'!D:D,0,0)</f>
        <v>30.2</v>
      </c>
      <c r="P3478">
        <f>_xlfn.XLOOKUP($A3478,'site variables'!$A:$A,'site variables'!E:E,0,0)</f>
        <v>20.100000000000001</v>
      </c>
      <c r="Q3478">
        <f>_xlfn.XLOOKUP($A3478,'site variables'!$A:$A,'site variables'!F:F,0,0)</f>
        <v>762</v>
      </c>
      <c r="R3478" t="str">
        <f>_xlfn.XLOOKUP($A3478,'site variables'!$A:$A,'site variables'!G:G,0,0)</f>
        <v>high</v>
      </c>
      <c r="S3478" t="str">
        <f>_xlfn.XLOOKUP($A3478,'site variables'!$A:$A,'site variables'!H:H,0,0)</f>
        <v>low</v>
      </c>
      <c r="T3478" t="str">
        <f>_xlfn.XLOOKUP($A3478,'site variables'!$A:$A,'site variables'!I:I,0,0)</f>
        <v>Wildfire&amp;grazing</v>
      </c>
      <c r="U3478">
        <f>_xlfn.XLOOKUP($D3478,climatevars!$E:$E,climatevars!J:J,0,)</f>
        <v>73.999852000000004</v>
      </c>
      <c r="V3478">
        <f>_xlfn.XLOOKUP($D3478,climatevars!$E:$E,climatevars!K:K,0,)</f>
        <v>750.99849799999981</v>
      </c>
      <c r="W3478">
        <f>_xlfn.XLOOKUP($D3478,climatevars!$E:$E,climatevars!L:L,0,)</f>
        <v>326.99934599999995</v>
      </c>
      <c r="X3478">
        <f>_xlfn.XLOOKUP($G3478,speciesvars!$D:$D,speciesvars!H:H,0,0)</f>
        <v>23.5000000198682</v>
      </c>
      <c r="Y3478">
        <f>_xlfn.XLOOKUP($G3478,speciesvars!$D:$D,speciesvars!I:I,0,0)</f>
        <v>354</v>
      </c>
    </row>
    <row r="3479" spans="1:25" hidden="1" x14ac:dyDescent="0.25">
      <c r="A3479" t="s">
        <v>57</v>
      </c>
      <c r="B3479" t="s">
        <v>52</v>
      </c>
      <c r="C3479">
        <v>27</v>
      </c>
      <c r="D3479" t="str">
        <f t="shared" si="54"/>
        <v>Rooseveltspring 2021</v>
      </c>
      <c r="E3479" t="s">
        <v>48</v>
      </c>
      <c r="F3479" t="s">
        <v>70</v>
      </c>
      <c r="G3479" t="s">
        <v>77</v>
      </c>
      <c r="H3479" t="s">
        <v>11</v>
      </c>
      <c r="I3479" t="s">
        <v>3582</v>
      </c>
      <c r="J3479" t="s">
        <v>72</v>
      </c>
      <c r="K3479">
        <v>107</v>
      </c>
      <c r="L3479">
        <v>65</v>
      </c>
      <c r="N3479">
        <f>_xlfn.XLOOKUP($A3479,'site variables'!$A:$A,'site variables'!C:C,0,0)</f>
        <v>400.54</v>
      </c>
      <c r="O3479">
        <f>_xlfn.XLOOKUP($A3479,'site variables'!$A:$A,'site variables'!D:D,0,0)</f>
        <v>30.2</v>
      </c>
      <c r="P3479">
        <f>_xlfn.XLOOKUP($A3479,'site variables'!$A:$A,'site variables'!E:E,0,0)</f>
        <v>20.100000000000001</v>
      </c>
      <c r="Q3479">
        <f>_xlfn.XLOOKUP($A3479,'site variables'!$A:$A,'site variables'!F:F,0,0)</f>
        <v>762</v>
      </c>
      <c r="R3479" t="str">
        <f>_xlfn.XLOOKUP($A3479,'site variables'!$A:$A,'site variables'!G:G,0,0)</f>
        <v>high</v>
      </c>
      <c r="S3479" t="str">
        <f>_xlfn.XLOOKUP($A3479,'site variables'!$A:$A,'site variables'!H:H,0,0)</f>
        <v>low</v>
      </c>
      <c r="T3479" t="str">
        <f>_xlfn.XLOOKUP($A3479,'site variables'!$A:$A,'site variables'!I:I,0,0)</f>
        <v>Wildfire&amp;grazing</v>
      </c>
      <c r="U3479">
        <f>_xlfn.XLOOKUP($D3479,climatevars!$E:$E,climatevars!J:J,0,)</f>
        <v>73.999852000000004</v>
      </c>
      <c r="V3479">
        <f>_xlfn.XLOOKUP($D3479,climatevars!$E:$E,climatevars!K:K,0,)</f>
        <v>750.99849799999981</v>
      </c>
      <c r="W3479">
        <f>_xlfn.XLOOKUP($D3479,climatevars!$E:$E,climatevars!L:L,0,)</f>
        <v>326.99934599999995</v>
      </c>
      <c r="X3479">
        <f>_xlfn.XLOOKUP($G3479,speciesvars!$D:$D,speciesvars!H:H,0,0)</f>
        <v>0</v>
      </c>
      <c r="Y3479">
        <f>_xlfn.XLOOKUP($G3479,speciesvars!$D:$D,speciesvars!I:I,0,0)</f>
        <v>0</v>
      </c>
    </row>
    <row r="3480" spans="1:25" hidden="1" x14ac:dyDescent="0.25">
      <c r="A3480" t="s">
        <v>57</v>
      </c>
      <c r="B3480" t="s">
        <v>52</v>
      </c>
      <c r="C3480">
        <v>27</v>
      </c>
      <c r="D3480" t="str">
        <f t="shared" si="54"/>
        <v>Rooseveltspring 2021</v>
      </c>
      <c r="E3480" t="s">
        <v>48</v>
      </c>
      <c r="F3480" t="s">
        <v>70</v>
      </c>
      <c r="G3480" t="s">
        <v>3</v>
      </c>
      <c r="H3480" t="s">
        <v>11</v>
      </c>
      <c r="I3480" t="s">
        <v>3583</v>
      </c>
      <c r="J3480" t="s">
        <v>72</v>
      </c>
      <c r="K3480">
        <v>14</v>
      </c>
      <c r="L3480">
        <v>5</v>
      </c>
      <c r="N3480">
        <f>_xlfn.XLOOKUP($A3480,'site variables'!$A:$A,'site variables'!C:C,0,0)</f>
        <v>400.54</v>
      </c>
      <c r="O3480">
        <f>_xlfn.XLOOKUP($A3480,'site variables'!$A:$A,'site variables'!D:D,0,0)</f>
        <v>30.2</v>
      </c>
      <c r="P3480">
        <f>_xlfn.XLOOKUP($A3480,'site variables'!$A:$A,'site variables'!E:E,0,0)</f>
        <v>20.100000000000001</v>
      </c>
      <c r="Q3480">
        <f>_xlfn.XLOOKUP($A3480,'site variables'!$A:$A,'site variables'!F:F,0,0)</f>
        <v>762</v>
      </c>
      <c r="R3480" t="str">
        <f>_xlfn.XLOOKUP($A3480,'site variables'!$A:$A,'site variables'!G:G,0,0)</f>
        <v>high</v>
      </c>
      <c r="S3480" t="str">
        <f>_xlfn.XLOOKUP($A3480,'site variables'!$A:$A,'site variables'!H:H,0,0)</f>
        <v>low</v>
      </c>
      <c r="T3480" t="str">
        <f>_xlfn.XLOOKUP($A3480,'site variables'!$A:$A,'site variables'!I:I,0,0)</f>
        <v>Wildfire&amp;grazing</v>
      </c>
      <c r="U3480">
        <f>_xlfn.XLOOKUP($D3480,climatevars!$E:$E,climatevars!J:J,0,)</f>
        <v>73.999852000000004</v>
      </c>
      <c r="V3480">
        <f>_xlfn.XLOOKUP($D3480,climatevars!$E:$E,climatevars!K:K,0,)</f>
        <v>750.99849799999981</v>
      </c>
      <c r="W3480">
        <f>_xlfn.XLOOKUP($D3480,climatevars!$E:$E,climatevars!L:L,0,)</f>
        <v>326.99934599999995</v>
      </c>
      <c r="X3480">
        <f>_xlfn.XLOOKUP($G3480,speciesvars!$D:$D,speciesvars!H:H,0,0)</f>
        <v>0</v>
      </c>
      <c r="Y3480">
        <f>_xlfn.XLOOKUP($G3480,speciesvars!$D:$D,speciesvars!I:I,0,0)</f>
        <v>0</v>
      </c>
    </row>
    <row r="3481" spans="1:25" hidden="1" x14ac:dyDescent="0.25">
      <c r="A3481" t="s">
        <v>57</v>
      </c>
      <c r="B3481" t="s">
        <v>52</v>
      </c>
      <c r="C3481">
        <v>27</v>
      </c>
      <c r="D3481" t="str">
        <f t="shared" si="54"/>
        <v>Rooseveltspring 2021</v>
      </c>
      <c r="E3481" t="s">
        <v>48</v>
      </c>
      <c r="F3481" t="s">
        <v>70</v>
      </c>
      <c r="G3481" t="s">
        <v>44</v>
      </c>
      <c r="H3481" t="s">
        <v>11</v>
      </c>
      <c r="I3481" t="s">
        <v>3584</v>
      </c>
      <c r="J3481" t="s">
        <v>60</v>
      </c>
      <c r="K3481">
        <v>1</v>
      </c>
      <c r="L3481">
        <v>3</v>
      </c>
      <c r="N3481">
        <f>_xlfn.XLOOKUP($A3481,'site variables'!$A:$A,'site variables'!C:C,0,0)</f>
        <v>400.54</v>
      </c>
      <c r="O3481">
        <f>_xlfn.XLOOKUP($A3481,'site variables'!$A:$A,'site variables'!D:D,0,0)</f>
        <v>30.2</v>
      </c>
      <c r="P3481">
        <f>_xlfn.XLOOKUP($A3481,'site variables'!$A:$A,'site variables'!E:E,0,0)</f>
        <v>20.100000000000001</v>
      </c>
      <c r="Q3481">
        <f>_xlfn.XLOOKUP($A3481,'site variables'!$A:$A,'site variables'!F:F,0,0)</f>
        <v>762</v>
      </c>
      <c r="R3481" t="str">
        <f>_xlfn.XLOOKUP($A3481,'site variables'!$A:$A,'site variables'!G:G,0,0)</f>
        <v>high</v>
      </c>
      <c r="S3481" t="str">
        <f>_xlfn.XLOOKUP($A3481,'site variables'!$A:$A,'site variables'!H:H,0,0)</f>
        <v>low</v>
      </c>
      <c r="T3481" t="str">
        <f>_xlfn.XLOOKUP($A3481,'site variables'!$A:$A,'site variables'!I:I,0,0)</f>
        <v>Wildfire&amp;grazing</v>
      </c>
      <c r="U3481">
        <f>_xlfn.XLOOKUP($D3481,climatevars!$E:$E,climatevars!J:J,0,)</f>
        <v>73.999852000000004</v>
      </c>
      <c r="V3481">
        <f>_xlfn.XLOOKUP($D3481,climatevars!$E:$E,climatevars!K:K,0,)</f>
        <v>750.99849799999981</v>
      </c>
      <c r="W3481">
        <f>_xlfn.XLOOKUP($D3481,climatevars!$E:$E,climatevars!L:L,0,)</f>
        <v>326.99934599999995</v>
      </c>
      <c r="X3481">
        <f>_xlfn.XLOOKUP($G3481,speciesvars!$D:$D,speciesvars!H:H,0,0)</f>
        <v>0</v>
      </c>
      <c r="Y3481">
        <f>_xlfn.XLOOKUP($G3481,speciesvars!$D:$D,speciesvars!I:I,0,0)</f>
        <v>0</v>
      </c>
    </row>
    <row r="3482" spans="1:25" hidden="1" x14ac:dyDescent="0.25">
      <c r="A3482" t="s">
        <v>57</v>
      </c>
      <c r="B3482" t="s">
        <v>52</v>
      </c>
      <c r="C3482">
        <v>6</v>
      </c>
      <c r="D3482" t="str">
        <f t="shared" si="54"/>
        <v>Rooseveltspring 2021</v>
      </c>
      <c r="E3482" t="s">
        <v>66</v>
      </c>
      <c r="F3482" t="s">
        <v>0</v>
      </c>
      <c r="G3482" t="s">
        <v>76</v>
      </c>
      <c r="H3482" t="s">
        <v>4254</v>
      </c>
      <c r="I3482" t="s">
        <v>3585</v>
      </c>
      <c r="J3482" t="s">
        <v>60</v>
      </c>
      <c r="K3482">
        <v>0</v>
      </c>
      <c r="L3482">
        <v>0</v>
      </c>
      <c r="M3482">
        <v>0</v>
      </c>
      <c r="N3482">
        <f>_xlfn.XLOOKUP($A3482,'site variables'!$A:$A,'site variables'!C:C,0,0)</f>
        <v>400.54</v>
      </c>
      <c r="O3482">
        <f>_xlfn.XLOOKUP($A3482,'site variables'!$A:$A,'site variables'!D:D,0,0)</f>
        <v>30.2</v>
      </c>
      <c r="P3482">
        <f>_xlfn.XLOOKUP($A3482,'site variables'!$A:$A,'site variables'!E:E,0,0)</f>
        <v>20.100000000000001</v>
      </c>
      <c r="Q3482">
        <f>_xlfn.XLOOKUP($A3482,'site variables'!$A:$A,'site variables'!F:F,0,0)</f>
        <v>762</v>
      </c>
      <c r="R3482" t="str">
        <f>_xlfn.XLOOKUP($A3482,'site variables'!$A:$A,'site variables'!G:G,0,0)</f>
        <v>high</v>
      </c>
      <c r="S3482" t="str">
        <f>_xlfn.XLOOKUP($A3482,'site variables'!$A:$A,'site variables'!H:H,0,0)</f>
        <v>low</v>
      </c>
      <c r="T3482" t="str">
        <f>_xlfn.XLOOKUP($A3482,'site variables'!$A:$A,'site variables'!I:I,0,0)</f>
        <v>Wildfire&amp;grazing</v>
      </c>
      <c r="U3482">
        <f>_xlfn.XLOOKUP($D3482,climatevars!$E:$E,climatevars!J:J,0,)</f>
        <v>73.999852000000004</v>
      </c>
      <c r="V3482">
        <f>_xlfn.XLOOKUP($D3482,climatevars!$E:$E,climatevars!K:K,0,)</f>
        <v>750.99849799999981</v>
      </c>
      <c r="W3482">
        <f>_xlfn.XLOOKUP($D3482,climatevars!$E:$E,climatevars!L:L,0,)</f>
        <v>326.99934599999995</v>
      </c>
      <c r="X3482">
        <f>_xlfn.XLOOKUP($G3482,speciesvars!$D:$D,speciesvars!H:H,0,0)</f>
        <v>23.825000166892998</v>
      </c>
      <c r="Y3482">
        <f>_xlfn.XLOOKUP($G3482,speciesvars!$D:$D,speciesvars!I:I,0,0)</f>
        <v>508</v>
      </c>
    </row>
    <row r="3483" spans="1:25" hidden="1" x14ac:dyDescent="0.25">
      <c r="A3483" t="s">
        <v>57</v>
      </c>
      <c r="B3483" t="s">
        <v>52</v>
      </c>
      <c r="C3483">
        <v>7</v>
      </c>
      <c r="D3483" t="str">
        <f t="shared" si="54"/>
        <v>Rooseveltspring 2021</v>
      </c>
      <c r="E3483" t="s">
        <v>74</v>
      </c>
      <c r="F3483" t="s">
        <v>0</v>
      </c>
      <c r="G3483" t="s">
        <v>13</v>
      </c>
      <c r="H3483" t="s">
        <v>4254</v>
      </c>
      <c r="I3483" t="s">
        <v>3586</v>
      </c>
      <c r="J3483" t="s">
        <v>60</v>
      </c>
      <c r="K3483">
        <v>0</v>
      </c>
      <c r="L3483">
        <v>0</v>
      </c>
      <c r="M3483">
        <v>0</v>
      </c>
      <c r="N3483">
        <f>_xlfn.XLOOKUP($A3483,'site variables'!$A:$A,'site variables'!C:C,0,0)</f>
        <v>400.54</v>
      </c>
      <c r="O3483">
        <f>_xlfn.XLOOKUP($A3483,'site variables'!$A:$A,'site variables'!D:D,0,0)</f>
        <v>30.2</v>
      </c>
      <c r="P3483">
        <f>_xlfn.XLOOKUP($A3483,'site variables'!$A:$A,'site variables'!E:E,0,0)</f>
        <v>20.100000000000001</v>
      </c>
      <c r="Q3483">
        <f>_xlfn.XLOOKUP($A3483,'site variables'!$A:$A,'site variables'!F:F,0,0)</f>
        <v>762</v>
      </c>
      <c r="R3483" t="str">
        <f>_xlfn.XLOOKUP($A3483,'site variables'!$A:$A,'site variables'!G:G,0,0)</f>
        <v>high</v>
      </c>
      <c r="S3483" t="str">
        <f>_xlfn.XLOOKUP($A3483,'site variables'!$A:$A,'site variables'!H:H,0,0)</f>
        <v>low</v>
      </c>
      <c r="T3483" t="str">
        <f>_xlfn.XLOOKUP($A3483,'site variables'!$A:$A,'site variables'!I:I,0,0)</f>
        <v>Wildfire&amp;grazing</v>
      </c>
      <c r="U3483">
        <f>_xlfn.XLOOKUP($D3483,climatevars!$E:$E,climatevars!J:J,0,)</f>
        <v>73.999852000000004</v>
      </c>
      <c r="V3483">
        <f>_xlfn.XLOOKUP($D3483,climatevars!$E:$E,climatevars!K:K,0,)</f>
        <v>750.99849799999981</v>
      </c>
      <c r="W3483">
        <f>_xlfn.XLOOKUP($D3483,climatevars!$E:$E,climatevars!L:L,0,)</f>
        <v>326.99934599999995</v>
      </c>
      <c r="X3483">
        <f>_xlfn.XLOOKUP($G3483,speciesvars!$D:$D,speciesvars!H:H,0,0)</f>
        <v>23.462500015894602</v>
      </c>
      <c r="Y3483">
        <f>_xlfn.XLOOKUP($G3483,speciesvars!$D:$D,speciesvars!I:I,0,0)</f>
        <v>846</v>
      </c>
    </row>
    <row r="3484" spans="1:25" hidden="1" x14ac:dyDescent="0.25">
      <c r="A3484" t="s">
        <v>57</v>
      </c>
      <c r="B3484" t="s">
        <v>52</v>
      </c>
      <c r="C3484">
        <v>7</v>
      </c>
      <c r="D3484" t="str">
        <f t="shared" si="54"/>
        <v>Rooseveltspring 2021</v>
      </c>
      <c r="E3484" t="s">
        <v>74</v>
      </c>
      <c r="F3484" t="s">
        <v>0</v>
      </c>
      <c r="G3484" t="s">
        <v>21</v>
      </c>
      <c r="H3484" t="s">
        <v>4254</v>
      </c>
      <c r="I3484" t="s">
        <v>3587</v>
      </c>
      <c r="J3484" t="s">
        <v>60</v>
      </c>
      <c r="K3484">
        <v>0</v>
      </c>
      <c r="L3484">
        <v>0</v>
      </c>
      <c r="M3484">
        <v>0</v>
      </c>
      <c r="N3484">
        <f>_xlfn.XLOOKUP($A3484,'site variables'!$A:$A,'site variables'!C:C,0,0)</f>
        <v>400.54</v>
      </c>
      <c r="O3484">
        <f>_xlfn.XLOOKUP($A3484,'site variables'!$A:$A,'site variables'!D:D,0,0)</f>
        <v>30.2</v>
      </c>
      <c r="P3484">
        <f>_xlfn.XLOOKUP($A3484,'site variables'!$A:$A,'site variables'!E:E,0,0)</f>
        <v>20.100000000000001</v>
      </c>
      <c r="Q3484">
        <f>_xlfn.XLOOKUP($A3484,'site variables'!$A:$A,'site variables'!F:F,0,0)</f>
        <v>762</v>
      </c>
      <c r="R3484" t="str">
        <f>_xlfn.XLOOKUP($A3484,'site variables'!$A:$A,'site variables'!G:G,0,0)</f>
        <v>high</v>
      </c>
      <c r="S3484" t="str">
        <f>_xlfn.XLOOKUP($A3484,'site variables'!$A:$A,'site variables'!H:H,0,0)</f>
        <v>low</v>
      </c>
      <c r="T3484" t="str">
        <f>_xlfn.XLOOKUP($A3484,'site variables'!$A:$A,'site variables'!I:I,0,0)</f>
        <v>Wildfire&amp;grazing</v>
      </c>
      <c r="U3484">
        <f>_xlfn.XLOOKUP($D3484,climatevars!$E:$E,climatevars!J:J,0,)</f>
        <v>73.999852000000004</v>
      </c>
      <c r="V3484">
        <f>_xlfn.XLOOKUP($D3484,climatevars!$E:$E,climatevars!K:K,0,)</f>
        <v>750.99849799999981</v>
      </c>
      <c r="W3484">
        <f>_xlfn.XLOOKUP($D3484,climatevars!$E:$E,climatevars!L:L,0,)</f>
        <v>326.99934599999995</v>
      </c>
      <c r="X3484">
        <f>_xlfn.XLOOKUP($G3484,speciesvars!$D:$D,speciesvars!H:H,0,0)</f>
        <v>24.8750001192093</v>
      </c>
      <c r="Y3484">
        <f>_xlfn.XLOOKUP($G3484,speciesvars!$D:$D,speciesvars!I:I,0,0)</f>
        <v>845</v>
      </c>
    </row>
    <row r="3485" spans="1:25" hidden="1" x14ac:dyDescent="0.25">
      <c r="A3485" t="s">
        <v>57</v>
      </c>
      <c r="B3485" t="s">
        <v>52</v>
      </c>
      <c r="C3485">
        <v>7</v>
      </c>
      <c r="D3485" t="str">
        <f t="shared" si="54"/>
        <v>Rooseveltspring 2021</v>
      </c>
      <c r="E3485" t="s">
        <v>74</v>
      </c>
      <c r="F3485" t="s">
        <v>0</v>
      </c>
      <c r="G3485" t="s">
        <v>53</v>
      </c>
      <c r="H3485" t="s">
        <v>4254</v>
      </c>
      <c r="I3485" t="s">
        <v>3588</v>
      </c>
      <c r="J3485" t="s">
        <v>60</v>
      </c>
      <c r="K3485">
        <v>0</v>
      </c>
      <c r="L3485">
        <v>0</v>
      </c>
      <c r="M3485">
        <v>0</v>
      </c>
      <c r="N3485">
        <f>_xlfn.XLOOKUP($A3485,'site variables'!$A:$A,'site variables'!C:C,0,0)</f>
        <v>400.54</v>
      </c>
      <c r="O3485">
        <f>_xlfn.XLOOKUP($A3485,'site variables'!$A:$A,'site variables'!D:D,0,0)</f>
        <v>30.2</v>
      </c>
      <c r="P3485">
        <f>_xlfn.XLOOKUP($A3485,'site variables'!$A:$A,'site variables'!E:E,0,0)</f>
        <v>20.100000000000001</v>
      </c>
      <c r="Q3485">
        <f>_xlfn.XLOOKUP($A3485,'site variables'!$A:$A,'site variables'!F:F,0,0)</f>
        <v>762</v>
      </c>
      <c r="R3485" t="str">
        <f>_xlfn.XLOOKUP($A3485,'site variables'!$A:$A,'site variables'!G:G,0,0)</f>
        <v>high</v>
      </c>
      <c r="S3485" t="str">
        <f>_xlfn.XLOOKUP($A3485,'site variables'!$A:$A,'site variables'!H:H,0,0)</f>
        <v>low</v>
      </c>
      <c r="T3485" t="str">
        <f>_xlfn.XLOOKUP($A3485,'site variables'!$A:$A,'site variables'!I:I,0,0)</f>
        <v>Wildfire&amp;grazing</v>
      </c>
      <c r="U3485">
        <f>_xlfn.XLOOKUP($D3485,climatevars!$E:$E,climatevars!J:J,0,)</f>
        <v>73.999852000000004</v>
      </c>
      <c r="V3485">
        <f>_xlfn.XLOOKUP($D3485,climatevars!$E:$E,climatevars!K:K,0,)</f>
        <v>750.99849799999981</v>
      </c>
      <c r="W3485">
        <f>_xlfn.XLOOKUP($D3485,climatevars!$E:$E,climatevars!L:L,0,)</f>
        <v>326.99934599999995</v>
      </c>
      <c r="X3485">
        <f>_xlfn.XLOOKUP($G3485,speciesvars!$D:$D,speciesvars!H:H,0,0)</f>
        <v>24.200000047683702</v>
      </c>
      <c r="Y3485">
        <f>_xlfn.XLOOKUP($G3485,speciesvars!$D:$D,speciesvars!I:I,0,0)</f>
        <v>706</v>
      </c>
    </row>
    <row r="3486" spans="1:25" hidden="1" x14ac:dyDescent="0.25">
      <c r="A3486" t="s">
        <v>57</v>
      </c>
      <c r="B3486" t="s">
        <v>52</v>
      </c>
      <c r="C3486">
        <v>7</v>
      </c>
      <c r="D3486" t="str">
        <f t="shared" si="54"/>
        <v>Rooseveltspring 2021</v>
      </c>
      <c r="E3486" t="s">
        <v>74</v>
      </c>
      <c r="F3486" t="s">
        <v>0</v>
      </c>
      <c r="G3486" t="s">
        <v>35</v>
      </c>
      <c r="H3486" t="s">
        <v>4254</v>
      </c>
      <c r="I3486" t="s">
        <v>3589</v>
      </c>
      <c r="J3486" t="s">
        <v>60</v>
      </c>
      <c r="K3486">
        <v>1</v>
      </c>
      <c r="L3486">
        <v>25</v>
      </c>
      <c r="M3486">
        <v>0.05</v>
      </c>
      <c r="N3486">
        <f>_xlfn.XLOOKUP($A3486,'site variables'!$A:$A,'site variables'!C:C,0,0)</f>
        <v>400.54</v>
      </c>
      <c r="O3486">
        <f>_xlfn.XLOOKUP($A3486,'site variables'!$A:$A,'site variables'!D:D,0,0)</f>
        <v>30.2</v>
      </c>
      <c r="P3486">
        <f>_xlfn.XLOOKUP($A3486,'site variables'!$A:$A,'site variables'!E:E,0,0)</f>
        <v>20.100000000000001</v>
      </c>
      <c r="Q3486">
        <f>_xlfn.XLOOKUP($A3486,'site variables'!$A:$A,'site variables'!F:F,0,0)</f>
        <v>762</v>
      </c>
      <c r="R3486" t="str">
        <f>_xlfn.XLOOKUP($A3486,'site variables'!$A:$A,'site variables'!G:G,0,0)</f>
        <v>high</v>
      </c>
      <c r="S3486" t="str">
        <f>_xlfn.XLOOKUP($A3486,'site variables'!$A:$A,'site variables'!H:H,0,0)</f>
        <v>low</v>
      </c>
      <c r="T3486" t="str">
        <f>_xlfn.XLOOKUP($A3486,'site variables'!$A:$A,'site variables'!I:I,0,0)</f>
        <v>Wildfire&amp;grazing</v>
      </c>
      <c r="U3486">
        <f>_xlfn.XLOOKUP($D3486,climatevars!$E:$E,climatevars!J:J,0,)</f>
        <v>73.999852000000004</v>
      </c>
      <c r="V3486">
        <f>_xlfn.XLOOKUP($D3486,climatevars!$E:$E,climatevars!K:K,0,)</f>
        <v>750.99849799999981</v>
      </c>
      <c r="W3486">
        <f>_xlfn.XLOOKUP($D3486,climatevars!$E:$E,climatevars!L:L,0,)</f>
        <v>326.99934599999995</v>
      </c>
      <c r="X3486">
        <f>_xlfn.XLOOKUP($G3486,speciesvars!$D:$D,speciesvars!H:H,0,0)</f>
        <v>23.5000000198682</v>
      </c>
      <c r="Y3486">
        <f>_xlfn.XLOOKUP($G3486,speciesvars!$D:$D,speciesvars!I:I,0,0)</f>
        <v>354</v>
      </c>
    </row>
    <row r="3487" spans="1:25" hidden="1" x14ac:dyDescent="0.25">
      <c r="A3487" t="s">
        <v>57</v>
      </c>
      <c r="B3487" t="s">
        <v>52</v>
      </c>
      <c r="C3487">
        <v>7</v>
      </c>
      <c r="D3487" t="str">
        <f t="shared" si="54"/>
        <v>Rooseveltspring 2021</v>
      </c>
      <c r="E3487" t="s">
        <v>74</v>
      </c>
      <c r="F3487" t="s">
        <v>0</v>
      </c>
      <c r="G3487" t="s">
        <v>76</v>
      </c>
      <c r="H3487" t="s">
        <v>4254</v>
      </c>
      <c r="I3487" t="s">
        <v>3590</v>
      </c>
      <c r="J3487" t="s">
        <v>60</v>
      </c>
      <c r="K3487">
        <v>0</v>
      </c>
      <c r="L3487">
        <v>0</v>
      </c>
      <c r="M3487">
        <v>0</v>
      </c>
      <c r="N3487">
        <f>_xlfn.XLOOKUP($A3487,'site variables'!$A:$A,'site variables'!C:C,0,0)</f>
        <v>400.54</v>
      </c>
      <c r="O3487">
        <f>_xlfn.XLOOKUP($A3487,'site variables'!$A:$A,'site variables'!D:D,0,0)</f>
        <v>30.2</v>
      </c>
      <c r="P3487">
        <f>_xlfn.XLOOKUP($A3487,'site variables'!$A:$A,'site variables'!E:E,0,0)</f>
        <v>20.100000000000001</v>
      </c>
      <c r="Q3487">
        <f>_xlfn.XLOOKUP($A3487,'site variables'!$A:$A,'site variables'!F:F,0,0)</f>
        <v>762</v>
      </c>
      <c r="R3487" t="str">
        <f>_xlfn.XLOOKUP($A3487,'site variables'!$A:$A,'site variables'!G:G,0,0)</f>
        <v>high</v>
      </c>
      <c r="S3487" t="str">
        <f>_xlfn.XLOOKUP($A3487,'site variables'!$A:$A,'site variables'!H:H,0,0)</f>
        <v>low</v>
      </c>
      <c r="T3487" t="str">
        <f>_xlfn.XLOOKUP($A3487,'site variables'!$A:$A,'site variables'!I:I,0,0)</f>
        <v>Wildfire&amp;grazing</v>
      </c>
      <c r="U3487">
        <f>_xlfn.XLOOKUP($D3487,climatevars!$E:$E,climatevars!J:J,0,)</f>
        <v>73.999852000000004</v>
      </c>
      <c r="V3487">
        <f>_xlfn.XLOOKUP($D3487,climatevars!$E:$E,climatevars!K:K,0,)</f>
        <v>750.99849799999981</v>
      </c>
      <c r="W3487">
        <f>_xlfn.XLOOKUP($D3487,climatevars!$E:$E,climatevars!L:L,0,)</f>
        <v>326.99934599999995</v>
      </c>
      <c r="X3487">
        <f>_xlfn.XLOOKUP($G3487,speciesvars!$D:$D,speciesvars!H:H,0,0)</f>
        <v>23.825000166892998</v>
      </c>
      <c r="Y3487">
        <f>_xlfn.XLOOKUP($G3487,speciesvars!$D:$D,speciesvars!I:I,0,0)</f>
        <v>508</v>
      </c>
    </row>
    <row r="3488" spans="1:25" hidden="1" x14ac:dyDescent="0.25">
      <c r="A3488" t="s">
        <v>57</v>
      </c>
      <c r="B3488" t="s">
        <v>52</v>
      </c>
      <c r="C3488">
        <v>8</v>
      </c>
      <c r="D3488" t="str">
        <f t="shared" si="54"/>
        <v>Rooseveltspring 2021</v>
      </c>
      <c r="E3488" t="s">
        <v>48</v>
      </c>
      <c r="F3488" t="s">
        <v>70</v>
      </c>
      <c r="G3488" t="s">
        <v>6</v>
      </c>
      <c r="H3488" t="s">
        <v>4256</v>
      </c>
      <c r="I3488" t="s">
        <v>3591</v>
      </c>
      <c r="J3488" t="s">
        <v>60</v>
      </c>
      <c r="K3488">
        <v>0</v>
      </c>
      <c r="L3488">
        <v>0</v>
      </c>
      <c r="M3488">
        <v>0.55000000000000004</v>
      </c>
      <c r="N3488">
        <f>_xlfn.XLOOKUP($A3488,'site variables'!$A:$A,'site variables'!C:C,0,0)</f>
        <v>400.54</v>
      </c>
      <c r="O3488">
        <f>_xlfn.XLOOKUP($A3488,'site variables'!$A:$A,'site variables'!D:D,0,0)</f>
        <v>30.2</v>
      </c>
      <c r="P3488">
        <f>_xlfn.XLOOKUP($A3488,'site variables'!$A:$A,'site variables'!E:E,0,0)</f>
        <v>20.100000000000001</v>
      </c>
      <c r="Q3488">
        <f>_xlfn.XLOOKUP($A3488,'site variables'!$A:$A,'site variables'!F:F,0,0)</f>
        <v>762</v>
      </c>
      <c r="R3488" t="str">
        <f>_xlfn.XLOOKUP($A3488,'site variables'!$A:$A,'site variables'!G:G,0,0)</f>
        <v>high</v>
      </c>
      <c r="S3488" t="str">
        <f>_xlfn.XLOOKUP($A3488,'site variables'!$A:$A,'site variables'!H:H,0,0)</f>
        <v>low</v>
      </c>
      <c r="T3488" t="str">
        <f>_xlfn.XLOOKUP($A3488,'site variables'!$A:$A,'site variables'!I:I,0,0)</f>
        <v>Wildfire&amp;grazing</v>
      </c>
      <c r="U3488">
        <f>_xlfn.XLOOKUP($D3488,climatevars!$E:$E,climatevars!J:J,0,)</f>
        <v>73.999852000000004</v>
      </c>
      <c r="V3488">
        <f>_xlfn.XLOOKUP($D3488,climatevars!$E:$E,climatevars!K:K,0,)</f>
        <v>750.99849799999981</v>
      </c>
      <c r="W3488">
        <f>_xlfn.XLOOKUP($D3488,climatevars!$E:$E,climatevars!L:L,0,)</f>
        <v>326.99934599999995</v>
      </c>
      <c r="X3488">
        <f>_xlfn.XLOOKUP($G3488,speciesvars!$D:$D,speciesvars!H:H,0,0)</f>
        <v>21.804166575272902</v>
      </c>
      <c r="Y3488">
        <f>_xlfn.XLOOKUP($G3488,speciesvars!$D:$D,speciesvars!I:I,0,0)</f>
        <v>504</v>
      </c>
    </row>
    <row r="3489" spans="1:25" hidden="1" x14ac:dyDescent="0.25">
      <c r="A3489" t="s">
        <v>57</v>
      </c>
      <c r="B3489" t="s">
        <v>52</v>
      </c>
      <c r="C3489">
        <v>27</v>
      </c>
      <c r="D3489" t="str">
        <f t="shared" si="54"/>
        <v>Rooseveltspring 2021</v>
      </c>
      <c r="E3489" t="s">
        <v>48</v>
      </c>
      <c r="F3489" t="s">
        <v>70</v>
      </c>
      <c r="G3489" t="s">
        <v>33</v>
      </c>
      <c r="H3489" t="s">
        <v>11</v>
      </c>
      <c r="I3489" t="s">
        <v>3592</v>
      </c>
      <c r="J3489" t="s">
        <v>60</v>
      </c>
      <c r="K3489">
        <v>1</v>
      </c>
      <c r="L3489">
        <v>18</v>
      </c>
      <c r="N3489">
        <f>_xlfn.XLOOKUP($A3489,'site variables'!$A:$A,'site variables'!C:C,0,0)</f>
        <v>400.54</v>
      </c>
      <c r="O3489">
        <f>_xlfn.XLOOKUP($A3489,'site variables'!$A:$A,'site variables'!D:D,0,0)</f>
        <v>30.2</v>
      </c>
      <c r="P3489">
        <f>_xlfn.XLOOKUP($A3489,'site variables'!$A:$A,'site variables'!E:E,0,0)</f>
        <v>20.100000000000001</v>
      </c>
      <c r="Q3489">
        <f>_xlfn.XLOOKUP($A3489,'site variables'!$A:$A,'site variables'!F:F,0,0)</f>
        <v>762</v>
      </c>
      <c r="R3489" t="str">
        <f>_xlfn.XLOOKUP($A3489,'site variables'!$A:$A,'site variables'!G:G,0,0)</f>
        <v>high</v>
      </c>
      <c r="S3489" t="str">
        <f>_xlfn.XLOOKUP($A3489,'site variables'!$A:$A,'site variables'!H:H,0,0)</f>
        <v>low</v>
      </c>
      <c r="T3489" t="str">
        <f>_xlfn.XLOOKUP($A3489,'site variables'!$A:$A,'site variables'!I:I,0,0)</f>
        <v>Wildfire&amp;grazing</v>
      </c>
      <c r="U3489">
        <f>_xlfn.XLOOKUP($D3489,climatevars!$E:$E,climatevars!J:J,0,)</f>
        <v>73.999852000000004</v>
      </c>
      <c r="V3489">
        <f>_xlfn.XLOOKUP($D3489,climatevars!$E:$E,climatevars!K:K,0,)</f>
        <v>750.99849799999981</v>
      </c>
      <c r="W3489">
        <f>_xlfn.XLOOKUP($D3489,climatevars!$E:$E,climatevars!L:L,0,)</f>
        <v>326.99934599999995</v>
      </c>
      <c r="X3489">
        <f>_xlfn.XLOOKUP($G3489,speciesvars!$D:$D,speciesvars!H:H,0,0)</f>
        <v>0</v>
      </c>
      <c r="Y3489">
        <f>_xlfn.XLOOKUP($G3489,speciesvars!$D:$D,speciesvars!I:I,0,0)</f>
        <v>0</v>
      </c>
    </row>
    <row r="3490" spans="1:25" hidden="1" x14ac:dyDescent="0.25">
      <c r="A3490" t="s">
        <v>57</v>
      </c>
      <c r="B3490" t="s">
        <v>52</v>
      </c>
      <c r="C3490">
        <v>8</v>
      </c>
      <c r="D3490" t="str">
        <f t="shared" si="54"/>
        <v>Rooseveltspring 2021</v>
      </c>
      <c r="E3490" t="s">
        <v>48</v>
      </c>
      <c r="F3490" t="s">
        <v>70</v>
      </c>
      <c r="G3490" t="s">
        <v>22</v>
      </c>
      <c r="H3490" t="s">
        <v>4256</v>
      </c>
      <c r="I3490" t="s">
        <v>3593</v>
      </c>
      <c r="J3490" t="s">
        <v>60</v>
      </c>
      <c r="K3490">
        <v>0</v>
      </c>
      <c r="L3490">
        <v>0</v>
      </c>
      <c r="M3490">
        <v>0</v>
      </c>
      <c r="N3490">
        <f>_xlfn.XLOOKUP($A3490,'site variables'!$A:$A,'site variables'!C:C,0,0)</f>
        <v>400.54</v>
      </c>
      <c r="O3490">
        <f>_xlfn.XLOOKUP($A3490,'site variables'!$A:$A,'site variables'!D:D,0,0)</f>
        <v>30.2</v>
      </c>
      <c r="P3490">
        <f>_xlfn.XLOOKUP($A3490,'site variables'!$A:$A,'site variables'!E:E,0,0)</f>
        <v>20.100000000000001</v>
      </c>
      <c r="Q3490">
        <f>_xlfn.XLOOKUP($A3490,'site variables'!$A:$A,'site variables'!F:F,0,0)</f>
        <v>762</v>
      </c>
      <c r="R3490" t="str">
        <f>_xlfn.XLOOKUP($A3490,'site variables'!$A:$A,'site variables'!G:G,0,0)</f>
        <v>high</v>
      </c>
      <c r="S3490" t="str">
        <f>_xlfn.XLOOKUP($A3490,'site variables'!$A:$A,'site variables'!H:H,0,0)</f>
        <v>low</v>
      </c>
      <c r="T3490" t="str">
        <f>_xlfn.XLOOKUP($A3490,'site variables'!$A:$A,'site variables'!I:I,0,0)</f>
        <v>Wildfire&amp;grazing</v>
      </c>
      <c r="U3490">
        <f>_xlfn.XLOOKUP($D3490,climatevars!$E:$E,climatevars!J:J,0,)</f>
        <v>73.999852000000004</v>
      </c>
      <c r="V3490">
        <f>_xlfn.XLOOKUP($D3490,climatevars!$E:$E,climatevars!K:K,0,)</f>
        <v>750.99849799999981</v>
      </c>
      <c r="W3490">
        <f>_xlfn.XLOOKUP($D3490,climatevars!$E:$E,climatevars!L:L,0,)</f>
        <v>326.99934599999995</v>
      </c>
      <c r="X3490">
        <f>_xlfn.XLOOKUP($G3490,speciesvars!$D:$D,speciesvars!H:H,0,0)</f>
        <v>22.870833317438802</v>
      </c>
      <c r="Y3490">
        <f>_xlfn.XLOOKUP($G3490,speciesvars!$D:$D,speciesvars!I:I,0,0)</f>
        <v>733</v>
      </c>
    </row>
    <row r="3491" spans="1:25" hidden="1" x14ac:dyDescent="0.25">
      <c r="A3491" t="s">
        <v>57</v>
      </c>
      <c r="B3491" t="s">
        <v>52</v>
      </c>
      <c r="C3491">
        <v>8</v>
      </c>
      <c r="D3491" t="str">
        <f t="shared" si="54"/>
        <v>Rooseveltspring 2021</v>
      </c>
      <c r="E3491" t="s">
        <v>48</v>
      </c>
      <c r="F3491" t="s">
        <v>70</v>
      </c>
      <c r="G3491" t="s">
        <v>54</v>
      </c>
      <c r="H3491" t="s">
        <v>4256</v>
      </c>
      <c r="I3491" t="s">
        <v>3594</v>
      </c>
      <c r="J3491" t="s">
        <v>60</v>
      </c>
      <c r="K3491">
        <v>1</v>
      </c>
      <c r="L3491">
        <v>20</v>
      </c>
      <c r="M3491">
        <v>0.05</v>
      </c>
      <c r="N3491">
        <f>_xlfn.XLOOKUP($A3491,'site variables'!$A:$A,'site variables'!C:C,0,0)</f>
        <v>400.54</v>
      </c>
      <c r="O3491">
        <f>_xlfn.XLOOKUP($A3491,'site variables'!$A:$A,'site variables'!D:D,0,0)</f>
        <v>30.2</v>
      </c>
      <c r="P3491">
        <f>_xlfn.XLOOKUP($A3491,'site variables'!$A:$A,'site variables'!E:E,0,0)</f>
        <v>20.100000000000001</v>
      </c>
      <c r="Q3491">
        <f>_xlfn.XLOOKUP($A3491,'site variables'!$A:$A,'site variables'!F:F,0,0)</f>
        <v>762</v>
      </c>
      <c r="R3491" t="str">
        <f>_xlfn.XLOOKUP($A3491,'site variables'!$A:$A,'site variables'!G:G,0,0)</f>
        <v>high</v>
      </c>
      <c r="S3491" t="str">
        <f>_xlfn.XLOOKUP($A3491,'site variables'!$A:$A,'site variables'!H:H,0,0)</f>
        <v>low</v>
      </c>
      <c r="T3491" t="str">
        <f>_xlfn.XLOOKUP($A3491,'site variables'!$A:$A,'site variables'!I:I,0,0)</f>
        <v>Wildfire&amp;grazing</v>
      </c>
      <c r="U3491">
        <f>_xlfn.XLOOKUP($D3491,climatevars!$E:$E,climatevars!J:J,0,)</f>
        <v>73.999852000000004</v>
      </c>
      <c r="V3491">
        <f>_xlfn.XLOOKUP($D3491,climatevars!$E:$E,climatevars!K:K,0,)</f>
        <v>750.99849799999981</v>
      </c>
      <c r="W3491">
        <f>_xlfn.XLOOKUP($D3491,climatevars!$E:$E,climatevars!L:L,0,)</f>
        <v>326.99934599999995</v>
      </c>
      <c r="X3491">
        <f>_xlfn.XLOOKUP($G3491,speciesvars!$D:$D,speciesvars!H:H,0,0)</f>
        <v>21.7541668613752</v>
      </c>
      <c r="Y3491">
        <f>_xlfn.XLOOKUP($G3491,speciesvars!$D:$D,speciesvars!I:I,0,0)</f>
        <v>505</v>
      </c>
    </row>
    <row r="3492" spans="1:25" hidden="1" x14ac:dyDescent="0.25">
      <c r="A3492" t="s">
        <v>57</v>
      </c>
      <c r="B3492" t="s">
        <v>52</v>
      </c>
      <c r="C3492">
        <v>8</v>
      </c>
      <c r="D3492" t="str">
        <f t="shared" si="54"/>
        <v>Rooseveltspring 2021</v>
      </c>
      <c r="E3492" t="s">
        <v>48</v>
      </c>
      <c r="F3492" t="s">
        <v>70</v>
      </c>
      <c r="G3492" t="s">
        <v>65</v>
      </c>
      <c r="H3492" t="s">
        <v>4256</v>
      </c>
      <c r="I3492" t="s">
        <v>3595</v>
      </c>
      <c r="J3492" t="s">
        <v>60</v>
      </c>
      <c r="K3492">
        <v>2</v>
      </c>
      <c r="L3492">
        <v>15</v>
      </c>
      <c r="M3492">
        <v>0.05</v>
      </c>
      <c r="N3492">
        <f>_xlfn.XLOOKUP($A3492,'site variables'!$A:$A,'site variables'!C:C,0,0)</f>
        <v>400.54</v>
      </c>
      <c r="O3492">
        <f>_xlfn.XLOOKUP($A3492,'site variables'!$A:$A,'site variables'!D:D,0,0)</f>
        <v>30.2</v>
      </c>
      <c r="P3492">
        <f>_xlfn.XLOOKUP($A3492,'site variables'!$A:$A,'site variables'!E:E,0,0)</f>
        <v>20.100000000000001</v>
      </c>
      <c r="Q3492">
        <f>_xlfn.XLOOKUP($A3492,'site variables'!$A:$A,'site variables'!F:F,0,0)</f>
        <v>762</v>
      </c>
      <c r="R3492" t="str">
        <f>_xlfn.XLOOKUP($A3492,'site variables'!$A:$A,'site variables'!G:G,0,0)</f>
        <v>high</v>
      </c>
      <c r="S3492" t="str">
        <f>_xlfn.XLOOKUP($A3492,'site variables'!$A:$A,'site variables'!H:H,0,0)</f>
        <v>low</v>
      </c>
      <c r="T3492" t="str">
        <f>_xlfn.XLOOKUP($A3492,'site variables'!$A:$A,'site variables'!I:I,0,0)</f>
        <v>Wildfire&amp;grazing</v>
      </c>
      <c r="U3492">
        <f>_xlfn.XLOOKUP($D3492,climatevars!$E:$E,climatevars!J:J,0,)</f>
        <v>73.999852000000004</v>
      </c>
      <c r="V3492">
        <f>_xlfn.XLOOKUP($D3492,climatevars!$E:$E,climatevars!K:K,0,)</f>
        <v>750.99849799999981</v>
      </c>
      <c r="W3492">
        <f>_xlfn.XLOOKUP($D3492,climatevars!$E:$E,climatevars!L:L,0,)</f>
        <v>326.99934599999995</v>
      </c>
      <c r="X3492">
        <f>_xlfn.XLOOKUP($G3492,speciesvars!$D:$D,speciesvars!H:H,0,0)</f>
        <v>21.662499884764401</v>
      </c>
      <c r="Y3492">
        <f>_xlfn.XLOOKUP($G3492,speciesvars!$D:$D,speciesvars!I:I,0,0)</f>
        <v>767</v>
      </c>
    </row>
    <row r="3493" spans="1:25" hidden="1" x14ac:dyDescent="0.25">
      <c r="A3493" t="s">
        <v>57</v>
      </c>
      <c r="B3493" t="s">
        <v>52</v>
      </c>
      <c r="C3493">
        <v>27</v>
      </c>
      <c r="D3493" t="str">
        <f t="shared" si="54"/>
        <v>Rooseveltspring 2021</v>
      </c>
      <c r="E3493" t="s">
        <v>48</v>
      </c>
      <c r="F3493" t="s">
        <v>70</v>
      </c>
      <c r="G3493" t="s">
        <v>1011</v>
      </c>
      <c r="H3493" t="s">
        <v>11</v>
      </c>
      <c r="I3493" t="s">
        <v>3596</v>
      </c>
      <c r="J3493" t="s">
        <v>60</v>
      </c>
      <c r="K3493">
        <v>2</v>
      </c>
      <c r="L3493">
        <v>15</v>
      </c>
      <c r="N3493">
        <f>_xlfn.XLOOKUP($A3493,'site variables'!$A:$A,'site variables'!C:C,0,0)</f>
        <v>400.54</v>
      </c>
      <c r="O3493">
        <f>_xlfn.XLOOKUP($A3493,'site variables'!$A:$A,'site variables'!D:D,0,0)</f>
        <v>30.2</v>
      </c>
      <c r="P3493">
        <f>_xlfn.XLOOKUP($A3493,'site variables'!$A:$A,'site variables'!E:E,0,0)</f>
        <v>20.100000000000001</v>
      </c>
      <c r="Q3493">
        <f>_xlfn.XLOOKUP($A3493,'site variables'!$A:$A,'site variables'!F:F,0,0)</f>
        <v>762</v>
      </c>
      <c r="R3493" t="str">
        <f>_xlfn.XLOOKUP($A3493,'site variables'!$A:$A,'site variables'!G:G,0,0)</f>
        <v>high</v>
      </c>
      <c r="S3493" t="str">
        <f>_xlfn.XLOOKUP($A3493,'site variables'!$A:$A,'site variables'!H:H,0,0)</f>
        <v>low</v>
      </c>
      <c r="T3493" t="str">
        <f>_xlfn.XLOOKUP($A3493,'site variables'!$A:$A,'site variables'!I:I,0,0)</f>
        <v>Wildfire&amp;grazing</v>
      </c>
      <c r="U3493">
        <f>_xlfn.XLOOKUP($D3493,climatevars!$E:$E,climatevars!J:J,0,)</f>
        <v>73.999852000000004</v>
      </c>
      <c r="V3493">
        <f>_xlfn.XLOOKUP($D3493,climatevars!$E:$E,climatevars!K:K,0,)</f>
        <v>750.99849799999981</v>
      </c>
      <c r="W3493">
        <f>_xlfn.XLOOKUP($D3493,climatevars!$E:$E,climatevars!L:L,0,)</f>
        <v>326.99934599999995</v>
      </c>
      <c r="X3493">
        <f>_xlfn.XLOOKUP($G3493,speciesvars!$D:$D,speciesvars!H:H,0,0)</f>
        <v>0</v>
      </c>
      <c r="Y3493">
        <f>_xlfn.XLOOKUP($G3493,speciesvars!$D:$D,speciesvars!I:I,0,0)</f>
        <v>0</v>
      </c>
    </row>
    <row r="3494" spans="1:25" hidden="1" x14ac:dyDescent="0.25">
      <c r="A3494" t="s">
        <v>57</v>
      </c>
      <c r="B3494" t="s">
        <v>52</v>
      </c>
      <c r="C3494">
        <v>27</v>
      </c>
      <c r="D3494" t="str">
        <f t="shared" si="54"/>
        <v>Rooseveltspring 2021</v>
      </c>
      <c r="E3494" t="s">
        <v>48</v>
      </c>
      <c r="F3494" t="s">
        <v>70</v>
      </c>
      <c r="G3494" t="s">
        <v>36</v>
      </c>
      <c r="H3494" t="s">
        <v>11</v>
      </c>
      <c r="I3494" t="s">
        <v>3597</v>
      </c>
      <c r="J3494" t="s">
        <v>72</v>
      </c>
      <c r="K3494">
        <v>22</v>
      </c>
      <c r="L3494">
        <v>20</v>
      </c>
      <c r="N3494">
        <f>_xlfn.XLOOKUP($A3494,'site variables'!$A:$A,'site variables'!C:C,0,0)</f>
        <v>400.54</v>
      </c>
      <c r="O3494">
        <f>_xlfn.XLOOKUP($A3494,'site variables'!$A:$A,'site variables'!D:D,0,0)</f>
        <v>30.2</v>
      </c>
      <c r="P3494">
        <f>_xlfn.XLOOKUP($A3494,'site variables'!$A:$A,'site variables'!E:E,0,0)</f>
        <v>20.100000000000001</v>
      </c>
      <c r="Q3494">
        <f>_xlfn.XLOOKUP($A3494,'site variables'!$A:$A,'site variables'!F:F,0,0)</f>
        <v>762</v>
      </c>
      <c r="R3494" t="str">
        <f>_xlfn.XLOOKUP($A3494,'site variables'!$A:$A,'site variables'!G:G,0,0)</f>
        <v>high</v>
      </c>
      <c r="S3494" t="str">
        <f>_xlfn.XLOOKUP($A3494,'site variables'!$A:$A,'site variables'!H:H,0,0)</f>
        <v>low</v>
      </c>
      <c r="T3494" t="str">
        <f>_xlfn.XLOOKUP($A3494,'site variables'!$A:$A,'site variables'!I:I,0,0)</f>
        <v>Wildfire&amp;grazing</v>
      </c>
      <c r="U3494">
        <f>_xlfn.XLOOKUP($D3494,climatevars!$E:$E,climatevars!J:J,0,)</f>
        <v>73.999852000000004</v>
      </c>
      <c r="V3494">
        <f>_xlfn.XLOOKUP($D3494,climatevars!$E:$E,climatevars!K:K,0,)</f>
        <v>750.99849799999981</v>
      </c>
      <c r="W3494">
        <f>_xlfn.XLOOKUP($D3494,climatevars!$E:$E,climatevars!L:L,0,)</f>
        <v>326.99934599999995</v>
      </c>
      <c r="X3494">
        <f>_xlfn.XLOOKUP($G3494,speciesvars!$D:$D,speciesvars!H:H,0,0)</f>
        <v>0</v>
      </c>
      <c r="Y3494">
        <f>_xlfn.XLOOKUP($G3494,speciesvars!$D:$D,speciesvars!I:I,0,0)</f>
        <v>0</v>
      </c>
    </row>
    <row r="3495" spans="1:25" hidden="1" x14ac:dyDescent="0.25">
      <c r="A3495" t="s">
        <v>57</v>
      </c>
      <c r="B3495" t="s">
        <v>52</v>
      </c>
      <c r="C3495">
        <v>27</v>
      </c>
      <c r="D3495" t="str">
        <f t="shared" si="54"/>
        <v>Rooseveltspring 2021</v>
      </c>
      <c r="E3495" t="s">
        <v>48</v>
      </c>
      <c r="F3495" t="s">
        <v>70</v>
      </c>
      <c r="G3495" t="s">
        <v>1437</v>
      </c>
      <c r="H3495" t="s">
        <v>11</v>
      </c>
      <c r="I3495" t="s">
        <v>3598</v>
      </c>
      <c r="J3495" t="s">
        <v>60</v>
      </c>
      <c r="K3495">
        <v>1</v>
      </c>
      <c r="L3495">
        <v>33</v>
      </c>
      <c r="N3495">
        <f>_xlfn.XLOOKUP($A3495,'site variables'!$A:$A,'site variables'!C:C,0,0)</f>
        <v>400.54</v>
      </c>
      <c r="O3495">
        <f>_xlfn.XLOOKUP($A3495,'site variables'!$A:$A,'site variables'!D:D,0,0)</f>
        <v>30.2</v>
      </c>
      <c r="P3495">
        <f>_xlfn.XLOOKUP($A3495,'site variables'!$A:$A,'site variables'!E:E,0,0)</f>
        <v>20.100000000000001</v>
      </c>
      <c r="Q3495">
        <f>_xlfn.XLOOKUP($A3495,'site variables'!$A:$A,'site variables'!F:F,0,0)</f>
        <v>762</v>
      </c>
      <c r="R3495" t="str">
        <f>_xlfn.XLOOKUP($A3495,'site variables'!$A:$A,'site variables'!G:G,0,0)</f>
        <v>high</v>
      </c>
      <c r="S3495" t="str">
        <f>_xlfn.XLOOKUP($A3495,'site variables'!$A:$A,'site variables'!H:H,0,0)</f>
        <v>low</v>
      </c>
      <c r="T3495" t="str">
        <f>_xlfn.XLOOKUP($A3495,'site variables'!$A:$A,'site variables'!I:I,0,0)</f>
        <v>Wildfire&amp;grazing</v>
      </c>
      <c r="U3495">
        <f>_xlfn.XLOOKUP($D3495,climatevars!$E:$E,climatevars!J:J,0,)</f>
        <v>73.999852000000004</v>
      </c>
      <c r="V3495">
        <f>_xlfn.XLOOKUP($D3495,climatevars!$E:$E,climatevars!K:K,0,)</f>
        <v>750.99849799999981</v>
      </c>
      <c r="W3495">
        <f>_xlfn.XLOOKUP($D3495,climatevars!$E:$E,climatevars!L:L,0,)</f>
        <v>326.99934599999995</v>
      </c>
      <c r="X3495">
        <f>_xlfn.XLOOKUP($G3495,speciesvars!$D:$D,speciesvars!H:H,0,0)</f>
        <v>0</v>
      </c>
      <c r="Y3495">
        <f>_xlfn.XLOOKUP($G3495,speciesvars!$D:$D,speciesvars!I:I,0,0)</f>
        <v>0</v>
      </c>
    </row>
    <row r="3496" spans="1:25" hidden="1" x14ac:dyDescent="0.25">
      <c r="A3496" t="s">
        <v>57</v>
      </c>
      <c r="B3496" t="s">
        <v>52</v>
      </c>
      <c r="C3496">
        <v>8</v>
      </c>
      <c r="D3496" t="str">
        <f t="shared" si="54"/>
        <v>Rooseveltspring 2021</v>
      </c>
      <c r="E3496" t="s">
        <v>48</v>
      </c>
      <c r="F3496" t="s">
        <v>70</v>
      </c>
      <c r="G3496" t="s">
        <v>1</v>
      </c>
      <c r="H3496" t="s">
        <v>4256</v>
      </c>
      <c r="I3496" t="s">
        <v>3599</v>
      </c>
      <c r="J3496" t="s">
        <v>60</v>
      </c>
      <c r="K3496">
        <v>0</v>
      </c>
      <c r="L3496">
        <v>0</v>
      </c>
      <c r="M3496">
        <v>0.05</v>
      </c>
      <c r="N3496">
        <f>_xlfn.XLOOKUP($A3496,'site variables'!$A:$A,'site variables'!C:C,0,0)</f>
        <v>400.54</v>
      </c>
      <c r="O3496">
        <f>_xlfn.XLOOKUP($A3496,'site variables'!$A:$A,'site variables'!D:D,0,0)</f>
        <v>30.2</v>
      </c>
      <c r="P3496">
        <f>_xlfn.XLOOKUP($A3496,'site variables'!$A:$A,'site variables'!E:E,0,0)</f>
        <v>20.100000000000001</v>
      </c>
      <c r="Q3496">
        <f>_xlfn.XLOOKUP($A3496,'site variables'!$A:$A,'site variables'!F:F,0,0)</f>
        <v>762</v>
      </c>
      <c r="R3496" t="str">
        <f>_xlfn.XLOOKUP($A3496,'site variables'!$A:$A,'site variables'!G:G,0,0)</f>
        <v>high</v>
      </c>
      <c r="S3496" t="str">
        <f>_xlfn.XLOOKUP($A3496,'site variables'!$A:$A,'site variables'!H:H,0,0)</f>
        <v>low</v>
      </c>
      <c r="T3496" t="str">
        <f>_xlfn.XLOOKUP($A3496,'site variables'!$A:$A,'site variables'!I:I,0,0)</f>
        <v>Wildfire&amp;grazing</v>
      </c>
      <c r="U3496">
        <f>_xlfn.XLOOKUP($D3496,climatevars!$E:$E,climatevars!J:J,0,)</f>
        <v>73.999852000000004</v>
      </c>
      <c r="V3496">
        <f>_xlfn.XLOOKUP($D3496,climatevars!$E:$E,climatevars!K:K,0,)</f>
        <v>750.99849799999981</v>
      </c>
      <c r="W3496">
        <f>_xlfn.XLOOKUP($D3496,climatevars!$E:$E,climatevars!L:L,0,)</f>
        <v>326.99934599999995</v>
      </c>
      <c r="X3496">
        <f>_xlfn.XLOOKUP($G3496,speciesvars!$D:$D,speciesvars!H:H,0,0)</f>
        <v>22.9416667421659</v>
      </c>
      <c r="Y3496">
        <f>_xlfn.XLOOKUP($G3496,speciesvars!$D:$D,speciesvars!I:I,0,0)</f>
        <v>528</v>
      </c>
    </row>
    <row r="3497" spans="1:25" hidden="1" x14ac:dyDescent="0.25">
      <c r="A3497" t="s">
        <v>57</v>
      </c>
      <c r="B3497" t="s">
        <v>52</v>
      </c>
      <c r="C3497">
        <v>28</v>
      </c>
      <c r="D3497" t="str">
        <f t="shared" si="54"/>
        <v>Rooseveltspring 2021</v>
      </c>
      <c r="E3497" t="s">
        <v>66</v>
      </c>
      <c r="F3497" t="s">
        <v>70</v>
      </c>
      <c r="G3497" t="s">
        <v>77</v>
      </c>
      <c r="H3497" t="s">
        <v>11</v>
      </c>
      <c r="I3497" t="s">
        <v>3600</v>
      </c>
      <c r="J3497" t="s">
        <v>72</v>
      </c>
      <c r="K3497">
        <v>2</v>
      </c>
      <c r="L3497">
        <v>28</v>
      </c>
      <c r="N3497">
        <f>_xlfn.XLOOKUP($A3497,'site variables'!$A:$A,'site variables'!C:C,0,0)</f>
        <v>400.54</v>
      </c>
      <c r="O3497">
        <f>_xlfn.XLOOKUP($A3497,'site variables'!$A:$A,'site variables'!D:D,0,0)</f>
        <v>30.2</v>
      </c>
      <c r="P3497">
        <f>_xlfn.XLOOKUP($A3497,'site variables'!$A:$A,'site variables'!E:E,0,0)</f>
        <v>20.100000000000001</v>
      </c>
      <c r="Q3497">
        <f>_xlfn.XLOOKUP($A3497,'site variables'!$A:$A,'site variables'!F:F,0,0)</f>
        <v>762</v>
      </c>
      <c r="R3497" t="str">
        <f>_xlfn.XLOOKUP($A3497,'site variables'!$A:$A,'site variables'!G:G,0,0)</f>
        <v>high</v>
      </c>
      <c r="S3497" t="str">
        <f>_xlfn.XLOOKUP($A3497,'site variables'!$A:$A,'site variables'!H:H,0,0)</f>
        <v>low</v>
      </c>
      <c r="T3497" t="str">
        <f>_xlfn.XLOOKUP($A3497,'site variables'!$A:$A,'site variables'!I:I,0,0)</f>
        <v>Wildfire&amp;grazing</v>
      </c>
      <c r="U3497">
        <f>_xlfn.XLOOKUP($D3497,climatevars!$E:$E,climatevars!J:J,0,)</f>
        <v>73.999852000000004</v>
      </c>
      <c r="V3497">
        <f>_xlfn.XLOOKUP($D3497,climatevars!$E:$E,climatevars!K:K,0,)</f>
        <v>750.99849799999981</v>
      </c>
      <c r="W3497">
        <f>_xlfn.XLOOKUP($D3497,climatevars!$E:$E,climatevars!L:L,0,)</f>
        <v>326.99934599999995</v>
      </c>
      <c r="X3497">
        <f>_xlfn.XLOOKUP($G3497,speciesvars!$D:$D,speciesvars!H:H,0,0)</f>
        <v>0</v>
      </c>
      <c r="Y3497">
        <f>_xlfn.XLOOKUP($G3497,speciesvars!$D:$D,speciesvars!I:I,0,0)</f>
        <v>0</v>
      </c>
    </row>
    <row r="3498" spans="1:25" hidden="1" x14ac:dyDescent="0.25">
      <c r="A3498" t="s">
        <v>57</v>
      </c>
      <c r="B3498" t="s">
        <v>52</v>
      </c>
      <c r="C3498">
        <v>28</v>
      </c>
      <c r="D3498" t="str">
        <f t="shared" si="54"/>
        <v>Rooseveltspring 2021</v>
      </c>
      <c r="E3498" t="s">
        <v>66</v>
      </c>
      <c r="F3498" t="s">
        <v>70</v>
      </c>
      <c r="G3498" t="s">
        <v>3</v>
      </c>
      <c r="H3498" t="s">
        <v>11</v>
      </c>
      <c r="I3498" t="s">
        <v>3601</v>
      </c>
      <c r="J3498" t="s">
        <v>72</v>
      </c>
      <c r="K3498">
        <v>9</v>
      </c>
      <c r="L3498">
        <v>8</v>
      </c>
      <c r="N3498">
        <f>_xlfn.XLOOKUP($A3498,'site variables'!$A:$A,'site variables'!C:C,0,0)</f>
        <v>400.54</v>
      </c>
      <c r="O3498">
        <f>_xlfn.XLOOKUP($A3498,'site variables'!$A:$A,'site variables'!D:D,0,0)</f>
        <v>30.2</v>
      </c>
      <c r="P3498">
        <f>_xlfn.XLOOKUP($A3498,'site variables'!$A:$A,'site variables'!E:E,0,0)</f>
        <v>20.100000000000001</v>
      </c>
      <c r="Q3498">
        <f>_xlfn.XLOOKUP($A3498,'site variables'!$A:$A,'site variables'!F:F,0,0)</f>
        <v>762</v>
      </c>
      <c r="R3498" t="str">
        <f>_xlfn.XLOOKUP($A3498,'site variables'!$A:$A,'site variables'!G:G,0,0)</f>
        <v>high</v>
      </c>
      <c r="S3498" t="str">
        <f>_xlfn.XLOOKUP($A3498,'site variables'!$A:$A,'site variables'!H:H,0,0)</f>
        <v>low</v>
      </c>
      <c r="T3498" t="str">
        <f>_xlfn.XLOOKUP($A3498,'site variables'!$A:$A,'site variables'!I:I,0,0)</f>
        <v>Wildfire&amp;grazing</v>
      </c>
      <c r="U3498">
        <f>_xlfn.XLOOKUP($D3498,climatevars!$E:$E,climatevars!J:J,0,)</f>
        <v>73.999852000000004</v>
      </c>
      <c r="V3498">
        <f>_xlfn.XLOOKUP($D3498,climatevars!$E:$E,climatevars!K:K,0,)</f>
        <v>750.99849799999981</v>
      </c>
      <c r="W3498">
        <f>_xlfn.XLOOKUP($D3498,climatevars!$E:$E,climatevars!L:L,0,)</f>
        <v>326.99934599999995</v>
      </c>
      <c r="X3498">
        <f>_xlfn.XLOOKUP($G3498,speciesvars!$D:$D,speciesvars!H:H,0,0)</f>
        <v>0</v>
      </c>
      <c r="Y3498">
        <f>_xlfn.XLOOKUP($G3498,speciesvars!$D:$D,speciesvars!I:I,0,0)</f>
        <v>0</v>
      </c>
    </row>
    <row r="3499" spans="1:25" hidden="1" x14ac:dyDescent="0.25">
      <c r="A3499" t="s">
        <v>57</v>
      </c>
      <c r="B3499" t="s">
        <v>52</v>
      </c>
      <c r="C3499">
        <v>9</v>
      </c>
      <c r="D3499" t="str">
        <f t="shared" si="54"/>
        <v>Rooseveltspring 2021</v>
      </c>
      <c r="E3499" t="s">
        <v>75</v>
      </c>
      <c r="F3499" t="s">
        <v>49</v>
      </c>
      <c r="G3499" t="s">
        <v>6</v>
      </c>
      <c r="H3499" t="s">
        <v>4256</v>
      </c>
      <c r="I3499" t="s">
        <v>3602</v>
      </c>
      <c r="J3499" t="s">
        <v>60</v>
      </c>
      <c r="K3499">
        <v>0</v>
      </c>
      <c r="L3499">
        <v>0</v>
      </c>
      <c r="M3499">
        <v>0</v>
      </c>
      <c r="N3499">
        <f>_xlfn.XLOOKUP($A3499,'site variables'!$A:$A,'site variables'!C:C,0,0)</f>
        <v>400.54</v>
      </c>
      <c r="O3499">
        <f>_xlfn.XLOOKUP($A3499,'site variables'!$A:$A,'site variables'!D:D,0,0)</f>
        <v>30.2</v>
      </c>
      <c r="P3499">
        <f>_xlfn.XLOOKUP($A3499,'site variables'!$A:$A,'site variables'!E:E,0,0)</f>
        <v>20.100000000000001</v>
      </c>
      <c r="Q3499">
        <f>_xlfn.XLOOKUP($A3499,'site variables'!$A:$A,'site variables'!F:F,0,0)</f>
        <v>762</v>
      </c>
      <c r="R3499" t="str">
        <f>_xlfn.XLOOKUP($A3499,'site variables'!$A:$A,'site variables'!G:G,0,0)</f>
        <v>high</v>
      </c>
      <c r="S3499" t="str">
        <f>_xlfn.XLOOKUP($A3499,'site variables'!$A:$A,'site variables'!H:H,0,0)</f>
        <v>low</v>
      </c>
      <c r="T3499" t="str">
        <f>_xlfn.XLOOKUP($A3499,'site variables'!$A:$A,'site variables'!I:I,0,0)</f>
        <v>Wildfire&amp;grazing</v>
      </c>
      <c r="U3499">
        <f>_xlfn.XLOOKUP($D3499,climatevars!$E:$E,climatevars!J:J,0,)</f>
        <v>73.999852000000004</v>
      </c>
      <c r="V3499">
        <f>_xlfn.XLOOKUP($D3499,climatevars!$E:$E,climatevars!K:K,0,)</f>
        <v>750.99849799999981</v>
      </c>
      <c r="W3499">
        <f>_xlfn.XLOOKUP($D3499,climatevars!$E:$E,climatevars!L:L,0,)</f>
        <v>326.99934599999995</v>
      </c>
      <c r="X3499">
        <f>_xlfn.XLOOKUP($G3499,speciesvars!$D:$D,speciesvars!H:H,0,0)</f>
        <v>21.804166575272902</v>
      </c>
      <c r="Y3499">
        <f>_xlfn.XLOOKUP($G3499,speciesvars!$D:$D,speciesvars!I:I,0,0)</f>
        <v>504</v>
      </c>
    </row>
    <row r="3500" spans="1:25" hidden="1" x14ac:dyDescent="0.25">
      <c r="A3500" t="s">
        <v>57</v>
      </c>
      <c r="B3500" t="s">
        <v>52</v>
      </c>
      <c r="C3500">
        <v>28</v>
      </c>
      <c r="D3500" t="str">
        <f t="shared" si="54"/>
        <v>Rooseveltspring 2021</v>
      </c>
      <c r="E3500" t="s">
        <v>66</v>
      </c>
      <c r="F3500" t="s">
        <v>70</v>
      </c>
      <c r="G3500" t="s">
        <v>36</v>
      </c>
      <c r="H3500" t="s">
        <v>11</v>
      </c>
      <c r="I3500" t="s">
        <v>3603</v>
      </c>
      <c r="J3500" t="s">
        <v>72</v>
      </c>
      <c r="K3500">
        <v>47</v>
      </c>
      <c r="L3500">
        <v>20</v>
      </c>
      <c r="N3500">
        <f>_xlfn.XLOOKUP($A3500,'site variables'!$A:$A,'site variables'!C:C,0,0)</f>
        <v>400.54</v>
      </c>
      <c r="O3500">
        <f>_xlfn.XLOOKUP($A3500,'site variables'!$A:$A,'site variables'!D:D,0,0)</f>
        <v>30.2</v>
      </c>
      <c r="P3500">
        <f>_xlfn.XLOOKUP($A3500,'site variables'!$A:$A,'site variables'!E:E,0,0)</f>
        <v>20.100000000000001</v>
      </c>
      <c r="Q3500">
        <f>_xlfn.XLOOKUP($A3500,'site variables'!$A:$A,'site variables'!F:F,0,0)</f>
        <v>762</v>
      </c>
      <c r="R3500" t="str">
        <f>_xlfn.XLOOKUP($A3500,'site variables'!$A:$A,'site variables'!G:G,0,0)</f>
        <v>high</v>
      </c>
      <c r="S3500" t="str">
        <f>_xlfn.XLOOKUP($A3500,'site variables'!$A:$A,'site variables'!H:H,0,0)</f>
        <v>low</v>
      </c>
      <c r="T3500" t="str">
        <f>_xlfn.XLOOKUP($A3500,'site variables'!$A:$A,'site variables'!I:I,0,0)</f>
        <v>Wildfire&amp;grazing</v>
      </c>
      <c r="U3500">
        <f>_xlfn.XLOOKUP($D3500,climatevars!$E:$E,climatevars!J:J,0,)</f>
        <v>73.999852000000004</v>
      </c>
      <c r="V3500">
        <f>_xlfn.XLOOKUP($D3500,climatevars!$E:$E,climatevars!K:K,0,)</f>
        <v>750.99849799999981</v>
      </c>
      <c r="W3500">
        <f>_xlfn.XLOOKUP($D3500,climatevars!$E:$E,climatevars!L:L,0,)</f>
        <v>326.99934599999995</v>
      </c>
      <c r="X3500">
        <f>_xlfn.XLOOKUP($G3500,speciesvars!$D:$D,speciesvars!H:H,0,0)</f>
        <v>0</v>
      </c>
      <c r="Y3500">
        <f>_xlfn.XLOOKUP($G3500,speciesvars!$D:$D,speciesvars!I:I,0,0)</f>
        <v>0</v>
      </c>
    </row>
    <row r="3501" spans="1:25" hidden="1" x14ac:dyDescent="0.25">
      <c r="A3501" t="s">
        <v>57</v>
      </c>
      <c r="B3501" t="s">
        <v>52</v>
      </c>
      <c r="C3501">
        <v>29</v>
      </c>
      <c r="D3501" t="str">
        <f t="shared" si="54"/>
        <v>Rooseveltspring 2021</v>
      </c>
      <c r="E3501" t="s">
        <v>12</v>
      </c>
      <c r="F3501" t="s">
        <v>70</v>
      </c>
      <c r="G3501" t="s">
        <v>77</v>
      </c>
      <c r="H3501" t="s">
        <v>11</v>
      </c>
      <c r="I3501" t="s">
        <v>3604</v>
      </c>
      <c r="J3501" t="s">
        <v>72</v>
      </c>
      <c r="K3501">
        <v>5</v>
      </c>
      <c r="L3501">
        <v>15</v>
      </c>
      <c r="N3501">
        <f>_xlfn.XLOOKUP($A3501,'site variables'!$A:$A,'site variables'!C:C,0,0)</f>
        <v>400.54</v>
      </c>
      <c r="O3501">
        <f>_xlfn.XLOOKUP($A3501,'site variables'!$A:$A,'site variables'!D:D,0,0)</f>
        <v>30.2</v>
      </c>
      <c r="P3501">
        <f>_xlfn.XLOOKUP($A3501,'site variables'!$A:$A,'site variables'!E:E,0,0)</f>
        <v>20.100000000000001</v>
      </c>
      <c r="Q3501">
        <f>_xlfn.XLOOKUP($A3501,'site variables'!$A:$A,'site variables'!F:F,0,0)</f>
        <v>762</v>
      </c>
      <c r="R3501" t="str">
        <f>_xlfn.XLOOKUP($A3501,'site variables'!$A:$A,'site variables'!G:G,0,0)</f>
        <v>high</v>
      </c>
      <c r="S3501" t="str">
        <f>_xlfn.XLOOKUP($A3501,'site variables'!$A:$A,'site variables'!H:H,0,0)</f>
        <v>low</v>
      </c>
      <c r="T3501" t="str">
        <f>_xlfn.XLOOKUP($A3501,'site variables'!$A:$A,'site variables'!I:I,0,0)</f>
        <v>Wildfire&amp;grazing</v>
      </c>
      <c r="U3501">
        <f>_xlfn.XLOOKUP($D3501,climatevars!$E:$E,climatevars!J:J,0,)</f>
        <v>73.999852000000004</v>
      </c>
      <c r="V3501">
        <f>_xlfn.XLOOKUP($D3501,climatevars!$E:$E,climatevars!K:K,0,)</f>
        <v>750.99849799999981</v>
      </c>
      <c r="W3501">
        <f>_xlfn.XLOOKUP($D3501,climatevars!$E:$E,climatevars!L:L,0,)</f>
        <v>326.99934599999995</v>
      </c>
      <c r="X3501">
        <f>_xlfn.XLOOKUP($G3501,speciesvars!$D:$D,speciesvars!H:H,0,0)</f>
        <v>0</v>
      </c>
      <c r="Y3501">
        <f>_xlfn.XLOOKUP($G3501,speciesvars!$D:$D,speciesvars!I:I,0,0)</f>
        <v>0</v>
      </c>
    </row>
    <row r="3502" spans="1:25" hidden="1" x14ac:dyDescent="0.25">
      <c r="A3502" t="s">
        <v>57</v>
      </c>
      <c r="B3502" t="s">
        <v>52</v>
      </c>
      <c r="C3502">
        <v>9</v>
      </c>
      <c r="D3502" t="str">
        <f t="shared" si="54"/>
        <v>Rooseveltspring 2021</v>
      </c>
      <c r="E3502" t="s">
        <v>75</v>
      </c>
      <c r="F3502" t="s">
        <v>49</v>
      </c>
      <c r="G3502" t="s">
        <v>22</v>
      </c>
      <c r="H3502" t="s">
        <v>4256</v>
      </c>
      <c r="I3502" t="s">
        <v>3605</v>
      </c>
      <c r="J3502" t="s">
        <v>60</v>
      </c>
      <c r="K3502">
        <v>0</v>
      </c>
      <c r="L3502">
        <v>0</v>
      </c>
      <c r="M3502">
        <v>0</v>
      </c>
      <c r="N3502">
        <f>_xlfn.XLOOKUP($A3502,'site variables'!$A:$A,'site variables'!C:C,0,0)</f>
        <v>400.54</v>
      </c>
      <c r="O3502">
        <f>_xlfn.XLOOKUP($A3502,'site variables'!$A:$A,'site variables'!D:D,0,0)</f>
        <v>30.2</v>
      </c>
      <c r="P3502">
        <f>_xlfn.XLOOKUP($A3502,'site variables'!$A:$A,'site variables'!E:E,0,0)</f>
        <v>20.100000000000001</v>
      </c>
      <c r="Q3502">
        <f>_xlfn.XLOOKUP($A3502,'site variables'!$A:$A,'site variables'!F:F,0,0)</f>
        <v>762</v>
      </c>
      <c r="R3502" t="str">
        <f>_xlfn.XLOOKUP($A3502,'site variables'!$A:$A,'site variables'!G:G,0,0)</f>
        <v>high</v>
      </c>
      <c r="S3502" t="str">
        <f>_xlfn.XLOOKUP($A3502,'site variables'!$A:$A,'site variables'!H:H,0,0)</f>
        <v>low</v>
      </c>
      <c r="T3502" t="str">
        <f>_xlfn.XLOOKUP($A3502,'site variables'!$A:$A,'site variables'!I:I,0,0)</f>
        <v>Wildfire&amp;grazing</v>
      </c>
      <c r="U3502">
        <f>_xlfn.XLOOKUP($D3502,climatevars!$E:$E,climatevars!J:J,0,)</f>
        <v>73.999852000000004</v>
      </c>
      <c r="V3502">
        <f>_xlfn.XLOOKUP($D3502,climatevars!$E:$E,climatevars!K:K,0,)</f>
        <v>750.99849799999981</v>
      </c>
      <c r="W3502">
        <f>_xlfn.XLOOKUP($D3502,climatevars!$E:$E,climatevars!L:L,0,)</f>
        <v>326.99934599999995</v>
      </c>
      <c r="X3502">
        <f>_xlfn.XLOOKUP($G3502,speciesvars!$D:$D,speciesvars!H:H,0,0)</f>
        <v>22.870833317438802</v>
      </c>
      <c r="Y3502">
        <f>_xlfn.XLOOKUP($G3502,speciesvars!$D:$D,speciesvars!I:I,0,0)</f>
        <v>733</v>
      </c>
    </row>
    <row r="3503" spans="1:25" hidden="1" x14ac:dyDescent="0.25">
      <c r="A3503" t="s">
        <v>57</v>
      </c>
      <c r="B3503" t="s">
        <v>52</v>
      </c>
      <c r="C3503">
        <v>9</v>
      </c>
      <c r="D3503" t="str">
        <f t="shared" si="54"/>
        <v>Rooseveltspring 2021</v>
      </c>
      <c r="E3503" t="s">
        <v>75</v>
      </c>
      <c r="F3503" t="s">
        <v>49</v>
      </c>
      <c r="G3503" t="s">
        <v>54</v>
      </c>
      <c r="H3503" t="s">
        <v>4256</v>
      </c>
      <c r="I3503" t="s">
        <v>3606</v>
      </c>
      <c r="J3503" t="s">
        <v>60</v>
      </c>
      <c r="K3503">
        <v>0</v>
      </c>
      <c r="L3503">
        <v>0</v>
      </c>
      <c r="M3503">
        <v>0</v>
      </c>
      <c r="N3503">
        <f>_xlfn.XLOOKUP($A3503,'site variables'!$A:$A,'site variables'!C:C,0,0)</f>
        <v>400.54</v>
      </c>
      <c r="O3503">
        <f>_xlfn.XLOOKUP($A3503,'site variables'!$A:$A,'site variables'!D:D,0,0)</f>
        <v>30.2</v>
      </c>
      <c r="P3503">
        <f>_xlfn.XLOOKUP($A3503,'site variables'!$A:$A,'site variables'!E:E,0,0)</f>
        <v>20.100000000000001</v>
      </c>
      <c r="Q3503">
        <f>_xlfn.XLOOKUP($A3503,'site variables'!$A:$A,'site variables'!F:F,0,0)</f>
        <v>762</v>
      </c>
      <c r="R3503" t="str">
        <f>_xlfn.XLOOKUP($A3503,'site variables'!$A:$A,'site variables'!G:G,0,0)</f>
        <v>high</v>
      </c>
      <c r="S3503" t="str">
        <f>_xlfn.XLOOKUP($A3503,'site variables'!$A:$A,'site variables'!H:H,0,0)</f>
        <v>low</v>
      </c>
      <c r="T3503" t="str">
        <f>_xlfn.XLOOKUP($A3503,'site variables'!$A:$A,'site variables'!I:I,0,0)</f>
        <v>Wildfire&amp;grazing</v>
      </c>
      <c r="U3503">
        <f>_xlfn.XLOOKUP($D3503,climatevars!$E:$E,climatevars!J:J,0,)</f>
        <v>73.999852000000004</v>
      </c>
      <c r="V3503">
        <f>_xlfn.XLOOKUP($D3503,climatevars!$E:$E,climatevars!K:K,0,)</f>
        <v>750.99849799999981</v>
      </c>
      <c r="W3503">
        <f>_xlfn.XLOOKUP($D3503,climatevars!$E:$E,climatevars!L:L,0,)</f>
        <v>326.99934599999995</v>
      </c>
      <c r="X3503">
        <f>_xlfn.XLOOKUP($G3503,speciesvars!$D:$D,speciesvars!H:H,0,0)</f>
        <v>21.7541668613752</v>
      </c>
      <c r="Y3503">
        <f>_xlfn.XLOOKUP($G3503,speciesvars!$D:$D,speciesvars!I:I,0,0)</f>
        <v>505</v>
      </c>
    </row>
    <row r="3504" spans="1:25" hidden="1" x14ac:dyDescent="0.25">
      <c r="A3504" t="s">
        <v>57</v>
      </c>
      <c r="B3504" t="s">
        <v>52</v>
      </c>
      <c r="C3504">
        <v>9</v>
      </c>
      <c r="D3504" t="str">
        <f t="shared" si="54"/>
        <v>Rooseveltspring 2021</v>
      </c>
      <c r="E3504" t="s">
        <v>75</v>
      </c>
      <c r="F3504" t="s">
        <v>49</v>
      </c>
      <c r="G3504" t="s">
        <v>65</v>
      </c>
      <c r="H3504" t="s">
        <v>4256</v>
      </c>
      <c r="I3504" t="s">
        <v>3607</v>
      </c>
      <c r="J3504" t="s">
        <v>60</v>
      </c>
      <c r="K3504">
        <v>0</v>
      </c>
      <c r="L3504">
        <v>0</v>
      </c>
      <c r="M3504">
        <v>0</v>
      </c>
      <c r="N3504">
        <f>_xlfn.XLOOKUP($A3504,'site variables'!$A:$A,'site variables'!C:C,0,0)</f>
        <v>400.54</v>
      </c>
      <c r="O3504">
        <f>_xlfn.XLOOKUP($A3504,'site variables'!$A:$A,'site variables'!D:D,0,0)</f>
        <v>30.2</v>
      </c>
      <c r="P3504">
        <f>_xlfn.XLOOKUP($A3504,'site variables'!$A:$A,'site variables'!E:E,0,0)</f>
        <v>20.100000000000001</v>
      </c>
      <c r="Q3504">
        <f>_xlfn.XLOOKUP($A3504,'site variables'!$A:$A,'site variables'!F:F,0,0)</f>
        <v>762</v>
      </c>
      <c r="R3504" t="str">
        <f>_xlfn.XLOOKUP($A3504,'site variables'!$A:$A,'site variables'!G:G,0,0)</f>
        <v>high</v>
      </c>
      <c r="S3504" t="str">
        <f>_xlfn.XLOOKUP($A3504,'site variables'!$A:$A,'site variables'!H:H,0,0)</f>
        <v>low</v>
      </c>
      <c r="T3504" t="str">
        <f>_xlfn.XLOOKUP($A3504,'site variables'!$A:$A,'site variables'!I:I,0,0)</f>
        <v>Wildfire&amp;grazing</v>
      </c>
      <c r="U3504">
        <f>_xlfn.XLOOKUP($D3504,climatevars!$E:$E,climatevars!J:J,0,)</f>
        <v>73.999852000000004</v>
      </c>
      <c r="V3504">
        <f>_xlfn.XLOOKUP($D3504,climatevars!$E:$E,climatevars!K:K,0,)</f>
        <v>750.99849799999981</v>
      </c>
      <c r="W3504">
        <f>_xlfn.XLOOKUP($D3504,climatevars!$E:$E,climatevars!L:L,0,)</f>
        <v>326.99934599999995</v>
      </c>
      <c r="X3504">
        <f>_xlfn.XLOOKUP($G3504,speciesvars!$D:$D,speciesvars!H:H,0,0)</f>
        <v>21.662499884764401</v>
      </c>
      <c r="Y3504">
        <f>_xlfn.XLOOKUP($G3504,speciesvars!$D:$D,speciesvars!I:I,0,0)</f>
        <v>767</v>
      </c>
    </row>
    <row r="3505" spans="1:25" hidden="1" x14ac:dyDescent="0.25">
      <c r="A3505" t="s">
        <v>57</v>
      </c>
      <c r="B3505" t="s">
        <v>52</v>
      </c>
      <c r="C3505">
        <v>9</v>
      </c>
      <c r="D3505" t="str">
        <f t="shared" si="54"/>
        <v>Rooseveltspring 2021</v>
      </c>
      <c r="E3505" t="s">
        <v>75</v>
      </c>
      <c r="F3505" t="s">
        <v>49</v>
      </c>
      <c r="G3505" t="s">
        <v>1</v>
      </c>
      <c r="H3505" t="s">
        <v>4256</v>
      </c>
      <c r="I3505" t="s">
        <v>3608</v>
      </c>
      <c r="J3505" t="s">
        <v>60</v>
      </c>
      <c r="K3505">
        <v>0</v>
      </c>
      <c r="L3505">
        <v>0</v>
      </c>
      <c r="M3505">
        <v>0</v>
      </c>
      <c r="N3505">
        <f>_xlfn.XLOOKUP($A3505,'site variables'!$A:$A,'site variables'!C:C,0,0)</f>
        <v>400.54</v>
      </c>
      <c r="O3505">
        <f>_xlfn.XLOOKUP($A3505,'site variables'!$A:$A,'site variables'!D:D,0,0)</f>
        <v>30.2</v>
      </c>
      <c r="P3505">
        <f>_xlfn.XLOOKUP($A3505,'site variables'!$A:$A,'site variables'!E:E,0,0)</f>
        <v>20.100000000000001</v>
      </c>
      <c r="Q3505">
        <f>_xlfn.XLOOKUP($A3505,'site variables'!$A:$A,'site variables'!F:F,0,0)</f>
        <v>762</v>
      </c>
      <c r="R3505" t="str">
        <f>_xlfn.XLOOKUP($A3505,'site variables'!$A:$A,'site variables'!G:G,0,0)</f>
        <v>high</v>
      </c>
      <c r="S3505" t="str">
        <f>_xlfn.XLOOKUP($A3505,'site variables'!$A:$A,'site variables'!H:H,0,0)</f>
        <v>low</v>
      </c>
      <c r="T3505" t="str">
        <f>_xlfn.XLOOKUP($A3505,'site variables'!$A:$A,'site variables'!I:I,0,0)</f>
        <v>Wildfire&amp;grazing</v>
      </c>
      <c r="U3505">
        <f>_xlfn.XLOOKUP($D3505,climatevars!$E:$E,climatevars!J:J,0,)</f>
        <v>73.999852000000004</v>
      </c>
      <c r="V3505">
        <f>_xlfn.XLOOKUP($D3505,climatevars!$E:$E,climatevars!K:K,0,)</f>
        <v>750.99849799999981</v>
      </c>
      <c r="W3505">
        <f>_xlfn.XLOOKUP($D3505,climatevars!$E:$E,climatevars!L:L,0,)</f>
        <v>326.99934599999995</v>
      </c>
      <c r="X3505">
        <f>_xlfn.XLOOKUP($G3505,speciesvars!$D:$D,speciesvars!H:H,0,0)</f>
        <v>22.9416667421659</v>
      </c>
      <c r="Y3505">
        <f>_xlfn.XLOOKUP($G3505,speciesvars!$D:$D,speciesvars!I:I,0,0)</f>
        <v>528</v>
      </c>
    </row>
    <row r="3506" spans="1:25" hidden="1" x14ac:dyDescent="0.25">
      <c r="A3506" t="s">
        <v>57</v>
      </c>
      <c r="B3506" t="s">
        <v>52</v>
      </c>
      <c r="C3506">
        <v>29</v>
      </c>
      <c r="D3506" t="str">
        <f t="shared" si="54"/>
        <v>Rooseveltspring 2021</v>
      </c>
      <c r="E3506" t="s">
        <v>12</v>
      </c>
      <c r="F3506" t="s">
        <v>70</v>
      </c>
      <c r="G3506" t="s">
        <v>3</v>
      </c>
      <c r="H3506" t="s">
        <v>11</v>
      </c>
      <c r="I3506" t="s">
        <v>3609</v>
      </c>
      <c r="J3506" t="s">
        <v>72</v>
      </c>
      <c r="K3506">
        <v>56</v>
      </c>
      <c r="L3506">
        <v>5</v>
      </c>
      <c r="N3506">
        <f>_xlfn.XLOOKUP($A3506,'site variables'!$A:$A,'site variables'!C:C,0,0)</f>
        <v>400.54</v>
      </c>
      <c r="O3506">
        <f>_xlfn.XLOOKUP($A3506,'site variables'!$A:$A,'site variables'!D:D,0,0)</f>
        <v>30.2</v>
      </c>
      <c r="P3506">
        <f>_xlfn.XLOOKUP($A3506,'site variables'!$A:$A,'site variables'!E:E,0,0)</f>
        <v>20.100000000000001</v>
      </c>
      <c r="Q3506">
        <f>_xlfn.XLOOKUP($A3506,'site variables'!$A:$A,'site variables'!F:F,0,0)</f>
        <v>762</v>
      </c>
      <c r="R3506" t="str">
        <f>_xlfn.XLOOKUP($A3506,'site variables'!$A:$A,'site variables'!G:G,0,0)</f>
        <v>high</v>
      </c>
      <c r="S3506" t="str">
        <f>_xlfn.XLOOKUP($A3506,'site variables'!$A:$A,'site variables'!H:H,0,0)</f>
        <v>low</v>
      </c>
      <c r="T3506" t="str">
        <f>_xlfn.XLOOKUP($A3506,'site variables'!$A:$A,'site variables'!I:I,0,0)</f>
        <v>Wildfire&amp;grazing</v>
      </c>
      <c r="U3506">
        <f>_xlfn.XLOOKUP($D3506,climatevars!$E:$E,climatevars!J:J,0,)</f>
        <v>73.999852000000004</v>
      </c>
      <c r="V3506">
        <f>_xlfn.XLOOKUP($D3506,climatevars!$E:$E,climatevars!K:K,0,)</f>
        <v>750.99849799999981</v>
      </c>
      <c r="W3506">
        <f>_xlfn.XLOOKUP($D3506,climatevars!$E:$E,climatevars!L:L,0,)</f>
        <v>326.99934599999995</v>
      </c>
      <c r="X3506">
        <f>_xlfn.XLOOKUP($G3506,speciesvars!$D:$D,speciesvars!H:H,0,0)</f>
        <v>0</v>
      </c>
      <c r="Y3506">
        <f>_xlfn.XLOOKUP($G3506,speciesvars!$D:$D,speciesvars!I:I,0,0)</f>
        <v>0</v>
      </c>
    </row>
    <row r="3507" spans="1:25" hidden="1" x14ac:dyDescent="0.25">
      <c r="A3507" t="s">
        <v>57</v>
      </c>
      <c r="B3507" t="s">
        <v>52</v>
      </c>
      <c r="C3507">
        <v>29</v>
      </c>
      <c r="D3507" t="str">
        <f t="shared" si="54"/>
        <v>Rooseveltspring 2021</v>
      </c>
      <c r="E3507" t="s">
        <v>12</v>
      </c>
      <c r="F3507" t="s">
        <v>70</v>
      </c>
      <c r="G3507" t="s">
        <v>36</v>
      </c>
      <c r="H3507" t="s">
        <v>11</v>
      </c>
      <c r="I3507" t="s">
        <v>3610</v>
      </c>
      <c r="J3507" t="s">
        <v>72</v>
      </c>
      <c r="K3507">
        <v>43</v>
      </c>
      <c r="L3507">
        <v>20</v>
      </c>
      <c r="N3507">
        <f>_xlfn.XLOOKUP($A3507,'site variables'!$A:$A,'site variables'!C:C,0,0)</f>
        <v>400.54</v>
      </c>
      <c r="O3507">
        <f>_xlfn.XLOOKUP($A3507,'site variables'!$A:$A,'site variables'!D:D,0,0)</f>
        <v>30.2</v>
      </c>
      <c r="P3507">
        <f>_xlfn.XLOOKUP($A3507,'site variables'!$A:$A,'site variables'!E:E,0,0)</f>
        <v>20.100000000000001</v>
      </c>
      <c r="Q3507">
        <f>_xlfn.XLOOKUP($A3507,'site variables'!$A:$A,'site variables'!F:F,0,0)</f>
        <v>762</v>
      </c>
      <c r="R3507" t="str">
        <f>_xlfn.XLOOKUP($A3507,'site variables'!$A:$A,'site variables'!G:G,0,0)</f>
        <v>high</v>
      </c>
      <c r="S3507" t="str">
        <f>_xlfn.XLOOKUP($A3507,'site variables'!$A:$A,'site variables'!H:H,0,0)</f>
        <v>low</v>
      </c>
      <c r="T3507" t="str">
        <f>_xlfn.XLOOKUP($A3507,'site variables'!$A:$A,'site variables'!I:I,0,0)</f>
        <v>Wildfire&amp;grazing</v>
      </c>
      <c r="U3507">
        <f>_xlfn.XLOOKUP($D3507,climatevars!$E:$E,climatevars!J:J,0,)</f>
        <v>73.999852000000004</v>
      </c>
      <c r="V3507">
        <f>_xlfn.XLOOKUP($D3507,climatevars!$E:$E,climatevars!K:K,0,)</f>
        <v>750.99849799999981</v>
      </c>
      <c r="W3507">
        <f>_xlfn.XLOOKUP($D3507,climatevars!$E:$E,climatevars!L:L,0,)</f>
        <v>326.99934599999995</v>
      </c>
      <c r="X3507">
        <f>_xlfn.XLOOKUP($G3507,speciesvars!$D:$D,speciesvars!H:H,0,0)</f>
        <v>0</v>
      </c>
      <c r="Y3507">
        <f>_xlfn.XLOOKUP($G3507,speciesvars!$D:$D,speciesvars!I:I,0,0)</f>
        <v>0</v>
      </c>
    </row>
    <row r="3508" spans="1:25" hidden="1" x14ac:dyDescent="0.25">
      <c r="A3508" t="s">
        <v>57</v>
      </c>
      <c r="B3508" t="s">
        <v>52</v>
      </c>
      <c r="C3508">
        <v>30</v>
      </c>
      <c r="D3508" t="str">
        <f t="shared" si="54"/>
        <v>Rooseveltspring 2021</v>
      </c>
      <c r="E3508" t="s">
        <v>74</v>
      </c>
      <c r="F3508" t="s">
        <v>0</v>
      </c>
      <c r="G3508" t="s">
        <v>77</v>
      </c>
      <c r="H3508" t="s">
        <v>11</v>
      </c>
      <c r="I3508" t="s">
        <v>3611</v>
      </c>
      <c r="J3508" t="s">
        <v>72</v>
      </c>
      <c r="K3508">
        <v>3</v>
      </c>
      <c r="L3508">
        <v>25</v>
      </c>
      <c r="N3508">
        <f>_xlfn.XLOOKUP($A3508,'site variables'!$A:$A,'site variables'!C:C,0,0)</f>
        <v>400.54</v>
      </c>
      <c r="O3508">
        <f>_xlfn.XLOOKUP($A3508,'site variables'!$A:$A,'site variables'!D:D,0,0)</f>
        <v>30.2</v>
      </c>
      <c r="P3508">
        <f>_xlfn.XLOOKUP($A3508,'site variables'!$A:$A,'site variables'!E:E,0,0)</f>
        <v>20.100000000000001</v>
      </c>
      <c r="Q3508">
        <f>_xlfn.XLOOKUP($A3508,'site variables'!$A:$A,'site variables'!F:F,0,0)</f>
        <v>762</v>
      </c>
      <c r="R3508" t="str">
        <f>_xlfn.XLOOKUP($A3508,'site variables'!$A:$A,'site variables'!G:G,0,0)</f>
        <v>high</v>
      </c>
      <c r="S3508" t="str">
        <f>_xlfn.XLOOKUP($A3508,'site variables'!$A:$A,'site variables'!H:H,0,0)</f>
        <v>low</v>
      </c>
      <c r="T3508" t="str">
        <f>_xlfn.XLOOKUP($A3508,'site variables'!$A:$A,'site variables'!I:I,0,0)</f>
        <v>Wildfire&amp;grazing</v>
      </c>
      <c r="U3508">
        <f>_xlfn.XLOOKUP($D3508,climatevars!$E:$E,climatevars!J:J,0,)</f>
        <v>73.999852000000004</v>
      </c>
      <c r="V3508">
        <f>_xlfn.XLOOKUP($D3508,climatevars!$E:$E,climatevars!K:K,0,)</f>
        <v>750.99849799999981</v>
      </c>
      <c r="W3508">
        <f>_xlfn.XLOOKUP($D3508,climatevars!$E:$E,climatevars!L:L,0,)</f>
        <v>326.99934599999995</v>
      </c>
      <c r="X3508">
        <f>_xlfn.XLOOKUP($G3508,speciesvars!$D:$D,speciesvars!H:H,0,0)</f>
        <v>0</v>
      </c>
      <c r="Y3508">
        <f>_xlfn.XLOOKUP($G3508,speciesvars!$D:$D,speciesvars!I:I,0,0)</f>
        <v>0</v>
      </c>
    </row>
    <row r="3509" spans="1:25" hidden="1" x14ac:dyDescent="0.25">
      <c r="A3509" t="s">
        <v>57</v>
      </c>
      <c r="B3509" t="s">
        <v>52</v>
      </c>
      <c r="C3509">
        <v>30</v>
      </c>
      <c r="D3509" t="str">
        <f t="shared" si="54"/>
        <v>Rooseveltspring 2021</v>
      </c>
      <c r="E3509" t="s">
        <v>74</v>
      </c>
      <c r="F3509" t="s">
        <v>0</v>
      </c>
      <c r="G3509" t="s">
        <v>3</v>
      </c>
      <c r="H3509" t="s">
        <v>11</v>
      </c>
      <c r="I3509" t="s">
        <v>3612</v>
      </c>
      <c r="J3509" t="s">
        <v>72</v>
      </c>
      <c r="K3509">
        <v>8</v>
      </c>
      <c r="L3509">
        <v>5</v>
      </c>
      <c r="N3509">
        <f>_xlfn.XLOOKUP($A3509,'site variables'!$A:$A,'site variables'!C:C,0,0)</f>
        <v>400.54</v>
      </c>
      <c r="O3509">
        <f>_xlfn.XLOOKUP($A3509,'site variables'!$A:$A,'site variables'!D:D,0,0)</f>
        <v>30.2</v>
      </c>
      <c r="P3509">
        <f>_xlfn.XLOOKUP($A3509,'site variables'!$A:$A,'site variables'!E:E,0,0)</f>
        <v>20.100000000000001</v>
      </c>
      <c r="Q3509">
        <f>_xlfn.XLOOKUP($A3509,'site variables'!$A:$A,'site variables'!F:F,0,0)</f>
        <v>762</v>
      </c>
      <c r="R3509" t="str">
        <f>_xlfn.XLOOKUP($A3509,'site variables'!$A:$A,'site variables'!G:G,0,0)</f>
        <v>high</v>
      </c>
      <c r="S3509" t="str">
        <f>_xlfn.XLOOKUP($A3509,'site variables'!$A:$A,'site variables'!H:H,0,0)</f>
        <v>low</v>
      </c>
      <c r="T3509" t="str">
        <f>_xlfn.XLOOKUP($A3509,'site variables'!$A:$A,'site variables'!I:I,0,0)</f>
        <v>Wildfire&amp;grazing</v>
      </c>
      <c r="U3509">
        <f>_xlfn.XLOOKUP($D3509,climatevars!$E:$E,climatevars!J:J,0,)</f>
        <v>73.999852000000004</v>
      </c>
      <c r="V3509">
        <f>_xlfn.XLOOKUP($D3509,climatevars!$E:$E,climatevars!K:K,0,)</f>
        <v>750.99849799999981</v>
      </c>
      <c r="W3509">
        <f>_xlfn.XLOOKUP($D3509,climatevars!$E:$E,climatevars!L:L,0,)</f>
        <v>326.99934599999995</v>
      </c>
      <c r="X3509">
        <f>_xlfn.XLOOKUP($G3509,speciesvars!$D:$D,speciesvars!H:H,0,0)</f>
        <v>0</v>
      </c>
      <c r="Y3509">
        <f>_xlfn.XLOOKUP($G3509,speciesvars!$D:$D,speciesvars!I:I,0,0)</f>
        <v>0</v>
      </c>
    </row>
    <row r="3510" spans="1:25" hidden="1" x14ac:dyDescent="0.25">
      <c r="A3510" t="s">
        <v>57</v>
      </c>
      <c r="B3510" t="s">
        <v>52</v>
      </c>
      <c r="C3510">
        <v>10</v>
      </c>
      <c r="D3510" t="str">
        <f t="shared" si="54"/>
        <v>Rooseveltspring 2021</v>
      </c>
      <c r="E3510" t="s">
        <v>66</v>
      </c>
      <c r="F3510" t="s">
        <v>0</v>
      </c>
      <c r="G3510" t="s">
        <v>13</v>
      </c>
      <c r="H3510" t="s">
        <v>4254</v>
      </c>
      <c r="I3510" t="s">
        <v>3613</v>
      </c>
      <c r="J3510" t="s">
        <v>60</v>
      </c>
      <c r="K3510">
        <v>0</v>
      </c>
      <c r="L3510">
        <v>0</v>
      </c>
      <c r="M3510">
        <v>0</v>
      </c>
      <c r="N3510">
        <f>_xlfn.XLOOKUP($A3510,'site variables'!$A:$A,'site variables'!C:C,0,0)</f>
        <v>400.54</v>
      </c>
      <c r="O3510">
        <f>_xlfn.XLOOKUP($A3510,'site variables'!$A:$A,'site variables'!D:D,0,0)</f>
        <v>30.2</v>
      </c>
      <c r="P3510">
        <f>_xlfn.XLOOKUP($A3510,'site variables'!$A:$A,'site variables'!E:E,0,0)</f>
        <v>20.100000000000001</v>
      </c>
      <c r="Q3510">
        <f>_xlfn.XLOOKUP($A3510,'site variables'!$A:$A,'site variables'!F:F,0,0)</f>
        <v>762</v>
      </c>
      <c r="R3510" t="str">
        <f>_xlfn.XLOOKUP($A3510,'site variables'!$A:$A,'site variables'!G:G,0,0)</f>
        <v>high</v>
      </c>
      <c r="S3510" t="str">
        <f>_xlfn.XLOOKUP($A3510,'site variables'!$A:$A,'site variables'!H:H,0,0)</f>
        <v>low</v>
      </c>
      <c r="T3510" t="str">
        <f>_xlfn.XLOOKUP($A3510,'site variables'!$A:$A,'site variables'!I:I,0,0)</f>
        <v>Wildfire&amp;grazing</v>
      </c>
      <c r="U3510">
        <f>_xlfn.XLOOKUP($D3510,climatevars!$E:$E,climatevars!J:J,0,)</f>
        <v>73.999852000000004</v>
      </c>
      <c r="V3510">
        <f>_xlfn.XLOOKUP($D3510,climatevars!$E:$E,climatevars!K:K,0,)</f>
        <v>750.99849799999981</v>
      </c>
      <c r="W3510">
        <f>_xlfn.XLOOKUP($D3510,climatevars!$E:$E,climatevars!L:L,0,)</f>
        <v>326.99934599999995</v>
      </c>
      <c r="X3510">
        <f>_xlfn.XLOOKUP($G3510,speciesvars!$D:$D,speciesvars!H:H,0,0)</f>
        <v>23.462500015894602</v>
      </c>
      <c r="Y3510">
        <f>_xlfn.XLOOKUP($G3510,speciesvars!$D:$D,speciesvars!I:I,0,0)</f>
        <v>846</v>
      </c>
    </row>
    <row r="3511" spans="1:25" hidden="1" x14ac:dyDescent="0.25">
      <c r="A3511" t="s">
        <v>57</v>
      </c>
      <c r="B3511" t="s">
        <v>52</v>
      </c>
      <c r="C3511">
        <v>10</v>
      </c>
      <c r="D3511" t="str">
        <f t="shared" si="54"/>
        <v>Rooseveltspring 2021</v>
      </c>
      <c r="E3511" t="s">
        <v>66</v>
      </c>
      <c r="F3511" t="s">
        <v>0</v>
      </c>
      <c r="G3511" t="s">
        <v>21</v>
      </c>
      <c r="H3511" t="s">
        <v>4254</v>
      </c>
      <c r="I3511" t="s">
        <v>3614</v>
      </c>
      <c r="J3511" t="s">
        <v>60</v>
      </c>
      <c r="K3511">
        <v>0</v>
      </c>
      <c r="L3511">
        <v>0</v>
      </c>
      <c r="M3511">
        <v>0</v>
      </c>
      <c r="N3511">
        <f>_xlfn.XLOOKUP($A3511,'site variables'!$A:$A,'site variables'!C:C,0,0)</f>
        <v>400.54</v>
      </c>
      <c r="O3511">
        <f>_xlfn.XLOOKUP($A3511,'site variables'!$A:$A,'site variables'!D:D,0,0)</f>
        <v>30.2</v>
      </c>
      <c r="P3511">
        <f>_xlfn.XLOOKUP($A3511,'site variables'!$A:$A,'site variables'!E:E,0,0)</f>
        <v>20.100000000000001</v>
      </c>
      <c r="Q3511">
        <f>_xlfn.XLOOKUP($A3511,'site variables'!$A:$A,'site variables'!F:F,0,0)</f>
        <v>762</v>
      </c>
      <c r="R3511" t="str">
        <f>_xlfn.XLOOKUP($A3511,'site variables'!$A:$A,'site variables'!G:G,0,0)</f>
        <v>high</v>
      </c>
      <c r="S3511" t="str">
        <f>_xlfn.XLOOKUP($A3511,'site variables'!$A:$A,'site variables'!H:H,0,0)</f>
        <v>low</v>
      </c>
      <c r="T3511" t="str">
        <f>_xlfn.XLOOKUP($A3511,'site variables'!$A:$A,'site variables'!I:I,0,0)</f>
        <v>Wildfire&amp;grazing</v>
      </c>
      <c r="U3511">
        <f>_xlfn.XLOOKUP($D3511,climatevars!$E:$E,climatevars!J:J,0,)</f>
        <v>73.999852000000004</v>
      </c>
      <c r="V3511">
        <f>_xlfn.XLOOKUP($D3511,climatevars!$E:$E,climatevars!K:K,0,)</f>
        <v>750.99849799999981</v>
      </c>
      <c r="W3511">
        <f>_xlfn.XLOOKUP($D3511,climatevars!$E:$E,climatevars!L:L,0,)</f>
        <v>326.99934599999995</v>
      </c>
      <c r="X3511">
        <f>_xlfn.XLOOKUP($G3511,speciesvars!$D:$D,speciesvars!H:H,0,0)</f>
        <v>24.8750001192093</v>
      </c>
      <c r="Y3511">
        <f>_xlfn.XLOOKUP($G3511,speciesvars!$D:$D,speciesvars!I:I,0,0)</f>
        <v>845</v>
      </c>
    </row>
    <row r="3512" spans="1:25" hidden="1" x14ac:dyDescent="0.25">
      <c r="A3512" t="s">
        <v>57</v>
      </c>
      <c r="B3512" t="s">
        <v>52</v>
      </c>
      <c r="C3512">
        <v>10</v>
      </c>
      <c r="D3512" t="str">
        <f t="shared" si="54"/>
        <v>Rooseveltspring 2021</v>
      </c>
      <c r="E3512" t="s">
        <v>66</v>
      </c>
      <c r="F3512" t="s">
        <v>0</v>
      </c>
      <c r="G3512" t="s">
        <v>53</v>
      </c>
      <c r="H3512" t="s">
        <v>4254</v>
      </c>
      <c r="I3512" t="s">
        <v>3615</v>
      </c>
      <c r="J3512" t="s">
        <v>60</v>
      </c>
      <c r="K3512">
        <v>0</v>
      </c>
      <c r="L3512">
        <v>0</v>
      </c>
      <c r="M3512">
        <v>0</v>
      </c>
      <c r="N3512">
        <f>_xlfn.XLOOKUP($A3512,'site variables'!$A:$A,'site variables'!C:C,0,0)</f>
        <v>400.54</v>
      </c>
      <c r="O3512">
        <f>_xlfn.XLOOKUP($A3512,'site variables'!$A:$A,'site variables'!D:D,0,0)</f>
        <v>30.2</v>
      </c>
      <c r="P3512">
        <f>_xlfn.XLOOKUP($A3512,'site variables'!$A:$A,'site variables'!E:E,0,0)</f>
        <v>20.100000000000001</v>
      </c>
      <c r="Q3512">
        <f>_xlfn.XLOOKUP($A3512,'site variables'!$A:$A,'site variables'!F:F,0,0)</f>
        <v>762</v>
      </c>
      <c r="R3512" t="str">
        <f>_xlfn.XLOOKUP($A3512,'site variables'!$A:$A,'site variables'!G:G,0,0)</f>
        <v>high</v>
      </c>
      <c r="S3512" t="str">
        <f>_xlfn.XLOOKUP($A3512,'site variables'!$A:$A,'site variables'!H:H,0,0)</f>
        <v>low</v>
      </c>
      <c r="T3512" t="str">
        <f>_xlfn.XLOOKUP($A3512,'site variables'!$A:$A,'site variables'!I:I,0,0)</f>
        <v>Wildfire&amp;grazing</v>
      </c>
      <c r="U3512">
        <f>_xlfn.XLOOKUP($D3512,climatevars!$E:$E,climatevars!J:J,0,)</f>
        <v>73.999852000000004</v>
      </c>
      <c r="V3512">
        <f>_xlfn.XLOOKUP($D3512,climatevars!$E:$E,climatevars!K:K,0,)</f>
        <v>750.99849799999981</v>
      </c>
      <c r="W3512">
        <f>_xlfn.XLOOKUP($D3512,climatevars!$E:$E,climatevars!L:L,0,)</f>
        <v>326.99934599999995</v>
      </c>
      <c r="X3512">
        <f>_xlfn.XLOOKUP($G3512,speciesvars!$D:$D,speciesvars!H:H,0,0)</f>
        <v>24.200000047683702</v>
      </c>
      <c r="Y3512">
        <f>_xlfn.XLOOKUP($G3512,speciesvars!$D:$D,speciesvars!I:I,0,0)</f>
        <v>706</v>
      </c>
    </row>
    <row r="3513" spans="1:25" hidden="1" x14ac:dyDescent="0.25">
      <c r="A3513" t="s">
        <v>57</v>
      </c>
      <c r="B3513" t="s">
        <v>52</v>
      </c>
      <c r="C3513">
        <v>10</v>
      </c>
      <c r="D3513" t="str">
        <f t="shared" si="54"/>
        <v>Rooseveltspring 2021</v>
      </c>
      <c r="E3513" t="s">
        <v>66</v>
      </c>
      <c r="F3513" t="s">
        <v>0</v>
      </c>
      <c r="G3513" t="s">
        <v>35</v>
      </c>
      <c r="H3513" t="s">
        <v>4254</v>
      </c>
      <c r="I3513" t="s">
        <v>3616</v>
      </c>
      <c r="J3513" t="s">
        <v>60</v>
      </c>
      <c r="K3513">
        <v>0</v>
      </c>
      <c r="L3513">
        <v>0</v>
      </c>
      <c r="M3513">
        <v>0.05</v>
      </c>
      <c r="N3513">
        <f>_xlfn.XLOOKUP($A3513,'site variables'!$A:$A,'site variables'!C:C,0,0)</f>
        <v>400.54</v>
      </c>
      <c r="O3513">
        <f>_xlfn.XLOOKUP($A3513,'site variables'!$A:$A,'site variables'!D:D,0,0)</f>
        <v>30.2</v>
      </c>
      <c r="P3513">
        <f>_xlfn.XLOOKUP($A3513,'site variables'!$A:$A,'site variables'!E:E,0,0)</f>
        <v>20.100000000000001</v>
      </c>
      <c r="Q3513">
        <f>_xlfn.XLOOKUP($A3513,'site variables'!$A:$A,'site variables'!F:F,0,0)</f>
        <v>762</v>
      </c>
      <c r="R3513" t="str">
        <f>_xlfn.XLOOKUP($A3513,'site variables'!$A:$A,'site variables'!G:G,0,0)</f>
        <v>high</v>
      </c>
      <c r="S3513" t="str">
        <f>_xlfn.XLOOKUP($A3513,'site variables'!$A:$A,'site variables'!H:H,0,0)</f>
        <v>low</v>
      </c>
      <c r="T3513" t="str">
        <f>_xlfn.XLOOKUP($A3513,'site variables'!$A:$A,'site variables'!I:I,0,0)</f>
        <v>Wildfire&amp;grazing</v>
      </c>
      <c r="U3513">
        <f>_xlfn.XLOOKUP($D3513,climatevars!$E:$E,climatevars!J:J,0,)</f>
        <v>73.999852000000004</v>
      </c>
      <c r="V3513">
        <f>_xlfn.XLOOKUP($D3513,climatevars!$E:$E,climatevars!K:K,0,)</f>
        <v>750.99849799999981</v>
      </c>
      <c r="W3513">
        <f>_xlfn.XLOOKUP($D3513,climatevars!$E:$E,climatevars!L:L,0,)</f>
        <v>326.99934599999995</v>
      </c>
      <c r="X3513">
        <f>_xlfn.XLOOKUP($G3513,speciesvars!$D:$D,speciesvars!H:H,0,0)</f>
        <v>23.5000000198682</v>
      </c>
      <c r="Y3513">
        <f>_xlfn.XLOOKUP($G3513,speciesvars!$D:$D,speciesvars!I:I,0,0)</f>
        <v>354</v>
      </c>
    </row>
    <row r="3514" spans="1:25" hidden="1" x14ac:dyDescent="0.25">
      <c r="A3514" t="s">
        <v>57</v>
      </c>
      <c r="B3514" t="s">
        <v>52</v>
      </c>
      <c r="C3514">
        <v>10</v>
      </c>
      <c r="D3514" t="str">
        <f t="shared" si="54"/>
        <v>Rooseveltspring 2021</v>
      </c>
      <c r="E3514" t="s">
        <v>66</v>
      </c>
      <c r="F3514" t="s">
        <v>0</v>
      </c>
      <c r="G3514" t="s">
        <v>76</v>
      </c>
      <c r="H3514" t="s">
        <v>4254</v>
      </c>
      <c r="I3514" t="s">
        <v>3617</v>
      </c>
      <c r="J3514" t="s">
        <v>60</v>
      </c>
      <c r="K3514">
        <v>0</v>
      </c>
      <c r="L3514">
        <v>0</v>
      </c>
      <c r="M3514">
        <v>0</v>
      </c>
      <c r="N3514">
        <f>_xlfn.XLOOKUP($A3514,'site variables'!$A:$A,'site variables'!C:C,0,0)</f>
        <v>400.54</v>
      </c>
      <c r="O3514">
        <f>_xlfn.XLOOKUP($A3514,'site variables'!$A:$A,'site variables'!D:D,0,0)</f>
        <v>30.2</v>
      </c>
      <c r="P3514">
        <f>_xlfn.XLOOKUP($A3514,'site variables'!$A:$A,'site variables'!E:E,0,0)</f>
        <v>20.100000000000001</v>
      </c>
      <c r="Q3514">
        <f>_xlfn.XLOOKUP($A3514,'site variables'!$A:$A,'site variables'!F:F,0,0)</f>
        <v>762</v>
      </c>
      <c r="R3514" t="str">
        <f>_xlfn.XLOOKUP($A3514,'site variables'!$A:$A,'site variables'!G:G,0,0)</f>
        <v>high</v>
      </c>
      <c r="S3514" t="str">
        <f>_xlfn.XLOOKUP($A3514,'site variables'!$A:$A,'site variables'!H:H,0,0)</f>
        <v>low</v>
      </c>
      <c r="T3514" t="str">
        <f>_xlfn.XLOOKUP($A3514,'site variables'!$A:$A,'site variables'!I:I,0,0)</f>
        <v>Wildfire&amp;grazing</v>
      </c>
      <c r="U3514">
        <f>_xlfn.XLOOKUP($D3514,climatevars!$E:$E,climatevars!J:J,0,)</f>
        <v>73.999852000000004</v>
      </c>
      <c r="V3514">
        <f>_xlfn.XLOOKUP($D3514,climatevars!$E:$E,climatevars!K:K,0,)</f>
        <v>750.99849799999981</v>
      </c>
      <c r="W3514">
        <f>_xlfn.XLOOKUP($D3514,climatevars!$E:$E,climatevars!L:L,0,)</f>
        <v>326.99934599999995</v>
      </c>
      <c r="X3514">
        <f>_xlfn.XLOOKUP($G3514,speciesvars!$D:$D,speciesvars!H:H,0,0)</f>
        <v>23.825000166892998</v>
      </c>
      <c r="Y3514">
        <f>_xlfn.XLOOKUP($G3514,speciesvars!$D:$D,speciesvars!I:I,0,0)</f>
        <v>508</v>
      </c>
    </row>
    <row r="3515" spans="1:25" hidden="1" x14ac:dyDescent="0.25">
      <c r="A3515" t="s">
        <v>57</v>
      </c>
      <c r="B3515" t="s">
        <v>52</v>
      </c>
      <c r="C3515">
        <v>30</v>
      </c>
      <c r="D3515" t="str">
        <f t="shared" si="54"/>
        <v>Rooseveltspring 2021</v>
      </c>
      <c r="E3515" t="s">
        <v>74</v>
      </c>
      <c r="F3515" t="s">
        <v>0</v>
      </c>
      <c r="G3515" t="s">
        <v>67</v>
      </c>
      <c r="H3515" t="s">
        <v>11</v>
      </c>
      <c r="I3515" t="s">
        <v>3618</v>
      </c>
      <c r="J3515" t="s">
        <v>60</v>
      </c>
      <c r="K3515">
        <v>1</v>
      </c>
      <c r="L3515">
        <v>7</v>
      </c>
      <c r="N3515">
        <f>_xlfn.XLOOKUP($A3515,'site variables'!$A:$A,'site variables'!C:C,0,0)</f>
        <v>400.54</v>
      </c>
      <c r="O3515">
        <f>_xlfn.XLOOKUP($A3515,'site variables'!$A:$A,'site variables'!D:D,0,0)</f>
        <v>30.2</v>
      </c>
      <c r="P3515">
        <f>_xlfn.XLOOKUP($A3515,'site variables'!$A:$A,'site variables'!E:E,0,0)</f>
        <v>20.100000000000001</v>
      </c>
      <c r="Q3515">
        <f>_xlfn.XLOOKUP($A3515,'site variables'!$A:$A,'site variables'!F:F,0,0)</f>
        <v>762</v>
      </c>
      <c r="R3515" t="str">
        <f>_xlfn.XLOOKUP($A3515,'site variables'!$A:$A,'site variables'!G:G,0,0)</f>
        <v>high</v>
      </c>
      <c r="S3515" t="str">
        <f>_xlfn.XLOOKUP($A3515,'site variables'!$A:$A,'site variables'!H:H,0,0)</f>
        <v>low</v>
      </c>
      <c r="T3515" t="str">
        <f>_xlfn.XLOOKUP($A3515,'site variables'!$A:$A,'site variables'!I:I,0,0)</f>
        <v>Wildfire&amp;grazing</v>
      </c>
      <c r="U3515">
        <f>_xlfn.XLOOKUP($D3515,climatevars!$E:$E,climatevars!J:J,0,)</f>
        <v>73.999852000000004</v>
      </c>
      <c r="V3515">
        <f>_xlfn.XLOOKUP($D3515,climatevars!$E:$E,climatevars!K:K,0,)</f>
        <v>750.99849799999981</v>
      </c>
      <c r="W3515">
        <f>_xlfn.XLOOKUP($D3515,climatevars!$E:$E,climatevars!L:L,0,)</f>
        <v>326.99934599999995</v>
      </c>
      <c r="X3515">
        <f>_xlfn.XLOOKUP($G3515,speciesvars!$D:$D,speciesvars!H:H,0,0)</f>
        <v>0</v>
      </c>
      <c r="Y3515">
        <f>_xlfn.XLOOKUP($G3515,speciesvars!$D:$D,speciesvars!I:I,0,0)</f>
        <v>0</v>
      </c>
    </row>
    <row r="3516" spans="1:25" hidden="1" x14ac:dyDescent="0.25">
      <c r="A3516" t="s">
        <v>57</v>
      </c>
      <c r="B3516" t="s">
        <v>52</v>
      </c>
      <c r="C3516">
        <v>30</v>
      </c>
      <c r="D3516" t="str">
        <f t="shared" si="54"/>
        <v>Rooseveltspring 2021</v>
      </c>
      <c r="E3516" t="s">
        <v>74</v>
      </c>
      <c r="F3516" t="s">
        <v>0</v>
      </c>
      <c r="G3516" t="s">
        <v>36</v>
      </c>
      <c r="H3516" t="s">
        <v>11</v>
      </c>
      <c r="I3516" t="s">
        <v>3619</v>
      </c>
      <c r="J3516" t="s">
        <v>72</v>
      </c>
      <c r="K3516">
        <v>25</v>
      </c>
      <c r="L3516">
        <v>10</v>
      </c>
      <c r="N3516">
        <f>_xlfn.XLOOKUP($A3516,'site variables'!$A:$A,'site variables'!C:C,0,0)</f>
        <v>400.54</v>
      </c>
      <c r="O3516">
        <f>_xlfn.XLOOKUP($A3516,'site variables'!$A:$A,'site variables'!D:D,0,0)</f>
        <v>30.2</v>
      </c>
      <c r="P3516">
        <f>_xlfn.XLOOKUP($A3516,'site variables'!$A:$A,'site variables'!E:E,0,0)</f>
        <v>20.100000000000001</v>
      </c>
      <c r="Q3516">
        <f>_xlfn.XLOOKUP($A3516,'site variables'!$A:$A,'site variables'!F:F,0,0)</f>
        <v>762</v>
      </c>
      <c r="R3516" t="str">
        <f>_xlfn.XLOOKUP($A3516,'site variables'!$A:$A,'site variables'!G:G,0,0)</f>
        <v>high</v>
      </c>
      <c r="S3516" t="str">
        <f>_xlfn.XLOOKUP($A3516,'site variables'!$A:$A,'site variables'!H:H,0,0)</f>
        <v>low</v>
      </c>
      <c r="T3516" t="str">
        <f>_xlfn.XLOOKUP($A3516,'site variables'!$A:$A,'site variables'!I:I,0,0)</f>
        <v>Wildfire&amp;grazing</v>
      </c>
      <c r="U3516">
        <f>_xlfn.XLOOKUP($D3516,climatevars!$E:$E,climatevars!J:J,0,)</f>
        <v>73.999852000000004</v>
      </c>
      <c r="V3516">
        <f>_xlfn.XLOOKUP($D3516,climatevars!$E:$E,climatevars!K:K,0,)</f>
        <v>750.99849799999981</v>
      </c>
      <c r="W3516">
        <f>_xlfn.XLOOKUP($D3516,climatevars!$E:$E,climatevars!L:L,0,)</f>
        <v>326.99934599999995</v>
      </c>
      <c r="X3516">
        <f>_xlfn.XLOOKUP($G3516,speciesvars!$D:$D,speciesvars!H:H,0,0)</f>
        <v>0</v>
      </c>
      <c r="Y3516">
        <f>_xlfn.XLOOKUP($G3516,speciesvars!$D:$D,speciesvars!I:I,0,0)</f>
        <v>0</v>
      </c>
    </row>
    <row r="3517" spans="1:25" hidden="1" x14ac:dyDescent="0.25">
      <c r="A3517" t="s">
        <v>57</v>
      </c>
      <c r="B3517" t="s">
        <v>52</v>
      </c>
      <c r="C3517">
        <v>31</v>
      </c>
      <c r="D3517" t="str">
        <f t="shared" si="54"/>
        <v>Rooseveltspring 2021</v>
      </c>
      <c r="E3517" t="s">
        <v>12</v>
      </c>
      <c r="F3517" t="s">
        <v>0</v>
      </c>
      <c r="G3517" t="s">
        <v>77</v>
      </c>
      <c r="H3517" t="s">
        <v>11</v>
      </c>
      <c r="I3517" t="s">
        <v>3620</v>
      </c>
      <c r="J3517" t="s">
        <v>72</v>
      </c>
      <c r="K3517">
        <v>6</v>
      </c>
      <c r="L3517">
        <v>30</v>
      </c>
      <c r="N3517">
        <f>_xlfn.XLOOKUP($A3517,'site variables'!$A:$A,'site variables'!C:C,0,0)</f>
        <v>400.54</v>
      </c>
      <c r="O3517">
        <f>_xlfn.XLOOKUP($A3517,'site variables'!$A:$A,'site variables'!D:D,0,0)</f>
        <v>30.2</v>
      </c>
      <c r="P3517">
        <f>_xlfn.XLOOKUP($A3517,'site variables'!$A:$A,'site variables'!E:E,0,0)</f>
        <v>20.100000000000001</v>
      </c>
      <c r="Q3517">
        <f>_xlfn.XLOOKUP($A3517,'site variables'!$A:$A,'site variables'!F:F,0,0)</f>
        <v>762</v>
      </c>
      <c r="R3517" t="str">
        <f>_xlfn.XLOOKUP($A3517,'site variables'!$A:$A,'site variables'!G:G,0,0)</f>
        <v>high</v>
      </c>
      <c r="S3517" t="str">
        <f>_xlfn.XLOOKUP($A3517,'site variables'!$A:$A,'site variables'!H:H,0,0)</f>
        <v>low</v>
      </c>
      <c r="T3517" t="str">
        <f>_xlfn.XLOOKUP($A3517,'site variables'!$A:$A,'site variables'!I:I,0,0)</f>
        <v>Wildfire&amp;grazing</v>
      </c>
      <c r="U3517">
        <f>_xlfn.XLOOKUP($D3517,climatevars!$E:$E,climatevars!J:J,0,)</f>
        <v>73.999852000000004</v>
      </c>
      <c r="V3517">
        <f>_xlfn.XLOOKUP($D3517,climatevars!$E:$E,climatevars!K:K,0,)</f>
        <v>750.99849799999981</v>
      </c>
      <c r="W3517">
        <f>_xlfn.XLOOKUP($D3517,climatevars!$E:$E,climatevars!L:L,0,)</f>
        <v>326.99934599999995</v>
      </c>
      <c r="X3517">
        <f>_xlfn.XLOOKUP($G3517,speciesvars!$D:$D,speciesvars!H:H,0,0)</f>
        <v>0</v>
      </c>
      <c r="Y3517">
        <f>_xlfn.XLOOKUP($G3517,speciesvars!$D:$D,speciesvars!I:I,0,0)</f>
        <v>0</v>
      </c>
    </row>
    <row r="3518" spans="1:25" hidden="1" x14ac:dyDescent="0.25">
      <c r="A3518" t="s">
        <v>57</v>
      </c>
      <c r="B3518" t="s">
        <v>52</v>
      </c>
      <c r="C3518">
        <v>31</v>
      </c>
      <c r="D3518" t="str">
        <f t="shared" si="54"/>
        <v>Rooseveltspring 2021</v>
      </c>
      <c r="E3518" t="s">
        <v>12</v>
      </c>
      <c r="F3518" t="s">
        <v>0</v>
      </c>
      <c r="G3518" t="s">
        <v>26</v>
      </c>
      <c r="H3518" t="s">
        <v>11</v>
      </c>
      <c r="I3518" t="s">
        <v>3621</v>
      </c>
      <c r="J3518" t="s">
        <v>60</v>
      </c>
      <c r="K3518">
        <v>1</v>
      </c>
      <c r="L3518">
        <v>15</v>
      </c>
      <c r="N3518">
        <f>_xlfn.XLOOKUP($A3518,'site variables'!$A:$A,'site variables'!C:C,0,0)</f>
        <v>400.54</v>
      </c>
      <c r="O3518">
        <f>_xlfn.XLOOKUP($A3518,'site variables'!$A:$A,'site variables'!D:D,0,0)</f>
        <v>30.2</v>
      </c>
      <c r="P3518">
        <f>_xlfn.XLOOKUP($A3518,'site variables'!$A:$A,'site variables'!E:E,0,0)</f>
        <v>20.100000000000001</v>
      </c>
      <c r="Q3518">
        <f>_xlfn.XLOOKUP($A3518,'site variables'!$A:$A,'site variables'!F:F,0,0)</f>
        <v>762</v>
      </c>
      <c r="R3518" t="str">
        <f>_xlfn.XLOOKUP($A3518,'site variables'!$A:$A,'site variables'!G:G,0,0)</f>
        <v>high</v>
      </c>
      <c r="S3518" t="str">
        <f>_xlfn.XLOOKUP($A3518,'site variables'!$A:$A,'site variables'!H:H,0,0)</f>
        <v>low</v>
      </c>
      <c r="T3518" t="str">
        <f>_xlfn.XLOOKUP($A3518,'site variables'!$A:$A,'site variables'!I:I,0,0)</f>
        <v>Wildfire&amp;grazing</v>
      </c>
      <c r="U3518">
        <f>_xlfn.XLOOKUP($D3518,climatevars!$E:$E,climatevars!J:J,0,)</f>
        <v>73.999852000000004</v>
      </c>
      <c r="V3518">
        <f>_xlfn.XLOOKUP($D3518,climatevars!$E:$E,climatevars!K:K,0,)</f>
        <v>750.99849799999981</v>
      </c>
      <c r="W3518">
        <f>_xlfn.XLOOKUP($D3518,climatevars!$E:$E,climatevars!L:L,0,)</f>
        <v>326.99934599999995</v>
      </c>
      <c r="X3518">
        <f>_xlfn.XLOOKUP($G3518,speciesvars!$D:$D,speciesvars!H:H,0,0)</f>
        <v>0</v>
      </c>
      <c r="Y3518">
        <f>_xlfn.XLOOKUP($G3518,speciesvars!$D:$D,speciesvars!I:I,0,0)</f>
        <v>0</v>
      </c>
    </row>
    <row r="3519" spans="1:25" hidden="1" x14ac:dyDescent="0.25">
      <c r="A3519" t="s">
        <v>57</v>
      </c>
      <c r="B3519" t="s">
        <v>52</v>
      </c>
      <c r="C3519">
        <v>31</v>
      </c>
      <c r="D3519" t="str">
        <f t="shared" si="54"/>
        <v>Rooseveltspring 2021</v>
      </c>
      <c r="E3519" t="s">
        <v>12</v>
      </c>
      <c r="F3519" t="s">
        <v>0</v>
      </c>
      <c r="G3519" t="s">
        <v>3</v>
      </c>
      <c r="H3519" t="s">
        <v>11</v>
      </c>
      <c r="I3519" t="s">
        <v>3622</v>
      </c>
      <c r="J3519" t="s">
        <v>72</v>
      </c>
      <c r="K3519">
        <v>26</v>
      </c>
      <c r="L3519">
        <v>15</v>
      </c>
      <c r="N3519">
        <f>_xlfn.XLOOKUP($A3519,'site variables'!$A:$A,'site variables'!C:C,0,0)</f>
        <v>400.54</v>
      </c>
      <c r="O3519">
        <f>_xlfn.XLOOKUP($A3519,'site variables'!$A:$A,'site variables'!D:D,0,0)</f>
        <v>30.2</v>
      </c>
      <c r="P3519">
        <f>_xlfn.XLOOKUP($A3519,'site variables'!$A:$A,'site variables'!E:E,0,0)</f>
        <v>20.100000000000001</v>
      </c>
      <c r="Q3519">
        <f>_xlfn.XLOOKUP($A3519,'site variables'!$A:$A,'site variables'!F:F,0,0)</f>
        <v>762</v>
      </c>
      <c r="R3519" t="str">
        <f>_xlfn.XLOOKUP($A3519,'site variables'!$A:$A,'site variables'!G:G,0,0)</f>
        <v>high</v>
      </c>
      <c r="S3519" t="str">
        <f>_xlfn.XLOOKUP($A3519,'site variables'!$A:$A,'site variables'!H:H,0,0)</f>
        <v>low</v>
      </c>
      <c r="T3519" t="str">
        <f>_xlfn.XLOOKUP($A3519,'site variables'!$A:$A,'site variables'!I:I,0,0)</f>
        <v>Wildfire&amp;grazing</v>
      </c>
      <c r="U3519">
        <f>_xlfn.XLOOKUP($D3519,climatevars!$E:$E,climatevars!J:J,0,)</f>
        <v>73.999852000000004</v>
      </c>
      <c r="V3519">
        <f>_xlfn.XLOOKUP($D3519,climatevars!$E:$E,climatevars!K:K,0,)</f>
        <v>750.99849799999981</v>
      </c>
      <c r="W3519">
        <f>_xlfn.XLOOKUP($D3519,climatevars!$E:$E,climatevars!L:L,0,)</f>
        <v>326.99934599999995</v>
      </c>
      <c r="X3519">
        <f>_xlfn.XLOOKUP($G3519,speciesvars!$D:$D,speciesvars!H:H,0,0)</f>
        <v>0</v>
      </c>
      <c r="Y3519">
        <f>_xlfn.XLOOKUP($G3519,speciesvars!$D:$D,speciesvars!I:I,0,0)</f>
        <v>0</v>
      </c>
    </row>
    <row r="3520" spans="1:25" hidden="1" x14ac:dyDescent="0.25">
      <c r="A3520" t="s">
        <v>57</v>
      </c>
      <c r="B3520" t="s">
        <v>52</v>
      </c>
      <c r="C3520">
        <v>31</v>
      </c>
      <c r="D3520" t="str">
        <f t="shared" si="54"/>
        <v>Rooseveltspring 2021</v>
      </c>
      <c r="E3520" t="s">
        <v>12</v>
      </c>
      <c r="F3520" t="s">
        <v>0</v>
      </c>
      <c r="G3520" t="s">
        <v>33</v>
      </c>
      <c r="H3520" t="s">
        <v>11</v>
      </c>
      <c r="I3520" t="s">
        <v>3623</v>
      </c>
      <c r="J3520" t="s">
        <v>60</v>
      </c>
      <c r="K3520">
        <v>2</v>
      </c>
      <c r="L3520">
        <v>15</v>
      </c>
      <c r="N3520">
        <f>_xlfn.XLOOKUP($A3520,'site variables'!$A:$A,'site variables'!C:C,0,0)</f>
        <v>400.54</v>
      </c>
      <c r="O3520">
        <f>_xlfn.XLOOKUP($A3520,'site variables'!$A:$A,'site variables'!D:D,0,0)</f>
        <v>30.2</v>
      </c>
      <c r="P3520">
        <f>_xlfn.XLOOKUP($A3520,'site variables'!$A:$A,'site variables'!E:E,0,0)</f>
        <v>20.100000000000001</v>
      </c>
      <c r="Q3520">
        <f>_xlfn.XLOOKUP($A3520,'site variables'!$A:$A,'site variables'!F:F,0,0)</f>
        <v>762</v>
      </c>
      <c r="R3520" t="str">
        <f>_xlfn.XLOOKUP($A3520,'site variables'!$A:$A,'site variables'!G:G,0,0)</f>
        <v>high</v>
      </c>
      <c r="S3520" t="str">
        <f>_xlfn.XLOOKUP($A3520,'site variables'!$A:$A,'site variables'!H:H,0,0)</f>
        <v>low</v>
      </c>
      <c r="T3520" t="str">
        <f>_xlfn.XLOOKUP($A3520,'site variables'!$A:$A,'site variables'!I:I,0,0)</f>
        <v>Wildfire&amp;grazing</v>
      </c>
      <c r="U3520">
        <f>_xlfn.XLOOKUP($D3520,climatevars!$E:$E,climatevars!J:J,0,)</f>
        <v>73.999852000000004</v>
      </c>
      <c r="V3520">
        <f>_xlfn.XLOOKUP($D3520,climatevars!$E:$E,climatevars!K:K,0,)</f>
        <v>750.99849799999981</v>
      </c>
      <c r="W3520">
        <f>_xlfn.XLOOKUP($D3520,climatevars!$E:$E,climatevars!L:L,0,)</f>
        <v>326.99934599999995</v>
      </c>
      <c r="X3520">
        <f>_xlfn.XLOOKUP($G3520,speciesvars!$D:$D,speciesvars!H:H,0,0)</f>
        <v>0</v>
      </c>
      <c r="Y3520">
        <f>_xlfn.XLOOKUP($G3520,speciesvars!$D:$D,speciesvars!I:I,0,0)</f>
        <v>0</v>
      </c>
    </row>
    <row r="3521" spans="1:25" hidden="1" x14ac:dyDescent="0.25">
      <c r="A3521" t="s">
        <v>57</v>
      </c>
      <c r="B3521" t="s">
        <v>52</v>
      </c>
      <c r="C3521">
        <v>11</v>
      </c>
      <c r="D3521" t="str">
        <f t="shared" si="54"/>
        <v>Rooseveltspring 2021</v>
      </c>
      <c r="E3521" t="s">
        <v>74</v>
      </c>
      <c r="F3521" t="s">
        <v>70</v>
      </c>
      <c r="G3521" t="s">
        <v>6</v>
      </c>
      <c r="H3521" t="s">
        <v>4256</v>
      </c>
      <c r="I3521" t="s">
        <v>3624</v>
      </c>
      <c r="J3521" t="s">
        <v>60</v>
      </c>
      <c r="K3521">
        <v>0</v>
      </c>
      <c r="L3521">
        <v>0</v>
      </c>
      <c r="M3521">
        <v>0</v>
      </c>
      <c r="N3521">
        <f>_xlfn.XLOOKUP($A3521,'site variables'!$A:$A,'site variables'!C:C,0,0)</f>
        <v>400.54</v>
      </c>
      <c r="O3521">
        <f>_xlfn.XLOOKUP($A3521,'site variables'!$A:$A,'site variables'!D:D,0,0)</f>
        <v>30.2</v>
      </c>
      <c r="P3521">
        <f>_xlfn.XLOOKUP($A3521,'site variables'!$A:$A,'site variables'!E:E,0,0)</f>
        <v>20.100000000000001</v>
      </c>
      <c r="Q3521">
        <f>_xlfn.XLOOKUP($A3521,'site variables'!$A:$A,'site variables'!F:F,0,0)</f>
        <v>762</v>
      </c>
      <c r="R3521" t="str">
        <f>_xlfn.XLOOKUP($A3521,'site variables'!$A:$A,'site variables'!G:G,0,0)</f>
        <v>high</v>
      </c>
      <c r="S3521" t="str">
        <f>_xlfn.XLOOKUP($A3521,'site variables'!$A:$A,'site variables'!H:H,0,0)</f>
        <v>low</v>
      </c>
      <c r="T3521" t="str">
        <f>_xlfn.XLOOKUP($A3521,'site variables'!$A:$A,'site variables'!I:I,0,0)</f>
        <v>Wildfire&amp;grazing</v>
      </c>
      <c r="U3521">
        <f>_xlfn.XLOOKUP($D3521,climatevars!$E:$E,climatevars!J:J,0,)</f>
        <v>73.999852000000004</v>
      </c>
      <c r="V3521">
        <f>_xlfn.XLOOKUP($D3521,climatevars!$E:$E,climatevars!K:K,0,)</f>
        <v>750.99849799999981</v>
      </c>
      <c r="W3521">
        <f>_xlfn.XLOOKUP($D3521,climatevars!$E:$E,climatevars!L:L,0,)</f>
        <v>326.99934599999995</v>
      </c>
      <c r="X3521">
        <f>_xlfn.XLOOKUP($G3521,speciesvars!$D:$D,speciesvars!H:H,0,0)</f>
        <v>21.804166575272902</v>
      </c>
      <c r="Y3521">
        <f>_xlfn.XLOOKUP($G3521,speciesvars!$D:$D,speciesvars!I:I,0,0)</f>
        <v>504</v>
      </c>
    </row>
    <row r="3522" spans="1:25" hidden="1" x14ac:dyDescent="0.25">
      <c r="A3522" t="s">
        <v>57</v>
      </c>
      <c r="B3522" t="s">
        <v>52</v>
      </c>
      <c r="C3522">
        <v>31</v>
      </c>
      <c r="D3522" t="str">
        <f t="shared" si="54"/>
        <v>Rooseveltspring 2021</v>
      </c>
      <c r="E3522" t="s">
        <v>12</v>
      </c>
      <c r="F3522" t="s">
        <v>0</v>
      </c>
      <c r="G3522" t="s">
        <v>36</v>
      </c>
      <c r="H3522" t="s">
        <v>11</v>
      </c>
      <c r="I3522" t="s">
        <v>3625</v>
      </c>
      <c r="J3522" t="s">
        <v>72</v>
      </c>
      <c r="K3522">
        <v>32</v>
      </c>
      <c r="L3522">
        <v>25</v>
      </c>
      <c r="N3522">
        <f>_xlfn.XLOOKUP($A3522,'site variables'!$A:$A,'site variables'!C:C,0,0)</f>
        <v>400.54</v>
      </c>
      <c r="O3522">
        <f>_xlfn.XLOOKUP($A3522,'site variables'!$A:$A,'site variables'!D:D,0,0)</f>
        <v>30.2</v>
      </c>
      <c r="P3522">
        <f>_xlfn.XLOOKUP($A3522,'site variables'!$A:$A,'site variables'!E:E,0,0)</f>
        <v>20.100000000000001</v>
      </c>
      <c r="Q3522">
        <f>_xlfn.XLOOKUP($A3522,'site variables'!$A:$A,'site variables'!F:F,0,0)</f>
        <v>762</v>
      </c>
      <c r="R3522" t="str">
        <f>_xlfn.XLOOKUP($A3522,'site variables'!$A:$A,'site variables'!G:G,0,0)</f>
        <v>high</v>
      </c>
      <c r="S3522" t="str">
        <f>_xlfn.XLOOKUP($A3522,'site variables'!$A:$A,'site variables'!H:H,0,0)</f>
        <v>low</v>
      </c>
      <c r="T3522" t="str">
        <f>_xlfn.XLOOKUP($A3522,'site variables'!$A:$A,'site variables'!I:I,0,0)</f>
        <v>Wildfire&amp;grazing</v>
      </c>
      <c r="U3522">
        <f>_xlfn.XLOOKUP($D3522,climatevars!$E:$E,climatevars!J:J,0,)</f>
        <v>73.999852000000004</v>
      </c>
      <c r="V3522">
        <f>_xlfn.XLOOKUP($D3522,climatevars!$E:$E,climatevars!K:K,0,)</f>
        <v>750.99849799999981</v>
      </c>
      <c r="W3522">
        <f>_xlfn.XLOOKUP($D3522,climatevars!$E:$E,climatevars!L:L,0,)</f>
        <v>326.99934599999995</v>
      </c>
      <c r="X3522">
        <f>_xlfn.XLOOKUP($G3522,speciesvars!$D:$D,speciesvars!H:H,0,0)</f>
        <v>0</v>
      </c>
      <c r="Y3522">
        <f>_xlfn.XLOOKUP($G3522,speciesvars!$D:$D,speciesvars!I:I,0,0)</f>
        <v>0</v>
      </c>
    </row>
    <row r="3523" spans="1:25" hidden="1" x14ac:dyDescent="0.25">
      <c r="A3523" t="s">
        <v>57</v>
      </c>
      <c r="B3523" t="s">
        <v>52</v>
      </c>
      <c r="C3523">
        <v>32</v>
      </c>
      <c r="D3523" t="str">
        <f t="shared" ref="D3523:D3586" si="55">_xlfn.CONCAT(A3523,B3523)</f>
        <v>Rooseveltspring 2021</v>
      </c>
      <c r="E3523" t="s">
        <v>66</v>
      </c>
      <c r="F3523" t="s">
        <v>0</v>
      </c>
      <c r="G3523" t="s">
        <v>39</v>
      </c>
      <c r="H3523" t="s">
        <v>11</v>
      </c>
      <c r="I3523" t="s">
        <v>3626</v>
      </c>
      <c r="J3523" t="s">
        <v>60</v>
      </c>
      <c r="K3523">
        <v>1</v>
      </c>
      <c r="L3523">
        <v>20</v>
      </c>
      <c r="N3523">
        <f>_xlfn.XLOOKUP($A3523,'site variables'!$A:$A,'site variables'!C:C,0,0)</f>
        <v>400.54</v>
      </c>
      <c r="O3523">
        <f>_xlfn.XLOOKUP($A3523,'site variables'!$A:$A,'site variables'!D:D,0,0)</f>
        <v>30.2</v>
      </c>
      <c r="P3523">
        <f>_xlfn.XLOOKUP($A3523,'site variables'!$A:$A,'site variables'!E:E,0,0)</f>
        <v>20.100000000000001</v>
      </c>
      <c r="Q3523">
        <f>_xlfn.XLOOKUP($A3523,'site variables'!$A:$A,'site variables'!F:F,0,0)</f>
        <v>762</v>
      </c>
      <c r="R3523" t="str">
        <f>_xlfn.XLOOKUP($A3523,'site variables'!$A:$A,'site variables'!G:G,0,0)</f>
        <v>high</v>
      </c>
      <c r="S3523" t="str">
        <f>_xlfn.XLOOKUP($A3523,'site variables'!$A:$A,'site variables'!H:H,0,0)</f>
        <v>low</v>
      </c>
      <c r="T3523" t="str">
        <f>_xlfn.XLOOKUP($A3523,'site variables'!$A:$A,'site variables'!I:I,0,0)</f>
        <v>Wildfire&amp;grazing</v>
      </c>
      <c r="U3523">
        <f>_xlfn.XLOOKUP($D3523,climatevars!$E:$E,climatevars!J:J,0,)</f>
        <v>73.999852000000004</v>
      </c>
      <c r="V3523">
        <f>_xlfn.XLOOKUP($D3523,climatevars!$E:$E,climatevars!K:K,0,)</f>
        <v>750.99849799999981</v>
      </c>
      <c r="W3523">
        <f>_xlfn.XLOOKUP($D3523,climatevars!$E:$E,climatevars!L:L,0,)</f>
        <v>326.99934599999995</v>
      </c>
      <c r="X3523">
        <f>_xlfn.XLOOKUP($G3523,speciesvars!$D:$D,speciesvars!H:H,0,0)</f>
        <v>0</v>
      </c>
      <c r="Y3523">
        <f>_xlfn.XLOOKUP($G3523,speciesvars!$D:$D,speciesvars!I:I,0,0)</f>
        <v>0</v>
      </c>
    </row>
    <row r="3524" spans="1:25" hidden="1" x14ac:dyDescent="0.25">
      <c r="A3524" t="s">
        <v>57</v>
      </c>
      <c r="B3524" t="s">
        <v>52</v>
      </c>
      <c r="C3524">
        <v>11</v>
      </c>
      <c r="D3524" t="str">
        <f t="shared" si="55"/>
        <v>Rooseveltspring 2021</v>
      </c>
      <c r="E3524" t="s">
        <v>74</v>
      </c>
      <c r="F3524" t="s">
        <v>70</v>
      </c>
      <c r="G3524" t="s">
        <v>22</v>
      </c>
      <c r="H3524" t="s">
        <v>4256</v>
      </c>
      <c r="I3524" t="s">
        <v>3627</v>
      </c>
      <c r="J3524" t="s">
        <v>60</v>
      </c>
      <c r="K3524">
        <v>0</v>
      </c>
      <c r="L3524">
        <v>0</v>
      </c>
      <c r="M3524">
        <v>0</v>
      </c>
      <c r="N3524">
        <f>_xlfn.XLOOKUP($A3524,'site variables'!$A:$A,'site variables'!C:C,0,0)</f>
        <v>400.54</v>
      </c>
      <c r="O3524">
        <f>_xlfn.XLOOKUP($A3524,'site variables'!$A:$A,'site variables'!D:D,0,0)</f>
        <v>30.2</v>
      </c>
      <c r="P3524">
        <f>_xlfn.XLOOKUP($A3524,'site variables'!$A:$A,'site variables'!E:E,0,0)</f>
        <v>20.100000000000001</v>
      </c>
      <c r="Q3524">
        <f>_xlfn.XLOOKUP($A3524,'site variables'!$A:$A,'site variables'!F:F,0,0)</f>
        <v>762</v>
      </c>
      <c r="R3524" t="str">
        <f>_xlfn.XLOOKUP($A3524,'site variables'!$A:$A,'site variables'!G:G,0,0)</f>
        <v>high</v>
      </c>
      <c r="S3524" t="str">
        <f>_xlfn.XLOOKUP($A3524,'site variables'!$A:$A,'site variables'!H:H,0,0)</f>
        <v>low</v>
      </c>
      <c r="T3524" t="str">
        <f>_xlfn.XLOOKUP($A3524,'site variables'!$A:$A,'site variables'!I:I,0,0)</f>
        <v>Wildfire&amp;grazing</v>
      </c>
      <c r="U3524">
        <f>_xlfn.XLOOKUP($D3524,climatevars!$E:$E,climatevars!J:J,0,)</f>
        <v>73.999852000000004</v>
      </c>
      <c r="V3524">
        <f>_xlfn.XLOOKUP($D3524,climatevars!$E:$E,climatevars!K:K,0,)</f>
        <v>750.99849799999981</v>
      </c>
      <c r="W3524">
        <f>_xlfn.XLOOKUP($D3524,climatevars!$E:$E,climatevars!L:L,0,)</f>
        <v>326.99934599999995</v>
      </c>
      <c r="X3524">
        <f>_xlfn.XLOOKUP($G3524,speciesvars!$D:$D,speciesvars!H:H,0,0)</f>
        <v>22.870833317438802</v>
      </c>
      <c r="Y3524">
        <f>_xlfn.XLOOKUP($G3524,speciesvars!$D:$D,speciesvars!I:I,0,0)</f>
        <v>733</v>
      </c>
    </row>
    <row r="3525" spans="1:25" hidden="1" x14ac:dyDescent="0.25">
      <c r="A3525" t="s">
        <v>57</v>
      </c>
      <c r="B3525" t="s">
        <v>52</v>
      </c>
      <c r="C3525">
        <v>11</v>
      </c>
      <c r="D3525" t="str">
        <f t="shared" si="55"/>
        <v>Rooseveltspring 2021</v>
      </c>
      <c r="E3525" t="s">
        <v>74</v>
      </c>
      <c r="F3525" t="s">
        <v>70</v>
      </c>
      <c r="G3525" t="s">
        <v>54</v>
      </c>
      <c r="H3525" t="s">
        <v>4256</v>
      </c>
      <c r="I3525" t="s">
        <v>3628</v>
      </c>
      <c r="J3525" t="s">
        <v>60</v>
      </c>
      <c r="K3525">
        <v>1</v>
      </c>
      <c r="L3525">
        <v>20</v>
      </c>
      <c r="M3525">
        <v>0.55000000000000004</v>
      </c>
      <c r="N3525">
        <f>_xlfn.XLOOKUP($A3525,'site variables'!$A:$A,'site variables'!C:C,0,0)</f>
        <v>400.54</v>
      </c>
      <c r="O3525">
        <f>_xlfn.XLOOKUP($A3525,'site variables'!$A:$A,'site variables'!D:D,0,0)</f>
        <v>30.2</v>
      </c>
      <c r="P3525">
        <f>_xlfn.XLOOKUP($A3525,'site variables'!$A:$A,'site variables'!E:E,0,0)</f>
        <v>20.100000000000001</v>
      </c>
      <c r="Q3525">
        <f>_xlfn.XLOOKUP($A3525,'site variables'!$A:$A,'site variables'!F:F,0,0)</f>
        <v>762</v>
      </c>
      <c r="R3525" t="str">
        <f>_xlfn.XLOOKUP($A3525,'site variables'!$A:$A,'site variables'!G:G,0,0)</f>
        <v>high</v>
      </c>
      <c r="S3525" t="str">
        <f>_xlfn.XLOOKUP($A3525,'site variables'!$A:$A,'site variables'!H:H,0,0)</f>
        <v>low</v>
      </c>
      <c r="T3525" t="str">
        <f>_xlfn.XLOOKUP($A3525,'site variables'!$A:$A,'site variables'!I:I,0,0)</f>
        <v>Wildfire&amp;grazing</v>
      </c>
      <c r="U3525">
        <f>_xlfn.XLOOKUP($D3525,climatevars!$E:$E,climatevars!J:J,0,)</f>
        <v>73.999852000000004</v>
      </c>
      <c r="V3525">
        <f>_xlfn.XLOOKUP($D3525,climatevars!$E:$E,climatevars!K:K,0,)</f>
        <v>750.99849799999981</v>
      </c>
      <c r="W3525">
        <f>_xlfn.XLOOKUP($D3525,climatevars!$E:$E,climatevars!L:L,0,)</f>
        <v>326.99934599999995</v>
      </c>
      <c r="X3525">
        <f>_xlfn.XLOOKUP($G3525,speciesvars!$D:$D,speciesvars!H:H,0,0)</f>
        <v>21.7541668613752</v>
      </c>
      <c r="Y3525">
        <f>_xlfn.XLOOKUP($G3525,speciesvars!$D:$D,speciesvars!I:I,0,0)</f>
        <v>505</v>
      </c>
    </row>
    <row r="3526" spans="1:25" hidden="1" x14ac:dyDescent="0.25">
      <c r="A3526" t="s">
        <v>57</v>
      </c>
      <c r="B3526" t="s">
        <v>52</v>
      </c>
      <c r="C3526">
        <v>11</v>
      </c>
      <c r="D3526" t="str">
        <f t="shared" si="55"/>
        <v>Rooseveltspring 2021</v>
      </c>
      <c r="E3526" t="s">
        <v>74</v>
      </c>
      <c r="F3526" t="s">
        <v>70</v>
      </c>
      <c r="G3526" t="s">
        <v>65</v>
      </c>
      <c r="H3526" t="s">
        <v>4256</v>
      </c>
      <c r="I3526" t="s">
        <v>3629</v>
      </c>
      <c r="J3526" t="s">
        <v>60</v>
      </c>
      <c r="K3526">
        <v>1</v>
      </c>
      <c r="L3526">
        <v>12</v>
      </c>
      <c r="M3526">
        <v>0.05</v>
      </c>
      <c r="N3526">
        <f>_xlfn.XLOOKUP($A3526,'site variables'!$A:$A,'site variables'!C:C,0,0)</f>
        <v>400.54</v>
      </c>
      <c r="O3526">
        <f>_xlfn.XLOOKUP($A3526,'site variables'!$A:$A,'site variables'!D:D,0,0)</f>
        <v>30.2</v>
      </c>
      <c r="P3526">
        <f>_xlfn.XLOOKUP($A3526,'site variables'!$A:$A,'site variables'!E:E,0,0)</f>
        <v>20.100000000000001</v>
      </c>
      <c r="Q3526">
        <f>_xlfn.XLOOKUP($A3526,'site variables'!$A:$A,'site variables'!F:F,0,0)</f>
        <v>762</v>
      </c>
      <c r="R3526" t="str">
        <f>_xlfn.XLOOKUP($A3526,'site variables'!$A:$A,'site variables'!G:G,0,0)</f>
        <v>high</v>
      </c>
      <c r="S3526" t="str">
        <f>_xlfn.XLOOKUP($A3526,'site variables'!$A:$A,'site variables'!H:H,0,0)</f>
        <v>low</v>
      </c>
      <c r="T3526" t="str">
        <f>_xlfn.XLOOKUP($A3526,'site variables'!$A:$A,'site variables'!I:I,0,0)</f>
        <v>Wildfire&amp;grazing</v>
      </c>
      <c r="U3526">
        <f>_xlfn.XLOOKUP($D3526,climatevars!$E:$E,climatevars!J:J,0,)</f>
        <v>73.999852000000004</v>
      </c>
      <c r="V3526">
        <f>_xlfn.XLOOKUP($D3526,climatevars!$E:$E,climatevars!K:K,0,)</f>
        <v>750.99849799999981</v>
      </c>
      <c r="W3526">
        <f>_xlfn.XLOOKUP($D3526,climatevars!$E:$E,climatevars!L:L,0,)</f>
        <v>326.99934599999995</v>
      </c>
      <c r="X3526">
        <f>_xlfn.XLOOKUP($G3526,speciesvars!$D:$D,speciesvars!H:H,0,0)</f>
        <v>21.662499884764401</v>
      </c>
      <c r="Y3526">
        <f>_xlfn.XLOOKUP($G3526,speciesvars!$D:$D,speciesvars!I:I,0,0)</f>
        <v>767</v>
      </c>
    </row>
    <row r="3527" spans="1:25" hidden="1" x14ac:dyDescent="0.25">
      <c r="A3527" t="s">
        <v>57</v>
      </c>
      <c r="B3527" t="s">
        <v>52</v>
      </c>
      <c r="C3527">
        <v>11</v>
      </c>
      <c r="D3527" t="str">
        <f t="shared" si="55"/>
        <v>Rooseveltspring 2021</v>
      </c>
      <c r="E3527" t="s">
        <v>74</v>
      </c>
      <c r="F3527" t="s">
        <v>70</v>
      </c>
      <c r="G3527" t="s">
        <v>1</v>
      </c>
      <c r="H3527" t="s">
        <v>4256</v>
      </c>
      <c r="I3527" t="s">
        <v>3630</v>
      </c>
      <c r="J3527" t="s">
        <v>60</v>
      </c>
      <c r="K3527">
        <v>0</v>
      </c>
      <c r="L3527">
        <v>0</v>
      </c>
      <c r="M3527">
        <v>0</v>
      </c>
      <c r="N3527">
        <f>_xlfn.XLOOKUP($A3527,'site variables'!$A:$A,'site variables'!C:C,0,0)</f>
        <v>400.54</v>
      </c>
      <c r="O3527">
        <f>_xlfn.XLOOKUP($A3527,'site variables'!$A:$A,'site variables'!D:D,0,0)</f>
        <v>30.2</v>
      </c>
      <c r="P3527">
        <f>_xlfn.XLOOKUP($A3527,'site variables'!$A:$A,'site variables'!E:E,0,0)</f>
        <v>20.100000000000001</v>
      </c>
      <c r="Q3527">
        <f>_xlfn.XLOOKUP($A3527,'site variables'!$A:$A,'site variables'!F:F,0,0)</f>
        <v>762</v>
      </c>
      <c r="R3527" t="str">
        <f>_xlfn.XLOOKUP($A3527,'site variables'!$A:$A,'site variables'!G:G,0,0)</f>
        <v>high</v>
      </c>
      <c r="S3527" t="str">
        <f>_xlfn.XLOOKUP($A3527,'site variables'!$A:$A,'site variables'!H:H,0,0)</f>
        <v>low</v>
      </c>
      <c r="T3527" t="str">
        <f>_xlfn.XLOOKUP($A3527,'site variables'!$A:$A,'site variables'!I:I,0,0)</f>
        <v>Wildfire&amp;grazing</v>
      </c>
      <c r="U3527">
        <f>_xlfn.XLOOKUP($D3527,climatevars!$E:$E,climatevars!J:J,0,)</f>
        <v>73.999852000000004</v>
      </c>
      <c r="V3527">
        <f>_xlfn.XLOOKUP($D3527,climatevars!$E:$E,climatevars!K:K,0,)</f>
        <v>750.99849799999981</v>
      </c>
      <c r="W3527">
        <f>_xlfn.XLOOKUP($D3527,climatevars!$E:$E,climatevars!L:L,0,)</f>
        <v>326.99934599999995</v>
      </c>
      <c r="X3527">
        <f>_xlfn.XLOOKUP($G3527,speciesvars!$D:$D,speciesvars!H:H,0,0)</f>
        <v>22.9416667421659</v>
      </c>
      <c r="Y3527">
        <f>_xlfn.XLOOKUP($G3527,speciesvars!$D:$D,speciesvars!I:I,0,0)</f>
        <v>528</v>
      </c>
    </row>
    <row r="3528" spans="1:25" hidden="1" x14ac:dyDescent="0.25">
      <c r="A3528" t="s">
        <v>57</v>
      </c>
      <c r="B3528" t="s">
        <v>52</v>
      </c>
      <c r="C3528">
        <v>12</v>
      </c>
      <c r="D3528" t="str">
        <f t="shared" si="55"/>
        <v>Rooseveltspring 2021</v>
      </c>
      <c r="E3528" t="s">
        <v>75</v>
      </c>
      <c r="F3528" t="s">
        <v>49</v>
      </c>
      <c r="G3528" t="s">
        <v>6</v>
      </c>
      <c r="H3528" t="s">
        <v>4256</v>
      </c>
      <c r="I3528" t="s">
        <v>3631</v>
      </c>
      <c r="J3528" t="s">
        <v>60</v>
      </c>
      <c r="K3528">
        <v>0</v>
      </c>
      <c r="L3528">
        <v>0</v>
      </c>
      <c r="M3528">
        <v>0</v>
      </c>
      <c r="N3528">
        <f>_xlfn.XLOOKUP($A3528,'site variables'!$A:$A,'site variables'!C:C,0,0)</f>
        <v>400.54</v>
      </c>
      <c r="O3528">
        <f>_xlfn.XLOOKUP($A3528,'site variables'!$A:$A,'site variables'!D:D,0,0)</f>
        <v>30.2</v>
      </c>
      <c r="P3528">
        <f>_xlfn.XLOOKUP($A3528,'site variables'!$A:$A,'site variables'!E:E,0,0)</f>
        <v>20.100000000000001</v>
      </c>
      <c r="Q3528">
        <f>_xlfn.XLOOKUP($A3528,'site variables'!$A:$A,'site variables'!F:F,0,0)</f>
        <v>762</v>
      </c>
      <c r="R3528" t="str">
        <f>_xlfn.XLOOKUP($A3528,'site variables'!$A:$A,'site variables'!G:G,0,0)</f>
        <v>high</v>
      </c>
      <c r="S3528" t="str">
        <f>_xlfn.XLOOKUP($A3528,'site variables'!$A:$A,'site variables'!H:H,0,0)</f>
        <v>low</v>
      </c>
      <c r="T3528" t="str">
        <f>_xlfn.XLOOKUP($A3528,'site variables'!$A:$A,'site variables'!I:I,0,0)</f>
        <v>Wildfire&amp;grazing</v>
      </c>
      <c r="U3528">
        <f>_xlfn.XLOOKUP($D3528,climatevars!$E:$E,climatevars!J:J,0,)</f>
        <v>73.999852000000004</v>
      </c>
      <c r="V3528">
        <f>_xlfn.XLOOKUP($D3528,climatevars!$E:$E,climatevars!K:K,0,)</f>
        <v>750.99849799999981</v>
      </c>
      <c r="W3528">
        <f>_xlfn.XLOOKUP($D3528,climatevars!$E:$E,climatevars!L:L,0,)</f>
        <v>326.99934599999995</v>
      </c>
      <c r="X3528">
        <f>_xlfn.XLOOKUP($G3528,speciesvars!$D:$D,speciesvars!H:H,0,0)</f>
        <v>21.804166575272902</v>
      </c>
      <c r="Y3528">
        <f>_xlfn.XLOOKUP($G3528,speciesvars!$D:$D,speciesvars!I:I,0,0)</f>
        <v>504</v>
      </c>
    </row>
    <row r="3529" spans="1:25" hidden="1" x14ac:dyDescent="0.25">
      <c r="A3529" t="s">
        <v>57</v>
      </c>
      <c r="B3529" t="s">
        <v>52</v>
      </c>
      <c r="C3529">
        <v>12</v>
      </c>
      <c r="D3529" t="str">
        <f t="shared" si="55"/>
        <v>Rooseveltspring 2021</v>
      </c>
      <c r="E3529" t="s">
        <v>75</v>
      </c>
      <c r="F3529" t="s">
        <v>49</v>
      </c>
      <c r="G3529" t="s">
        <v>22</v>
      </c>
      <c r="H3529" t="s">
        <v>4256</v>
      </c>
      <c r="I3529" t="s">
        <v>3632</v>
      </c>
      <c r="J3529" t="s">
        <v>60</v>
      </c>
      <c r="K3529">
        <v>0</v>
      </c>
      <c r="L3529">
        <v>0</v>
      </c>
      <c r="M3529">
        <v>0</v>
      </c>
      <c r="N3529">
        <f>_xlfn.XLOOKUP($A3529,'site variables'!$A:$A,'site variables'!C:C,0,0)</f>
        <v>400.54</v>
      </c>
      <c r="O3529">
        <f>_xlfn.XLOOKUP($A3529,'site variables'!$A:$A,'site variables'!D:D,0,0)</f>
        <v>30.2</v>
      </c>
      <c r="P3529">
        <f>_xlfn.XLOOKUP($A3529,'site variables'!$A:$A,'site variables'!E:E,0,0)</f>
        <v>20.100000000000001</v>
      </c>
      <c r="Q3529">
        <f>_xlfn.XLOOKUP($A3529,'site variables'!$A:$A,'site variables'!F:F,0,0)</f>
        <v>762</v>
      </c>
      <c r="R3529" t="str">
        <f>_xlfn.XLOOKUP($A3529,'site variables'!$A:$A,'site variables'!G:G,0,0)</f>
        <v>high</v>
      </c>
      <c r="S3529" t="str">
        <f>_xlfn.XLOOKUP($A3529,'site variables'!$A:$A,'site variables'!H:H,0,0)</f>
        <v>low</v>
      </c>
      <c r="T3529" t="str">
        <f>_xlfn.XLOOKUP($A3529,'site variables'!$A:$A,'site variables'!I:I,0,0)</f>
        <v>Wildfire&amp;grazing</v>
      </c>
      <c r="U3529">
        <f>_xlfn.XLOOKUP($D3529,climatevars!$E:$E,climatevars!J:J,0,)</f>
        <v>73.999852000000004</v>
      </c>
      <c r="V3529">
        <f>_xlfn.XLOOKUP($D3529,climatevars!$E:$E,climatevars!K:K,0,)</f>
        <v>750.99849799999981</v>
      </c>
      <c r="W3529">
        <f>_xlfn.XLOOKUP($D3529,climatevars!$E:$E,climatevars!L:L,0,)</f>
        <v>326.99934599999995</v>
      </c>
      <c r="X3529">
        <f>_xlfn.XLOOKUP($G3529,speciesvars!$D:$D,speciesvars!H:H,0,0)</f>
        <v>22.870833317438802</v>
      </c>
      <c r="Y3529">
        <f>_xlfn.XLOOKUP($G3529,speciesvars!$D:$D,speciesvars!I:I,0,0)</f>
        <v>733</v>
      </c>
    </row>
    <row r="3530" spans="1:25" hidden="1" x14ac:dyDescent="0.25">
      <c r="A3530" t="s">
        <v>57</v>
      </c>
      <c r="B3530" t="s">
        <v>52</v>
      </c>
      <c r="C3530">
        <v>12</v>
      </c>
      <c r="D3530" t="str">
        <f t="shared" si="55"/>
        <v>Rooseveltspring 2021</v>
      </c>
      <c r="E3530" t="s">
        <v>75</v>
      </c>
      <c r="F3530" t="s">
        <v>49</v>
      </c>
      <c r="G3530" t="s">
        <v>54</v>
      </c>
      <c r="H3530" t="s">
        <v>4256</v>
      </c>
      <c r="I3530" t="s">
        <v>3633</v>
      </c>
      <c r="J3530" t="s">
        <v>60</v>
      </c>
      <c r="K3530">
        <v>0</v>
      </c>
      <c r="L3530">
        <v>0</v>
      </c>
      <c r="M3530">
        <v>0</v>
      </c>
      <c r="N3530">
        <f>_xlfn.XLOOKUP($A3530,'site variables'!$A:$A,'site variables'!C:C,0,0)</f>
        <v>400.54</v>
      </c>
      <c r="O3530">
        <f>_xlfn.XLOOKUP($A3530,'site variables'!$A:$A,'site variables'!D:D,0,0)</f>
        <v>30.2</v>
      </c>
      <c r="P3530">
        <f>_xlfn.XLOOKUP($A3530,'site variables'!$A:$A,'site variables'!E:E,0,0)</f>
        <v>20.100000000000001</v>
      </c>
      <c r="Q3530">
        <f>_xlfn.XLOOKUP($A3530,'site variables'!$A:$A,'site variables'!F:F,0,0)</f>
        <v>762</v>
      </c>
      <c r="R3530" t="str">
        <f>_xlfn.XLOOKUP($A3530,'site variables'!$A:$A,'site variables'!G:G,0,0)</f>
        <v>high</v>
      </c>
      <c r="S3530" t="str">
        <f>_xlfn.XLOOKUP($A3530,'site variables'!$A:$A,'site variables'!H:H,0,0)</f>
        <v>low</v>
      </c>
      <c r="T3530" t="str">
        <f>_xlfn.XLOOKUP($A3530,'site variables'!$A:$A,'site variables'!I:I,0,0)</f>
        <v>Wildfire&amp;grazing</v>
      </c>
      <c r="U3530">
        <f>_xlfn.XLOOKUP($D3530,climatevars!$E:$E,climatevars!J:J,0,)</f>
        <v>73.999852000000004</v>
      </c>
      <c r="V3530">
        <f>_xlfn.XLOOKUP($D3530,climatevars!$E:$E,climatevars!K:K,0,)</f>
        <v>750.99849799999981</v>
      </c>
      <c r="W3530">
        <f>_xlfn.XLOOKUP($D3530,climatevars!$E:$E,climatevars!L:L,0,)</f>
        <v>326.99934599999995</v>
      </c>
      <c r="X3530">
        <f>_xlfn.XLOOKUP($G3530,speciesvars!$D:$D,speciesvars!H:H,0,0)</f>
        <v>21.7541668613752</v>
      </c>
      <c r="Y3530">
        <f>_xlfn.XLOOKUP($G3530,speciesvars!$D:$D,speciesvars!I:I,0,0)</f>
        <v>505</v>
      </c>
    </row>
    <row r="3531" spans="1:25" hidden="1" x14ac:dyDescent="0.25">
      <c r="A3531" t="s">
        <v>57</v>
      </c>
      <c r="B3531" t="s">
        <v>52</v>
      </c>
      <c r="C3531">
        <v>12</v>
      </c>
      <c r="D3531" t="str">
        <f t="shared" si="55"/>
        <v>Rooseveltspring 2021</v>
      </c>
      <c r="E3531" t="s">
        <v>75</v>
      </c>
      <c r="F3531" t="s">
        <v>49</v>
      </c>
      <c r="G3531" t="s">
        <v>65</v>
      </c>
      <c r="H3531" t="s">
        <v>4256</v>
      </c>
      <c r="I3531" t="s">
        <v>3634</v>
      </c>
      <c r="J3531" t="s">
        <v>60</v>
      </c>
      <c r="K3531">
        <v>0</v>
      </c>
      <c r="L3531">
        <v>0</v>
      </c>
      <c r="M3531">
        <v>0</v>
      </c>
      <c r="N3531">
        <f>_xlfn.XLOOKUP($A3531,'site variables'!$A:$A,'site variables'!C:C,0,0)</f>
        <v>400.54</v>
      </c>
      <c r="O3531">
        <f>_xlfn.XLOOKUP($A3531,'site variables'!$A:$A,'site variables'!D:D,0,0)</f>
        <v>30.2</v>
      </c>
      <c r="P3531">
        <f>_xlfn.XLOOKUP($A3531,'site variables'!$A:$A,'site variables'!E:E,0,0)</f>
        <v>20.100000000000001</v>
      </c>
      <c r="Q3531">
        <f>_xlfn.XLOOKUP($A3531,'site variables'!$A:$A,'site variables'!F:F,0,0)</f>
        <v>762</v>
      </c>
      <c r="R3531" t="str">
        <f>_xlfn.XLOOKUP($A3531,'site variables'!$A:$A,'site variables'!G:G,0,0)</f>
        <v>high</v>
      </c>
      <c r="S3531" t="str">
        <f>_xlfn.XLOOKUP($A3531,'site variables'!$A:$A,'site variables'!H:H,0,0)</f>
        <v>low</v>
      </c>
      <c r="T3531" t="str">
        <f>_xlfn.XLOOKUP($A3531,'site variables'!$A:$A,'site variables'!I:I,0,0)</f>
        <v>Wildfire&amp;grazing</v>
      </c>
      <c r="U3531">
        <f>_xlfn.XLOOKUP($D3531,climatevars!$E:$E,climatevars!J:J,0,)</f>
        <v>73.999852000000004</v>
      </c>
      <c r="V3531">
        <f>_xlfn.XLOOKUP($D3531,climatevars!$E:$E,climatevars!K:K,0,)</f>
        <v>750.99849799999981</v>
      </c>
      <c r="W3531">
        <f>_xlfn.XLOOKUP($D3531,climatevars!$E:$E,climatevars!L:L,0,)</f>
        <v>326.99934599999995</v>
      </c>
      <c r="X3531">
        <f>_xlfn.XLOOKUP($G3531,speciesvars!$D:$D,speciesvars!H:H,0,0)</f>
        <v>21.662499884764401</v>
      </c>
      <c r="Y3531">
        <f>_xlfn.XLOOKUP($G3531,speciesvars!$D:$D,speciesvars!I:I,0,0)</f>
        <v>767</v>
      </c>
    </row>
    <row r="3532" spans="1:25" hidden="1" x14ac:dyDescent="0.25">
      <c r="A3532" t="s">
        <v>57</v>
      </c>
      <c r="B3532" t="s">
        <v>52</v>
      </c>
      <c r="C3532">
        <v>12</v>
      </c>
      <c r="D3532" t="str">
        <f t="shared" si="55"/>
        <v>Rooseveltspring 2021</v>
      </c>
      <c r="E3532" t="s">
        <v>75</v>
      </c>
      <c r="F3532" t="s">
        <v>49</v>
      </c>
      <c r="G3532" t="s">
        <v>1</v>
      </c>
      <c r="H3532" t="s">
        <v>4256</v>
      </c>
      <c r="I3532" t="s">
        <v>3635</v>
      </c>
      <c r="J3532" t="s">
        <v>60</v>
      </c>
      <c r="K3532">
        <v>0</v>
      </c>
      <c r="L3532">
        <v>0</v>
      </c>
      <c r="M3532">
        <v>0</v>
      </c>
      <c r="N3532">
        <f>_xlfn.XLOOKUP($A3532,'site variables'!$A:$A,'site variables'!C:C,0,0)</f>
        <v>400.54</v>
      </c>
      <c r="O3532">
        <f>_xlfn.XLOOKUP($A3532,'site variables'!$A:$A,'site variables'!D:D,0,0)</f>
        <v>30.2</v>
      </c>
      <c r="P3532">
        <f>_xlfn.XLOOKUP($A3532,'site variables'!$A:$A,'site variables'!E:E,0,0)</f>
        <v>20.100000000000001</v>
      </c>
      <c r="Q3532">
        <f>_xlfn.XLOOKUP($A3532,'site variables'!$A:$A,'site variables'!F:F,0,0)</f>
        <v>762</v>
      </c>
      <c r="R3532" t="str">
        <f>_xlfn.XLOOKUP($A3532,'site variables'!$A:$A,'site variables'!G:G,0,0)</f>
        <v>high</v>
      </c>
      <c r="S3532" t="str">
        <f>_xlfn.XLOOKUP($A3532,'site variables'!$A:$A,'site variables'!H:H,0,0)</f>
        <v>low</v>
      </c>
      <c r="T3532" t="str">
        <f>_xlfn.XLOOKUP($A3532,'site variables'!$A:$A,'site variables'!I:I,0,0)</f>
        <v>Wildfire&amp;grazing</v>
      </c>
      <c r="U3532">
        <f>_xlfn.XLOOKUP($D3532,climatevars!$E:$E,climatevars!J:J,0,)</f>
        <v>73.999852000000004</v>
      </c>
      <c r="V3532">
        <f>_xlfn.XLOOKUP($D3532,climatevars!$E:$E,climatevars!K:K,0,)</f>
        <v>750.99849799999981</v>
      </c>
      <c r="W3532">
        <f>_xlfn.XLOOKUP($D3532,climatevars!$E:$E,climatevars!L:L,0,)</f>
        <v>326.99934599999995</v>
      </c>
      <c r="X3532">
        <f>_xlfn.XLOOKUP($G3532,speciesvars!$D:$D,speciesvars!H:H,0,0)</f>
        <v>22.9416667421659</v>
      </c>
      <c r="Y3532">
        <f>_xlfn.XLOOKUP($G3532,speciesvars!$D:$D,speciesvars!I:I,0,0)</f>
        <v>528</v>
      </c>
    </row>
    <row r="3533" spans="1:25" hidden="1" x14ac:dyDescent="0.25">
      <c r="A3533" t="s">
        <v>57</v>
      </c>
      <c r="B3533" t="s">
        <v>52</v>
      </c>
      <c r="C3533">
        <v>13</v>
      </c>
      <c r="D3533" t="str">
        <f t="shared" si="55"/>
        <v>Rooseveltspring 2021</v>
      </c>
      <c r="E3533" t="s">
        <v>48</v>
      </c>
      <c r="F3533" t="s">
        <v>0</v>
      </c>
      <c r="G3533" t="s">
        <v>13</v>
      </c>
      <c r="H3533" t="s">
        <v>4254</v>
      </c>
      <c r="I3533" t="s">
        <v>3636</v>
      </c>
      <c r="J3533" t="s">
        <v>60</v>
      </c>
      <c r="K3533">
        <v>0</v>
      </c>
      <c r="L3533">
        <v>0</v>
      </c>
      <c r="M3533">
        <v>0</v>
      </c>
      <c r="N3533">
        <f>_xlfn.XLOOKUP($A3533,'site variables'!$A:$A,'site variables'!C:C,0,0)</f>
        <v>400.54</v>
      </c>
      <c r="O3533">
        <f>_xlfn.XLOOKUP($A3533,'site variables'!$A:$A,'site variables'!D:D,0,0)</f>
        <v>30.2</v>
      </c>
      <c r="P3533">
        <f>_xlfn.XLOOKUP($A3533,'site variables'!$A:$A,'site variables'!E:E,0,0)</f>
        <v>20.100000000000001</v>
      </c>
      <c r="Q3533">
        <f>_xlfn.XLOOKUP($A3533,'site variables'!$A:$A,'site variables'!F:F,0,0)</f>
        <v>762</v>
      </c>
      <c r="R3533" t="str">
        <f>_xlfn.XLOOKUP($A3533,'site variables'!$A:$A,'site variables'!G:G,0,0)</f>
        <v>high</v>
      </c>
      <c r="S3533" t="str">
        <f>_xlfn.XLOOKUP($A3533,'site variables'!$A:$A,'site variables'!H:H,0,0)</f>
        <v>low</v>
      </c>
      <c r="T3533" t="str">
        <f>_xlfn.XLOOKUP($A3533,'site variables'!$A:$A,'site variables'!I:I,0,0)</f>
        <v>Wildfire&amp;grazing</v>
      </c>
      <c r="U3533">
        <f>_xlfn.XLOOKUP($D3533,climatevars!$E:$E,climatevars!J:J,0,)</f>
        <v>73.999852000000004</v>
      </c>
      <c r="V3533">
        <f>_xlfn.XLOOKUP($D3533,climatevars!$E:$E,climatevars!K:K,0,)</f>
        <v>750.99849799999981</v>
      </c>
      <c r="W3533">
        <f>_xlfn.XLOOKUP($D3533,climatevars!$E:$E,climatevars!L:L,0,)</f>
        <v>326.99934599999995</v>
      </c>
      <c r="X3533">
        <f>_xlfn.XLOOKUP($G3533,speciesvars!$D:$D,speciesvars!H:H,0,0)</f>
        <v>23.462500015894602</v>
      </c>
      <c r="Y3533">
        <f>_xlfn.XLOOKUP($G3533,speciesvars!$D:$D,speciesvars!I:I,0,0)</f>
        <v>846</v>
      </c>
    </row>
    <row r="3534" spans="1:25" hidden="1" x14ac:dyDescent="0.25">
      <c r="A3534" t="s">
        <v>57</v>
      </c>
      <c r="B3534" t="s">
        <v>52</v>
      </c>
      <c r="C3534">
        <v>13</v>
      </c>
      <c r="D3534" t="str">
        <f t="shared" si="55"/>
        <v>Rooseveltspring 2021</v>
      </c>
      <c r="E3534" t="s">
        <v>48</v>
      </c>
      <c r="F3534" t="s">
        <v>0</v>
      </c>
      <c r="G3534" t="s">
        <v>21</v>
      </c>
      <c r="H3534" t="s">
        <v>4254</v>
      </c>
      <c r="I3534" t="s">
        <v>3637</v>
      </c>
      <c r="J3534" t="s">
        <v>60</v>
      </c>
      <c r="K3534">
        <v>0</v>
      </c>
      <c r="L3534">
        <v>0</v>
      </c>
      <c r="M3534">
        <v>0</v>
      </c>
      <c r="N3534">
        <f>_xlfn.XLOOKUP($A3534,'site variables'!$A:$A,'site variables'!C:C,0,0)</f>
        <v>400.54</v>
      </c>
      <c r="O3534">
        <f>_xlfn.XLOOKUP($A3534,'site variables'!$A:$A,'site variables'!D:D,0,0)</f>
        <v>30.2</v>
      </c>
      <c r="P3534">
        <f>_xlfn.XLOOKUP($A3534,'site variables'!$A:$A,'site variables'!E:E,0,0)</f>
        <v>20.100000000000001</v>
      </c>
      <c r="Q3534">
        <f>_xlfn.XLOOKUP($A3534,'site variables'!$A:$A,'site variables'!F:F,0,0)</f>
        <v>762</v>
      </c>
      <c r="R3534" t="str">
        <f>_xlfn.XLOOKUP($A3534,'site variables'!$A:$A,'site variables'!G:G,0,0)</f>
        <v>high</v>
      </c>
      <c r="S3534" t="str">
        <f>_xlfn.XLOOKUP($A3534,'site variables'!$A:$A,'site variables'!H:H,0,0)</f>
        <v>low</v>
      </c>
      <c r="T3534" t="str">
        <f>_xlfn.XLOOKUP($A3534,'site variables'!$A:$A,'site variables'!I:I,0,0)</f>
        <v>Wildfire&amp;grazing</v>
      </c>
      <c r="U3534">
        <f>_xlfn.XLOOKUP($D3534,climatevars!$E:$E,climatevars!J:J,0,)</f>
        <v>73.999852000000004</v>
      </c>
      <c r="V3534">
        <f>_xlfn.XLOOKUP($D3534,climatevars!$E:$E,climatevars!K:K,0,)</f>
        <v>750.99849799999981</v>
      </c>
      <c r="W3534">
        <f>_xlfn.XLOOKUP($D3534,climatevars!$E:$E,climatevars!L:L,0,)</f>
        <v>326.99934599999995</v>
      </c>
      <c r="X3534">
        <f>_xlfn.XLOOKUP($G3534,speciesvars!$D:$D,speciesvars!H:H,0,0)</f>
        <v>24.8750001192093</v>
      </c>
      <c r="Y3534">
        <f>_xlfn.XLOOKUP($G3534,speciesvars!$D:$D,speciesvars!I:I,0,0)</f>
        <v>845</v>
      </c>
    </row>
    <row r="3535" spans="1:25" hidden="1" x14ac:dyDescent="0.25">
      <c r="A3535" t="s">
        <v>57</v>
      </c>
      <c r="B3535" t="s">
        <v>52</v>
      </c>
      <c r="C3535">
        <v>13</v>
      </c>
      <c r="D3535" t="str">
        <f t="shared" si="55"/>
        <v>Rooseveltspring 2021</v>
      </c>
      <c r="E3535" t="s">
        <v>48</v>
      </c>
      <c r="F3535" t="s">
        <v>0</v>
      </c>
      <c r="G3535" t="s">
        <v>53</v>
      </c>
      <c r="H3535" t="s">
        <v>4254</v>
      </c>
      <c r="I3535" t="s">
        <v>3638</v>
      </c>
      <c r="J3535" t="s">
        <v>60</v>
      </c>
      <c r="K3535">
        <v>0</v>
      </c>
      <c r="L3535">
        <v>0</v>
      </c>
      <c r="M3535">
        <v>0</v>
      </c>
      <c r="N3535">
        <f>_xlfn.XLOOKUP($A3535,'site variables'!$A:$A,'site variables'!C:C,0,0)</f>
        <v>400.54</v>
      </c>
      <c r="O3535">
        <f>_xlfn.XLOOKUP($A3535,'site variables'!$A:$A,'site variables'!D:D,0,0)</f>
        <v>30.2</v>
      </c>
      <c r="P3535">
        <f>_xlfn.XLOOKUP($A3535,'site variables'!$A:$A,'site variables'!E:E,0,0)</f>
        <v>20.100000000000001</v>
      </c>
      <c r="Q3535">
        <f>_xlfn.XLOOKUP($A3535,'site variables'!$A:$A,'site variables'!F:F,0,0)</f>
        <v>762</v>
      </c>
      <c r="R3535" t="str">
        <f>_xlfn.XLOOKUP($A3535,'site variables'!$A:$A,'site variables'!G:G,0,0)</f>
        <v>high</v>
      </c>
      <c r="S3535" t="str">
        <f>_xlfn.XLOOKUP($A3535,'site variables'!$A:$A,'site variables'!H:H,0,0)</f>
        <v>low</v>
      </c>
      <c r="T3535" t="str">
        <f>_xlfn.XLOOKUP($A3535,'site variables'!$A:$A,'site variables'!I:I,0,0)</f>
        <v>Wildfire&amp;grazing</v>
      </c>
      <c r="U3535">
        <f>_xlfn.XLOOKUP($D3535,climatevars!$E:$E,climatevars!J:J,0,)</f>
        <v>73.999852000000004</v>
      </c>
      <c r="V3535">
        <f>_xlfn.XLOOKUP($D3535,climatevars!$E:$E,climatevars!K:K,0,)</f>
        <v>750.99849799999981</v>
      </c>
      <c r="W3535">
        <f>_xlfn.XLOOKUP($D3535,climatevars!$E:$E,climatevars!L:L,0,)</f>
        <v>326.99934599999995</v>
      </c>
      <c r="X3535">
        <f>_xlfn.XLOOKUP($G3535,speciesvars!$D:$D,speciesvars!H:H,0,0)</f>
        <v>24.200000047683702</v>
      </c>
      <c r="Y3535">
        <f>_xlfn.XLOOKUP($G3535,speciesvars!$D:$D,speciesvars!I:I,0,0)</f>
        <v>706</v>
      </c>
    </row>
    <row r="3536" spans="1:25" hidden="1" x14ac:dyDescent="0.25">
      <c r="A3536" t="s">
        <v>57</v>
      </c>
      <c r="B3536" t="s">
        <v>52</v>
      </c>
      <c r="C3536">
        <v>13</v>
      </c>
      <c r="D3536" t="str">
        <f t="shared" si="55"/>
        <v>Rooseveltspring 2021</v>
      </c>
      <c r="E3536" t="s">
        <v>48</v>
      </c>
      <c r="F3536" t="s">
        <v>0</v>
      </c>
      <c r="G3536" t="s">
        <v>35</v>
      </c>
      <c r="H3536" t="s">
        <v>4254</v>
      </c>
      <c r="I3536" t="s">
        <v>3639</v>
      </c>
      <c r="J3536" t="s">
        <v>60</v>
      </c>
      <c r="K3536">
        <v>0</v>
      </c>
      <c r="L3536">
        <v>0</v>
      </c>
      <c r="M3536">
        <v>0.05</v>
      </c>
      <c r="N3536">
        <f>_xlfn.XLOOKUP($A3536,'site variables'!$A:$A,'site variables'!C:C,0,0)</f>
        <v>400.54</v>
      </c>
      <c r="O3536">
        <f>_xlfn.XLOOKUP($A3536,'site variables'!$A:$A,'site variables'!D:D,0,0)</f>
        <v>30.2</v>
      </c>
      <c r="P3536">
        <f>_xlfn.XLOOKUP($A3536,'site variables'!$A:$A,'site variables'!E:E,0,0)</f>
        <v>20.100000000000001</v>
      </c>
      <c r="Q3536">
        <f>_xlfn.XLOOKUP($A3536,'site variables'!$A:$A,'site variables'!F:F,0,0)</f>
        <v>762</v>
      </c>
      <c r="R3536" t="str">
        <f>_xlfn.XLOOKUP($A3536,'site variables'!$A:$A,'site variables'!G:G,0,0)</f>
        <v>high</v>
      </c>
      <c r="S3536" t="str">
        <f>_xlfn.XLOOKUP($A3536,'site variables'!$A:$A,'site variables'!H:H,0,0)</f>
        <v>low</v>
      </c>
      <c r="T3536" t="str">
        <f>_xlfn.XLOOKUP($A3536,'site variables'!$A:$A,'site variables'!I:I,0,0)</f>
        <v>Wildfire&amp;grazing</v>
      </c>
      <c r="U3536">
        <f>_xlfn.XLOOKUP($D3536,climatevars!$E:$E,climatevars!J:J,0,)</f>
        <v>73.999852000000004</v>
      </c>
      <c r="V3536">
        <f>_xlfn.XLOOKUP($D3536,climatevars!$E:$E,climatevars!K:K,0,)</f>
        <v>750.99849799999981</v>
      </c>
      <c r="W3536">
        <f>_xlfn.XLOOKUP($D3536,climatevars!$E:$E,climatevars!L:L,0,)</f>
        <v>326.99934599999995</v>
      </c>
      <c r="X3536">
        <f>_xlfn.XLOOKUP($G3536,speciesvars!$D:$D,speciesvars!H:H,0,0)</f>
        <v>23.5000000198682</v>
      </c>
      <c r="Y3536">
        <f>_xlfn.XLOOKUP($G3536,speciesvars!$D:$D,speciesvars!I:I,0,0)</f>
        <v>354</v>
      </c>
    </row>
    <row r="3537" spans="1:25" hidden="1" x14ac:dyDescent="0.25">
      <c r="A3537" t="s">
        <v>57</v>
      </c>
      <c r="B3537" t="s">
        <v>52</v>
      </c>
      <c r="C3537">
        <v>13</v>
      </c>
      <c r="D3537" t="str">
        <f t="shared" si="55"/>
        <v>Rooseveltspring 2021</v>
      </c>
      <c r="E3537" t="s">
        <v>48</v>
      </c>
      <c r="F3537" t="s">
        <v>0</v>
      </c>
      <c r="G3537" t="s">
        <v>65</v>
      </c>
      <c r="H3537" t="s">
        <v>4256</v>
      </c>
      <c r="I3537" t="s">
        <v>3640</v>
      </c>
      <c r="J3537" t="s">
        <v>60</v>
      </c>
      <c r="K3537">
        <v>1</v>
      </c>
      <c r="L3537">
        <v>10</v>
      </c>
      <c r="M3537">
        <v>0.05</v>
      </c>
      <c r="N3537">
        <f>_xlfn.XLOOKUP($A3537,'site variables'!$A:$A,'site variables'!C:C,0,0)</f>
        <v>400.54</v>
      </c>
      <c r="O3537">
        <f>_xlfn.XLOOKUP($A3537,'site variables'!$A:$A,'site variables'!D:D,0,0)</f>
        <v>30.2</v>
      </c>
      <c r="P3537">
        <f>_xlfn.XLOOKUP($A3537,'site variables'!$A:$A,'site variables'!E:E,0,0)</f>
        <v>20.100000000000001</v>
      </c>
      <c r="Q3537">
        <f>_xlfn.XLOOKUP($A3537,'site variables'!$A:$A,'site variables'!F:F,0,0)</f>
        <v>762</v>
      </c>
      <c r="R3537" t="str">
        <f>_xlfn.XLOOKUP($A3537,'site variables'!$A:$A,'site variables'!G:G,0,0)</f>
        <v>high</v>
      </c>
      <c r="S3537" t="str">
        <f>_xlfn.XLOOKUP($A3537,'site variables'!$A:$A,'site variables'!H:H,0,0)</f>
        <v>low</v>
      </c>
      <c r="T3537" t="str">
        <f>_xlfn.XLOOKUP($A3537,'site variables'!$A:$A,'site variables'!I:I,0,0)</f>
        <v>Wildfire&amp;grazing</v>
      </c>
      <c r="U3537">
        <f>_xlfn.XLOOKUP($D3537,climatevars!$E:$E,climatevars!J:J,0,)</f>
        <v>73.999852000000004</v>
      </c>
      <c r="V3537">
        <f>_xlfn.XLOOKUP($D3537,climatevars!$E:$E,climatevars!K:K,0,)</f>
        <v>750.99849799999981</v>
      </c>
      <c r="W3537">
        <f>_xlfn.XLOOKUP($D3537,climatevars!$E:$E,climatevars!L:L,0,)</f>
        <v>326.99934599999995</v>
      </c>
      <c r="X3537">
        <f>_xlfn.XLOOKUP($G3537,speciesvars!$D:$D,speciesvars!H:H,0,0)</f>
        <v>21.662499884764401</v>
      </c>
      <c r="Y3537">
        <f>_xlfn.XLOOKUP($G3537,speciesvars!$D:$D,speciesvars!I:I,0,0)</f>
        <v>767</v>
      </c>
    </row>
    <row r="3538" spans="1:25" hidden="1" x14ac:dyDescent="0.25">
      <c r="A3538" t="s">
        <v>57</v>
      </c>
      <c r="B3538" t="s">
        <v>52</v>
      </c>
      <c r="C3538">
        <v>32</v>
      </c>
      <c r="D3538" t="str">
        <f t="shared" si="55"/>
        <v>Rooseveltspring 2021</v>
      </c>
      <c r="E3538" t="s">
        <v>66</v>
      </c>
      <c r="F3538" t="s">
        <v>0</v>
      </c>
      <c r="G3538" t="s">
        <v>77</v>
      </c>
      <c r="H3538" t="s">
        <v>11</v>
      </c>
      <c r="I3538" t="s">
        <v>3641</v>
      </c>
      <c r="J3538" t="s">
        <v>72</v>
      </c>
      <c r="K3538">
        <v>1</v>
      </c>
      <c r="L3538">
        <v>40</v>
      </c>
      <c r="N3538">
        <f>_xlfn.XLOOKUP($A3538,'site variables'!$A:$A,'site variables'!C:C,0,0)</f>
        <v>400.54</v>
      </c>
      <c r="O3538">
        <f>_xlfn.XLOOKUP($A3538,'site variables'!$A:$A,'site variables'!D:D,0,0)</f>
        <v>30.2</v>
      </c>
      <c r="P3538">
        <f>_xlfn.XLOOKUP($A3538,'site variables'!$A:$A,'site variables'!E:E,0,0)</f>
        <v>20.100000000000001</v>
      </c>
      <c r="Q3538">
        <f>_xlfn.XLOOKUP($A3538,'site variables'!$A:$A,'site variables'!F:F,0,0)</f>
        <v>762</v>
      </c>
      <c r="R3538" t="str">
        <f>_xlfn.XLOOKUP($A3538,'site variables'!$A:$A,'site variables'!G:G,0,0)</f>
        <v>high</v>
      </c>
      <c r="S3538" t="str">
        <f>_xlfn.XLOOKUP($A3538,'site variables'!$A:$A,'site variables'!H:H,0,0)</f>
        <v>low</v>
      </c>
      <c r="T3538" t="str">
        <f>_xlfn.XLOOKUP($A3538,'site variables'!$A:$A,'site variables'!I:I,0,0)</f>
        <v>Wildfire&amp;grazing</v>
      </c>
      <c r="U3538">
        <f>_xlfn.XLOOKUP($D3538,climatevars!$E:$E,climatevars!J:J,0,)</f>
        <v>73.999852000000004</v>
      </c>
      <c r="V3538">
        <f>_xlfn.XLOOKUP($D3538,climatevars!$E:$E,climatevars!K:K,0,)</f>
        <v>750.99849799999981</v>
      </c>
      <c r="W3538">
        <f>_xlfn.XLOOKUP($D3538,climatevars!$E:$E,climatevars!L:L,0,)</f>
        <v>326.99934599999995</v>
      </c>
      <c r="X3538">
        <f>_xlfn.XLOOKUP($G3538,speciesvars!$D:$D,speciesvars!H:H,0,0)</f>
        <v>0</v>
      </c>
      <c r="Y3538">
        <f>_xlfn.XLOOKUP($G3538,speciesvars!$D:$D,speciesvars!I:I,0,0)</f>
        <v>0</v>
      </c>
    </row>
    <row r="3539" spans="1:25" hidden="1" x14ac:dyDescent="0.25">
      <c r="A3539" t="s">
        <v>57</v>
      </c>
      <c r="B3539" t="s">
        <v>52</v>
      </c>
      <c r="C3539">
        <v>32</v>
      </c>
      <c r="D3539" t="str">
        <f t="shared" si="55"/>
        <v>Rooseveltspring 2021</v>
      </c>
      <c r="E3539" t="s">
        <v>66</v>
      </c>
      <c r="F3539" t="s">
        <v>0</v>
      </c>
      <c r="G3539" t="s">
        <v>3</v>
      </c>
      <c r="H3539" t="s">
        <v>11</v>
      </c>
      <c r="I3539" t="s">
        <v>3642</v>
      </c>
      <c r="J3539" t="s">
        <v>72</v>
      </c>
      <c r="K3539">
        <v>33</v>
      </c>
      <c r="L3539">
        <v>20</v>
      </c>
      <c r="N3539">
        <f>_xlfn.XLOOKUP($A3539,'site variables'!$A:$A,'site variables'!C:C,0,0)</f>
        <v>400.54</v>
      </c>
      <c r="O3539">
        <f>_xlfn.XLOOKUP($A3539,'site variables'!$A:$A,'site variables'!D:D,0,0)</f>
        <v>30.2</v>
      </c>
      <c r="P3539">
        <f>_xlfn.XLOOKUP($A3539,'site variables'!$A:$A,'site variables'!E:E,0,0)</f>
        <v>20.100000000000001</v>
      </c>
      <c r="Q3539">
        <f>_xlfn.XLOOKUP($A3539,'site variables'!$A:$A,'site variables'!F:F,0,0)</f>
        <v>762</v>
      </c>
      <c r="R3539" t="str">
        <f>_xlfn.XLOOKUP($A3539,'site variables'!$A:$A,'site variables'!G:G,0,0)</f>
        <v>high</v>
      </c>
      <c r="S3539" t="str">
        <f>_xlfn.XLOOKUP($A3539,'site variables'!$A:$A,'site variables'!H:H,0,0)</f>
        <v>low</v>
      </c>
      <c r="T3539" t="str">
        <f>_xlfn.XLOOKUP($A3539,'site variables'!$A:$A,'site variables'!I:I,0,0)</f>
        <v>Wildfire&amp;grazing</v>
      </c>
      <c r="U3539">
        <f>_xlfn.XLOOKUP($D3539,climatevars!$E:$E,climatevars!J:J,0,)</f>
        <v>73.999852000000004</v>
      </c>
      <c r="V3539">
        <f>_xlfn.XLOOKUP($D3539,climatevars!$E:$E,climatevars!K:K,0,)</f>
        <v>750.99849799999981</v>
      </c>
      <c r="W3539">
        <f>_xlfn.XLOOKUP($D3539,climatevars!$E:$E,climatevars!L:L,0,)</f>
        <v>326.99934599999995</v>
      </c>
      <c r="X3539">
        <f>_xlfn.XLOOKUP($G3539,speciesvars!$D:$D,speciesvars!H:H,0,0)</f>
        <v>0</v>
      </c>
      <c r="Y3539">
        <f>_xlfn.XLOOKUP($G3539,speciesvars!$D:$D,speciesvars!I:I,0,0)</f>
        <v>0</v>
      </c>
    </row>
    <row r="3540" spans="1:25" hidden="1" x14ac:dyDescent="0.25">
      <c r="A3540" t="s">
        <v>57</v>
      </c>
      <c r="B3540" t="s">
        <v>52</v>
      </c>
      <c r="C3540">
        <v>32</v>
      </c>
      <c r="D3540" t="str">
        <f t="shared" si="55"/>
        <v>Rooseveltspring 2021</v>
      </c>
      <c r="E3540" t="s">
        <v>66</v>
      </c>
      <c r="F3540" t="s">
        <v>0</v>
      </c>
      <c r="G3540" t="s">
        <v>33</v>
      </c>
      <c r="H3540" t="s">
        <v>11</v>
      </c>
      <c r="I3540" t="s">
        <v>3643</v>
      </c>
      <c r="J3540" t="s">
        <v>60</v>
      </c>
      <c r="K3540">
        <v>1</v>
      </c>
      <c r="L3540">
        <v>3</v>
      </c>
      <c r="N3540">
        <f>_xlfn.XLOOKUP($A3540,'site variables'!$A:$A,'site variables'!C:C,0,0)</f>
        <v>400.54</v>
      </c>
      <c r="O3540">
        <f>_xlfn.XLOOKUP($A3540,'site variables'!$A:$A,'site variables'!D:D,0,0)</f>
        <v>30.2</v>
      </c>
      <c r="P3540">
        <f>_xlfn.XLOOKUP($A3540,'site variables'!$A:$A,'site variables'!E:E,0,0)</f>
        <v>20.100000000000001</v>
      </c>
      <c r="Q3540">
        <f>_xlfn.XLOOKUP($A3540,'site variables'!$A:$A,'site variables'!F:F,0,0)</f>
        <v>762</v>
      </c>
      <c r="R3540" t="str">
        <f>_xlfn.XLOOKUP($A3540,'site variables'!$A:$A,'site variables'!G:G,0,0)</f>
        <v>high</v>
      </c>
      <c r="S3540" t="str">
        <f>_xlfn.XLOOKUP($A3540,'site variables'!$A:$A,'site variables'!H:H,0,0)</f>
        <v>low</v>
      </c>
      <c r="T3540" t="str">
        <f>_xlfn.XLOOKUP($A3540,'site variables'!$A:$A,'site variables'!I:I,0,0)</f>
        <v>Wildfire&amp;grazing</v>
      </c>
      <c r="U3540">
        <f>_xlfn.XLOOKUP($D3540,climatevars!$E:$E,climatevars!J:J,0,)</f>
        <v>73.999852000000004</v>
      </c>
      <c r="V3540">
        <f>_xlfn.XLOOKUP($D3540,climatevars!$E:$E,climatevars!K:K,0,)</f>
        <v>750.99849799999981</v>
      </c>
      <c r="W3540">
        <f>_xlfn.XLOOKUP($D3540,climatevars!$E:$E,climatevars!L:L,0,)</f>
        <v>326.99934599999995</v>
      </c>
      <c r="X3540">
        <f>_xlfn.XLOOKUP($G3540,speciesvars!$D:$D,speciesvars!H:H,0,0)</f>
        <v>0</v>
      </c>
      <c r="Y3540">
        <f>_xlfn.XLOOKUP($G3540,speciesvars!$D:$D,speciesvars!I:I,0,0)</f>
        <v>0</v>
      </c>
    </row>
    <row r="3541" spans="1:25" hidden="1" x14ac:dyDescent="0.25">
      <c r="A3541" t="s">
        <v>57</v>
      </c>
      <c r="B3541" t="s">
        <v>52</v>
      </c>
      <c r="C3541">
        <v>13</v>
      </c>
      <c r="D3541" t="str">
        <f t="shared" si="55"/>
        <v>Rooseveltspring 2021</v>
      </c>
      <c r="E3541" t="s">
        <v>48</v>
      </c>
      <c r="F3541" t="s">
        <v>0</v>
      </c>
      <c r="G3541" t="s">
        <v>76</v>
      </c>
      <c r="H3541" t="s">
        <v>4254</v>
      </c>
      <c r="I3541" t="s">
        <v>3644</v>
      </c>
      <c r="J3541" t="s">
        <v>60</v>
      </c>
      <c r="K3541">
        <v>0</v>
      </c>
      <c r="L3541">
        <v>0</v>
      </c>
      <c r="M3541">
        <v>0.55000000000000004</v>
      </c>
      <c r="N3541">
        <f>_xlfn.XLOOKUP($A3541,'site variables'!$A:$A,'site variables'!C:C,0,0)</f>
        <v>400.54</v>
      </c>
      <c r="O3541">
        <f>_xlfn.XLOOKUP($A3541,'site variables'!$A:$A,'site variables'!D:D,0,0)</f>
        <v>30.2</v>
      </c>
      <c r="P3541">
        <f>_xlfn.XLOOKUP($A3541,'site variables'!$A:$A,'site variables'!E:E,0,0)</f>
        <v>20.100000000000001</v>
      </c>
      <c r="Q3541">
        <f>_xlfn.XLOOKUP($A3541,'site variables'!$A:$A,'site variables'!F:F,0,0)</f>
        <v>762</v>
      </c>
      <c r="R3541" t="str">
        <f>_xlfn.XLOOKUP($A3541,'site variables'!$A:$A,'site variables'!G:G,0,0)</f>
        <v>high</v>
      </c>
      <c r="S3541" t="str">
        <f>_xlfn.XLOOKUP($A3541,'site variables'!$A:$A,'site variables'!H:H,0,0)</f>
        <v>low</v>
      </c>
      <c r="T3541" t="str">
        <f>_xlfn.XLOOKUP($A3541,'site variables'!$A:$A,'site variables'!I:I,0,0)</f>
        <v>Wildfire&amp;grazing</v>
      </c>
      <c r="U3541">
        <f>_xlfn.XLOOKUP($D3541,climatevars!$E:$E,climatevars!J:J,0,)</f>
        <v>73.999852000000004</v>
      </c>
      <c r="V3541">
        <f>_xlfn.XLOOKUP($D3541,climatevars!$E:$E,climatevars!K:K,0,)</f>
        <v>750.99849799999981</v>
      </c>
      <c r="W3541">
        <f>_xlfn.XLOOKUP($D3541,climatevars!$E:$E,climatevars!L:L,0,)</f>
        <v>326.99934599999995</v>
      </c>
      <c r="X3541">
        <f>_xlfn.XLOOKUP($G3541,speciesvars!$D:$D,speciesvars!H:H,0,0)</f>
        <v>23.825000166892998</v>
      </c>
      <c r="Y3541">
        <f>_xlfn.XLOOKUP($G3541,speciesvars!$D:$D,speciesvars!I:I,0,0)</f>
        <v>508</v>
      </c>
    </row>
    <row r="3542" spans="1:25" hidden="1" x14ac:dyDescent="0.25">
      <c r="A3542" t="s">
        <v>57</v>
      </c>
      <c r="B3542" t="s">
        <v>52</v>
      </c>
      <c r="C3542">
        <v>32</v>
      </c>
      <c r="D3542" t="str">
        <f t="shared" si="55"/>
        <v>Rooseveltspring 2021</v>
      </c>
      <c r="E3542" t="s">
        <v>66</v>
      </c>
      <c r="F3542" t="s">
        <v>0</v>
      </c>
      <c r="G3542" t="s">
        <v>36</v>
      </c>
      <c r="H3542" t="s">
        <v>11</v>
      </c>
      <c r="I3542" t="s">
        <v>3645</v>
      </c>
      <c r="J3542" t="s">
        <v>72</v>
      </c>
      <c r="K3542">
        <v>46</v>
      </c>
      <c r="L3542">
        <v>20</v>
      </c>
      <c r="N3542">
        <f>_xlfn.XLOOKUP($A3542,'site variables'!$A:$A,'site variables'!C:C,0,0)</f>
        <v>400.54</v>
      </c>
      <c r="O3542">
        <f>_xlfn.XLOOKUP($A3542,'site variables'!$A:$A,'site variables'!D:D,0,0)</f>
        <v>30.2</v>
      </c>
      <c r="P3542">
        <f>_xlfn.XLOOKUP($A3542,'site variables'!$A:$A,'site variables'!E:E,0,0)</f>
        <v>20.100000000000001</v>
      </c>
      <c r="Q3542">
        <f>_xlfn.XLOOKUP($A3542,'site variables'!$A:$A,'site variables'!F:F,0,0)</f>
        <v>762</v>
      </c>
      <c r="R3542" t="str">
        <f>_xlfn.XLOOKUP($A3542,'site variables'!$A:$A,'site variables'!G:G,0,0)</f>
        <v>high</v>
      </c>
      <c r="S3542" t="str">
        <f>_xlfn.XLOOKUP($A3542,'site variables'!$A:$A,'site variables'!H:H,0,0)</f>
        <v>low</v>
      </c>
      <c r="T3542" t="str">
        <f>_xlfn.XLOOKUP($A3542,'site variables'!$A:$A,'site variables'!I:I,0,0)</f>
        <v>Wildfire&amp;grazing</v>
      </c>
      <c r="U3542">
        <f>_xlfn.XLOOKUP($D3542,climatevars!$E:$E,climatevars!J:J,0,)</f>
        <v>73.999852000000004</v>
      </c>
      <c r="V3542">
        <f>_xlfn.XLOOKUP($D3542,climatevars!$E:$E,climatevars!K:K,0,)</f>
        <v>750.99849799999981</v>
      </c>
      <c r="W3542">
        <f>_xlfn.XLOOKUP($D3542,climatevars!$E:$E,climatevars!L:L,0,)</f>
        <v>326.99934599999995</v>
      </c>
      <c r="X3542">
        <f>_xlfn.XLOOKUP($G3542,speciesvars!$D:$D,speciesvars!H:H,0,0)</f>
        <v>0</v>
      </c>
      <c r="Y3542">
        <f>_xlfn.XLOOKUP($G3542,speciesvars!$D:$D,speciesvars!I:I,0,0)</f>
        <v>0</v>
      </c>
    </row>
    <row r="3543" spans="1:25" hidden="1" x14ac:dyDescent="0.25">
      <c r="A3543" t="s">
        <v>57</v>
      </c>
      <c r="B3543" t="s">
        <v>52</v>
      </c>
      <c r="C3543">
        <v>33</v>
      </c>
      <c r="D3543" t="str">
        <f t="shared" si="55"/>
        <v>Rooseveltspring 2021</v>
      </c>
      <c r="E3543" t="s">
        <v>48</v>
      </c>
      <c r="F3543" t="s">
        <v>0</v>
      </c>
      <c r="G3543" t="s">
        <v>39</v>
      </c>
      <c r="H3543" t="s">
        <v>11</v>
      </c>
      <c r="I3543" t="s">
        <v>3646</v>
      </c>
      <c r="J3543" t="s">
        <v>60</v>
      </c>
      <c r="K3543">
        <v>2</v>
      </c>
      <c r="L3543">
        <v>15</v>
      </c>
      <c r="N3543">
        <f>_xlfn.XLOOKUP($A3543,'site variables'!$A:$A,'site variables'!C:C,0,0)</f>
        <v>400.54</v>
      </c>
      <c r="O3543">
        <f>_xlfn.XLOOKUP($A3543,'site variables'!$A:$A,'site variables'!D:D,0,0)</f>
        <v>30.2</v>
      </c>
      <c r="P3543">
        <f>_xlfn.XLOOKUP($A3543,'site variables'!$A:$A,'site variables'!E:E,0,0)</f>
        <v>20.100000000000001</v>
      </c>
      <c r="Q3543">
        <f>_xlfn.XLOOKUP($A3543,'site variables'!$A:$A,'site variables'!F:F,0,0)</f>
        <v>762</v>
      </c>
      <c r="R3543" t="str">
        <f>_xlfn.XLOOKUP($A3543,'site variables'!$A:$A,'site variables'!G:G,0,0)</f>
        <v>high</v>
      </c>
      <c r="S3543" t="str">
        <f>_xlfn.XLOOKUP($A3543,'site variables'!$A:$A,'site variables'!H:H,0,0)</f>
        <v>low</v>
      </c>
      <c r="T3543" t="str">
        <f>_xlfn.XLOOKUP($A3543,'site variables'!$A:$A,'site variables'!I:I,0,0)</f>
        <v>Wildfire&amp;grazing</v>
      </c>
      <c r="U3543">
        <f>_xlfn.XLOOKUP($D3543,climatevars!$E:$E,climatevars!J:J,0,)</f>
        <v>73.999852000000004</v>
      </c>
      <c r="V3543">
        <f>_xlfn.XLOOKUP($D3543,climatevars!$E:$E,climatevars!K:K,0,)</f>
        <v>750.99849799999981</v>
      </c>
      <c r="W3543">
        <f>_xlfn.XLOOKUP($D3543,climatevars!$E:$E,climatevars!L:L,0,)</f>
        <v>326.99934599999995</v>
      </c>
      <c r="X3543">
        <f>_xlfn.XLOOKUP($G3543,speciesvars!$D:$D,speciesvars!H:H,0,0)</f>
        <v>0</v>
      </c>
      <c r="Y3543">
        <f>_xlfn.XLOOKUP($G3543,speciesvars!$D:$D,speciesvars!I:I,0,0)</f>
        <v>0</v>
      </c>
    </row>
    <row r="3544" spans="1:25" hidden="1" x14ac:dyDescent="0.25">
      <c r="A3544" t="s">
        <v>57</v>
      </c>
      <c r="B3544" t="s">
        <v>52</v>
      </c>
      <c r="C3544">
        <v>14</v>
      </c>
      <c r="D3544" t="str">
        <f t="shared" si="55"/>
        <v>Rooseveltspring 2021</v>
      </c>
      <c r="E3544" t="s">
        <v>12</v>
      </c>
      <c r="F3544" t="s">
        <v>0</v>
      </c>
      <c r="G3544" t="s">
        <v>13</v>
      </c>
      <c r="H3544" t="s">
        <v>4254</v>
      </c>
      <c r="I3544" t="s">
        <v>3647</v>
      </c>
      <c r="J3544" t="s">
        <v>60</v>
      </c>
      <c r="K3544">
        <v>0</v>
      </c>
      <c r="L3544">
        <v>0</v>
      </c>
      <c r="M3544">
        <v>0</v>
      </c>
      <c r="N3544">
        <f>_xlfn.XLOOKUP($A3544,'site variables'!$A:$A,'site variables'!C:C,0,0)</f>
        <v>400.54</v>
      </c>
      <c r="O3544">
        <f>_xlfn.XLOOKUP($A3544,'site variables'!$A:$A,'site variables'!D:D,0,0)</f>
        <v>30.2</v>
      </c>
      <c r="P3544">
        <f>_xlfn.XLOOKUP($A3544,'site variables'!$A:$A,'site variables'!E:E,0,0)</f>
        <v>20.100000000000001</v>
      </c>
      <c r="Q3544">
        <f>_xlfn.XLOOKUP($A3544,'site variables'!$A:$A,'site variables'!F:F,0,0)</f>
        <v>762</v>
      </c>
      <c r="R3544" t="str">
        <f>_xlfn.XLOOKUP($A3544,'site variables'!$A:$A,'site variables'!G:G,0,0)</f>
        <v>high</v>
      </c>
      <c r="S3544" t="str">
        <f>_xlfn.XLOOKUP($A3544,'site variables'!$A:$A,'site variables'!H:H,0,0)</f>
        <v>low</v>
      </c>
      <c r="T3544" t="str">
        <f>_xlfn.XLOOKUP($A3544,'site variables'!$A:$A,'site variables'!I:I,0,0)</f>
        <v>Wildfire&amp;grazing</v>
      </c>
      <c r="U3544">
        <f>_xlfn.XLOOKUP($D3544,climatevars!$E:$E,climatevars!J:J,0,)</f>
        <v>73.999852000000004</v>
      </c>
      <c r="V3544">
        <f>_xlfn.XLOOKUP($D3544,climatevars!$E:$E,climatevars!K:K,0,)</f>
        <v>750.99849799999981</v>
      </c>
      <c r="W3544">
        <f>_xlfn.XLOOKUP($D3544,climatevars!$E:$E,climatevars!L:L,0,)</f>
        <v>326.99934599999995</v>
      </c>
      <c r="X3544">
        <f>_xlfn.XLOOKUP($G3544,speciesvars!$D:$D,speciesvars!H:H,0,0)</f>
        <v>23.462500015894602</v>
      </c>
      <c r="Y3544">
        <f>_xlfn.XLOOKUP($G3544,speciesvars!$D:$D,speciesvars!I:I,0,0)</f>
        <v>846</v>
      </c>
    </row>
    <row r="3545" spans="1:25" hidden="1" x14ac:dyDescent="0.25">
      <c r="A3545" t="s">
        <v>57</v>
      </c>
      <c r="B3545" t="s">
        <v>52</v>
      </c>
      <c r="C3545">
        <v>14</v>
      </c>
      <c r="D3545" t="str">
        <f t="shared" si="55"/>
        <v>Rooseveltspring 2021</v>
      </c>
      <c r="E3545" t="s">
        <v>12</v>
      </c>
      <c r="F3545" t="s">
        <v>0</v>
      </c>
      <c r="G3545" t="s">
        <v>21</v>
      </c>
      <c r="H3545" t="s">
        <v>4254</v>
      </c>
      <c r="I3545" t="s">
        <v>3648</v>
      </c>
      <c r="J3545" t="s">
        <v>60</v>
      </c>
      <c r="K3545">
        <v>0</v>
      </c>
      <c r="L3545">
        <v>0</v>
      </c>
      <c r="M3545">
        <v>0</v>
      </c>
      <c r="N3545">
        <f>_xlfn.XLOOKUP($A3545,'site variables'!$A:$A,'site variables'!C:C,0,0)</f>
        <v>400.54</v>
      </c>
      <c r="O3545">
        <f>_xlfn.XLOOKUP($A3545,'site variables'!$A:$A,'site variables'!D:D,0,0)</f>
        <v>30.2</v>
      </c>
      <c r="P3545">
        <f>_xlfn.XLOOKUP($A3545,'site variables'!$A:$A,'site variables'!E:E,0,0)</f>
        <v>20.100000000000001</v>
      </c>
      <c r="Q3545">
        <f>_xlfn.XLOOKUP($A3545,'site variables'!$A:$A,'site variables'!F:F,0,0)</f>
        <v>762</v>
      </c>
      <c r="R3545" t="str">
        <f>_xlfn.XLOOKUP($A3545,'site variables'!$A:$A,'site variables'!G:G,0,0)</f>
        <v>high</v>
      </c>
      <c r="S3545" t="str">
        <f>_xlfn.XLOOKUP($A3545,'site variables'!$A:$A,'site variables'!H:H,0,0)</f>
        <v>low</v>
      </c>
      <c r="T3545" t="str">
        <f>_xlfn.XLOOKUP($A3545,'site variables'!$A:$A,'site variables'!I:I,0,0)</f>
        <v>Wildfire&amp;grazing</v>
      </c>
      <c r="U3545">
        <f>_xlfn.XLOOKUP($D3545,climatevars!$E:$E,climatevars!J:J,0,)</f>
        <v>73.999852000000004</v>
      </c>
      <c r="V3545">
        <f>_xlfn.XLOOKUP($D3545,climatevars!$E:$E,climatevars!K:K,0,)</f>
        <v>750.99849799999981</v>
      </c>
      <c r="W3545">
        <f>_xlfn.XLOOKUP($D3545,climatevars!$E:$E,climatevars!L:L,0,)</f>
        <v>326.99934599999995</v>
      </c>
      <c r="X3545">
        <f>_xlfn.XLOOKUP($G3545,speciesvars!$D:$D,speciesvars!H:H,0,0)</f>
        <v>24.8750001192093</v>
      </c>
      <c r="Y3545">
        <f>_xlfn.XLOOKUP($G3545,speciesvars!$D:$D,speciesvars!I:I,0,0)</f>
        <v>845</v>
      </c>
    </row>
    <row r="3546" spans="1:25" hidden="1" x14ac:dyDescent="0.25">
      <c r="A3546" t="s">
        <v>57</v>
      </c>
      <c r="B3546" t="s">
        <v>52</v>
      </c>
      <c r="C3546">
        <v>14</v>
      </c>
      <c r="D3546" t="str">
        <f t="shared" si="55"/>
        <v>Rooseveltspring 2021</v>
      </c>
      <c r="E3546" t="s">
        <v>12</v>
      </c>
      <c r="F3546" t="s">
        <v>0</v>
      </c>
      <c r="G3546" t="s">
        <v>53</v>
      </c>
      <c r="H3546" t="s">
        <v>4254</v>
      </c>
      <c r="I3546" t="s">
        <v>3649</v>
      </c>
      <c r="J3546" t="s">
        <v>60</v>
      </c>
      <c r="K3546">
        <v>0</v>
      </c>
      <c r="L3546">
        <v>0</v>
      </c>
      <c r="M3546">
        <v>0</v>
      </c>
      <c r="N3546">
        <f>_xlfn.XLOOKUP($A3546,'site variables'!$A:$A,'site variables'!C:C,0,0)</f>
        <v>400.54</v>
      </c>
      <c r="O3546">
        <f>_xlfn.XLOOKUP($A3546,'site variables'!$A:$A,'site variables'!D:D,0,0)</f>
        <v>30.2</v>
      </c>
      <c r="P3546">
        <f>_xlfn.XLOOKUP($A3546,'site variables'!$A:$A,'site variables'!E:E,0,0)</f>
        <v>20.100000000000001</v>
      </c>
      <c r="Q3546">
        <f>_xlfn.XLOOKUP($A3546,'site variables'!$A:$A,'site variables'!F:F,0,0)</f>
        <v>762</v>
      </c>
      <c r="R3546" t="str">
        <f>_xlfn.XLOOKUP($A3546,'site variables'!$A:$A,'site variables'!G:G,0,0)</f>
        <v>high</v>
      </c>
      <c r="S3546" t="str">
        <f>_xlfn.XLOOKUP($A3546,'site variables'!$A:$A,'site variables'!H:H,0,0)</f>
        <v>low</v>
      </c>
      <c r="T3546" t="str">
        <f>_xlfn.XLOOKUP($A3546,'site variables'!$A:$A,'site variables'!I:I,0,0)</f>
        <v>Wildfire&amp;grazing</v>
      </c>
      <c r="U3546">
        <f>_xlfn.XLOOKUP($D3546,climatevars!$E:$E,climatevars!J:J,0,)</f>
        <v>73.999852000000004</v>
      </c>
      <c r="V3546">
        <f>_xlfn.XLOOKUP($D3546,climatevars!$E:$E,climatevars!K:K,0,)</f>
        <v>750.99849799999981</v>
      </c>
      <c r="W3546">
        <f>_xlfn.XLOOKUP($D3546,climatevars!$E:$E,climatevars!L:L,0,)</f>
        <v>326.99934599999995</v>
      </c>
      <c r="X3546">
        <f>_xlfn.XLOOKUP($G3546,speciesvars!$D:$D,speciesvars!H:H,0,0)</f>
        <v>24.200000047683702</v>
      </c>
      <c r="Y3546">
        <f>_xlfn.XLOOKUP($G3546,speciesvars!$D:$D,speciesvars!I:I,0,0)</f>
        <v>706</v>
      </c>
    </row>
    <row r="3547" spans="1:25" hidden="1" x14ac:dyDescent="0.25">
      <c r="A3547" t="s">
        <v>57</v>
      </c>
      <c r="B3547" t="s">
        <v>52</v>
      </c>
      <c r="C3547">
        <v>14</v>
      </c>
      <c r="D3547" t="str">
        <f t="shared" si="55"/>
        <v>Rooseveltspring 2021</v>
      </c>
      <c r="E3547" t="s">
        <v>12</v>
      </c>
      <c r="F3547" t="s">
        <v>0</v>
      </c>
      <c r="G3547" t="s">
        <v>35</v>
      </c>
      <c r="H3547" t="s">
        <v>4254</v>
      </c>
      <c r="I3547" t="s">
        <v>3650</v>
      </c>
      <c r="J3547" t="s">
        <v>60</v>
      </c>
      <c r="K3547">
        <v>3</v>
      </c>
      <c r="L3547">
        <v>30</v>
      </c>
      <c r="M3547">
        <v>0.05</v>
      </c>
      <c r="N3547">
        <f>_xlfn.XLOOKUP($A3547,'site variables'!$A:$A,'site variables'!C:C,0,0)</f>
        <v>400.54</v>
      </c>
      <c r="O3547">
        <f>_xlfn.XLOOKUP($A3547,'site variables'!$A:$A,'site variables'!D:D,0,0)</f>
        <v>30.2</v>
      </c>
      <c r="P3547">
        <f>_xlfn.XLOOKUP($A3547,'site variables'!$A:$A,'site variables'!E:E,0,0)</f>
        <v>20.100000000000001</v>
      </c>
      <c r="Q3547">
        <f>_xlfn.XLOOKUP($A3547,'site variables'!$A:$A,'site variables'!F:F,0,0)</f>
        <v>762</v>
      </c>
      <c r="R3547" t="str">
        <f>_xlfn.XLOOKUP($A3547,'site variables'!$A:$A,'site variables'!G:G,0,0)</f>
        <v>high</v>
      </c>
      <c r="S3547" t="str">
        <f>_xlfn.XLOOKUP($A3547,'site variables'!$A:$A,'site variables'!H:H,0,0)</f>
        <v>low</v>
      </c>
      <c r="T3547" t="str">
        <f>_xlfn.XLOOKUP($A3547,'site variables'!$A:$A,'site variables'!I:I,0,0)</f>
        <v>Wildfire&amp;grazing</v>
      </c>
      <c r="U3547">
        <f>_xlfn.XLOOKUP($D3547,climatevars!$E:$E,climatevars!J:J,0,)</f>
        <v>73.999852000000004</v>
      </c>
      <c r="V3547">
        <f>_xlfn.XLOOKUP($D3547,climatevars!$E:$E,climatevars!K:K,0,)</f>
        <v>750.99849799999981</v>
      </c>
      <c r="W3547">
        <f>_xlfn.XLOOKUP($D3547,climatevars!$E:$E,climatevars!L:L,0,)</f>
        <v>326.99934599999995</v>
      </c>
      <c r="X3547">
        <f>_xlfn.XLOOKUP($G3547,speciesvars!$D:$D,speciesvars!H:H,0,0)</f>
        <v>23.5000000198682</v>
      </c>
      <c r="Y3547">
        <f>_xlfn.XLOOKUP($G3547,speciesvars!$D:$D,speciesvars!I:I,0,0)</f>
        <v>354</v>
      </c>
    </row>
    <row r="3548" spans="1:25" hidden="1" x14ac:dyDescent="0.25">
      <c r="A3548" t="s">
        <v>57</v>
      </c>
      <c r="B3548" t="s">
        <v>52</v>
      </c>
      <c r="C3548">
        <v>33</v>
      </c>
      <c r="D3548" t="str">
        <f t="shared" si="55"/>
        <v>Rooseveltspring 2021</v>
      </c>
      <c r="E3548" t="s">
        <v>48</v>
      </c>
      <c r="F3548" t="s">
        <v>0</v>
      </c>
      <c r="G3548" t="s">
        <v>77</v>
      </c>
      <c r="H3548" t="s">
        <v>11</v>
      </c>
      <c r="I3548" t="s">
        <v>3651</v>
      </c>
      <c r="J3548" t="s">
        <v>72</v>
      </c>
      <c r="K3548">
        <v>41</v>
      </c>
      <c r="L3548">
        <v>75</v>
      </c>
      <c r="N3548">
        <f>_xlfn.XLOOKUP($A3548,'site variables'!$A:$A,'site variables'!C:C,0,0)</f>
        <v>400.54</v>
      </c>
      <c r="O3548">
        <f>_xlfn.XLOOKUP($A3548,'site variables'!$A:$A,'site variables'!D:D,0,0)</f>
        <v>30.2</v>
      </c>
      <c r="P3548">
        <f>_xlfn.XLOOKUP($A3548,'site variables'!$A:$A,'site variables'!E:E,0,0)</f>
        <v>20.100000000000001</v>
      </c>
      <c r="Q3548">
        <f>_xlfn.XLOOKUP($A3548,'site variables'!$A:$A,'site variables'!F:F,0,0)</f>
        <v>762</v>
      </c>
      <c r="R3548" t="str">
        <f>_xlfn.XLOOKUP($A3548,'site variables'!$A:$A,'site variables'!G:G,0,0)</f>
        <v>high</v>
      </c>
      <c r="S3548" t="str">
        <f>_xlfn.XLOOKUP($A3548,'site variables'!$A:$A,'site variables'!H:H,0,0)</f>
        <v>low</v>
      </c>
      <c r="T3548" t="str">
        <f>_xlfn.XLOOKUP($A3548,'site variables'!$A:$A,'site variables'!I:I,0,0)</f>
        <v>Wildfire&amp;grazing</v>
      </c>
      <c r="U3548">
        <f>_xlfn.XLOOKUP($D3548,climatevars!$E:$E,climatevars!J:J,0,)</f>
        <v>73.999852000000004</v>
      </c>
      <c r="V3548">
        <f>_xlfn.XLOOKUP($D3548,climatevars!$E:$E,climatevars!K:K,0,)</f>
        <v>750.99849799999981</v>
      </c>
      <c r="W3548">
        <f>_xlfn.XLOOKUP($D3548,climatevars!$E:$E,climatevars!L:L,0,)</f>
        <v>326.99934599999995</v>
      </c>
      <c r="X3548">
        <f>_xlfn.XLOOKUP($G3548,speciesvars!$D:$D,speciesvars!H:H,0,0)</f>
        <v>0</v>
      </c>
      <c r="Y3548">
        <f>_xlfn.XLOOKUP($G3548,speciesvars!$D:$D,speciesvars!I:I,0,0)</f>
        <v>0</v>
      </c>
    </row>
    <row r="3549" spans="1:25" hidden="1" x14ac:dyDescent="0.25">
      <c r="A3549" t="s">
        <v>57</v>
      </c>
      <c r="B3549" t="s">
        <v>52</v>
      </c>
      <c r="C3549">
        <v>33</v>
      </c>
      <c r="D3549" t="str">
        <f t="shared" si="55"/>
        <v>Rooseveltspring 2021</v>
      </c>
      <c r="E3549" t="s">
        <v>48</v>
      </c>
      <c r="F3549" t="s">
        <v>0</v>
      </c>
      <c r="G3549" t="s">
        <v>3</v>
      </c>
      <c r="H3549" t="s">
        <v>11</v>
      </c>
      <c r="I3549" t="s">
        <v>3652</v>
      </c>
      <c r="J3549" t="s">
        <v>72</v>
      </c>
      <c r="K3549">
        <v>3</v>
      </c>
      <c r="L3549">
        <v>15</v>
      </c>
      <c r="N3549">
        <f>_xlfn.XLOOKUP($A3549,'site variables'!$A:$A,'site variables'!C:C,0,0)</f>
        <v>400.54</v>
      </c>
      <c r="O3549">
        <f>_xlfn.XLOOKUP($A3549,'site variables'!$A:$A,'site variables'!D:D,0,0)</f>
        <v>30.2</v>
      </c>
      <c r="P3549">
        <f>_xlfn.XLOOKUP($A3549,'site variables'!$A:$A,'site variables'!E:E,0,0)</f>
        <v>20.100000000000001</v>
      </c>
      <c r="Q3549">
        <f>_xlfn.XLOOKUP($A3549,'site variables'!$A:$A,'site variables'!F:F,0,0)</f>
        <v>762</v>
      </c>
      <c r="R3549" t="str">
        <f>_xlfn.XLOOKUP($A3549,'site variables'!$A:$A,'site variables'!G:G,0,0)</f>
        <v>high</v>
      </c>
      <c r="S3549" t="str">
        <f>_xlfn.XLOOKUP($A3549,'site variables'!$A:$A,'site variables'!H:H,0,0)</f>
        <v>low</v>
      </c>
      <c r="T3549" t="str">
        <f>_xlfn.XLOOKUP($A3549,'site variables'!$A:$A,'site variables'!I:I,0,0)</f>
        <v>Wildfire&amp;grazing</v>
      </c>
      <c r="U3549">
        <f>_xlfn.XLOOKUP($D3549,climatevars!$E:$E,climatevars!J:J,0,)</f>
        <v>73.999852000000004</v>
      </c>
      <c r="V3549">
        <f>_xlfn.XLOOKUP($D3549,climatevars!$E:$E,climatevars!K:K,0,)</f>
        <v>750.99849799999981</v>
      </c>
      <c r="W3549">
        <f>_xlfn.XLOOKUP($D3549,climatevars!$E:$E,climatevars!L:L,0,)</f>
        <v>326.99934599999995</v>
      </c>
      <c r="X3549">
        <f>_xlfn.XLOOKUP($G3549,speciesvars!$D:$D,speciesvars!H:H,0,0)</f>
        <v>0</v>
      </c>
      <c r="Y3549">
        <f>_xlfn.XLOOKUP($G3549,speciesvars!$D:$D,speciesvars!I:I,0,0)</f>
        <v>0</v>
      </c>
    </row>
    <row r="3550" spans="1:25" hidden="1" x14ac:dyDescent="0.25">
      <c r="A3550" t="s">
        <v>57</v>
      </c>
      <c r="B3550" t="s">
        <v>52</v>
      </c>
      <c r="C3550">
        <v>33</v>
      </c>
      <c r="D3550" t="str">
        <f t="shared" si="55"/>
        <v>Rooseveltspring 2021</v>
      </c>
      <c r="E3550" t="s">
        <v>48</v>
      </c>
      <c r="F3550" t="s">
        <v>0</v>
      </c>
      <c r="G3550" t="s">
        <v>28</v>
      </c>
      <c r="H3550" t="s">
        <v>11</v>
      </c>
      <c r="I3550" t="s">
        <v>3653</v>
      </c>
      <c r="J3550" t="s">
        <v>60</v>
      </c>
      <c r="K3550">
        <v>1</v>
      </c>
      <c r="L3550">
        <v>33</v>
      </c>
      <c r="N3550">
        <f>_xlfn.XLOOKUP($A3550,'site variables'!$A:$A,'site variables'!C:C,0,0)</f>
        <v>400.54</v>
      </c>
      <c r="O3550">
        <f>_xlfn.XLOOKUP($A3550,'site variables'!$A:$A,'site variables'!D:D,0,0)</f>
        <v>30.2</v>
      </c>
      <c r="P3550">
        <f>_xlfn.XLOOKUP($A3550,'site variables'!$A:$A,'site variables'!E:E,0,0)</f>
        <v>20.100000000000001</v>
      </c>
      <c r="Q3550">
        <f>_xlfn.XLOOKUP($A3550,'site variables'!$A:$A,'site variables'!F:F,0,0)</f>
        <v>762</v>
      </c>
      <c r="R3550" t="str">
        <f>_xlfn.XLOOKUP($A3550,'site variables'!$A:$A,'site variables'!G:G,0,0)</f>
        <v>high</v>
      </c>
      <c r="S3550" t="str">
        <f>_xlfn.XLOOKUP($A3550,'site variables'!$A:$A,'site variables'!H:H,0,0)</f>
        <v>low</v>
      </c>
      <c r="T3550" t="str">
        <f>_xlfn.XLOOKUP($A3550,'site variables'!$A:$A,'site variables'!I:I,0,0)</f>
        <v>Wildfire&amp;grazing</v>
      </c>
      <c r="U3550">
        <f>_xlfn.XLOOKUP($D3550,climatevars!$E:$E,climatevars!J:J,0,)</f>
        <v>73.999852000000004</v>
      </c>
      <c r="V3550">
        <f>_xlfn.XLOOKUP($D3550,climatevars!$E:$E,climatevars!K:K,0,)</f>
        <v>750.99849799999981</v>
      </c>
      <c r="W3550">
        <f>_xlfn.XLOOKUP($D3550,climatevars!$E:$E,climatevars!L:L,0,)</f>
        <v>326.99934599999995</v>
      </c>
      <c r="X3550">
        <f>_xlfn.XLOOKUP($G3550,speciesvars!$D:$D,speciesvars!H:H,0,0)</f>
        <v>0</v>
      </c>
      <c r="Y3550">
        <f>_xlfn.XLOOKUP($G3550,speciesvars!$D:$D,speciesvars!I:I,0,0)</f>
        <v>0</v>
      </c>
    </row>
    <row r="3551" spans="1:25" hidden="1" x14ac:dyDescent="0.25">
      <c r="A3551" t="s">
        <v>57</v>
      </c>
      <c r="B3551" t="s">
        <v>52</v>
      </c>
      <c r="C3551">
        <v>33</v>
      </c>
      <c r="D3551" t="str">
        <f t="shared" si="55"/>
        <v>Rooseveltspring 2021</v>
      </c>
      <c r="E3551" t="s">
        <v>48</v>
      </c>
      <c r="F3551" t="s">
        <v>0</v>
      </c>
      <c r="G3551" t="s">
        <v>33</v>
      </c>
      <c r="H3551" t="s">
        <v>11</v>
      </c>
      <c r="I3551" t="s">
        <v>3654</v>
      </c>
      <c r="J3551" t="s">
        <v>60</v>
      </c>
      <c r="K3551">
        <v>15</v>
      </c>
      <c r="L3551">
        <v>25</v>
      </c>
      <c r="N3551">
        <f>_xlfn.XLOOKUP($A3551,'site variables'!$A:$A,'site variables'!C:C,0,0)</f>
        <v>400.54</v>
      </c>
      <c r="O3551">
        <f>_xlfn.XLOOKUP($A3551,'site variables'!$A:$A,'site variables'!D:D,0,0)</f>
        <v>30.2</v>
      </c>
      <c r="P3551">
        <f>_xlfn.XLOOKUP($A3551,'site variables'!$A:$A,'site variables'!E:E,0,0)</f>
        <v>20.100000000000001</v>
      </c>
      <c r="Q3551">
        <f>_xlfn.XLOOKUP($A3551,'site variables'!$A:$A,'site variables'!F:F,0,0)</f>
        <v>762</v>
      </c>
      <c r="R3551" t="str">
        <f>_xlfn.XLOOKUP($A3551,'site variables'!$A:$A,'site variables'!G:G,0,0)</f>
        <v>high</v>
      </c>
      <c r="S3551" t="str">
        <f>_xlfn.XLOOKUP($A3551,'site variables'!$A:$A,'site variables'!H:H,0,0)</f>
        <v>low</v>
      </c>
      <c r="T3551" t="str">
        <f>_xlfn.XLOOKUP($A3551,'site variables'!$A:$A,'site variables'!I:I,0,0)</f>
        <v>Wildfire&amp;grazing</v>
      </c>
      <c r="U3551">
        <f>_xlfn.XLOOKUP($D3551,climatevars!$E:$E,climatevars!J:J,0,)</f>
        <v>73.999852000000004</v>
      </c>
      <c r="V3551">
        <f>_xlfn.XLOOKUP($D3551,climatevars!$E:$E,climatevars!K:K,0,)</f>
        <v>750.99849799999981</v>
      </c>
      <c r="W3551">
        <f>_xlfn.XLOOKUP($D3551,climatevars!$E:$E,climatevars!L:L,0,)</f>
        <v>326.99934599999995</v>
      </c>
      <c r="X3551">
        <f>_xlfn.XLOOKUP($G3551,speciesvars!$D:$D,speciesvars!H:H,0,0)</f>
        <v>0</v>
      </c>
      <c r="Y3551">
        <f>_xlfn.XLOOKUP($G3551,speciesvars!$D:$D,speciesvars!I:I,0,0)</f>
        <v>0</v>
      </c>
    </row>
    <row r="3552" spans="1:25" hidden="1" x14ac:dyDescent="0.25">
      <c r="A3552" t="s">
        <v>57</v>
      </c>
      <c r="B3552" t="s">
        <v>52</v>
      </c>
      <c r="C3552">
        <v>14</v>
      </c>
      <c r="D3552" t="str">
        <f t="shared" si="55"/>
        <v>Rooseveltspring 2021</v>
      </c>
      <c r="E3552" t="s">
        <v>12</v>
      </c>
      <c r="F3552" t="s">
        <v>0</v>
      </c>
      <c r="G3552" t="s">
        <v>76</v>
      </c>
      <c r="H3552" t="s">
        <v>4254</v>
      </c>
      <c r="I3552" t="s">
        <v>3655</v>
      </c>
      <c r="J3552" t="s">
        <v>60</v>
      </c>
      <c r="K3552">
        <v>0</v>
      </c>
      <c r="L3552">
        <v>0</v>
      </c>
      <c r="M3552">
        <v>0</v>
      </c>
      <c r="N3552">
        <f>_xlfn.XLOOKUP($A3552,'site variables'!$A:$A,'site variables'!C:C,0,0)</f>
        <v>400.54</v>
      </c>
      <c r="O3552">
        <f>_xlfn.XLOOKUP($A3552,'site variables'!$A:$A,'site variables'!D:D,0,0)</f>
        <v>30.2</v>
      </c>
      <c r="P3552">
        <f>_xlfn.XLOOKUP($A3552,'site variables'!$A:$A,'site variables'!E:E,0,0)</f>
        <v>20.100000000000001</v>
      </c>
      <c r="Q3552">
        <f>_xlfn.XLOOKUP($A3552,'site variables'!$A:$A,'site variables'!F:F,0,0)</f>
        <v>762</v>
      </c>
      <c r="R3552" t="str">
        <f>_xlfn.XLOOKUP($A3552,'site variables'!$A:$A,'site variables'!G:G,0,0)</f>
        <v>high</v>
      </c>
      <c r="S3552" t="str">
        <f>_xlfn.XLOOKUP($A3552,'site variables'!$A:$A,'site variables'!H:H,0,0)</f>
        <v>low</v>
      </c>
      <c r="T3552" t="str">
        <f>_xlfn.XLOOKUP($A3552,'site variables'!$A:$A,'site variables'!I:I,0,0)</f>
        <v>Wildfire&amp;grazing</v>
      </c>
      <c r="U3552">
        <f>_xlfn.XLOOKUP($D3552,climatevars!$E:$E,climatevars!J:J,0,)</f>
        <v>73.999852000000004</v>
      </c>
      <c r="V3552">
        <f>_xlfn.XLOOKUP($D3552,climatevars!$E:$E,climatevars!K:K,0,)</f>
        <v>750.99849799999981</v>
      </c>
      <c r="W3552">
        <f>_xlfn.XLOOKUP($D3552,climatevars!$E:$E,climatevars!L:L,0,)</f>
        <v>326.99934599999995</v>
      </c>
      <c r="X3552">
        <f>_xlfn.XLOOKUP($G3552,speciesvars!$D:$D,speciesvars!H:H,0,0)</f>
        <v>23.825000166892998</v>
      </c>
      <c r="Y3552">
        <f>_xlfn.XLOOKUP($G3552,speciesvars!$D:$D,speciesvars!I:I,0,0)</f>
        <v>508</v>
      </c>
    </row>
    <row r="3553" spans="1:25" hidden="1" x14ac:dyDescent="0.25">
      <c r="A3553" t="s">
        <v>57</v>
      </c>
      <c r="B3553" t="s">
        <v>52</v>
      </c>
      <c r="C3553">
        <v>33</v>
      </c>
      <c r="D3553" t="str">
        <f t="shared" si="55"/>
        <v>Rooseveltspring 2021</v>
      </c>
      <c r="E3553" t="s">
        <v>48</v>
      </c>
      <c r="F3553" t="s">
        <v>0</v>
      </c>
      <c r="G3553" t="s">
        <v>566</v>
      </c>
      <c r="H3553" t="s">
        <v>11</v>
      </c>
      <c r="I3553" t="s">
        <v>3656</v>
      </c>
      <c r="J3553" t="s">
        <v>60</v>
      </c>
      <c r="K3553">
        <v>1</v>
      </c>
      <c r="L3553">
        <v>10</v>
      </c>
      <c r="N3553">
        <f>_xlfn.XLOOKUP($A3553,'site variables'!$A:$A,'site variables'!C:C,0,0)</f>
        <v>400.54</v>
      </c>
      <c r="O3553">
        <f>_xlfn.XLOOKUP($A3553,'site variables'!$A:$A,'site variables'!D:D,0,0)</f>
        <v>30.2</v>
      </c>
      <c r="P3553">
        <f>_xlfn.XLOOKUP($A3553,'site variables'!$A:$A,'site variables'!E:E,0,0)</f>
        <v>20.100000000000001</v>
      </c>
      <c r="Q3553">
        <f>_xlfn.XLOOKUP($A3553,'site variables'!$A:$A,'site variables'!F:F,0,0)</f>
        <v>762</v>
      </c>
      <c r="R3553" t="str">
        <f>_xlfn.XLOOKUP($A3553,'site variables'!$A:$A,'site variables'!G:G,0,0)</f>
        <v>high</v>
      </c>
      <c r="S3553" t="str">
        <f>_xlfn.XLOOKUP($A3553,'site variables'!$A:$A,'site variables'!H:H,0,0)</f>
        <v>low</v>
      </c>
      <c r="T3553" t="str">
        <f>_xlfn.XLOOKUP($A3553,'site variables'!$A:$A,'site variables'!I:I,0,0)</f>
        <v>Wildfire&amp;grazing</v>
      </c>
      <c r="U3553">
        <f>_xlfn.XLOOKUP($D3553,climatevars!$E:$E,climatevars!J:J,0,)</f>
        <v>73.999852000000004</v>
      </c>
      <c r="V3553">
        <f>_xlfn.XLOOKUP($D3553,climatevars!$E:$E,climatevars!K:K,0,)</f>
        <v>750.99849799999981</v>
      </c>
      <c r="W3553">
        <f>_xlfn.XLOOKUP($D3553,climatevars!$E:$E,climatevars!L:L,0,)</f>
        <v>326.99934599999995</v>
      </c>
      <c r="X3553">
        <f>_xlfn.XLOOKUP($G3553,speciesvars!$D:$D,speciesvars!H:H,0,0)</f>
        <v>0</v>
      </c>
      <c r="Y3553">
        <f>_xlfn.XLOOKUP($G3553,speciesvars!$D:$D,speciesvars!I:I,0,0)</f>
        <v>0</v>
      </c>
    </row>
    <row r="3554" spans="1:25" hidden="1" x14ac:dyDescent="0.25">
      <c r="A3554" t="s">
        <v>57</v>
      </c>
      <c r="B3554" t="s">
        <v>52</v>
      </c>
      <c r="C3554">
        <v>15</v>
      </c>
      <c r="D3554" t="str">
        <f t="shared" si="55"/>
        <v>Rooseveltspring 2021</v>
      </c>
      <c r="E3554" t="s">
        <v>66</v>
      </c>
      <c r="F3554" t="s">
        <v>70</v>
      </c>
      <c r="G3554" t="s">
        <v>6</v>
      </c>
      <c r="H3554" t="s">
        <v>4256</v>
      </c>
      <c r="I3554" t="s">
        <v>3657</v>
      </c>
      <c r="J3554" t="s">
        <v>60</v>
      </c>
      <c r="K3554">
        <v>0</v>
      </c>
      <c r="L3554">
        <v>0</v>
      </c>
      <c r="M3554">
        <v>0.55000000000000004</v>
      </c>
      <c r="N3554">
        <f>_xlfn.XLOOKUP($A3554,'site variables'!$A:$A,'site variables'!C:C,0,0)</f>
        <v>400.54</v>
      </c>
      <c r="O3554">
        <f>_xlfn.XLOOKUP($A3554,'site variables'!$A:$A,'site variables'!D:D,0,0)</f>
        <v>30.2</v>
      </c>
      <c r="P3554">
        <f>_xlfn.XLOOKUP($A3554,'site variables'!$A:$A,'site variables'!E:E,0,0)</f>
        <v>20.100000000000001</v>
      </c>
      <c r="Q3554">
        <f>_xlfn.XLOOKUP($A3554,'site variables'!$A:$A,'site variables'!F:F,0,0)</f>
        <v>762</v>
      </c>
      <c r="R3554" t="str">
        <f>_xlfn.XLOOKUP($A3554,'site variables'!$A:$A,'site variables'!G:G,0,0)</f>
        <v>high</v>
      </c>
      <c r="S3554" t="str">
        <f>_xlfn.XLOOKUP($A3554,'site variables'!$A:$A,'site variables'!H:H,0,0)</f>
        <v>low</v>
      </c>
      <c r="T3554" t="str">
        <f>_xlfn.XLOOKUP($A3554,'site variables'!$A:$A,'site variables'!I:I,0,0)</f>
        <v>Wildfire&amp;grazing</v>
      </c>
      <c r="U3554">
        <f>_xlfn.XLOOKUP($D3554,climatevars!$E:$E,climatevars!J:J,0,)</f>
        <v>73.999852000000004</v>
      </c>
      <c r="V3554">
        <f>_xlfn.XLOOKUP($D3554,climatevars!$E:$E,climatevars!K:K,0,)</f>
        <v>750.99849799999981</v>
      </c>
      <c r="W3554">
        <f>_xlfn.XLOOKUP($D3554,climatevars!$E:$E,climatevars!L:L,0,)</f>
        <v>326.99934599999995</v>
      </c>
      <c r="X3554">
        <f>_xlfn.XLOOKUP($G3554,speciesvars!$D:$D,speciesvars!H:H,0,0)</f>
        <v>21.804166575272902</v>
      </c>
      <c r="Y3554">
        <f>_xlfn.XLOOKUP($G3554,speciesvars!$D:$D,speciesvars!I:I,0,0)</f>
        <v>504</v>
      </c>
    </row>
    <row r="3555" spans="1:25" hidden="1" x14ac:dyDescent="0.25">
      <c r="A3555" t="s">
        <v>57</v>
      </c>
      <c r="B3555" t="s">
        <v>52</v>
      </c>
      <c r="C3555">
        <v>15</v>
      </c>
      <c r="D3555" t="str">
        <f t="shared" si="55"/>
        <v>Rooseveltspring 2021</v>
      </c>
      <c r="E3555" t="s">
        <v>66</v>
      </c>
      <c r="F3555" t="s">
        <v>70</v>
      </c>
      <c r="G3555" t="s">
        <v>22</v>
      </c>
      <c r="H3555" t="s">
        <v>4256</v>
      </c>
      <c r="I3555" t="s">
        <v>3658</v>
      </c>
      <c r="J3555" t="s">
        <v>60</v>
      </c>
      <c r="K3555">
        <v>0</v>
      </c>
      <c r="L3555">
        <v>0</v>
      </c>
      <c r="M3555">
        <v>0</v>
      </c>
      <c r="N3555">
        <f>_xlfn.XLOOKUP($A3555,'site variables'!$A:$A,'site variables'!C:C,0,0)</f>
        <v>400.54</v>
      </c>
      <c r="O3555">
        <f>_xlfn.XLOOKUP($A3555,'site variables'!$A:$A,'site variables'!D:D,0,0)</f>
        <v>30.2</v>
      </c>
      <c r="P3555">
        <f>_xlfn.XLOOKUP($A3555,'site variables'!$A:$A,'site variables'!E:E,0,0)</f>
        <v>20.100000000000001</v>
      </c>
      <c r="Q3555">
        <f>_xlfn.XLOOKUP($A3555,'site variables'!$A:$A,'site variables'!F:F,0,0)</f>
        <v>762</v>
      </c>
      <c r="R3555" t="str">
        <f>_xlfn.XLOOKUP($A3555,'site variables'!$A:$A,'site variables'!G:G,0,0)</f>
        <v>high</v>
      </c>
      <c r="S3555" t="str">
        <f>_xlfn.XLOOKUP($A3555,'site variables'!$A:$A,'site variables'!H:H,0,0)</f>
        <v>low</v>
      </c>
      <c r="T3555" t="str">
        <f>_xlfn.XLOOKUP($A3555,'site variables'!$A:$A,'site variables'!I:I,0,0)</f>
        <v>Wildfire&amp;grazing</v>
      </c>
      <c r="U3555">
        <f>_xlfn.XLOOKUP($D3555,climatevars!$E:$E,climatevars!J:J,0,)</f>
        <v>73.999852000000004</v>
      </c>
      <c r="V3555">
        <f>_xlfn.XLOOKUP($D3555,climatevars!$E:$E,climatevars!K:K,0,)</f>
        <v>750.99849799999981</v>
      </c>
      <c r="W3555">
        <f>_xlfn.XLOOKUP($D3555,climatevars!$E:$E,climatevars!L:L,0,)</f>
        <v>326.99934599999995</v>
      </c>
      <c r="X3555">
        <f>_xlfn.XLOOKUP($G3555,speciesvars!$D:$D,speciesvars!H:H,0,0)</f>
        <v>22.870833317438802</v>
      </c>
      <c r="Y3555">
        <f>_xlfn.XLOOKUP($G3555,speciesvars!$D:$D,speciesvars!I:I,0,0)</f>
        <v>733</v>
      </c>
    </row>
    <row r="3556" spans="1:25" hidden="1" x14ac:dyDescent="0.25">
      <c r="A3556" t="s">
        <v>57</v>
      </c>
      <c r="B3556" t="s">
        <v>52</v>
      </c>
      <c r="C3556">
        <v>15</v>
      </c>
      <c r="D3556" t="str">
        <f t="shared" si="55"/>
        <v>Rooseveltspring 2021</v>
      </c>
      <c r="E3556" t="s">
        <v>66</v>
      </c>
      <c r="F3556" t="s">
        <v>70</v>
      </c>
      <c r="G3556" t="s">
        <v>54</v>
      </c>
      <c r="H3556" t="s">
        <v>4256</v>
      </c>
      <c r="I3556" t="s">
        <v>3659</v>
      </c>
      <c r="J3556" t="s">
        <v>60</v>
      </c>
      <c r="K3556">
        <v>0</v>
      </c>
      <c r="L3556">
        <v>0</v>
      </c>
      <c r="M3556">
        <v>0</v>
      </c>
      <c r="N3556">
        <f>_xlfn.XLOOKUP($A3556,'site variables'!$A:$A,'site variables'!C:C,0,0)</f>
        <v>400.54</v>
      </c>
      <c r="O3556">
        <f>_xlfn.XLOOKUP($A3556,'site variables'!$A:$A,'site variables'!D:D,0,0)</f>
        <v>30.2</v>
      </c>
      <c r="P3556">
        <f>_xlfn.XLOOKUP($A3556,'site variables'!$A:$A,'site variables'!E:E,0,0)</f>
        <v>20.100000000000001</v>
      </c>
      <c r="Q3556">
        <f>_xlfn.XLOOKUP($A3556,'site variables'!$A:$A,'site variables'!F:F,0,0)</f>
        <v>762</v>
      </c>
      <c r="R3556" t="str">
        <f>_xlfn.XLOOKUP($A3556,'site variables'!$A:$A,'site variables'!G:G,0,0)</f>
        <v>high</v>
      </c>
      <c r="S3556" t="str">
        <f>_xlfn.XLOOKUP($A3556,'site variables'!$A:$A,'site variables'!H:H,0,0)</f>
        <v>low</v>
      </c>
      <c r="T3556" t="str">
        <f>_xlfn.XLOOKUP($A3556,'site variables'!$A:$A,'site variables'!I:I,0,0)</f>
        <v>Wildfire&amp;grazing</v>
      </c>
      <c r="U3556">
        <f>_xlfn.XLOOKUP($D3556,climatevars!$E:$E,climatevars!J:J,0,)</f>
        <v>73.999852000000004</v>
      </c>
      <c r="V3556">
        <f>_xlfn.XLOOKUP($D3556,climatevars!$E:$E,climatevars!K:K,0,)</f>
        <v>750.99849799999981</v>
      </c>
      <c r="W3556">
        <f>_xlfn.XLOOKUP($D3556,climatevars!$E:$E,climatevars!L:L,0,)</f>
        <v>326.99934599999995</v>
      </c>
      <c r="X3556">
        <f>_xlfn.XLOOKUP($G3556,speciesvars!$D:$D,speciesvars!H:H,0,0)</f>
        <v>21.7541668613752</v>
      </c>
      <c r="Y3556">
        <f>_xlfn.XLOOKUP($G3556,speciesvars!$D:$D,speciesvars!I:I,0,0)</f>
        <v>505</v>
      </c>
    </row>
    <row r="3557" spans="1:25" hidden="1" x14ac:dyDescent="0.25">
      <c r="A3557" t="s">
        <v>57</v>
      </c>
      <c r="B3557" t="s">
        <v>52</v>
      </c>
      <c r="C3557">
        <v>15</v>
      </c>
      <c r="D3557" t="str">
        <f t="shared" si="55"/>
        <v>Rooseveltspring 2021</v>
      </c>
      <c r="E3557" t="s">
        <v>66</v>
      </c>
      <c r="F3557" t="s">
        <v>70</v>
      </c>
      <c r="G3557" t="s">
        <v>65</v>
      </c>
      <c r="H3557" t="s">
        <v>4256</v>
      </c>
      <c r="I3557" t="s">
        <v>3660</v>
      </c>
      <c r="J3557" t="s">
        <v>60</v>
      </c>
      <c r="K3557">
        <v>0</v>
      </c>
      <c r="L3557">
        <v>0</v>
      </c>
      <c r="M3557">
        <v>0</v>
      </c>
      <c r="N3557">
        <f>_xlfn.XLOOKUP($A3557,'site variables'!$A:$A,'site variables'!C:C,0,0)</f>
        <v>400.54</v>
      </c>
      <c r="O3557">
        <f>_xlfn.XLOOKUP($A3557,'site variables'!$A:$A,'site variables'!D:D,0,0)</f>
        <v>30.2</v>
      </c>
      <c r="P3557">
        <f>_xlfn.XLOOKUP($A3557,'site variables'!$A:$A,'site variables'!E:E,0,0)</f>
        <v>20.100000000000001</v>
      </c>
      <c r="Q3557">
        <f>_xlfn.XLOOKUP($A3557,'site variables'!$A:$A,'site variables'!F:F,0,0)</f>
        <v>762</v>
      </c>
      <c r="R3557" t="str">
        <f>_xlfn.XLOOKUP($A3557,'site variables'!$A:$A,'site variables'!G:G,0,0)</f>
        <v>high</v>
      </c>
      <c r="S3557" t="str">
        <f>_xlfn.XLOOKUP($A3557,'site variables'!$A:$A,'site variables'!H:H,0,0)</f>
        <v>low</v>
      </c>
      <c r="T3557" t="str">
        <f>_xlfn.XLOOKUP($A3557,'site variables'!$A:$A,'site variables'!I:I,0,0)</f>
        <v>Wildfire&amp;grazing</v>
      </c>
      <c r="U3557">
        <f>_xlfn.XLOOKUP($D3557,climatevars!$E:$E,climatevars!J:J,0,)</f>
        <v>73.999852000000004</v>
      </c>
      <c r="V3557">
        <f>_xlfn.XLOOKUP($D3557,climatevars!$E:$E,climatevars!K:K,0,)</f>
        <v>750.99849799999981</v>
      </c>
      <c r="W3557">
        <f>_xlfn.XLOOKUP($D3557,climatevars!$E:$E,climatevars!L:L,0,)</f>
        <v>326.99934599999995</v>
      </c>
      <c r="X3557">
        <f>_xlfn.XLOOKUP($G3557,speciesvars!$D:$D,speciesvars!H:H,0,0)</f>
        <v>21.662499884764401</v>
      </c>
      <c r="Y3557">
        <f>_xlfn.XLOOKUP($G3557,speciesvars!$D:$D,speciesvars!I:I,0,0)</f>
        <v>767</v>
      </c>
    </row>
    <row r="3558" spans="1:25" hidden="1" x14ac:dyDescent="0.25">
      <c r="A3558" t="s">
        <v>57</v>
      </c>
      <c r="B3558" t="s">
        <v>52</v>
      </c>
      <c r="C3558">
        <v>15</v>
      </c>
      <c r="D3558" t="str">
        <f t="shared" si="55"/>
        <v>Rooseveltspring 2021</v>
      </c>
      <c r="E3558" t="s">
        <v>66</v>
      </c>
      <c r="F3558" t="s">
        <v>70</v>
      </c>
      <c r="G3558" t="s">
        <v>1</v>
      </c>
      <c r="H3558" t="s">
        <v>4256</v>
      </c>
      <c r="I3558" t="s">
        <v>3661</v>
      </c>
      <c r="J3558" t="s">
        <v>60</v>
      </c>
      <c r="K3558">
        <v>0</v>
      </c>
      <c r="L3558">
        <v>0</v>
      </c>
      <c r="M3558">
        <v>0</v>
      </c>
      <c r="N3558">
        <f>_xlfn.XLOOKUP($A3558,'site variables'!$A:$A,'site variables'!C:C,0,0)</f>
        <v>400.54</v>
      </c>
      <c r="O3558">
        <f>_xlfn.XLOOKUP($A3558,'site variables'!$A:$A,'site variables'!D:D,0,0)</f>
        <v>30.2</v>
      </c>
      <c r="P3558">
        <f>_xlfn.XLOOKUP($A3558,'site variables'!$A:$A,'site variables'!E:E,0,0)</f>
        <v>20.100000000000001</v>
      </c>
      <c r="Q3558">
        <f>_xlfn.XLOOKUP($A3558,'site variables'!$A:$A,'site variables'!F:F,0,0)</f>
        <v>762</v>
      </c>
      <c r="R3558" t="str">
        <f>_xlfn.XLOOKUP($A3558,'site variables'!$A:$A,'site variables'!G:G,0,0)</f>
        <v>high</v>
      </c>
      <c r="S3558" t="str">
        <f>_xlfn.XLOOKUP($A3558,'site variables'!$A:$A,'site variables'!H:H,0,0)</f>
        <v>low</v>
      </c>
      <c r="T3558" t="str">
        <f>_xlfn.XLOOKUP($A3558,'site variables'!$A:$A,'site variables'!I:I,0,0)</f>
        <v>Wildfire&amp;grazing</v>
      </c>
      <c r="U3558">
        <f>_xlfn.XLOOKUP($D3558,climatevars!$E:$E,climatevars!J:J,0,)</f>
        <v>73.999852000000004</v>
      </c>
      <c r="V3558">
        <f>_xlfn.XLOOKUP($D3558,climatevars!$E:$E,climatevars!K:K,0,)</f>
        <v>750.99849799999981</v>
      </c>
      <c r="W3558">
        <f>_xlfn.XLOOKUP($D3558,climatevars!$E:$E,climatevars!L:L,0,)</f>
        <v>326.99934599999995</v>
      </c>
      <c r="X3558">
        <f>_xlfn.XLOOKUP($G3558,speciesvars!$D:$D,speciesvars!H:H,0,0)</f>
        <v>22.9416667421659</v>
      </c>
      <c r="Y3558">
        <f>_xlfn.XLOOKUP($G3558,speciesvars!$D:$D,speciesvars!I:I,0,0)</f>
        <v>528</v>
      </c>
    </row>
    <row r="3559" spans="1:25" hidden="1" x14ac:dyDescent="0.25">
      <c r="A3559" t="s">
        <v>57</v>
      </c>
      <c r="B3559" t="s">
        <v>52</v>
      </c>
      <c r="C3559">
        <v>33</v>
      </c>
      <c r="D3559" t="str">
        <f t="shared" si="55"/>
        <v>Rooseveltspring 2021</v>
      </c>
      <c r="E3559" t="s">
        <v>48</v>
      </c>
      <c r="F3559" t="s">
        <v>0</v>
      </c>
      <c r="G3559" t="s">
        <v>36</v>
      </c>
      <c r="H3559" t="s">
        <v>11</v>
      </c>
      <c r="I3559" t="s">
        <v>3662</v>
      </c>
      <c r="J3559" t="s">
        <v>72</v>
      </c>
      <c r="K3559">
        <v>80</v>
      </c>
      <c r="L3559">
        <v>25</v>
      </c>
      <c r="N3559">
        <f>_xlfn.XLOOKUP($A3559,'site variables'!$A:$A,'site variables'!C:C,0,0)</f>
        <v>400.54</v>
      </c>
      <c r="O3559">
        <f>_xlfn.XLOOKUP($A3559,'site variables'!$A:$A,'site variables'!D:D,0,0)</f>
        <v>30.2</v>
      </c>
      <c r="P3559">
        <f>_xlfn.XLOOKUP($A3559,'site variables'!$A:$A,'site variables'!E:E,0,0)</f>
        <v>20.100000000000001</v>
      </c>
      <c r="Q3559">
        <f>_xlfn.XLOOKUP($A3559,'site variables'!$A:$A,'site variables'!F:F,0,0)</f>
        <v>762</v>
      </c>
      <c r="R3559" t="str">
        <f>_xlfn.XLOOKUP($A3559,'site variables'!$A:$A,'site variables'!G:G,0,0)</f>
        <v>high</v>
      </c>
      <c r="S3559" t="str">
        <f>_xlfn.XLOOKUP($A3559,'site variables'!$A:$A,'site variables'!H:H,0,0)</f>
        <v>low</v>
      </c>
      <c r="T3559" t="str">
        <f>_xlfn.XLOOKUP($A3559,'site variables'!$A:$A,'site variables'!I:I,0,0)</f>
        <v>Wildfire&amp;grazing</v>
      </c>
      <c r="U3559">
        <f>_xlfn.XLOOKUP($D3559,climatevars!$E:$E,climatevars!J:J,0,)</f>
        <v>73.999852000000004</v>
      </c>
      <c r="V3559">
        <f>_xlfn.XLOOKUP($D3559,climatevars!$E:$E,climatevars!K:K,0,)</f>
        <v>750.99849799999981</v>
      </c>
      <c r="W3559">
        <f>_xlfn.XLOOKUP($D3559,climatevars!$E:$E,climatevars!L:L,0,)</f>
        <v>326.99934599999995</v>
      </c>
      <c r="X3559">
        <f>_xlfn.XLOOKUP($G3559,speciesvars!$D:$D,speciesvars!H:H,0,0)</f>
        <v>0</v>
      </c>
      <c r="Y3559">
        <f>_xlfn.XLOOKUP($G3559,speciesvars!$D:$D,speciesvars!I:I,0,0)</f>
        <v>0</v>
      </c>
    </row>
    <row r="3560" spans="1:25" hidden="1" x14ac:dyDescent="0.25">
      <c r="A3560" t="s">
        <v>57</v>
      </c>
      <c r="B3560" t="s">
        <v>52</v>
      </c>
      <c r="C3560">
        <v>16</v>
      </c>
      <c r="D3560" t="str">
        <f t="shared" si="55"/>
        <v>Rooseveltspring 2021</v>
      </c>
      <c r="E3560" t="s">
        <v>74</v>
      </c>
      <c r="F3560" t="s">
        <v>0</v>
      </c>
      <c r="G3560" t="s">
        <v>13</v>
      </c>
      <c r="H3560" t="s">
        <v>4254</v>
      </c>
      <c r="I3560" t="s">
        <v>3663</v>
      </c>
      <c r="J3560" t="s">
        <v>60</v>
      </c>
      <c r="K3560">
        <v>0</v>
      </c>
      <c r="L3560">
        <v>0</v>
      </c>
      <c r="M3560">
        <v>0</v>
      </c>
      <c r="N3560">
        <f>_xlfn.XLOOKUP($A3560,'site variables'!$A:$A,'site variables'!C:C,0,0)</f>
        <v>400.54</v>
      </c>
      <c r="O3560">
        <f>_xlfn.XLOOKUP($A3560,'site variables'!$A:$A,'site variables'!D:D,0,0)</f>
        <v>30.2</v>
      </c>
      <c r="P3560">
        <f>_xlfn.XLOOKUP($A3560,'site variables'!$A:$A,'site variables'!E:E,0,0)</f>
        <v>20.100000000000001</v>
      </c>
      <c r="Q3560">
        <f>_xlfn.XLOOKUP($A3560,'site variables'!$A:$A,'site variables'!F:F,0,0)</f>
        <v>762</v>
      </c>
      <c r="R3560" t="str">
        <f>_xlfn.XLOOKUP($A3560,'site variables'!$A:$A,'site variables'!G:G,0,0)</f>
        <v>high</v>
      </c>
      <c r="S3560" t="str">
        <f>_xlfn.XLOOKUP($A3560,'site variables'!$A:$A,'site variables'!H:H,0,0)</f>
        <v>low</v>
      </c>
      <c r="T3560" t="str">
        <f>_xlfn.XLOOKUP($A3560,'site variables'!$A:$A,'site variables'!I:I,0,0)</f>
        <v>Wildfire&amp;grazing</v>
      </c>
      <c r="U3560">
        <f>_xlfn.XLOOKUP($D3560,climatevars!$E:$E,climatevars!J:J,0,)</f>
        <v>73.999852000000004</v>
      </c>
      <c r="V3560">
        <f>_xlfn.XLOOKUP($D3560,climatevars!$E:$E,climatevars!K:K,0,)</f>
        <v>750.99849799999981</v>
      </c>
      <c r="W3560">
        <f>_xlfn.XLOOKUP($D3560,climatevars!$E:$E,climatevars!L:L,0,)</f>
        <v>326.99934599999995</v>
      </c>
      <c r="X3560">
        <f>_xlfn.XLOOKUP($G3560,speciesvars!$D:$D,speciesvars!H:H,0,0)</f>
        <v>23.462500015894602</v>
      </c>
      <c r="Y3560">
        <f>_xlfn.XLOOKUP($G3560,speciesvars!$D:$D,speciesvars!I:I,0,0)</f>
        <v>846</v>
      </c>
    </row>
    <row r="3561" spans="1:25" hidden="1" x14ac:dyDescent="0.25">
      <c r="A3561" t="s">
        <v>57</v>
      </c>
      <c r="B3561" t="s">
        <v>52</v>
      </c>
      <c r="C3561">
        <v>16</v>
      </c>
      <c r="D3561" t="str">
        <f t="shared" si="55"/>
        <v>Rooseveltspring 2021</v>
      </c>
      <c r="E3561" t="s">
        <v>74</v>
      </c>
      <c r="F3561" t="s">
        <v>0</v>
      </c>
      <c r="G3561" t="s">
        <v>21</v>
      </c>
      <c r="H3561" t="s">
        <v>4254</v>
      </c>
      <c r="I3561" t="s">
        <v>3664</v>
      </c>
      <c r="J3561" t="s">
        <v>60</v>
      </c>
      <c r="K3561">
        <v>0</v>
      </c>
      <c r="L3561">
        <v>0</v>
      </c>
      <c r="M3561">
        <v>0</v>
      </c>
      <c r="N3561">
        <f>_xlfn.XLOOKUP($A3561,'site variables'!$A:$A,'site variables'!C:C,0,0)</f>
        <v>400.54</v>
      </c>
      <c r="O3561">
        <f>_xlfn.XLOOKUP($A3561,'site variables'!$A:$A,'site variables'!D:D,0,0)</f>
        <v>30.2</v>
      </c>
      <c r="P3561">
        <f>_xlfn.XLOOKUP($A3561,'site variables'!$A:$A,'site variables'!E:E,0,0)</f>
        <v>20.100000000000001</v>
      </c>
      <c r="Q3561">
        <f>_xlfn.XLOOKUP($A3561,'site variables'!$A:$A,'site variables'!F:F,0,0)</f>
        <v>762</v>
      </c>
      <c r="R3561" t="str">
        <f>_xlfn.XLOOKUP($A3561,'site variables'!$A:$A,'site variables'!G:G,0,0)</f>
        <v>high</v>
      </c>
      <c r="S3561" t="str">
        <f>_xlfn.XLOOKUP($A3561,'site variables'!$A:$A,'site variables'!H:H,0,0)</f>
        <v>low</v>
      </c>
      <c r="T3561" t="str">
        <f>_xlfn.XLOOKUP($A3561,'site variables'!$A:$A,'site variables'!I:I,0,0)</f>
        <v>Wildfire&amp;grazing</v>
      </c>
      <c r="U3561">
        <f>_xlfn.XLOOKUP($D3561,climatevars!$E:$E,climatevars!J:J,0,)</f>
        <v>73.999852000000004</v>
      </c>
      <c r="V3561">
        <f>_xlfn.XLOOKUP($D3561,climatevars!$E:$E,climatevars!K:K,0,)</f>
        <v>750.99849799999981</v>
      </c>
      <c r="W3561">
        <f>_xlfn.XLOOKUP($D3561,climatevars!$E:$E,climatevars!L:L,0,)</f>
        <v>326.99934599999995</v>
      </c>
      <c r="X3561">
        <f>_xlfn.XLOOKUP($G3561,speciesvars!$D:$D,speciesvars!H:H,0,0)</f>
        <v>24.8750001192093</v>
      </c>
      <c r="Y3561">
        <f>_xlfn.XLOOKUP($G3561,speciesvars!$D:$D,speciesvars!I:I,0,0)</f>
        <v>845</v>
      </c>
    </row>
    <row r="3562" spans="1:25" hidden="1" x14ac:dyDescent="0.25">
      <c r="A3562" t="s">
        <v>57</v>
      </c>
      <c r="B3562" t="s">
        <v>52</v>
      </c>
      <c r="C3562">
        <v>16</v>
      </c>
      <c r="D3562" t="str">
        <f t="shared" si="55"/>
        <v>Rooseveltspring 2021</v>
      </c>
      <c r="E3562" t="s">
        <v>74</v>
      </c>
      <c r="F3562" t="s">
        <v>0</v>
      </c>
      <c r="G3562" t="s">
        <v>53</v>
      </c>
      <c r="H3562" t="s">
        <v>4254</v>
      </c>
      <c r="I3562" t="s">
        <v>3665</v>
      </c>
      <c r="J3562" t="s">
        <v>60</v>
      </c>
      <c r="K3562">
        <v>0</v>
      </c>
      <c r="L3562">
        <v>0</v>
      </c>
      <c r="M3562">
        <v>0</v>
      </c>
      <c r="N3562">
        <f>_xlfn.XLOOKUP($A3562,'site variables'!$A:$A,'site variables'!C:C,0,0)</f>
        <v>400.54</v>
      </c>
      <c r="O3562">
        <f>_xlfn.XLOOKUP($A3562,'site variables'!$A:$A,'site variables'!D:D,0,0)</f>
        <v>30.2</v>
      </c>
      <c r="P3562">
        <f>_xlfn.XLOOKUP($A3562,'site variables'!$A:$A,'site variables'!E:E,0,0)</f>
        <v>20.100000000000001</v>
      </c>
      <c r="Q3562">
        <f>_xlfn.XLOOKUP($A3562,'site variables'!$A:$A,'site variables'!F:F,0,0)</f>
        <v>762</v>
      </c>
      <c r="R3562" t="str">
        <f>_xlfn.XLOOKUP($A3562,'site variables'!$A:$A,'site variables'!G:G,0,0)</f>
        <v>high</v>
      </c>
      <c r="S3562" t="str">
        <f>_xlfn.XLOOKUP($A3562,'site variables'!$A:$A,'site variables'!H:H,0,0)</f>
        <v>low</v>
      </c>
      <c r="T3562" t="str">
        <f>_xlfn.XLOOKUP($A3562,'site variables'!$A:$A,'site variables'!I:I,0,0)</f>
        <v>Wildfire&amp;grazing</v>
      </c>
      <c r="U3562">
        <f>_xlfn.XLOOKUP($D3562,climatevars!$E:$E,climatevars!J:J,0,)</f>
        <v>73.999852000000004</v>
      </c>
      <c r="V3562">
        <f>_xlfn.XLOOKUP($D3562,climatevars!$E:$E,climatevars!K:K,0,)</f>
        <v>750.99849799999981</v>
      </c>
      <c r="W3562">
        <f>_xlfn.XLOOKUP($D3562,climatevars!$E:$E,climatevars!L:L,0,)</f>
        <v>326.99934599999995</v>
      </c>
      <c r="X3562">
        <f>_xlfn.XLOOKUP($G3562,speciesvars!$D:$D,speciesvars!H:H,0,0)</f>
        <v>24.200000047683702</v>
      </c>
      <c r="Y3562">
        <f>_xlfn.XLOOKUP($G3562,speciesvars!$D:$D,speciesvars!I:I,0,0)</f>
        <v>706</v>
      </c>
    </row>
    <row r="3563" spans="1:25" hidden="1" x14ac:dyDescent="0.25">
      <c r="A3563" t="s">
        <v>57</v>
      </c>
      <c r="B3563" t="s">
        <v>52</v>
      </c>
      <c r="C3563">
        <v>16</v>
      </c>
      <c r="D3563" t="str">
        <f t="shared" si="55"/>
        <v>Rooseveltspring 2021</v>
      </c>
      <c r="E3563" t="s">
        <v>74</v>
      </c>
      <c r="F3563" t="s">
        <v>0</v>
      </c>
      <c r="G3563" t="s">
        <v>35</v>
      </c>
      <c r="H3563" t="s">
        <v>4254</v>
      </c>
      <c r="I3563" t="s">
        <v>3666</v>
      </c>
      <c r="J3563" t="s">
        <v>60</v>
      </c>
      <c r="K3563">
        <v>0</v>
      </c>
      <c r="L3563">
        <v>0</v>
      </c>
      <c r="M3563">
        <v>0.55000000000000004</v>
      </c>
      <c r="N3563">
        <f>_xlfn.XLOOKUP($A3563,'site variables'!$A:$A,'site variables'!C:C,0,0)</f>
        <v>400.54</v>
      </c>
      <c r="O3563">
        <f>_xlfn.XLOOKUP($A3563,'site variables'!$A:$A,'site variables'!D:D,0,0)</f>
        <v>30.2</v>
      </c>
      <c r="P3563">
        <f>_xlfn.XLOOKUP($A3563,'site variables'!$A:$A,'site variables'!E:E,0,0)</f>
        <v>20.100000000000001</v>
      </c>
      <c r="Q3563">
        <f>_xlfn.XLOOKUP($A3563,'site variables'!$A:$A,'site variables'!F:F,0,0)</f>
        <v>762</v>
      </c>
      <c r="R3563" t="str">
        <f>_xlfn.XLOOKUP($A3563,'site variables'!$A:$A,'site variables'!G:G,0,0)</f>
        <v>high</v>
      </c>
      <c r="S3563" t="str">
        <f>_xlfn.XLOOKUP($A3563,'site variables'!$A:$A,'site variables'!H:H,0,0)</f>
        <v>low</v>
      </c>
      <c r="T3563" t="str">
        <f>_xlfn.XLOOKUP($A3563,'site variables'!$A:$A,'site variables'!I:I,0,0)</f>
        <v>Wildfire&amp;grazing</v>
      </c>
      <c r="U3563">
        <f>_xlfn.XLOOKUP($D3563,climatevars!$E:$E,climatevars!J:J,0,)</f>
        <v>73.999852000000004</v>
      </c>
      <c r="V3563">
        <f>_xlfn.XLOOKUP($D3563,climatevars!$E:$E,climatevars!K:K,0,)</f>
        <v>750.99849799999981</v>
      </c>
      <c r="W3563">
        <f>_xlfn.XLOOKUP($D3563,climatevars!$E:$E,climatevars!L:L,0,)</f>
        <v>326.99934599999995</v>
      </c>
      <c r="X3563">
        <f>_xlfn.XLOOKUP($G3563,speciesvars!$D:$D,speciesvars!H:H,0,0)</f>
        <v>23.5000000198682</v>
      </c>
      <c r="Y3563">
        <f>_xlfn.XLOOKUP($G3563,speciesvars!$D:$D,speciesvars!I:I,0,0)</f>
        <v>354</v>
      </c>
    </row>
    <row r="3564" spans="1:25" hidden="1" x14ac:dyDescent="0.25">
      <c r="A3564" t="s">
        <v>57</v>
      </c>
      <c r="B3564" t="s">
        <v>52</v>
      </c>
      <c r="C3564">
        <v>16</v>
      </c>
      <c r="D3564" t="str">
        <f t="shared" si="55"/>
        <v>Rooseveltspring 2021</v>
      </c>
      <c r="E3564" t="s">
        <v>74</v>
      </c>
      <c r="F3564" t="s">
        <v>0</v>
      </c>
      <c r="G3564" t="s">
        <v>76</v>
      </c>
      <c r="H3564" t="s">
        <v>4254</v>
      </c>
      <c r="I3564" t="s">
        <v>3667</v>
      </c>
      <c r="J3564" t="s">
        <v>60</v>
      </c>
      <c r="K3564">
        <v>0</v>
      </c>
      <c r="L3564">
        <v>0</v>
      </c>
      <c r="M3564">
        <v>0</v>
      </c>
      <c r="N3564">
        <f>_xlfn.XLOOKUP($A3564,'site variables'!$A:$A,'site variables'!C:C,0,0)</f>
        <v>400.54</v>
      </c>
      <c r="O3564">
        <f>_xlfn.XLOOKUP($A3564,'site variables'!$A:$A,'site variables'!D:D,0,0)</f>
        <v>30.2</v>
      </c>
      <c r="P3564">
        <f>_xlfn.XLOOKUP($A3564,'site variables'!$A:$A,'site variables'!E:E,0,0)</f>
        <v>20.100000000000001</v>
      </c>
      <c r="Q3564">
        <f>_xlfn.XLOOKUP($A3564,'site variables'!$A:$A,'site variables'!F:F,0,0)</f>
        <v>762</v>
      </c>
      <c r="R3564" t="str">
        <f>_xlfn.XLOOKUP($A3564,'site variables'!$A:$A,'site variables'!G:G,0,0)</f>
        <v>high</v>
      </c>
      <c r="S3564" t="str">
        <f>_xlfn.XLOOKUP($A3564,'site variables'!$A:$A,'site variables'!H:H,0,0)</f>
        <v>low</v>
      </c>
      <c r="T3564" t="str">
        <f>_xlfn.XLOOKUP($A3564,'site variables'!$A:$A,'site variables'!I:I,0,0)</f>
        <v>Wildfire&amp;grazing</v>
      </c>
      <c r="U3564">
        <f>_xlfn.XLOOKUP($D3564,climatevars!$E:$E,climatevars!J:J,0,)</f>
        <v>73.999852000000004</v>
      </c>
      <c r="V3564">
        <f>_xlfn.XLOOKUP($D3564,climatevars!$E:$E,climatevars!K:K,0,)</f>
        <v>750.99849799999981</v>
      </c>
      <c r="W3564">
        <f>_xlfn.XLOOKUP($D3564,climatevars!$E:$E,climatevars!L:L,0,)</f>
        <v>326.99934599999995</v>
      </c>
      <c r="X3564">
        <f>_xlfn.XLOOKUP($G3564,speciesvars!$D:$D,speciesvars!H:H,0,0)</f>
        <v>23.825000166892998</v>
      </c>
      <c r="Y3564">
        <f>_xlfn.XLOOKUP($G3564,speciesvars!$D:$D,speciesvars!I:I,0,0)</f>
        <v>508</v>
      </c>
    </row>
    <row r="3565" spans="1:25" hidden="1" x14ac:dyDescent="0.25">
      <c r="A3565" t="s">
        <v>57</v>
      </c>
      <c r="B3565" t="s">
        <v>52</v>
      </c>
      <c r="C3565">
        <v>33</v>
      </c>
      <c r="D3565" t="str">
        <f t="shared" si="55"/>
        <v>Rooseveltspring 2021</v>
      </c>
      <c r="E3565" t="s">
        <v>48</v>
      </c>
      <c r="F3565" t="s">
        <v>0</v>
      </c>
      <c r="G3565" t="s">
        <v>1437</v>
      </c>
      <c r="H3565" t="s">
        <v>11</v>
      </c>
      <c r="I3565" t="s">
        <v>3668</v>
      </c>
      <c r="J3565" t="s">
        <v>60</v>
      </c>
      <c r="K3565">
        <v>2</v>
      </c>
      <c r="L3565">
        <v>45</v>
      </c>
      <c r="N3565">
        <f>_xlfn.XLOOKUP($A3565,'site variables'!$A:$A,'site variables'!C:C,0,0)</f>
        <v>400.54</v>
      </c>
      <c r="O3565">
        <f>_xlfn.XLOOKUP($A3565,'site variables'!$A:$A,'site variables'!D:D,0,0)</f>
        <v>30.2</v>
      </c>
      <c r="P3565">
        <f>_xlfn.XLOOKUP($A3565,'site variables'!$A:$A,'site variables'!E:E,0,0)</f>
        <v>20.100000000000001</v>
      </c>
      <c r="Q3565">
        <f>_xlfn.XLOOKUP($A3565,'site variables'!$A:$A,'site variables'!F:F,0,0)</f>
        <v>762</v>
      </c>
      <c r="R3565" t="str">
        <f>_xlfn.XLOOKUP($A3565,'site variables'!$A:$A,'site variables'!G:G,0,0)</f>
        <v>high</v>
      </c>
      <c r="S3565" t="str">
        <f>_xlfn.XLOOKUP($A3565,'site variables'!$A:$A,'site variables'!H:H,0,0)</f>
        <v>low</v>
      </c>
      <c r="T3565" t="str">
        <f>_xlfn.XLOOKUP($A3565,'site variables'!$A:$A,'site variables'!I:I,0,0)</f>
        <v>Wildfire&amp;grazing</v>
      </c>
      <c r="U3565">
        <f>_xlfn.XLOOKUP($D3565,climatevars!$E:$E,climatevars!J:J,0,)</f>
        <v>73.999852000000004</v>
      </c>
      <c r="V3565">
        <f>_xlfn.XLOOKUP($D3565,climatevars!$E:$E,climatevars!K:K,0,)</f>
        <v>750.99849799999981</v>
      </c>
      <c r="W3565">
        <f>_xlfn.XLOOKUP($D3565,climatevars!$E:$E,climatevars!L:L,0,)</f>
        <v>326.99934599999995</v>
      </c>
      <c r="X3565">
        <f>_xlfn.XLOOKUP($G3565,speciesvars!$D:$D,speciesvars!H:H,0,0)</f>
        <v>0</v>
      </c>
      <c r="Y3565">
        <f>_xlfn.XLOOKUP($G3565,speciesvars!$D:$D,speciesvars!I:I,0,0)</f>
        <v>0</v>
      </c>
    </row>
    <row r="3566" spans="1:25" hidden="1" x14ac:dyDescent="0.25">
      <c r="A3566" t="s">
        <v>57</v>
      </c>
      <c r="B3566" t="s">
        <v>52</v>
      </c>
      <c r="C3566">
        <v>34</v>
      </c>
      <c r="D3566" t="str">
        <f t="shared" si="55"/>
        <v>Rooseveltspring 2021</v>
      </c>
      <c r="E3566" t="s">
        <v>74</v>
      </c>
      <c r="F3566" t="s">
        <v>70</v>
      </c>
      <c r="G3566" t="s">
        <v>77</v>
      </c>
      <c r="H3566" t="s">
        <v>11</v>
      </c>
      <c r="I3566" t="s">
        <v>3669</v>
      </c>
      <c r="J3566" t="s">
        <v>72</v>
      </c>
      <c r="K3566">
        <v>1</v>
      </c>
      <c r="L3566">
        <v>20</v>
      </c>
      <c r="N3566">
        <f>_xlfn.XLOOKUP($A3566,'site variables'!$A:$A,'site variables'!C:C,0,0)</f>
        <v>400.54</v>
      </c>
      <c r="O3566">
        <f>_xlfn.XLOOKUP($A3566,'site variables'!$A:$A,'site variables'!D:D,0,0)</f>
        <v>30.2</v>
      </c>
      <c r="P3566">
        <f>_xlfn.XLOOKUP($A3566,'site variables'!$A:$A,'site variables'!E:E,0,0)</f>
        <v>20.100000000000001</v>
      </c>
      <c r="Q3566">
        <f>_xlfn.XLOOKUP($A3566,'site variables'!$A:$A,'site variables'!F:F,0,0)</f>
        <v>762</v>
      </c>
      <c r="R3566" t="str">
        <f>_xlfn.XLOOKUP($A3566,'site variables'!$A:$A,'site variables'!G:G,0,0)</f>
        <v>high</v>
      </c>
      <c r="S3566" t="str">
        <f>_xlfn.XLOOKUP($A3566,'site variables'!$A:$A,'site variables'!H:H,0,0)</f>
        <v>low</v>
      </c>
      <c r="T3566" t="str">
        <f>_xlfn.XLOOKUP($A3566,'site variables'!$A:$A,'site variables'!I:I,0,0)</f>
        <v>Wildfire&amp;grazing</v>
      </c>
      <c r="U3566">
        <f>_xlfn.XLOOKUP($D3566,climatevars!$E:$E,climatevars!J:J,0,)</f>
        <v>73.999852000000004</v>
      </c>
      <c r="V3566">
        <f>_xlfn.XLOOKUP($D3566,climatevars!$E:$E,climatevars!K:K,0,)</f>
        <v>750.99849799999981</v>
      </c>
      <c r="W3566">
        <f>_xlfn.XLOOKUP($D3566,climatevars!$E:$E,climatevars!L:L,0,)</f>
        <v>326.99934599999995</v>
      </c>
      <c r="X3566">
        <f>_xlfn.XLOOKUP($G3566,speciesvars!$D:$D,speciesvars!H:H,0,0)</f>
        <v>0</v>
      </c>
      <c r="Y3566">
        <f>_xlfn.XLOOKUP($G3566,speciesvars!$D:$D,speciesvars!I:I,0,0)</f>
        <v>0</v>
      </c>
    </row>
    <row r="3567" spans="1:25" hidden="1" x14ac:dyDescent="0.25">
      <c r="A3567" t="s">
        <v>57</v>
      </c>
      <c r="B3567" t="s">
        <v>52</v>
      </c>
      <c r="C3567">
        <v>34</v>
      </c>
      <c r="D3567" t="str">
        <f t="shared" si="55"/>
        <v>Rooseveltspring 2021</v>
      </c>
      <c r="E3567" t="s">
        <v>74</v>
      </c>
      <c r="F3567" t="s">
        <v>70</v>
      </c>
      <c r="G3567" t="s">
        <v>3</v>
      </c>
      <c r="H3567" t="s">
        <v>11</v>
      </c>
      <c r="I3567" t="s">
        <v>3670</v>
      </c>
      <c r="J3567" t="s">
        <v>72</v>
      </c>
      <c r="K3567">
        <v>27</v>
      </c>
      <c r="L3567">
        <v>10</v>
      </c>
      <c r="N3567">
        <f>_xlfn.XLOOKUP($A3567,'site variables'!$A:$A,'site variables'!C:C,0,0)</f>
        <v>400.54</v>
      </c>
      <c r="O3567">
        <f>_xlfn.XLOOKUP($A3567,'site variables'!$A:$A,'site variables'!D:D,0,0)</f>
        <v>30.2</v>
      </c>
      <c r="P3567">
        <f>_xlfn.XLOOKUP($A3567,'site variables'!$A:$A,'site variables'!E:E,0,0)</f>
        <v>20.100000000000001</v>
      </c>
      <c r="Q3567">
        <f>_xlfn.XLOOKUP($A3567,'site variables'!$A:$A,'site variables'!F:F,0,0)</f>
        <v>762</v>
      </c>
      <c r="R3567" t="str">
        <f>_xlfn.XLOOKUP($A3567,'site variables'!$A:$A,'site variables'!G:G,0,0)</f>
        <v>high</v>
      </c>
      <c r="S3567" t="str">
        <f>_xlfn.XLOOKUP($A3567,'site variables'!$A:$A,'site variables'!H:H,0,0)</f>
        <v>low</v>
      </c>
      <c r="T3567" t="str">
        <f>_xlfn.XLOOKUP($A3567,'site variables'!$A:$A,'site variables'!I:I,0,0)</f>
        <v>Wildfire&amp;grazing</v>
      </c>
      <c r="U3567">
        <f>_xlfn.XLOOKUP($D3567,climatevars!$E:$E,climatevars!J:J,0,)</f>
        <v>73.999852000000004</v>
      </c>
      <c r="V3567">
        <f>_xlfn.XLOOKUP($D3567,climatevars!$E:$E,climatevars!K:K,0,)</f>
        <v>750.99849799999981</v>
      </c>
      <c r="W3567">
        <f>_xlfn.XLOOKUP($D3567,climatevars!$E:$E,climatevars!L:L,0,)</f>
        <v>326.99934599999995</v>
      </c>
      <c r="X3567">
        <f>_xlfn.XLOOKUP($G3567,speciesvars!$D:$D,speciesvars!H:H,0,0)</f>
        <v>0</v>
      </c>
      <c r="Y3567">
        <f>_xlfn.XLOOKUP($G3567,speciesvars!$D:$D,speciesvars!I:I,0,0)</f>
        <v>0</v>
      </c>
    </row>
    <row r="3568" spans="1:25" hidden="1" x14ac:dyDescent="0.25">
      <c r="A3568" t="s">
        <v>57</v>
      </c>
      <c r="B3568" t="s">
        <v>52</v>
      </c>
      <c r="C3568">
        <v>34</v>
      </c>
      <c r="D3568" t="str">
        <f t="shared" si="55"/>
        <v>Rooseveltspring 2021</v>
      </c>
      <c r="E3568" t="s">
        <v>74</v>
      </c>
      <c r="F3568" t="s">
        <v>70</v>
      </c>
      <c r="G3568" t="s">
        <v>2027</v>
      </c>
      <c r="H3568" t="s">
        <v>11</v>
      </c>
      <c r="I3568" t="s">
        <v>3671</v>
      </c>
      <c r="J3568" t="s">
        <v>60</v>
      </c>
      <c r="K3568">
        <v>1</v>
      </c>
      <c r="L3568">
        <v>25</v>
      </c>
      <c r="N3568">
        <f>_xlfn.XLOOKUP($A3568,'site variables'!$A:$A,'site variables'!C:C,0,0)</f>
        <v>400.54</v>
      </c>
      <c r="O3568">
        <f>_xlfn.XLOOKUP($A3568,'site variables'!$A:$A,'site variables'!D:D,0,0)</f>
        <v>30.2</v>
      </c>
      <c r="P3568">
        <f>_xlfn.XLOOKUP($A3568,'site variables'!$A:$A,'site variables'!E:E,0,0)</f>
        <v>20.100000000000001</v>
      </c>
      <c r="Q3568">
        <f>_xlfn.XLOOKUP($A3568,'site variables'!$A:$A,'site variables'!F:F,0,0)</f>
        <v>762</v>
      </c>
      <c r="R3568" t="str">
        <f>_xlfn.XLOOKUP($A3568,'site variables'!$A:$A,'site variables'!G:G,0,0)</f>
        <v>high</v>
      </c>
      <c r="S3568" t="str">
        <f>_xlfn.XLOOKUP($A3568,'site variables'!$A:$A,'site variables'!H:H,0,0)</f>
        <v>low</v>
      </c>
      <c r="T3568" t="str">
        <f>_xlfn.XLOOKUP($A3568,'site variables'!$A:$A,'site variables'!I:I,0,0)</f>
        <v>Wildfire&amp;grazing</v>
      </c>
      <c r="U3568">
        <f>_xlfn.XLOOKUP($D3568,climatevars!$E:$E,climatevars!J:J,0,)</f>
        <v>73.999852000000004</v>
      </c>
      <c r="V3568">
        <f>_xlfn.XLOOKUP($D3568,climatevars!$E:$E,climatevars!K:K,0,)</f>
        <v>750.99849799999981</v>
      </c>
      <c r="W3568">
        <f>_xlfn.XLOOKUP($D3568,climatevars!$E:$E,climatevars!L:L,0,)</f>
        <v>326.99934599999995</v>
      </c>
      <c r="X3568">
        <f>_xlfn.XLOOKUP($G3568,speciesvars!$D:$D,speciesvars!H:H,0,0)</f>
        <v>0</v>
      </c>
      <c r="Y3568">
        <f>_xlfn.XLOOKUP($G3568,speciesvars!$D:$D,speciesvars!I:I,0,0)</f>
        <v>0</v>
      </c>
    </row>
    <row r="3569" spans="1:25" hidden="1" x14ac:dyDescent="0.25">
      <c r="A3569" t="s">
        <v>57</v>
      </c>
      <c r="B3569" t="s">
        <v>52</v>
      </c>
      <c r="C3569">
        <v>17</v>
      </c>
      <c r="D3569" t="str">
        <f t="shared" si="55"/>
        <v>Rooseveltspring 2021</v>
      </c>
      <c r="E3569" t="s">
        <v>48</v>
      </c>
      <c r="F3569" t="s">
        <v>70</v>
      </c>
      <c r="G3569" t="s">
        <v>6</v>
      </c>
      <c r="H3569" t="s">
        <v>4256</v>
      </c>
      <c r="I3569" t="s">
        <v>3672</v>
      </c>
      <c r="J3569" t="s">
        <v>60</v>
      </c>
      <c r="K3569">
        <v>0</v>
      </c>
      <c r="L3569">
        <v>0</v>
      </c>
      <c r="M3569">
        <v>0.05</v>
      </c>
      <c r="N3569">
        <f>_xlfn.XLOOKUP($A3569,'site variables'!$A:$A,'site variables'!C:C,0,0)</f>
        <v>400.54</v>
      </c>
      <c r="O3569">
        <f>_xlfn.XLOOKUP($A3569,'site variables'!$A:$A,'site variables'!D:D,0,0)</f>
        <v>30.2</v>
      </c>
      <c r="P3569">
        <f>_xlfn.XLOOKUP($A3569,'site variables'!$A:$A,'site variables'!E:E,0,0)</f>
        <v>20.100000000000001</v>
      </c>
      <c r="Q3569">
        <f>_xlfn.XLOOKUP($A3569,'site variables'!$A:$A,'site variables'!F:F,0,0)</f>
        <v>762</v>
      </c>
      <c r="R3569" t="str">
        <f>_xlfn.XLOOKUP($A3569,'site variables'!$A:$A,'site variables'!G:G,0,0)</f>
        <v>high</v>
      </c>
      <c r="S3569" t="str">
        <f>_xlfn.XLOOKUP($A3569,'site variables'!$A:$A,'site variables'!H:H,0,0)</f>
        <v>low</v>
      </c>
      <c r="T3569" t="str">
        <f>_xlfn.XLOOKUP($A3569,'site variables'!$A:$A,'site variables'!I:I,0,0)</f>
        <v>Wildfire&amp;grazing</v>
      </c>
      <c r="U3569">
        <f>_xlfn.XLOOKUP($D3569,climatevars!$E:$E,climatevars!J:J,0,)</f>
        <v>73.999852000000004</v>
      </c>
      <c r="V3569">
        <f>_xlfn.XLOOKUP($D3569,climatevars!$E:$E,climatevars!K:K,0,)</f>
        <v>750.99849799999981</v>
      </c>
      <c r="W3569">
        <f>_xlfn.XLOOKUP($D3569,climatevars!$E:$E,climatevars!L:L,0,)</f>
        <v>326.99934599999995</v>
      </c>
      <c r="X3569">
        <f>_xlfn.XLOOKUP($G3569,speciesvars!$D:$D,speciesvars!H:H,0,0)</f>
        <v>21.804166575272902</v>
      </c>
      <c r="Y3569">
        <f>_xlfn.XLOOKUP($G3569,speciesvars!$D:$D,speciesvars!I:I,0,0)</f>
        <v>504</v>
      </c>
    </row>
    <row r="3570" spans="1:25" hidden="1" x14ac:dyDescent="0.25">
      <c r="A3570" t="s">
        <v>57</v>
      </c>
      <c r="B3570" t="s">
        <v>52</v>
      </c>
      <c r="C3570">
        <v>34</v>
      </c>
      <c r="D3570" t="str">
        <f t="shared" si="55"/>
        <v>Rooseveltspring 2021</v>
      </c>
      <c r="E3570" t="s">
        <v>74</v>
      </c>
      <c r="F3570" t="s">
        <v>70</v>
      </c>
      <c r="G3570" t="s">
        <v>36</v>
      </c>
      <c r="H3570" t="s">
        <v>11</v>
      </c>
      <c r="I3570" t="s">
        <v>3673</v>
      </c>
      <c r="J3570" t="s">
        <v>72</v>
      </c>
      <c r="K3570">
        <v>32</v>
      </c>
      <c r="L3570">
        <v>15</v>
      </c>
      <c r="N3570">
        <f>_xlfn.XLOOKUP($A3570,'site variables'!$A:$A,'site variables'!C:C,0,0)</f>
        <v>400.54</v>
      </c>
      <c r="O3570">
        <f>_xlfn.XLOOKUP($A3570,'site variables'!$A:$A,'site variables'!D:D,0,0)</f>
        <v>30.2</v>
      </c>
      <c r="P3570">
        <f>_xlfn.XLOOKUP($A3570,'site variables'!$A:$A,'site variables'!E:E,0,0)</f>
        <v>20.100000000000001</v>
      </c>
      <c r="Q3570">
        <f>_xlfn.XLOOKUP($A3570,'site variables'!$A:$A,'site variables'!F:F,0,0)</f>
        <v>762</v>
      </c>
      <c r="R3570" t="str">
        <f>_xlfn.XLOOKUP($A3570,'site variables'!$A:$A,'site variables'!G:G,0,0)</f>
        <v>high</v>
      </c>
      <c r="S3570" t="str">
        <f>_xlfn.XLOOKUP($A3570,'site variables'!$A:$A,'site variables'!H:H,0,0)</f>
        <v>low</v>
      </c>
      <c r="T3570" t="str">
        <f>_xlfn.XLOOKUP($A3570,'site variables'!$A:$A,'site variables'!I:I,0,0)</f>
        <v>Wildfire&amp;grazing</v>
      </c>
      <c r="U3570">
        <f>_xlfn.XLOOKUP($D3570,climatevars!$E:$E,climatevars!J:J,0,)</f>
        <v>73.999852000000004</v>
      </c>
      <c r="V3570">
        <f>_xlfn.XLOOKUP($D3570,climatevars!$E:$E,climatevars!K:K,0,)</f>
        <v>750.99849799999981</v>
      </c>
      <c r="W3570">
        <f>_xlfn.XLOOKUP($D3570,climatevars!$E:$E,climatevars!L:L,0,)</f>
        <v>326.99934599999995</v>
      </c>
      <c r="X3570">
        <f>_xlfn.XLOOKUP($G3570,speciesvars!$D:$D,speciesvars!H:H,0,0)</f>
        <v>0</v>
      </c>
      <c r="Y3570">
        <f>_xlfn.XLOOKUP($G3570,speciesvars!$D:$D,speciesvars!I:I,0,0)</f>
        <v>0</v>
      </c>
    </row>
    <row r="3571" spans="1:25" hidden="1" x14ac:dyDescent="0.25">
      <c r="A3571" t="s">
        <v>57</v>
      </c>
      <c r="B3571" t="s">
        <v>52</v>
      </c>
      <c r="C3571">
        <v>17</v>
      </c>
      <c r="D3571" t="str">
        <f t="shared" si="55"/>
        <v>Rooseveltspring 2021</v>
      </c>
      <c r="E3571" t="s">
        <v>48</v>
      </c>
      <c r="F3571" t="s">
        <v>70</v>
      </c>
      <c r="G3571" t="s">
        <v>22</v>
      </c>
      <c r="H3571" t="s">
        <v>4256</v>
      </c>
      <c r="I3571" t="s">
        <v>3674</v>
      </c>
      <c r="J3571" t="s">
        <v>60</v>
      </c>
      <c r="K3571">
        <v>0</v>
      </c>
      <c r="L3571">
        <v>0</v>
      </c>
      <c r="M3571">
        <v>0</v>
      </c>
      <c r="N3571">
        <f>_xlfn.XLOOKUP($A3571,'site variables'!$A:$A,'site variables'!C:C,0,0)</f>
        <v>400.54</v>
      </c>
      <c r="O3571">
        <f>_xlfn.XLOOKUP($A3571,'site variables'!$A:$A,'site variables'!D:D,0,0)</f>
        <v>30.2</v>
      </c>
      <c r="P3571">
        <f>_xlfn.XLOOKUP($A3571,'site variables'!$A:$A,'site variables'!E:E,0,0)</f>
        <v>20.100000000000001</v>
      </c>
      <c r="Q3571">
        <f>_xlfn.XLOOKUP($A3571,'site variables'!$A:$A,'site variables'!F:F,0,0)</f>
        <v>762</v>
      </c>
      <c r="R3571" t="str">
        <f>_xlfn.XLOOKUP($A3571,'site variables'!$A:$A,'site variables'!G:G,0,0)</f>
        <v>high</v>
      </c>
      <c r="S3571" t="str">
        <f>_xlfn.XLOOKUP($A3571,'site variables'!$A:$A,'site variables'!H:H,0,0)</f>
        <v>low</v>
      </c>
      <c r="T3571" t="str">
        <f>_xlfn.XLOOKUP($A3571,'site variables'!$A:$A,'site variables'!I:I,0,0)</f>
        <v>Wildfire&amp;grazing</v>
      </c>
      <c r="U3571">
        <f>_xlfn.XLOOKUP($D3571,climatevars!$E:$E,climatevars!J:J,0,)</f>
        <v>73.999852000000004</v>
      </c>
      <c r="V3571">
        <f>_xlfn.XLOOKUP($D3571,climatevars!$E:$E,climatevars!K:K,0,)</f>
        <v>750.99849799999981</v>
      </c>
      <c r="W3571">
        <f>_xlfn.XLOOKUP($D3571,climatevars!$E:$E,climatevars!L:L,0,)</f>
        <v>326.99934599999995</v>
      </c>
      <c r="X3571">
        <f>_xlfn.XLOOKUP($G3571,speciesvars!$D:$D,speciesvars!H:H,0,0)</f>
        <v>22.870833317438802</v>
      </c>
      <c r="Y3571">
        <f>_xlfn.XLOOKUP($G3571,speciesvars!$D:$D,speciesvars!I:I,0,0)</f>
        <v>733</v>
      </c>
    </row>
    <row r="3572" spans="1:25" hidden="1" x14ac:dyDescent="0.25">
      <c r="A3572" t="s">
        <v>57</v>
      </c>
      <c r="B3572" t="s">
        <v>52</v>
      </c>
      <c r="C3572">
        <v>17</v>
      </c>
      <c r="D3572" t="str">
        <f t="shared" si="55"/>
        <v>Rooseveltspring 2021</v>
      </c>
      <c r="E3572" t="s">
        <v>48</v>
      </c>
      <c r="F3572" t="s">
        <v>70</v>
      </c>
      <c r="G3572" t="s">
        <v>54</v>
      </c>
      <c r="H3572" t="s">
        <v>4256</v>
      </c>
      <c r="I3572" t="s">
        <v>3675</v>
      </c>
      <c r="J3572" t="s">
        <v>60</v>
      </c>
      <c r="K3572">
        <v>0</v>
      </c>
      <c r="L3572">
        <v>0</v>
      </c>
      <c r="M3572">
        <v>0</v>
      </c>
      <c r="N3572">
        <f>_xlfn.XLOOKUP($A3572,'site variables'!$A:$A,'site variables'!C:C,0,0)</f>
        <v>400.54</v>
      </c>
      <c r="O3572">
        <f>_xlfn.XLOOKUP($A3572,'site variables'!$A:$A,'site variables'!D:D,0,0)</f>
        <v>30.2</v>
      </c>
      <c r="P3572">
        <f>_xlfn.XLOOKUP($A3572,'site variables'!$A:$A,'site variables'!E:E,0,0)</f>
        <v>20.100000000000001</v>
      </c>
      <c r="Q3572">
        <f>_xlfn.XLOOKUP($A3572,'site variables'!$A:$A,'site variables'!F:F,0,0)</f>
        <v>762</v>
      </c>
      <c r="R3572" t="str">
        <f>_xlfn.XLOOKUP($A3572,'site variables'!$A:$A,'site variables'!G:G,0,0)</f>
        <v>high</v>
      </c>
      <c r="S3572" t="str">
        <f>_xlfn.XLOOKUP($A3572,'site variables'!$A:$A,'site variables'!H:H,0,0)</f>
        <v>low</v>
      </c>
      <c r="T3572" t="str">
        <f>_xlfn.XLOOKUP($A3572,'site variables'!$A:$A,'site variables'!I:I,0,0)</f>
        <v>Wildfire&amp;grazing</v>
      </c>
      <c r="U3572">
        <f>_xlfn.XLOOKUP($D3572,climatevars!$E:$E,climatevars!J:J,0,)</f>
        <v>73.999852000000004</v>
      </c>
      <c r="V3572">
        <f>_xlfn.XLOOKUP($D3572,climatevars!$E:$E,climatevars!K:K,0,)</f>
        <v>750.99849799999981</v>
      </c>
      <c r="W3572">
        <f>_xlfn.XLOOKUP($D3572,climatevars!$E:$E,climatevars!L:L,0,)</f>
        <v>326.99934599999995</v>
      </c>
      <c r="X3572">
        <f>_xlfn.XLOOKUP($G3572,speciesvars!$D:$D,speciesvars!H:H,0,0)</f>
        <v>21.7541668613752</v>
      </c>
      <c r="Y3572">
        <f>_xlfn.XLOOKUP($G3572,speciesvars!$D:$D,speciesvars!I:I,0,0)</f>
        <v>505</v>
      </c>
    </row>
    <row r="3573" spans="1:25" hidden="1" x14ac:dyDescent="0.25">
      <c r="A3573" t="s">
        <v>57</v>
      </c>
      <c r="B3573" t="s">
        <v>52</v>
      </c>
      <c r="C3573">
        <v>17</v>
      </c>
      <c r="D3573" t="str">
        <f t="shared" si="55"/>
        <v>Rooseveltspring 2021</v>
      </c>
      <c r="E3573" t="s">
        <v>48</v>
      </c>
      <c r="F3573" t="s">
        <v>70</v>
      </c>
      <c r="G3573" t="s">
        <v>65</v>
      </c>
      <c r="H3573" t="s">
        <v>4256</v>
      </c>
      <c r="I3573" t="s">
        <v>3676</v>
      </c>
      <c r="J3573" t="s">
        <v>60</v>
      </c>
      <c r="K3573">
        <v>0</v>
      </c>
      <c r="L3573">
        <v>0</v>
      </c>
      <c r="M3573">
        <v>0</v>
      </c>
      <c r="N3573">
        <f>_xlfn.XLOOKUP($A3573,'site variables'!$A:$A,'site variables'!C:C,0,0)</f>
        <v>400.54</v>
      </c>
      <c r="O3573">
        <f>_xlfn.XLOOKUP($A3573,'site variables'!$A:$A,'site variables'!D:D,0,0)</f>
        <v>30.2</v>
      </c>
      <c r="P3573">
        <f>_xlfn.XLOOKUP($A3573,'site variables'!$A:$A,'site variables'!E:E,0,0)</f>
        <v>20.100000000000001</v>
      </c>
      <c r="Q3573">
        <f>_xlfn.XLOOKUP($A3573,'site variables'!$A:$A,'site variables'!F:F,0,0)</f>
        <v>762</v>
      </c>
      <c r="R3573" t="str">
        <f>_xlfn.XLOOKUP($A3573,'site variables'!$A:$A,'site variables'!G:G,0,0)</f>
        <v>high</v>
      </c>
      <c r="S3573" t="str">
        <f>_xlfn.XLOOKUP($A3573,'site variables'!$A:$A,'site variables'!H:H,0,0)</f>
        <v>low</v>
      </c>
      <c r="T3573" t="str">
        <f>_xlfn.XLOOKUP($A3573,'site variables'!$A:$A,'site variables'!I:I,0,0)</f>
        <v>Wildfire&amp;grazing</v>
      </c>
      <c r="U3573">
        <f>_xlfn.XLOOKUP($D3573,climatevars!$E:$E,climatevars!J:J,0,)</f>
        <v>73.999852000000004</v>
      </c>
      <c r="V3573">
        <f>_xlfn.XLOOKUP($D3573,climatevars!$E:$E,climatevars!K:K,0,)</f>
        <v>750.99849799999981</v>
      </c>
      <c r="W3573">
        <f>_xlfn.XLOOKUP($D3573,climatevars!$E:$E,climatevars!L:L,0,)</f>
        <v>326.99934599999995</v>
      </c>
      <c r="X3573">
        <f>_xlfn.XLOOKUP($G3573,speciesvars!$D:$D,speciesvars!H:H,0,0)</f>
        <v>21.662499884764401</v>
      </c>
      <c r="Y3573">
        <f>_xlfn.XLOOKUP($G3573,speciesvars!$D:$D,speciesvars!I:I,0,0)</f>
        <v>767</v>
      </c>
    </row>
    <row r="3574" spans="1:25" hidden="1" x14ac:dyDescent="0.25">
      <c r="A3574" t="s">
        <v>57</v>
      </c>
      <c r="B3574" t="s">
        <v>52</v>
      </c>
      <c r="C3574">
        <v>17</v>
      </c>
      <c r="D3574" t="str">
        <f t="shared" si="55"/>
        <v>Rooseveltspring 2021</v>
      </c>
      <c r="E3574" t="s">
        <v>48</v>
      </c>
      <c r="F3574" t="s">
        <v>70</v>
      </c>
      <c r="G3574" t="s">
        <v>1</v>
      </c>
      <c r="H3574" t="s">
        <v>4256</v>
      </c>
      <c r="I3574" t="s">
        <v>3677</v>
      </c>
      <c r="J3574" t="s">
        <v>60</v>
      </c>
      <c r="K3574">
        <v>0</v>
      </c>
      <c r="L3574">
        <v>0</v>
      </c>
      <c r="M3574">
        <v>0</v>
      </c>
      <c r="N3574">
        <f>_xlfn.XLOOKUP($A3574,'site variables'!$A:$A,'site variables'!C:C,0,0)</f>
        <v>400.54</v>
      </c>
      <c r="O3574">
        <f>_xlfn.XLOOKUP($A3574,'site variables'!$A:$A,'site variables'!D:D,0,0)</f>
        <v>30.2</v>
      </c>
      <c r="P3574">
        <f>_xlfn.XLOOKUP($A3574,'site variables'!$A:$A,'site variables'!E:E,0,0)</f>
        <v>20.100000000000001</v>
      </c>
      <c r="Q3574">
        <f>_xlfn.XLOOKUP($A3574,'site variables'!$A:$A,'site variables'!F:F,0,0)</f>
        <v>762</v>
      </c>
      <c r="R3574" t="str">
        <f>_xlfn.XLOOKUP($A3574,'site variables'!$A:$A,'site variables'!G:G,0,0)</f>
        <v>high</v>
      </c>
      <c r="S3574" t="str">
        <f>_xlfn.XLOOKUP($A3574,'site variables'!$A:$A,'site variables'!H:H,0,0)</f>
        <v>low</v>
      </c>
      <c r="T3574" t="str">
        <f>_xlfn.XLOOKUP($A3574,'site variables'!$A:$A,'site variables'!I:I,0,0)</f>
        <v>Wildfire&amp;grazing</v>
      </c>
      <c r="U3574">
        <f>_xlfn.XLOOKUP($D3574,climatevars!$E:$E,climatevars!J:J,0,)</f>
        <v>73.999852000000004</v>
      </c>
      <c r="V3574">
        <f>_xlfn.XLOOKUP($D3574,climatevars!$E:$E,climatevars!K:K,0,)</f>
        <v>750.99849799999981</v>
      </c>
      <c r="W3574">
        <f>_xlfn.XLOOKUP($D3574,climatevars!$E:$E,climatevars!L:L,0,)</f>
        <v>326.99934599999995</v>
      </c>
      <c r="X3574">
        <f>_xlfn.XLOOKUP($G3574,speciesvars!$D:$D,speciesvars!H:H,0,0)</f>
        <v>22.9416667421659</v>
      </c>
      <c r="Y3574">
        <f>_xlfn.XLOOKUP($G3574,speciesvars!$D:$D,speciesvars!I:I,0,0)</f>
        <v>528</v>
      </c>
    </row>
    <row r="3575" spans="1:25" hidden="1" x14ac:dyDescent="0.25">
      <c r="A3575" t="s">
        <v>57</v>
      </c>
      <c r="B3575" t="s">
        <v>52</v>
      </c>
      <c r="C3575">
        <v>18</v>
      </c>
      <c r="D3575" t="str">
        <f t="shared" si="55"/>
        <v>Rooseveltspring 2021</v>
      </c>
      <c r="E3575" t="s">
        <v>12</v>
      </c>
      <c r="F3575" t="s">
        <v>70</v>
      </c>
      <c r="G3575" t="s">
        <v>6</v>
      </c>
      <c r="H3575" t="s">
        <v>4256</v>
      </c>
      <c r="I3575" t="s">
        <v>3678</v>
      </c>
      <c r="J3575" t="s">
        <v>60</v>
      </c>
      <c r="K3575">
        <v>0</v>
      </c>
      <c r="L3575">
        <v>0</v>
      </c>
      <c r="M3575">
        <v>0</v>
      </c>
      <c r="N3575">
        <f>_xlfn.XLOOKUP($A3575,'site variables'!$A:$A,'site variables'!C:C,0,0)</f>
        <v>400.54</v>
      </c>
      <c r="O3575">
        <f>_xlfn.XLOOKUP($A3575,'site variables'!$A:$A,'site variables'!D:D,0,0)</f>
        <v>30.2</v>
      </c>
      <c r="P3575">
        <f>_xlfn.XLOOKUP($A3575,'site variables'!$A:$A,'site variables'!E:E,0,0)</f>
        <v>20.100000000000001</v>
      </c>
      <c r="Q3575">
        <f>_xlfn.XLOOKUP($A3575,'site variables'!$A:$A,'site variables'!F:F,0,0)</f>
        <v>762</v>
      </c>
      <c r="R3575" t="str">
        <f>_xlfn.XLOOKUP($A3575,'site variables'!$A:$A,'site variables'!G:G,0,0)</f>
        <v>high</v>
      </c>
      <c r="S3575" t="str">
        <f>_xlfn.XLOOKUP($A3575,'site variables'!$A:$A,'site variables'!H:H,0,0)</f>
        <v>low</v>
      </c>
      <c r="T3575" t="str">
        <f>_xlfn.XLOOKUP($A3575,'site variables'!$A:$A,'site variables'!I:I,0,0)</f>
        <v>Wildfire&amp;grazing</v>
      </c>
      <c r="U3575">
        <f>_xlfn.XLOOKUP($D3575,climatevars!$E:$E,climatevars!J:J,0,)</f>
        <v>73.999852000000004</v>
      </c>
      <c r="V3575">
        <f>_xlfn.XLOOKUP($D3575,climatevars!$E:$E,climatevars!K:K,0,)</f>
        <v>750.99849799999981</v>
      </c>
      <c r="W3575">
        <f>_xlfn.XLOOKUP($D3575,climatevars!$E:$E,climatevars!L:L,0,)</f>
        <v>326.99934599999995</v>
      </c>
      <c r="X3575">
        <f>_xlfn.XLOOKUP($G3575,speciesvars!$D:$D,speciesvars!H:H,0,0)</f>
        <v>21.804166575272902</v>
      </c>
      <c r="Y3575">
        <f>_xlfn.XLOOKUP($G3575,speciesvars!$D:$D,speciesvars!I:I,0,0)</f>
        <v>504</v>
      </c>
    </row>
    <row r="3576" spans="1:25" hidden="1" x14ac:dyDescent="0.25">
      <c r="A3576" t="s">
        <v>57</v>
      </c>
      <c r="B3576" t="s">
        <v>52</v>
      </c>
      <c r="C3576">
        <v>35</v>
      </c>
      <c r="D3576" t="str">
        <f t="shared" si="55"/>
        <v>Rooseveltspring 2021</v>
      </c>
      <c r="E3576" t="s">
        <v>75</v>
      </c>
      <c r="F3576" t="s">
        <v>49</v>
      </c>
      <c r="G3576" t="s">
        <v>3</v>
      </c>
      <c r="H3576" t="s">
        <v>11</v>
      </c>
      <c r="I3576" t="s">
        <v>3679</v>
      </c>
      <c r="J3576" t="s">
        <v>72</v>
      </c>
      <c r="K3576">
        <v>37</v>
      </c>
      <c r="L3576">
        <v>5</v>
      </c>
      <c r="N3576">
        <f>_xlfn.XLOOKUP($A3576,'site variables'!$A:$A,'site variables'!C:C,0,0)</f>
        <v>400.54</v>
      </c>
      <c r="O3576">
        <f>_xlfn.XLOOKUP($A3576,'site variables'!$A:$A,'site variables'!D:D,0,0)</f>
        <v>30.2</v>
      </c>
      <c r="P3576">
        <f>_xlfn.XLOOKUP($A3576,'site variables'!$A:$A,'site variables'!E:E,0,0)</f>
        <v>20.100000000000001</v>
      </c>
      <c r="Q3576">
        <f>_xlfn.XLOOKUP($A3576,'site variables'!$A:$A,'site variables'!F:F,0,0)</f>
        <v>762</v>
      </c>
      <c r="R3576" t="str">
        <f>_xlfn.XLOOKUP($A3576,'site variables'!$A:$A,'site variables'!G:G,0,0)</f>
        <v>high</v>
      </c>
      <c r="S3576" t="str">
        <f>_xlfn.XLOOKUP($A3576,'site variables'!$A:$A,'site variables'!H:H,0,0)</f>
        <v>low</v>
      </c>
      <c r="T3576" t="str">
        <f>_xlfn.XLOOKUP($A3576,'site variables'!$A:$A,'site variables'!I:I,0,0)</f>
        <v>Wildfire&amp;grazing</v>
      </c>
      <c r="U3576">
        <f>_xlfn.XLOOKUP($D3576,climatevars!$E:$E,climatevars!J:J,0,)</f>
        <v>73.999852000000004</v>
      </c>
      <c r="V3576">
        <f>_xlfn.XLOOKUP($D3576,climatevars!$E:$E,climatevars!K:K,0,)</f>
        <v>750.99849799999981</v>
      </c>
      <c r="W3576">
        <f>_xlfn.XLOOKUP($D3576,climatevars!$E:$E,climatevars!L:L,0,)</f>
        <v>326.99934599999995</v>
      </c>
      <c r="X3576">
        <f>_xlfn.XLOOKUP($G3576,speciesvars!$D:$D,speciesvars!H:H,0,0)</f>
        <v>0</v>
      </c>
      <c r="Y3576">
        <f>_xlfn.XLOOKUP($G3576,speciesvars!$D:$D,speciesvars!I:I,0,0)</f>
        <v>0</v>
      </c>
    </row>
    <row r="3577" spans="1:25" hidden="1" x14ac:dyDescent="0.25">
      <c r="A3577" t="s">
        <v>57</v>
      </c>
      <c r="B3577" t="s">
        <v>52</v>
      </c>
      <c r="C3577">
        <v>35</v>
      </c>
      <c r="D3577" t="str">
        <f t="shared" si="55"/>
        <v>Rooseveltspring 2021</v>
      </c>
      <c r="E3577" t="s">
        <v>75</v>
      </c>
      <c r="F3577" t="s">
        <v>49</v>
      </c>
      <c r="G3577" t="s">
        <v>33</v>
      </c>
      <c r="H3577" t="s">
        <v>11</v>
      </c>
      <c r="I3577" t="s">
        <v>3680</v>
      </c>
      <c r="J3577" t="s">
        <v>60</v>
      </c>
      <c r="K3577">
        <v>2</v>
      </c>
      <c r="L3577">
        <v>5</v>
      </c>
      <c r="N3577">
        <f>_xlfn.XLOOKUP($A3577,'site variables'!$A:$A,'site variables'!C:C,0,0)</f>
        <v>400.54</v>
      </c>
      <c r="O3577">
        <f>_xlfn.XLOOKUP($A3577,'site variables'!$A:$A,'site variables'!D:D,0,0)</f>
        <v>30.2</v>
      </c>
      <c r="P3577">
        <f>_xlfn.XLOOKUP($A3577,'site variables'!$A:$A,'site variables'!E:E,0,0)</f>
        <v>20.100000000000001</v>
      </c>
      <c r="Q3577">
        <f>_xlfn.XLOOKUP($A3577,'site variables'!$A:$A,'site variables'!F:F,0,0)</f>
        <v>762</v>
      </c>
      <c r="R3577" t="str">
        <f>_xlfn.XLOOKUP($A3577,'site variables'!$A:$A,'site variables'!G:G,0,0)</f>
        <v>high</v>
      </c>
      <c r="S3577" t="str">
        <f>_xlfn.XLOOKUP($A3577,'site variables'!$A:$A,'site variables'!H:H,0,0)</f>
        <v>low</v>
      </c>
      <c r="T3577" t="str">
        <f>_xlfn.XLOOKUP($A3577,'site variables'!$A:$A,'site variables'!I:I,0,0)</f>
        <v>Wildfire&amp;grazing</v>
      </c>
      <c r="U3577">
        <f>_xlfn.XLOOKUP($D3577,climatevars!$E:$E,climatevars!J:J,0,)</f>
        <v>73.999852000000004</v>
      </c>
      <c r="V3577">
        <f>_xlfn.XLOOKUP($D3577,climatevars!$E:$E,climatevars!K:K,0,)</f>
        <v>750.99849799999981</v>
      </c>
      <c r="W3577">
        <f>_xlfn.XLOOKUP($D3577,climatevars!$E:$E,climatevars!L:L,0,)</f>
        <v>326.99934599999995</v>
      </c>
      <c r="X3577">
        <f>_xlfn.XLOOKUP($G3577,speciesvars!$D:$D,speciesvars!H:H,0,0)</f>
        <v>0</v>
      </c>
      <c r="Y3577">
        <f>_xlfn.XLOOKUP($G3577,speciesvars!$D:$D,speciesvars!I:I,0,0)</f>
        <v>0</v>
      </c>
    </row>
    <row r="3578" spans="1:25" hidden="1" x14ac:dyDescent="0.25">
      <c r="A3578" t="s">
        <v>57</v>
      </c>
      <c r="B3578" t="s">
        <v>52</v>
      </c>
      <c r="C3578">
        <v>35</v>
      </c>
      <c r="D3578" t="str">
        <f t="shared" si="55"/>
        <v>Rooseveltspring 2021</v>
      </c>
      <c r="E3578" t="s">
        <v>75</v>
      </c>
      <c r="F3578" t="s">
        <v>49</v>
      </c>
      <c r="G3578" t="s">
        <v>67</v>
      </c>
      <c r="H3578" t="s">
        <v>11</v>
      </c>
      <c r="I3578" t="s">
        <v>3681</v>
      </c>
      <c r="J3578" t="s">
        <v>60</v>
      </c>
      <c r="K3578">
        <v>2</v>
      </c>
      <c r="L3578">
        <v>20</v>
      </c>
      <c r="N3578">
        <f>_xlfn.XLOOKUP($A3578,'site variables'!$A:$A,'site variables'!C:C,0,0)</f>
        <v>400.54</v>
      </c>
      <c r="O3578">
        <f>_xlfn.XLOOKUP($A3578,'site variables'!$A:$A,'site variables'!D:D,0,0)</f>
        <v>30.2</v>
      </c>
      <c r="P3578">
        <f>_xlfn.XLOOKUP($A3578,'site variables'!$A:$A,'site variables'!E:E,0,0)</f>
        <v>20.100000000000001</v>
      </c>
      <c r="Q3578">
        <f>_xlfn.XLOOKUP($A3578,'site variables'!$A:$A,'site variables'!F:F,0,0)</f>
        <v>762</v>
      </c>
      <c r="R3578" t="str">
        <f>_xlfn.XLOOKUP($A3578,'site variables'!$A:$A,'site variables'!G:G,0,0)</f>
        <v>high</v>
      </c>
      <c r="S3578" t="str">
        <f>_xlfn.XLOOKUP($A3578,'site variables'!$A:$A,'site variables'!H:H,0,0)</f>
        <v>low</v>
      </c>
      <c r="T3578" t="str">
        <f>_xlfn.XLOOKUP($A3578,'site variables'!$A:$A,'site variables'!I:I,0,0)</f>
        <v>Wildfire&amp;grazing</v>
      </c>
      <c r="U3578">
        <f>_xlfn.XLOOKUP($D3578,climatevars!$E:$E,climatevars!J:J,0,)</f>
        <v>73.999852000000004</v>
      </c>
      <c r="V3578">
        <f>_xlfn.XLOOKUP($D3578,climatevars!$E:$E,climatevars!K:K,0,)</f>
        <v>750.99849799999981</v>
      </c>
      <c r="W3578">
        <f>_xlfn.XLOOKUP($D3578,climatevars!$E:$E,climatevars!L:L,0,)</f>
        <v>326.99934599999995</v>
      </c>
      <c r="X3578">
        <f>_xlfn.XLOOKUP($G3578,speciesvars!$D:$D,speciesvars!H:H,0,0)</f>
        <v>0</v>
      </c>
      <c r="Y3578">
        <f>_xlfn.XLOOKUP($G3578,speciesvars!$D:$D,speciesvars!I:I,0,0)</f>
        <v>0</v>
      </c>
    </row>
    <row r="3579" spans="1:25" hidden="1" x14ac:dyDescent="0.25">
      <c r="A3579" t="s">
        <v>57</v>
      </c>
      <c r="B3579" t="s">
        <v>52</v>
      </c>
      <c r="C3579">
        <v>35</v>
      </c>
      <c r="D3579" t="str">
        <f t="shared" si="55"/>
        <v>Rooseveltspring 2021</v>
      </c>
      <c r="E3579" t="s">
        <v>75</v>
      </c>
      <c r="F3579" t="s">
        <v>49</v>
      </c>
      <c r="G3579" t="s">
        <v>36</v>
      </c>
      <c r="H3579" t="s">
        <v>11</v>
      </c>
      <c r="I3579" t="s">
        <v>3682</v>
      </c>
      <c r="J3579" t="s">
        <v>72</v>
      </c>
      <c r="K3579">
        <v>60</v>
      </c>
      <c r="L3579">
        <v>20</v>
      </c>
      <c r="N3579">
        <f>_xlfn.XLOOKUP($A3579,'site variables'!$A:$A,'site variables'!C:C,0,0)</f>
        <v>400.54</v>
      </c>
      <c r="O3579">
        <f>_xlfn.XLOOKUP($A3579,'site variables'!$A:$A,'site variables'!D:D,0,0)</f>
        <v>30.2</v>
      </c>
      <c r="P3579">
        <f>_xlfn.XLOOKUP($A3579,'site variables'!$A:$A,'site variables'!E:E,0,0)</f>
        <v>20.100000000000001</v>
      </c>
      <c r="Q3579">
        <f>_xlfn.XLOOKUP($A3579,'site variables'!$A:$A,'site variables'!F:F,0,0)</f>
        <v>762</v>
      </c>
      <c r="R3579" t="str">
        <f>_xlfn.XLOOKUP($A3579,'site variables'!$A:$A,'site variables'!G:G,0,0)</f>
        <v>high</v>
      </c>
      <c r="S3579" t="str">
        <f>_xlfn.XLOOKUP($A3579,'site variables'!$A:$A,'site variables'!H:H,0,0)</f>
        <v>low</v>
      </c>
      <c r="T3579" t="str">
        <f>_xlfn.XLOOKUP($A3579,'site variables'!$A:$A,'site variables'!I:I,0,0)</f>
        <v>Wildfire&amp;grazing</v>
      </c>
      <c r="U3579">
        <f>_xlfn.XLOOKUP($D3579,climatevars!$E:$E,climatevars!J:J,0,)</f>
        <v>73.999852000000004</v>
      </c>
      <c r="V3579">
        <f>_xlfn.XLOOKUP($D3579,climatevars!$E:$E,climatevars!K:K,0,)</f>
        <v>750.99849799999981</v>
      </c>
      <c r="W3579">
        <f>_xlfn.XLOOKUP($D3579,climatevars!$E:$E,climatevars!L:L,0,)</f>
        <v>326.99934599999995</v>
      </c>
      <c r="X3579">
        <f>_xlfn.XLOOKUP($G3579,speciesvars!$D:$D,speciesvars!H:H,0,0)</f>
        <v>0</v>
      </c>
      <c r="Y3579">
        <f>_xlfn.XLOOKUP($G3579,speciesvars!$D:$D,speciesvars!I:I,0,0)</f>
        <v>0</v>
      </c>
    </row>
    <row r="3580" spans="1:25" hidden="1" x14ac:dyDescent="0.25">
      <c r="A3580" t="s">
        <v>57</v>
      </c>
      <c r="B3580" t="s">
        <v>52</v>
      </c>
      <c r="C3580">
        <v>18</v>
      </c>
      <c r="D3580" t="str">
        <f t="shared" si="55"/>
        <v>Rooseveltspring 2021</v>
      </c>
      <c r="E3580" t="s">
        <v>12</v>
      </c>
      <c r="F3580" t="s">
        <v>70</v>
      </c>
      <c r="G3580" t="s">
        <v>22</v>
      </c>
      <c r="H3580" t="s">
        <v>4256</v>
      </c>
      <c r="I3580" t="s">
        <v>3683</v>
      </c>
      <c r="J3580" t="s">
        <v>60</v>
      </c>
      <c r="K3580">
        <v>0</v>
      </c>
      <c r="L3580">
        <v>0</v>
      </c>
      <c r="M3580">
        <v>0</v>
      </c>
      <c r="N3580">
        <f>_xlfn.XLOOKUP($A3580,'site variables'!$A:$A,'site variables'!C:C,0,0)</f>
        <v>400.54</v>
      </c>
      <c r="O3580">
        <f>_xlfn.XLOOKUP($A3580,'site variables'!$A:$A,'site variables'!D:D,0,0)</f>
        <v>30.2</v>
      </c>
      <c r="P3580">
        <f>_xlfn.XLOOKUP($A3580,'site variables'!$A:$A,'site variables'!E:E,0,0)</f>
        <v>20.100000000000001</v>
      </c>
      <c r="Q3580">
        <f>_xlfn.XLOOKUP($A3580,'site variables'!$A:$A,'site variables'!F:F,0,0)</f>
        <v>762</v>
      </c>
      <c r="R3580" t="str">
        <f>_xlfn.XLOOKUP($A3580,'site variables'!$A:$A,'site variables'!G:G,0,0)</f>
        <v>high</v>
      </c>
      <c r="S3580" t="str">
        <f>_xlfn.XLOOKUP($A3580,'site variables'!$A:$A,'site variables'!H:H,0,0)</f>
        <v>low</v>
      </c>
      <c r="T3580" t="str">
        <f>_xlfn.XLOOKUP($A3580,'site variables'!$A:$A,'site variables'!I:I,0,0)</f>
        <v>Wildfire&amp;grazing</v>
      </c>
      <c r="U3580">
        <f>_xlfn.XLOOKUP($D3580,climatevars!$E:$E,climatevars!J:J,0,)</f>
        <v>73.999852000000004</v>
      </c>
      <c r="V3580">
        <f>_xlfn.XLOOKUP($D3580,climatevars!$E:$E,climatevars!K:K,0,)</f>
        <v>750.99849799999981</v>
      </c>
      <c r="W3580">
        <f>_xlfn.XLOOKUP($D3580,climatevars!$E:$E,climatevars!L:L,0,)</f>
        <v>326.99934599999995</v>
      </c>
      <c r="X3580">
        <f>_xlfn.XLOOKUP($G3580,speciesvars!$D:$D,speciesvars!H:H,0,0)</f>
        <v>22.870833317438802</v>
      </c>
      <c r="Y3580">
        <f>_xlfn.XLOOKUP($G3580,speciesvars!$D:$D,speciesvars!I:I,0,0)</f>
        <v>733</v>
      </c>
    </row>
    <row r="3581" spans="1:25" hidden="1" x14ac:dyDescent="0.25">
      <c r="A3581" t="s">
        <v>57</v>
      </c>
      <c r="B3581" t="s">
        <v>52</v>
      </c>
      <c r="C3581">
        <v>18</v>
      </c>
      <c r="D3581" t="str">
        <f t="shared" si="55"/>
        <v>Rooseveltspring 2021</v>
      </c>
      <c r="E3581" t="s">
        <v>12</v>
      </c>
      <c r="F3581" t="s">
        <v>70</v>
      </c>
      <c r="G3581" t="s">
        <v>54</v>
      </c>
      <c r="H3581" t="s">
        <v>4256</v>
      </c>
      <c r="I3581" t="s">
        <v>3684</v>
      </c>
      <c r="J3581" t="s">
        <v>60</v>
      </c>
      <c r="K3581">
        <v>1</v>
      </c>
      <c r="L3581">
        <v>30</v>
      </c>
      <c r="M3581">
        <v>0.55000000000000004</v>
      </c>
      <c r="N3581">
        <f>_xlfn.XLOOKUP($A3581,'site variables'!$A:$A,'site variables'!C:C,0,0)</f>
        <v>400.54</v>
      </c>
      <c r="O3581">
        <f>_xlfn.XLOOKUP($A3581,'site variables'!$A:$A,'site variables'!D:D,0,0)</f>
        <v>30.2</v>
      </c>
      <c r="P3581">
        <f>_xlfn.XLOOKUP($A3581,'site variables'!$A:$A,'site variables'!E:E,0,0)</f>
        <v>20.100000000000001</v>
      </c>
      <c r="Q3581">
        <f>_xlfn.XLOOKUP($A3581,'site variables'!$A:$A,'site variables'!F:F,0,0)</f>
        <v>762</v>
      </c>
      <c r="R3581" t="str">
        <f>_xlfn.XLOOKUP($A3581,'site variables'!$A:$A,'site variables'!G:G,0,0)</f>
        <v>high</v>
      </c>
      <c r="S3581" t="str">
        <f>_xlfn.XLOOKUP($A3581,'site variables'!$A:$A,'site variables'!H:H,0,0)</f>
        <v>low</v>
      </c>
      <c r="T3581" t="str">
        <f>_xlfn.XLOOKUP($A3581,'site variables'!$A:$A,'site variables'!I:I,0,0)</f>
        <v>Wildfire&amp;grazing</v>
      </c>
      <c r="U3581">
        <f>_xlfn.XLOOKUP($D3581,climatevars!$E:$E,climatevars!J:J,0,)</f>
        <v>73.999852000000004</v>
      </c>
      <c r="V3581">
        <f>_xlfn.XLOOKUP($D3581,climatevars!$E:$E,climatevars!K:K,0,)</f>
        <v>750.99849799999981</v>
      </c>
      <c r="W3581">
        <f>_xlfn.XLOOKUP($D3581,climatevars!$E:$E,climatevars!L:L,0,)</f>
        <v>326.99934599999995</v>
      </c>
      <c r="X3581">
        <f>_xlfn.XLOOKUP($G3581,speciesvars!$D:$D,speciesvars!H:H,0,0)</f>
        <v>21.7541668613752</v>
      </c>
      <c r="Y3581">
        <f>_xlfn.XLOOKUP($G3581,speciesvars!$D:$D,speciesvars!I:I,0,0)</f>
        <v>505</v>
      </c>
    </row>
    <row r="3582" spans="1:25" hidden="1" x14ac:dyDescent="0.25">
      <c r="A3582" t="s">
        <v>57</v>
      </c>
      <c r="B3582" t="s">
        <v>52</v>
      </c>
      <c r="C3582">
        <v>18</v>
      </c>
      <c r="D3582" t="str">
        <f t="shared" si="55"/>
        <v>Rooseveltspring 2021</v>
      </c>
      <c r="E3582" t="s">
        <v>12</v>
      </c>
      <c r="F3582" t="s">
        <v>70</v>
      </c>
      <c r="G3582" t="s">
        <v>65</v>
      </c>
      <c r="H3582" t="s">
        <v>4256</v>
      </c>
      <c r="I3582" t="s">
        <v>3685</v>
      </c>
      <c r="J3582" t="s">
        <v>60</v>
      </c>
      <c r="K3582">
        <v>1</v>
      </c>
      <c r="L3582">
        <v>25</v>
      </c>
      <c r="M3582">
        <v>0.55000000000000004</v>
      </c>
      <c r="N3582">
        <f>_xlfn.XLOOKUP($A3582,'site variables'!$A:$A,'site variables'!C:C,0,0)</f>
        <v>400.54</v>
      </c>
      <c r="O3582">
        <f>_xlfn.XLOOKUP($A3582,'site variables'!$A:$A,'site variables'!D:D,0,0)</f>
        <v>30.2</v>
      </c>
      <c r="P3582">
        <f>_xlfn.XLOOKUP($A3582,'site variables'!$A:$A,'site variables'!E:E,0,0)</f>
        <v>20.100000000000001</v>
      </c>
      <c r="Q3582">
        <f>_xlfn.XLOOKUP($A3582,'site variables'!$A:$A,'site variables'!F:F,0,0)</f>
        <v>762</v>
      </c>
      <c r="R3582" t="str">
        <f>_xlfn.XLOOKUP($A3582,'site variables'!$A:$A,'site variables'!G:G,0,0)</f>
        <v>high</v>
      </c>
      <c r="S3582" t="str">
        <f>_xlfn.XLOOKUP($A3582,'site variables'!$A:$A,'site variables'!H:H,0,0)</f>
        <v>low</v>
      </c>
      <c r="T3582" t="str">
        <f>_xlfn.XLOOKUP($A3582,'site variables'!$A:$A,'site variables'!I:I,0,0)</f>
        <v>Wildfire&amp;grazing</v>
      </c>
      <c r="U3582">
        <f>_xlfn.XLOOKUP($D3582,climatevars!$E:$E,climatevars!J:J,0,)</f>
        <v>73.999852000000004</v>
      </c>
      <c r="V3582">
        <f>_xlfn.XLOOKUP($D3582,climatevars!$E:$E,climatevars!K:K,0,)</f>
        <v>750.99849799999981</v>
      </c>
      <c r="W3582">
        <f>_xlfn.XLOOKUP($D3582,climatevars!$E:$E,climatevars!L:L,0,)</f>
        <v>326.99934599999995</v>
      </c>
      <c r="X3582">
        <f>_xlfn.XLOOKUP($G3582,speciesvars!$D:$D,speciesvars!H:H,0,0)</f>
        <v>21.662499884764401</v>
      </c>
      <c r="Y3582">
        <f>_xlfn.XLOOKUP($G3582,speciesvars!$D:$D,speciesvars!I:I,0,0)</f>
        <v>767</v>
      </c>
    </row>
    <row r="3583" spans="1:25" hidden="1" x14ac:dyDescent="0.25">
      <c r="A3583" t="s">
        <v>57</v>
      </c>
      <c r="B3583" t="s">
        <v>52</v>
      </c>
      <c r="C3583">
        <v>18</v>
      </c>
      <c r="D3583" t="str">
        <f t="shared" si="55"/>
        <v>Rooseveltspring 2021</v>
      </c>
      <c r="E3583" t="s">
        <v>12</v>
      </c>
      <c r="F3583" t="s">
        <v>70</v>
      </c>
      <c r="G3583" t="s">
        <v>1</v>
      </c>
      <c r="H3583" t="s">
        <v>4256</v>
      </c>
      <c r="I3583" t="s">
        <v>3686</v>
      </c>
      <c r="J3583" t="s">
        <v>60</v>
      </c>
      <c r="K3583">
        <v>0</v>
      </c>
      <c r="L3583">
        <v>0</v>
      </c>
      <c r="M3583">
        <v>0.55000000000000004</v>
      </c>
      <c r="N3583">
        <f>_xlfn.XLOOKUP($A3583,'site variables'!$A:$A,'site variables'!C:C,0,0)</f>
        <v>400.54</v>
      </c>
      <c r="O3583">
        <f>_xlfn.XLOOKUP($A3583,'site variables'!$A:$A,'site variables'!D:D,0,0)</f>
        <v>30.2</v>
      </c>
      <c r="P3583">
        <f>_xlfn.XLOOKUP($A3583,'site variables'!$A:$A,'site variables'!E:E,0,0)</f>
        <v>20.100000000000001</v>
      </c>
      <c r="Q3583">
        <f>_xlfn.XLOOKUP($A3583,'site variables'!$A:$A,'site variables'!F:F,0,0)</f>
        <v>762</v>
      </c>
      <c r="R3583" t="str">
        <f>_xlfn.XLOOKUP($A3583,'site variables'!$A:$A,'site variables'!G:G,0,0)</f>
        <v>high</v>
      </c>
      <c r="S3583" t="str">
        <f>_xlfn.XLOOKUP($A3583,'site variables'!$A:$A,'site variables'!H:H,0,0)</f>
        <v>low</v>
      </c>
      <c r="T3583" t="str">
        <f>_xlfn.XLOOKUP($A3583,'site variables'!$A:$A,'site variables'!I:I,0,0)</f>
        <v>Wildfire&amp;grazing</v>
      </c>
      <c r="U3583">
        <f>_xlfn.XLOOKUP($D3583,climatevars!$E:$E,climatevars!J:J,0,)</f>
        <v>73.999852000000004</v>
      </c>
      <c r="V3583">
        <f>_xlfn.XLOOKUP($D3583,climatevars!$E:$E,climatevars!K:K,0,)</f>
        <v>750.99849799999981</v>
      </c>
      <c r="W3583">
        <f>_xlfn.XLOOKUP($D3583,climatevars!$E:$E,climatevars!L:L,0,)</f>
        <v>326.99934599999995</v>
      </c>
      <c r="X3583">
        <f>_xlfn.XLOOKUP($G3583,speciesvars!$D:$D,speciesvars!H:H,0,0)</f>
        <v>22.9416667421659</v>
      </c>
      <c r="Y3583">
        <f>_xlfn.XLOOKUP($G3583,speciesvars!$D:$D,speciesvars!I:I,0,0)</f>
        <v>528</v>
      </c>
    </row>
    <row r="3584" spans="1:25" hidden="1" x14ac:dyDescent="0.25">
      <c r="A3584" t="s">
        <v>57</v>
      </c>
      <c r="B3584" t="s">
        <v>52</v>
      </c>
      <c r="C3584">
        <v>19</v>
      </c>
      <c r="D3584" t="str">
        <f t="shared" si="55"/>
        <v>Rooseveltspring 2021</v>
      </c>
      <c r="E3584" t="s">
        <v>66</v>
      </c>
      <c r="F3584" t="s">
        <v>70</v>
      </c>
      <c r="G3584" t="s">
        <v>6</v>
      </c>
      <c r="H3584" t="s">
        <v>4256</v>
      </c>
      <c r="I3584" t="s">
        <v>3687</v>
      </c>
      <c r="J3584" t="s">
        <v>60</v>
      </c>
      <c r="K3584">
        <v>0</v>
      </c>
      <c r="L3584">
        <v>0</v>
      </c>
      <c r="M3584">
        <v>0.55000000000000004</v>
      </c>
      <c r="N3584">
        <f>_xlfn.XLOOKUP($A3584,'site variables'!$A:$A,'site variables'!C:C,0,0)</f>
        <v>400.54</v>
      </c>
      <c r="O3584">
        <f>_xlfn.XLOOKUP($A3584,'site variables'!$A:$A,'site variables'!D:D,0,0)</f>
        <v>30.2</v>
      </c>
      <c r="P3584">
        <f>_xlfn.XLOOKUP($A3584,'site variables'!$A:$A,'site variables'!E:E,0,0)</f>
        <v>20.100000000000001</v>
      </c>
      <c r="Q3584">
        <f>_xlfn.XLOOKUP($A3584,'site variables'!$A:$A,'site variables'!F:F,0,0)</f>
        <v>762</v>
      </c>
      <c r="R3584" t="str">
        <f>_xlfn.XLOOKUP($A3584,'site variables'!$A:$A,'site variables'!G:G,0,0)</f>
        <v>high</v>
      </c>
      <c r="S3584" t="str">
        <f>_xlfn.XLOOKUP($A3584,'site variables'!$A:$A,'site variables'!H:H,0,0)</f>
        <v>low</v>
      </c>
      <c r="T3584" t="str">
        <f>_xlfn.XLOOKUP($A3584,'site variables'!$A:$A,'site variables'!I:I,0,0)</f>
        <v>Wildfire&amp;grazing</v>
      </c>
      <c r="U3584">
        <f>_xlfn.XLOOKUP($D3584,climatevars!$E:$E,climatevars!J:J,0,)</f>
        <v>73.999852000000004</v>
      </c>
      <c r="V3584">
        <f>_xlfn.XLOOKUP($D3584,climatevars!$E:$E,climatevars!K:K,0,)</f>
        <v>750.99849799999981</v>
      </c>
      <c r="W3584">
        <f>_xlfn.XLOOKUP($D3584,climatevars!$E:$E,climatevars!L:L,0,)</f>
        <v>326.99934599999995</v>
      </c>
      <c r="X3584">
        <f>_xlfn.XLOOKUP($G3584,speciesvars!$D:$D,speciesvars!H:H,0,0)</f>
        <v>21.804166575272902</v>
      </c>
      <c r="Y3584">
        <f>_xlfn.XLOOKUP($G3584,speciesvars!$D:$D,speciesvars!I:I,0,0)</f>
        <v>504</v>
      </c>
    </row>
    <row r="3585" spans="1:25" hidden="1" x14ac:dyDescent="0.25">
      <c r="A3585" t="s">
        <v>57</v>
      </c>
      <c r="B3585" t="s">
        <v>52</v>
      </c>
      <c r="C3585">
        <v>36</v>
      </c>
      <c r="D3585" t="str">
        <f t="shared" si="55"/>
        <v>Rooseveltspring 2021</v>
      </c>
      <c r="E3585" t="s">
        <v>74</v>
      </c>
      <c r="F3585" t="s">
        <v>0</v>
      </c>
      <c r="G3585" t="s">
        <v>77</v>
      </c>
      <c r="H3585" t="s">
        <v>11</v>
      </c>
      <c r="I3585" t="s">
        <v>3688</v>
      </c>
      <c r="J3585" t="s">
        <v>72</v>
      </c>
      <c r="K3585">
        <v>5</v>
      </c>
      <c r="L3585">
        <v>20</v>
      </c>
      <c r="N3585">
        <f>_xlfn.XLOOKUP($A3585,'site variables'!$A:$A,'site variables'!C:C,0,0)</f>
        <v>400.54</v>
      </c>
      <c r="O3585">
        <f>_xlfn.XLOOKUP($A3585,'site variables'!$A:$A,'site variables'!D:D,0,0)</f>
        <v>30.2</v>
      </c>
      <c r="P3585">
        <f>_xlfn.XLOOKUP($A3585,'site variables'!$A:$A,'site variables'!E:E,0,0)</f>
        <v>20.100000000000001</v>
      </c>
      <c r="Q3585">
        <f>_xlfn.XLOOKUP($A3585,'site variables'!$A:$A,'site variables'!F:F,0,0)</f>
        <v>762</v>
      </c>
      <c r="R3585" t="str">
        <f>_xlfn.XLOOKUP($A3585,'site variables'!$A:$A,'site variables'!G:G,0,0)</f>
        <v>high</v>
      </c>
      <c r="S3585" t="str">
        <f>_xlfn.XLOOKUP($A3585,'site variables'!$A:$A,'site variables'!H:H,0,0)</f>
        <v>low</v>
      </c>
      <c r="T3585" t="str">
        <f>_xlfn.XLOOKUP($A3585,'site variables'!$A:$A,'site variables'!I:I,0,0)</f>
        <v>Wildfire&amp;grazing</v>
      </c>
      <c r="U3585">
        <f>_xlfn.XLOOKUP($D3585,climatevars!$E:$E,climatevars!J:J,0,)</f>
        <v>73.999852000000004</v>
      </c>
      <c r="V3585">
        <f>_xlfn.XLOOKUP($D3585,climatevars!$E:$E,climatevars!K:K,0,)</f>
        <v>750.99849799999981</v>
      </c>
      <c r="W3585">
        <f>_xlfn.XLOOKUP($D3585,climatevars!$E:$E,climatevars!L:L,0,)</f>
        <v>326.99934599999995</v>
      </c>
      <c r="X3585">
        <f>_xlfn.XLOOKUP($G3585,speciesvars!$D:$D,speciesvars!H:H,0,0)</f>
        <v>0</v>
      </c>
      <c r="Y3585">
        <f>_xlfn.XLOOKUP($G3585,speciesvars!$D:$D,speciesvars!I:I,0,0)</f>
        <v>0</v>
      </c>
    </row>
    <row r="3586" spans="1:25" hidden="1" x14ac:dyDescent="0.25">
      <c r="A3586" t="s">
        <v>57</v>
      </c>
      <c r="B3586" t="s">
        <v>52</v>
      </c>
      <c r="C3586">
        <v>36</v>
      </c>
      <c r="D3586" t="str">
        <f t="shared" si="55"/>
        <v>Rooseveltspring 2021</v>
      </c>
      <c r="E3586" t="s">
        <v>74</v>
      </c>
      <c r="F3586" t="s">
        <v>0</v>
      </c>
      <c r="G3586" t="s">
        <v>3</v>
      </c>
      <c r="H3586" t="s">
        <v>11</v>
      </c>
      <c r="I3586" t="s">
        <v>3689</v>
      </c>
      <c r="J3586" t="s">
        <v>72</v>
      </c>
      <c r="K3586">
        <v>66</v>
      </c>
      <c r="L3586">
        <v>5</v>
      </c>
      <c r="N3586">
        <f>_xlfn.XLOOKUP($A3586,'site variables'!$A:$A,'site variables'!C:C,0,0)</f>
        <v>400.54</v>
      </c>
      <c r="O3586">
        <f>_xlfn.XLOOKUP($A3586,'site variables'!$A:$A,'site variables'!D:D,0,0)</f>
        <v>30.2</v>
      </c>
      <c r="P3586">
        <f>_xlfn.XLOOKUP($A3586,'site variables'!$A:$A,'site variables'!E:E,0,0)</f>
        <v>20.100000000000001</v>
      </c>
      <c r="Q3586">
        <f>_xlfn.XLOOKUP($A3586,'site variables'!$A:$A,'site variables'!F:F,0,0)</f>
        <v>762</v>
      </c>
      <c r="R3586" t="str">
        <f>_xlfn.XLOOKUP($A3586,'site variables'!$A:$A,'site variables'!G:G,0,0)</f>
        <v>high</v>
      </c>
      <c r="S3586" t="str">
        <f>_xlfn.XLOOKUP($A3586,'site variables'!$A:$A,'site variables'!H:H,0,0)</f>
        <v>low</v>
      </c>
      <c r="T3586" t="str">
        <f>_xlfn.XLOOKUP($A3586,'site variables'!$A:$A,'site variables'!I:I,0,0)</f>
        <v>Wildfire&amp;grazing</v>
      </c>
      <c r="U3586">
        <f>_xlfn.XLOOKUP($D3586,climatevars!$E:$E,climatevars!J:J,0,)</f>
        <v>73.999852000000004</v>
      </c>
      <c r="V3586">
        <f>_xlfn.XLOOKUP($D3586,climatevars!$E:$E,climatevars!K:K,0,)</f>
        <v>750.99849799999981</v>
      </c>
      <c r="W3586">
        <f>_xlfn.XLOOKUP($D3586,climatevars!$E:$E,climatevars!L:L,0,)</f>
        <v>326.99934599999995</v>
      </c>
      <c r="X3586">
        <f>_xlfn.XLOOKUP($G3586,speciesvars!$D:$D,speciesvars!H:H,0,0)</f>
        <v>0</v>
      </c>
      <c r="Y3586">
        <f>_xlfn.XLOOKUP($G3586,speciesvars!$D:$D,speciesvars!I:I,0,0)</f>
        <v>0</v>
      </c>
    </row>
    <row r="3587" spans="1:25" hidden="1" x14ac:dyDescent="0.25">
      <c r="A3587" t="s">
        <v>57</v>
      </c>
      <c r="B3587" t="s">
        <v>52</v>
      </c>
      <c r="C3587">
        <v>36</v>
      </c>
      <c r="D3587" t="str">
        <f t="shared" ref="D3587:D3650" si="56">_xlfn.CONCAT(A3587,B3587)</f>
        <v>Rooseveltspring 2021</v>
      </c>
      <c r="E3587" t="s">
        <v>74</v>
      </c>
      <c r="F3587" t="s">
        <v>0</v>
      </c>
      <c r="G3587" t="s">
        <v>67</v>
      </c>
      <c r="H3587" t="s">
        <v>11</v>
      </c>
      <c r="I3587" t="s">
        <v>3690</v>
      </c>
      <c r="J3587" t="s">
        <v>60</v>
      </c>
      <c r="K3587">
        <v>1</v>
      </c>
      <c r="L3587">
        <v>15</v>
      </c>
      <c r="N3587">
        <f>_xlfn.XLOOKUP($A3587,'site variables'!$A:$A,'site variables'!C:C,0,0)</f>
        <v>400.54</v>
      </c>
      <c r="O3587">
        <f>_xlfn.XLOOKUP($A3587,'site variables'!$A:$A,'site variables'!D:D,0,0)</f>
        <v>30.2</v>
      </c>
      <c r="P3587">
        <f>_xlfn.XLOOKUP($A3587,'site variables'!$A:$A,'site variables'!E:E,0,0)</f>
        <v>20.100000000000001</v>
      </c>
      <c r="Q3587">
        <f>_xlfn.XLOOKUP($A3587,'site variables'!$A:$A,'site variables'!F:F,0,0)</f>
        <v>762</v>
      </c>
      <c r="R3587" t="str">
        <f>_xlfn.XLOOKUP($A3587,'site variables'!$A:$A,'site variables'!G:G,0,0)</f>
        <v>high</v>
      </c>
      <c r="S3587" t="str">
        <f>_xlfn.XLOOKUP($A3587,'site variables'!$A:$A,'site variables'!H:H,0,0)</f>
        <v>low</v>
      </c>
      <c r="T3587" t="str">
        <f>_xlfn.XLOOKUP($A3587,'site variables'!$A:$A,'site variables'!I:I,0,0)</f>
        <v>Wildfire&amp;grazing</v>
      </c>
      <c r="U3587">
        <f>_xlfn.XLOOKUP($D3587,climatevars!$E:$E,climatevars!J:J,0,)</f>
        <v>73.999852000000004</v>
      </c>
      <c r="V3587">
        <f>_xlfn.XLOOKUP($D3587,climatevars!$E:$E,climatevars!K:K,0,)</f>
        <v>750.99849799999981</v>
      </c>
      <c r="W3587">
        <f>_xlfn.XLOOKUP($D3587,climatevars!$E:$E,climatevars!L:L,0,)</f>
        <v>326.99934599999995</v>
      </c>
      <c r="X3587">
        <f>_xlfn.XLOOKUP($G3587,speciesvars!$D:$D,speciesvars!H:H,0,0)</f>
        <v>0</v>
      </c>
      <c r="Y3587">
        <f>_xlfn.XLOOKUP($G3587,speciesvars!$D:$D,speciesvars!I:I,0,0)</f>
        <v>0</v>
      </c>
    </row>
    <row r="3588" spans="1:25" hidden="1" x14ac:dyDescent="0.25">
      <c r="A3588" t="s">
        <v>57</v>
      </c>
      <c r="B3588" t="s">
        <v>52</v>
      </c>
      <c r="C3588">
        <v>36</v>
      </c>
      <c r="D3588" t="str">
        <f t="shared" si="56"/>
        <v>Rooseveltspring 2021</v>
      </c>
      <c r="E3588" t="s">
        <v>74</v>
      </c>
      <c r="F3588" t="s">
        <v>0</v>
      </c>
      <c r="G3588" t="s">
        <v>3691</v>
      </c>
      <c r="H3588" t="s">
        <v>11</v>
      </c>
      <c r="I3588" t="s">
        <v>3692</v>
      </c>
      <c r="J3588" t="s">
        <v>60</v>
      </c>
      <c r="K3588">
        <v>1</v>
      </c>
      <c r="L3588">
        <v>22</v>
      </c>
      <c r="N3588">
        <f>_xlfn.XLOOKUP($A3588,'site variables'!$A:$A,'site variables'!C:C,0,0)</f>
        <v>400.54</v>
      </c>
      <c r="O3588">
        <f>_xlfn.XLOOKUP($A3588,'site variables'!$A:$A,'site variables'!D:D,0,0)</f>
        <v>30.2</v>
      </c>
      <c r="P3588">
        <f>_xlfn.XLOOKUP($A3588,'site variables'!$A:$A,'site variables'!E:E,0,0)</f>
        <v>20.100000000000001</v>
      </c>
      <c r="Q3588">
        <f>_xlfn.XLOOKUP($A3588,'site variables'!$A:$A,'site variables'!F:F,0,0)</f>
        <v>762</v>
      </c>
      <c r="R3588" t="str">
        <f>_xlfn.XLOOKUP($A3588,'site variables'!$A:$A,'site variables'!G:G,0,0)</f>
        <v>high</v>
      </c>
      <c r="S3588" t="str">
        <f>_xlfn.XLOOKUP($A3588,'site variables'!$A:$A,'site variables'!H:H,0,0)</f>
        <v>low</v>
      </c>
      <c r="T3588" t="str">
        <f>_xlfn.XLOOKUP($A3588,'site variables'!$A:$A,'site variables'!I:I,0,0)</f>
        <v>Wildfire&amp;grazing</v>
      </c>
      <c r="U3588">
        <f>_xlfn.XLOOKUP($D3588,climatevars!$E:$E,climatevars!J:J,0,)</f>
        <v>73.999852000000004</v>
      </c>
      <c r="V3588">
        <f>_xlfn.XLOOKUP($D3588,climatevars!$E:$E,climatevars!K:K,0,)</f>
        <v>750.99849799999981</v>
      </c>
      <c r="W3588">
        <f>_xlfn.XLOOKUP($D3588,climatevars!$E:$E,climatevars!L:L,0,)</f>
        <v>326.99934599999995</v>
      </c>
      <c r="X3588">
        <f>_xlfn.XLOOKUP($G3588,speciesvars!$D:$D,speciesvars!H:H,0,0)</f>
        <v>0</v>
      </c>
      <c r="Y3588">
        <f>_xlfn.XLOOKUP($G3588,speciesvars!$D:$D,speciesvars!I:I,0,0)</f>
        <v>0</v>
      </c>
    </row>
    <row r="3589" spans="1:25" hidden="1" x14ac:dyDescent="0.25">
      <c r="A3589" t="s">
        <v>57</v>
      </c>
      <c r="B3589" t="s">
        <v>52</v>
      </c>
      <c r="C3589">
        <v>36</v>
      </c>
      <c r="D3589" t="str">
        <f t="shared" si="56"/>
        <v>Rooseveltspring 2021</v>
      </c>
      <c r="E3589" t="s">
        <v>74</v>
      </c>
      <c r="F3589" t="s">
        <v>0</v>
      </c>
      <c r="G3589" t="s">
        <v>36</v>
      </c>
      <c r="H3589" t="s">
        <v>11</v>
      </c>
      <c r="I3589" t="s">
        <v>3693</v>
      </c>
      <c r="J3589" t="s">
        <v>72</v>
      </c>
      <c r="K3589">
        <v>15</v>
      </c>
      <c r="L3589">
        <v>10</v>
      </c>
      <c r="N3589">
        <f>_xlfn.XLOOKUP($A3589,'site variables'!$A:$A,'site variables'!C:C,0,0)</f>
        <v>400.54</v>
      </c>
      <c r="O3589">
        <f>_xlfn.XLOOKUP($A3589,'site variables'!$A:$A,'site variables'!D:D,0,0)</f>
        <v>30.2</v>
      </c>
      <c r="P3589">
        <f>_xlfn.XLOOKUP($A3589,'site variables'!$A:$A,'site variables'!E:E,0,0)</f>
        <v>20.100000000000001</v>
      </c>
      <c r="Q3589">
        <f>_xlfn.XLOOKUP($A3589,'site variables'!$A:$A,'site variables'!F:F,0,0)</f>
        <v>762</v>
      </c>
      <c r="R3589" t="str">
        <f>_xlfn.XLOOKUP($A3589,'site variables'!$A:$A,'site variables'!G:G,0,0)</f>
        <v>high</v>
      </c>
      <c r="S3589" t="str">
        <f>_xlfn.XLOOKUP($A3589,'site variables'!$A:$A,'site variables'!H:H,0,0)</f>
        <v>low</v>
      </c>
      <c r="T3589" t="str">
        <f>_xlfn.XLOOKUP($A3589,'site variables'!$A:$A,'site variables'!I:I,0,0)</f>
        <v>Wildfire&amp;grazing</v>
      </c>
      <c r="U3589">
        <f>_xlfn.XLOOKUP($D3589,climatevars!$E:$E,climatevars!J:J,0,)</f>
        <v>73.999852000000004</v>
      </c>
      <c r="V3589">
        <f>_xlfn.XLOOKUP($D3589,climatevars!$E:$E,climatevars!K:K,0,)</f>
        <v>750.99849799999981</v>
      </c>
      <c r="W3589">
        <f>_xlfn.XLOOKUP($D3589,climatevars!$E:$E,climatevars!L:L,0,)</f>
        <v>326.99934599999995</v>
      </c>
      <c r="X3589">
        <f>_xlfn.XLOOKUP($G3589,speciesvars!$D:$D,speciesvars!H:H,0,0)</f>
        <v>0</v>
      </c>
      <c r="Y3589">
        <f>_xlfn.XLOOKUP($G3589,speciesvars!$D:$D,speciesvars!I:I,0,0)</f>
        <v>0</v>
      </c>
    </row>
    <row r="3590" spans="1:25" hidden="1" x14ac:dyDescent="0.25">
      <c r="A3590" t="s">
        <v>57</v>
      </c>
      <c r="B3590" t="s">
        <v>52</v>
      </c>
      <c r="C3590">
        <v>36</v>
      </c>
      <c r="D3590" t="str">
        <f t="shared" si="56"/>
        <v>Rooseveltspring 2021</v>
      </c>
      <c r="E3590" t="s">
        <v>74</v>
      </c>
      <c r="F3590" t="s">
        <v>0</v>
      </c>
      <c r="G3590" t="s">
        <v>3329</v>
      </c>
      <c r="H3590" t="s">
        <v>11</v>
      </c>
      <c r="I3590" t="s">
        <v>3694</v>
      </c>
      <c r="J3590" t="s">
        <v>72</v>
      </c>
      <c r="K3590">
        <v>1</v>
      </c>
      <c r="L3590">
        <v>3</v>
      </c>
      <c r="N3590">
        <f>_xlfn.XLOOKUP($A3590,'site variables'!$A:$A,'site variables'!C:C,0,0)</f>
        <v>400.54</v>
      </c>
      <c r="O3590">
        <f>_xlfn.XLOOKUP($A3590,'site variables'!$A:$A,'site variables'!D:D,0,0)</f>
        <v>30.2</v>
      </c>
      <c r="P3590">
        <f>_xlfn.XLOOKUP($A3590,'site variables'!$A:$A,'site variables'!E:E,0,0)</f>
        <v>20.100000000000001</v>
      </c>
      <c r="Q3590">
        <f>_xlfn.XLOOKUP($A3590,'site variables'!$A:$A,'site variables'!F:F,0,0)</f>
        <v>762</v>
      </c>
      <c r="R3590" t="str">
        <f>_xlfn.XLOOKUP($A3590,'site variables'!$A:$A,'site variables'!G:G,0,0)</f>
        <v>high</v>
      </c>
      <c r="S3590" t="str">
        <f>_xlfn.XLOOKUP($A3590,'site variables'!$A:$A,'site variables'!H:H,0,0)</f>
        <v>low</v>
      </c>
      <c r="T3590" t="str">
        <f>_xlfn.XLOOKUP($A3590,'site variables'!$A:$A,'site variables'!I:I,0,0)</f>
        <v>Wildfire&amp;grazing</v>
      </c>
      <c r="U3590">
        <f>_xlfn.XLOOKUP($D3590,climatevars!$E:$E,climatevars!J:J,0,)</f>
        <v>73.999852000000004</v>
      </c>
      <c r="V3590">
        <f>_xlfn.XLOOKUP($D3590,climatevars!$E:$E,climatevars!K:K,0,)</f>
        <v>750.99849799999981</v>
      </c>
      <c r="W3590">
        <f>_xlfn.XLOOKUP($D3590,climatevars!$E:$E,climatevars!L:L,0,)</f>
        <v>326.99934599999995</v>
      </c>
      <c r="X3590">
        <f>_xlfn.XLOOKUP($G3590,speciesvars!$D:$D,speciesvars!H:H,0,0)</f>
        <v>0</v>
      </c>
      <c r="Y3590">
        <f>_xlfn.XLOOKUP($G3590,speciesvars!$D:$D,speciesvars!I:I,0,0)</f>
        <v>0</v>
      </c>
    </row>
    <row r="3591" spans="1:25" hidden="1" x14ac:dyDescent="0.25">
      <c r="A3591" t="s">
        <v>57</v>
      </c>
      <c r="B3591" t="s">
        <v>69</v>
      </c>
      <c r="C3591">
        <v>1</v>
      </c>
      <c r="D3591" t="str">
        <f t="shared" si="56"/>
        <v>Rooseveltspring 2022</v>
      </c>
      <c r="E3591" t="s">
        <v>48</v>
      </c>
      <c r="F3591" t="s">
        <v>70</v>
      </c>
      <c r="G3591" t="s">
        <v>38</v>
      </c>
      <c r="H3591" t="s">
        <v>11</v>
      </c>
      <c r="I3591" t="s">
        <v>3695</v>
      </c>
      <c r="J3591" t="s">
        <v>60</v>
      </c>
      <c r="K3591">
        <v>2</v>
      </c>
      <c r="L3591">
        <v>55</v>
      </c>
      <c r="N3591">
        <f>_xlfn.XLOOKUP($A3591,'site variables'!$A:$A,'site variables'!C:C,0,0)</f>
        <v>400.54</v>
      </c>
      <c r="O3591">
        <f>_xlfn.XLOOKUP($A3591,'site variables'!$A:$A,'site variables'!D:D,0,0)</f>
        <v>30.2</v>
      </c>
      <c r="P3591">
        <f>_xlfn.XLOOKUP($A3591,'site variables'!$A:$A,'site variables'!E:E,0,0)</f>
        <v>20.100000000000001</v>
      </c>
      <c r="Q3591">
        <f>_xlfn.XLOOKUP($A3591,'site variables'!$A:$A,'site variables'!F:F,0,0)</f>
        <v>762</v>
      </c>
      <c r="R3591" t="str">
        <f>_xlfn.XLOOKUP($A3591,'site variables'!$A:$A,'site variables'!G:G,0,0)</f>
        <v>high</v>
      </c>
      <c r="S3591" t="str">
        <f>_xlfn.XLOOKUP($A3591,'site variables'!$A:$A,'site variables'!H:H,0,0)</f>
        <v>low</v>
      </c>
      <c r="T3591" t="str">
        <f>_xlfn.XLOOKUP($A3591,'site variables'!$A:$A,'site variables'!I:I,0,0)</f>
        <v>Wildfire&amp;grazing</v>
      </c>
      <c r="U3591">
        <f>_xlfn.XLOOKUP($D3591,climatevars!$E:$E,climatevars!J:J,0,)</f>
        <v>130.99973799999995</v>
      </c>
      <c r="V3591">
        <f>_xlfn.XLOOKUP($D3591,climatevars!$E:$E,climatevars!K:K,0,)</f>
        <v>750.99849799999981</v>
      </c>
      <c r="W3591">
        <f>_xlfn.XLOOKUP($D3591,climatevars!$E:$E,climatevars!L:L,0,)</f>
        <v>750.99849799999993</v>
      </c>
      <c r="X3591">
        <f>_xlfn.XLOOKUP($G3591,speciesvars!$D:$D,speciesvars!H:H,0,0)</f>
        <v>0</v>
      </c>
      <c r="Y3591">
        <f>_xlfn.XLOOKUP($G3591,speciesvars!$D:$D,speciesvars!I:I,0,0)</f>
        <v>0</v>
      </c>
    </row>
    <row r="3592" spans="1:25" hidden="1" x14ac:dyDescent="0.25">
      <c r="A3592" t="s">
        <v>57</v>
      </c>
      <c r="B3592" t="s">
        <v>69</v>
      </c>
      <c r="C3592">
        <v>1</v>
      </c>
      <c r="D3592" t="str">
        <f t="shared" si="56"/>
        <v>Rooseveltspring 2022</v>
      </c>
      <c r="E3592" t="s">
        <v>48</v>
      </c>
      <c r="F3592" t="s">
        <v>70</v>
      </c>
      <c r="G3592" t="s">
        <v>39</v>
      </c>
      <c r="H3592" t="s">
        <v>11</v>
      </c>
      <c r="I3592" t="s">
        <v>3696</v>
      </c>
      <c r="J3592" t="s">
        <v>60</v>
      </c>
      <c r="K3592">
        <v>4</v>
      </c>
      <c r="L3592">
        <v>30</v>
      </c>
      <c r="N3592">
        <f>_xlfn.XLOOKUP($A3592,'site variables'!$A:$A,'site variables'!C:C,0,0)</f>
        <v>400.54</v>
      </c>
      <c r="O3592">
        <f>_xlfn.XLOOKUP($A3592,'site variables'!$A:$A,'site variables'!D:D,0,0)</f>
        <v>30.2</v>
      </c>
      <c r="P3592">
        <f>_xlfn.XLOOKUP($A3592,'site variables'!$A:$A,'site variables'!E:E,0,0)</f>
        <v>20.100000000000001</v>
      </c>
      <c r="Q3592">
        <f>_xlfn.XLOOKUP($A3592,'site variables'!$A:$A,'site variables'!F:F,0,0)</f>
        <v>762</v>
      </c>
      <c r="R3592" t="str">
        <f>_xlfn.XLOOKUP($A3592,'site variables'!$A:$A,'site variables'!G:G,0,0)</f>
        <v>high</v>
      </c>
      <c r="S3592" t="str">
        <f>_xlfn.XLOOKUP($A3592,'site variables'!$A:$A,'site variables'!H:H,0,0)</f>
        <v>low</v>
      </c>
      <c r="T3592" t="str">
        <f>_xlfn.XLOOKUP($A3592,'site variables'!$A:$A,'site variables'!I:I,0,0)</f>
        <v>Wildfire&amp;grazing</v>
      </c>
      <c r="U3592">
        <f>_xlfn.XLOOKUP($D3592,climatevars!$E:$E,climatevars!J:J,0,)</f>
        <v>130.99973799999995</v>
      </c>
      <c r="V3592">
        <f>_xlfn.XLOOKUP($D3592,climatevars!$E:$E,climatevars!K:K,0,)</f>
        <v>750.99849799999981</v>
      </c>
      <c r="W3592">
        <f>_xlfn.XLOOKUP($D3592,climatevars!$E:$E,climatevars!L:L,0,)</f>
        <v>750.99849799999993</v>
      </c>
      <c r="X3592">
        <f>_xlfn.XLOOKUP($G3592,speciesvars!$D:$D,speciesvars!H:H,0,0)</f>
        <v>0</v>
      </c>
      <c r="Y3592">
        <f>_xlfn.XLOOKUP($G3592,speciesvars!$D:$D,speciesvars!I:I,0,0)</f>
        <v>0</v>
      </c>
    </row>
    <row r="3593" spans="1:25" hidden="1" x14ac:dyDescent="0.25">
      <c r="A3593" t="s">
        <v>57</v>
      </c>
      <c r="B3593" t="s">
        <v>52</v>
      </c>
      <c r="C3593">
        <v>19</v>
      </c>
      <c r="D3593" t="str">
        <f t="shared" si="56"/>
        <v>Rooseveltspring 2021</v>
      </c>
      <c r="E3593" t="s">
        <v>66</v>
      </c>
      <c r="F3593" t="s">
        <v>70</v>
      </c>
      <c r="G3593" t="s">
        <v>22</v>
      </c>
      <c r="H3593" t="s">
        <v>4256</v>
      </c>
      <c r="I3593" t="s">
        <v>3697</v>
      </c>
      <c r="J3593" t="s">
        <v>60</v>
      </c>
      <c r="K3593">
        <v>0</v>
      </c>
      <c r="L3593">
        <v>0</v>
      </c>
      <c r="M3593">
        <v>0</v>
      </c>
      <c r="N3593">
        <f>_xlfn.XLOOKUP($A3593,'site variables'!$A:$A,'site variables'!C:C,0,0)</f>
        <v>400.54</v>
      </c>
      <c r="O3593">
        <f>_xlfn.XLOOKUP($A3593,'site variables'!$A:$A,'site variables'!D:D,0,0)</f>
        <v>30.2</v>
      </c>
      <c r="P3593">
        <f>_xlfn.XLOOKUP($A3593,'site variables'!$A:$A,'site variables'!E:E,0,0)</f>
        <v>20.100000000000001</v>
      </c>
      <c r="Q3593">
        <f>_xlfn.XLOOKUP($A3593,'site variables'!$A:$A,'site variables'!F:F,0,0)</f>
        <v>762</v>
      </c>
      <c r="R3593" t="str">
        <f>_xlfn.XLOOKUP($A3593,'site variables'!$A:$A,'site variables'!G:G,0,0)</f>
        <v>high</v>
      </c>
      <c r="S3593" t="str">
        <f>_xlfn.XLOOKUP($A3593,'site variables'!$A:$A,'site variables'!H:H,0,0)</f>
        <v>low</v>
      </c>
      <c r="T3593" t="str">
        <f>_xlfn.XLOOKUP($A3593,'site variables'!$A:$A,'site variables'!I:I,0,0)</f>
        <v>Wildfire&amp;grazing</v>
      </c>
      <c r="U3593">
        <f>_xlfn.XLOOKUP($D3593,climatevars!$E:$E,climatevars!J:J,0,)</f>
        <v>73.999852000000004</v>
      </c>
      <c r="V3593">
        <f>_xlfn.XLOOKUP($D3593,climatevars!$E:$E,climatevars!K:K,0,)</f>
        <v>750.99849799999981</v>
      </c>
      <c r="W3593">
        <f>_xlfn.XLOOKUP($D3593,climatevars!$E:$E,climatevars!L:L,0,)</f>
        <v>326.99934599999995</v>
      </c>
      <c r="X3593">
        <f>_xlfn.XLOOKUP($G3593,speciesvars!$D:$D,speciesvars!H:H,0,0)</f>
        <v>22.870833317438802</v>
      </c>
      <c r="Y3593">
        <f>_xlfn.XLOOKUP($G3593,speciesvars!$D:$D,speciesvars!I:I,0,0)</f>
        <v>733</v>
      </c>
    </row>
    <row r="3594" spans="1:25" hidden="1" x14ac:dyDescent="0.25">
      <c r="A3594" t="s">
        <v>57</v>
      </c>
      <c r="B3594" t="s">
        <v>52</v>
      </c>
      <c r="C3594">
        <v>19</v>
      </c>
      <c r="D3594" t="str">
        <f t="shared" si="56"/>
        <v>Rooseveltspring 2021</v>
      </c>
      <c r="E3594" t="s">
        <v>66</v>
      </c>
      <c r="F3594" t="s">
        <v>70</v>
      </c>
      <c r="G3594" t="s">
        <v>54</v>
      </c>
      <c r="H3594" t="s">
        <v>4256</v>
      </c>
      <c r="I3594" t="s">
        <v>3698</v>
      </c>
      <c r="J3594" t="s">
        <v>60</v>
      </c>
      <c r="K3594">
        <v>0</v>
      </c>
      <c r="L3594">
        <v>0</v>
      </c>
      <c r="M3594">
        <v>0</v>
      </c>
      <c r="N3594">
        <f>_xlfn.XLOOKUP($A3594,'site variables'!$A:$A,'site variables'!C:C,0,0)</f>
        <v>400.54</v>
      </c>
      <c r="O3594">
        <f>_xlfn.XLOOKUP($A3594,'site variables'!$A:$A,'site variables'!D:D,0,0)</f>
        <v>30.2</v>
      </c>
      <c r="P3594">
        <f>_xlfn.XLOOKUP($A3594,'site variables'!$A:$A,'site variables'!E:E,0,0)</f>
        <v>20.100000000000001</v>
      </c>
      <c r="Q3594">
        <f>_xlfn.XLOOKUP($A3594,'site variables'!$A:$A,'site variables'!F:F,0,0)</f>
        <v>762</v>
      </c>
      <c r="R3594" t="str">
        <f>_xlfn.XLOOKUP($A3594,'site variables'!$A:$A,'site variables'!G:G,0,0)</f>
        <v>high</v>
      </c>
      <c r="S3594" t="str">
        <f>_xlfn.XLOOKUP($A3594,'site variables'!$A:$A,'site variables'!H:H,0,0)</f>
        <v>low</v>
      </c>
      <c r="T3594" t="str">
        <f>_xlfn.XLOOKUP($A3594,'site variables'!$A:$A,'site variables'!I:I,0,0)</f>
        <v>Wildfire&amp;grazing</v>
      </c>
      <c r="U3594">
        <f>_xlfn.XLOOKUP($D3594,climatevars!$E:$E,climatevars!J:J,0,)</f>
        <v>73.999852000000004</v>
      </c>
      <c r="V3594">
        <f>_xlfn.XLOOKUP($D3594,climatevars!$E:$E,climatevars!K:K,0,)</f>
        <v>750.99849799999981</v>
      </c>
      <c r="W3594">
        <f>_xlfn.XLOOKUP($D3594,climatevars!$E:$E,climatevars!L:L,0,)</f>
        <v>326.99934599999995</v>
      </c>
      <c r="X3594">
        <f>_xlfn.XLOOKUP($G3594,speciesvars!$D:$D,speciesvars!H:H,0,0)</f>
        <v>21.7541668613752</v>
      </c>
      <c r="Y3594">
        <f>_xlfn.XLOOKUP($G3594,speciesvars!$D:$D,speciesvars!I:I,0,0)</f>
        <v>505</v>
      </c>
    </row>
    <row r="3595" spans="1:25" hidden="1" x14ac:dyDescent="0.25">
      <c r="A3595" t="s">
        <v>57</v>
      </c>
      <c r="B3595" t="s">
        <v>52</v>
      </c>
      <c r="C3595">
        <v>19</v>
      </c>
      <c r="D3595" t="str">
        <f t="shared" si="56"/>
        <v>Rooseveltspring 2021</v>
      </c>
      <c r="E3595" t="s">
        <v>66</v>
      </c>
      <c r="F3595" t="s">
        <v>70</v>
      </c>
      <c r="G3595" t="s">
        <v>65</v>
      </c>
      <c r="H3595" t="s">
        <v>4256</v>
      </c>
      <c r="I3595" t="s">
        <v>3699</v>
      </c>
      <c r="J3595" t="s">
        <v>60</v>
      </c>
      <c r="K3595">
        <v>0</v>
      </c>
      <c r="L3595">
        <v>0</v>
      </c>
      <c r="M3595">
        <v>0</v>
      </c>
      <c r="N3595">
        <f>_xlfn.XLOOKUP($A3595,'site variables'!$A:$A,'site variables'!C:C,0,0)</f>
        <v>400.54</v>
      </c>
      <c r="O3595">
        <f>_xlfn.XLOOKUP($A3595,'site variables'!$A:$A,'site variables'!D:D,0,0)</f>
        <v>30.2</v>
      </c>
      <c r="P3595">
        <f>_xlfn.XLOOKUP($A3595,'site variables'!$A:$A,'site variables'!E:E,0,0)</f>
        <v>20.100000000000001</v>
      </c>
      <c r="Q3595">
        <f>_xlfn.XLOOKUP($A3595,'site variables'!$A:$A,'site variables'!F:F,0,0)</f>
        <v>762</v>
      </c>
      <c r="R3595" t="str">
        <f>_xlfn.XLOOKUP($A3595,'site variables'!$A:$A,'site variables'!G:G,0,0)</f>
        <v>high</v>
      </c>
      <c r="S3595" t="str">
        <f>_xlfn.XLOOKUP($A3595,'site variables'!$A:$A,'site variables'!H:H,0,0)</f>
        <v>low</v>
      </c>
      <c r="T3595" t="str">
        <f>_xlfn.XLOOKUP($A3595,'site variables'!$A:$A,'site variables'!I:I,0,0)</f>
        <v>Wildfire&amp;grazing</v>
      </c>
      <c r="U3595">
        <f>_xlfn.XLOOKUP($D3595,climatevars!$E:$E,climatevars!J:J,0,)</f>
        <v>73.999852000000004</v>
      </c>
      <c r="V3595">
        <f>_xlfn.XLOOKUP($D3595,climatevars!$E:$E,climatevars!K:K,0,)</f>
        <v>750.99849799999981</v>
      </c>
      <c r="W3595">
        <f>_xlfn.XLOOKUP($D3595,climatevars!$E:$E,climatevars!L:L,0,)</f>
        <v>326.99934599999995</v>
      </c>
      <c r="X3595">
        <f>_xlfn.XLOOKUP($G3595,speciesvars!$D:$D,speciesvars!H:H,0,0)</f>
        <v>21.662499884764401</v>
      </c>
      <c r="Y3595">
        <f>_xlfn.XLOOKUP($G3595,speciesvars!$D:$D,speciesvars!I:I,0,0)</f>
        <v>767</v>
      </c>
    </row>
    <row r="3596" spans="1:25" hidden="1" x14ac:dyDescent="0.25">
      <c r="A3596" t="s">
        <v>57</v>
      </c>
      <c r="B3596" t="s">
        <v>52</v>
      </c>
      <c r="C3596">
        <v>19</v>
      </c>
      <c r="D3596" t="str">
        <f t="shared" si="56"/>
        <v>Rooseveltspring 2021</v>
      </c>
      <c r="E3596" t="s">
        <v>66</v>
      </c>
      <c r="F3596" t="s">
        <v>70</v>
      </c>
      <c r="G3596" t="s">
        <v>1</v>
      </c>
      <c r="H3596" t="s">
        <v>4256</v>
      </c>
      <c r="I3596" t="s">
        <v>3700</v>
      </c>
      <c r="J3596" t="s">
        <v>60</v>
      </c>
      <c r="K3596">
        <v>0</v>
      </c>
      <c r="L3596">
        <v>0</v>
      </c>
      <c r="M3596">
        <v>0</v>
      </c>
      <c r="N3596">
        <f>_xlfn.XLOOKUP($A3596,'site variables'!$A:$A,'site variables'!C:C,0,0)</f>
        <v>400.54</v>
      </c>
      <c r="O3596">
        <f>_xlfn.XLOOKUP($A3596,'site variables'!$A:$A,'site variables'!D:D,0,0)</f>
        <v>30.2</v>
      </c>
      <c r="P3596">
        <f>_xlfn.XLOOKUP($A3596,'site variables'!$A:$A,'site variables'!E:E,0,0)</f>
        <v>20.100000000000001</v>
      </c>
      <c r="Q3596">
        <f>_xlfn.XLOOKUP($A3596,'site variables'!$A:$A,'site variables'!F:F,0,0)</f>
        <v>762</v>
      </c>
      <c r="R3596" t="str">
        <f>_xlfn.XLOOKUP($A3596,'site variables'!$A:$A,'site variables'!G:G,0,0)</f>
        <v>high</v>
      </c>
      <c r="S3596" t="str">
        <f>_xlfn.XLOOKUP($A3596,'site variables'!$A:$A,'site variables'!H:H,0,0)</f>
        <v>low</v>
      </c>
      <c r="T3596" t="str">
        <f>_xlfn.XLOOKUP($A3596,'site variables'!$A:$A,'site variables'!I:I,0,0)</f>
        <v>Wildfire&amp;grazing</v>
      </c>
      <c r="U3596">
        <f>_xlfn.XLOOKUP($D3596,climatevars!$E:$E,climatevars!J:J,0,)</f>
        <v>73.999852000000004</v>
      </c>
      <c r="V3596">
        <f>_xlfn.XLOOKUP($D3596,climatevars!$E:$E,climatevars!K:K,0,)</f>
        <v>750.99849799999981</v>
      </c>
      <c r="W3596">
        <f>_xlfn.XLOOKUP($D3596,climatevars!$E:$E,climatevars!L:L,0,)</f>
        <v>326.99934599999995</v>
      </c>
      <c r="X3596">
        <f>_xlfn.XLOOKUP($G3596,speciesvars!$D:$D,speciesvars!H:H,0,0)</f>
        <v>22.9416667421659</v>
      </c>
      <c r="Y3596">
        <f>_xlfn.XLOOKUP($G3596,speciesvars!$D:$D,speciesvars!I:I,0,0)</f>
        <v>528</v>
      </c>
    </row>
    <row r="3597" spans="1:25" hidden="1" x14ac:dyDescent="0.25">
      <c r="A3597" t="s">
        <v>57</v>
      </c>
      <c r="B3597" t="s">
        <v>52</v>
      </c>
      <c r="C3597">
        <v>20</v>
      </c>
      <c r="D3597" t="str">
        <f t="shared" si="56"/>
        <v>Rooseveltspring 2021</v>
      </c>
      <c r="E3597" t="s">
        <v>74</v>
      </c>
      <c r="F3597" t="s">
        <v>70</v>
      </c>
      <c r="G3597" t="s">
        <v>6</v>
      </c>
      <c r="H3597" t="s">
        <v>4256</v>
      </c>
      <c r="I3597" t="s">
        <v>3701</v>
      </c>
      <c r="J3597" t="s">
        <v>60</v>
      </c>
      <c r="K3597">
        <v>0</v>
      </c>
      <c r="L3597">
        <v>0</v>
      </c>
      <c r="M3597">
        <v>0</v>
      </c>
      <c r="N3597">
        <f>_xlfn.XLOOKUP($A3597,'site variables'!$A:$A,'site variables'!C:C,0,0)</f>
        <v>400.54</v>
      </c>
      <c r="O3597">
        <f>_xlfn.XLOOKUP($A3597,'site variables'!$A:$A,'site variables'!D:D,0,0)</f>
        <v>30.2</v>
      </c>
      <c r="P3597">
        <f>_xlfn.XLOOKUP($A3597,'site variables'!$A:$A,'site variables'!E:E,0,0)</f>
        <v>20.100000000000001</v>
      </c>
      <c r="Q3597">
        <f>_xlfn.XLOOKUP($A3597,'site variables'!$A:$A,'site variables'!F:F,0,0)</f>
        <v>762</v>
      </c>
      <c r="R3597" t="str">
        <f>_xlfn.XLOOKUP($A3597,'site variables'!$A:$A,'site variables'!G:G,0,0)</f>
        <v>high</v>
      </c>
      <c r="S3597" t="str">
        <f>_xlfn.XLOOKUP($A3597,'site variables'!$A:$A,'site variables'!H:H,0,0)</f>
        <v>low</v>
      </c>
      <c r="T3597" t="str">
        <f>_xlfn.XLOOKUP($A3597,'site variables'!$A:$A,'site variables'!I:I,0,0)</f>
        <v>Wildfire&amp;grazing</v>
      </c>
      <c r="U3597">
        <f>_xlfn.XLOOKUP($D3597,climatevars!$E:$E,climatevars!J:J,0,)</f>
        <v>73.999852000000004</v>
      </c>
      <c r="V3597">
        <f>_xlfn.XLOOKUP($D3597,climatevars!$E:$E,climatevars!K:K,0,)</f>
        <v>750.99849799999981</v>
      </c>
      <c r="W3597">
        <f>_xlfn.XLOOKUP($D3597,climatevars!$E:$E,climatevars!L:L,0,)</f>
        <v>326.99934599999995</v>
      </c>
      <c r="X3597">
        <f>_xlfn.XLOOKUP($G3597,speciesvars!$D:$D,speciesvars!H:H,0,0)</f>
        <v>21.804166575272902</v>
      </c>
      <c r="Y3597">
        <f>_xlfn.XLOOKUP($G3597,speciesvars!$D:$D,speciesvars!I:I,0,0)</f>
        <v>504</v>
      </c>
    </row>
    <row r="3598" spans="1:25" hidden="1" x14ac:dyDescent="0.25">
      <c r="A3598" t="s">
        <v>57</v>
      </c>
      <c r="B3598" t="s">
        <v>52</v>
      </c>
      <c r="C3598">
        <v>20</v>
      </c>
      <c r="D3598" t="str">
        <f t="shared" si="56"/>
        <v>Rooseveltspring 2021</v>
      </c>
      <c r="E3598" t="s">
        <v>74</v>
      </c>
      <c r="F3598" t="s">
        <v>70</v>
      </c>
      <c r="G3598" t="s">
        <v>22</v>
      </c>
      <c r="H3598" t="s">
        <v>4256</v>
      </c>
      <c r="I3598" t="s">
        <v>3702</v>
      </c>
      <c r="J3598" t="s">
        <v>60</v>
      </c>
      <c r="K3598">
        <v>0</v>
      </c>
      <c r="L3598">
        <v>0</v>
      </c>
      <c r="M3598">
        <v>0</v>
      </c>
      <c r="N3598">
        <f>_xlfn.XLOOKUP($A3598,'site variables'!$A:$A,'site variables'!C:C,0,0)</f>
        <v>400.54</v>
      </c>
      <c r="O3598">
        <f>_xlfn.XLOOKUP($A3598,'site variables'!$A:$A,'site variables'!D:D,0,0)</f>
        <v>30.2</v>
      </c>
      <c r="P3598">
        <f>_xlfn.XLOOKUP($A3598,'site variables'!$A:$A,'site variables'!E:E,0,0)</f>
        <v>20.100000000000001</v>
      </c>
      <c r="Q3598">
        <f>_xlfn.XLOOKUP($A3598,'site variables'!$A:$A,'site variables'!F:F,0,0)</f>
        <v>762</v>
      </c>
      <c r="R3598" t="str">
        <f>_xlfn.XLOOKUP($A3598,'site variables'!$A:$A,'site variables'!G:G,0,0)</f>
        <v>high</v>
      </c>
      <c r="S3598" t="str">
        <f>_xlfn.XLOOKUP($A3598,'site variables'!$A:$A,'site variables'!H:H,0,0)</f>
        <v>low</v>
      </c>
      <c r="T3598" t="str">
        <f>_xlfn.XLOOKUP($A3598,'site variables'!$A:$A,'site variables'!I:I,0,0)</f>
        <v>Wildfire&amp;grazing</v>
      </c>
      <c r="U3598">
        <f>_xlfn.XLOOKUP($D3598,climatevars!$E:$E,climatevars!J:J,0,)</f>
        <v>73.999852000000004</v>
      </c>
      <c r="V3598">
        <f>_xlfn.XLOOKUP($D3598,climatevars!$E:$E,climatevars!K:K,0,)</f>
        <v>750.99849799999981</v>
      </c>
      <c r="W3598">
        <f>_xlfn.XLOOKUP($D3598,climatevars!$E:$E,climatevars!L:L,0,)</f>
        <v>326.99934599999995</v>
      </c>
      <c r="X3598">
        <f>_xlfn.XLOOKUP($G3598,speciesvars!$D:$D,speciesvars!H:H,0,0)</f>
        <v>22.870833317438802</v>
      </c>
      <c r="Y3598">
        <f>_xlfn.XLOOKUP($G3598,speciesvars!$D:$D,speciesvars!I:I,0,0)</f>
        <v>733</v>
      </c>
    </row>
    <row r="3599" spans="1:25" hidden="1" x14ac:dyDescent="0.25">
      <c r="A3599" t="s">
        <v>57</v>
      </c>
      <c r="B3599" t="s">
        <v>52</v>
      </c>
      <c r="C3599">
        <v>20</v>
      </c>
      <c r="D3599" t="str">
        <f t="shared" si="56"/>
        <v>Rooseveltspring 2021</v>
      </c>
      <c r="E3599" t="s">
        <v>74</v>
      </c>
      <c r="F3599" t="s">
        <v>70</v>
      </c>
      <c r="G3599" t="s">
        <v>54</v>
      </c>
      <c r="H3599" t="s">
        <v>4256</v>
      </c>
      <c r="I3599" t="s">
        <v>3703</v>
      </c>
      <c r="J3599" t="s">
        <v>60</v>
      </c>
      <c r="K3599">
        <v>0</v>
      </c>
      <c r="L3599">
        <v>0</v>
      </c>
      <c r="M3599">
        <v>0</v>
      </c>
      <c r="N3599">
        <f>_xlfn.XLOOKUP($A3599,'site variables'!$A:$A,'site variables'!C:C,0,0)</f>
        <v>400.54</v>
      </c>
      <c r="O3599">
        <f>_xlfn.XLOOKUP($A3599,'site variables'!$A:$A,'site variables'!D:D,0,0)</f>
        <v>30.2</v>
      </c>
      <c r="P3599">
        <f>_xlfn.XLOOKUP($A3599,'site variables'!$A:$A,'site variables'!E:E,0,0)</f>
        <v>20.100000000000001</v>
      </c>
      <c r="Q3599">
        <f>_xlfn.XLOOKUP($A3599,'site variables'!$A:$A,'site variables'!F:F,0,0)</f>
        <v>762</v>
      </c>
      <c r="R3599" t="str">
        <f>_xlfn.XLOOKUP($A3599,'site variables'!$A:$A,'site variables'!G:G,0,0)</f>
        <v>high</v>
      </c>
      <c r="S3599" t="str">
        <f>_xlfn.XLOOKUP($A3599,'site variables'!$A:$A,'site variables'!H:H,0,0)</f>
        <v>low</v>
      </c>
      <c r="T3599" t="str">
        <f>_xlfn.XLOOKUP($A3599,'site variables'!$A:$A,'site variables'!I:I,0,0)</f>
        <v>Wildfire&amp;grazing</v>
      </c>
      <c r="U3599">
        <f>_xlfn.XLOOKUP($D3599,climatevars!$E:$E,climatevars!J:J,0,)</f>
        <v>73.999852000000004</v>
      </c>
      <c r="V3599">
        <f>_xlfn.XLOOKUP($D3599,climatevars!$E:$E,climatevars!K:K,0,)</f>
        <v>750.99849799999981</v>
      </c>
      <c r="W3599">
        <f>_xlfn.XLOOKUP($D3599,climatevars!$E:$E,climatevars!L:L,0,)</f>
        <v>326.99934599999995</v>
      </c>
      <c r="X3599">
        <f>_xlfn.XLOOKUP($G3599,speciesvars!$D:$D,speciesvars!H:H,0,0)</f>
        <v>21.7541668613752</v>
      </c>
      <c r="Y3599">
        <f>_xlfn.XLOOKUP($G3599,speciesvars!$D:$D,speciesvars!I:I,0,0)</f>
        <v>505</v>
      </c>
    </row>
    <row r="3600" spans="1:25" hidden="1" x14ac:dyDescent="0.25">
      <c r="A3600" t="s">
        <v>57</v>
      </c>
      <c r="B3600" t="s">
        <v>69</v>
      </c>
      <c r="C3600">
        <v>1</v>
      </c>
      <c r="D3600" t="str">
        <f t="shared" si="56"/>
        <v>Rooseveltspring 2022</v>
      </c>
      <c r="E3600" t="s">
        <v>48</v>
      </c>
      <c r="F3600" t="s">
        <v>70</v>
      </c>
      <c r="G3600" t="s">
        <v>77</v>
      </c>
      <c r="H3600" t="s">
        <v>11</v>
      </c>
      <c r="I3600" t="s">
        <v>3704</v>
      </c>
      <c r="J3600" t="s">
        <v>72</v>
      </c>
      <c r="K3600">
        <v>2</v>
      </c>
      <c r="L3600">
        <v>30</v>
      </c>
      <c r="N3600">
        <f>_xlfn.XLOOKUP($A3600,'site variables'!$A:$A,'site variables'!C:C,0,0)</f>
        <v>400.54</v>
      </c>
      <c r="O3600">
        <f>_xlfn.XLOOKUP($A3600,'site variables'!$A:$A,'site variables'!D:D,0,0)</f>
        <v>30.2</v>
      </c>
      <c r="P3600">
        <f>_xlfn.XLOOKUP($A3600,'site variables'!$A:$A,'site variables'!E:E,0,0)</f>
        <v>20.100000000000001</v>
      </c>
      <c r="Q3600">
        <f>_xlfn.XLOOKUP($A3600,'site variables'!$A:$A,'site variables'!F:F,0,0)</f>
        <v>762</v>
      </c>
      <c r="R3600" t="str">
        <f>_xlfn.XLOOKUP($A3600,'site variables'!$A:$A,'site variables'!G:G,0,0)</f>
        <v>high</v>
      </c>
      <c r="S3600" t="str">
        <f>_xlfn.XLOOKUP($A3600,'site variables'!$A:$A,'site variables'!H:H,0,0)</f>
        <v>low</v>
      </c>
      <c r="T3600" t="str">
        <f>_xlfn.XLOOKUP($A3600,'site variables'!$A:$A,'site variables'!I:I,0,0)</f>
        <v>Wildfire&amp;grazing</v>
      </c>
      <c r="U3600">
        <f>_xlfn.XLOOKUP($D3600,climatevars!$E:$E,climatevars!J:J,0,)</f>
        <v>130.99973799999995</v>
      </c>
      <c r="V3600">
        <f>_xlfn.XLOOKUP($D3600,climatevars!$E:$E,climatevars!K:K,0,)</f>
        <v>750.99849799999981</v>
      </c>
      <c r="W3600">
        <f>_xlfn.XLOOKUP($D3600,climatevars!$E:$E,climatevars!L:L,0,)</f>
        <v>750.99849799999993</v>
      </c>
      <c r="X3600">
        <f>_xlfn.XLOOKUP($G3600,speciesvars!$D:$D,speciesvars!H:H,0,0)</f>
        <v>0</v>
      </c>
      <c r="Y3600">
        <f>_xlfn.XLOOKUP($G3600,speciesvars!$D:$D,speciesvars!I:I,0,0)</f>
        <v>0</v>
      </c>
    </row>
    <row r="3601" spans="1:25" hidden="1" x14ac:dyDescent="0.25">
      <c r="A3601" t="s">
        <v>57</v>
      </c>
      <c r="B3601" t="s">
        <v>69</v>
      </c>
      <c r="C3601">
        <v>1</v>
      </c>
      <c r="D3601" t="str">
        <f t="shared" si="56"/>
        <v>Rooseveltspring 2022</v>
      </c>
      <c r="E3601" t="s">
        <v>48</v>
      </c>
      <c r="F3601" t="s">
        <v>70</v>
      </c>
      <c r="G3601" t="s">
        <v>29</v>
      </c>
      <c r="H3601" t="s">
        <v>11</v>
      </c>
      <c r="I3601" t="s">
        <v>3705</v>
      </c>
      <c r="J3601" t="s">
        <v>60</v>
      </c>
      <c r="K3601">
        <v>14</v>
      </c>
      <c r="L3601">
        <v>12</v>
      </c>
      <c r="N3601">
        <f>_xlfn.XLOOKUP($A3601,'site variables'!$A:$A,'site variables'!C:C,0,0)</f>
        <v>400.54</v>
      </c>
      <c r="O3601">
        <f>_xlfn.XLOOKUP($A3601,'site variables'!$A:$A,'site variables'!D:D,0,0)</f>
        <v>30.2</v>
      </c>
      <c r="P3601">
        <f>_xlfn.XLOOKUP($A3601,'site variables'!$A:$A,'site variables'!E:E,0,0)</f>
        <v>20.100000000000001</v>
      </c>
      <c r="Q3601">
        <f>_xlfn.XLOOKUP($A3601,'site variables'!$A:$A,'site variables'!F:F,0,0)</f>
        <v>762</v>
      </c>
      <c r="R3601" t="str">
        <f>_xlfn.XLOOKUP($A3601,'site variables'!$A:$A,'site variables'!G:G,0,0)</f>
        <v>high</v>
      </c>
      <c r="S3601" t="str">
        <f>_xlfn.XLOOKUP($A3601,'site variables'!$A:$A,'site variables'!H:H,0,0)</f>
        <v>low</v>
      </c>
      <c r="T3601" t="str">
        <f>_xlfn.XLOOKUP($A3601,'site variables'!$A:$A,'site variables'!I:I,0,0)</f>
        <v>Wildfire&amp;grazing</v>
      </c>
      <c r="U3601">
        <f>_xlfn.XLOOKUP($D3601,climatevars!$E:$E,climatevars!J:J,0,)</f>
        <v>130.99973799999995</v>
      </c>
      <c r="V3601">
        <f>_xlfn.XLOOKUP($D3601,climatevars!$E:$E,climatevars!K:K,0,)</f>
        <v>750.99849799999981</v>
      </c>
      <c r="W3601">
        <f>_xlfn.XLOOKUP($D3601,climatevars!$E:$E,climatevars!L:L,0,)</f>
        <v>750.99849799999993</v>
      </c>
      <c r="X3601">
        <f>_xlfn.XLOOKUP($G3601,speciesvars!$D:$D,speciesvars!H:H,0,0)</f>
        <v>0</v>
      </c>
      <c r="Y3601">
        <f>_xlfn.XLOOKUP($G3601,speciesvars!$D:$D,speciesvars!I:I,0,0)</f>
        <v>0</v>
      </c>
    </row>
    <row r="3602" spans="1:25" hidden="1" x14ac:dyDescent="0.25">
      <c r="A3602" t="s">
        <v>57</v>
      </c>
      <c r="B3602" t="s">
        <v>69</v>
      </c>
      <c r="C3602">
        <v>1</v>
      </c>
      <c r="D3602" t="str">
        <f t="shared" si="56"/>
        <v>Rooseveltspring 2022</v>
      </c>
      <c r="E3602" t="s">
        <v>48</v>
      </c>
      <c r="F3602" t="s">
        <v>70</v>
      </c>
      <c r="G3602" t="s">
        <v>1451</v>
      </c>
      <c r="H3602" t="s">
        <v>11</v>
      </c>
      <c r="I3602" t="s">
        <v>3706</v>
      </c>
      <c r="J3602" t="s">
        <v>60</v>
      </c>
      <c r="K3602">
        <v>5</v>
      </c>
      <c r="L3602">
        <v>20</v>
      </c>
      <c r="N3602">
        <f>_xlfn.XLOOKUP($A3602,'site variables'!$A:$A,'site variables'!C:C,0,0)</f>
        <v>400.54</v>
      </c>
      <c r="O3602">
        <f>_xlfn.XLOOKUP($A3602,'site variables'!$A:$A,'site variables'!D:D,0,0)</f>
        <v>30.2</v>
      </c>
      <c r="P3602">
        <f>_xlfn.XLOOKUP($A3602,'site variables'!$A:$A,'site variables'!E:E,0,0)</f>
        <v>20.100000000000001</v>
      </c>
      <c r="Q3602">
        <f>_xlfn.XLOOKUP($A3602,'site variables'!$A:$A,'site variables'!F:F,0,0)</f>
        <v>762</v>
      </c>
      <c r="R3602" t="str">
        <f>_xlfn.XLOOKUP($A3602,'site variables'!$A:$A,'site variables'!G:G,0,0)</f>
        <v>high</v>
      </c>
      <c r="S3602" t="str">
        <f>_xlfn.XLOOKUP($A3602,'site variables'!$A:$A,'site variables'!H:H,0,0)</f>
        <v>low</v>
      </c>
      <c r="T3602" t="str">
        <f>_xlfn.XLOOKUP($A3602,'site variables'!$A:$A,'site variables'!I:I,0,0)</f>
        <v>Wildfire&amp;grazing</v>
      </c>
      <c r="U3602">
        <f>_xlfn.XLOOKUP($D3602,climatevars!$E:$E,climatevars!J:J,0,)</f>
        <v>130.99973799999995</v>
      </c>
      <c r="V3602">
        <f>_xlfn.XLOOKUP($D3602,climatevars!$E:$E,climatevars!K:K,0,)</f>
        <v>750.99849799999981</v>
      </c>
      <c r="W3602">
        <f>_xlfn.XLOOKUP($D3602,climatevars!$E:$E,climatevars!L:L,0,)</f>
        <v>750.99849799999993</v>
      </c>
      <c r="X3602">
        <f>_xlfn.XLOOKUP($G3602,speciesvars!$D:$D,speciesvars!H:H,0,0)</f>
        <v>0</v>
      </c>
      <c r="Y3602">
        <f>_xlfn.XLOOKUP($G3602,speciesvars!$D:$D,speciesvars!I:I,0,0)</f>
        <v>0</v>
      </c>
    </row>
    <row r="3603" spans="1:25" hidden="1" x14ac:dyDescent="0.25">
      <c r="A3603" t="s">
        <v>57</v>
      </c>
      <c r="B3603" t="s">
        <v>69</v>
      </c>
      <c r="C3603">
        <v>1</v>
      </c>
      <c r="D3603" t="str">
        <f t="shared" si="56"/>
        <v>Rooseveltspring 2022</v>
      </c>
      <c r="E3603" t="s">
        <v>48</v>
      </c>
      <c r="F3603" t="s">
        <v>70</v>
      </c>
      <c r="G3603" t="s">
        <v>299</v>
      </c>
      <c r="H3603" t="s">
        <v>11</v>
      </c>
      <c r="I3603" t="s">
        <v>3707</v>
      </c>
      <c r="J3603" t="s">
        <v>60</v>
      </c>
      <c r="K3603">
        <v>20</v>
      </c>
      <c r="L3603">
        <v>25</v>
      </c>
      <c r="N3603">
        <f>_xlfn.XLOOKUP($A3603,'site variables'!$A:$A,'site variables'!C:C,0,0)</f>
        <v>400.54</v>
      </c>
      <c r="O3603">
        <f>_xlfn.XLOOKUP($A3603,'site variables'!$A:$A,'site variables'!D:D,0,0)</f>
        <v>30.2</v>
      </c>
      <c r="P3603">
        <f>_xlfn.XLOOKUP($A3603,'site variables'!$A:$A,'site variables'!E:E,0,0)</f>
        <v>20.100000000000001</v>
      </c>
      <c r="Q3603">
        <f>_xlfn.XLOOKUP($A3603,'site variables'!$A:$A,'site variables'!F:F,0,0)</f>
        <v>762</v>
      </c>
      <c r="R3603" t="str">
        <f>_xlfn.XLOOKUP($A3603,'site variables'!$A:$A,'site variables'!G:G,0,0)</f>
        <v>high</v>
      </c>
      <c r="S3603" t="str">
        <f>_xlfn.XLOOKUP($A3603,'site variables'!$A:$A,'site variables'!H:H,0,0)</f>
        <v>low</v>
      </c>
      <c r="T3603" t="str">
        <f>_xlfn.XLOOKUP($A3603,'site variables'!$A:$A,'site variables'!I:I,0,0)</f>
        <v>Wildfire&amp;grazing</v>
      </c>
      <c r="U3603">
        <f>_xlfn.XLOOKUP($D3603,climatevars!$E:$E,climatevars!J:J,0,)</f>
        <v>130.99973799999995</v>
      </c>
      <c r="V3603">
        <f>_xlfn.XLOOKUP($D3603,climatevars!$E:$E,climatevars!K:K,0,)</f>
        <v>750.99849799999981</v>
      </c>
      <c r="W3603">
        <f>_xlfn.XLOOKUP($D3603,climatevars!$E:$E,climatevars!L:L,0,)</f>
        <v>750.99849799999993</v>
      </c>
      <c r="X3603">
        <f>_xlfn.XLOOKUP($G3603,speciesvars!$D:$D,speciesvars!H:H,0,0)</f>
        <v>0</v>
      </c>
      <c r="Y3603">
        <f>_xlfn.XLOOKUP($G3603,speciesvars!$D:$D,speciesvars!I:I,0,0)</f>
        <v>0</v>
      </c>
    </row>
    <row r="3604" spans="1:25" hidden="1" x14ac:dyDescent="0.25">
      <c r="A3604" t="s">
        <v>57</v>
      </c>
      <c r="B3604" t="s">
        <v>69</v>
      </c>
      <c r="C3604">
        <v>1</v>
      </c>
      <c r="D3604" t="str">
        <f t="shared" si="56"/>
        <v>Rooseveltspring 2022</v>
      </c>
      <c r="E3604" t="s">
        <v>48</v>
      </c>
      <c r="F3604" t="s">
        <v>70</v>
      </c>
      <c r="G3604" t="s">
        <v>44</v>
      </c>
      <c r="H3604" t="s">
        <v>11</v>
      </c>
      <c r="I3604" t="s">
        <v>3708</v>
      </c>
      <c r="J3604" t="s">
        <v>60</v>
      </c>
      <c r="K3604">
        <v>2</v>
      </c>
      <c r="L3604">
        <v>50</v>
      </c>
      <c r="N3604">
        <f>_xlfn.XLOOKUP($A3604,'site variables'!$A:$A,'site variables'!C:C,0,0)</f>
        <v>400.54</v>
      </c>
      <c r="O3604">
        <f>_xlfn.XLOOKUP($A3604,'site variables'!$A:$A,'site variables'!D:D,0,0)</f>
        <v>30.2</v>
      </c>
      <c r="P3604">
        <f>_xlfn.XLOOKUP($A3604,'site variables'!$A:$A,'site variables'!E:E,0,0)</f>
        <v>20.100000000000001</v>
      </c>
      <c r="Q3604">
        <f>_xlfn.XLOOKUP($A3604,'site variables'!$A:$A,'site variables'!F:F,0,0)</f>
        <v>762</v>
      </c>
      <c r="R3604" t="str">
        <f>_xlfn.XLOOKUP($A3604,'site variables'!$A:$A,'site variables'!G:G,0,0)</f>
        <v>high</v>
      </c>
      <c r="S3604" t="str">
        <f>_xlfn.XLOOKUP($A3604,'site variables'!$A:$A,'site variables'!H:H,0,0)</f>
        <v>low</v>
      </c>
      <c r="T3604" t="str">
        <f>_xlfn.XLOOKUP($A3604,'site variables'!$A:$A,'site variables'!I:I,0,0)</f>
        <v>Wildfire&amp;grazing</v>
      </c>
      <c r="U3604">
        <f>_xlfn.XLOOKUP($D3604,climatevars!$E:$E,climatevars!J:J,0,)</f>
        <v>130.99973799999995</v>
      </c>
      <c r="V3604">
        <f>_xlfn.XLOOKUP($D3604,climatevars!$E:$E,climatevars!K:K,0,)</f>
        <v>750.99849799999981</v>
      </c>
      <c r="W3604">
        <f>_xlfn.XLOOKUP($D3604,climatevars!$E:$E,climatevars!L:L,0,)</f>
        <v>750.99849799999993</v>
      </c>
      <c r="X3604">
        <f>_xlfn.XLOOKUP($G3604,speciesvars!$D:$D,speciesvars!H:H,0,0)</f>
        <v>0</v>
      </c>
      <c r="Y3604">
        <f>_xlfn.XLOOKUP($G3604,speciesvars!$D:$D,speciesvars!I:I,0,0)</f>
        <v>0</v>
      </c>
    </row>
    <row r="3605" spans="1:25" hidden="1" x14ac:dyDescent="0.25">
      <c r="A3605" t="s">
        <v>57</v>
      </c>
      <c r="B3605" t="s">
        <v>52</v>
      </c>
      <c r="C3605">
        <v>20</v>
      </c>
      <c r="D3605" t="str">
        <f t="shared" si="56"/>
        <v>Rooseveltspring 2021</v>
      </c>
      <c r="E3605" t="s">
        <v>74</v>
      </c>
      <c r="F3605" t="s">
        <v>70</v>
      </c>
      <c r="G3605" t="s">
        <v>65</v>
      </c>
      <c r="H3605" t="s">
        <v>4256</v>
      </c>
      <c r="I3605" t="s">
        <v>3709</v>
      </c>
      <c r="J3605" t="s">
        <v>60</v>
      </c>
      <c r="K3605">
        <v>0</v>
      </c>
      <c r="L3605">
        <v>0</v>
      </c>
      <c r="M3605">
        <v>0</v>
      </c>
      <c r="N3605">
        <f>_xlfn.XLOOKUP($A3605,'site variables'!$A:$A,'site variables'!C:C,0,0)</f>
        <v>400.54</v>
      </c>
      <c r="O3605">
        <f>_xlfn.XLOOKUP($A3605,'site variables'!$A:$A,'site variables'!D:D,0,0)</f>
        <v>30.2</v>
      </c>
      <c r="P3605">
        <f>_xlfn.XLOOKUP($A3605,'site variables'!$A:$A,'site variables'!E:E,0,0)</f>
        <v>20.100000000000001</v>
      </c>
      <c r="Q3605">
        <f>_xlfn.XLOOKUP($A3605,'site variables'!$A:$A,'site variables'!F:F,0,0)</f>
        <v>762</v>
      </c>
      <c r="R3605" t="str">
        <f>_xlfn.XLOOKUP($A3605,'site variables'!$A:$A,'site variables'!G:G,0,0)</f>
        <v>high</v>
      </c>
      <c r="S3605" t="str">
        <f>_xlfn.XLOOKUP($A3605,'site variables'!$A:$A,'site variables'!H:H,0,0)</f>
        <v>low</v>
      </c>
      <c r="T3605" t="str">
        <f>_xlfn.XLOOKUP($A3605,'site variables'!$A:$A,'site variables'!I:I,0,0)</f>
        <v>Wildfire&amp;grazing</v>
      </c>
      <c r="U3605">
        <f>_xlfn.XLOOKUP($D3605,climatevars!$E:$E,climatevars!J:J,0,)</f>
        <v>73.999852000000004</v>
      </c>
      <c r="V3605">
        <f>_xlfn.XLOOKUP($D3605,climatevars!$E:$E,climatevars!K:K,0,)</f>
        <v>750.99849799999981</v>
      </c>
      <c r="W3605">
        <f>_xlfn.XLOOKUP($D3605,climatevars!$E:$E,climatevars!L:L,0,)</f>
        <v>326.99934599999995</v>
      </c>
      <c r="X3605">
        <f>_xlfn.XLOOKUP($G3605,speciesvars!$D:$D,speciesvars!H:H,0,0)</f>
        <v>21.662499884764401</v>
      </c>
      <c r="Y3605">
        <f>_xlfn.XLOOKUP($G3605,speciesvars!$D:$D,speciesvars!I:I,0,0)</f>
        <v>767</v>
      </c>
    </row>
    <row r="3606" spans="1:25" hidden="1" x14ac:dyDescent="0.25">
      <c r="A3606" t="s">
        <v>57</v>
      </c>
      <c r="B3606" t="s">
        <v>52</v>
      </c>
      <c r="C3606">
        <v>20</v>
      </c>
      <c r="D3606" t="str">
        <f t="shared" si="56"/>
        <v>Rooseveltspring 2021</v>
      </c>
      <c r="E3606" t="s">
        <v>74</v>
      </c>
      <c r="F3606" t="s">
        <v>70</v>
      </c>
      <c r="G3606" t="s">
        <v>1</v>
      </c>
      <c r="H3606" t="s">
        <v>4256</v>
      </c>
      <c r="I3606" t="s">
        <v>3710</v>
      </c>
      <c r="J3606" t="s">
        <v>60</v>
      </c>
      <c r="K3606">
        <v>0</v>
      </c>
      <c r="L3606">
        <v>0</v>
      </c>
      <c r="M3606">
        <v>0.05</v>
      </c>
      <c r="N3606">
        <f>_xlfn.XLOOKUP($A3606,'site variables'!$A:$A,'site variables'!C:C,0,0)</f>
        <v>400.54</v>
      </c>
      <c r="O3606">
        <f>_xlfn.XLOOKUP($A3606,'site variables'!$A:$A,'site variables'!D:D,0,0)</f>
        <v>30.2</v>
      </c>
      <c r="P3606">
        <f>_xlfn.XLOOKUP($A3606,'site variables'!$A:$A,'site variables'!E:E,0,0)</f>
        <v>20.100000000000001</v>
      </c>
      <c r="Q3606">
        <f>_xlfn.XLOOKUP($A3606,'site variables'!$A:$A,'site variables'!F:F,0,0)</f>
        <v>762</v>
      </c>
      <c r="R3606" t="str">
        <f>_xlfn.XLOOKUP($A3606,'site variables'!$A:$A,'site variables'!G:G,0,0)</f>
        <v>high</v>
      </c>
      <c r="S3606" t="str">
        <f>_xlfn.XLOOKUP($A3606,'site variables'!$A:$A,'site variables'!H:H,0,0)</f>
        <v>low</v>
      </c>
      <c r="T3606" t="str">
        <f>_xlfn.XLOOKUP($A3606,'site variables'!$A:$A,'site variables'!I:I,0,0)</f>
        <v>Wildfire&amp;grazing</v>
      </c>
      <c r="U3606">
        <f>_xlfn.XLOOKUP($D3606,climatevars!$E:$E,climatevars!J:J,0,)</f>
        <v>73.999852000000004</v>
      </c>
      <c r="V3606">
        <f>_xlfn.XLOOKUP($D3606,climatevars!$E:$E,climatevars!K:K,0,)</f>
        <v>750.99849799999981</v>
      </c>
      <c r="W3606">
        <f>_xlfn.XLOOKUP($D3606,climatevars!$E:$E,climatevars!L:L,0,)</f>
        <v>326.99934599999995</v>
      </c>
      <c r="X3606">
        <f>_xlfn.XLOOKUP($G3606,speciesvars!$D:$D,speciesvars!H:H,0,0)</f>
        <v>22.9416667421659</v>
      </c>
      <c r="Y3606">
        <f>_xlfn.XLOOKUP($G3606,speciesvars!$D:$D,speciesvars!I:I,0,0)</f>
        <v>528</v>
      </c>
    </row>
    <row r="3607" spans="1:25" hidden="1" x14ac:dyDescent="0.25">
      <c r="A3607" t="s">
        <v>57</v>
      </c>
      <c r="B3607" t="s">
        <v>52</v>
      </c>
      <c r="C3607">
        <v>21</v>
      </c>
      <c r="D3607" t="str">
        <f t="shared" si="56"/>
        <v>Rooseveltspring 2021</v>
      </c>
      <c r="E3607" t="s">
        <v>48</v>
      </c>
      <c r="F3607" t="s">
        <v>0</v>
      </c>
      <c r="G3607" t="s">
        <v>13</v>
      </c>
      <c r="H3607" t="s">
        <v>4254</v>
      </c>
      <c r="I3607" t="s">
        <v>3711</v>
      </c>
      <c r="J3607" t="s">
        <v>60</v>
      </c>
      <c r="K3607">
        <v>0</v>
      </c>
      <c r="L3607">
        <v>0</v>
      </c>
      <c r="M3607">
        <v>0</v>
      </c>
      <c r="N3607">
        <f>_xlfn.XLOOKUP($A3607,'site variables'!$A:$A,'site variables'!C:C,0,0)</f>
        <v>400.54</v>
      </c>
      <c r="O3607">
        <f>_xlfn.XLOOKUP($A3607,'site variables'!$A:$A,'site variables'!D:D,0,0)</f>
        <v>30.2</v>
      </c>
      <c r="P3607">
        <f>_xlfn.XLOOKUP($A3607,'site variables'!$A:$A,'site variables'!E:E,0,0)</f>
        <v>20.100000000000001</v>
      </c>
      <c r="Q3607">
        <f>_xlfn.XLOOKUP($A3607,'site variables'!$A:$A,'site variables'!F:F,0,0)</f>
        <v>762</v>
      </c>
      <c r="R3607" t="str">
        <f>_xlfn.XLOOKUP($A3607,'site variables'!$A:$A,'site variables'!G:G,0,0)</f>
        <v>high</v>
      </c>
      <c r="S3607" t="str">
        <f>_xlfn.XLOOKUP($A3607,'site variables'!$A:$A,'site variables'!H:H,0,0)</f>
        <v>low</v>
      </c>
      <c r="T3607" t="str">
        <f>_xlfn.XLOOKUP($A3607,'site variables'!$A:$A,'site variables'!I:I,0,0)</f>
        <v>Wildfire&amp;grazing</v>
      </c>
      <c r="U3607">
        <f>_xlfn.XLOOKUP($D3607,climatevars!$E:$E,climatevars!J:J,0,)</f>
        <v>73.999852000000004</v>
      </c>
      <c r="V3607">
        <f>_xlfn.XLOOKUP($D3607,climatevars!$E:$E,climatevars!K:K,0,)</f>
        <v>750.99849799999981</v>
      </c>
      <c r="W3607">
        <f>_xlfn.XLOOKUP($D3607,climatevars!$E:$E,climatevars!L:L,0,)</f>
        <v>326.99934599999995</v>
      </c>
      <c r="X3607">
        <f>_xlfn.XLOOKUP($G3607,speciesvars!$D:$D,speciesvars!H:H,0,0)</f>
        <v>23.462500015894602</v>
      </c>
      <c r="Y3607">
        <f>_xlfn.XLOOKUP($G3607,speciesvars!$D:$D,speciesvars!I:I,0,0)</f>
        <v>846</v>
      </c>
    </row>
    <row r="3608" spans="1:25" hidden="1" x14ac:dyDescent="0.25">
      <c r="A3608" t="s">
        <v>57</v>
      </c>
      <c r="B3608" t="s">
        <v>52</v>
      </c>
      <c r="C3608">
        <v>21</v>
      </c>
      <c r="D3608" t="str">
        <f t="shared" si="56"/>
        <v>Rooseveltspring 2021</v>
      </c>
      <c r="E3608" t="s">
        <v>48</v>
      </c>
      <c r="F3608" t="s">
        <v>0</v>
      </c>
      <c r="G3608" t="s">
        <v>21</v>
      </c>
      <c r="H3608" t="s">
        <v>4254</v>
      </c>
      <c r="I3608" t="s">
        <v>3712</v>
      </c>
      <c r="J3608" t="s">
        <v>60</v>
      </c>
      <c r="K3608">
        <v>0</v>
      </c>
      <c r="L3608">
        <v>0</v>
      </c>
      <c r="M3608">
        <v>0</v>
      </c>
      <c r="N3608">
        <f>_xlfn.XLOOKUP($A3608,'site variables'!$A:$A,'site variables'!C:C,0,0)</f>
        <v>400.54</v>
      </c>
      <c r="O3608">
        <f>_xlfn.XLOOKUP($A3608,'site variables'!$A:$A,'site variables'!D:D,0,0)</f>
        <v>30.2</v>
      </c>
      <c r="P3608">
        <f>_xlfn.XLOOKUP($A3608,'site variables'!$A:$A,'site variables'!E:E,0,0)</f>
        <v>20.100000000000001</v>
      </c>
      <c r="Q3608">
        <f>_xlfn.XLOOKUP($A3608,'site variables'!$A:$A,'site variables'!F:F,0,0)</f>
        <v>762</v>
      </c>
      <c r="R3608" t="str">
        <f>_xlfn.XLOOKUP($A3608,'site variables'!$A:$A,'site variables'!G:G,0,0)</f>
        <v>high</v>
      </c>
      <c r="S3608" t="str">
        <f>_xlfn.XLOOKUP($A3608,'site variables'!$A:$A,'site variables'!H:H,0,0)</f>
        <v>low</v>
      </c>
      <c r="T3608" t="str">
        <f>_xlfn.XLOOKUP($A3608,'site variables'!$A:$A,'site variables'!I:I,0,0)</f>
        <v>Wildfire&amp;grazing</v>
      </c>
      <c r="U3608">
        <f>_xlfn.XLOOKUP($D3608,climatevars!$E:$E,climatevars!J:J,0,)</f>
        <v>73.999852000000004</v>
      </c>
      <c r="V3608">
        <f>_xlfn.XLOOKUP($D3608,climatevars!$E:$E,climatevars!K:K,0,)</f>
        <v>750.99849799999981</v>
      </c>
      <c r="W3608">
        <f>_xlfn.XLOOKUP($D3608,climatevars!$E:$E,climatevars!L:L,0,)</f>
        <v>326.99934599999995</v>
      </c>
      <c r="X3608">
        <f>_xlfn.XLOOKUP($G3608,speciesvars!$D:$D,speciesvars!H:H,0,0)</f>
        <v>24.8750001192093</v>
      </c>
      <c r="Y3608">
        <f>_xlfn.XLOOKUP($G3608,speciesvars!$D:$D,speciesvars!I:I,0,0)</f>
        <v>845</v>
      </c>
    </row>
    <row r="3609" spans="1:25" hidden="1" x14ac:dyDescent="0.25">
      <c r="A3609" t="s">
        <v>57</v>
      </c>
      <c r="B3609" t="s">
        <v>52</v>
      </c>
      <c r="C3609">
        <v>21</v>
      </c>
      <c r="D3609" t="str">
        <f t="shared" si="56"/>
        <v>Rooseveltspring 2021</v>
      </c>
      <c r="E3609" t="s">
        <v>48</v>
      </c>
      <c r="F3609" t="s">
        <v>0</v>
      </c>
      <c r="G3609" t="s">
        <v>53</v>
      </c>
      <c r="H3609" t="s">
        <v>4254</v>
      </c>
      <c r="I3609" t="s">
        <v>3713</v>
      </c>
      <c r="J3609" t="s">
        <v>60</v>
      </c>
      <c r="K3609">
        <v>0</v>
      </c>
      <c r="L3609">
        <v>0</v>
      </c>
      <c r="M3609">
        <v>0</v>
      </c>
      <c r="N3609">
        <f>_xlfn.XLOOKUP($A3609,'site variables'!$A:$A,'site variables'!C:C,0,0)</f>
        <v>400.54</v>
      </c>
      <c r="O3609">
        <f>_xlfn.XLOOKUP($A3609,'site variables'!$A:$A,'site variables'!D:D,0,0)</f>
        <v>30.2</v>
      </c>
      <c r="P3609">
        <f>_xlfn.XLOOKUP($A3609,'site variables'!$A:$A,'site variables'!E:E,0,0)</f>
        <v>20.100000000000001</v>
      </c>
      <c r="Q3609">
        <f>_xlfn.XLOOKUP($A3609,'site variables'!$A:$A,'site variables'!F:F,0,0)</f>
        <v>762</v>
      </c>
      <c r="R3609" t="str">
        <f>_xlfn.XLOOKUP($A3609,'site variables'!$A:$A,'site variables'!G:G,0,0)</f>
        <v>high</v>
      </c>
      <c r="S3609" t="str">
        <f>_xlfn.XLOOKUP($A3609,'site variables'!$A:$A,'site variables'!H:H,0,0)</f>
        <v>low</v>
      </c>
      <c r="T3609" t="str">
        <f>_xlfn.XLOOKUP($A3609,'site variables'!$A:$A,'site variables'!I:I,0,0)</f>
        <v>Wildfire&amp;grazing</v>
      </c>
      <c r="U3609">
        <f>_xlfn.XLOOKUP($D3609,climatevars!$E:$E,climatevars!J:J,0,)</f>
        <v>73.999852000000004</v>
      </c>
      <c r="V3609">
        <f>_xlfn.XLOOKUP($D3609,climatevars!$E:$E,climatevars!K:K,0,)</f>
        <v>750.99849799999981</v>
      </c>
      <c r="W3609">
        <f>_xlfn.XLOOKUP($D3609,climatevars!$E:$E,climatevars!L:L,0,)</f>
        <v>326.99934599999995</v>
      </c>
      <c r="X3609">
        <f>_xlfn.XLOOKUP($G3609,speciesvars!$D:$D,speciesvars!H:H,0,0)</f>
        <v>24.200000047683702</v>
      </c>
      <c r="Y3609">
        <f>_xlfn.XLOOKUP($G3609,speciesvars!$D:$D,speciesvars!I:I,0,0)</f>
        <v>706</v>
      </c>
    </row>
    <row r="3610" spans="1:25" hidden="1" x14ac:dyDescent="0.25">
      <c r="A3610" t="s">
        <v>57</v>
      </c>
      <c r="B3610" t="s">
        <v>52</v>
      </c>
      <c r="C3610">
        <v>21</v>
      </c>
      <c r="D3610" t="str">
        <f t="shared" si="56"/>
        <v>Rooseveltspring 2021</v>
      </c>
      <c r="E3610" t="s">
        <v>48</v>
      </c>
      <c r="F3610" t="s">
        <v>0</v>
      </c>
      <c r="G3610" t="s">
        <v>35</v>
      </c>
      <c r="H3610" t="s">
        <v>4254</v>
      </c>
      <c r="I3610" t="s">
        <v>3714</v>
      </c>
      <c r="J3610" t="s">
        <v>60</v>
      </c>
      <c r="K3610">
        <v>2</v>
      </c>
      <c r="L3610">
        <v>40</v>
      </c>
      <c r="M3610">
        <v>0.05</v>
      </c>
      <c r="N3610">
        <f>_xlfn.XLOOKUP($A3610,'site variables'!$A:$A,'site variables'!C:C,0,0)</f>
        <v>400.54</v>
      </c>
      <c r="O3610">
        <f>_xlfn.XLOOKUP($A3610,'site variables'!$A:$A,'site variables'!D:D,0,0)</f>
        <v>30.2</v>
      </c>
      <c r="P3610">
        <f>_xlfn.XLOOKUP($A3610,'site variables'!$A:$A,'site variables'!E:E,0,0)</f>
        <v>20.100000000000001</v>
      </c>
      <c r="Q3610">
        <f>_xlfn.XLOOKUP($A3610,'site variables'!$A:$A,'site variables'!F:F,0,0)</f>
        <v>762</v>
      </c>
      <c r="R3610" t="str">
        <f>_xlfn.XLOOKUP($A3610,'site variables'!$A:$A,'site variables'!G:G,0,0)</f>
        <v>high</v>
      </c>
      <c r="S3610" t="str">
        <f>_xlfn.XLOOKUP($A3610,'site variables'!$A:$A,'site variables'!H:H,0,0)</f>
        <v>low</v>
      </c>
      <c r="T3610" t="str">
        <f>_xlfn.XLOOKUP($A3610,'site variables'!$A:$A,'site variables'!I:I,0,0)</f>
        <v>Wildfire&amp;grazing</v>
      </c>
      <c r="U3610">
        <f>_xlfn.XLOOKUP($D3610,climatevars!$E:$E,climatevars!J:J,0,)</f>
        <v>73.999852000000004</v>
      </c>
      <c r="V3610">
        <f>_xlfn.XLOOKUP($D3610,climatevars!$E:$E,climatevars!K:K,0,)</f>
        <v>750.99849799999981</v>
      </c>
      <c r="W3610">
        <f>_xlfn.XLOOKUP($D3610,climatevars!$E:$E,climatevars!L:L,0,)</f>
        <v>326.99934599999995</v>
      </c>
      <c r="X3610">
        <f>_xlfn.XLOOKUP($G3610,speciesvars!$D:$D,speciesvars!H:H,0,0)</f>
        <v>23.5000000198682</v>
      </c>
      <c r="Y3610">
        <f>_xlfn.XLOOKUP($G3610,speciesvars!$D:$D,speciesvars!I:I,0,0)</f>
        <v>354</v>
      </c>
    </row>
    <row r="3611" spans="1:25" hidden="1" x14ac:dyDescent="0.25">
      <c r="A3611" t="s">
        <v>57</v>
      </c>
      <c r="B3611" t="s">
        <v>52</v>
      </c>
      <c r="C3611">
        <v>21</v>
      </c>
      <c r="D3611" t="str">
        <f t="shared" si="56"/>
        <v>Rooseveltspring 2021</v>
      </c>
      <c r="E3611" t="s">
        <v>48</v>
      </c>
      <c r="F3611" t="s">
        <v>0</v>
      </c>
      <c r="G3611" t="s">
        <v>76</v>
      </c>
      <c r="H3611" t="s">
        <v>4254</v>
      </c>
      <c r="I3611" t="s">
        <v>3715</v>
      </c>
      <c r="J3611" t="s">
        <v>60</v>
      </c>
      <c r="K3611">
        <v>0</v>
      </c>
      <c r="L3611">
        <v>0</v>
      </c>
      <c r="M3611">
        <v>0</v>
      </c>
      <c r="N3611">
        <f>_xlfn.XLOOKUP($A3611,'site variables'!$A:$A,'site variables'!C:C,0,0)</f>
        <v>400.54</v>
      </c>
      <c r="O3611">
        <f>_xlfn.XLOOKUP($A3611,'site variables'!$A:$A,'site variables'!D:D,0,0)</f>
        <v>30.2</v>
      </c>
      <c r="P3611">
        <f>_xlfn.XLOOKUP($A3611,'site variables'!$A:$A,'site variables'!E:E,0,0)</f>
        <v>20.100000000000001</v>
      </c>
      <c r="Q3611">
        <f>_xlfn.XLOOKUP($A3611,'site variables'!$A:$A,'site variables'!F:F,0,0)</f>
        <v>762</v>
      </c>
      <c r="R3611" t="str">
        <f>_xlfn.XLOOKUP($A3611,'site variables'!$A:$A,'site variables'!G:G,0,0)</f>
        <v>high</v>
      </c>
      <c r="S3611" t="str">
        <f>_xlfn.XLOOKUP($A3611,'site variables'!$A:$A,'site variables'!H:H,0,0)</f>
        <v>low</v>
      </c>
      <c r="T3611" t="str">
        <f>_xlfn.XLOOKUP($A3611,'site variables'!$A:$A,'site variables'!I:I,0,0)</f>
        <v>Wildfire&amp;grazing</v>
      </c>
      <c r="U3611">
        <f>_xlfn.XLOOKUP($D3611,climatevars!$E:$E,climatevars!J:J,0,)</f>
        <v>73.999852000000004</v>
      </c>
      <c r="V3611">
        <f>_xlfn.XLOOKUP($D3611,climatevars!$E:$E,climatevars!K:K,0,)</f>
        <v>750.99849799999981</v>
      </c>
      <c r="W3611">
        <f>_xlfn.XLOOKUP($D3611,climatevars!$E:$E,climatevars!L:L,0,)</f>
        <v>326.99934599999995</v>
      </c>
      <c r="X3611">
        <f>_xlfn.XLOOKUP($G3611,speciesvars!$D:$D,speciesvars!H:H,0,0)</f>
        <v>23.825000166892998</v>
      </c>
      <c r="Y3611">
        <f>_xlfn.XLOOKUP($G3611,speciesvars!$D:$D,speciesvars!I:I,0,0)</f>
        <v>508</v>
      </c>
    </row>
    <row r="3612" spans="1:25" hidden="1" x14ac:dyDescent="0.25">
      <c r="A3612" t="s">
        <v>57</v>
      </c>
      <c r="B3612" t="s">
        <v>69</v>
      </c>
      <c r="C3612">
        <v>1</v>
      </c>
      <c r="D3612" t="str">
        <f t="shared" si="56"/>
        <v>Rooseveltspring 2022</v>
      </c>
      <c r="E3612" t="s">
        <v>48</v>
      </c>
      <c r="F3612" t="s">
        <v>70</v>
      </c>
      <c r="G3612" t="s">
        <v>33</v>
      </c>
      <c r="H3612" t="s">
        <v>11</v>
      </c>
      <c r="I3612" t="s">
        <v>3716</v>
      </c>
      <c r="J3612" t="s">
        <v>60</v>
      </c>
      <c r="K3612">
        <v>14</v>
      </c>
      <c r="L3612">
        <v>12</v>
      </c>
      <c r="N3612">
        <f>_xlfn.XLOOKUP($A3612,'site variables'!$A:$A,'site variables'!C:C,0,0)</f>
        <v>400.54</v>
      </c>
      <c r="O3612">
        <f>_xlfn.XLOOKUP($A3612,'site variables'!$A:$A,'site variables'!D:D,0,0)</f>
        <v>30.2</v>
      </c>
      <c r="P3612">
        <f>_xlfn.XLOOKUP($A3612,'site variables'!$A:$A,'site variables'!E:E,0,0)</f>
        <v>20.100000000000001</v>
      </c>
      <c r="Q3612">
        <f>_xlfn.XLOOKUP($A3612,'site variables'!$A:$A,'site variables'!F:F,0,0)</f>
        <v>762</v>
      </c>
      <c r="R3612" t="str">
        <f>_xlfn.XLOOKUP($A3612,'site variables'!$A:$A,'site variables'!G:G,0,0)</f>
        <v>high</v>
      </c>
      <c r="S3612" t="str">
        <f>_xlfn.XLOOKUP($A3612,'site variables'!$A:$A,'site variables'!H:H,0,0)</f>
        <v>low</v>
      </c>
      <c r="T3612" t="str">
        <f>_xlfn.XLOOKUP($A3612,'site variables'!$A:$A,'site variables'!I:I,0,0)</f>
        <v>Wildfire&amp;grazing</v>
      </c>
      <c r="U3612">
        <f>_xlfn.XLOOKUP($D3612,climatevars!$E:$E,climatevars!J:J,0,)</f>
        <v>130.99973799999995</v>
      </c>
      <c r="V3612">
        <f>_xlfn.XLOOKUP($D3612,climatevars!$E:$E,climatevars!K:K,0,)</f>
        <v>750.99849799999981</v>
      </c>
      <c r="W3612">
        <f>_xlfn.XLOOKUP($D3612,climatevars!$E:$E,climatevars!L:L,0,)</f>
        <v>750.99849799999993</v>
      </c>
      <c r="X3612">
        <f>_xlfn.XLOOKUP($G3612,speciesvars!$D:$D,speciesvars!H:H,0,0)</f>
        <v>0</v>
      </c>
      <c r="Y3612">
        <f>_xlfn.XLOOKUP($G3612,speciesvars!$D:$D,speciesvars!I:I,0,0)</f>
        <v>0</v>
      </c>
    </row>
    <row r="3613" spans="1:25" hidden="1" x14ac:dyDescent="0.25">
      <c r="A3613" t="s">
        <v>57</v>
      </c>
      <c r="B3613" t="s">
        <v>69</v>
      </c>
      <c r="C3613">
        <v>1</v>
      </c>
      <c r="D3613" t="str">
        <f t="shared" si="56"/>
        <v>Rooseveltspring 2022</v>
      </c>
      <c r="E3613" t="s">
        <v>48</v>
      </c>
      <c r="F3613" t="s">
        <v>70</v>
      </c>
      <c r="G3613" t="s">
        <v>67</v>
      </c>
      <c r="H3613" t="s">
        <v>11</v>
      </c>
      <c r="I3613" t="s">
        <v>3717</v>
      </c>
      <c r="J3613" t="s">
        <v>60</v>
      </c>
      <c r="K3613">
        <v>6</v>
      </c>
      <c r="L3613">
        <v>20</v>
      </c>
      <c r="N3613">
        <f>_xlfn.XLOOKUP($A3613,'site variables'!$A:$A,'site variables'!C:C,0,0)</f>
        <v>400.54</v>
      </c>
      <c r="O3613">
        <f>_xlfn.XLOOKUP($A3613,'site variables'!$A:$A,'site variables'!D:D,0,0)</f>
        <v>30.2</v>
      </c>
      <c r="P3613">
        <f>_xlfn.XLOOKUP($A3613,'site variables'!$A:$A,'site variables'!E:E,0,0)</f>
        <v>20.100000000000001</v>
      </c>
      <c r="Q3613">
        <f>_xlfn.XLOOKUP($A3613,'site variables'!$A:$A,'site variables'!F:F,0,0)</f>
        <v>762</v>
      </c>
      <c r="R3613" t="str">
        <f>_xlfn.XLOOKUP($A3613,'site variables'!$A:$A,'site variables'!G:G,0,0)</f>
        <v>high</v>
      </c>
      <c r="S3613" t="str">
        <f>_xlfn.XLOOKUP($A3613,'site variables'!$A:$A,'site variables'!H:H,0,0)</f>
        <v>low</v>
      </c>
      <c r="T3613" t="str">
        <f>_xlfn.XLOOKUP($A3613,'site variables'!$A:$A,'site variables'!I:I,0,0)</f>
        <v>Wildfire&amp;grazing</v>
      </c>
      <c r="U3613">
        <f>_xlfn.XLOOKUP($D3613,climatevars!$E:$E,climatevars!J:J,0,)</f>
        <v>130.99973799999995</v>
      </c>
      <c r="V3613">
        <f>_xlfn.XLOOKUP($D3613,climatevars!$E:$E,climatevars!K:K,0,)</f>
        <v>750.99849799999981</v>
      </c>
      <c r="W3613">
        <f>_xlfn.XLOOKUP($D3613,climatevars!$E:$E,climatevars!L:L,0,)</f>
        <v>750.99849799999993</v>
      </c>
      <c r="X3613">
        <f>_xlfn.XLOOKUP($G3613,speciesvars!$D:$D,speciesvars!H:H,0,0)</f>
        <v>0</v>
      </c>
      <c r="Y3613">
        <f>_xlfn.XLOOKUP($G3613,speciesvars!$D:$D,speciesvars!I:I,0,0)</f>
        <v>0</v>
      </c>
    </row>
    <row r="3614" spans="1:25" hidden="1" x14ac:dyDescent="0.25">
      <c r="A3614" t="s">
        <v>57</v>
      </c>
      <c r="B3614" t="s">
        <v>52</v>
      </c>
      <c r="C3614">
        <v>22</v>
      </c>
      <c r="D3614" t="str">
        <f t="shared" si="56"/>
        <v>Rooseveltspring 2021</v>
      </c>
      <c r="E3614" t="s">
        <v>12</v>
      </c>
      <c r="F3614" t="s">
        <v>0</v>
      </c>
      <c r="G3614" t="s">
        <v>13</v>
      </c>
      <c r="H3614" t="s">
        <v>4254</v>
      </c>
      <c r="I3614" t="s">
        <v>3718</v>
      </c>
      <c r="J3614" t="s">
        <v>60</v>
      </c>
      <c r="K3614">
        <v>0</v>
      </c>
      <c r="L3614">
        <v>0</v>
      </c>
      <c r="M3614">
        <v>0</v>
      </c>
      <c r="N3614">
        <f>_xlfn.XLOOKUP($A3614,'site variables'!$A:$A,'site variables'!C:C,0,0)</f>
        <v>400.54</v>
      </c>
      <c r="O3614">
        <f>_xlfn.XLOOKUP($A3614,'site variables'!$A:$A,'site variables'!D:D,0,0)</f>
        <v>30.2</v>
      </c>
      <c r="P3614">
        <f>_xlfn.XLOOKUP($A3614,'site variables'!$A:$A,'site variables'!E:E,0,0)</f>
        <v>20.100000000000001</v>
      </c>
      <c r="Q3614">
        <f>_xlfn.XLOOKUP($A3614,'site variables'!$A:$A,'site variables'!F:F,0,0)</f>
        <v>762</v>
      </c>
      <c r="R3614" t="str">
        <f>_xlfn.XLOOKUP($A3614,'site variables'!$A:$A,'site variables'!G:G,0,0)</f>
        <v>high</v>
      </c>
      <c r="S3614" t="str">
        <f>_xlfn.XLOOKUP($A3614,'site variables'!$A:$A,'site variables'!H:H,0,0)</f>
        <v>low</v>
      </c>
      <c r="T3614" t="str">
        <f>_xlfn.XLOOKUP($A3614,'site variables'!$A:$A,'site variables'!I:I,0,0)</f>
        <v>Wildfire&amp;grazing</v>
      </c>
      <c r="U3614">
        <f>_xlfn.XLOOKUP($D3614,climatevars!$E:$E,climatevars!J:J,0,)</f>
        <v>73.999852000000004</v>
      </c>
      <c r="V3614">
        <f>_xlfn.XLOOKUP($D3614,climatevars!$E:$E,climatevars!K:K,0,)</f>
        <v>750.99849799999981</v>
      </c>
      <c r="W3614">
        <f>_xlfn.XLOOKUP($D3614,climatevars!$E:$E,climatevars!L:L,0,)</f>
        <v>326.99934599999995</v>
      </c>
      <c r="X3614">
        <f>_xlfn.XLOOKUP($G3614,speciesvars!$D:$D,speciesvars!H:H,0,0)</f>
        <v>23.462500015894602</v>
      </c>
      <c r="Y3614">
        <f>_xlfn.XLOOKUP($G3614,speciesvars!$D:$D,speciesvars!I:I,0,0)</f>
        <v>846</v>
      </c>
    </row>
    <row r="3615" spans="1:25" hidden="1" x14ac:dyDescent="0.25">
      <c r="A3615" t="s">
        <v>57</v>
      </c>
      <c r="B3615" t="s">
        <v>69</v>
      </c>
      <c r="C3615">
        <v>2</v>
      </c>
      <c r="D3615" t="str">
        <f t="shared" si="56"/>
        <v>Rooseveltspring 2022</v>
      </c>
      <c r="E3615" t="s">
        <v>74</v>
      </c>
      <c r="F3615" t="s">
        <v>70</v>
      </c>
      <c r="G3615" t="s">
        <v>3</v>
      </c>
      <c r="H3615" t="s">
        <v>11</v>
      </c>
      <c r="I3615" t="s">
        <v>3719</v>
      </c>
      <c r="J3615" t="s">
        <v>72</v>
      </c>
      <c r="K3615">
        <v>7</v>
      </c>
      <c r="L3615">
        <v>50</v>
      </c>
      <c r="N3615">
        <f>_xlfn.XLOOKUP($A3615,'site variables'!$A:$A,'site variables'!C:C,0,0)</f>
        <v>400.54</v>
      </c>
      <c r="O3615">
        <f>_xlfn.XLOOKUP($A3615,'site variables'!$A:$A,'site variables'!D:D,0,0)</f>
        <v>30.2</v>
      </c>
      <c r="P3615">
        <f>_xlfn.XLOOKUP($A3615,'site variables'!$A:$A,'site variables'!E:E,0,0)</f>
        <v>20.100000000000001</v>
      </c>
      <c r="Q3615">
        <f>_xlfn.XLOOKUP($A3615,'site variables'!$A:$A,'site variables'!F:F,0,0)</f>
        <v>762</v>
      </c>
      <c r="R3615" t="str">
        <f>_xlfn.XLOOKUP($A3615,'site variables'!$A:$A,'site variables'!G:G,0,0)</f>
        <v>high</v>
      </c>
      <c r="S3615" t="str">
        <f>_xlfn.XLOOKUP($A3615,'site variables'!$A:$A,'site variables'!H:H,0,0)</f>
        <v>low</v>
      </c>
      <c r="T3615" t="str">
        <f>_xlfn.XLOOKUP($A3615,'site variables'!$A:$A,'site variables'!I:I,0,0)</f>
        <v>Wildfire&amp;grazing</v>
      </c>
      <c r="U3615">
        <f>_xlfn.XLOOKUP($D3615,climatevars!$E:$E,climatevars!J:J,0,)</f>
        <v>130.99973799999995</v>
      </c>
      <c r="V3615">
        <f>_xlfn.XLOOKUP($D3615,climatevars!$E:$E,climatevars!K:K,0,)</f>
        <v>750.99849799999981</v>
      </c>
      <c r="W3615">
        <f>_xlfn.XLOOKUP($D3615,climatevars!$E:$E,climatevars!L:L,0,)</f>
        <v>750.99849799999993</v>
      </c>
      <c r="X3615">
        <f>_xlfn.XLOOKUP($G3615,speciesvars!$D:$D,speciesvars!H:H,0,0)</f>
        <v>0</v>
      </c>
      <c r="Y3615">
        <f>_xlfn.XLOOKUP($G3615,speciesvars!$D:$D,speciesvars!I:I,0,0)</f>
        <v>0</v>
      </c>
    </row>
    <row r="3616" spans="1:25" hidden="1" x14ac:dyDescent="0.25">
      <c r="A3616" t="s">
        <v>57</v>
      </c>
      <c r="B3616" t="s">
        <v>69</v>
      </c>
      <c r="C3616">
        <v>2</v>
      </c>
      <c r="D3616" t="str">
        <f t="shared" si="56"/>
        <v>Rooseveltspring 2022</v>
      </c>
      <c r="E3616" t="s">
        <v>74</v>
      </c>
      <c r="F3616" t="s">
        <v>70</v>
      </c>
      <c r="G3616" t="s">
        <v>44</v>
      </c>
      <c r="H3616" t="s">
        <v>11</v>
      </c>
      <c r="I3616" t="s">
        <v>3720</v>
      </c>
      <c r="J3616" t="s">
        <v>60</v>
      </c>
      <c r="K3616">
        <v>3</v>
      </c>
      <c r="L3616">
        <v>20</v>
      </c>
      <c r="N3616">
        <f>_xlfn.XLOOKUP($A3616,'site variables'!$A:$A,'site variables'!C:C,0,0)</f>
        <v>400.54</v>
      </c>
      <c r="O3616">
        <f>_xlfn.XLOOKUP($A3616,'site variables'!$A:$A,'site variables'!D:D,0,0)</f>
        <v>30.2</v>
      </c>
      <c r="P3616">
        <f>_xlfn.XLOOKUP($A3616,'site variables'!$A:$A,'site variables'!E:E,0,0)</f>
        <v>20.100000000000001</v>
      </c>
      <c r="Q3616">
        <f>_xlfn.XLOOKUP($A3616,'site variables'!$A:$A,'site variables'!F:F,0,0)</f>
        <v>762</v>
      </c>
      <c r="R3616" t="str">
        <f>_xlfn.XLOOKUP($A3616,'site variables'!$A:$A,'site variables'!G:G,0,0)</f>
        <v>high</v>
      </c>
      <c r="S3616" t="str">
        <f>_xlfn.XLOOKUP($A3616,'site variables'!$A:$A,'site variables'!H:H,0,0)</f>
        <v>low</v>
      </c>
      <c r="T3616" t="str">
        <f>_xlfn.XLOOKUP($A3616,'site variables'!$A:$A,'site variables'!I:I,0,0)</f>
        <v>Wildfire&amp;grazing</v>
      </c>
      <c r="U3616">
        <f>_xlfn.XLOOKUP($D3616,climatevars!$E:$E,climatevars!J:J,0,)</f>
        <v>130.99973799999995</v>
      </c>
      <c r="V3616">
        <f>_xlfn.XLOOKUP($D3616,climatevars!$E:$E,climatevars!K:K,0,)</f>
        <v>750.99849799999981</v>
      </c>
      <c r="W3616">
        <f>_xlfn.XLOOKUP($D3616,climatevars!$E:$E,climatevars!L:L,0,)</f>
        <v>750.99849799999993</v>
      </c>
      <c r="X3616">
        <f>_xlfn.XLOOKUP($G3616,speciesvars!$D:$D,speciesvars!H:H,0,0)</f>
        <v>0</v>
      </c>
      <c r="Y3616">
        <f>_xlfn.XLOOKUP($G3616,speciesvars!$D:$D,speciesvars!I:I,0,0)</f>
        <v>0</v>
      </c>
    </row>
    <row r="3617" spans="1:25" hidden="1" x14ac:dyDescent="0.25">
      <c r="A3617" t="s">
        <v>57</v>
      </c>
      <c r="B3617" t="s">
        <v>52</v>
      </c>
      <c r="C3617">
        <v>22</v>
      </c>
      <c r="D3617" t="str">
        <f t="shared" si="56"/>
        <v>Rooseveltspring 2021</v>
      </c>
      <c r="E3617" t="s">
        <v>12</v>
      </c>
      <c r="F3617" t="s">
        <v>0</v>
      </c>
      <c r="G3617" t="s">
        <v>21</v>
      </c>
      <c r="H3617" t="s">
        <v>4254</v>
      </c>
      <c r="I3617" t="s">
        <v>3721</v>
      </c>
      <c r="J3617" t="s">
        <v>60</v>
      </c>
      <c r="K3617">
        <v>0</v>
      </c>
      <c r="L3617">
        <v>0</v>
      </c>
      <c r="M3617">
        <v>0</v>
      </c>
      <c r="N3617">
        <f>_xlfn.XLOOKUP($A3617,'site variables'!$A:$A,'site variables'!C:C,0,0)</f>
        <v>400.54</v>
      </c>
      <c r="O3617">
        <f>_xlfn.XLOOKUP($A3617,'site variables'!$A:$A,'site variables'!D:D,0,0)</f>
        <v>30.2</v>
      </c>
      <c r="P3617">
        <f>_xlfn.XLOOKUP($A3617,'site variables'!$A:$A,'site variables'!E:E,0,0)</f>
        <v>20.100000000000001</v>
      </c>
      <c r="Q3617">
        <f>_xlfn.XLOOKUP($A3617,'site variables'!$A:$A,'site variables'!F:F,0,0)</f>
        <v>762</v>
      </c>
      <c r="R3617" t="str">
        <f>_xlfn.XLOOKUP($A3617,'site variables'!$A:$A,'site variables'!G:G,0,0)</f>
        <v>high</v>
      </c>
      <c r="S3617" t="str">
        <f>_xlfn.XLOOKUP($A3617,'site variables'!$A:$A,'site variables'!H:H,0,0)</f>
        <v>low</v>
      </c>
      <c r="T3617" t="str">
        <f>_xlfn.XLOOKUP($A3617,'site variables'!$A:$A,'site variables'!I:I,0,0)</f>
        <v>Wildfire&amp;grazing</v>
      </c>
      <c r="U3617">
        <f>_xlfn.XLOOKUP($D3617,climatevars!$E:$E,climatevars!J:J,0,)</f>
        <v>73.999852000000004</v>
      </c>
      <c r="V3617">
        <f>_xlfn.XLOOKUP($D3617,climatevars!$E:$E,climatevars!K:K,0,)</f>
        <v>750.99849799999981</v>
      </c>
      <c r="W3617">
        <f>_xlfn.XLOOKUP($D3617,climatevars!$E:$E,climatevars!L:L,0,)</f>
        <v>326.99934599999995</v>
      </c>
      <c r="X3617">
        <f>_xlfn.XLOOKUP($G3617,speciesvars!$D:$D,speciesvars!H:H,0,0)</f>
        <v>24.8750001192093</v>
      </c>
      <c r="Y3617">
        <f>_xlfn.XLOOKUP($G3617,speciesvars!$D:$D,speciesvars!I:I,0,0)</f>
        <v>845</v>
      </c>
    </row>
    <row r="3618" spans="1:25" hidden="1" x14ac:dyDescent="0.25">
      <c r="A3618" t="s">
        <v>57</v>
      </c>
      <c r="B3618" t="s">
        <v>52</v>
      </c>
      <c r="C3618">
        <v>22</v>
      </c>
      <c r="D3618" t="str">
        <f t="shared" si="56"/>
        <v>Rooseveltspring 2021</v>
      </c>
      <c r="E3618" t="s">
        <v>12</v>
      </c>
      <c r="F3618" t="s">
        <v>0</v>
      </c>
      <c r="G3618" t="s">
        <v>53</v>
      </c>
      <c r="H3618" t="s">
        <v>4254</v>
      </c>
      <c r="I3618" t="s">
        <v>3722</v>
      </c>
      <c r="J3618" t="s">
        <v>60</v>
      </c>
      <c r="K3618">
        <v>0</v>
      </c>
      <c r="L3618">
        <v>0</v>
      </c>
      <c r="M3618">
        <v>0</v>
      </c>
      <c r="N3618">
        <f>_xlfn.XLOOKUP($A3618,'site variables'!$A:$A,'site variables'!C:C,0,0)</f>
        <v>400.54</v>
      </c>
      <c r="O3618">
        <f>_xlfn.XLOOKUP($A3618,'site variables'!$A:$A,'site variables'!D:D,0,0)</f>
        <v>30.2</v>
      </c>
      <c r="P3618">
        <f>_xlfn.XLOOKUP($A3618,'site variables'!$A:$A,'site variables'!E:E,0,0)</f>
        <v>20.100000000000001</v>
      </c>
      <c r="Q3618">
        <f>_xlfn.XLOOKUP($A3618,'site variables'!$A:$A,'site variables'!F:F,0,0)</f>
        <v>762</v>
      </c>
      <c r="R3618" t="str">
        <f>_xlfn.XLOOKUP($A3618,'site variables'!$A:$A,'site variables'!G:G,0,0)</f>
        <v>high</v>
      </c>
      <c r="S3618" t="str">
        <f>_xlfn.XLOOKUP($A3618,'site variables'!$A:$A,'site variables'!H:H,0,0)</f>
        <v>low</v>
      </c>
      <c r="T3618" t="str">
        <f>_xlfn.XLOOKUP($A3618,'site variables'!$A:$A,'site variables'!I:I,0,0)</f>
        <v>Wildfire&amp;grazing</v>
      </c>
      <c r="U3618">
        <f>_xlfn.XLOOKUP($D3618,climatevars!$E:$E,climatevars!J:J,0,)</f>
        <v>73.999852000000004</v>
      </c>
      <c r="V3618">
        <f>_xlfn.XLOOKUP($D3618,climatevars!$E:$E,climatevars!K:K,0,)</f>
        <v>750.99849799999981</v>
      </c>
      <c r="W3618">
        <f>_xlfn.XLOOKUP($D3618,climatevars!$E:$E,climatevars!L:L,0,)</f>
        <v>326.99934599999995</v>
      </c>
      <c r="X3618">
        <f>_xlfn.XLOOKUP($G3618,speciesvars!$D:$D,speciesvars!H:H,0,0)</f>
        <v>24.200000047683702</v>
      </c>
      <c r="Y3618">
        <f>_xlfn.XLOOKUP($G3618,speciesvars!$D:$D,speciesvars!I:I,0,0)</f>
        <v>706</v>
      </c>
    </row>
    <row r="3619" spans="1:25" hidden="1" x14ac:dyDescent="0.25">
      <c r="A3619" t="s">
        <v>57</v>
      </c>
      <c r="B3619" t="s">
        <v>52</v>
      </c>
      <c r="C3619">
        <v>22</v>
      </c>
      <c r="D3619" t="str">
        <f t="shared" si="56"/>
        <v>Rooseveltspring 2021</v>
      </c>
      <c r="E3619" t="s">
        <v>12</v>
      </c>
      <c r="F3619" t="s">
        <v>0</v>
      </c>
      <c r="G3619" t="s">
        <v>35</v>
      </c>
      <c r="H3619" t="s">
        <v>4254</v>
      </c>
      <c r="I3619" t="s">
        <v>3723</v>
      </c>
      <c r="J3619" t="s">
        <v>60</v>
      </c>
      <c r="K3619">
        <v>0</v>
      </c>
      <c r="L3619">
        <v>0</v>
      </c>
      <c r="M3619">
        <v>0</v>
      </c>
      <c r="N3619">
        <f>_xlfn.XLOOKUP($A3619,'site variables'!$A:$A,'site variables'!C:C,0,0)</f>
        <v>400.54</v>
      </c>
      <c r="O3619">
        <f>_xlfn.XLOOKUP($A3619,'site variables'!$A:$A,'site variables'!D:D,0,0)</f>
        <v>30.2</v>
      </c>
      <c r="P3619">
        <f>_xlfn.XLOOKUP($A3619,'site variables'!$A:$A,'site variables'!E:E,0,0)</f>
        <v>20.100000000000001</v>
      </c>
      <c r="Q3619">
        <f>_xlfn.XLOOKUP($A3619,'site variables'!$A:$A,'site variables'!F:F,0,0)</f>
        <v>762</v>
      </c>
      <c r="R3619" t="str">
        <f>_xlfn.XLOOKUP($A3619,'site variables'!$A:$A,'site variables'!G:G,0,0)</f>
        <v>high</v>
      </c>
      <c r="S3619" t="str">
        <f>_xlfn.XLOOKUP($A3619,'site variables'!$A:$A,'site variables'!H:H,0,0)</f>
        <v>low</v>
      </c>
      <c r="T3619" t="str">
        <f>_xlfn.XLOOKUP($A3619,'site variables'!$A:$A,'site variables'!I:I,0,0)</f>
        <v>Wildfire&amp;grazing</v>
      </c>
      <c r="U3619">
        <f>_xlfn.XLOOKUP($D3619,climatevars!$E:$E,climatevars!J:J,0,)</f>
        <v>73.999852000000004</v>
      </c>
      <c r="V3619">
        <f>_xlfn.XLOOKUP($D3619,climatevars!$E:$E,climatevars!K:K,0,)</f>
        <v>750.99849799999981</v>
      </c>
      <c r="W3619">
        <f>_xlfn.XLOOKUP($D3619,climatevars!$E:$E,climatevars!L:L,0,)</f>
        <v>326.99934599999995</v>
      </c>
      <c r="X3619">
        <f>_xlfn.XLOOKUP($G3619,speciesvars!$D:$D,speciesvars!H:H,0,0)</f>
        <v>23.5000000198682</v>
      </c>
      <c r="Y3619">
        <f>_xlfn.XLOOKUP($G3619,speciesvars!$D:$D,speciesvars!I:I,0,0)</f>
        <v>354</v>
      </c>
    </row>
    <row r="3620" spans="1:25" hidden="1" x14ac:dyDescent="0.25">
      <c r="A3620" t="s">
        <v>57</v>
      </c>
      <c r="B3620" t="s">
        <v>69</v>
      </c>
      <c r="C3620">
        <v>2</v>
      </c>
      <c r="D3620" t="str">
        <f t="shared" si="56"/>
        <v>Rooseveltspring 2022</v>
      </c>
      <c r="E3620" t="s">
        <v>74</v>
      </c>
      <c r="F3620" t="s">
        <v>70</v>
      </c>
      <c r="G3620" t="s">
        <v>36</v>
      </c>
      <c r="H3620" t="s">
        <v>11</v>
      </c>
      <c r="I3620" t="s">
        <v>3724</v>
      </c>
      <c r="J3620" t="s">
        <v>72</v>
      </c>
      <c r="K3620">
        <v>6</v>
      </c>
      <c r="L3620">
        <v>20</v>
      </c>
      <c r="N3620">
        <f>_xlfn.XLOOKUP($A3620,'site variables'!$A:$A,'site variables'!C:C,0,0)</f>
        <v>400.54</v>
      </c>
      <c r="O3620">
        <f>_xlfn.XLOOKUP($A3620,'site variables'!$A:$A,'site variables'!D:D,0,0)</f>
        <v>30.2</v>
      </c>
      <c r="P3620">
        <f>_xlfn.XLOOKUP($A3620,'site variables'!$A:$A,'site variables'!E:E,0,0)</f>
        <v>20.100000000000001</v>
      </c>
      <c r="Q3620">
        <f>_xlfn.XLOOKUP($A3620,'site variables'!$A:$A,'site variables'!F:F,0,0)</f>
        <v>762</v>
      </c>
      <c r="R3620" t="str">
        <f>_xlfn.XLOOKUP($A3620,'site variables'!$A:$A,'site variables'!G:G,0,0)</f>
        <v>high</v>
      </c>
      <c r="S3620" t="str">
        <f>_xlfn.XLOOKUP($A3620,'site variables'!$A:$A,'site variables'!H:H,0,0)</f>
        <v>low</v>
      </c>
      <c r="T3620" t="str">
        <f>_xlfn.XLOOKUP($A3620,'site variables'!$A:$A,'site variables'!I:I,0,0)</f>
        <v>Wildfire&amp;grazing</v>
      </c>
      <c r="U3620">
        <f>_xlfn.XLOOKUP($D3620,climatevars!$E:$E,climatevars!J:J,0,)</f>
        <v>130.99973799999995</v>
      </c>
      <c r="V3620">
        <f>_xlfn.XLOOKUP($D3620,climatevars!$E:$E,climatevars!K:K,0,)</f>
        <v>750.99849799999981</v>
      </c>
      <c r="W3620">
        <f>_xlfn.XLOOKUP($D3620,climatevars!$E:$E,climatevars!L:L,0,)</f>
        <v>750.99849799999993</v>
      </c>
      <c r="X3620">
        <f>_xlfn.XLOOKUP($G3620,speciesvars!$D:$D,speciesvars!H:H,0,0)</f>
        <v>0</v>
      </c>
      <c r="Y3620">
        <f>_xlfn.XLOOKUP($G3620,speciesvars!$D:$D,speciesvars!I:I,0,0)</f>
        <v>0</v>
      </c>
    </row>
    <row r="3621" spans="1:25" hidden="1" x14ac:dyDescent="0.25">
      <c r="A3621" t="s">
        <v>57</v>
      </c>
      <c r="B3621" t="s">
        <v>69</v>
      </c>
      <c r="C3621">
        <v>3</v>
      </c>
      <c r="D3621" t="str">
        <f t="shared" si="56"/>
        <v>Rooseveltspring 2022</v>
      </c>
      <c r="E3621" t="s">
        <v>66</v>
      </c>
      <c r="F3621" t="s">
        <v>70</v>
      </c>
      <c r="G3621" t="s">
        <v>9</v>
      </c>
      <c r="H3621" t="s">
        <v>11</v>
      </c>
      <c r="I3621" t="s">
        <v>3725</v>
      </c>
      <c r="J3621" t="s">
        <v>60</v>
      </c>
      <c r="K3621">
        <v>1</v>
      </c>
      <c r="L3621">
        <v>18</v>
      </c>
      <c r="N3621">
        <f>_xlfn.XLOOKUP($A3621,'site variables'!$A:$A,'site variables'!C:C,0,0)</f>
        <v>400.54</v>
      </c>
      <c r="O3621">
        <f>_xlfn.XLOOKUP($A3621,'site variables'!$A:$A,'site variables'!D:D,0,0)</f>
        <v>30.2</v>
      </c>
      <c r="P3621">
        <f>_xlfn.XLOOKUP($A3621,'site variables'!$A:$A,'site variables'!E:E,0,0)</f>
        <v>20.100000000000001</v>
      </c>
      <c r="Q3621">
        <f>_xlfn.XLOOKUP($A3621,'site variables'!$A:$A,'site variables'!F:F,0,0)</f>
        <v>762</v>
      </c>
      <c r="R3621" t="str">
        <f>_xlfn.XLOOKUP($A3621,'site variables'!$A:$A,'site variables'!G:G,0,0)</f>
        <v>high</v>
      </c>
      <c r="S3621" t="str">
        <f>_xlfn.XLOOKUP($A3621,'site variables'!$A:$A,'site variables'!H:H,0,0)</f>
        <v>low</v>
      </c>
      <c r="T3621" t="str">
        <f>_xlfn.XLOOKUP($A3621,'site variables'!$A:$A,'site variables'!I:I,0,0)</f>
        <v>Wildfire&amp;grazing</v>
      </c>
      <c r="U3621">
        <f>_xlfn.XLOOKUP($D3621,climatevars!$E:$E,climatevars!J:J,0,)</f>
        <v>130.99973799999995</v>
      </c>
      <c r="V3621">
        <f>_xlfn.XLOOKUP($D3621,climatevars!$E:$E,climatevars!K:K,0,)</f>
        <v>750.99849799999981</v>
      </c>
      <c r="W3621">
        <f>_xlfn.XLOOKUP($D3621,climatevars!$E:$E,climatevars!L:L,0,)</f>
        <v>750.99849799999993</v>
      </c>
      <c r="X3621">
        <f>_xlfn.XLOOKUP($G3621,speciesvars!$D:$D,speciesvars!H:H,0,0)</f>
        <v>0</v>
      </c>
      <c r="Y3621">
        <f>_xlfn.XLOOKUP($G3621,speciesvars!$D:$D,speciesvars!I:I,0,0)</f>
        <v>0</v>
      </c>
    </row>
    <row r="3622" spans="1:25" hidden="1" x14ac:dyDescent="0.25">
      <c r="A3622" t="s">
        <v>57</v>
      </c>
      <c r="B3622" t="s">
        <v>69</v>
      </c>
      <c r="C3622">
        <v>3</v>
      </c>
      <c r="D3622" t="str">
        <f t="shared" si="56"/>
        <v>Rooseveltspring 2022</v>
      </c>
      <c r="E3622" t="s">
        <v>66</v>
      </c>
      <c r="F3622" t="s">
        <v>70</v>
      </c>
      <c r="G3622" t="s">
        <v>39</v>
      </c>
      <c r="H3622" t="s">
        <v>11</v>
      </c>
      <c r="I3622" t="s">
        <v>3726</v>
      </c>
      <c r="J3622" t="s">
        <v>60</v>
      </c>
      <c r="K3622">
        <v>1</v>
      </c>
      <c r="L3622">
        <v>20</v>
      </c>
      <c r="N3622">
        <f>_xlfn.XLOOKUP($A3622,'site variables'!$A:$A,'site variables'!C:C,0,0)</f>
        <v>400.54</v>
      </c>
      <c r="O3622">
        <f>_xlfn.XLOOKUP($A3622,'site variables'!$A:$A,'site variables'!D:D,0,0)</f>
        <v>30.2</v>
      </c>
      <c r="P3622">
        <f>_xlfn.XLOOKUP($A3622,'site variables'!$A:$A,'site variables'!E:E,0,0)</f>
        <v>20.100000000000001</v>
      </c>
      <c r="Q3622">
        <f>_xlfn.XLOOKUP($A3622,'site variables'!$A:$A,'site variables'!F:F,0,0)</f>
        <v>762</v>
      </c>
      <c r="R3622" t="str">
        <f>_xlfn.XLOOKUP($A3622,'site variables'!$A:$A,'site variables'!G:G,0,0)</f>
        <v>high</v>
      </c>
      <c r="S3622" t="str">
        <f>_xlfn.XLOOKUP($A3622,'site variables'!$A:$A,'site variables'!H:H,0,0)</f>
        <v>low</v>
      </c>
      <c r="T3622" t="str">
        <f>_xlfn.XLOOKUP($A3622,'site variables'!$A:$A,'site variables'!I:I,0,0)</f>
        <v>Wildfire&amp;grazing</v>
      </c>
      <c r="U3622">
        <f>_xlfn.XLOOKUP($D3622,climatevars!$E:$E,climatevars!J:J,0,)</f>
        <v>130.99973799999995</v>
      </c>
      <c r="V3622">
        <f>_xlfn.XLOOKUP($D3622,climatevars!$E:$E,climatevars!K:K,0,)</f>
        <v>750.99849799999981</v>
      </c>
      <c r="W3622">
        <f>_xlfn.XLOOKUP($D3622,climatevars!$E:$E,climatevars!L:L,0,)</f>
        <v>750.99849799999993</v>
      </c>
      <c r="X3622">
        <f>_xlfn.XLOOKUP($G3622,speciesvars!$D:$D,speciesvars!H:H,0,0)</f>
        <v>0</v>
      </c>
      <c r="Y3622">
        <f>_xlfn.XLOOKUP($G3622,speciesvars!$D:$D,speciesvars!I:I,0,0)</f>
        <v>0</v>
      </c>
    </row>
    <row r="3623" spans="1:25" hidden="1" x14ac:dyDescent="0.25">
      <c r="A3623" t="s">
        <v>57</v>
      </c>
      <c r="B3623" t="s">
        <v>69</v>
      </c>
      <c r="C3623">
        <v>3</v>
      </c>
      <c r="D3623" t="str">
        <f t="shared" si="56"/>
        <v>Rooseveltspring 2022</v>
      </c>
      <c r="E3623" t="s">
        <v>66</v>
      </c>
      <c r="F3623" t="s">
        <v>70</v>
      </c>
      <c r="G3623" t="s">
        <v>2908</v>
      </c>
      <c r="H3623" t="s">
        <v>11</v>
      </c>
      <c r="I3623" t="s">
        <v>3727</v>
      </c>
      <c r="J3623" t="s">
        <v>60</v>
      </c>
      <c r="K3623">
        <v>1</v>
      </c>
      <c r="L3623">
        <v>10</v>
      </c>
      <c r="N3623">
        <f>_xlfn.XLOOKUP($A3623,'site variables'!$A:$A,'site variables'!C:C,0,0)</f>
        <v>400.54</v>
      </c>
      <c r="O3623">
        <f>_xlfn.XLOOKUP($A3623,'site variables'!$A:$A,'site variables'!D:D,0,0)</f>
        <v>30.2</v>
      </c>
      <c r="P3623">
        <f>_xlfn.XLOOKUP($A3623,'site variables'!$A:$A,'site variables'!E:E,0,0)</f>
        <v>20.100000000000001</v>
      </c>
      <c r="Q3623">
        <f>_xlfn.XLOOKUP($A3623,'site variables'!$A:$A,'site variables'!F:F,0,0)</f>
        <v>762</v>
      </c>
      <c r="R3623" t="str">
        <f>_xlfn.XLOOKUP($A3623,'site variables'!$A:$A,'site variables'!G:G,0,0)</f>
        <v>high</v>
      </c>
      <c r="S3623" t="str">
        <f>_xlfn.XLOOKUP($A3623,'site variables'!$A:$A,'site variables'!H:H,0,0)</f>
        <v>low</v>
      </c>
      <c r="T3623" t="str">
        <f>_xlfn.XLOOKUP($A3623,'site variables'!$A:$A,'site variables'!I:I,0,0)</f>
        <v>Wildfire&amp;grazing</v>
      </c>
      <c r="U3623">
        <f>_xlfn.XLOOKUP($D3623,climatevars!$E:$E,climatevars!J:J,0,)</f>
        <v>130.99973799999995</v>
      </c>
      <c r="V3623">
        <f>_xlfn.XLOOKUP($D3623,climatevars!$E:$E,climatevars!K:K,0,)</f>
        <v>750.99849799999981</v>
      </c>
      <c r="W3623">
        <f>_xlfn.XLOOKUP($D3623,climatevars!$E:$E,climatevars!L:L,0,)</f>
        <v>750.99849799999993</v>
      </c>
      <c r="X3623">
        <f>_xlfn.XLOOKUP($G3623,speciesvars!$D:$D,speciesvars!H:H,0,0)</f>
        <v>0</v>
      </c>
      <c r="Y3623">
        <f>_xlfn.XLOOKUP($G3623,speciesvars!$D:$D,speciesvars!I:I,0,0)</f>
        <v>0</v>
      </c>
    </row>
    <row r="3624" spans="1:25" hidden="1" x14ac:dyDescent="0.25">
      <c r="A3624" t="s">
        <v>57</v>
      </c>
      <c r="B3624" t="s">
        <v>52</v>
      </c>
      <c r="C3624">
        <v>22</v>
      </c>
      <c r="D3624" t="str">
        <f t="shared" si="56"/>
        <v>Rooseveltspring 2021</v>
      </c>
      <c r="E3624" t="s">
        <v>12</v>
      </c>
      <c r="F3624" t="s">
        <v>0</v>
      </c>
      <c r="G3624" t="s">
        <v>76</v>
      </c>
      <c r="H3624" t="s">
        <v>4254</v>
      </c>
      <c r="I3624" t="s">
        <v>3728</v>
      </c>
      <c r="J3624" t="s">
        <v>60</v>
      </c>
      <c r="K3624">
        <v>0</v>
      </c>
      <c r="L3624">
        <v>0</v>
      </c>
      <c r="M3624">
        <v>0</v>
      </c>
      <c r="N3624">
        <f>_xlfn.XLOOKUP($A3624,'site variables'!$A:$A,'site variables'!C:C,0,0)</f>
        <v>400.54</v>
      </c>
      <c r="O3624">
        <f>_xlfn.XLOOKUP($A3624,'site variables'!$A:$A,'site variables'!D:D,0,0)</f>
        <v>30.2</v>
      </c>
      <c r="P3624">
        <f>_xlfn.XLOOKUP($A3624,'site variables'!$A:$A,'site variables'!E:E,0,0)</f>
        <v>20.100000000000001</v>
      </c>
      <c r="Q3624">
        <f>_xlfn.XLOOKUP($A3624,'site variables'!$A:$A,'site variables'!F:F,0,0)</f>
        <v>762</v>
      </c>
      <c r="R3624" t="str">
        <f>_xlfn.XLOOKUP($A3624,'site variables'!$A:$A,'site variables'!G:G,0,0)</f>
        <v>high</v>
      </c>
      <c r="S3624" t="str">
        <f>_xlfn.XLOOKUP($A3624,'site variables'!$A:$A,'site variables'!H:H,0,0)</f>
        <v>low</v>
      </c>
      <c r="T3624" t="str">
        <f>_xlfn.XLOOKUP($A3624,'site variables'!$A:$A,'site variables'!I:I,0,0)</f>
        <v>Wildfire&amp;grazing</v>
      </c>
      <c r="U3624">
        <f>_xlfn.XLOOKUP($D3624,climatevars!$E:$E,climatevars!J:J,0,)</f>
        <v>73.999852000000004</v>
      </c>
      <c r="V3624">
        <f>_xlfn.XLOOKUP($D3624,climatevars!$E:$E,climatevars!K:K,0,)</f>
        <v>750.99849799999981</v>
      </c>
      <c r="W3624">
        <f>_xlfn.XLOOKUP($D3624,climatevars!$E:$E,climatevars!L:L,0,)</f>
        <v>326.99934599999995</v>
      </c>
      <c r="X3624">
        <f>_xlfn.XLOOKUP($G3624,speciesvars!$D:$D,speciesvars!H:H,0,0)</f>
        <v>23.825000166892998</v>
      </c>
      <c r="Y3624">
        <f>_xlfn.XLOOKUP($G3624,speciesvars!$D:$D,speciesvars!I:I,0,0)</f>
        <v>508</v>
      </c>
    </row>
    <row r="3625" spans="1:25" hidden="1" x14ac:dyDescent="0.25">
      <c r="A3625" t="s">
        <v>57</v>
      </c>
      <c r="B3625" t="s">
        <v>52</v>
      </c>
      <c r="C3625">
        <v>23</v>
      </c>
      <c r="D3625" t="str">
        <f t="shared" si="56"/>
        <v>Rooseveltspring 2021</v>
      </c>
      <c r="E3625" t="s">
        <v>12</v>
      </c>
      <c r="F3625" t="s">
        <v>70</v>
      </c>
      <c r="G3625" t="s">
        <v>6</v>
      </c>
      <c r="H3625" t="s">
        <v>4256</v>
      </c>
      <c r="I3625" t="s">
        <v>3729</v>
      </c>
      <c r="J3625" t="s">
        <v>60</v>
      </c>
      <c r="K3625">
        <v>0</v>
      </c>
      <c r="L3625">
        <v>0</v>
      </c>
      <c r="M3625">
        <v>0.55000000000000004</v>
      </c>
      <c r="N3625">
        <f>_xlfn.XLOOKUP($A3625,'site variables'!$A:$A,'site variables'!C:C,0,0)</f>
        <v>400.54</v>
      </c>
      <c r="O3625">
        <f>_xlfn.XLOOKUP($A3625,'site variables'!$A:$A,'site variables'!D:D,0,0)</f>
        <v>30.2</v>
      </c>
      <c r="P3625">
        <f>_xlfn.XLOOKUP($A3625,'site variables'!$A:$A,'site variables'!E:E,0,0)</f>
        <v>20.100000000000001</v>
      </c>
      <c r="Q3625">
        <f>_xlfn.XLOOKUP($A3625,'site variables'!$A:$A,'site variables'!F:F,0,0)</f>
        <v>762</v>
      </c>
      <c r="R3625" t="str">
        <f>_xlfn.XLOOKUP($A3625,'site variables'!$A:$A,'site variables'!G:G,0,0)</f>
        <v>high</v>
      </c>
      <c r="S3625" t="str">
        <f>_xlfn.XLOOKUP($A3625,'site variables'!$A:$A,'site variables'!H:H,0,0)</f>
        <v>low</v>
      </c>
      <c r="T3625" t="str">
        <f>_xlfn.XLOOKUP($A3625,'site variables'!$A:$A,'site variables'!I:I,0,0)</f>
        <v>Wildfire&amp;grazing</v>
      </c>
      <c r="U3625">
        <f>_xlfn.XLOOKUP($D3625,climatevars!$E:$E,climatevars!J:J,0,)</f>
        <v>73.999852000000004</v>
      </c>
      <c r="V3625">
        <f>_xlfn.XLOOKUP($D3625,climatevars!$E:$E,climatevars!K:K,0,)</f>
        <v>750.99849799999981</v>
      </c>
      <c r="W3625">
        <f>_xlfn.XLOOKUP($D3625,climatevars!$E:$E,climatevars!L:L,0,)</f>
        <v>326.99934599999995</v>
      </c>
      <c r="X3625">
        <f>_xlfn.XLOOKUP($G3625,speciesvars!$D:$D,speciesvars!H:H,0,0)</f>
        <v>21.804166575272902</v>
      </c>
      <c r="Y3625">
        <f>_xlfn.XLOOKUP($G3625,speciesvars!$D:$D,speciesvars!I:I,0,0)</f>
        <v>504</v>
      </c>
    </row>
    <row r="3626" spans="1:25" hidden="1" x14ac:dyDescent="0.25">
      <c r="A3626" t="s">
        <v>57</v>
      </c>
      <c r="B3626" t="s">
        <v>69</v>
      </c>
      <c r="C3626">
        <v>3</v>
      </c>
      <c r="D3626" t="str">
        <f t="shared" si="56"/>
        <v>Rooseveltspring 2022</v>
      </c>
      <c r="E3626" t="s">
        <v>66</v>
      </c>
      <c r="F3626" t="s">
        <v>70</v>
      </c>
      <c r="G3626" t="s">
        <v>3</v>
      </c>
      <c r="H3626" t="s">
        <v>11</v>
      </c>
      <c r="I3626" t="s">
        <v>3730</v>
      </c>
      <c r="J3626" t="s">
        <v>72</v>
      </c>
      <c r="K3626">
        <v>3</v>
      </c>
      <c r="L3626">
        <v>50</v>
      </c>
      <c r="N3626">
        <f>_xlfn.XLOOKUP($A3626,'site variables'!$A:$A,'site variables'!C:C,0,0)</f>
        <v>400.54</v>
      </c>
      <c r="O3626">
        <f>_xlfn.XLOOKUP($A3626,'site variables'!$A:$A,'site variables'!D:D,0,0)</f>
        <v>30.2</v>
      </c>
      <c r="P3626">
        <f>_xlfn.XLOOKUP($A3626,'site variables'!$A:$A,'site variables'!E:E,0,0)</f>
        <v>20.100000000000001</v>
      </c>
      <c r="Q3626">
        <f>_xlfn.XLOOKUP($A3626,'site variables'!$A:$A,'site variables'!F:F,0,0)</f>
        <v>762</v>
      </c>
      <c r="R3626" t="str">
        <f>_xlfn.XLOOKUP($A3626,'site variables'!$A:$A,'site variables'!G:G,0,0)</f>
        <v>high</v>
      </c>
      <c r="S3626" t="str">
        <f>_xlfn.XLOOKUP($A3626,'site variables'!$A:$A,'site variables'!H:H,0,0)</f>
        <v>low</v>
      </c>
      <c r="T3626" t="str">
        <f>_xlfn.XLOOKUP($A3626,'site variables'!$A:$A,'site variables'!I:I,0,0)</f>
        <v>Wildfire&amp;grazing</v>
      </c>
      <c r="U3626">
        <f>_xlfn.XLOOKUP($D3626,climatevars!$E:$E,climatevars!J:J,0,)</f>
        <v>130.99973799999995</v>
      </c>
      <c r="V3626">
        <f>_xlfn.XLOOKUP($D3626,climatevars!$E:$E,climatevars!K:K,0,)</f>
        <v>750.99849799999981</v>
      </c>
      <c r="W3626">
        <f>_xlfn.XLOOKUP($D3626,climatevars!$E:$E,climatevars!L:L,0,)</f>
        <v>750.99849799999993</v>
      </c>
      <c r="X3626">
        <f>_xlfn.XLOOKUP($G3626,speciesvars!$D:$D,speciesvars!H:H,0,0)</f>
        <v>0</v>
      </c>
      <c r="Y3626">
        <f>_xlfn.XLOOKUP($G3626,speciesvars!$D:$D,speciesvars!I:I,0,0)</f>
        <v>0</v>
      </c>
    </row>
    <row r="3627" spans="1:25" hidden="1" x14ac:dyDescent="0.25">
      <c r="A3627" t="s">
        <v>57</v>
      </c>
      <c r="B3627" t="s">
        <v>69</v>
      </c>
      <c r="C3627">
        <v>3</v>
      </c>
      <c r="D3627" t="str">
        <f t="shared" si="56"/>
        <v>Rooseveltspring 2022</v>
      </c>
      <c r="E3627" t="s">
        <v>66</v>
      </c>
      <c r="F3627" t="s">
        <v>70</v>
      </c>
      <c r="G3627" t="s">
        <v>44</v>
      </c>
      <c r="H3627" t="s">
        <v>11</v>
      </c>
      <c r="I3627" t="s">
        <v>3731</v>
      </c>
      <c r="J3627" t="s">
        <v>60</v>
      </c>
      <c r="K3627">
        <v>2</v>
      </c>
      <c r="L3627">
        <v>25</v>
      </c>
      <c r="N3627">
        <f>_xlfn.XLOOKUP($A3627,'site variables'!$A:$A,'site variables'!C:C,0,0)</f>
        <v>400.54</v>
      </c>
      <c r="O3627">
        <f>_xlfn.XLOOKUP($A3627,'site variables'!$A:$A,'site variables'!D:D,0,0)</f>
        <v>30.2</v>
      </c>
      <c r="P3627">
        <f>_xlfn.XLOOKUP($A3627,'site variables'!$A:$A,'site variables'!E:E,0,0)</f>
        <v>20.100000000000001</v>
      </c>
      <c r="Q3627">
        <f>_xlfn.XLOOKUP($A3627,'site variables'!$A:$A,'site variables'!F:F,0,0)</f>
        <v>762</v>
      </c>
      <c r="R3627" t="str">
        <f>_xlfn.XLOOKUP($A3627,'site variables'!$A:$A,'site variables'!G:G,0,0)</f>
        <v>high</v>
      </c>
      <c r="S3627" t="str">
        <f>_xlfn.XLOOKUP($A3627,'site variables'!$A:$A,'site variables'!H:H,0,0)</f>
        <v>low</v>
      </c>
      <c r="T3627" t="str">
        <f>_xlfn.XLOOKUP($A3627,'site variables'!$A:$A,'site variables'!I:I,0,0)</f>
        <v>Wildfire&amp;grazing</v>
      </c>
      <c r="U3627">
        <f>_xlfn.XLOOKUP($D3627,climatevars!$E:$E,climatevars!J:J,0,)</f>
        <v>130.99973799999995</v>
      </c>
      <c r="V3627">
        <f>_xlfn.XLOOKUP($D3627,climatevars!$E:$E,climatevars!K:K,0,)</f>
        <v>750.99849799999981</v>
      </c>
      <c r="W3627">
        <f>_xlfn.XLOOKUP($D3627,climatevars!$E:$E,climatevars!L:L,0,)</f>
        <v>750.99849799999993</v>
      </c>
      <c r="X3627">
        <f>_xlfn.XLOOKUP($G3627,speciesvars!$D:$D,speciesvars!H:H,0,0)</f>
        <v>0</v>
      </c>
      <c r="Y3627">
        <f>_xlfn.XLOOKUP($G3627,speciesvars!$D:$D,speciesvars!I:I,0,0)</f>
        <v>0</v>
      </c>
    </row>
    <row r="3628" spans="1:25" hidden="1" x14ac:dyDescent="0.25">
      <c r="A3628" t="s">
        <v>57</v>
      </c>
      <c r="B3628" t="s">
        <v>52</v>
      </c>
      <c r="C3628">
        <v>23</v>
      </c>
      <c r="D3628" t="str">
        <f t="shared" si="56"/>
        <v>Rooseveltspring 2021</v>
      </c>
      <c r="E3628" t="s">
        <v>12</v>
      </c>
      <c r="F3628" t="s">
        <v>70</v>
      </c>
      <c r="G3628" t="s">
        <v>22</v>
      </c>
      <c r="H3628" t="s">
        <v>4256</v>
      </c>
      <c r="I3628" t="s">
        <v>3732</v>
      </c>
      <c r="J3628" t="s">
        <v>60</v>
      </c>
      <c r="K3628">
        <v>0</v>
      </c>
      <c r="L3628">
        <v>0</v>
      </c>
      <c r="M3628">
        <v>0</v>
      </c>
      <c r="N3628">
        <f>_xlfn.XLOOKUP($A3628,'site variables'!$A:$A,'site variables'!C:C,0,0)</f>
        <v>400.54</v>
      </c>
      <c r="O3628">
        <f>_xlfn.XLOOKUP($A3628,'site variables'!$A:$A,'site variables'!D:D,0,0)</f>
        <v>30.2</v>
      </c>
      <c r="P3628">
        <f>_xlfn.XLOOKUP($A3628,'site variables'!$A:$A,'site variables'!E:E,0,0)</f>
        <v>20.100000000000001</v>
      </c>
      <c r="Q3628">
        <f>_xlfn.XLOOKUP($A3628,'site variables'!$A:$A,'site variables'!F:F,0,0)</f>
        <v>762</v>
      </c>
      <c r="R3628" t="str">
        <f>_xlfn.XLOOKUP($A3628,'site variables'!$A:$A,'site variables'!G:G,0,0)</f>
        <v>high</v>
      </c>
      <c r="S3628" t="str">
        <f>_xlfn.XLOOKUP($A3628,'site variables'!$A:$A,'site variables'!H:H,0,0)</f>
        <v>low</v>
      </c>
      <c r="T3628" t="str">
        <f>_xlfn.XLOOKUP($A3628,'site variables'!$A:$A,'site variables'!I:I,0,0)</f>
        <v>Wildfire&amp;grazing</v>
      </c>
      <c r="U3628">
        <f>_xlfn.XLOOKUP($D3628,climatevars!$E:$E,climatevars!J:J,0,)</f>
        <v>73.999852000000004</v>
      </c>
      <c r="V3628">
        <f>_xlfn.XLOOKUP($D3628,climatevars!$E:$E,climatevars!K:K,0,)</f>
        <v>750.99849799999981</v>
      </c>
      <c r="W3628">
        <f>_xlfn.XLOOKUP($D3628,climatevars!$E:$E,climatevars!L:L,0,)</f>
        <v>326.99934599999995</v>
      </c>
      <c r="X3628">
        <f>_xlfn.XLOOKUP($G3628,speciesvars!$D:$D,speciesvars!H:H,0,0)</f>
        <v>22.870833317438802</v>
      </c>
      <c r="Y3628">
        <f>_xlfn.XLOOKUP($G3628,speciesvars!$D:$D,speciesvars!I:I,0,0)</f>
        <v>733</v>
      </c>
    </row>
    <row r="3629" spans="1:25" hidden="1" x14ac:dyDescent="0.25">
      <c r="A3629" t="s">
        <v>57</v>
      </c>
      <c r="B3629" t="s">
        <v>52</v>
      </c>
      <c r="C3629">
        <v>23</v>
      </c>
      <c r="D3629" t="str">
        <f t="shared" si="56"/>
        <v>Rooseveltspring 2021</v>
      </c>
      <c r="E3629" t="s">
        <v>12</v>
      </c>
      <c r="F3629" t="s">
        <v>70</v>
      </c>
      <c r="G3629" t="s">
        <v>54</v>
      </c>
      <c r="H3629" t="s">
        <v>4256</v>
      </c>
      <c r="I3629" t="s">
        <v>3733</v>
      </c>
      <c r="J3629" t="s">
        <v>60</v>
      </c>
      <c r="K3629">
        <v>1</v>
      </c>
      <c r="L3629">
        <v>24</v>
      </c>
      <c r="M3629">
        <v>0.05</v>
      </c>
      <c r="N3629">
        <f>_xlfn.XLOOKUP($A3629,'site variables'!$A:$A,'site variables'!C:C,0,0)</f>
        <v>400.54</v>
      </c>
      <c r="O3629">
        <f>_xlfn.XLOOKUP($A3629,'site variables'!$A:$A,'site variables'!D:D,0,0)</f>
        <v>30.2</v>
      </c>
      <c r="P3629">
        <f>_xlfn.XLOOKUP($A3629,'site variables'!$A:$A,'site variables'!E:E,0,0)</f>
        <v>20.100000000000001</v>
      </c>
      <c r="Q3629">
        <f>_xlfn.XLOOKUP($A3629,'site variables'!$A:$A,'site variables'!F:F,0,0)</f>
        <v>762</v>
      </c>
      <c r="R3629" t="str">
        <f>_xlfn.XLOOKUP($A3629,'site variables'!$A:$A,'site variables'!G:G,0,0)</f>
        <v>high</v>
      </c>
      <c r="S3629" t="str">
        <f>_xlfn.XLOOKUP($A3629,'site variables'!$A:$A,'site variables'!H:H,0,0)</f>
        <v>low</v>
      </c>
      <c r="T3629" t="str">
        <f>_xlfn.XLOOKUP($A3629,'site variables'!$A:$A,'site variables'!I:I,0,0)</f>
        <v>Wildfire&amp;grazing</v>
      </c>
      <c r="U3629">
        <f>_xlfn.XLOOKUP($D3629,climatevars!$E:$E,climatevars!J:J,0,)</f>
        <v>73.999852000000004</v>
      </c>
      <c r="V3629">
        <f>_xlfn.XLOOKUP($D3629,climatevars!$E:$E,climatevars!K:K,0,)</f>
        <v>750.99849799999981</v>
      </c>
      <c r="W3629">
        <f>_xlfn.XLOOKUP($D3629,climatevars!$E:$E,climatevars!L:L,0,)</f>
        <v>326.99934599999995</v>
      </c>
      <c r="X3629">
        <f>_xlfn.XLOOKUP($G3629,speciesvars!$D:$D,speciesvars!H:H,0,0)</f>
        <v>21.7541668613752</v>
      </c>
      <c r="Y3629">
        <f>_xlfn.XLOOKUP($G3629,speciesvars!$D:$D,speciesvars!I:I,0,0)</f>
        <v>505</v>
      </c>
    </row>
    <row r="3630" spans="1:25" hidden="1" x14ac:dyDescent="0.25">
      <c r="A3630" t="s">
        <v>57</v>
      </c>
      <c r="B3630" t="s">
        <v>52</v>
      </c>
      <c r="C3630">
        <v>23</v>
      </c>
      <c r="D3630" t="str">
        <f t="shared" si="56"/>
        <v>Rooseveltspring 2021</v>
      </c>
      <c r="E3630" t="s">
        <v>12</v>
      </c>
      <c r="F3630" t="s">
        <v>70</v>
      </c>
      <c r="G3630" t="s">
        <v>65</v>
      </c>
      <c r="H3630" t="s">
        <v>4256</v>
      </c>
      <c r="I3630" t="s">
        <v>3734</v>
      </c>
      <c r="J3630" t="s">
        <v>60</v>
      </c>
      <c r="K3630">
        <v>0</v>
      </c>
      <c r="L3630">
        <v>0</v>
      </c>
      <c r="M3630">
        <v>0</v>
      </c>
      <c r="N3630">
        <f>_xlfn.XLOOKUP($A3630,'site variables'!$A:$A,'site variables'!C:C,0,0)</f>
        <v>400.54</v>
      </c>
      <c r="O3630">
        <f>_xlfn.XLOOKUP($A3630,'site variables'!$A:$A,'site variables'!D:D,0,0)</f>
        <v>30.2</v>
      </c>
      <c r="P3630">
        <f>_xlfn.XLOOKUP($A3630,'site variables'!$A:$A,'site variables'!E:E,0,0)</f>
        <v>20.100000000000001</v>
      </c>
      <c r="Q3630">
        <f>_xlfn.XLOOKUP($A3630,'site variables'!$A:$A,'site variables'!F:F,0,0)</f>
        <v>762</v>
      </c>
      <c r="R3630" t="str">
        <f>_xlfn.XLOOKUP($A3630,'site variables'!$A:$A,'site variables'!G:G,0,0)</f>
        <v>high</v>
      </c>
      <c r="S3630" t="str">
        <f>_xlfn.XLOOKUP($A3630,'site variables'!$A:$A,'site variables'!H:H,0,0)</f>
        <v>low</v>
      </c>
      <c r="T3630" t="str">
        <f>_xlfn.XLOOKUP($A3630,'site variables'!$A:$A,'site variables'!I:I,0,0)</f>
        <v>Wildfire&amp;grazing</v>
      </c>
      <c r="U3630">
        <f>_xlfn.XLOOKUP($D3630,climatevars!$E:$E,climatevars!J:J,0,)</f>
        <v>73.999852000000004</v>
      </c>
      <c r="V3630">
        <f>_xlfn.XLOOKUP($D3630,climatevars!$E:$E,climatevars!K:K,0,)</f>
        <v>750.99849799999981</v>
      </c>
      <c r="W3630">
        <f>_xlfn.XLOOKUP($D3630,climatevars!$E:$E,climatevars!L:L,0,)</f>
        <v>326.99934599999995</v>
      </c>
      <c r="X3630">
        <f>_xlfn.XLOOKUP($G3630,speciesvars!$D:$D,speciesvars!H:H,0,0)</f>
        <v>21.662499884764401</v>
      </c>
      <c r="Y3630">
        <f>_xlfn.XLOOKUP($G3630,speciesvars!$D:$D,speciesvars!I:I,0,0)</f>
        <v>767</v>
      </c>
    </row>
    <row r="3631" spans="1:25" hidden="1" x14ac:dyDescent="0.25">
      <c r="A3631" t="s">
        <v>57</v>
      </c>
      <c r="B3631" t="s">
        <v>52</v>
      </c>
      <c r="C3631">
        <v>23</v>
      </c>
      <c r="D3631" t="str">
        <f t="shared" si="56"/>
        <v>Rooseveltspring 2021</v>
      </c>
      <c r="E3631" t="s">
        <v>12</v>
      </c>
      <c r="F3631" t="s">
        <v>70</v>
      </c>
      <c r="G3631" t="s">
        <v>1</v>
      </c>
      <c r="H3631" t="s">
        <v>4256</v>
      </c>
      <c r="I3631" t="s">
        <v>3735</v>
      </c>
      <c r="J3631" t="s">
        <v>60</v>
      </c>
      <c r="K3631">
        <v>0</v>
      </c>
      <c r="L3631">
        <v>0</v>
      </c>
      <c r="M3631">
        <v>0</v>
      </c>
      <c r="N3631">
        <f>_xlfn.XLOOKUP($A3631,'site variables'!$A:$A,'site variables'!C:C,0,0)</f>
        <v>400.54</v>
      </c>
      <c r="O3631">
        <f>_xlfn.XLOOKUP($A3631,'site variables'!$A:$A,'site variables'!D:D,0,0)</f>
        <v>30.2</v>
      </c>
      <c r="P3631">
        <f>_xlfn.XLOOKUP($A3631,'site variables'!$A:$A,'site variables'!E:E,0,0)</f>
        <v>20.100000000000001</v>
      </c>
      <c r="Q3631">
        <f>_xlfn.XLOOKUP($A3631,'site variables'!$A:$A,'site variables'!F:F,0,0)</f>
        <v>762</v>
      </c>
      <c r="R3631" t="str">
        <f>_xlfn.XLOOKUP($A3631,'site variables'!$A:$A,'site variables'!G:G,0,0)</f>
        <v>high</v>
      </c>
      <c r="S3631" t="str">
        <f>_xlfn.XLOOKUP($A3631,'site variables'!$A:$A,'site variables'!H:H,0,0)</f>
        <v>low</v>
      </c>
      <c r="T3631" t="str">
        <f>_xlfn.XLOOKUP($A3631,'site variables'!$A:$A,'site variables'!I:I,0,0)</f>
        <v>Wildfire&amp;grazing</v>
      </c>
      <c r="U3631">
        <f>_xlfn.XLOOKUP($D3631,climatevars!$E:$E,climatevars!J:J,0,)</f>
        <v>73.999852000000004</v>
      </c>
      <c r="V3631">
        <f>_xlfn.XLOOKUP($D3631,climatevars!$E:$E,climatevars!K:K,0,)</f>
        <v>750.99849799999981</v>
      </c>
      <c r="W3631">
        <f>_xlfn.XLOOKUP($D3631,climatevars!$E:$E,climatevars!L:L,0,)</f>
        <v>326.99934599999995</v>
      </c>
      <c r="X3631">
        <f>_xlfn.XLOOKUP($G3631,speciesvars!$D:$D,speciesvars!H:H,0,0)</f>
        <v>22.9416667421659</v>
      </c>
      <c r="Y3631">
        <f>_xlfn.XLOOKUP($G3631,speciesvars!$D:$D,speciesvars!I:I,0,0)</f>
        <v>528</v>
      </c>
    </row>
    <row r="3632" spans="1:25" hidden="1" x14ac:dyDescent="0.25">
      <c r="A3632" t="s">
        <v>57</v>
      </c>
      <c r="B3632" t="s">
        <v>52</v>
      </c>
      <c r="C3632">
        <v>24</v>
      </c>
      <c r="D3632" t="str">
        <f t="shared" si="56"/>
        <v>Rooseveltspring 2021</v>
      </c>
      <c r="E3632" t="s">
        <v>66</v>
      </c>
      <c r="F3632" t="s">
        <v>0</v>
      </c>
      <c r="G3632" t="s">
        <v>13</v>
      </c>
      <c r="H3632" t="s">
        <v>4254</v>
      </c>
      <c r="I3632" t="s">
        <v>3736</v>
      </c>
      <c r="J3632" t="s">
        <v>60</v>
      </c>
      <c r="K3632">
        <v>0</v>
      </c>
      <c r="L3632">
        <v>0</v>
      </c>
      <c r="M3632">
        <v>0</v>
      </c>
      <c r="N3632">
        <f>_xlfn.XLOOKUP($A3632,'site variables'!$A:$A,'site variables'!C:C,0,0)</f>
        <v>400.54</v>
      </c>
      <c r="O3632">
        <f>_xlfn.XLOOKUP($A3632,'site variables'!$A:$A,'site variables'!D:D,0,0)</f>
        <v>30.2</v>
      </c>
      <c r="P3632">
        <f>_xlfn.XLOOKUP($A3632,'site variables'!$A:$A,'site variables'!E:E,0,0)</f>
        <v>20.100000000000001</v>
      </c>
      <c r="Q3632">
        <f>_xlfn.XLOOKUP($A3632,'site variables'!$A:$A,'site variables'!F:F,0,0)</f>
        <v>762</v>
      </c>
      <c r="R3632" t="str">
        <f>_xlfn.XLOOKUP($A3632,'site variables'!$A:$A,'site variables'!G:G,0,0)</f>
        <v>high</v>
      </c>
      <c r="S3632" t="str">
        <f>_xlfn.XLOOKUP($A3632,'site variables'!$A:$A,'site variables'!H:H,0,0)</f>
        <v>low</v>
      </c>
      <c r="T3632" t="str">
        <f>_xlfn.XLOOKUP($A3632,'site variables'!$A:$A,'site variables'!I:I,0,0)</f>
        <v>Wildfire&amp;grazing</v>
      </c>
      <c r="U3632">
        <f>_xlfn.XLOOKUP($D3632,climatevars!$E:$E,climatevars!J:J,0,)</f>
        <v>73.999852000000004</v>
      </c>
      <c r="V3632">
        <f>_xlfn.XLOOKUP($D3632,climatevars!$E:$E,climatevars!K:K,0,)</f>
        <v>750.99849799999981</v>
      </c>
      <c r="W3632">
        <f>_xlfn.XLOOKUP($D3632,climatevars!$E:$E,climatevars!L:L,0,)</f>
        <v>326.99934599999995</v>
      </c>
      <c r="X3632">
        <f>_xlfn.XLOOKUP($G3632,speciesvars!$D:$D,speciesvars!H:H,0,0)</f>
        <v>23.462500015894602</v>
      </c>
      <c r="Y3632">
        <f>_xlfn.XLOOKUP($G3632,speciesvars!$D:$D,speciesvars!I:I,0,0)</f>
        <v>846</v>
      </c>
    </row>
    <row r="3633" spans="1:25" hidden="1" x14ac:dyDescent="0.25">
      <c r="A3633" t="s">
        <v>57</v>
      </c>
      <c r="B3633" t="s">
        <v>69</v>
      </c>
      <c r="C3633">
        <v>3</v>
      </c>
      <c r="D3633" t="str">
        <f t="shared" si="56"/>
        <v>Rooseveltspring 2022</v>
      </c>
      <c r="E3633" t="s">
        <v>66</v>
      </c>
      <c r="F3633" t="s">
        <v>70</v>
      </c>
      <c r="G3633" t="s">
        <v>33</v>
      </c>
      <c r="H3633" t="s">
        <v>11</v>
      </c>
      <c r="I3633" t="s">
        <v>3737</v>
      </c>
      <c r="J3633" t="s">
        <v>60</v>
      </c>
      <c r="K3633">
        <v>1</v>
      </c>
      <c r="L3633">
        <v>20</v>
      </c>
      <c r="N3633">
        <f>_xlfn.XLOOKUP($A3633,'site variables'!$A:$A,'site variables'!C:C,0,0)</f>
        <v>400.54</v>
      </c>
      <c r="O3633">
        <f>_xlfn.XLOOKUP($A3633,'site variables'!$A:$A,'site variables'!D:D,0,0)</f>
        <v>30.2</v>
      </c>
      <c r="P3633">
        <f>_xlfn.XLOOKUP($A3633,'site variables'!$A:$A,'site variables'!E:E,0,0)</f>
        <v>20.100000000000001</v>
      </c>
      <c r="Q3633">
        <f>_xlfn.XLOOKUP($A3633,'site variables'!$A:$A,'site variables'!F:F,0,0)</f>
        <v>762</v>
      </c>
      <c r="R3633" t="str">
        <f>_xlfn.XLOOKUP($A3633,'site variables'!$A:$A,'site variables'!G:G,0,0)</f>
        <v>high</v>
      </c>
      <c r="S3633" t="str">
        <f>_xlfn.XLOOKUP($A3633,'site variables'!$A:$A,'site variables'!H:H,0,0)</f>
        <v>low</v>
      </c>
      <c r="T3633" t="str">
        <f>_xlfn.XLOOKUP($A3633,'site variables'!$A:$A,'site variables'!I:I,0,0)</f>
        <v>Wildfire&amp;grazing</v>
      </c>
      <c r="U3633">
        <f>_xlfn.XLOOKUP($D3633,climatevars!$E:$E,climatevars!J:J,0,)</f>
        <v>130.99973799999995</v>
      </c>
      <c r="V3633">
        <f>_xlfn.XLOOKUP($D3633,climatevars!$E:$E,climatevars!K:K,0,)</f>
        <v>750.99849799999981</v>
      </c>
      <c r="W3633">
        <f>_xlfn.XLOOKUP($D3633,climatevars!$E:$E,climatevars!L:L,0,)</f>
        <v>750.99849799999993</v>
      </c>
      <c r="X3633">
        <f>_xlfn.XLOOKUP($G3633,speciesvars!$D:$D,speciesvars!H:H,0,0)</f>
        <v>0</v>
      </c>
      <c r="Y3633">
        <f>_xlfn.XLOOKUP($G3633,speciesvars!$D:$D,speciesvars!I:I,0,0)</f>
        <v>0</v>
      </c>
    </row>
    <row r="3634" spans="1:25" hidden="1" x14ac:dyDescent="0.25">
      <c r="A3634" t="s">
        <v>57</v>
      </c>
      <c r="B3634" t="s">
        <v>52</v>
      </c>
      <c r="C3634">
        <v>24</v>
      </c>
      <c r="D3634" t="str">
        <f t="shared" si="56"/>
        <v>Rooseveltspring 2021</v>
      </c>
      <c r="E3634" t="s">
        <v>66</v>
      </c>
      <c r="F3634" t="s">
        <v>0</v>
      </c>
      <c r="G3634" t="s">
        <v>21</v>
      </c>
      <c r="H3634" t="s">
        <v>4254</v>
      </c>
      <c r="I3634" t="s">
        <v>3738</v>
      </c>
      <c r="J3634" t="s">
        <v>60</v>
      </c>
      <c r="K3634">
        <v>0</v>
      </c>
      <c r="L3634">
        <v>0</v>
      </c>
      <c r="M3634">
        <v>0</v>
      </c>
      <c r="N3634">
        <f>_xlfn.XLOOKUP($A3634,'site variables'!$A:$A,'site variables'!C:C,0,0)</f>
        <v>400.54</v>
      </c>
      <c r="O3634">
        <f>_xlfn.XLOOKUP($A3634,'site variables'!$A:$A,'site variables'!D:D,0,0)</f>
        <v>30.2</v>
      </c>
      <c r="P3634">
        <f>_xlfn.XLOOKUP($A3634,'site variables'!$A:$A,'site variables'!E:E,0,0)</f>
        <v>20.100000000000001</v>
      </c>
      <c r="Q3634">
        <f>_xlfn.XLOOKUP($A3634,'site variables'!$A:$A,'site variables'!F:F,0,0)</f>
        <v>762</v>
      </c>
      <c r="R3634" t="str">
        <f>_xlfn.XLOOKUP($A3634,'site variables'!$A:$A,'site variables'!G:G,0,0)</f>
        <v>high</v>
      </c>
      <c r="S3634" t="str">
        <f>_xlfn.XLOOKUP($A3634,'site variables'!$A:$A,'site variables'!H:H,0,0)</f>
        <v>low</v>
      </c>
      <c r="T3634" t="str">
        <f>_xlfn.XLOOKUP($A3634,'site variables'!$A:$A,'site variables'!I:I,0,0)</f>
        <v>Wildfire&amp;grazing</v>
      </c>
      <c r="U3634">
        <f>_xlfn.XLOOKUP($D3634,climatevars!$E:$E,climatevars!J:J,0,)</f>
        <v>73.999852000000004</v>
      </c>
      <c r="V3634">
        <f>_xlfn.XLOOKUP($D3634,climatevars!$E:$E,climatevars!K:K,0,)</f>
        <v>750.99849799999981</v>
      </c>
      <c r="W3634">
        <f>_xlfn.XLOOKUP($D3634,climatevars!$E:$E,climatevars!L:L,0,)</f>
        <v>326.99934599999995</v>
      </c>
      <c r="X3634">
        <f>_xlfn.XLOOKUP($G3634,speciesvars!$D:$D,speciesvars!H:H,0,0)</f>
        <v>24.8750001192093</v>
      </c>
      <c r="Y3634">
        <f>_xlfn.XLOOKUP($G3634,speciesvars!$D:$D,speciesvars!I:I,0,0)</f>
        <v>845</v>
      </c>
    </row>
    <row r="3635" spans="1:25" hidden="1" x14ac:dyDescent="0.25">
      <c r="A3635" t="s">
        <v>57</v>
      </c>
      <c r="B3635" t="s">
        <v>52</v>
      </c>
      <c r="C3635">
        <v>24</v>
      </c>
      <c r="D3635" t="str">
        <f t="shared" si="56"/>
        <v>Rooseveltspring 2021</v>
      </c>
      <c r="E3635" t="s">
        <v>66</v>
      </c>
      <c r="F3635" t="s">
        <v>0</v>
      </c>
      <c r="G3635" t="s">
        <v>53</v>
      </c>
      <c r="H3635" t="s">
        <v>4254</v>
      </c>
      <c r="I3635" t="s">
        <v>3739</v>
      </c>
      <c r="J3635" t="s">
        <v>60</v>
      </c>
      <c r="K3635">
        <v>0</v>
      </c>
      <c r="L3635">
        <v>0</v>
      </c>
      <c r="M3635">
        <v>0</v>
      </c>
      <c r="N3635">
        <f>_xlfn.XLOOKUP($A3635,'site variables'!$A:$A,'site variables'!C:C,0,0)</f>
        <v>400.54</v>
      </c>
      <c r="O3635">
        <f>_xlfn.XLOOKUP($A3635,'site variables'!$A:$A,'site variables'!D:D,0,0)</f>
        <v>30.2</v>
      </c>
      <c r="P3635">
        <f>_xlfn.XLOOKUP($A3635,'site variables'!$A:$A,'site variables'!E:E,0,0)</f>
        <v>20.100000000000001</v>
      </c>
      <c r="Q3635">
        <f>_xlfn.XLOOKUP($A3635,'site variables'!$A:$A,'site variables'!F:F,0,0)</f>
        <v>762</v>
      </c>
      <c r="R3635" t="str">
        <f>_xlfn.XLOOKUP($A3635,'site variables'!$A:$A,'site variables'!G:G,0,0)</f>
        <v>high</v>
      </c>
      <c r="S3635" t="str">
        <f>_xlfn.XLOOKUP($A3635,'site variables'!$A:$A,'site variables'!H:H,0,0)</f>
        <v>low</v>
      </c>
      <c r="T3635" t="str">
        <f>_xlfn.XLOOKUP($A3635,'site variables'!$A:$A,'site variables'!I:I,0,0)</f>
        <v>Wildfire&amp;grazing</v>
      </c>
      <c r="U3635">
        <f>_xlfn.XLOOKUP($D3635,climatevars!$E:$E,climatevars!J:J,0,)</f>
        <v>73.999852000000004</v>
      </c>
      <c r="V3635">
        <f>_xlfn.XLOOKUP($D3635,climatevars!$E:$E,climatevars!K:K,0,)</f>
        <v>750.99849799999981</v>
      </c>
      <c r="W3635">
        <f>_xlfn.XLOOKUP($D3635,climatevars!$E:$E,climatevars!L:L,0,)</f>
        <v>326.99934599999995</v>
      </c>
      <c r="X3635">
        <f>_xlfn.XLOOKUP($G3635,speciesvars!$D:$D,speciesvars!H:H,0,0)</f>
        <v>24.200000047683702</v>
      </c>
      <c r="Y3635">
        <f>_xlfn.XLOOKUP($G3635,speciesvars!$D:$D,speciesvars!I:I,0,0)</f>
        <v>706</v>
      </c>
    </row>
    <row r="3636" spans="1:25" hidden="1" x14ac:dyDescent="0.25">
      <c r="A3636" t="s">
        <v>57</v>
      </c>
      <c r="B3636" t="s">
        <v>52</v>
      </c>
      <c r="C3636">
        <v>24</v>
      </c>
      <c r="D3636" t="str">
        <f t="shared" si="56"/>
        <v>Rooseveltspring 2021</v>
      </c>
      <c r="E3636" t="s">
        <v>66</v>
      </c>
      <c r="F3636" t="s">
        <v>0</v>
      </c>
      <c r="G3636" t="s">
        <v>35</v>
      </c>
      <c r="H3636" t="s">
        <v>4254</v>
      </c>
      <c r="I3636" t="s">
        <v>3740</v>
      </c>
      <c r="J3636" t="s">
        <v>60</v>
      </c>
      <c r="K3636">
        <v>1</v>
      </c>
      <c r="L3636">
        <v>28</v>
      </c>
      <c r="M3636">
        <v>0.05</v>
      </c>
      <c r="N3636">
        <f>_xlfn.XLOOKUP($A3636,'site variables'!$A:$A,'site variables'!C:C,0,0)</f>
        <v>400.54</v>
      </c>
      <c r="O3636">
        <f>_xlfn.XLOOKUP($A3636,'site variables'!$A:$A,'site variables'!D:D,0,0)</f>
        <v>30.2</v>
      </c>
      <c r="P3636">
        <f>_xlfn.XLOOKUP($A3636,'site variables'!$A:$A,'site variables'!E:E,0,0)</f>
        <v>20.100000000000001</v>
      </c>
      <c r="Q3636">
        <f>_xlfn.XLOOKUP($A3636,'site variables'!$A:$A,'site variables'!F:F,0,0)</f>
        <v>762</v>
      </c>
      <c r="R3636" t="str">
        <f>_xlfn.XLOOKUP($A3636,'site variables'!$A:$A,'site variables'!G:G,0,0)</f>
        <v>high</v>
      </c>
      <c r="S3636" t="str">
        <f>_xlfn.XLOOKUP($A3636,'site variables'!$A:$A,'site variables'!H:H,0,0)</f>
        <v>low</v>
      </c>
      <c r="T3636" t="str">
        <f>_xlfn.XLOOKUP($A3636,'site variables'!$A:$A,'site variables'!I:I,0,0)</f>
        <v>Wildfire&amp;grazing</v>
      </c>
      <c r="U3636">
        <f>_xlfn.XLOOKUP($D3636,climatevars!$E:$E,climatevars!J:J,0,)</f>
        <v>73.999852000000004</v>
      </c>
      <c r="V3636">
        <f>_xlfn.XLOOKUP($D3636,climatevars!$E:$E,climatevars!K:K,0,)</f>
        <v>750.99849799999981</v>
      </c>
      <c r="W3636">
        <f>_xlfn.XLOOKUP($D3636,climatevars!$E:$E,climatevars!L:L,0,)</f>
        <v>326.99934599999995</v>
      </c>
      <c r="X3636">
        <f>_xlfn.XLOOKUP($G3636,speciesvars!$D:$D,speciesvars!H:H,0,0)</f>
        <v>23.5000000198682</v>
      </c>
      <c r="Y3636">
        <f>_xlfn.XLOOKUP($G3636,speciesvars!$D:$D,speciesvars!I:I,0,0)</f>
        <v>354</v>
      </c>
    </row>
    <row r="3637" spans="1:25" hidden="1" x14ac:dyDescent="0.25">
      <c r="A3637" t="s">
        <v>57</v>
      </c>
      <c r="B3637" t="s">
        <v>52</v>
      </c>
      <c r="C3637">
        <v>24</v>
      </c>
      <c r="D3637" t="str">
        <f t="shared" si="56"/>
        <v>Rooseveltspring 2021</v>
      </c>
      <c r="E3637" t="s">
        <v>66</v>
      </c>
      <c r="F3637" t="s">
        <v>0</v>
      </c>
      <c r="G3637" t="s">
        <v>76</v>
      </c>
      <c r="H3637" t="s">
        <v>4254</v>
      </c>
      <c r="I3637" t="s">
        <v>3741</v>
      </c>
      <c r="J3637" t="s">
        <v>60</v>
      </c>
      <c r="K3637">
        <v>1</v>
      </c>
      <c r="L3637">
        <v>20</v>
      </c>
      <c r="M3637">
        <v>0.05</v>
      </c>
      <c r="N3637">
        <f>_xlfn.XLOOKUP($A3637,'site variables'!$A:$A,'site variables'!C:C,0,0)</f>
        <v>400.54</v>
      </c>
      <c r="O3637">
        <f>_xlfn.XLOOKUP($A3637,'site variables'!$A:$A,'site variables'!D:D,0,0)</f>
        <v>30.2</v>
      </c>
      <c r="P3637">
        <f>_xlfn.XLOOKUP($A3637,'site variables'!$A:$A,'site variables'!E:E,0,0)</f>
        <v>20.100000000000001</v>
      </c>
      <c r="Q3637">
        <f>_xlfn.XLOOKUP($A3637,'site variables'!$A:$A,'site variables'!F:F,0,0)</f>
        <v>762</v>
      </c>
      <c r="R3637" t="str">
        <f>_xlfn.XLOOKUP($A3637,'site variables'!$A:$A,'site variables'!G:G,0,0)</f>
        <v>high</v>
      </c>
      <c r="S3637" t="str">
        <f>_xlfn.XLOOKUP($A3637,'site variables'!$A:$A,'site variables'!H:H,0,0)</f>
        <v>low</v>
      </c>
      <c r="T3637" t="str">
        <f>_xlfn.XLOOKUP($A3637,'site variables'!$A:$A,'site variables'!I:I,0,0)</f>
        <v>Wildfire&amp;grazing</v>
      </c>
      <c r="U3637">
        <f>_xlfn.XLOOKUP($D3637,climatevars!$E:$E,climatevars!J:J,0,)</f>
        <v>73.999852000000004</v>
      </c>
      <c r="V3637">
        <f>_xlfn.XLOOKUP($D3637,climatevars!$E:$E,climatevars!K:K,0,)</f>
        <v>750.99849799999981</v>
      </c>
      <c r="W3637">
        <f>_xlfn.XLOOKUP($D3637,climatevars!$E:$E,climatevars!L:L,0,)</f>
        <v>326.99934599999995</v>
      </c>
      <c r="X3637">
        <f>_xlfn.XLOOKUP($G3637,speciesvars!$D:$D,speciesvars!H:H,0,0)</f>
        <v>23.825000166892998</v>
      </c>
      <c r="Y3637">
        <f>_xlfn.XLOOKUP($G3637,speciesvars!$D:$D,speciesvars!I:I,0,0)</f>
        <v>508</v>
      </c>
    </row>
    <row r="3638" spans="1:25" hidden="1" x14ac:dyDescent="0.25">
      <c r="A3638" t="s">
        <v>57</v>
      </c>
      <c r="B3638" t="s">
        <v>69</v>
      </c>
      <c r="C3638">
        <v>3</v>
      </c>
      <c r="D3638" t="str">
        <f t="shared" si="56"/>
        <v>Rooseveltspring 2022</v>
      </c>
      <c r="E3638" t="s">
        <v>66</v>
      </c>
      <c r="F3638" t="s">
        <v>70</v>
      </c>
      <c r="G3638" t="s">
        <v>1011</v>
      </c>
      <c r="H3638" t="s">
        <v>11</v>
      </c>
      <c r="I3638" t="s">
        <v>3742</v>
      </c>
      <c r="J3638" t="s">
        <v>60</v>
      </c>
      <c r="K3638">
        <v>1</v>
      </c>
      <c r="L3638">
        <v>85</v>
      </c>
      <c r="N3638">
        <f>_xlfn.XLOOKUP($A3638,'site variables'!$A:$A,'site variables'!C:C,0,0)</f>
        <v>400.54</v>
      </c>
      <c r="O3638">
        <f>_xlfn.XLOOKUP($A3638,'site variables'!$A:$A,'site variables'!D:D,0,0)</f>
        <v>30.2</v>
      </c>
      <c r="P3638">
        <f>_xlfn.XLOOKUP($A3638,'site variables'!$A:$A,'site variables'!E:E,0,0)</f>
        <v>20.100000000000001</v>
      </c>
      <c r="Q3638">
        <f>_xlfn.XLOOKUP($A3638,'site variables'!$A:$A,'site variables'!F:F,0,0)</f>
        <v>762</v>
      </c>
      <c r="R3638" t="str">
        <f>_xlfn.XLOOKUP($A3638,'site variables'!$A:$A,'site variables'!G:G,0,0)</f>
        <v>high</v>
      </c>
      <c r="S3638" t="str">
        <f>_xlfn.XLOOKUP($A3638,'site variables'!$A:$A,'site variables'!H:H,0,0)</f>
        <v>low</v>
      </c>
      <c r="T3638" t="str">
        <f>_xlfn.XLOOKUP($A3638,'site variables'!$A:$A,'site variables'!I:I,0,0)</f>
        <v>Wildfire&amp;grazing</v>
      </c>
      <c r="U3638">
        <f>_xlfn.XLOOKUP($D3638,climatevars!$E:$E,climatevars!J:J,0,)</f>
        <v>130.99973799999995</v>
      </c>
      <c r="V3638">
        <f>_xlfn.XLOOKUP($D3638,climatevars!$E:$E,climatevars!K:K,0,)</f>
        <v>750.99849799999981</v>
      </c>
      <c r="W3638">
        <f>_xlfn.XLOOKUP($D3638,climatevars!$E:$E,climatevars!L:L,0,)</f>
        <v>750.99849799999993</v>
      </c>
      <c r="X3638">
        <f>_xlfn.XLOOKUP($G3638,speciesvars!$D:$D,speciesvars!H:H,0,0)</f>
        <v>0</v>
      </c>
      <c r="Y3638">
        <f>_xlfn.XLOOKUP($G3638,speciesvars!$D:$D,speciesvars!I:I,0,0)</f>
        <v>0</v>
      </c>
    </row>
    <row r="3639" spans="1:25" hidden="1" x14ac:dyDescent="0.25">
      <c r="A3639" t="s">
        <v>57</v>
      </c>
      <c r="B3639" t="s">
        <v>69</v>
      </c>
      <c r="C3639">
        <v>3</v>
      </c>
      <c r="D3639" t="str">
        <f t="shared" si="56"/>
        <v>Rooseveltspring 2022</v>
      </c>
      <c r="E3639" t="s">
        <v>66</v>
      </c>
      <c r="F3639" t="s">
        <v>70</v>
      </c>
      <c r="G3639" t="s">
        <v>1637</v>
      </c>
      <c r="H3639" t="s">
        <v>11</v>
      </c>
      <c r="I3639" t="s">
        <v>3743</v>
      </c>
      <c r="J3639" t="s">
        <v>60</v>
      </c>
      <c r="K3639">
        <v>1</v>
      </c>
      <c r="L3639">
        <v>19</v>
      </c>
      <c r="N3639">
        <f>_xlfn.XLOOKUP($A3639,'site variables'!$A:$A,'site variables'!C:C,0,0)</f>
        <v>400.54</v>
      </c>
      <c r="O3639">
        <f>_xlfn.XLOOKUP($A3639,'site variables'!$A:$A,'site variables'!D:D,0,0)</f>
        <v>30.2</v>
      </c>
      <c r="P3639">
        <f>_xlfn.XLOOKUP($A3639,'site variables'!$A:$A,'site variables'!E:E,0,0)</f>
        <v>20.100000000000001</v>
      </c>
      <c r="Q3639">
        <f>_xlfn.XLOOKUP($A3639,'site variables'!$A:$A,'site variables'!F:F,0,0)</f>
        <v>762</v>
      </c>
      <c r="R3639" t="str">
        <f>_xlfn.XLOOKUP($A3639,'site variables'!$A:$A,'site variables'!G:G,0,0)</f>
        <v>high</v>
      </c>
      <c r="S3639" t="str">
        <f>_xlfn.XLOOKUP($A3639,'site variables'!$A:$A,'site variables'!H:H,0,0)</f>
        <v>low</v>
      </c>
      <c r="T3639" t="str">
        <f>_xlfn.XLOOKUP($A3639,'site variables'!$A:$A,'site variables'!I:I,0,0)</f>
        <v>Wildfire&amp;grazing</v>
      </c>
      <c r="U3639">
        <f>_xlfn.XLOOKUP($D3639,climatevars!$E:$E,climatevars!J:J,0,)</f>
        <v>130.99973799999995</v>
      </c>
      <c r="V3639">
        <f>_xlfn.XLOOKUP($D3639,climatevars!$E:$E,climatevars!K:K,0,)</f>
        <v>750.99849799999981</v>
      </c>
      <c r="W3639">
        <f>_xlfn.XLOOKUP($D3639,climatevars!$E:$E,climatevars!L:L,0,)</f>
        <v>750.99849799999993</v>
      </c>
      <c r="X3639">
        <f>_xlfn.XLOOKUP($G3639,speciesvars!$D:$D,speciesvars!H:H,0,0)</f>
        <v>0</v>
      </c>
      <c r="Y3639">
        <f>_xlfn.XLOOKUP($G3639,speciesvars!$D:$D,speciesvars!I:I,0,0)</f>
        <v>0</v>
      </c>
    </row>
    <row r="3640" spans="1:25" hidden="1" x14ac:dyDescent="0.25">
      <c r="A3640" t="s">
        <v>57</v>
      </c>
      <c r="B3640" t="s">
        <v>69</v>
      </c>
      <c r="C3640">
        <v>3</v>
      </c>
      <c r="D3640" t="str">
        <f t="shared" si="56"/>
        <v>Rooseveltspring 2022</v>
      </c>
      <c r="E3640" t="s">
        <v>66</v>
      </c>
      <c r="F3640" t="s">
        <v>70</v>
      </c>
      <c r="G3640" t="s">
        <v>1437</v>
      </c>
      <c r="H3640" t="s">
        <v>11</v>
      </c>
      <c r="I3640" t="s">
        <v>3744</v>
      </c>
      <c r="J3640" t="s">
        <v>60</v>
      </c>
      <c r="K3640">
        <v>1</v>
      </c>
      <c r="L3640">
        <v>38</v>
      </c>
      <c r="N3640">
        <f>_xlfn.XLOOKUP($A3640,'site variables'!$A:$A,'site variables'!C:C,0,0)</f>
        <v>400.54</v>
      </c>
      <c r="O3640">
        <f>_xlfn.XLOOKUP($A3640,'site variables'!$A:$A,'site variables'!D:D,0,0)</f>
        <v>30.2</v>
      </c>
      <c r="P3640">
        <f>_xlfn.XLOOKUP($A3640,'site variables'!$A:$A,'site variables'!E:E,0,0)</f>
        <v>20.100000000000001</v>
      </c>
      <c r="Q3640">
        <f>_xlfn.XLOOKUP($A3640,'site variables'!$A:$A,'site variables'!F:F,0,0)</f>
        <v>762</v>
      </c>
      <c r="R3640" t="str">
        <f>_xlfn.XLOOKUP($A3640,'site variables'!$A:$A,'site variables'!G:G,0,0)</f>
        <v>high</v>
      </c>
      <c r="S3640" t="str">
        <f>_xlfn.XLOOKUP($A3640,'site variables'!$A:$A,'site variables'!H:H,0,0)</f>
        <v>low</v>
      </c>
      <c r="T3640" t="str">
        <f>_xlfn.XLOOKUP($A3640,'site variables'!$A:$A,'site variables'!I:I,0,0)</f>
        <v>Wildfire&amp;grazing</v>
      </c>
      <c r="U3640">
        <f>_xlfn.XLOOKUP($D3640,climatevars!$E:$E,climatevars!J:J,0,)</f>
        <v>130.99973799999995</v>
      </c>
      <c r="V3640">
        <f>_xlfn.XLOOKUP($D3640,climatevars!$E:$E,climatevars!K:K,0,)</f>
        <v>750.99849799999981</v>
      </c>
      <c r="W3640">
        <f>_xlfn.XLOOKUP($D3640,climatevars!$E:$E,climatevars!L:L,0,)</f>
        <v>750.99849799999993</v>
      </c>
      <c r="X3640">
        <f>_xlfn.XLOOKUP($G3640,speciesvars!$D:$D,speciesvars!H:H,0,0)</f>
        <v>0</v>
      </c>
      <c r="Y3640">
        <f>_xlfn.XLOOKUP($G3640,speciesvars!$D:$D,speciesvars!I:I,0,0)</f>
        <v>0</v>
      </c>
    </row>
    <row r="3641" spans="1:25" hidden="1" x14ac:dyDescent="0.25">
      <c r="A3641" t="s">
        <v>57</v>
      </c>
      <c r="B3641" t="s">
        <v>69</v>
      </c>
      <c r="C3641">
        <v>4</v>
      </c>
      <c r="D3641" t="str">
        <f t="shared" si="56"/>
        <v>Rooseveltspring 2022</v>
      </c>
      <c r="E3641" t="s">
        <v>12</v>
      </c>
      <c r="F3641" t="s">
        <v>70</v>
      </c>
      <c r="G3641" t="s">
        <v>3</v>
      </c>
      <c r="H3641" t="s">
        <v>11</v>
      </c>
      <c r="I3641" t="s">
        <v>3745</v>
      </c>
      <c r="J3641" t="s">
        <v>72</v>
      </c>
      <c r="K3641">
        <v>4</v>
      </c>
      <c r="L3641">
        <v>40</v>
      </c>
      <c r="N3641">
        <f>_xlfn.XLOOKUP($A3641,'site variables'!$A:$A,'site variables'!C:C,0,0)</f>
        <v>400.54</v>
      </c>
      <c r="O3641">
        <f>_xlfn.XLOOKUP($A3641,'site variables'!$A:$A,'site variables'!D:D,0,0)</f>
        <v>30.2</v>
      </c>
      <c r="P3641">
        <f>_xlfn.XLOOKUP($A3641,'site variables'!$A:$A,'site variables'!E:E,0,0)</f>
        <v>20.100000000000001</v>
      </c>
      <c r="Q3641">
        <f>_xlfn.XLOOKUP($A3641,'site variables'!$A:$A,'site variables'!F:F,0,0)</f>
        <v>762</v>
      </c>
      <c r="R3641" t="str">
        <f>_xlfn.XLOOKUP($A3641,'site variables'!$A:$A,'site variables'!G:G,0,0)</f>
        <v>high</v>
      </c>
      <c r="S3641" t="str">
        <f>_xlfn.XLOOKUP($A3641,'site variables'!$A:$A,'site variables'!H:H,0,0)</f>
        <v>low</v>
      </c>
      <c r="T3641" t="str">
        <f>_xlfn.XLOOKUP($A3641,'site variables'!$A:$A,'site variables'!I:I,0,0)</f>
        <v>Wildfire&amp;grazing</v>
      </c>
      <c r="U3641">
        <f>_xlfn.XLOOKUP($D3641,climatevars!$E:$E,climatevars!J:J,0,)</f>
        <v>130.99973799999995</v>
      </c>
      <c r="V3641">
        <f>_xlfn.XLOOKUP($D3641,climatevars!$E:$E,climatevars!K:K,0,)</f>
        <v>750.99849799999981</v>
      </c>
      <c r="W3641">
        <f>_xlfn.XLOOKUP($D3641,climatevars!$E:$E,climatevars!L:L,0,)</f>
        <v>750.99849799999993</v>
      </c>
      <c r="X3641">
        <f>_xlfn.XLOOKUP($G3641,speciesvars!$D:$D,speciesvars!H:H,0,0)</f>
        <v>0</v>
      </c>
      <c r="Y3641">
        <f>_xlfn.XLOOKUP($G3641,speciesvars!$D:$D,speciesvars!I:I,0,0)</f>
        <v>0</v>
      </c>
    </row>
    <row r="3642" spans="1:25" hidden="1" x14ac:dyDescent="0.25">
      <c r="A3642" t="s">
        <v>57</v>
      </c>
      <c r="B3642" t="s">
        <v>52</v>
      </c>
      <c r="C3642">
        <v>25</v>
      </c>
      <c r="D3642" t="str">
        <f t="shared" si="56"/>
        <v>Rooseveltspring 2021</v>
      </c>
      <c r="E3642" t="s">
        <v>75</v>
      </c>
      <c r="F3642" t="s">
        <v>49</v>
      </c>
      <c r="G3642" t="s">
        <v>6</v>
      </c>
      <c r="H3642" t="s">
        <v>4256</v>
      </c>
      <c r="I3642" t="s">
        <v>3746</v>
      </c>
      <c r="J3642" t="s">
        <v>60</v>
      </c>
      <c r="K3642">
        <v>0</v>
      </c>
      <c r="L3642">
        <v>0</v>
      </c>
      <c r="M3642">
        <v>0</v>
      </c>
      <c r="N3642">
        <f>_xlfn.XLOOKUP($A3642,'site variables'!$A:$A,'site variables'!C:C,0,0)</f>
        <v>400.54</v>
      </c>
      <c r="O3642">
        <f>_xlfn.XLOOKUP($A3642,'site variables'!$A:$A,'site variables'!D:D,0,0)</f>
        <v>30.2</v>
      </c>
      <c r="P3642">
        <f>_xlfn.XLOOKUP($A3642,'site variables'!$A:$A,'site variables'!E:E,0,0)</f>
        <v>20.100000000000001</v>
      </c>
      <c r="Q3642">
        <f>_xlfn.XLOOKUP($A3642,'site variables'!$A:$A,'site variables'!F:F,0,0)</f>
        <v>762</v>
      </c>
      <c r="R3642" t="str">
        <f>_xlfn.XLOOKUP($A3642,'site variables'!$A:$A,'site variables'!G:G,0,0)</f>
        <v>high</v>
      </c>
      <c r="S3642" t="str">
        <f>_xlfn.XLOOKUP($A3642,'site variables'!$A:$A,'site variables'!H:H,0,0)</f>
        <v>low</v>
      </c>
      <c r="T3642" t="str">
        <f>_xlfn.XLOOKUP($A3642,'site variables'!$A:$A,'site variables'!I:I,0,0)</f>
        <v>Wildfire&amp;grazing</v>
      </c>
      <c r="U3642">
        <f>_xlfn.XLOOKUP($D3642,climatevars!$E:$E,climatevars!J:J,0,)</f>
        <v>73.999852000000004</v>
      </c>
      <c r="V3642">
        <f>_xlfn.XLOOKUP($D3642,climatevars!$E:$E,climatevars!K:K,0,)</f>
        <v>750.99849799999981</v>
      </c>
      <c r="W3642">
        <f>_xlfn.XLOOKUP($D3642,climatevars!$E:$E,climatevars!L:L,0,)</f>
        <v>326.99934599999995</v>
      </c>
      <c r="X3642">
        <f>_xlfn.XLOOKUP($G3642,speciesvars!$D:$D,speciesvars!H:H,0,0)</f>
        <v>21.804166575272902</v>
      </c>
      <c r="Y3642">
        <f>_xlfn.XLOOKUP($G3642,speciesvars!$D:$D,speciesvars!I:I,0,0)</f>
        <v>504</v>
      </c>
    </row>
    <row r="3643" spans="1:25" hidden="1" x14ac:dyDescent="0.25">
      <c r="A3643" t="s">
        <v>57</v>
      </c>
      <c r="B3643" t="s">
        <v>69</v>
      </c>
      <c r="C3643">
        <v>4</v>
      </c>
      <c r="D3643" t="str">
        <f t="shared" si="56"/>
        <v>Rooseveltspring 2022</v>
      </c>
      <c r="E3643" t="s">
        <v>12</v>
      </c>
      <c r="F3643" t="s">
        <v>70</v>
      </c>
      <c r="G3643" t="s">
        <v>44</v>
      </c>
      <c r="H3643" t="s">
        <v>11</v>
      </c>
      <c r="I3643" t="s">
        <v>3747</v>
      </c>
      <c r="J3643" t="s">
        <v>60</v>
      </c>
      <c r="K3643">
        <v>4</v>
      </c>
      <c r="L3643">
        <v>15</v>
      </c>
      <c r="N3643">
        <f>_xlfn.XLOOKUP($A3643,'site variables'!$A:$A,'site variables'!C:C,0,0)</f>
        <v>400.54</v>
      </c>
      <c r="O3643">
        <f>_xlfn.XLOOKUP($A3643,'site variables'!$A:$A,'site variables'!D:D,0,0)</f>
        <v>30.2</v>
      </c>
      <c r="P3643">
        <f>_xlfn.XLOOKUP($A3643,'site variables'!$A:$A,'site variables'!E:E,0,0)</f>
        <v>20.100000000000001</v>
      </c>
      <c r="Q3643">
        <f>_xlfn.XLOOKUP($A3643,'site variables'!$A:$A,'site variables'!F:F,0,0)</f>
        <v>762</v>
      </c>
      <c r="R3643" t="str">
        <f>_xlfn.XLOOKUP($A3643,'site variables'!$A:$A,'site variables'!G:G,0,0)</f>
        <v>high</v>
      </c>
      <c r="S3643" t="str">
        <f>_xlfn.XLOOKUP($A3643,'site variables'!$A:$A,'site variables'!H:H,0,0)</f>
        <v>low</v>
      </c>
      <c r="T3643" t="str">
        <f>_xlfn.XLOOKUP($A3643,'site variables'!$A:$A,'site variables'!I:I,0,0)</f>
        <v>Wildfire&amp;grazing</v>
      </c>
      <c r="U3643">
        <f>_xlfn.XLOOKUP($D3643,climatevars!$E:$E,climatevars!J:J,0,)</f>
        <v>130.99973799999995</v>
      </c>
      <c r="V3643">
        <f>_xlfn.XLOOKUP($D3643,climatevars!$E:$E,climatevars!K:K,0,)</f>
        <v>750.99849799999981</v>
      </c>
      <c r="W3643">
        <f>_xlfn.XLOOKUP($D3643,climatevars!$E:$E,climatevars!L:L,0,)</f>
        <v>750.99849799999993</v>
      </c>
      <c r="X3643">
        <f>_xlfn.XLOOKUP($G3643,speciesvars!$D:$D,speciesvars!H:H,0,0)</f>
        <v>0</v>
      </c>
      <c r="Y3643">
        <f>_xlfn.XLOOKUP($G3643,speciesvars!$D:$D,speciesvars!I:I,0,0)</f>
        <v>0</v>
      </c>
    </row>
    <row r="3644" spans="1:25" hidden="1" x14ac:dyDescent="0.25">
      <c r="A3644" t="s">
        <v>57</v>
      </c>
      <c r="B3644" t="s">
        <v>69</v>
      </c>
      <c r="C3644">
        <v>4</v>
      </c>
      <c r="D3644" t="str">
        <f t="shared" si="56"/>
        <v>Rooseveltspring 2022</v>
      </c>
      <c r="E3644" t="s">
        <v>12</v>
      </c>
      <c r="F3644" t="s">
        <v>70</v>
      </c>
      <c r="G3644" t="s">
        <v>36</v>
      </c>
      <c r="H3644" t="s">
        <v>11</v>
      </c>
      <c r="I3644" t="s">
        <v>3748</v>
      </c>
      <c r="J3644" t="s">
        <v>72</v>
      </c>
      <c r="K3644">
        <v>1</v>
      </c>
      <c r="L3644">
        <v>18</v>
      </c>
      <c r="N3644">
        <f>_xlfn.XLOOKUP($A3644,'site variables'!$A:$A,'site variables'!C:C,0,0)</f>
        <v>400.54</v>
      </c>
      <c r="O3644">
        <f>_xlfn.XLOOKUP($A3644,'site variables'!$A:$A,'site variables'!D:D,0,0)</f>
        <v>30.2</v>
      </c>
      <c r="P3644">
        <f>_xlfn.XLOOKUP($A3644,'site variables'!$A:$A,'site variables'!E:E,0,0)</f>
        <v>20.100000000000001</v>
      </c>
      <c r="Q3644">
        <f>_xlfn.XLOOKUP($A3644,'site variables'!$A:$A,'site variables'!F:F,0,0)</f>
        <v>762</v>
      </c>
      <c r="R3644" t="str">
        <f>_xlfn.XLOOKUP($A3644,'site variables'!$A:$A,'site variables'!G:G,0,0)</f>
        <v>high</v>
      </c>
      <c r="S3644" t="str">
        <f>_xlfn.XLOOKUP($A3644,'site variables'!$A:$A,'site variables'!H:H,0,0)</f>
        <v>low</v>
      </c>
      <c r="T3644" t="str">
        <f>_xlfn.XLOOKUP($A3644,'site variables'!$A:$A,'site variables'!I:I,0,0)</f>
        <v>Wildfire&amp;grazing</v>
      </c>
      <c r="U3644">
        <f>_xlfn.XLOOKUP($D3644,climatevars!$E:$E,climatevars!J:J,0,)</f>
        <v>130.99973799999995</v>
      </c>
      <c r="V3644">
        <f>_xlfn.XLOOKUP($D3644,climatevars!$E:$E,climatevars!K:K,0,)</f>
        <v>750.99849799999981</v>
      </c>
      <c r="W3644">
        <f>_xlfn.XLOOKUP($D3644,climatevars!$E:$E,climatevars!L:L,0,)</f>
        <v>750.99849799999993</v>
      </c>
      <c r="X3644">
        <f>_xlfn.XLOOKUP($G3644,speciesvars!$D:$D,speciesvars!H:H,0,0)</f>
        <v>0</v>
      </c>
      <c r="Y3644">
        <f>_xlfn.XLOOKUP($G3644,speciesvars!$D:$D,speciesvars!I:I,0,0)</f>
        <v>0</v>
      </c>
    </row>
    <row r="3645" spans="1:25" hidden="1" x14ac:dyDescent="0.25">
      <c r="A3645" t="s">
        <v>57</v>
      </c>
      <c r="B3645" t="s">
        <v>52</v>
      </c>
      <c r="C3645">
        <v>25</v>
      </c>
      <c r="D3645" t="str">
        <f t="shared" si="56"/>
        <v>Rooseveltspring 2021</v>
      </c>
      <c r="E3645" t="s">
        <v>75</v>
      </c>
      <c r="F3645" t="s">
        <v>49</v>
      </c>
      <c r="G3645" t="s">
        <v>22</v>
      </c>
      <c r="H3645" t="s">
        <v>4256</v>
      </c>
      <c r="I3645" t="s">
        <v>3749</v>
      </c>
      <c r="J3645" t="s">
        <v>60</v>
      </c>
      <c r="K3645">
        <v>0</v>
      </c>
      <c r="L3645">
        <v>0</v>
      </c>
      <c r="M3645">
        <v>0</v>
      </c>
      <c r="N3645">
        <f>_xlfn.XLOOKUP($A3645,'site variables'!$A:$A,'site variables'!C:C,0,0)</f>
        <v>400.54</v>
      </c>
      <c r="O3645">
        <f>_xlfn.XLOOKUP($A3645,'site variables'!$A:$A,'site variables'!D:D,0,0)</f>
        <v>30.2</v>
      </c>
      <c r="P3645">
        <f>_xlfn.XLOOKUP($A3645,'site variables'!$A:$A,'site variables'!E:E,0,0)</f>
        <v>20.100000000000001</v>
      </c>
      <c r="Q3645">
        <f>_xlfn.XLOOKUP($A3645,'site variables'!$A:$A,'site variables'!F:F,0,0)</f>
        <v>762</v>
      </c>
      <c r="R3645" t="str">
        <f>_xlfn.XLOOKUP($A3645,'site variables'!$A:$A,'site variables'!G:G,0,0)</f>
        <v>high</v>
      </c>
      <c r="S3645" t="str">
        <f>_xlfn.XLOOKUP($A3645,'site variables'!$A:$A,'site variables'!H:H,0,0)</f>
        <v>low</v>
      </c>
      <c r="T3645" t="str">
        <f>_xlfn.XLOOKUP($A3645,'site variables'!$A:$A,'site variables'!I:I,0,0)</f>
        <v>Wildfire&amp;grazing</v>
      </c>
      <c r="U3645">
        <f>_xlfn.XLOOKUP($D3645,climatevars!$E:$E,climatevars!J:J,0,)</f>
        <v>73.999852000000004</v>
      </c>
      <c r="V3645">
        <f>_xlfn.XLOOKUP($D3645,climatevars!$E:$E,climatevars!K:K,0,)</f>
        <v>750.99849799999981</v>
      </c>
      <c r="W3645">
        <f>_xlfn.XLOOKUP($D3645,climatevars!$E:$E,climatevars!L:L,0,)</f>
        <v>326.99934599999995</v>
      </c>
      <c r="X3645">
        <f>_xlfn.XLOOKUP($G3645,speciesvars!$D:$D,speciesvars!H:H,0,0)</f>
        <v>22.870833317438802</v>
      </c>
      <c r="Y3645">
        <f>_xlfn.XLOOKUP($G3645,speciesvars!$D:$D,speciesvars!I:I,0,0)</f>
        <v>733</v>
      </c>
    </row>
    <row r="3646" spans="1:25" hidden="1" x14ac:dyDescent="0.25">
      <c r="A3646" t="s">
        <v>57</v>
      </c>
      <c r="B3646" t="s">
        <v>52</v>
      </c>
      <c r="C3646">
        <v>25</v>
      </c>
      <c r="D3646" t="str">
        <f t="shared" si="56"/>
        <v>Rooseveltspring 2021</v>
      </c>
      <c r="E3646" t="s">
        <v>75</v>
      </c>
      <c r="F3646" t="s">
        <v>49</v>
      </c>
      <c r="G3646" t="s">
        <v>54</v>
      </c>
      <c r="H3646" t="s">
        <v>4256</v>
      </c>
      <c r="I3646" t="s">
        <v>3750</v>
      </c>
      <c r="J3646" t="s">
        <v>60</v>
      </c>
      <c r="K3646">
        <v>0</v>
      </c>
      <c r="L3646">
        <v>0</v>
      </c>
      <c r="M3646">
        <v>0</v>
      </c>
      <c r="N3646">
        <f>_xlfn.XLOOKUP($A3646,'site variables'!$A:$A,'site variables'!C:C,0,0)</f>
        <v>400.54</v>
      </c>
      <c r="O3646">
        <f>_xlfn.XLOOKUP($A3646,'site variables'!$A:$A,'site variables'!D:D,0,0)</f>
        <v>30.2</v>
      </c>
      <c r="P3646">
        <f>_xlfn.XLOOKUP($A3646,'site variables'!$A:$A,'site variables'!E:E,0,0)</f>
        <v>20.100000000000001</v>
      </c>
      <c r="Q3646">
        <f>_xlfn.XLOOKUP($A3646,'site variables'!$A:$A,'site variables'!F:F,0,0)</f>
        <v>762</v>
      </c>
      <c r="R3646" t="str">
        <f>_xlfn.XLOOKUP($A3646,'site variables'!$A:$A,'site variables'!G:G,0,0)</f>
        <v>high</v>
      </c>
      <c r="S3646" t="str">
        <f>_xlfn.XLOOKUP($A3646,'site variables'!$A:$A,'site variables'!H:H,0,0)</f>
        <v>low</v>
      </c>
      <c r="T3646" t="str">
        <f>_xlfn.XLOOKUP($A3646,'site variables'!$A:$A,'site variables'!I:I,0,0)</f>
        <v>Wildfire&amp;grazing</v>
      </c>
      <c r="U3646">
        <f>_xlfn.XLOOKUP($D3646,climatevars!$E:$E,climatevars!J:J,0,)</f>
        <v>73.999852000000004</v>
      </c>
      <c r="V3646">
        <f>_xlfn.XLOOKUP($D3646,climatevars!$E:$E,climatevars!K:K,0,)</f>
        <v>750.99849799999981</v>
      </c>
      <c r="W3646">
        <f>_xlfn.XLOOKUP($D3646,climatevars!$E:$E,climatevars!L:L,0,)</f>
        <v>326.99934599999995</v>
      </c>
      <c r="X3646">
        <f>_xlfn.XLOOKUP($G3646,speciesvars!$D:$D,speciesvars!H:H,0,0)</f>
        <v>21.7541668613752</v>
      </c>
      <c r="Y3646">
        <f>_xlfn.XLOOKUP($G3646,speciesvars!$D:$D,speciesvars!I:I,0,0)</f>
        <v>505</v>
      </c>
    </row>
    <row r="3647" spans="1:25" hidden="1" x14ac:dyDescent="0.25">
      <c r="A3647" t="s">
        <v>57</v>
      </c>
      <c r="B3647" t="s">
        <v>52</v>
      </c>
      <c r="C3647">
        <v>25</v>
      </c>
      <c r="D3647" t="str">
        <f t="shared" si="56"/>
        <v>Rooseveltspring 2021</v>
      </c>
      <c r="E3647" t="s">
        <v>75</v>
      </c>
      <c r="F3647" t="s">
        <v>49</v>
      </c>
      <c r="G3647" t="s">
        <v>65</v>
      </c>
      <c r="H3647" t="s">
        <v>4256</v>
      </c>
      <c r="I3647" t="s">
        <v>3751</v>
      </c>
      <c r="J3647" t="s">
        <v>60</v>
      </c>
      <c r="K3647">
        <v>0</v>
      </c>
      <c r="L3647">
        <v>0</v>
      </c>
      <c r="M3647">
        <v>0</v>
      </c>
      <c r="N3647">
        <f>_xlfn.XLOOKUP($A3647,'site variables'!$A:$A,'site variables'!C:C,0,0)</f>
        <v>400.54</v>
      </c>
      <c r="O3647">
        <f>_xlfn.XLOOKUP($A3647,'site variables'!$A:$A,'site variables'!D:D,0,0)</f>
        <v>30.2</v>
      </c>
      <c r="P3647">
        <f>_xlfn.XLOOKUP($A3647,'site variables'!$A:$A,'site variables'!E:E,0,0)</f>
        <v>20.100000000000001</v>
      </c>
      <c r="Q3647">
        <f>_xlfn.XLOOKUP($A3647,'site variables'!$A:$A,'site variables'!F:F,0,0)</f>
        <v>762</v>
      </c>
      <c r="R3647" t="str">
        <f>_xlfn.XLOOKUP($A3647,'site variables'!$A:$A,'site variables'!G:G,0,0)</f>
        <v>high</v>
      </c>
      <c r="S3647" t="str">
        <f>_xlfn.XLOOKUP($A3647,'site variables'!$A:$A,'site variables'!H:H,0,0)</f>
        <v>low</v>
      </c>
      <c r="T3647" t="str">
        <f>_xlfn.XLOOKUP($A3647,'site variables'!$A:$A,'site variables'!I:I,0,0)</f>
        <v>Wildfire&amp;grazing</v>
      </c>
      <c r="U3647">
        <f>_xlfn.XLOOKUP($D3647,climatevars!$E:$E,climatevars!J:J,0,)</f>
        <v>73.999852000000004</v>
      </c>
      <c r="V3647">
        <f>_xlfn.XLOOKUP($D3647,climatevars!$E:$E,climatevars!K:K,0,)</f>
        <v>750.99849799999981</v>
      </c>
      <c r="W3647">
        <f>_xlfn.XLOOKUP($D3647,climatevars!$E:$E,climatevars!L:L,0,)</f>
        <v>326.99934599999995</v>
      </c>
      <c r="X3647">
        <f>_xlfn.XLOOKUP($G3647,speciesvars!$D:$D,speciesvars!H:H,0,0)</f>
        <v>21.662499884764401</v>
      </c>
      <c r="Y3647">
        <f>_xlfn.XLOOKUP($G3647,speciesvars!$D:$D,speciesvars!I:I,0,0)</f>
        <v>767</v>
      </c>
    </row>
    <row r="3648" spans="1:25" hidden="1" x14ac:dyDescent="0.25">
      <c r="A3648" t="s">
        <v>57</v>
      </c>
      <c r="B3648" t="s">
        <v>69</v>
      </c>
      <c r="C3648">
        <v>5</v>
      </c>
      <c r="D3648" t="str">
        <f t="shared" si="56"/>
        <v>Rooseveltspring 2022</v>
      </c>
      <c r="E3648" t="s">
        <v>48</v>
      </c>
      <c r="F3648" t="s">
        <v>0</v>
      </c>
      <c r="G3648" t="s">
        <v>9</v>
      </c>
      <c r="H3648" t="s">
        <v>11</v>
      </c>
      <c r="I3648" t="s">
        <v>3752</v>
      </c>
      <c r="J3648" t="s">
        <v>60</v>
      </c>
      <c r="K3648">
        <v>2</v>
      </c>
      <c r="L3648">
        <v>30</v>
      </c>
      <c r="N3648">
        <f>_xlfn.XLOOKUP($A3648,'site variables'!$A:$A,'site variables'!C:C,0,0)</f>
        <v>400.54</v>
      </c>
      <c r="O3648">
        <f>_xlfn.XLOOKUP($A3648,'site variables'!$A:$A,'site variables'!D:D,0,0)</f>
        <v>30.2</v>
      </c>
      <c r="P3648">
        <f>_xlfn.XLOOKUP($A3648,'site variables'!$A:$A,'site variables'!E:E,0,0)</f>
        <v>20.100000000000001</v>
      </c>
      <c r="Q3648">
        <f>_xlfn.XLOOKUP($A3648,'site variables'!$A:$A,'site variables'!F:F,0,0)</f>
        <v>762</v>
      </c>
      <c r="R3648" t="str">
        <f>_xlfn.XLOOKUP($A3648,'site variables'!$A:$A,'site variables'!G:G,0,0)</f>
        <v>high</v>
      </c>
      <c r="S3648" t="str">
        <f>_xlfn.XLOOKUP($A3648,'site variables'!$A:$A,'site variables'!H:H,0,0)</f>
        <v>low</v>
      </c>
      <c r="T3648" t="str">
        <f>_xlfn.XLOOKUP($A3648,'site variables'!$A:$A,'site variables'!I:I,0,0)</f>
        <v>Wildfire&amp;grazing</v>
      </c>
      <c r="U3648">
        <f>_xlfn.XLOOKUP($D3648,climatevars!$E:$E,climatevars!J:J,0,)</f>
        <v>130.99973799999995</v>
      </c>
      <c r="V3648">
        <f>_xlfn.XLOOKUP($D3648,climatevars!$E:$E,climatevars!K:K,0,)</f>
        <v>750.99849799999981</v>
      </c>
      <c r="W3648">
        <f>_xlfn.XLOOKUP($D3648,climatevars!$E:$E,climatevars!L:L,0,)</f>
        <v>750.99849799999993</v>
      </c>
      <c r="X3648">
        <f>_xlfn.XLOOKUP($G3648,speciesvars!$D:$D,speciesvars!H:H,0,0)</f>
        <v>0</v>
      </c>
      <c r="Y3648">
        <f>_xlfn.XLOOKUP($G3648,speciesvars!$D:$D,speciesvars!I:I,0,0)</f>
        <v>0</v>
      </c>
    </row>
    <row r="3649" spans="1:25" hidden="1" x14ac:dyDescent="0.25">
      <c r="A3649" t="s">
        <v>57</v>
      </c>
      <c r="B3649" t="s">
        <v>69</v>
      </c>
      <c r="C3649">
        <v>5</v>
      </c>
      <c r="D3649" t="str">
        <f t="shared" si="56"/>
        <v>Rooseveltspring 2022</v>
      </c>
      <c r="E3649" t="s">
        <v>48</v>
      </c>
      <c r="F3649" t="s">
        <v>0</v>
      </c>
      <c r="G3649" t="s">
        <v>39</v>
      </c>
      <c r="H3649" t="s">
        <v>11</v>
      </c>
      <c r="I3649" t="s">
        <v>3753</v>
      </c>
      <c r="J3649" t="s">
        <v>60</v>
      </c>
      <c r="K3649">
        <v>2</v>
      </c>
      <c r="L3649">
        <v>50</v>
      </c>
      <c r="N3649">
        <f>_xlfn.XLOOKUP($A3649,'site variables'!$A:$A,'site variables'!C:C,0,0)</f>
        <v>400.54</v>
      </c>
      <c r="O3649">
        <f>_xlfn.XLOOKUP($A3649,'site variables'!$A:$A,'site variables'!D:D,0,0)</f>
        <v>30.2</v>
      </c>
      <c r="P3649">
        <f>_xlfn.XLOOKUP($A3649,'site variables'!$A:$A,'site variables'!E:E,0,0)</f>
        <v>20.100000000000001</v>
      </c>
      <c r="Q3649">
        <f>_xlfn.XLOOKUP($A3649,'site variables'!$A:$A,'site variables'!F:F,0,0)</f>
        <v>762</v>
      </c>
      <c r="R3649" t="str">
        <f>_xlfn.XLOOKUP($A3649,'site variables'!$A:$A,'site variables'!G:G,0,0)</f>
        <v>high</v>
      </c>
      <c r="S3649" t="str">
        <f>_xlfn.XLOOKUP($A3649,'site variables'!$A:$A,'site variables'!H:H,0,0)</f>
        <v>low</v>
      </c>
      <c r="T3649" t="str">
        <f>_xlfn.XLOOKUP($A3649,'site variables'!$A:$A,'site variables'!I:I,0,0)</f>
        <v>Wildfire&amp;grazing</v>
      </c>
      <c r="U3649">
        <f>_xlfn.XLOOKUP($D3649,climatevars!$E:$E,climatevars!J:J,0,)</f>
        <v>130.99973799999995</v>
      </c>
      <c r="V3649">
        <f>_xlfn.XLOOKUP($D3649,climatevars!$E:$E,climatevars!K:K,0,)</f>
        <v>750.99849799999981</v>
      </c>
      <c r="W3649">
        <f>_xlfn.XLOOKUP($D3649,climatevars!$E:$E,climatevars!L:L,0,)</f>
        <v>750.99849799999993</v>
      </c>
      <c r="X3649">
        <f>_xlfn.XLOOKUP($G3649,speciesvars!$D:$D,speciesvars!H:H,0,0)</f>
        <v>0</v>
      </c>
      <c r="Y3649">
        <f>_xlfn.XLOOKUP($G3649,speciesvars!$D:$D,speciesvars!I:I,0,0)</f>
        <v>0</v>
      </c>
    </row>
    <row r="3650" spans="1:25" hidden="1" x14ac:dyDescent="0.25">
      <c r="A3650" t="s">
        <v>57</v>
      </c>
      <c r="B3650" t="s">
        <v>52</v>
      </c>
      <c r="C3650">
        <v>25</v>
      </c>
      <c r="D3650" t="str">
        <f t="shared" si="56"/>
        <v>Rooseveltspring 2021</v>
      </c>
      <c r="E3650" t="s">
        <v>75</v>
      </c>
      <c r="F3650" t="s">
        <v>49</v>
      </c>
      <c r="G3650" t="s">
        <v>1</v>
      </c>
      <c r="H3650" t="s">
        <v>4256</v>
      </c>
      <c r="I3650" t="s">
        <v>3754</v>
      </c>
      <c r="J3650" t="s">
        <v>60</v>
      </c>
      <c r="K3650">
        <v>0</v>
      </c>
      <c r="L3650">
        <v>0</v>
      </c>
      <c r="M3650">
        <v>0</v>
      </c>
      <c r="N3650">
        <f>_xlfn.XLOOKUP($A3650,'site variables'!$A:$A,'site variables'!C:C,0,0)</f>
        <v>400.54</v>
      </c>
      <c r="O3650">
        <f>_xlfn.XLOOKUP($A3650,'site variables'!$A:$A,'site variables'!D:D,0,0)</f>
        <v>30.2</v>
      </c>
      <c r="P3650">
        <f>_xlfn.XLOOKUP($A3650,'site variables'!$A:$A,'site variables'!E:E,0,0)</f>
        <v>20.100000000000001</v>
      </c>
      <c r="Q3650">
        <f>_xlfn.XLOOKUP($A3650,'site variables'!$A:$A,'site variables'!F:F,0,0)</f>
        <v>762</v>
      </c>
      <c r="R3650" t="str">
        <f>_xlfn.XLOOKUP($A3650,'site variables'!$A:$A,'site variables'!G:G,0,0)</f>
        <v>high</v>
      </c>
      <c r="S3650" t="str">
        <f>_xlfn.XLOOKUP($A3650,'site variables'!$A:$A,'site variables'!H:H,0,0)</f>
        <v>low</v>
      </c>
      <c r="T3650" t="str">
        <f>_xlfn.XLOOKUP($A3650,'site variables'!$A:$A,'site variables'!I:I,0,0)</f>
        <v>Wildfire&amp;grazing</v>
      </c>
      <c r="U3650">
        <f>_xlfn.XLOOKUP($D3650,climatevars!$E:$E,climatevars!J:J,0,)</f>
        <v>73.999852000000004</v>
      </c>
      <c r="V3650">
        <f>_xlfn.XLOOKUP($D3650,climatevars!$E:$E,climatevars!K:K,0,)</f>
        <v>750.99849799999981</v>
      </c>
      <c r="W3650">
        <f>_xlfn.XLOOKUP($D3650,climatevars!$E:$E,climatevars!L:L,0,)</f>
        <v>326.99934599999995</v>
      </c>
      <c r="X3650">
        <f>_xlfn.XLOOKUP($G3650,speciesvars!$D:$D,speciesvars!H:H,0,0)</f>
        <v>22.9416667421659</v>
      </c>
      <c r="Y3650">
        <f>_xlfn.XLOOKUP($G3650,speciesvars!$D:$D,speciesvars!I:I,0,0)</f>
        <v>528</v>
      </c>
    </row>
    <row r="3651" spans="1:25" hidden="1" x14ac:dyDescent="0.25">
      <c r="A3651" t="s">
        <v>57</v>
      </c>
      <c r="B3651" t="s">
        <v>69</v>
      </c>
      <c r="C3651">
        <v>5</v>
      </c>
      <c r="D3651" t="str">
        <f t="shared" ref="D3651:D3714" si="57">_xlfn.CONCAT(A3651,B3651)</f>
        <v>Rooseveltspring 2022</v>
      </c>
      <c r="E3651" t="s">
        <v>48</v>
      </c>
      <c r="F3651" t="s">
        <v>0</v>
      </c>
      <c r="G3651" t="s">
        <v>29</v>
      </c>
      <c r="H3651" t="s">
        <v>11</v>
      </c>
      <c r="I3651" t="s">
        <v>3755</v>
      </c>
      <c r="J3651" t="s">
        <v>60</v>
      </c>
      <c r="K3651">
        <v>7</v>
      </c>
      <c r="L3651">
        <v>15</v>
      </c>
      <c r="N3651">
        <f>_xlfn.XLOOKUP($A3651,'site variables'!$A:$A,'site variables'!C:C,0,0)</f>
        <v>400.54</v>
      </c>
      <c r="O3651">
        <f>_xlfn.XLOOKUP($A3651,'site variables'!$A:$A,'site variables'!D:D,0,0)</f>
        <v>30.2</v>
      </c>
      <c r="P3651">
        <f>_xlfn.XLOOKUP($A3651,'site variables'!$A:$A,'site variables'!E:E,0,0)</f>
        <v>20.100000000000001</v>
      </c>
      <c r="Q3651">
        <f>_xlfn.XLOOKUP($A3651,'site variables'!$A:$A,'site variables'!F:F,0,0)</f>
        <v>762</v>
      </c>
      <c r="R3651" t="str">
        <f>_xlfn.XLOOKUP($A3651,'site variables'!$A:$A,'site variables'!G:G,0,0)</f>
        <v>high</v>
      </c>
      <c r="S3651" t="str">
        <f>_xlfn.XLOOKUP($A3651,'site variables'!$A:$A,'site variables'!H:H,0,0)</f>
        <v>low</v>
      </c>
      <c r="T3651" t="str">
        <f>_xlfn.XLOOKUP($A3651,'site variables'!$A:$A,'site variables'!I:I,0,0)</f>
        <v>Wildfire&amp;grazing</v>
      </c>
      <c r="U3651">
        <f>_xlfn.XLOOKUP($D3651,climatevars!$E:$E,climatevars!J:J,0,)</f>
        <v>130.99973799999995</v>
      </c>
      <c r="V3651">
        <f>_xlfn.XLOOKUP($D3651,climatevars!$E:$E,climatevars!K:K,0,)</f>
        <v>750.99849799999981</v>
      </c>
      <c r="W3651">
        <f>_xlfn.XLOOKUP($D3651,climatevars!$E:$E,climatevars!L:L,0,)</f>
        <v>750.99849799999993</v>
      </c>
      <c r="X3651">
        <f>_xlfn.XLOOKUP($G3651,speciesvars!$D:$D,speciesvars!H:H,0,0)</f>
        <v>0</v>
      </c>
      <c r="Y3651">
        <f>_xlfn.XLOOKUP($G3651,speciesvars!$D:$D,speciesvars!I:I,0,0)</f>
        <v>0</v>
      </c>
    </row>
    <row r="3652" spans="1:25" hidden="1" x14ac:dyDescent="0.25">
      <c r="A3652" t="s">
        <v>57</v>
      </c>
      <c r="B3652" t="s">
        <v>52</v>
      </c>
      <c r="C3652">
        <v>26</v>
      </c>
      <c r="D3652" t="str">
        <f t="shared" si="57"/>
        <v>Rooseveltspring 2021</v>
      </c>
      <c r="E3652" t="s">
        <v>12</v>
      </c>
      <c r="F3652" t="s">
        <v>0</v>
      </c>
      <c r="G3652" t="s">
        <v>13</v>
      </c>
      <c r="H3652" t="s">
        <v>4254</v>
      </c>
      <c r="I3652" t="s">
        <v>3756</v>
      </c>
      <c r="J3652" t="s">
        <v>60</v>
      </c>
      <c r="K3652">
        <v>0</v>
      </c>
      <c r="L3652">
        <v>0</v>
      </c>
      <c r="M3652">
        <v>0</v>
      </c>
      <c r="N3652">
        <f>_xlfn.XLOOKUP($A3652,'site variables'!$A:$A,'site variables'!C:C,0,0)</f>
        <v>400.54</v>
      </c>
      <c r="O3652">
        <f>_xlfn.XLOOKUP($A3652,'site variables'!$A:$A,'site variables'!D:D,0,0)</f>
        <v>30.2</v>
      </c>
      <c r="P3652">
        <f>_xlfn.XLOOKUP($A3652,'site variables'!$A:$A,'site variables'!E:E,0,0)</f>
        <v>20.100000000000001</v>
      </c>
      <c r="Q3652">
        <f>_xlfn.XLOOKUP($A3652,'site variables'!$A:$A,'site variables'!F:F,0,0)</f>
        <v>762</v>
      </c>
      <c r="R3652" t="str">
        <f>_xlfn.XLOOKUP($A3652,'site variables'!$A:$A,'site variables'!G:G,0,0)</f>
        <v>high</v>
      </c>
      <c r="S3652" t="str">
        <f>_xlfn.XLOOKUP($A3652,'site variables'!$A:$A,'site variables'!H:H,0,0)</f>
        <v>low</v>
      </c>
      <c r="T3652" t="str">
        <f>_xlfn.XLOOKUP($A3652,'site variables'!$A:$A,'site variables'!I:I,0,0)</f>
        <v>Wildfire&amp;grazing</v>
      </c>
      <c r="U3652">
        <f>_xlfn.XLOOKUP($D3652,climatevars!$E:$E,climatevars!J:J,0,)</f>
        <v>73.999852000000004</v>
      </c>
      <c r="V3652">
        <f>_xlfn.XLOOKUP($D3652,climatevars!$E:$E,climatevars!K:K,0,)</f>
        <v>750.99849799999981</v>
      </c>
      <c r="W3652">
        <f>_xlfn.XLOOKUP($D3652,climatevars!$E:$E,climatevars!L:L,0,)</f>
        <v>326.99934599999995</v>
      </c>
      <c r="X3652">
        <f>_xlfn.XLOOKUP($G3652,speciesvars!$D:$D,speciesvars!H:H,0,0)</f>
        <v>23.462500015894602</v>
      </c>
      <c r="Y3652">
        <f>_xlfn.XLOOKUP($G3652,speciesvars!$D:$D,speciesvars!I:I,0,0)</f>
        <v>846</v>
      </c>
    </row>
    <row r="3653" spans="1:25" hidden="1" x14ac:dyDescent="0.25">
      <c r="A3653" t="s">
        <v>57</v>
      </c>
      <c r="B3653" t="s">
        <v>69</v>
      </c>
      <c r="C3653">
        <v>5</v>
      </c>
      <c r="D3653" t="str">
        <f t="shared" si="57"/>
        <v>Rooseveltspring 2022</v>
      </c>
      <c r="E3653" t="s">
        <v>48</v>
      </c>
      <c r="F3653" t="s">
        <v>0</v>
      </c>
      <c r="G3653" t="s">
        <v>18</v>
      </c>
      <c r="H3653" t="s">
        <v>11</v>
      </c>
      <c r="I3653" t="s">
        <v>3757</v>
      </c>
      <c r="J3653" t="s">
        <v>60</v>
      </c>
      <c r="K3653">
        <v>1</v>
      </c>
      <c r="L3653">
        <v>30</v>
      </c>
      <c r="N3653">
        <f>_xlfn.XLOOKUP($A3653,'site variables'!$A:$A,'site variables'!C:C,0,0)</f>
        <v>400.54</v>
      </c>
      <c r="O3653">
        <f>_xlfn.XLOOKUP($A3653,'site variables'!$A:$A,'site variables'!D:D,0,0)</f>
        <v>30.2</v>
      </c>
      <c r="P3653">
        <f>_xlfn.XLOOKUP($A3653,'site variables'!$A:$A,'site variables'!E:E,0,0)</f>
        <v>20.100000000000001</v>
      </c>
      <c r="Q3653">
        <f>_xlfn.XLOOKUP($A3653,'site variables'!$A:$A,'site variables'!F:F,0,0)</f>
        <v>762</v>
      </c>
      <c r="R3653" t="str">
        <f>_xlfn.XLOOKUP($A3653,'site variables'!$A:$A,'site variables'!G:G,0,0)</f>
        <v>high</v>
      </c>
      <c r="S3653" t="str">
        <f>_xlfn.XLOOKUP($A3653,'site variables'!$A:$A,'site variables'!H:H,0,0)</f>
        <v>low</v>
      </c>
      <c r="T3653" t="str">
        <f>_xlfn.XLOOKUP($A3653,'site variables'!$A:$A,'site variables'!I:I,0,0)</f>
        <v>Wildfire&amp;grazing</v>
      </c>
      <c r="U3653">
        <f>_xlfn.XLOOKUP($D3653,climatevars!$E:$E,climatevars!J:J,0,)</f>
        <v>130.99973799999995</v>
      </c>
      <c r="V3653">
        <f>_xlfn.XLOOKUP($D3653,climatevars!$E:$E,climatevars!K:K,0,)</f>
        <v>750.99849799999981</v>
      </c>
      <c r="W3653">
        <f>_xlfn.XLOOKUP($D3653,climatevars!$E:$E,climatevars!L:L,0,)</f>
        <v>750.99849799999993</v>
      </c>
      <c r="X3653">
        <f>_xlfn.XLOOKUP($G3653,speciesvars!$D:$D,speciesvars!H:H,0,0)</f>
        <v>0</v>
      </c>
      <c r="Y3653">
        <f>_xlfn.XLOOKUP($G3653,speciesvars!$D:$D,speciesvars!I:I,0,0)</f>
        <v>0</v>
      </c>
    </row>
    <row r="3654" spans="1:25" hidden="1" x14ac:dyDescent="0.25">
      <c r="A3654" t="s">
        <v>57</v>
      </c>
      <c r="B3654" t="s">
        <v>52</v>
      </c>
      <c r="C3654">
        <v>26</v>
      </c>
      <c r="D3654" t="str">
        <f t="shared" si="57"/>
        <v>Rooseveltspring 2021</v>
      </c>
      <c r="E3654" t="s">
        <v>12</v>
      </c>
      <c r="F3654" t="s">
        <v>0</v>
      </c>
      <c r="G3654" t="s">
        <v>21</v>
      </c>
      <c r="H3654" t="s">
        <v>4254</v>
      </c>
      <c r="I3654" t="s">
        <v>3758</v>
      </c>
      <c r="J3654" t="s">
        <v>60</v>
      </c>
      <c r="K3654">
        <v>0</v>
      </c>
      <c r="L3654">
        <v>0</v>
      </c>
      <c r="M3654">
        <v>0</v>
      </c>
      <c r="N3654">
        <f>_xlfn.XLOOKUP($A3654,'site variables'!$A:$A,'site variables'!C:C,0,0)</f>
        <v>400.54</v>
      </c>
      <c r="O3654">
        <f>_xlfn.XLOOKUP($A3654,'site variables'!$A:$A,'site variables'!D:D,0,0)</f>
        <v>30.2</v>
      </c>
      <c r="P3654">
        <f>_xlfn.XLOOKUP($A3654,'site variables'!$A:$A,'site variables'!E:E,0,0)</f>
        <v>20.100000000000001</v>
      </c>
      <c r="Q3654">
        <f>_xlfn.XLOOKUP($A3654,'site variables'!$A:$A,'site variables'!F:F,0,0)</f>
        <v>762</v>
      </c>
      <c r="R3654" t="str">
        <f>_xlfn.XLOOKUP($A3654,'site variables'!$A:$A,'site variables'!G:G,0,0)</f>
        <v>high</v>
      </c>
      <c r="S3654" t="str">
        <f>_xlfn.XLOOKUP($A3654,'site variables'!$A:$A,'site variables'!H:H,0,0)</f>
        <v>low</v>
      </c>
      <c r="T3654" t="str">
        <f>_xlfn.XLOOKUP($A3654,'site variables'!$A:$A,'site variables'!I:I,0,0)</f>
        <v>Wildfire&amp;grazing</v>
      </c>
      <c r="U3654">
        <f>_xlfn.XLOOKUP($D3654,climatevars!$E:$E,climatevars!J:J,0,)</f>
        <v>73.999852000000004</v>
      </c>
      <c r="V3654">
        <f>_xlfn.XLOOKUP($D3654,climatevars!$E:$E,climatevars!K:K,0,)</f>
        <v>750.99849799999981</v>
      </c>
      <c r="W3654">
        <f>_xlfn.XLOOKUP($D3654,climatevars!$E:$E,climatevars!L:L,0,)</f>
        <v>326.99934599999995</v>
      </c>
      <c r="X3654">
        <f>_xlfn.XLOOKUP($G3654,speciesvars!$D:$D,speciesvars!H:H,0,0)</f>
        <v>24.8750001192093</v>
      </c>
      <c r="Y3654">
        <f>_xlfn.XLOOKUP($G3654,speciesvars!$D:$D,speciesvars!I:I,0,0)</f>
        <v>845</v>
      </c>
    </row>
    <row r="3655" spans="1:25" hidden="1" x14ac:dyDescent="0.25">
      <c r="A3655" t="s">
        <v>57</v>
      </c>
      <c r="B3655" t="s">
        <v>52</v>
      </c>
      <c r="C3655">
        <v>26</v>
      </c>
      <c r="D3655" t="str">
        <f t="shared" si="57"/>
        <v>Rooseveltspring 2021</v>
      </c>
      <c r="E3655" t="s">
        <v>12</v>
      </c>
      <c r="F3655" t="s">
        <v>0</v>
      </c>
      <c r="G3655" t="s">
        <v>53</v>
      </c>
      <c r="H3655" t="s">
        <v>4254</v>
      </c>
      <c r="I3655" t="s">
        <v>3759</v>
      </c>
      <c r="J3655" t="s">
        <v>60</v>
      </c>
      <c r="K3655">
        <v>0</v>
      </c>
      <c r="L3655">
        <v>0</v>
      </c>
      <c r="M3655">
        <v>0</v>
      </c>
      <c r="N3655">
        <f>_xlfn.XLOOKUP($A3655,'site variables'!$A:$A,'site variables'!C:C,0,0)</f>
        <v>400.54</v>
      </c>
      <c r="O3655">
        <f>_xlfn.XLOOKUP($A3655,'site variables'!$A:$A,'site variables'!D:D,0,0)</f>
        <v>30.2</v>
      </c>
      <c r="P3655">
        <f>_xlfn.XLOOKUP($A3655,'site variables'!$A:$A,'site variables'!E:E,0,0)</f>
        <v>20.100000000000001</v>
      </c>
      <c r="Q3655">
        <f>_xlfn.XLOOKUP($A3655,'site variables'!$A:$A,'site variables'!F:F,0,0)</f>
        <v>762</v>
      </c>
      <c r="R3655" t="str">
        <f>_xlfn.XLOOKUP($A3655,'site variables'!$A:$A,'site variables'!G:G,0,0)</f>
        <v>high</v>
      </c>
      <c r="S3655" t="str">
        <f>_xlfn.XLOOKUP($A3655,'site variables'!$A:$A,'site variables'!H:H,0,0)</f>
        <v>low</v>
      </c>
      <c r="T3655" t="str">
        <f>_xlfn.XLOOKUP($A3655,'site variables'!$A:$A,'site variables'!I:I,0,0)</f>
        <v>Wildfire&amp;grazing</v>
      </c>
      <c r="U3655">
        <f>_xlfn.XLOOKUP($D3655,climatevars!$E:$E,climatevars!J:J,0,)</f>
        <v>73.999852000000004</v>
      </c>
      <c r="V3655">
        <f>_xlfn.XLOOKUP($D3655,climatevars!$E:$E,climatevars!K:K,0,)</f>
        <v>750.99849799999981</v>
      </c>
      <c r="W3655">
        <f>_xlfn.XLOOKUP($D3655,climatevars!$E:$E,climatevars!L:L,0,)</f>
        <v>326.99934599999995</v>
      </c>
      <c r="X3655">
        <f>_xlfn.XLOOKUP($G3655,speciesvars!$D:$D,speciesvars!H:H,0,0)</f>
        <v>24.200000047683702</v>
      </c>
      <c r="Y3655">
        <f>_xlfn.XLOOKUP($G3655,speciesvars!$D:$D,speciesvars!I:I,0,0)</f>
        <v>706</v>
      </c>
    </row>
    <row r="3656" spans="1:25" hidden="1" x14ac:dyDescent="0.25">
      <c r="A3656" t="s">
        <v>57</v>
      </c>
      <c r="B3656" t="s">
        <v>52</v>
      </c>
      <c r="C3656">
        <v>26</v>
      </c>
      <c r="D3656" t="str">
        <f t="shared" si="57"/>
        <v>Rooseveltspring 2021</v>
      </c>
      <c r="E3656" t="s">
        <v>12</v>
      </c>
      <c r="F3656" t="s">
        <v>0</v>
      </c>
      <c r="G3656" t="s">
        <v>35</v>
      </c>
      <c r="H3656" t="s">
        <v>4254</v>
      </c>
      <c r="I3656" t="s">
        <v>3760</v>
      </c>
      <c r="J3656" t="s">
        <v>60</v>
      </c>
      <c r="K3656">
        <v>2</v>
      </c>
      <c r="L3656">
        <v>22</v>
      </c>
      <c r="M3656">
        <v>0.05</v>
      </c>
      <c r="N3656">
        <f>_xlfn.XLOOKUP($A3656,'site variables'!$A:$A,'site variables'!C:C,0,0)</f>
        <v>400.54</v>
      </c>
      <c r="O3656">
        <f>_xlfn.XLOOKUP($A3656,'site variables'!$A:$A,'site variables'!D:D,0,0)</f>
        <v>30.2</v>
      </c>
      <c r="P3656">
        <f>_xlfn.XLOOKUP($A3656,'site variables'!$A:$A,'site variables'!E:E,0,0)</f>
        <v>20.100000000000001</v>
      </c>
      <c r="Q3656">
        <f>_xlfn.XLOOKUP($A3656,'site variables'!$A:$A,'site variables'!F:F,0,0)</f>
        <v>762</v>
      </c>
      <c r="R3656" t="str">
        <f>_xlfn.XLOOKUP($A3656,'site variables'!$A:$A,'site variables'!G:G,0,0)</f>
        <v>high</v>
      </c>
      <c r="S3656" t="str">
        <f>_xlfn.XLOOKUP($A3656,'site variables'!$A:$A,'site variables'!H:H,0,0)</f>
        <v>low</v>
      </c>
      <c r="T3656" t="str">
        <f>_xlfn.XLOOKUP($A3656,'site variables'!$A:$A,'site variables'!I:I,0,0)</f>
        <v>Wildfire&amp;grazing</v>
      </c>
      <c r="U3656">
        <f>_xlfn.XLOOKUP($D3656,climatevars!$E:$E,climatevars!J:J,0,)</f>
        <v>73.999852000000004</v>
      </c>
      <c r="V3656">
        <f>_xlfn.XLOOKUP($D3656,climatevars!$E:$E,climatevars!K:K,0,)</f>
        <v>750.99849799999981</v>
      </c>
      <c r="W3656">
        <f>_xlfn.XLOOKUP($D3656,climatevars!$E:$E,climatevars!L:L,0,)</f>
        <v>326.99934599999995</v>
      </c>
      <c r="X3656">
        <f>_xlfn.XLOOKUP($G3656,speciesvars!$D:$D,speciesvars!H:H,0,0)</f>
        <v>23.5000000198682</v>
      </c>
      <c r="Y3656">
        <f>_xlfn.XLOOKUP($G3656,speciesvars!$D:$D,speciesvars!I:I,0,0)</f>
        <v>354</v>
      </c>
    </row>
    <row r="3657" spans="1:25" hidden="1" x14ac:dyDescent="0.25">
      <c r="A3657" t="s">
        <v>57</v>
      </c>
      <c r="B3657" t="s">
        <v>52</v>
      </c>
      <c r="C3657">
        <v>26</v>
      </c>
      <c r="D3657" t="str">
        <f t="shared" si="57"/>
        <v>Rooseveltspring 2021</v>
      </c>
      <c r="E3657" t="s">
        <v>12</v>
      </c>
      <c r="F3657" t="s">
        <v>0</v>
      </c>
      <c r="G3657" t="s">
        <v>76</v>
      </c>
      <c r="H3657" t="s">
        <v>4254</v>
      </c>
      <c r="I3657" t="s">
        <v>3761</v>
      </c>
      <c r="J3657" t="s">
        <v>60</v>
      </c>
      <c r="K3657">
        <v>0</v>
      </c>
      <c r="L3657">
        <v>0</v>
      </c>
      <c r="M3657">
        <v>0</v>
      </c>
      <c r="N3657">
        <f>_xlfn.XLOOKUP($A3657,'site variables'!$A:$A,'site variables'!C:C,0,0)</f>
        <v>400.54</v>
      </c>
      <c r="O3657">
        <f>_xlfn.XLOOKUP($A3657,'site variables'!$A:$A,'site variables'!D:D,0,0)</f>
        <v>30.2</v>
      </c>
      <c r="P3657">
        <f>_xlfn.XLOOKUP($A3657,'site variables'!$A:$A,'site variables'!E:E,0,0)</f>
        <v>20.100000000000001</v>
      </c>
      <c r="Q3657">
        <f>_xlfn.XLOOKUP($A3657,'site variables'!$A:$A,'site variables'!F:F,0,0)</f>
        <v>762</v>
      </c>
      <c r="R3657" t="str">
        <f>_xlfn.XLOOKUP($A3657,'site variables'!$A:$A,'site variables'!G:G,0,0)</f>
        <v>high</v>
      </c>
      <c r="S3657" t="str">
        <f>_xlfn.XLOOKUP($A3657,'site variables'!$A:$A,'site variables'!H:H,0,0)</f>
        <v>low</v>
      </c>
      <c r="T3657" t="str">
        <f>_xlfn.XLOOKUP($A3657,'site variables'!$A:$A,'site variables'!I:I,0,0)</f>
        <v>Wildfire&amp;grazing</v>
      </c>
      <c r="U3657">
        <f>_xlfn.XLOOKUP($D3657,climatevars!$E:$E,climatevars!J:J,0,)</f>
        <v>73.999852000000004</v>
      </c>
      <c r="V3657">
        <f>_xlfn.XLOOKUP($D3657,climatevars!$E:$E,climatevars!K:K,0,)</f>
        <v>750.99849799999981</v>
      </c>
      <c r="W3657">
        <f>_xlfn.XLOOKUP($D3657,climatevars!$E:$E,climatevars!L:L,0,)</f>
        <v>326.99934599999995</v>
      </c>
      <c r="X3657">
        <f>_xlfn.XLOOKUP($G3657,speciesvars!$D:$D,speciesvars!H:H,0,0)</f>
        <v>23.825000166892998</v>
      </c>
      <c r="Y3657">
        <f>_xlfn.XLOOKUP($G3657,speciesvars!$D:$D,speciesvars!I:I,0,0)</f>
        <v>508</v>
      </c>
    </row>
    <row r="3658" spans="1:25" hidden="1" x14ac:dyDescent="0.25">
      <c r="A3658" t="s">
        <v>57</v>
      </c>
      <c r="B3658" t="s">
        <v>69</v>
      </c>
      <c r="C3658">
        <v>5</v>
      </c>
      <c r="D3658" t="str">
        <f t="shared" si="57"/>
        <v>Rooseveltspring 2022</v>
      </c>
      <c r="E3658" t="s">
        <v>48</v>
      </c>
      <c r="F3658" t="s">
        <v>0</v>
      </c>
      <c r="G3658" t="s">
        <v>3</v>
      </c>
      <c r="H3658" t="s">
        <v>11</v>
      </c>
      <c r="I3658" t="s">
        <v>3762</v>
      </c>
      <c r="J3658" t="s">
        <v>72</v>
      </c>
      <c r="K3658">
        <v>2</v>
      </c>
      <c r="L3658">
        <v>65</v>
      </c>
      <c r="N3658">
        <f>_xlfn.XLOOKUP($A3658,'site variables'!$A:$A,'site variables'!C:C,0,0)</f>
        <v>400.54</v>
      </c>
      <c r="O3658">
        <f>_xlfn.XLOOKUP($A3658,'site variables'!$A:$A,'site variables'!D:D,0,0)</f>
        <v>30.2</v>
      </c>
      <c r="P3658">
        <f>_xlfn.XLOOKUP($A3658,'site variables'!$A:$A,'site variables'!E:E,0,0)</f>
        <v>20.100000000000001</v>
      </c>
      <c r="Q3658">
        <f>_xlfn.XLOOKUP($A3658,'site variables'!$A:$A,'site variables'!F:F,0,0)</f>
        <v>762</v>
      </c>
      <c r="R3658" t="str">
        <f>_xlfn.XLOOKUP($A3658,'site variables'!$A:$A,'site variables'!G:G,0,0)</f>
        <v>high</v>
      </c>
      <c r="S3658" t="str">
        <f>_xlfn.XLOOKUP($A3658,'site variables'!$A:$A,'site variables'!H:H,0,0)</f>
        <v>low</v>
      </c>
      <c r="T3658" t="str">
        <f>_xlfn.XLOOKUP($A3658,'site variables'!$A:$A,'site variables'!I:I,0,0)</f>
        <v>Wildfire&amp;grazing</v>
      </c>
      <c r="U3658">
        <f>_xlfn.XLOOKUP($D3658,climatevars!$E:$E,climatevars!J:J,0,)</f>
        <v>130.99973799999995</v>
      </c>
      <c r="V3658">
        <f>_xlfn.XLOOKUP($D3658,climatevars!$E:$E,climatevars!K:K,0,)</f>
        <v>750.99849799999981</v>
      </c>
      <c r="W3658">
        <f>_xlfn.XLOOKUP($D3658,climatevars!$E:$E,climatevars!L:L,0,)</f>
        <v>750.99849799999993</v>
      </c>
      <c r="X3658">
        <f>_xlfn.XLOOKUP($G3658,speciesvars!$D:$D,speciesvars!H:H,0,0)</f>
        <v>0</v>
      </c>
      <c r="Y3658">
        <f>_xlfn.XLOOKUP($G3658,speciesvars!$D:$D,speciesvars!I:I,0,0)</f>
        <v>0</v>
      </c>
    </row>
    <row r="3659" spans="1:25" hidden="1" x14ac:dyDescent="0.25">
      <c r="A3659" t="s">
        <v>57</v>
      </c>
      <c r="B3659" t="s">
        <v>69</v>
      </c>
      <c r="C3659">
        <v>5</v>
      </c>
      <c r="D3659" t="str">
        <f t="shared" si="57"/>
        <v>Rooseveltspring 2022</v>
      </c>
      <c r="E3659" t="s">
        <v>48</v>
      </c>
      <c r="F3659" t="s">
        <v>0</v>
      </c>
      <c r="G3659" t="s">
        <v>44</v>
      </c>
      <c r="H3659" t="s">
        <v>11</v>
      </c>
      <c r="I3659" t="s">
        <v>3763</v>
      </c>
      <c r="J3659" t="s">
        <v>60</v>
      </c>
      <c r="K3659">
        <v>4</v>
      </c>
      <c r="L3659">
        <v>30</v>
      </c>
      <c r="N3659">
        <f>_xlfn.XLOOKUP($A3659,'site variables'!$A:$A,'site variables'!C:C,0,0)</f>
        <v>400.54</v>
      </c>
      <c r="O3659">
        <f>_xlfn.XLOOKUP($A3659,'site variables'!$A:$A,'site variables'!D:D,0,0)</f>
        <v>30.2</v>
      </c>
      <c r="P3659">
        <f>_xlfn.XLOOKUP($A3659,'site variables'!$A:$A,'site variables'!E:E,0,0)</f>
        <v>20.100000000000001</v>
      </c>
      <c r="Q3659">
        <f>_xlfn.XLOOKUP($A3659,'site variables'!$A:$A,'site variables'!F:F,0,0)</f>
        <v>762</v>
      </c>
      <c r="R3659" t="str">
        <f>_xlfn.XLOOKUP($A3659,'site variables'!$A:$A,'site variables'!G:G,0,0)</f>
        <v>high</v>
      </c>
      <c r="S3659" t="str">
        <f>_xlfn.XLOOKUP($A3659,'site variables'!$A:$A,'site variables'!H:H,0,0)</f>
        <v>low</v>
      </c>
      <c r="T3659" t="str">
        <f>_xlfn.XLOOKUP($A3659,'site variables'!$A:$A,'site variables'!I:I,0,0)</f>
        <v>Wildfire&amp;grazing</v>
      </c>
      <c r="U3659">
        <f>_xlfn.XLOOKUP($D3659,climatevars!$E:$E,climatevars!J:J,0,)</f>
        <v>130.99973799999995</v>
      </c>
      <c r="V3659">
        <f>_xlfn.XLOOKUP($D3659,climatevars!$E:$E,climatevars!K:K,0,)</f>
        <v>750.99849799999981</v>
      </c>
      <c r="W3659">
        <f>_xlfn.XLOOKUP($D3659,climatevars!$E:$E,climatevars!L:L,0,)</f>
        <v>750.99849799999993</v>
      </c>
      <c r="X3659">
        <f>_xlfn.XLOOKUP($G3659,speciesvars!$D:$D,speciesvars!H:H,0,0)</f>
        <v>0</v>
      </c>
      <c r="Y3659">
        <f>_xlfn.XLOOKUP($G3659,speciesvars!$D:$D,speciesvars!I:I,0,0)</f>
        <v>0</v>
      </c>
    </row>
    <row r="3660" spans="1:25" hidden="1" x14ac:dyDescent="0.25">
      <c r="A3660" t="s">
        <v>57</v>
      </c>
      <c r="B3660" t="s">
        <v>69</v>
      </c>
      <c r="C3660">
        <v>5</v>
      </c>
      <c r="D3660" t="str">
        <f t="shared" si="57"/>
        <v>Rooseveltspring 2022</v>
      </c>
      <c r="E3660" t="s">
        <v>48</v>
      </c>
      <c r="F3660" t="s">
        <v>0</v>
      </c>
      <c r="G3660" t="s">
        <v>33</v>
      </c>
      <c r="H3660" t="s">
        <v>11</v>
      </c>
      <c r="I3660" t="s">
        <v>3764</v>
      </c>
      <c r="J3660" t="s">
        <v>60</v>
      </c>
      <c r="K3660">
        <v>6</v>
      </c>
      <c r="L3660">
        <v>65</v>
      </c>
      <c r="N3660">
        <f>_xlfn.XLOOKUP($A3660,'site variables'!$A:$A,'site variables'!C:C,0,0)</f>
        <v>400.54</v>
      </c>
      <c r="O3660">
        <f>_xlfn.XLOOKUP($A3660,'site variables'!$A:$A,'site variables'!D:D,0,0)</f>
        <v>30.2</v>
      </c>
      <c r="P3660">
        <f>_xlfn.XLOOKUP($A3660,'site variables'!$A:$A,'site variables'!E:E,0,0)</f>
        <v>20.100000000000001</v>
      </c>
      <c r="Q3660">
        <f>_xlfn.XLOOKUP($A3660,'site variables'!$A:$A,'site variables'!F:F,0,0)</f>
        <v>762</v>
      </c>
      <c r="R3660" t="str">
        <f>_xlfn.XLOOKUP($A3660,'site variables'!$A:$A,'site variables'!G:G,0,0)</f>
        <v>high</v>
      </c>
      <c r="S3660" t="str">
        <f>_xlfn.XLOOKUP($A3660,'site variables'!$A:$A,'site variables'!H:H,0,0)</f>
        <v>low</v>
      </c>
      <c r="T3660" t="str">
        <f>_xlfn.XLOOKUP($A3660,'site variables'!$A:$A,'site variables'!I:I,0,0)</f>
        <v>Wildfire&amp;grazing</v>
      </c>
      <c r="U3660">
        <f>_xlfn.XLOOKUP($D3660,climatevars!$E:$E,climatevars!J:J,0,)</f>
        <v>130.99973799999995</v>
      </c>
      <c r="V3660">
        <f>_xlfn.XLOOKUP($D3660,climatevars!$E:$E,climatevars!K:K,0,)</f>
        <v>750.99849799999981</v>
      </c>
      <c r="W3660">
        <f>_xlfn.XLOOKUP($D3660,climatevars!$E:$E,climatevars!L:L,0,)</f>
        <v>750.99849799999993</v>
      </c>
      <c r="X3660">
        <f>_xlfn.XLOOKUP($G3660,speciesvars!$D:$D,speciesvars!H:H,0,0)</f>
        <v>0</v>
      </c>
      <c r="Y3660">
        <f>_xlfn.XLOOKUP($G3660,speciesvars!$D:$D,speciesvars!I:I,0,0)</f>
        <v>0</v>
      </c>
    </row>
    <row r="3661" spans="1:25" hidden="1" x14ac:dyDescent="0.25">
      <c r="A3661" t="s">
        <v>57</v>
      </c>
      <c r="B3661" t="s">
        <v>69</v>
      </c>
      <c r="C3661">
        <v>5</v>
      </c>
      <c r="D3661" t="str">
        <f t="shared" si="57"/>
        <v>Rooseveltspring 2022</v>
      </c>
      <c r="E3661" t="s">
        <v>48</v>
      </c>
      <c r="F3661" t="s">
        <v>0</v>
      </c>
      <c r="G3661" t="s">
        <v>566</v>
      </c>
      <c r="H3661" t="s">
        <v>11</v>
      </c>
      <c r="I3661" t="s">
        <v>3765</v>
      </c>
      <c r="J3661" t="s">
        <v>60</v>
      </c>
      <c r="K3661">
        <v>1</v>
      </c>
      <c r="L3661">
        <v>55</v>
      </c>
      <c r="N3661">
        <f>_xlfn.XLOOKUP($A3661,'site variables'!$A:$A,'site variables'!C:C,0,0)</f>
        <v>400.54</v>
      </c>
      <c r="O3661">
        <f>_xlfn.XLOOKUP($A3661,'site variables'!$A:$A,'site variables'!D:D,0,0)</f>
        <v>30.2</v>
      </c>
      <c r="P3661">
        <f>_xlfn.XLOOKUP($A3661,'site variables'!$A:$A,'site variables'!E:E,0,0)</f>
        <v>20.100000000000001</v>
      </c>
      <c r="Q3661">
        <f>_xlfn.XLOOKUP($A3661,'site variables'!$A:$A,'site variables'!F:F,0,0)</f>
        <v>762</v>
      </c>
      <c r="R3661" t="str">
        <f>_xlfn.XLOOKUP($A3661,'site variables'!$A:$A,'site variables'!G:G,0,0)</f>
        <v>high</v>
      </c>
      <c r="S3661" t="str">
        <f>_xlfn.XLOOKUP($A3661,'site variables'!$A:$A,'site variables'!H:H,0,0)</f>
        <v>low</v>
      </c>
      <c r="T3661" t="str">
        <f>_xlfn.XLOOKUP($A3661,'site variables'!$A:$A,'site variables'!I:I,0,0)</f>
        <v>Wildfire&amp;grazing</v>
      </c>
      <c r="U3661">
        <f>_xlfn.XLOOKUP($D3661,climatevars!$E:$E,climatevars!J:J,0,)</f>
        <v>130.99973799999995</v>
      </c>
      <c r="V3661">
        <f>_xlfn.XLOOKUP($D3661,climatevars!$E:$E,climatevars!K:K,0,)</f>
        <v>750.99849799999981</v>
      </c>
      <c r="W3661">
        <f>_xlfn.XLOOKUP($D3661,climatevars!$E:$E,climatevars!L:L,0,)</f>
        <v>750.99849799999993</v>
      </c>
      <c r="X3661">
        <f>_xlfn.XLOOKUP($G3661,speciesvars!$D:$D,speciesvars!H:H,0,0)</f>
        <v>0</v>
      </c>
      <c r="Y3661">
        <f>_xlfn.XLOOKUP($G3661,speciesvars!$D:$D,speciesvars!I:I,0,0)</f>
        <v>0</v>
      </c>
    </row>
    <row r="3662" spans="1:25" hidden="1" x14ac:dyDescent="0.25">
      <c r="A3662" t="s">
        <v>57</v>
      </c>
      <c r="B3662" t="s">
        <v>69</v>
      </c>
      <c r="C3662">
        <v>5</v>
      </c>
      <c r="D3662" t="str">
        <f t="shared" si="57"/>
        <v>Rooseveltspring 2022</v>
      </c>
      <c r="E3662" t="s">
        <v>48</v>
      </c>
      <c r="F3662" t="s">
        <v>0</v>
      </c>
      <c r="G3662" t="s">
        <v>395</v>
      </c>
      <c r="H3662" t="s">
        <v>11</v>
      </c>
      <c r="I3662" t="s">
        <v>3766</v>
      </c>
      <c r="J3662" t="s">
        <v>60</v>
      </c>
      <c r="K3662">
        <v>6</v>
      </c>
      <c r="L3662">
        <v>55</v>
      </c>
      <c r="N3662">
        <f>_xlfn.XLOOKUP($A3662,'site variables'!$A:$A,'site variables'!C:C,0,0)</f>
        <v>400.54</v>
      </c>
      <c r="O3662">
        <f>_xlfn.XLOOKUP($A3662,'site variables'!$A:$A,'site variables'!D:D,0,0)</f>
        <v>30.2</v>
      </c>
      <c r="P3662">
        <f>_xlfn.XLOOKUP($A3662,'site variables'!$A:$A,'site variables'!E:E,0,0)</f>
        <v>20.100000000000001</v>
      </c>
      <c r="Q3662">
        <f>_xlfn.XLOOKUP($A3662,'site variables'!$A:$A,'site variables'!F:F,0,0)</f>
        <v>762</v>
      </c>
      <c r="R3662" t="str">
        <f>_xlfn.XLOOKUP($A3662,'site variables'!$A:$A,'site variables'!G:G,0,0)</f>
        <v>high</v>
      </c>
      <c r="S3662" t="str">
        <f>_xlfn.XLOOKUP($A3662,'site variables'!$A:$A,'site variables'!H:H,0,0)</f>
        <v>low</v>
      </c>
      <c r="T3662" t="str">
        <f>_xlfn.XLOOKUP($A3662,'site variables'!$A:$A,'site variables'!I:I,0,0)</f>
        <v>Wildfire&amp;grazing</v>
      </c>
      <c r="U3662">
        <f>_xlfn.XLOOKUP($D3662,climatevars!$E:$E,climatevars!J:J,0,)</f>
        <v>130.99973799999995</v>
      </c>
      <c r="V3662">
        <f>_xlfn.XLOOKUP($D3662,climatevars!$E:$E,climatevars!K:K,0,)</f>
        <v>750.99849799999981</v>
      </c>
      <c r="W3662">
        <f>_xlfn.XLOOKUP($D3662,climatevars!$E:$E,climatevars!L:L,0,)</f>
        <v>750.99849799999993</v>
      </c>
      <c r="X3662">
        <f>_xlfn.XLOOKUP($G3662,speciesvars!$D:$D,speciesvars!H:H,0,0)</f>
        <v>0</v>
      </c>
      <c r="Y3662">
        <f>_xlfn.XLOOKUP($G3662,speciesvars!$D:$D,speciesvars!I:I,0,0)</f>
        <v>0</v>
      </c>
    </row>
    <row r="3663" spans="1:25" hidden="1" x14ac:dyDescent="0.25">
      <c r="A3663" t="s">
        <v>57</v>
      </c>
      <c r="B3663" t="s">
        <v>52</v>
      </c>
      <c r="C3663">
        <v>27</v>
      </c>
      <c r="D3663" t="str">
        <f t="shared" si="57"/>
        <v>Rooseveltspring 2021</v>
      </c>
      <c r="E3663" t="s">
        <v>48</v>
      </c>
      <c r="F3663" t="s">
        <v>70</v>
      </c>
      <c r="G3663" t="s">
        <v>6</v>
      </c>
      <c r="H3663" t="s">
        <v>4256</v>
      </c>
      <c r="I3663" t="s">
        <v>3767</v>
      </c>
      <c r="J3663" t="s">
        <v>60</v>
      </c>
      <c r="K3663">
        <v>0</v>
      </c>
      <c r="L3663">
        <v>0</v>
      </c>
      <c r="M3663">
        <v>0</v>
      </c>
      <c r="N3663">
        <f>_xlfn.XLOOKUP($A3663,'site variables'!$A:$A,'site variables'!C:C,0,0)</f>
        <v>400.54</v>
      </c>
      <c r="O3663">
        <f>_xlfn.XLOOKUP($A3663,'site variables'!$A:$A,'site variables'!D:D,0,0)</f>
        <v>30.2</v>
      </c>
      <c r="P3663">
        <f>_xlfn.XLOOKUP($A3663,'site variables'!$A:$A,'site variables'!E:E,0,0)</f>
        <v>20.100000000000001</v>
      </c>
      <c r="Q3663">
        <f>_xlfn.XLOOKUP($A3663,'site variables'!$A:$A,'site variables'!F:F,0,0)</f>
        <v>762</v>
      </c>
      <c r="R3663" t="str">
        <f>_xlfn.XLOOKUP($A3663,'site variables'!$A:$A,'site variables'!G:G,0,0)</f>
        <v>high</v>
      </c>
      <c r="S3663" t="str">
        <f>_xlfn.XLOOKUP($A3663,'site variables'!$A:$A,'site variables'!H:H,0,0)</f>
        <v>low</v>
      </c>
      <c r="T3663" t="str">
        <f>_xlfn.XLOOKUP($A3663,'site variables'!$A:$A,'site variables'!I:I,0,0)</f>
        <v>Wildfire&amp;grazing</v>
      </c>
      <c r="U3663">
        <f>_xlfn.XLOOKUP($D3663,climatevars!$E:$E,climatevars!J:J,0,)</f>
        <v>73.999852000000004</v>
      </c>
      <c r="V3663">
        <f>_xlfn.XLOOKUP($D3663,climatevars!$E:$E,climatevars!K:K,0,)</f>
        <v>750.99849799999981</v>
      </c>
      <c r="W3663">
        <f>_xlfn.XLOOKUP($D3663,climatevars!$E:$E,climatevars!L:L,0,)</f>
        <v>326.99934599999995</v>
      </c>
      <c r="X3663">
        <f>_xlfn.XLOOKUP($G3663,speciesvars!$D:$D,speciesvars!H:H,0,0)</f>
        <v>21.804166575272902</v>
      </c>
      <c r="Y3663">
        <f>_xlfn.XLOOKUP($G3663,speciesvars!$D:$D,speciesvars!I:I,0,0)</f>
        <v>504</v>
      </c>
    </row>
    <row r="3664" spans="1:25" hidden="1" x14ac:dyDescent="0.25">
      <c r="A3664" t="s">
        <v>57</v>
      </c>
      <c r="B3664" t="s">
        <v>69</v>
      </c>
      <c r="C3664">
        <v>5</v>
      </c>
      <c r="D3664" t="str">
        <f t="shared" si="57"/>
        <v>Rooseveltspring 2022</v>
      </c>
      <c r="E3664" t="s">
        <v>48</v>
      </c>
      <c r="F3664" t="s">
        <v>0</v>
      </c>
      <c r="G3664" t="s">
        <v>1011</v>
      </c>
      <c r="H3664" t="s">
        <v>11</v>
      </c>
      <c r="I3664" t="s">
        <v>3768</v>
      </c>
      <c r="J3664" t="s">
        <v>60</v>
      </c>
      <c r="K3664">
        <v>2</v>
      </c>
      <c r="L3664">
        <v>55</v>
      </c>
      <c r="N3664">
        <f>_xlfn.XLOOKUP($A3664,'site variables'!$A:$A,'site variables'!C:C,0,0)</f>
        <v>400.54</v>
      </c>
      <c r="O3664">
        <f>_xlfn.XLOOKUP($A3664,'site variables'!$A:$A,'site variables'!D:D,0,0)</f>
        <v>30.2</v>
      </c>
      <c r="P3664">
        <f>_xlfn.XLOOKUP($A3664,'site variables'!$A:$A,'site variables'!E:E,0,0)</f>
        <v>20.100000000000001</v>
      </c>
      <c r="Q3664">
        <f>_xlfn.XLOOKUP($A3664,'site variables'!$A:$A,'site variables'!F:F,0,0)</f>
        <v>762</v>
      </c>
      <c r="R3664" t="str">
        <f>_xlfn.XLOOKUP($A3664,'site variables'!$A:$A,'site variables'!G:G,0,0)</f>
        <v>high</v>
      </c>
      <c r="S3664" t="str">
        <f>_xlfn.XLOOKUP($A3664,'site variables'!$A:$A,'site variables'!H:H,0,0)</f>
        <v>low</v>
      </c>
      <c r="T3664" t="str">
        <f>_xlfn.XLOOKUP($A3664,'site variables'!$A:$A,'site variables'!I:I,0,0)</f>
        <v>Wildfire&amp;grazing</v>
      </c>
      <c r="U3664">
        <f>_xlfn.XLOOKUP($D3664,climatevars!$E:$E,climatevars!J:J,0,)</f>
        <v>130.99973799999995</v>
      </c>
      <c r="V3664">
        <f>_xlfn.XLOOKUP($D3664,climatevars!$E:$E,climatevars!K:K,0,)</f>
        <v>750.99849799999981</v>
      </c>
      <c r="W3664">
        <f>_xlfn.XLOOKUP($D3664,climatevars!$E:$E,climatevars!L:L,0,)</f>
        <v>750.99849799999993</v>
      </c>
      <c r="X3664">
        <f>_xlfn.XLOOKUP($G3664,speciesvars!$D:$D,speciesvars!H:H,0,0)</f>
        <v>0</v>
      </c>
      <c r="Y3664">
        <f>_xlfn.XLOOKUP($G3664,speciesvars!$D:$D,speciesvars!I:I,0,0)</f>
        <v>0</v>
      </c>
    </row>
    <row r="3665" spans="1:25" hidden="1" x14ac:dyDescent="0.25">
      <c r="A3665" t="s">
        <v>57</v>
      </c>
      <c r="B3665" t="s">
        <v>69</v>
      </c>
      <c r="C3665">
        <v>6</v>
      </c>
      <c r="D3665" t="str">
        <f t="shared" si="57"/>
        <v>Rooseveltspring 2022</v>
      </c>
      <c r="E3665" t="s">
        <v>66</v>
      </c>
      <c r="F3665" t="s">
        <v>0</v>
      </c>
      <c r="G3665" t="s">
        <v>29</v>
      </c>
      <c r="H3665" t="s">
        <v>11</v>
      </c>
      <c r="I3665" t="s">
        <v>3769</v>
      </c>
      <c r="J3665" t="s">
        <v>60</v>
      </c>
      <c r="K3665">
        <v>6</v>
      </c>
      <c r="L3665">
        <v>15</v>
      </c>
      <c r="N3665">
        <f>_xlfn.XLOOKUP($A3665,'site variables'!$A:$A,'site variables'!C:C,0,0)</f>
        <v>400.54</v>
      </c>
      <c r="O3665">
        <f>_xlfn.XLOOKUP($A3665,'site variables'!$A:$A,'site variables'!D:D,0,0)</f>
        <v>30.2</v>
      </c>
      <c r="P3665">
        <f>_xlfn.XLOOKUP($A3665,'site variables'!$A:$A,'site variables'!E:E,0,0)</f>
        <v>20.100000000000001</v>
      </c>
      <c r="Q3665">
        <f>_xlfn.XLOOKUP($A3665,'site variables'!$A:$A,'site variables'!F:F,0,0)</f>
        <v>762</v>
      </c>
      <c r="R3665" t="str">
        <f>_xlfn.XLOOKUP($A3665,'site variables'!$A:$A,'site variables'!G:G,0,0)</f>
        <v>high</v>
      </c>
      <c r="S3665" t="str">
        <f>_xlfn.XLOOKUP($A3665,'site variables'!$A:$A,'site variables'!H:H,0,0)</f>
        <v>low</v>
      </c>
      <c r="T3665" t="str">
        <f>_xlfn.XLOOKUP($A3665,'site variables'!$A:$A,'site variables'!I:I,0,0)</f>
        <v>Wildfire&amp;grazing</v>
      </c>
      <c r="U3665">
        <f>_xlfn.XLOOKUP($D3665,climatevars!$E:$E,climatevars!J:J,0,)</f>
        <v>130.99973799999995</v>
      </c>
      <c r="V3665">
        <f>_xlfn.XLOOKUP($D3665,climatevars!$E:$E,climatevars!K:K,0,)</f>
        <v>750.99849799999981</v>
      </c>
      <c r="W3665">
        <f>_xlfn.XLOOKUP($D3665,climatevars!$E:$E,climatevars!L:L,0,)</f>
        <v>750.99849799999993</v>
      </c>
      <c r="X3665">
        <f>_xlfn.XLOOKUP($G3665,speciesvars!$D:$D,speciesvars!H:H,0,0)</f>
        <v>0</v>
      </c>
      <c r="Y3665">
        <f>_xlfn.XLOOKUP($G3665,speciesvars!$D:$D,speciesvars!I:I,0,0)</f>
        <v>0</v>
      </c>
    </row>
    <row r="3666" spans="1:25" hidden="1" x14ac:dyDescent="0.25">
      <c r="A3666" t="s">
        <v>57</v>
      </c>
      <c r="B3666" t="s">
        <v>52</v>
      </c>
      <c r="C3666">
        <v>27</v>
      </c>
      <c r="D3666" t="str">
        <f t="shared" si="57"/>
        <v>Rooseveltspring 2021</v>
      </c>
      <c r="E3666" t="s">
        <v>48</v>
      </c>
      <c r="F3666" t="s">
        <v>70</v>
      </c>
      <c r="G3666" t="s">
        <v>22</v>
      </c>
      <c r="H3666" t="s">
        <v>4256</v>
      </c>
      <c r="I3666" t="s">
        <v>3770</v>
      </c>
      <c r="J3666" t="s">
        <v>60</v>
      </c>
      <c r="K3666">
        <v>0</v>
      </c>
      <c r="L3666">
        <v>0</v>
      </c>
      <c r="M3666">
        <v>0</v>
      </c>
      <c r="N3666">
        <f>_xlfn.XLOOKUP($A3666,'site variables'!$A:$A,'site variables'!C:C,0,0)</f>
        <v>400.54</v>
      </c>
      <c r="O3666">
        <f>_xlfn.XLOOKUP($A3666,'site variables'!$A:$A,'site variables'!D:D,0,0)</f>
        <v>30.2</v>
      </c>
      <c r="P3666">
        <f>_xlfn.XLOOKUP($A3666,'site variables'!$A:$A,'site variables'!E:E,0,0)</f>
        <v>20.100000000000001</v>
      </c>
      <c r="Q3666">
        <f>_xlfn.XLOOKUP($A3666,'site variables'!$A:$A,'site variables'!F:F,0,0)</f>
        <v>762</v>
      </c>
      <c r="R3666" t="str">
        <f>_xlfn.XLOOKUP($A3666,'site variables'!$A:$A,'site variables'!G:G,0,0)</f>
        <v>high</v>
      </c>
      <c r="S3666" t="str">
        <f>_xlfn.XLOOKUP($A3666,'site variables'!$A:$A,'site variables'!H:H,0,0)</f>
        <v>low</v>
      </c>
      <c r="T3666" t="str">
        <f>_xlfn.XLOOKUP($A3666,'site variables'!$A:$A,'site variables'!I:I,0,0)</f>
        <v>Wildfire&amp;grazing</v>
      </c>
      <c r="U3666">
        <f>_xlfn.XLOOKUP($D3666,climatevars!$E:$E,climatevars!J:J,0,)</f>
        <v>73.999852000000004</v>
      </c>
      <c r="V3666">
        <f>_xlfn.XLOOKUP($D3666,climatevars!$E:$E,climatevars!K:K,0,)</f>
        <v>750.99849799999981</v>
      </c>
      <c r="W3666">
        <f>_xlfn.XLOOKUP($D3666,climatevars!$E:$E,climatevars!L:L,0,)</f>
        <v>326.99934599999995</v>
      </c>
      <c r="X3666">
        <f>_xlfn.XLOOKUP($G3666,speciesvars!$D:$D,speciesvars!H:H,0,0)</f>
        <v>22.870833317438802</v>
      </c>
      <c r="Y3666">
        <f>_xlfn.XLOOKUP($G3666,speciesvars!$D:$D,speciesvars!I:I,0,0)</f>
        <v>733</v>
      </c>
    </row>
    <row r="3667" spans="1:25" hidden="1" x14ac:dyDescent="0.25">
      <c r="A3667" t="s">
        <v>57</v>
      </c>
      <c r="B3667" t="s">
        <v>52</v>
      </c>
      <c r="C3667">
        <v>27</v>
      </c>
      <c r="D3667" t="str">
        <f t="shared" si="57"/>
        <v>Rooseveltspring 2021</v>
      </c>
      <c r="E3667" t="s">
        <v>48</v>
      </c>
      <c r="F3667" t="s">
        <v>70</v>
      </c>
      <c r="G3667" t="s">
        <v>54</v>
      </c>
      <c r="H3667" t="s">
        <v>4256</v>
      </c>
      <c r="I3667" t="s">
        <v>3771</v>
      </c>
      <c r="J3667" t="s">
        <v>60</v>
      </c>
      <c r="K3667">
        <v>0</v>
      </c>
      <c r="L3667">
        <v>0</v>
      </c>
      <c r="M3667">
        <v>0.05</v>
      </c>
      <c r="N3667">
        <f>_xlfn.XLOOKUP($A3667,'site variables'!$A:$A,'site variables'!C:C,0,0)</f>
        <v>400.54</v>
      </c>
      <c r="O3667">
        <f>_xlfn.XLOOKUP($A3667,'site variables'!$A:$A,'site variables'!D:D,0,0)</f>
        <v>30.2</v>
      </c>
      <c r="P3667">
        <f>_xlfn.XLOOKUP($A3667,'site variables'!$A:$A,'site variables'!E:E,0,0)</f>
        <v>20.100000000000001</v>
      </c>
      <c r="Q3667">
        <f>_xlfn.XLOOKUP($A3667,'site variables'!$A:$A,'site variables'!F:F,0,0)</f>
        <v>762</v>
      </c>
      <c r="R3667" t="str">
        <f>_xlfn.XLOOKUP($A3667,'site variables'!$A:$A,'site variables'!G:G,0,0)</f>
        <v>high</v>
      </c>
      <c r="S3667" t="str">
        <f>_xlfn.XLOOKUP($A3667,'site variables'!$A:$A,'site variables'!H:H,0,0)</f>
        <v>low</v>
      </c>
      <c r="T3667" t="str">
        <f>_xlfn.XLOOKUP($A3667,'site variables'!$A:$A,'site variables'!I:I,0,0)</f>
        <v>Wildfire&amp;grazing</v>
      </c>
      <c r="U3667">
        <f>_xlfn.XLOOKUP($D3667,climatevars!$E:$E,climatevars!J:J,0,)</f>
        <v>73.999852000000004</v>
      </c>
      <c r="V3667">
        <f>_xlfn.XLOOKUP($D3667,climatevars!$E:$E,climatevars!K:K,0,)</f>
        <v>750.99849799999981</v>
      </c>
      <c r="W3667">
        <f>_xlfn.XLOOKUP($D3667,climatevars!$E:$E,climatevars!L:L,0,)</f>
        <v>326.99934599999995</v>
      </c>
      <c r="X3667">
        <f>_xlfn.XLOOKUP($G3667,speciesvars!$D:$D,speciesvars!H:H,0,0)</f>
        <v>21.7541668613752</v>
      </c>
      <c r="Y3667">
        <f>_xlfn.XLOOKUP($G3667,speciesvars!$D:$D,speciesvars!I:I,0,0)</f>
        <v>505</v>
      </c>
    </row>
    <row r="3668" spans="1:25" hidden="1" x14ac:dyDescent="0.25">
      <c r="A3668" t="s">
        <v>57</v>
      </c>
      <c r="B3668" t="s">
        <v>52</v>
      </c>
      <c r="C3668">
        <v>27</v>
      </c>
      <c r="D3668" t="str">
        <f t="shared" si="57"/>
        <v>Rooseveltspring 2021</v>
      </c>
      <c r="E3668" t="s">
        <v>48</v>
      </c>
      <c r="F3668" t="s">
        <v>70</v>
      </c>
      <c r="G3668" t="s">
        <v>65</v>
      </c>
      <c r="H3668" t="s">
        <v>4256</v>
      </c>
      <c r="I3668" t="s">
        <v>3772</v>
      </c>
      <c r="J3668" t="s">
        <v>60</v>
      </c>
      <c r="K3668">
        <v>5</v>
      </c>
      <c r="L3668">
        <v>15</v>
      </c>
      <c r="M3668">
        <v>0.55000000000000004</v>
      </c>
      <c r="N3668">
        <f>_xlfn.XLOOKUP($A3668,'site variables'!$A:$A,'site variables'!C:C,0,0)</f>
        <v>400.54</v>
      </c>
      <c r="O3668">
        <f>_xlfn.XLOOKUP($A3668,'site variables'!$A:$A,'site variables'!D:D,0,0)</f>
        <v>30.2</v>
      </c>
      <c r="P3668">
        <f>_xlfn.XLOOKUP($A3668,'site variables'!$A:$A,'site variables'!E:E,0,0)</f>
        <v>20.100000000000001</v>
      </c>
      <c r="Q3668">
        <f>_xlfn.XLOOKUP($A3668,'site variables'!$A:$A,'site variables'!F:F,0,0)</f>
        <v>762</v>
      </c>
      <c r="R3668" t="str">
        <f>_xlfn.XLOOKUP($A3668,'site variables'!$A:$A,'site variables'!G:G,0,0)</f>
        <v>high</v>
      </c>
      <c r="S3668" t="str">
        <f>_xlfn.XLOOKUP($A3668,'site variables'!$A:$A,'site variables'!H:H,0,0)</f>
        <v>low</v>
      </c>
      <c r="T3668" t="str">
        <f>_xlfn.XLOOKUP($A3668,'site variables'!$A:$A,'site variables'!I:I,0,0)</f>
        <v>Wildfire&amp;grazing</v>
      </c>
      <c r="U3668">
        <f>_xlfn.XLOOKUP($D3668,climatevars!$E:$E,climatevars!J:J,0,)</f>
        <v>73.999852000000004</v>
      </c>
      <c r="V3668">
        <f>_xlfn.XLOOKUP($D3668,climatevars!$E:$E,climatevars!K:K,0,)</f>
        <v>750.99849799999981</v>
      </c>
      <c r="W3668">
        <f>_xlfn.XLOOKUP($D3668,climatevars!$E:$E,climatevars!L:L,0,)</f>
        <v>326.99934599999995</v>
      </c>
      <c r="X3668">
        <f>_xlfn.XLOOKUP($G3668,speciesvars!$D:$D,speciesvars!H:H,0,0)</f>
        <v>21.662499884764401</v>
      </c>
      <c r="Y3668">
        <f>_xlfn.XLOOKUP($G3668,speciesvars!$D:$D,speciesvars!I:I,0,0)</f>
        <v>767</v>
      </c>
    </row>
    <row r="3669" spans="1:25" hidden="1" x14ac:dyDescent="0.25">
      <c r="A3669" t="s">
        <v>57</v>
      </c>
      <c r="B3669" t="s">
        <v>52</v>
      </c>
      <c r="C3669">
        <v>27</v>
      </c>
      <c r="D3669" t="str">
        <f t="shared" si="57"/>
        <v>Rooseveltspring 2021</v>
      </c>
      <c r="E3669" t="s">
        <v>48</v>
      </c>
      <c r="F3669" t="s">
        <v>70</v>
      </c>
      <c r="G3669" t="s">
        <v>1</v>
      </c>
      <c r="H3669" t="s">
        <v>4256</v>
      </c>
      <c r="I3669" t="s">
        <v>3773</v>
      </c>
      <c r="J3669" t="s">
        <v>60</v>
      </c>
      <c r="K3669">
        <v>1</v>
      </c>
      <c r="L3669">
        <v>3</v>
      </c>
      <c r="M3669">
        <v>0.05</v>
      </c>
      <c r="N3669">
        <f>_xlfn.XLOOKUP($A3669,'site variables'!$A:$A,'site variables'!C:C,0,0)</f>
        <v>400.54</v>
      </c>
      <c r="O3669">
        <f>_xlfn.XLOOKUP($A3669,'site variables'!$A:$A,'site variables'!D:D,0,0)</f>
        <v>30.2</v>
      </c>
      <c r="P3669">
        <f>_xlfn.XLOOKUP($A3669,'site variables'!$A:$A,'site variables'!E:E,0,0)</f>
        <v>20.100000000000001</v>
      </c>
      <c r="Q3669">
        <f>_xlfn.XLOOKUP($A3669,'site variables'!$A:$A,'site variables'!F:F,0,0)</f>
        <v>762</v>
      </c>
      <c r="R3669" t="str">
        <f>_xlfn.XLOOKUP($A3669,'site variables'!$A:$A,'site variables'!G:G,0,0)</f>
        <v>high</v>
      </c>
      <c r="S3669" t="str">
        <f>_xlfn.XLOOKUP($A3669,'site variables'!$A:$A,'site variables'!H:H,0,0)</f>
        <v>low</v>
      </c>
      <c r="T3669" t="str">
        <f>_xlfn.XLOOKUP($A3669,'site variables'!$A:$A,'site variables'!I:I,0,0)</f>
        <v>Wildfire&amp;grazing</v>
      </c>
      <c r="U3669">
        <f>_xlfn.XLOOKUP($D3669,climatevars!$E:$E,climatevars!J:J,0,)</f>
        <v>73.999852000000004</v>
      </c>
      <c r="V3669">
        <f>_xlfn.XLOOKUP($D3669,climatevars!$E:$E,climatevars!K:K,0,)</f>
        <v>750.99849799999981</v>
      </c>
      <c r="W3669">
        <f>_xlfn.XLOOKUP($D3669,climatevars!$E:$E,climatevars!L:L,0,)</f>
        <v>326.99934599999995</v>
      </c>
      <c r="X3669">
        <f>_xlfn.XLOOKUP($G3669,speciesvars!$D:$D,speciesvars!H:H,0,0)</f>
        <v>22.9416667421659</v>
      </c>
      <c r="Y3669">
        <f>_xlfn.XLOOKUP($G3669,speciesvars!$D:$D,speciesvars!I:I,0,0)</f>
        <v>528</v>
      </c>
    </row>
    <row r="3670" spans="1:25" hidden="1" x14ac:dyDescent="0.25">
      <c r="A3670" t="s">
        <v>57</v>
      </c>
      <c r="B3670" t="s">
        <v>52</v>
      </c>
      <c r="C3670">
        <v>28</v>
      </c>
      <c r="D3670" t="str">
        <f t="shared" si="57"/>
        <v>Rooseveltspring 2021</v>
      </c>
      <c r="E3670" t="s">
        <v>66</v>
      </c>
      <c r="F3670" t="s">
        <v>70</v>
      </c>
      <c r="G3670" t="s">
        <v>6</v>
      </c>
      <c r="H3670" t="s">
        <v>4256</v>
      </c>
      <c r="I3670" t="s">
        <v>3774</v>
      </c>
      <c r="J3670" t="s">
        <v>60</v>
      </c>
      <c r="K3670">
        <v>1</v>
      </c>
      <c r="L3670">
        <v>48</v>
      </c>
      <c r="M3670">
        <v>0.05</v>
      </c>
      <c r="N3670">
        <f>_xlfn.XLOOKUP($A3670,'site variables'!$A:$A,'site variables'!C:C,0,0)</f>
        <v>400.54</v>
      </c>
      <c r="O3670">
        <f>_xlfn.XLOOKUP($A3670,'site variables'!$A:$A,'site variables'!D:D,0,0)</f>
        <v>30.2</v>
      </c>
      <c r="P3670">
        <f>_xlfn.XLOOKUP($A3670,'site variables'!$A:$A,'site variables'!E:E,0,0)</f>
        <v>20.100000000000001</v>
      </c>
      <c r="Q3670">
        <f>_xlfn.XLOOKUP($A3670,'site variables'!$A:$A,'site variables'!F:F,0,0)</f>
        <v>762</v>
      </c>
      <c r="R3670" t="str">
        <f>_xlfn.XLOOKUP($A3670,'site variables'!$A:$A,'site variables'!G:G,0,0)</f>
        <v>high</v>
      </c>
      <c r="S3670" t="str">
        <f>_xlfn.XLOOKUP($A3670,'site variables'!$A:$A,'site variables'!H:H,0,0)</f>
        <v>low</v>
      </c>
      <c r="T3670" t="str">
        <f>_xlfn.XLOOKUP($A3670,'site variables'!$A:$A,'site variables'!I:I,0,0)</f>
        <v>Wildfire&amp;grazing</v>
      </c>
      <c r="U3670">
        <f>_xlfn.XLOOKUP($D3670,climatevars!$E:$E,climatevars!J:J,0,)</f>
        <v>73.999852000000004</v>
      </c>
      <c r="V3670">
        <f>_xlfn.XLOOKUP($D3670,climatevars!$E:$E,climatevars!K:K,0,)</f>
        <v>750.99849799999981</v>
      </c>
      <c r="W3670">
        <f>_xlfn.XLOOKUP($D3670,climatevars!$E:$E,climatevars!L:L,0,)</f>
        <v>326.99934599999995</v>
      </c>
      <c r="X3670">
        <f>_xlfn.XLOOKUP($G3670,speciesvars!$D:$D,speciesvars!H:H,0,0)</f>
        <v>21.804166575272902</v>
      </c>
      <c r="Y3670">
        <f>_xlfn.XLOOKUP($G3670,speciesvars!$D:$D,speciesvars!I:I,0,0)</f>
        <v>504</v>
      </c>
    </row>
    <row r="3671" spans="1:25" hidden="1" x14ac:dyDescent="0.25">
      <c r="A3671" t="s">
        <v>57</v>
      </c>
      <c r="B3671" t="s">
        <v>52</v>
      </c>
      <c r="C3671">
        <v>28</v>
      </c>
      <c r="D3671" t="str">
        <f t="shared" si="57"/>
        <v>Rooseveltspring 2021</v>
      </c>
      <c r="E3671" t="s">
        <v>66</v>
      </c>
      <c r="F3671" t="s">
        <v>70</v>
      </c>
      <c r="G3671" t="s">
        <v>22</v>
      </c>
      <c r="H3671" t="s">
        <v>4256</v>
      </c>
      <c r="I3671" t="s">
        <v>3775</v>
      </c>
      <c r="J3671" t="s">
        <v>60</v>
      </c>
      <c r="K3671">
        <v>0</v>
      </c>
      <c r="L3671">
        <v>0</v>
      </c>
      <c r="M3671">
        <v>0</v>
      </c>
      <c r="N3671">
        <f>_xlfn.XLOOKUP($A3671,'site variables'!$A:$A,'site variables'!C:C,0,0)</f>
        <v>400.54</v>
      </c>
      <c r="O3671">
        <f>_xlfn.XLOOKUP($A3671,'site variables'!$A:$A,'site variables'!D:D,0,0)</f>
        <v>30.2</v>
      </c>
      <c r="P3671">
        <f>_xlfn.XLOOKUP($A3671,'site variables'!$A:$A,'site variables'!E:E,0,0)</f>
        <v>20.100000000000001</v>
      </c>
      <c r="Q3671">
        <f>_xlfn.XLOOKUP($A3671,'site variables'!$A:$A,'site variables'!F:F,0,0)</f>
        <v>762</v>
      </c>
      <c r="R3671" t="str">
        <f>_xlfn.XLOOKUP($A3671,'site variables'!$A:$A,'site variables'!G:G,0,0)</f>
        <v>high</v>
      </c>
      <c r="S3671" t="str">
        <f>_xlfn.XLOOKUP($A3671,'site variables'!$A:$A,'site variables'!H:H,0,0)</f>
        <v>low</v>
      </c>
      <c r="T3671" t="str">
        <f>_xlfn.XLOOKUP($A3671,'site variables'!$A:$A,'site variables'!I:I,0,0)</f>
        <v>Wildfire&amp;grazing</v>
      </c>
      <c r="U3671">
        <f>_xlfn.XLOOKUP($D3671,climatevars!$E:$E,climatevars!J:J,0,)</f>
        <v>73.999852000000004</v>
      </c>
      <c r="V3671">
        <f>_xlfn.XLOOKUP($D3671,climatevars!$E:$E,climatevars!K:K,0,)</f>
        <v>750.99849799999981</v>
      </c>
      <c r="W3671">
        <f>_xlfn.XLOOKUP($D3671,climatevars!$E:$E,climatevars!L:L,0,)</f>
        <v>326.99934599999995</v>
      </c>
      <c r="X3671">
        <f>_xlfn.XLOOKUP($G3671,speciesvars!$D:$D,speciesvars!H:H,0,0)</f>
        <v>22.870833317438802</v>
      </c>
      <c r="Y3671">
        <f>_xlfn.XLOOKUP($G3671,speciesvars!$D:$D,speciesvars!I:I,0,0)</f>
        <v>733</v>
      </c>
    </row>
    <row r="3672" spans="1:25" hidden="1" x14ac:dyDescent="0.25">
      <c r="A3672" t="s">
        <v>57</v>
      </c>
      <c r="B3672" t="s">
        <v>52</v>
      </c>
      <c r="C3672">
        <v>28</v>
      </c>
      <c r="D3672" t="str">
        <f t="shared" si="57"/>
        <v>Rooseveltspring 2021</v>
      </c>
      <c r="E3672" t="s">
        <v>66</v>
      </c>
      <c r="F3672" t="s">
        <v>70</v>
      </c>
      <c r="G3672" t="s">
        <v>54</v>
      </c>
      <c r="H3672" t="s">
        <v>4256</v>
      </c>
      <c r="I3672" t="s">
        <v>3776</v>
      </c>
      <c r="J3672" t="s">
        <v>60</v>
      </c>
      <c r="K3672">
        <v>0</v>
      </c>
      <c r="L3672">
        <v>0</v>
      </c>
      <c r="M3672">
        <v>0</v>
      </c>
      <c r="N3672">
        <f>_xlfn.XLOOKUP($A3672,'site variables'!$A:$A,'site variables'!C:C,0,0)</f>
        <v>400.54</v>
      </c>
      <c r="O3672">
        <f>_xlfn.XLOOKUP($A3672,'site variables'!$A:$A,'site variables'!D:D,0,0)</f>
        <v>30.2</v>
      </c>
      <c r="P3672">
        <f>_xlfn.XLOOKUP($A3672,'site variables'!$A:$A,'site variables'!E:E,0,0)</f>
        <v>20.100000000000001</v>
      </c>
      <c r="Q3672">
        <f>_xlfn.XLOOKUP($A3672,'site variables'!$A:$A,'site variables'!F:F,0,0)</f>
        <v>762</v>
      </c>
      <c r="R3672" t="str">
        <f>_xlfn.XLOOKUP($A3672,'site variables'!$A:$A,'site variables'!G:G,0,0)</f>
        <v>high</v>
      </c>
      <c r="S3672" t="str">
        <f>_xlfn.XLOOKUP($A3672,'site variables'!$A:$A,'site variables'!H:H,0,0)</f>
        <v>low</v>
      </c>
      <c r="T3672" t="str">
        <f>_xlfn.XLOOKUP($A3672,'site variables'!$A:$A,'site variables'!I:I,0,0)</f>
        <v>Wildfire&amp;grazing</v>
      </c>
      <c r="U3672">
        <f>_xlfn.XLOOKUP($D3672,climatevars!$E:$E,climatevars!J:J,0,)</f>
        <v>73.999852000000004</v>
      </c>
      <c r="V3672">
        <f>_xlfn.XLOOKUP($D3672,climatevars!$E:$E,climatevars!K:K,0,)</f>
        <v>750.99849799999981</v>
      </c>
      <c r="W3672">
        <f>_xlfn.XLOOKUP($D3672,climatevars!$E:$E,climatevars!L:L,0,)</f>
        <v>326.99934599999995</v>
      </c>
      <c r="X3672">
        <f>_xlfn.XLOOKUP($G3672,speciesvars!$D:$D,speciesvars!H:H,0,0)</f>
        <v>21.7541668613752</v>
      </c>
      <c r="Y3672">
        <f>_xlfn.XLOOKUP($G3672,speciesvars!$D:$D,speciesvars!I:I,0,0)</f>
        <v>505</v>
      </c>
    </row>
    <row r="3673" spans="1:25" hidden="1" x14ac:dyDescent="0.25">
      <c r="A3673" t="s">
        <v>57</v>
      </c>
      <c r="B3673" t="s">
        <v>52</v>
      </c>
      <c r="C3673">
        <v>28</v>
      </c>
      <c r="D3673" t="str">
        <f t="shared" si="57"/>
        <v>Rooseveltspring 2021</v>
      </c>
      <c r="E3673" t="s">
        <v>66</v>
      </c>
      <c r="F3673" t="s">
        <v>70</v>
      </c>
      <c r="G3673" t="s">
        <v>65</v>
      </c>
      <c r="H3673" t="s">
        <v>4256</v>
      </c>
      <c r="I3673" t="s">
        <v>3777</v>
      </c>
      <c r="J3673" t="s">
        <v>60</v>
      </c>
      <c r="K3673">
        <v>0</v>
      </c>
      <c r="L3673">
        <v>0</v>
      </c>
      <c r="M3673">
        <v>0.05</v>
      </c>
      <c r="N3673">
        <f>_xlfn.XLOOKUP($A3673,'site variables'!$A:$A,'site variables'!C:C,0,0)</f>
        <v>400.54</v>
      </c>
      <c r="O3673">
        <f>_xlfn.XLOOKUP($A3673,'site variables'!$A:$A,'site variables'!D:D,0,0)</f>
        <v>30.2</v>
      </c>
      <c r="P3673">
        <f>_xlfn.XLOOKUP($A3673,'site variables'!$A:$A,'site variables'!E:E,0,0)</f>
        <v>20.100000000000001</v>
      </c>
      <c r="Q3673">
        <f>_xlfn.XLOOKUP($A3673,'site variables'!$A:$A,'site variables'!F:F,0,0)</f>
        <v>762</v>
      </c>
      <c r="R3673" t="str">
        <f>_xlfn.XLOOKUP($A3673,'site variables'!$A:$A,'site variables'!G:G,0,0)</f>
        <v>high</v>
      </c>
      <c r="S3673" t="str">
        <f>_xlfn.XLOOKUP($A3673,'site variables'!$A:$A,'site variables'!H:H,0,0)</f>
        <v>low</v>
      </c>
      <c r="T3673" t="str">
        <f>_xlfn.XLOOKUP($A3673,'site variables'!$A:$A,'site variables'!I:I,0,0)</f>
        <v>Wildfire&amp;grazing</v>
      </c>
      <c r="U3673">
        <f>_xlfn.XLOOKUP($D3673,climatevars!$E:$E,climatevars!J:J,0,)</f>
        <v>73.999852000000004</v>
      </c>
      <c r="V3673">
        <f>_xlfn.XLOOKUP($D3673,climatevars!$E:$E,climatevars!K:K,0,)</f>
        <v>750.99849799999981</v>
      </c>
      <c r="W3673">
        <f>_xlfn.XLOOKUP($D3673,climatevars!$E:$E,climatevars!L:L,0,)</f>
        <v>326.99934599999995</v>
      </c>
      <c r="X3673">
        <f>_xlfn.XLOOKUP($G3673,speciesvars!$D:$D,speciesvars!H:H,0,0)</f>
        <v>21.662499884764401</v>
      </c>
      <c r="Y3673">
        <f>_xlfn.XLOOKUP($G3673,speciesvars!$D:$D,speciesvars!I:I,0,0)</f>
        <v>767</v>
      </c>
    </row>
    <row r="3674" spans="1:25" hidden="1" x14ac:dyDescent="0.25">
      <c r="A3674" t="s">
        <v>57</v>
      </c>
      <c r="B3674" t="s">
        <v>52</v>
      </c>
      <c r="C3674">
        <v>28</v>
      </c>
      <c r="D3674" t="str">
        <f t="shared" si="57"/>
        <v>Rooseveltspring 2021</v>
      </c>
      <c r="E3674" t="s">
        <v>66</v>
      </c>
      <c r="F3674" t="s">
        <v>70</v>
      </c>
      <c r="G3674" t="s">
        <v>1</v>
      </c>
      <c r="H3674" t="s">
        <v>4256</v>
      </c>
      <c r="I3674" t="s">
        <v>3778</v>
      </c>
      <c r="J3674" t="s">
        <v>60</v>
      </c>
      <c r="K3674">
        <v>0</v>
      </c>
      <c r="L3674">
        <v>0</v>
      </c>
      <c r="M3674">
        <v>0.05</v>
      </c>
      <c r="N3674">
        <f>_xlfn.XLOOKUP($A3674,'site variables'!$A:$A,'site variables'!C:C,0,0)</f>
        <v>400.54</v>
      </c>
      <c r="O3674">
        <f>_xlfn.XLOOKUP($A3674,'site variables'!$A:$A,'site variables'!D:D,0,0)</f>
        <v>30.2</v>
      </c>
      <c r="P3674">
        <f>_xlfn.XLOOKUP($A3674,'site variables'!$A:$A,'site variables'!E:E,0,0)</f>
        <v>20.100000000000001</v>
      </c>
      <c r="Q3674">
        <f>_xlfn.XLOOKUP($A3674,'site variables'!$A:$A,'site variables'!F:F,0,0)</f>
        <v>762</v>
      </c>
      <c r="R3674" t="str">
        <f>_xlfn.XLOOKUP($A3674,'site variables'!$A:$A,'site variables'!G:G,0,0)</f>
        <v>high</v>
      </c>
      <c r="S3674" t="str">
        <f>_xlfn.XLOOKUP($A3674,'site variables'!$A:$A,'site variables'!H:H,0,0)</f>
        <v>low</v>
      </c>
      <c r="T3674" t="str">
        <f>_xlfn.XLOOKUP($A3674,'site variables'!$A:$A,'site variables'!I:I,0,0)</f>
        <v>Wildfire&amp;grazing</v>
      </c>
      <c r="U3674">
        <f>_xlfn.XLOOKUP($D3674,climatevars!$E:$E,climatevars!J:J,0,)</f>
        <v>73.999852000000004</v>
      </c>
      <c r="V3674">
        <f>_xlfn.XLOOKUP($D3674,climatevars!$E:$E,climatevars!K:K,0,)</f>
        <v>750.99849799999981</v>
      </c>
      <c r="W3674">
        <f>_xlfn.XLOOKUP($D3674,climatevars!$E:$E,climatevars!L:L,0,)</f>
        <v>326.99934599999995</v>
      </c>
      <c r="X3674">
        <f>_xlfn.XLOOKUP($G3674,speciesvars!$D:$D,speciesvars!H:H,0,0)</f>
        <v>22.9416667421659</v>
      </c>
      <c r="Y3674">
        <f>_xlfn.XLOOKUP($G3674,speciesvars!$D:$D,speciesvars!I:I,0,0)</f>
        <v>528</v>
      </c>
    </row>
    <row r="3675" spans="1:25" hidden="1" x14ac:dyDescent="0.25">
      <c r="A3675" t="s">
        <v>57</v>
      </c>
      <c r="B3675" t="s">
        <v>52</v>
      </c>
      <c r="C3675">
        <v>29</v>
      </c>
      <c r="D3675" t="str">
        <f t="shared" si="57"/>
        <v>Rooseveltspring 2021</v>
      </c>
      <c r="E3675" t="s">
        <v>12</v>
      </c>
      <c r="F3675" t="s">
        <v>70</v>
      </c>
      <c r="G3675" t="s">
        <v>6</v>
      </c>
      <c r="H3675" t="s">
        <v>4256</v>
      </c>
      <c r="I3675" t="s">
        <v>3779</v>
      </c>
      <c r="J3675" t="s">
        <v>60</v>
      </c>
      <c r="K3675">
        <v>0</v>
      </c>
      <c r="L3675">
        <v>0</v>
      </c>
      <c r="M3675">
        <v>0</v>
      </c>
      <c r="N3675">
        <f>_xlfn.XLOOKUP($A3675,'site variables'!$A:$A,'site variables'!C:C,0,0)</f>
        <v>400.54</v>
      </c>
      <c r="O3675">
        <f>_xlfn.XLOOKUP($A3675,'site variables'!$A:$A,'site variables'!D:D,0,0)</f>
        <v>30.2</v>
      </c>
      <c r="P3675">
        <f>_xlfn.XLOOKUP($A3675,'site variables'!$A:$A,'site variables'!E:E,0,0)</f>
        <v>20.100000000000001</v>
      </c>
      <c r="Q3675">
        <f>_xlfn.XLOOKUP($A3675,'site variables'!$A:$A,'site variables'!F:F,0,0)</f>
        <v>762</v>
      </c>
      <c r="R3675" t="str">
        <f>_xlfn.XLOOKUP($A3675,'site variables'!$A:$A,'site variables'!G:G,0,0)</f>
        <v>high</v>
      </c>
      <c r="S3675" t="str">
        <f>_xlfn.XLOOKUP($A3675,'site variables'!$A:$A,'site variables'!H:H,0,0)</f>
        <v>low</v>
      </c>
      <c r="T3675" t="str">
        <f>_xlfn.XLOOKUP($A3675,'site variables'!$A:$A,'site variables'!I:I,0,0)</f>
        <v>Wildfire&amp;grazing</v>
      </c>
      <c r="U3675">
        <f>_xlfn.XLOOKUP($D3675,climatevars!$E:$E,climatevars!J:J,0,)</f>
        <v>73.999852000000004</v>
      </c>
      <c r="V3675">
        <f>_xlfn.XLOOKUP($D3675,climatevars!$E:$E,climatevars!K:K,0,)</f>
        <v>750.99849799999981</v>
      </c>
      <c r="W3675">
        <f>_xlfn.XLOOKUP($D3675,climatevars!$E:$E,climatevars!L:L,0,)</f>
        <v>326.99934599999995</v>
      </c>
      <c r="X3675">
        <f>_xlfn.XLOOKUP($G3675,speciesvars!$D:$D,speciesvars!H:H,0,0)</f>
        <v>21.804166575272902</v>
      </c>
      <c r="Y3675">
        <f>_xlfn.XLOOKUP($G3675,speciesvars!$D:$D,speciesvars!I:I,0,0)</f>
        <v>504</v>
      </c>
    </row>
    <row r="3676" spans="1:25" hidden="1" x14ac:dyDescent="0.25">
      <c r="A3676" t="s">
        <v>57</v>
      </c>
      <c r="B3676" t="s">
        <v>69</v>
      </c>
      <c r="C3676">
        <v>6</v>
      </c>
      <c r="D3676" t="str">
        <f t="shared" si="57"/>
        <v>Rooseveltspring 2022</v>
      </c>
      <c r="E3676" t="s">
        <v>66</v>
      </c>
      <c r="F3676" t="s">
        <v>0</v>
      </c>
      <c r="G3676" t="s">
        <v>3</v>
      </c>
      <c r="H3676" t="s">
        <v>11</v>
      </c>
      <c r="I3676" t="s">
        <v>3780</v>
      </c>
      <c r="J3676" t="s">
        <v>72</v>
      </c>
      <c r="K3676">
        <v>5</v>
      </c>
      <c r="L3676">
        <v>75</v>
      </c>
      <c r="N3676">
        <f>_xlfn.XLOOKUP($A3676,'site variables'!$A:$A,'site variables'!C:C,0,0)</f>
        <v>400.54</v>
      </c>
      <c r="O3676">
        <f>_xlfn.XLOOKUP($A3676,'site variables'!$A:$A,'site variables'!D:D,0,0)</f>
        <v>30.2</v>
      </c>
      <c r="P3676">
        <f>_xlfn.XLOOKUP($A3676,'site variables'!$A:$A,'site variables'!E:E,0,0)</f>
        <v>20.100000000000001</v>
      </c>
      <c r="Q3676">
        <f>_xlfn.XLOOKUP($A3676,'site variables'!$A:$A,'site variables'!F:F,0,0)</f>
        <v>762</v>
      </c>
      <c r="R3676" t="str">
        <f>_xlfn.XLOOKUP($A3676,'site variables'!$A:$A,'site variables'!G:G,0,0)</f>
        <v>high</v>
      </c>
      <c r="S3676" t="str">
        <f>_xlfn.XLOOKUP($A3676,'site variables'!$A:$A,'site variables'!H:H,0,0)</f>
        <v>low</v>
      </c>
      <c r="T3676" t="str">
        <f>_xlfn.XLOOKUP($A3676,'site variables'!$A:$A,'site variables'!I:I,0,0)</f>
        <v>Wildfire&amp;grazing</v>
      </c>
      <c r="U3676">
        <f>_xlfn.XLOOKUP($D3676,climatevars!$E:$E,climatevars!J:J,0,)</f>
        <v>130.99973799999995</v>
      </c>
      <c r="V3676">
        <f>_xlfn.XLOOKUP($D3676,climatevars!$E:$E,climatevars!K:K,0,)</f>
        <v>750.99849799999981</v>
      </c>
      <c r="W3676">
        <f>_xlfn.XLOOKUP($D3676,climatevars!$E:$E,climatevars!L:L,0,)</f>
        <v>750.99849799999993</v>
      </c>
      <c r="X3676">
        <f>_xlfn.XLOOKUP($G3676,speciesvars!$D:$D,speciesvars!H:H,0,0)</f>
        <v>0</v>
      </c>
      <c r="Y3676">
        <f>_xlfn.XLOOKUP($G3676,speciesvars!$D:$D,speciesvars!I:I,0,0)</f>
        <v>0</v>
      </c>
    </row>
    <row r="3677" spans="1:25" hidden="1" x14ac:dyDescent="0.25">
      <c r="A3677" t="s">
        <v>57</v>
      </c>
      <c r="B3677" t="s">
        <v>69</v>
      </c>
      <c r="C3677">
        <v>6</v>
      </c>
      <c r="D3677" t="str">
        <f t="shared" si="57"/>
        <v>Rooseveltspring 2022</v>
      </c>
      <c r="E3677" t="s">
        <v>66</v>
      </c>
      <c r="F3677" t="s">
        <v>0</v>
      </c>
      <c r="G3677" t="s">
        <v>44</v>
      </c>
      <c r="H3677" t="s">
        <v>11</v>
      </c>
      <c r="I3677" t="s">
        <v>3781</v>
      </c>
      <c r="J3677" t="s">
        <v>60</v>
      </c>
      <c r="K3677">
        <v>1</v>
      </c>
      <c r="L3677">
        <v>25</v>
      </c>
      <c r="N3677">
        <f>_xlfn.XLOOKUP($A3677,'site variables'!$A:$A,'site variables'!C:C,0,0)</f>
        <v>400.54</v>
      </c>
      <c r="O3677">
        <f>_xlfn.XLOOKUP($A3677,'site variables'!$A:$A,'site variables'!D:D,0,0)</f>
        <v>30.2</v>
      </c>
      <c r="P3677">
        <f>_xlfn.XLOOKUP($A3677,'site variables'!$A:$A,'site variables'!E:E,0,0)</f>
        <v>20.100000000000001</v>
      </c>
      <c r="Q3677">
        <f>_xlfn.XLOOKUP($A3677,'site variables'!$A:$A,'site variables'!F:F,0,0)</f>
        <v>762</v>
      </c>
      <c r="R3677" t="str">
        <f>_xlfn.XLOOKUP($A3677,'site variables'!$A:$A,'site variables'!G:G,0,0)</f>
        <v>high</v>
      </c>
      <c r="S3677" t="str">
        <f>_xlfn.XLOOKUP($A3677,'site variables'!$A:$A,'site variables'!H:H,0,0)</f>
        <v>low</v>
      </c>
      <c r="T3677" t="str">
        <f>_xlfn.XLOOKUP($A3677,'site variables'!$A:$A,'site variables'!I:I,0,0)</f>
        <v>Wildfire&amp;grazing</v>
      </c>
      <c r="U3677">
        <f>_xlfn.XLOOKUP($D3677,climatevars!$E:$E,climatevars!J:J,0,)</f>
        <v>130.99973799999995</v>
      </c>
      <c r="V3677">
        <f>_xlfn.XLOOKUP($D3677,climatevars!$E:$E,climatevars!K:K,0,)</f>
        <v>750.99849799999981</v>
      </c>
      <c r="W3677">
        <f>_xlfn.XLOOKUP($D3677,climatevars!$E:$E,climatevars!L:L,0,)</f>
        <v>750.99849799999993</v>
      </c>
      <c r="X3677">
        <f>_xlfn.XLOOKUP($G3677,speciesvars!$D:$D,speciesvars!H:H,0,0)</f>
        <v>0</v>
      </c>
      <c r="Y3677">
        <f>_xlfn.XLOOKUP($G3677,speciesvars!$D:$D,speciesvars!I:I,0,0)</f>
        <v>0</v>
      </c>
    </row>
    <row r="3678" spans="1:25" hidden="1" x14ac:dyDescent="0.25">
      <c r="A3678" t="s">
        <v>57</v>
      </c>
      <c r="B3678" t="s">
        <v>69</v>
      </c>
      <c r="C3678">
        <v>6</v>
      </c>
      <c r="D3678" t="str">
        <f t="shared" si="57"/>
        <v>Rooseveltspring 2022</v>
      </c>
      <c r="E3678" t="s">
        <v>66</v>
      </c>
      <c r="F3678" t="s">
        <v>0</v>
      </c>
      <c r="G3678" t="s">
        <v>59</v>
      </c>
      <c r="H3678" t="s">
        <v>11</v>
      </c>
      <c r="I3678" t="s">
        <v>3782</v>
      </c>
      <c r="J3678" t="s">
        <v>60</v>
      </c>
      <c r="K3678">
        <v>1</v>
      </c>
      <c r="L3678">
        <v>30</v>
      </c>
      <c r="N3678">
        <f>_xlfn.XLOOKUP($A3678,'site variables'!$A:$A,'site variables'!C:C,0,0)</f>
        <v>400.54</v>
      </c>
      <c r="O3678">
        <f>_xlfn.XLOOKUP($A3678,'site variables'!$A:$A,'site variables'!D:D,0,0)</f>
        <v>30.2</v>
      </c>
      <c r="P3678">
        <f>_xlfn.XLOOKUP($A3678,'site variables'!$A:$A,'site variables'!E:E,0,0)</f>
        <v>20.100000000000001</v>
      </c>
      <c r="Q3678">
        <f>_xlfn.XLOOKUP($A3678,'site variables'!$A:$A,'site variables'!F:F,0,0)</f>
        <v>762</v>
      </c>
      <c r="R3678" t="str">
        <f>_xlfn.XLOOKUP($A3678,'site variables'!$A:$A,'site variables'!G:G,0,0)</f>
        <v>high</v>
      </c>
      <c r="S3678" t="str">
        <f>_xlfn.XLOOKUP($A3678,'site variables'!$A:$A,'site variables'!H:H,0,0)</f>
        <v>low</v>
      </c>
      <c r="T3678" t="str">
        <f>_xlfn.XLOOKUP($A3678,'site variables'!$A:$A,'site variables'!I:I,0,0)</f>
        <v>Wildfire&amp;grazing</v>
      </c>
      <c r="U3678">
        <f>_xlfn.XLOOKUP($D3678,climatevars!$E:$E,climatevars!J:J,0,)</f>
        <v>130.99973799999995</v>
      </c>
      <c r="V3678">
        <f>_xlfn.XLOOKUP($D3678,climatevars!$E:$E,climatevars!K:K,0,)</f>
        <v>750.99849799999981</v>
      </c>
      <c r="W3678">
        <f>_xlfn.XLOOKUP($D3678,climatevars!$E:$E,climatevars!L:L,0,)</f>
        <v>750.99849799999993</v>
      </c>
      <c r="X3678">
        <f>_xlfn.XLOOKUP($G3678,speciesvars!$D:$D,speciesvars!H:H,0,0)</f>
        <v>0</v>
      </c>
      <c r="Y3678">
        <f>_xlfn.XLOOKUP($G3678,speciesvars!$D:$D,speciesvars!I:I,0,0)</f>
        <v>0</v>
      </c>
    </row>
    <row r="3679" spans="1:25" hidden="1" x14ac:dyDescent="0.25">
      <c r="A3679" t="s">
        <v>57</v>
      </c>
      <c r="B3679" t="s">
        <v>69</v>
      </c>
      <c r="C3679">
        <v>7</v>
      </c>
      <c r="D3679" t="str">
        <f t="shared" si="57"/>
        <v>Rooseveltspring 2022</v>
      </c>
      <c r="E3679" t="s">
        <v>74</v>
      </c>
      <c r="F3679" t="s">
        <v>0</v>
      </c>
      <c r="G3679" t="s">
        <v>39</v>
      </c>
      <c r="H3679" t="s">
        <v>11</v>
      </c>
      <c r="I3679" t="s">
        <v>3783</v>
      </c>
      <c r="J3679" t="s">
        <v>60</v>
      </c>
      <c r="K3679">
        <v>1</v>
      </c>
      <c r="L3679">
        <v>15</v>
      </c>
      <c r="N3679">
        <f>_xlfn.XLOOKUP($A3679,'site variables'!$A:$A,'site variables'!C:C,0,0)</f>
        <v>400.54</v>
      </c>
      <c r="O3679">
        <f>_xlfn.XLOOKUP($A3679,'site variables'!$A:$A,'site variables'!D:D,0,0)</f>
        <v>30.2</v>
      </c>
      <c r="P3679">
        <f>_xlfn.XLOOKUP($A3679,'site variables'!$A:$A,'site variables'!E:E,0,0)</f>
        <v>20.100000000000001</v>
      </c>
      <c r="Q3679">
        <f>_xlfn.XLOOKUP($A3679,'site variables'!$A:$A,'site variables'!F:F,0,0)</f>
        <v>762</v>
      </c>
      <c r="R3679" t="str">
        <f>_xlfn.XLOOKUP($A3679,'site variables'!$A:$A,'site variables'!G:G,0,0)</f>
        <v>high</v>
      </c>
      <c r="S3679" t="str">
        <f>_xlfn.XLOOKUP($A3679,'site variables'!$A:$A,'site variables'!H:H,0,0)</f>
        <v>low</v>
      </c>
      <c r="T3679" t="str">
        <f>_xlfn.XLOOKUP($A3679,'site variables'!$A:$A,'site variables'!I:I,0,0)</f>
        <v>Wildfire&amp;grazing</v>
      </c>
      <c r="U3679">
        <f>_xlfn.XLOOKUP($D3679,climatevars!$E:$E,climatevars!J:J,0,)</f>
        <v>130.99973799999995</v>
      </c>
      <c r="V3679">
        <f>_xlfn.XLOOKUP($D3679,climatevars!$E:$E,climatevars!K:K,0,)</f>
        <v>750.99849799999981</v>
      </c>
      <c r="W3679">
        <f>_xlfn.XLOOKUP($D3679,climatevars!$E:$E,climatevars!L:L,0,)</f>
        <v>750.99849799999993</v>
      </c>
      <c r="X3679">
        <f>_xlfn.XLOOKUP($G3679,speciesvars!$D:$D,speciesvars!H:H,0,0)</f>
        <v>0</v>
      </c>
      <c r="Y3679">
        <f>_xlfn.XLOOKUP($G3679,speciesvars!$D:$D,speciesvars!I:I,0,0)</f>
        <v>0</v>
      </c>
    </row>
    <row r="3680" spans="1:25" hidden="1" x14ac:dyDescent="0.25">
      <c r="A3680" t="s">
        <v>57</v>
      </c>
      <c r="B3680" t="s">
        <v>69</v>
      </c>
      <c r="C3680">
        <v>7</v>
      </c>
      <c r="D3680" t="str">
        <f t="shared" si="57"/>
        <v>Rooseveltspring 2022</v>
      </c>
      <c r="E3680" t="s">
        <v>74</v>
      </c>
      <c r="F3680" t="s">
        <v>0</v>
      </c>
      <c r="G3680" t="s">
        <v>3</v>
      </c>
      <c r="H3680" t="s">
        <v>11</v>
      </c>
      <c r="I3680" t="s">
        <v>3784</v>
      </c>
      <c r="J3680" t="s">
        <v>72</v>
      </c>
      <c r="K3680">
        <v>6</v>
      </c>
      <c r="L3680">
        <v>40</v>
      </c>
      <c r="N3680">
        <f>_xlfn.XLOOKUP($A3680,'site variables'!$A:$A,'site variables'!C:C,0,0)</f>
        <v>400.54</v>
      </c>
      <c r="O3680">
        <f>_xlfn.XLOOKUP($A3680,'site variables'!$A:$A,'site variables'!D:D,0,0)</f>
        <v>30.2</v>
      </c>
      <c r="P3680">
        <f>_xlfn.XLOOKUP($A3680,'site variables'!$A:$A,'site variables'!E:E,0,0)</f>
        <v>20.100000000000001</v>
      </c>
      <c r="Q3680">
        <f>_xlfn.XLOOKUP($A3680,'site variables'!$A:$A,'site variables'!F:F,0,0)</f>
        <v>762</v>
      </c>
      <c r="R3680" t="str">
        <f>_xlfn.XLOOKUP($A3680,'site variables'!$A:$A,'site variables'!G:G,0,0)</f>
        <v>high</v>
      </c>
      <c r="S3680" t="str">
        <f>_xlfn.XLOOKUP($A3680,'site variables'!$A:$A,'site variables'!H:H,0,0)</f>
        <v>low</v>
      </c>
      <c r="T3680" t="str">
        <f>_xlfn.XLOOKUP($A3680,'site variables'!$A:$A,'site variables'!I:I,0,0)</f>
        <v>Wildfire&amp;grazing</v>
      </c>
      <c r="U3680">
        <f>_xlfn.XLOOKUP($D3680,climatevars!$E:$E,climatevars!J:J,0,)</f>
        <v>130.99973799999995</v>
      </c>
      <c r="V3680">
        <f>_xlfn.XLOOKUP($D3680,climatevars!$E:$E,climatevars!K:K,0,)</f>
        <v>750.99849799999981</v>
      </c>
      <c r="W3680">
        <f>_xlfn.XLOOKUP($D3680,climatevars!$E:$E,climatevars!L:L,0,)</f>
        <v>750.99849799999993</v>
      </c>
      <c r="X3680">
        <f>_xlfn.XLOOKUP($G3680,speciesvars!$D:$D,speciesvars!H:H,0,0)</f>
        <v>0</v>
      </c>
      <c r="Y3680">
        <f>_xlfn.XLOOKUP($G3680,speciesvars!$D:$D,speciesvars!I:I,0,0)</f>
        <v>0</v>
      </c>
    </row>
    <row r="3681" spans="1:25" hidden="1" x14ac:dyDescent="0.25">
      <c r="A3681" t="s">
        <v>57</v>
      </c>
      <c r="B3681" t="s">
        <v>69</v>
      </c>
      <c r="C3681">
        <v>7</v>
      </c>
      <c r="D3681" t="str">
        <f t="shared" si="57"/>
        <v>Rooseveltspring 2022</v>
      </c>
      <c r="E3681" t="s">
        <v>74</v>
      </c>
      <c r="F3681" t="s">
        <v>0</v>
      </c>
      <c r="G3681" t="s">
        <v>44</v>
      </c>
      <c r="H3681" t="s">
        <v>11</v>
      </c>
      <c r="I3681" t="s">
        <v>3785</v>
      </c>
      <c r="J3681" t="s">
        <v>60</v>
      </c>
      <c r="K3681">
        <v>6</v>
      </c>
      <c r="L3681">
        <v>15</v>
      </c>
      <c r="N3681">
        <f>_xlfn.XLOOKUP($A3681,'site variables'!$A:$A,'site variables'!C:C,0,0)</f>
        <v>400.54</v>
      </c>
      <c r="O3681">
        <f>_xlfn.XLOOKUP($A3681,'site variables'!$A:$A,'site variables'!D:D,0,0)</f>
        <v>30.2</v>
      </c>
      <c r="P3681">
        <f>_xlfn.XLOOKUP($A3681,'site variables'!$A:$A,'site variables'!E:E,0,0)</f>
        <v>20.100000000000001</v>
      </c>
      <c r="Q3681">
        <f>_xlfn.XLOOKUP($A3681,'site variables'!$A:$A,'site variables'!F:F,0,0)</f>
        <v>762</v>
      </c>
      <c r="R3681" t="str">
        <f>_xlfn.XLOOKUP($A3681,'site variables'!$A:$A,'site variables'!G:G,0,0)</f>
        <v>high</v>
      </c>
      <c r="S3681" t="str">
        <f>_xlfn.XLOOKUP($A3681,'site variables'!$A:$A,'site variables'!H:H,0,0)</f>
        <v>low</v>
      </c>
      <c r="T3681" t="str">
        <f>_xlfn.XLOOKUP($A3681,'site variables'!$A:$A,'site variables'!I:I,0,0)</f>
        <v>Wildfire&amp;grazing</v>
      </c>
      <c r="U3681">
        <f>_xlfn.XLOOKUP($D3681,climatevars!$E:$E,climatevars!J:J,0,)</f>
        <v>130.99973799999995</v>
      </c>
      <c r="V3681">
        <f>_xlfn.XLOOKUP($D3681,climatevars!$E:$E,climatevars!K:K,0,)</f>
        <v>750.99849799999981</v>
      </c>
      <c r="W3681">
        <f>_xlfn.XLOOKUP($D3681,climatevars!$E:$E,climatevars!L:L,0,)</f>
        <v>750.99849799999993</v>
      </c>
      <c r="X3681">
        <f>_xlfn.XLOOKUP($G3681,speciesvars!$D:$D,speciesvars!H:H,0,0)</f>
        <v>0</v>
      </c>
      <c r="Y3681">
        <f>_xlfn.XLOOKUP($G3681,speciesvars!$D:$D,speciesvars!I:I,0,0)</f>
        <v>0</v>
      </c>
    </row>
    <row r="3682" spans="1:25" hidden="1" x14ac:dyDescent="0.25">
      <c r="A3682" t="s">
        <v>57</v>
      </c>
      <c r="B3682" t="s">
        <v>52</v>
      </c>
      <c r="C3682">
        <v>29</v>
      </c>
      <c r="D3682" t="str">
        <f t="shared" si="57"/>
        <v>Rooseveltspring 2021</v>
      </c>
      <c r="E3682" t="s">
        <v>12</v>
      </c>
      <c r="F3682" t="s">
        <v>70</v>
      </c>
      <c r="G3682" t="s">
        <v>22</v>
      </c>
      <c r="H3682" t="s">
        <v>4256</v>
      </c>
      <c r="I3682" t="s">
        <v>3786</v>
      </c>
      <c r="J3682" t="s">
        <v>60</v>
      </c>
      <c r="K3682">
        <v>0</v>
      </c>
      <c r="L3682">
        <v>0</v>
      </c>
      <c r="M3682">
        <v>0</v>
      </c>
      <c r="N3682">
        <f>_xlfn.XLOOKUP($A3682,'site variables'!$A:$A,'site variables'!C:C,0,0)</f>
        <v>400.54</v>
      </c>
      <c r="O3682">
        <f>_xlfn.XLOOKUP($A3682,'site variables'!$A:$A,'site variables'!D:D,0,0)</f>
        <v>30.2</v>
      </c>
      <c r="P3682">
        <f>_xlfn.XLOOKUP($A3682,'site variables'!$A:$A,'site variables'!E:E,0,0)</f>
        <v>20.100000000000001</v>
      </c>
      <c r="Q3682">
        <f>_xlfn.XLOOKUP($A3682,'site variables'!$A:$A,'site variables'!F:F,0,0)</f>
        <v>762</v>
      </c>
      <c r="R3682" t="str">
        <f>_xlfn.XLOOKUP($A3682,'site variables'!$A:$A,'site variables'!G:G,0,0)</f>
        <v>high</v>
      </c>
      <c r="S3682" t="str">
        <f>_xlfn.XLOOKUP($A3682,'site variables'!$A:$A,'site variables'!H:H,0,0)</f>
        <v>low</v>
      </c>
      <c r="T3682" t="str">
        <f>_xlfn.XLOOKUP($A3682,'site variables'!$A:$A,'site variables'!I:I,0,0)</f>
        <v>Wildfire&amp;grazing</v>
      </c>
      <c r="U3682">
        <f>_xlfn.XLOOKUP($D3682,climatevars!$E:$E,climatevars!J:J,0,)</f>
        <v>73.999852000000004</v>
      </c>
      <c r="V3682">
        <f>_xlfn.XLOOKUP($D3682,climatevars!$E:$E,climatevars!K:K,0,)</f>
        <v>750.99849799999981</v>
      </c>
      <c r="W3682">
        <f>_xlfn.XLOOKUP($D3682,climatevars!$E:$E,climatevars!L:L,0,)</f>
        <v>326.99934599999995</v>
      </c>
      <c r="X3682">
        <f>_xlfn.XLOOKUP($G3682,speciesvars!$D:$D,speciesvars!H:H,0,0)</f>
        <v>22.870833317438802</v>
      </c>
      <c r="Y3682">
        <f>_xlfn.XLOOKUP($G3682,speciesvars!$D:$D,speciesvars!I:I,0,0)</f>
        <v>733</v>
      </c>
    </row>
    <row r="3683" spans="1:25" hidden="1" x14ac:dyDescent="0.25">
      <c r="A3683" t="s">
        <v>57</v>
      </c>
      <c r="B3683" t="s">
        <v>52</v>
      </c>
      <c r="C3683">
        <v>29</v>
      </c>
      <c r="D3683" t="str">
        <f t="shared" si="57"/>
        <v>Rooseveltspring 2021</v>
      </c>
      <c r="E3683" t="s">
        <v>12</v>
      </c>
      <c r="F3683" t="s">
        <v>70</v>
      </c>
      <c r="G3683" t="s">
        <v>54</v>
      </c>
      <c r="H3683" t="s">
        <v>4256</v>
      </c>
      <c r="I3683" t="s">
        <v>3787</v>
      </c>
      <c r="J3683" t="s">
        <v>60</v>
      </c>
      <c r="K3683">
        <v>0</v>
      </c>
      <c r="L3683">
        <v>0</v>
      </c>
      <c r="M3683">
        <v>0.05</v>
      </c>
      <c r="N3683">
        <f>_xlfn.XLOOKUP($A3683,'site variables'!$A:$A,'site variables'!C:C,0,0)</f>
        <v>400.54</v>
      </c>
      <c r="O3683">
        <f>_xlfn.XLOOKUP($A3683,'site variables'!$A:$A,'site variables'!D:D,0,0)</f>
        <v>30.2</v>
      </c>
      <c r="P3683">
        <f>_xlfn.XLOOKUP($A3683,'site variables'!$A:$A,'site variables'!E:E,0,0)</f>
        <v>20.100000000000001</v>
      </c>
      <c r="Q3683">
        <f>_xlfn.XLOOKUP($A3683,'site variables'!$A:$A,'site variables'!F:F,0,0)</f>
        <v>762</v>
      </c>
      <c r="R3683" t="str">
        <f>_xlfn.XLOOKUP($A3683,'site variables'!$A:$A,'site variables'!G:G,0,0)</f>
        <v>high</v>
      </c>
      <c r="S3683" t="str">
        <f>_xlfn.XLOOKUP($A3683,'site variables'!$A:$A,'site variables'!H:H,0,0)</f>
        <v>low</v>
      </c>
      <c r="T3683" t="str">
        <f>_xlfn.XLOOKUP($A3683,'site variables'!$A:$A,'site variables'!I:I,0,0)</f>
        <v>Wildfire&amp;grazing</v>
      </c>
      <c r="U3683">
        <f>_xlfn.XLOOKUP($D3683,climatevars!$E:$E,climatevars!J:J,0,)</f>
        <v>73.999852000000004</v>
      </c>
      <c r="V3683">
        <f>_xlfn.XLOOKUP($D3683,climatevars!$E:$E,climatevars!K:K,0,)</f>
        <v>750.99849799999981</v>
      </c>
      <c r="W3683">
        <f>_xlfn.XLOOKUP($D3683,climatevars!$E:$E,climatevars!L:L,0,)</f>
        <v>326.99934599999995</v>
      </c>
      <c r="X3683">
        <f>_xlfn.XLOOKUP($G3683,speciesvars!$D:$D,speciesvars!H:H,0,0)</f>
        <v>21.7541668613752</v>
      </c>
      <c r="Y3683">
        <f>_xlfn.XLOOKUP($G3683,speciesvars!$D:$D,speciesvars!I:I,0,0)</f>
        <v>505</v>
      </c>
    </row>
    <row r="3684" spans="1:25" hidden="1" x14ac:dyDescent="0.25">
      <c r="A3684" t="s">
        <v>57</v>
      </c>
      <c r="B3684" t="s">
        <v>52</v>
      </c>
      <c r="C3684">
        <v>29</v>
      </c>
      <c r="D3684" t="str">
        <f t="shared" si="57"/>
        <v>Rooseveltspring 2021</v>
      </c>
      <c r="E3684" t="s">
        <v>12</v>
      </c>
      <c r="F3684" t="s">
        <v>70</v>
      </c>
      <c r="G3684" t="s">
        <v>65</v>
      </c>
      <c r="H3684" t="s">
        <v>4256</v>
      </c>
      <c r="I3684" t="s">
        <v>3788</v>
      </c>
      <c r="J3684" t="s">
        <v>60</v>
      </c>
      <c r="K3684">
        <v>3</v>
      </c>
      <c r="L3684">
        <v>8</v>
      </c>
      <c r="M3684">
        <v>0.05</v>
      </c>
      <c r="N3684">
        <f>_xlfn.XLOOKUP($A3684,'site variables'!$A:$A,'site variables'!C:C,0,0)</f>
        <v>400.54</v>
      </c>
      <c r="O3684">
        <f>_xlfn.XLOOKUP($A3684,'site variables'!$A:$A,'site variables'!D:D,0,0)</f>
        <v>30.2</v>
      </c>
      <c r="P3684">
        <f>_xlfn.XLOOKUP($A3684,'site variables'!$A:$A,'site variables'!E:E,0,0)</f>
        <v>20.100000000000001</v>
      </c>
      <c r="Q3684">
        <f>_xlfn.XLOOKUP($A3684,'site variables'!$A:$A,'site variables'!F:F,0,0)</f>
        <v>762</v>
      </c>
      <c r="R3684" t="str">
        <f>_xlfn.XLOOKUP($A3684,'site variables'!$A:$A,'site variables'!G:G,0,0)</f>
        <v>high</v>
      </c>
      <c r="S3684" t="str">
        <f>_xlfn.XLOOKUP($A3684,'site variables'!$A:$A,'site variables'!H:H,0,0)</f>
        <v>low</v>
      </c>
      <c r="T3684" t="str">
        <f>_xlfn.XLOOKUP($A3684,'site variables'!$A:$A,'site variables'!I:I,0,0)</f>
        <v>Wildfire&amp;grazing</v>
      </c>
      <c r="U3684">
        <f>_xlfn.XLOOKUP($D3684,climatevars!$E:$E,climatevars!J:J,0,)</f>
        <v>73.999852000000004</v>
      </c>
      <c r="V3684">
        <f>_xlfn.XLOOKUP($D3684,climatevars!$E:$E,climatevars!K:K,0,)</f>
        <v>750.99849799999981</v>
      </c>
      <c r="W3684">
        <f>_xlfn.XLOOKUP($D3684,climatevars!$E:$E,climatevars!L:L,0,)</f>
        <v>326.99934599999995</v>
      </c>
      <c r="X3684">
        <f>_xlfn.XLOOKUP($G3684,speciesvars!$D:$D,speciesvars!H:H,0,0)</f>
        <v>21.662499884764401</v>
      </c>
      <c r="Y3684">
        <f>_xlfn.XLOOKUP($G3684,speciesvars!$D:$D,speciesvars!I:I,0,0)</f>
        <v>767</v>
      </c>
    </row>
    <row r="3685" spans="1:25" hidden="1" x14ac:dyDescent="0.25">
      <c r="A3685" t="s">
        <v>57</v>
      </c>
      <c r="B3685" t="s">
        <v>52</v>
      </c>
      <c r="C3685">
        <v>29</v>
      </c>
      <c r="D3685" t="str">
        <f t="shared" si="57"/>
        <v>Rooseveltspring 2021</v>
      </c>
      <c r="E3685" t="s">
        <v>12</v>
      </c>
      <c r="F3685" t="s">
        <v>70</v>
      </c>
      <c r="G3685" t="s">
        <v>1</v>
      </c>
      <c r="H3685" t="s">
        <v>4256</v>
      </c>
      <c r="I3685" t="s">
        <v>3789</v>
      </c>
      <c r="J3685" t="s">
        <v>60</v>
      </c>
      <c r="K3685">
        <v>2</v>
      </c>
      <c r="L3685">
        <v>5</v>
      </c>
      <c r="M3685">
        <v>0.05</v>
      </c>
      <c r="N3685">
        <f>_xlfn.XLOOKUP($A3685,'site variables'!$A:$A,'site variables'!C:C,0,0)</f>
        <v>400.54</v>
      </c>
      <c r="O3685">
        <f>_xlfn.XLOOKUP($A3685,'site variables'!$A:$A,'site variables'!D:D,0,0)</f>
        <v>30.2</v>
      </c>
      <c r="P3685">
        <f>_xlfn.XLOOKUP($A3685,'site variables'!$A:$A,'site variables'!E:E,0,0)</f>
        <v>20.100000000000001</v>
      </c>
      <c r="Q3685">
        <f>_xlfn.XLOOKUP($A3685,'site variables'!$A:$A,'site variables'!F:F,0,0)</f>
        <v>762</v>
      </c>
      <c r="R3685" t="str">
        <f>_xlfn.XLOOKUP($A3685,'site variables'!$A:$A,'site variables'!G:G,0,0)</f>
        <v>high</v>
      </c>
      <c r="S3685" t="str">
        <f>_xlfn.XLOOKUP($A3685,'site variables'!$A:$A,'site variables'!H:H,0,0)</f>
        <v>low</v>
      </c>
      <c r="T3685" t="str">
        <f>_xlfn.XLOOKUP($A3685,'site variables'!$A:$A,'site variables'!I:I,0,0)</f>
        <v>Wildfire&amp;grazing</v>
      </c>
      <c r="U3685">
        <f>_xlfn.XLOOKUP($D3685,climatevars!$E:$E,climatevars!J:J,0,)</f>
        <v>73.999852000000004</v>
      </c>
      <c r="V3685">
        <f>_xlfn.XLOOKUP($D3685,climatevars!$E:$E,climatevars!K:K,0,)</f>
        <v>750.99849799999981</v>
      </c>
      <c r="W3685">
        <f>_xlfn.XLOOKUP($D3685,climatevars!$E:$E,climatevars!L:L,0,)</f>
        <v>326.99934599999995</v>
      </c>
      <c r="X3685">
        <f>_xlfn.XLOOKUP($G3685,speciesvars!$D:$D,speciesvars!H:H,0,0)</f>
        <v>22.9416667421659</v>
      </c>
      <c r="Y3685">
        <f>_xlfn.XLOOKUP($G3685,speciesvars!$D:$D,speciesvars!I:I,0,0)</f>
        <v>528</v>
      </c>
    </row>
    <row r="3686" spans="1:25" hidden="1" x14ac:dyDescent="0.25">
      <c r="A3686" t="s">
        <v>57</v>
      </c>
      <c r="B3686" t="s">
        <v>52</v>
      </c>
      <c r="C3686">
        <v>30</v>
      </c>
      <c r="D3686" t="str">
        <f t="shared" si="57"/>
        <v>Rooseveltspring 2021</v>
      </c>
      <c r="E3686" t="s">
        <v>74</v>
      </c>
      <c r="F3686" t="s">
        <v>0</v>
      </c>
      <c r="G3686" t="s">
        <v>13</v>
      </c>
      <c r="H3686" t="s">
        <v>4254</v>
      </c>
      <c r="I3686" t="s">
        <v>3790</v>
      </c>
      <c r="J3686" t="s">
        <v>60</v>
      </c>
      <c r="K3686">
        <v>0</v>
      </c>
      <c r="L3686">
        <v>0</v>
      </c>
      <c r="M3686">
        <v>0</v>
      </c>
      <c r="N3686">
        <f>_xlfn.XLOOKUP($A3686,'site variables'!$A:$A,'site variables'!C:C,0,0)</f>
        <v>400.54</v>
      </c>
      <c r="O3686">
        <f>_xlfn.XLOOKUP($A3686,'site variables'!$A:$A,'site variables'!D:D,0,0)</f>
        <v>30.2</v>
      </c>
      <c r="P3686">
        <f>_xlfn.XLOOKUP($A3686,'site variables'!$A:$A,'site variables'!E:E,0,0)</f>
        <v>20.100000000000001</v>
      </c>
      <c r="Q3686">
        <f>_xlfn.XLOOKUP($A3686,'site variables'!$A:$A,'site variables'!F:F,0,0)</f>
        <v>762</v>
      </c>
      <c r="R3686" t="str">
        <f>_xlfn.XLOOKUP($A3686,'site variables'!$A:$A,'site variables'!G:G,0,0)</f>
        <v>high</v>
      </c>
      <c r="S3686" t="str">
        <f>_xlfn.XLOOKUP($A3686,'site variables'!$A:$A,'site variables'!H:H,0,0)</f>
        <v>low</v>
      </c>
      <c r="T3686" t="str">
        <f>_xlfn.XLOOKUP($A3686,'site variables'!$A:$A,'site variables'!I:I,0,0)</f>
        <v>Wildfire&amp;grazing</v>
      </c>
      <c r="U3686">
        <f>_xlfn.XLOOKUP($D3686,climatevars!$E:$E,climatevars!J:J,0,)</f>
        <v>73.999852000000004</v>
      </c>
      <c r="V3686">
        <f>_xlfn.XLOOKUP($D3686,climatevars!$E:$E,climatevars!K:K,0,)</f>
        <v>750.99849799999981</v>
      </c>
      <c r="W3686">
        <f>_xlfn.XLOOKUP($D3686,climatevars!$E:$E,climatevars!L:L,0,)</f>
        <v>326.99934599999995</v>
      </c>
      <c r="X3686">
        <f>_xlfn.XLOOKUP($G3686,speciesvars!$D:$D,speciesvars!H:H,0,0)</f>
        <v>23.462500015894602</v>
      </c>
      <c r="Y3686">
        <f>_xlfn.XLOOKUP($G3686,speciesvars!$D:$D,speciesvars!I:I,0,0)</f>
        <v>846</v>
      </c>
    </row>
    <row r="3687" spans="1:25" hidden="1" x14ac:dyDescent="0.25">
      <c r="A3687" t="s">
        <v>57</v>
      </c>
      <c r="B3687" t="s">
        <v>69</v>
      </c>
      <c r="C3687">
        <v>7</v>
      </c>
      <c r="D3687" t="str">
        <f t="shared" si="57"/>
        <v>Rooseveltspring 2022</v>
      </c>
      <c r="E3687" t="s">
        <v>74</v>
      </c>
      <c r="F3687" t="s">
        <v>0</v>
      </c>
      <c r="G3687" t="s">
        <v>33</v>
      </c>
      <c r="H3687" t="s">
        <v>11</v>
      </c>
      <c r="I3687" t="s">
        <v>3791</v>
      </c>
      <c r="J3687" t="s">
        <v>60</v>
      </c>
      <c r="K3687">
        <v>2</v>
      </c>
      <c r="L3687">
        <v>20</v>
      </c>
      <c r="N3687">
        <f>_xlfn.XLOOKUP($A3687,'site variables'!$A:$A,'site variables'!C:C,0,0)</f>
        <v>400.54</v>
      </c>
      <c r="O3687">
        <f>_xlfn.XLOOKUP($A3687,'site variables'!$A:$A,'site variables'!D:D,0,0)</f>
        <v>30.2</v>
      </c>
      <c r="P3687">
        <f>_xlfn.XLOOKUP($A3687,'site variables'!$A:$A,'site variables'!E:E,0,0)</f>
        <v>20.100000000000001</v>
      </c>
      <c r="Q3687">
        <f>_xlfn.XLOOKUP($A3687,'site variables'!$A:$A,'site variables'!F:F,0,0)</f>
        <v>762</v>
      </c>
      <c r="R3687" t="str">
        <f>_xlfn.XLOOKUP($A3687,'site variables'!$A:$A,'site variables'!G:G,0,0)</f>
        <v>high</v>
      </c>
      <c r="S3687" t="str">
        <f>_xlfn.XLOOKUP($A3687,'site variables'!$A:$A,'site variables'!H:H,0,0)</f>
        <v>low</v>
      </c>
      <c r="T3687" t="str">
        <f>_xlfn.XLOOKUP($A3687,'site variables'!$A:$A,'site variables'!I:I,0,0)</f>
        <v>Wildfire&amp;grazing</v>
      </c>
      <c r="U3687">
        <f>_xlfn.XLOOKUP($D3687,climatevars!$E:$E,climatevars!J:J,0,)</f>
        <v>130.99973799999995</v>
      </c>
      <c r="V3687">
        <f>_xlfn.XLOOKUP($D3687,climatevars!$E:$E,climatevars!K:K,0,)</f>
        <v>750.99849799999981</v>
      </c>
      <c r="W3687">
        <f>_xlfn.XLOOKUP($D3687,climatevars!$E:$E,climatevars!L:L,0,)</f>
        <v>750.99849799999993</v>
      </c>
      <c r="X3687">
        <f>_xlfn.XLOOKUP($G3687,speciesvars!$D:$D,speciesvars!H:H,0,0)</f>
        <v>0</v>
      </c>
      <c r="Y3687">
        <f>_xlfn.XLOOKUP($G3687,speciesvars!$D:$D,speciesvars!I:I,0,0)</f>
        <v>0</v>
      </c>
    </row>
    <row r="3688" spans="1:25" hidden="1" x14ac:dyDescent="0.25">
      <c r="A3688" t="s">
        <v>57</v>
      </c>
      <c r="B3688" t="s">
        <v>69</v>
      </c>
      <c r="C3688">
        <v>7</v>
      </c>
      <c r="D3688" t="str">
        <f t="shared" si="57"/>
        <v>Rooseveltspring 2022</v>
      </c>
      <c r="E3688" t="s">
        <v>74</v>
      </c>
      <c r="F3688" t="s">
        <v>0</v>
      </c>
      <c r="G3688" t="s">
        <v>36</v>
      </c>
      <c r="H3688" t="s">
        <v>11</v>
      </c>
      <c r="I3688" t="s">
        <v>3792</v>
      </c>
      <c r="J3688" t="s">
        <v>72</v>
      </c>
      <c r="K3688">
        <v>6</v>
      </c>
      <c r="L3688">
        <v>20</v>
      </c>
      <c r="N3688">
        <f>_xlfn.XLOOKUP($A3688,'site variables'!$A:$A,'site variables'!C:C,0,0)</f>
        <v>400.54</v>
      </c>
      <c r="O3688">
        <f>_xlfn.XLOOKUP($A3688,'site variables'!$A:$A,'site variables'!D:D,0,0)</f>
        <v>30.2</v>
      </c>
      <c r="P3688">
        <f>_xlfn.XLOOKUP($A3688,'site variables'!$A:$A,'site variables'!E:E,0,0)</f>
        <v>20.100000000000001</v>
      </c>
      <c r="Q3688">
        <f>_xlfn.XLOOKUP($A3688,'site variables'!$A:$A,'site variables'!F:F,0,0)</f>
        <v>762</v>
      </c>
      <c r="R3688" t="str">
        <f>_xlfn.XLOOKUP($A3688,'site variables'!$A:$A,'site variables'!G:G,0,0)</f>
        <v>high</v>
      </c>
      <c r="S3688" t="str">
        <f>_xlfn.XLOOKUP($A3688,'site variables'!$A:$A,'site variables'!H:H,0,0)</f>
        <v>low</v>
      </c>
      <c r="T3688" t="str">
        <f>_xlfn.XLOOKUP($A3688,'site variables'!$A:$A,'site variables'!I:I,0,0)</f>
        <v>Wildfire&amp;grazing</v>
      </c>
      <c r="U3688">
        <f>_xlfn.XLOOKUP($D3688,climatevars!$E:$E,climatevars!J:J,0,)</f>
        <v>130.99973799999995</v>
      </c>
      <c r="V3688">
        <f>_xlfn.XLOOKUP($D3688,climatevars!$E:$E,climatevars!K:K,0,)</f>
        <v>750.99849799999981</v>
      </c>
      <c r="W3688">
        <f>_xlfn.XLOOKUP($D3688,climatevars!$E:$E,climatevars!L:L,0,)</f>
        <v>750.99849799999993</v>
      </c>
      <c r="X3688">
        <f>_xlfn.XLOOKUP($G3688,speciesvars!$D:$D,speciesvars!H:H,0,0)</f>
        <v>0</v>
      </c>
      <c r="Y3688">
        <f>_xlfn.XLOOKUP($G3688,speciesvars!$D:$D,speciesvars!I:I,0,0)</f>
        <v>0</v>
      </c>
    </row>
    <row r="3689" spans="1:25" hidden="1" x14ac:dyDescent="0.25">
      <c r="A3689" t="s">
        <v>57</v>
      </c>
      <c r="B3689" t="s">
        <v>69</v>
      </c>
      <c r="C3689">
        <v>7</v>
      </c>
      <c r="D3689" t="str">
        <f t="shared" si="57"/>
        <v>Rooseveltspring 2022</v>
      </c>
      <c r="E3689" t="s">
        <v>74</v>
      </c>
      <c r="F3689" t="s">
        <v>0</v>
      </c>
      <c r="G3689" t="s">
        <v>1437</v>
      </c>
      <c r="H3689" t="s">
        <v>11</v>
      </c>
      <c r="I3689" t="s">
        <v>3793</v>
      </c>
      <c r="J3689" t="s">
        <v>60</v>
      </c>
      <c r="K3689">
        <v>1</v>
      </c>
      <c r="L3689">
        <v>35</v>
      </c>
      <c r="N3689">
        <f>_xlfn.XLOOKUP($A3689,'site variables'!$A:$A,'site variables'!C:C,0,0)</f>
        <v>400.54</v>
      </c>
      <c r="O3689">
        <f>_xlfn.XLOOKUP($A3689,'site variables'!$A:$A,'site variables'!D:D,0,0)</f>
        <v>30.2</v>
      </c>
      <c r="P3689">
        <f>_xlfn.XLOOKUP($A3689,'site variables'!$A:$A,'site variables'!E:E,0,0)</f>
        <v>20.100000000000001</v>
      </c>
      <c r="Q3689">
        <f>_xlfn.XLOOKUP($A3689,'site variables'!$A:$A,'site variables'!F:F,0,0)</f>
        <v>762</v>
      </c>
      <c r="R3689" t="str">
        <f>_xlfn.XLOOKUP($A3689,'site variables'!$A:$A,'site variables'!G:G,0,0)</f>
        <v>high</v>
      </c>
      <c r="S3689" t="str">
        <f>_xlfn.XLOOKUP($A3689,'site variables'!$A:$A,'site variables'!H:H,0,0)</f>
        <v>low</v>
      </c>
      <c r="T3689" t="str">
        <f>_xlfn.XLOOKUP($A3689,'site variables'!$A:$A,'site variables'!I:I,0,0)</f>
        <v>Wildfire&amp;grazing</v>
      </c>
      <c r="U3689">
        <f>_xlfn.XLOOKUP($D3689,climatevars!$E:$E,climatevars!J:J,0,)</f>
        <v>130.99973799999995</v>
      </c>
      <c r="V3689">
        <f>_xlfn.XLOOKUP($D3689,climatevars!$E:$E,climatevars!K:K,0,)</f>
        <v>750.99849799999981</v>
      </c>
      <c r="W3689">
        <f>_xlfn.XLOOKUP($D3689,climatevars!$E:$E,climatevars!L:L,0,)</f>
        <v>750.99849799999993</v>
      </c>
      <c r="X3689">
        <f>_xlfn.XLOOKUP($G3689,speciesvars!$D:$D,speciesvars!H:H,0,0)</f>
        <v>0</v>
      </c>
      <c r="Y3689">
        <f>_xlfn.XLOOKUP($G3689,speciesvars!$D:$D,speciesvars!I:I,0,0)</f>
        <v>0</v>
      </c>
    </row>
    <row r="3690" spans="1:25" hidden="1" x14ac:dyDescent="0.25">
      <c r="A3690" t="s">
        <v>57</v>
      </c>
      <c r="B3690" t="s">
        <v>69</v>
      </c>
      <c r="C3690">
        <v>8</v>
      </c>
      <c r="D3690" t="str">
        <f t="shared" si="57"/>
        <v>Rooseveltspring 2022</v>
      </c>
      <c r="E3690" t="s">
        <v>48</v>
      </c>
      <c r="F3690" t="s">
        <v>70</v>
      </c>
      <c r="G3690" t="s">
        <v>51</v>
      </c>
      <c r="H3690" t="s">
        <v>11</v>
      </c>
      <c r="I3690" t="s">
        <v>3794</v>
      </c>
      <c r="J3690" t="s">
        <v>60</v>
      </c>
      <c r="K3690">
        <v>1</v>
      </c>
      <c r="L3690">
        <v>3</v>
      </c>
      <c r="N3690">
        <f>_xlfn.XLOOKUP($A3690,'site variables'!$A:$A,'site variables'!C:C,0,0)</f>
        <v>400.54</v>
      </c>
      <c r="O3690">
        <f>_xlfn.XLOOKUP($A3690,'site variables'!$A:$A,'site variables'!D:D,0,0)</f>
        <v>30.2</v>
      </c>
      <c r="P3690">
        <f>_xlfn.XLOOKUP($A3690,'site variables'!$A:$A,'site variables'!E:E,0,0)</f>
        <v>20.100000000000001</v>
      </c>
      <c r="Q3690">
        <f>_xlfn.XLOOKUP($A3690,'site variables'!$A:$A,'site variables'!F:F,0,0)</f>
        <v>762</v>
      </c>
      <c r="R3690" t="str">
        <f>_xlfn.XLOOKUP($A3690,'site variables'!$A:$A,'site variables'!G:G,0,0)</f>
        <v>high</v>
      </c>
      <c r="S3690" t="str">
        <f>_xlfn.XLOOKUP($A3690,'site variables'!$A:$A,'site variables'!H:H,0,0)</f>
        <v>low</v>
      </c>
      <c r="T3690" t="str">
        <f>_xlfn.XLOOKUP($A3690,'site variables'!$A:$A,'site variables'!I:I,0,0)</f>
        <v>Wildfire&amp;grazing</v>
      </c>
      <c r="U3690">
        <f>_xlfn.XLOOKUP($D3690,climatevars!$E:$E,climatevars!J:J,0,)</f>
        <v>130.99973799999995</v>
      </c>
      <c r="V3690">
        <f>_xlfn.XLOOKUP($D3690,climatevars!$E:$E,climatevars!K:K,0,)</f>
        <v>750.99849799999981</v>
      </c>
      <c r="W3690">
        <f>_xlfn.XLOOKUP($D3690,climatevars!$E:$E,climatevars!L:L,0,)</f>
        <v>750.99849799999993</v>
      </c>
      <c r="X3690">
        <f>_xlfn.XLOOKUP($G3690,speciesvars!$D:$D,speciesvars!H:H,0,0)</f>
        <v>0</v>
      </c>
      <c r="Y3690">
        <f>_xlfn.XLOOKUP($G3690,speciesvars!$D:$D,speciesvars!I:I,0,0)</f>
        <v>0</v>
      </c>
    </row>
    <row r="3691" spans="1:25" hidden="1" x14ac:dyDescent="0.25">
      <c r="A3691" t="s">
        <v>57</v>
      </c>
      <c r="B3691" t="s">
        <v>52</v>
      </c>
      <c r="C3691">
        <v>30</v>
      </c>
      <c r="D3691" t="str">
        <f t="shared" si="57"/>
        <v>Rooseveltspring 2021</v>
      </c>
      <c r="E3691" t="s">
        <v>74</v>
      </c>
      <c r="F3691" t="s">
        <v>0</v>
      </c>
      <c r="G3691" t="s">
        <v>21</v>
      </c>
      <c r="H3691" t="s">
        <v>4254</v>
      </c>
      <c r="I3691" t="s">
        <v>3795</v>
      </c>
      <c r="J3691" t="s">
        <v>60</v>
      </c>
      <c r="K3691">
        <v>0</v>
      </c>
      <c r="L3691">
        <v>0</v>
      </c>
      <c r="M3691">
        <v>0</v>
      </c>
      <c r="N3691">
        <f>_xlfn.XLOOKUP($A3691,'site variables'!$A:$A,'site variables'!C:C,0,0)</f>
        <v>400.54</v>
      </c>
      <c r="O3691">
        <f>_xlfn.XLOOKUP($A3691,'site variables'!$A:$A,'site variables'!D:D,0,0)</f>
        <v>30.2</v>
      </c>
      <c r="P3691">
        <f>_xlfn.XLOOKUP($A3691,'site variables'!$A:$A,'site variables'!E:E,0,0)</f>
        <v>20.100000000000001</v>
      </c>
      <c r="Q3691">
        <f>_xlfn.XLOOKUP($A3691,'site variables'!$A:$A,'site variables'!F:F,0,0)</f>
        <v>762</v>
      </c>
      <c r="R3691" t="str">
        <f>_xlfn.XLOOKUP($A3691,'site variables'!$A:$A,'site variables'!G:G,0,0)</f>
        <v>high</v>
      </c>
      <c r="S3691" t="str">
        <f>_xlfn.XLOOKUP($A3691,'site variables'!$A:$A,'site variables'!H:H,0,0)</f>
        <v>low</v>
      </c>
      <c r="T3691" t="str">
        <f>_xlfn.XLOOKUP($A3691,'site variables'!$A:$A,'site variables'!I:I,0,0)</f>
        <v>Wildfire&amp;grazing</v>
      </c>
      <c r="U3691">
        <f>_xlfn.XLOOKUP($D3691,climatevars!$E:$E,climatevars!J:J,0,)</f>
        <v>73.999852000000004</v>
      </c>
      <c r="V3691">
        <f>_xlfn.XLOOKUP($D3691,climatevars!$E:$E,climatevars!K:K,0,)</f>
        <v>750.99849799999981</v>
      </c>
      <c r="W3691">
        <f>_xlfn.XLOOKUP($D3691,climatevars!$E:$E,climatevars!L:L,0,)</f>
        <v>326.99934599999995</v>
      </c>
      <c r="X3691">
        <f>_xlfn.XLOOKUP($G3691,speciesvars!$D:$D,speciesvars!H:H,0,0)</f>
        <v>24.8750001192093</v>
      </c>
      <c r="Y3691">
        <f>_xlfn.XLOOKUP($G3691,speciesvars!$D:$D,speciesvars!I:I,0,0)</f>
        <v>845</v>
      </c>
    </row>
    <row r="3692" spans="1:25" hidden="1" x14ac:dyDescent="0.25">
      <c r="A3692" t="s">
        <v>57</v>
      </c>
      <c r="B3692" t="s">
        <v>52</v>
      </c>
      <c r="C3692">
        <v>30</v>
      </c>
      <c r="D3692" t="str">
        <f t="shared" si="57"/>
        <v>Rooseveltspring 2021</v>
      </c>
      <c r="E3692" t="s">
        <v>74</v>
      </c>
      <c r="F3692" t="s">
        <v>0</v>
      </c>
      <c r="G3692" t="s">
        <v>53</v>
      </c>
      <c r="H3692" t="s">
        <v>4254</v>
      </c>
      <c r="I3692" t="s">
        <v>3796</v>
      </c>
      <c r="J3692" t="s">
        <v>60</v>
      </c>
      <c r="K3692">
        <v>0</v>
      </c>
      <c r="L3692">
        <v>0</v>
      </c>
      <c r="M3692">
        <v>0</v>
      </c>
      <c r="N3692">
        <f>_xlfn.XLOOKUP($A3692,'site variables'!$A:$A,'site variables'!C:C,0,0)</f>
        <v>400.54</v>
      </c>
      <c r="O3692">
        <f>_xlfn.XLOOKUP($A3692,'site variables'!$A:$A,'site variables'!D:D,0,0)</f>
        <v>30.2</v>
      </c>
      <c r="P3692">
        <f>_xlfn.XLOOKUP($A3692,'site variables'!$A:$A,'site variables'!E:E,0,0)</f>
        <v>20.100000000000001</v>
      </c>
      <c r="Q3692">
        <f>_xlfn.XLOOKUP($A3692,'site variables'!$A:$A,'site variables'!F:F,0,0)</f>
        <v>762</v>
      </c>
      <c r="R3692" t="str">
        <f>_xlfn.XLOOKUP($A3692,'site variables'!$A:$A,'site variables'!G:G,0,0)</f>
        <v>high</v>
      </c>
      <c r="S3692" t="str">
        <f>_xlfn.XLOOKUP($A3692,'site variables'!$A:$A,'site variables'!H:H,0,0)</f>
        <v>low</v>
      </c>
      <c r="T3692" t="str">
        <f>_xlfn.XLOOKUP($A3692,'site variables'!$A:$A,'site variables'!I:I,0,0)</f>
        <v>Wildfire&amp;grazing</v>
      </c>
      <c r="U3692">
        <f>_xlfn.XLOOKUP($D3692,climatevars!$E:$E,climatevars!J:J,0,)</f>
        <v>73.999852000000004</v>
      </c>
      <c r="V3692">
        <f>_xlfn.XLOOKUP($D3692,climatevars!$E:$E,climatevars!K:K,0,)</f>
        <v>750.99849799999981</v>
      </c>
      <c r="W3692">
        <f>_xlfn.XLOOKUP($D3692,climatevars!$E:$E,climatevars!L:L,0,)</f>
        <v>326.99934599999995</v>
      </c>
      <c r="X3692">
        <f>_xlfn.XLOOKUP($G3692,speciesvars!$D:$D,speciesvars!H:H,0,0)</f>
        <v>24.200000047683702</v>
      </c>
      <c r="Y3692">
        <f>_xlfn.XLOOKUP($G3692,speciesvars!$D:$D,speciesvars!I:I,0,0)</f>
        <v>706</v>
      </c>
    </row>
    <row r="3693" spans="1:25" hidden="1" x14ac:dyDescent="0.25">
      <c r="A3693" t="s">
        <v>57</v>
      </c>
      <c r="B3693" t="s">
        <v>52</v>
      </c>
      <c r="C3693">
        <v>30</v>
      </c>
      <c r="D3693" t="str">
        <f t="shared" si="57"/>
        <v>Rooseveltspring 2021</v>
      </c>
      <c r="E3693" t="s">
        <v>74</v>
      </c>
      <c r="F3693" t="s">
        <v>0</v>
      </c>
      <c r="G3693" t="s">
        <v>35</v>
      </c>
      <c r="H3693" t="s">
        <v>4254</v>
      </c>
      <c r="I3693" t="s">
        <v>3797</v>
      </c>
      <c r="J3693" t="s">
        <v>60</v>
      </c>
      <c r="K3693">
        <v>1</v>
      </c>
      <c r="L3693">
        <v>35</v>
      </c>
      <c r="M3693">
        <v>0.05</v>
      </c>
      <c r="N3693">
        <f>_xlfn.XLOOKUP($A3693,'site variables'!$A:$A,'site variables'!C:C,0,0)</f>
        <v>400.54</v>
      </c>
      <c r="O3693">
        <f>_xlfn.XLOOKUP($A3693,'site variables'!$A:$A,'site variables'!D:D,0,0)</f>
        <v>30.2</v>
      </c>
      <c r="P3693">
        <f>_xlfn.XLOOKUP($A3693,'site variables'!$A:$A,'site variables'!E:E,0,0)</f>
        <v>20.100000000000001</v>
      </c>
      <c r="Q3693">
        <f>_xlfn.XLOOKUP($A3693,'site variables'!$A:$A,'site variables'!F:F,0,0)</f>
        <v>762</v>
      </c>
      <c r="R3693" t="str">
        <f>_xlfn.XLOOKUP($A3693,'site variables'!$A:$A,'site variables'!G:G,0,0)</f>
        <v>high</v>
      </c>
      <c r="S3693" t="str">
        <f>_xlfn.XLOOKUP($A3693,'site variables'!$A:$A,'site variables'!H:H,0,0)</f>
        <v>low</v>
      </c>
      <c r="T3693" t="str">
        <f>_xlfn.XLOOKUP($A3693,'site variables'!$A:$A,'site variables'!I:I,0,0)</f>
        <v>Wildfire&amp;grazing</v>
      </c>
      <c r="U3693">
        <f>_xlfn.XLOOKUP($D3693,climatevars!$E:$E,climatevars!J:J,0,)</f>
        <v>73.999852000000004</v>
      </c>
      <c r="V3693">
        <f>_xlfn.XLOOKUP($D3693,climatevars!$E:$E,climatevars!K:K,0,)</f>
        <v>750.99849799999981</v>
      </c>
      <c r="W3693">
        <f>_xlfn.XLOOKUP($D3693,climatevars!$E:$E,climatevars!L:L,0,)</f>
        <v>326.99934599999995</v>
      </c>
      <c r="X3693">
        <f>_xlfn.XLOOKUP($G3693,speciesvars!$D:$D,speciesvars!H:H,0,0)</f>
        <v>23.5000000198682</v>
      </c>
      <c r="Y3693">
        <f>_xlfn.XLOOKUP($G3693,speciesvars!$D:$D,speciesvars!I:I,0,0)</f>
        <v>354</v>
      </c>
    </row>
    <row r="3694" spans="1:25" hidden="1" x14ac:dyDescent="0.25">
      <c r="A3694" t="s">
        <v>57</v>
      </c>
      <c r="B3694" t="s">
        <v>52</v>
      </c>
      <c r="C3694">
        <v>30</v>
      </c>
      <c r="D3694" t="str">
        <f t="shared" si="57"/>
        <v>Rooseveltspring 2021</v>
      </c>
      <c r="E3694" t="s">
        <v>74</v>
      </c>
      <c r="F3694" t="s">
        <v>0</v>
      </c>
      <c r="G3694" t="s">
        <v>76</v>
      </c>
      <c r="H3694" t="s">
        <v>4254</v>
      </c>
      <c r="I3694" t="s">
        <v>3798</v>
      </c>
      <c r="J3694" t="s">
        <v>60</v>
      </c>
      <c r="K3694">
        <v>0</v>
      </c>
      <c r="L3694">
        <v>0</v>
      </c>
      <c r="M3694">
        <v>0</v>
      </c>
      <c r="N3694">
        <f>_xlfn.XLOOKUP($A3694,'site variables'!$A:$A,'site variables'!C:C,0,0)</f>
        <v>400.54</v>
      </c>
      <c r="O3694">
        <f>_xlfn.XLOOKUP($A3694,'site variables'!$A:$A,'site variables'!D:D,0,0)</f>
        <v>30.2</v>
      </c>
      <c r="P3694">
        <f>_xlfn.XLOOKUP($A3694,'site variables'!$A:$A,'site variables'!E:E,0,0)</f>
        <v>20.100000000000001</v>
      </c>
      <c r="Q3694">
        <f>_xlfn.XLOOKUP($A3694,'site variables'!$A:$A,'site variables'!F:F,0,0)</f>
        <v>762</v>
      </c>
      <c r="R3694" t="str">
        <f>_xlfn.XLOOKUP($A3694,'site variables'!$A:$A,'site variables'!G:G,0,0)</f>
        <v>high</v>
      </c>
      <c r="S3694" t="str">
        <f>_xlfn.XLOOKUP($A3694,'site variables'!$A:$A,'site variables'!H:H,0,0)</f>
        <v>low</v>
      </c>
      <c r="T3694" t="str">
        <f>_xlfn.XLOOKUP($A3694,'site variables'!$A:$A,'site variables'!I:I,0,0)</f>
        <v>Wildfire&amp;grazing</v>
      </c>
      <c r="U3694">
        <f>_xlfn.XLOOKUP($D3694,climatevars!$E:$E,climatevars!J:J,0,)</f>
        <v>73.999852000000004</v>
      </c>
      <c r="V3694">
        <f>_xlfn.XLOOKUP($D3694,climatevars!$E:$E,climatevars!K:K,0,)</f>
        <v>750.99849799999981</v>
      </c>
      <c r="W3694">
        <f>_xlfn.XLOOKUP($D3694,climatevars!$E:$E,climatevars!L:L,0,)</f>
        <v>326.99934599999995</v>
      </c>
      <c r="X3694">
        <f>_xlfn.XLOOKUP($G3694,speciesvars!$D:$D,speciesvars!H:H,0,0)</f>
        <v>23.825000166892998</v>
      </c>
      <c r="Y3694">
        <f>_xlfn.XLOOKUP($G3694,speciesvars!$D:$D,speciesvars!I:I,0,0)</f>
        <v>508</v>
      </c>
    </row>
    <row r="3695" spans="1:25" hidden="1" x14ac:dyDescent="0.25">
      <c r="A3695" t="s">
        <v>57</v>
      </c>
      <c r="B3695" t="s">
        <v>52</v>
      </c>
      <c r="C3695">
        <v>31</v>
      </c>
      <c r="D3695" t="str">
        <f t="shared" si="57"/>
        <v>Rooseveltspring 2021</v>
      </c>
      <c r="E3695" t="s">
        <v>12</v>
      </c>
      <c r="F3695" t="s">
        <v>0</v>
      </c>
      <c r="G3695" t="s">
        <v>13</v>
      </c>
      <c r="H3695" t="s">
        <v>4254</v>
      </c>
      <c r="I3695" t="s">
        <v>3799</v>
      </c>
      <c r="J3695" t="s">
        <v>60</v>
      </c>
      <c r="K3695">
        <v>0</v>
      </c>
      <c r="L3695">
        <v>0</v>
      </c>
      <c r="M3695">
        <v>0</v>
      </c>
      <c r="N3695">
        <f>_xlfn.XLOOKUP($A3695,'site variables'!$A:$A,'site variables'!C:C,0,0)</f>
        <v>400.54</v>
      </c>
      <c r="O3695">
        <f>_xlfn.XLOOKUP($A3695,'site variables'!$A:$A,'site variables'!D:D,0,0)</f>
        <v>30.2</v>
      </c>
      <c r="P3695">
        <f>_xlfn.XLOOKUP($A3695,'site variables'!$A:$A,'site variables'!E:E,0,0)</f>
        <v>20.100000000000001</v>
      </c>
      <c r="Q3695">
        <f>_xlfn.XLOOKUP($A3695,'site variables'!$A:$A,'site variables'!F:F,0,0)</f>
        <v>762</v>
      </c>
      <c r="R3695" t="str">
        <f>_xlfn.XLOOKUP($A3695,'site variables'!$A:$A,'site variables'!G:G,0,0)</f>
        <v>high</v>
      </c>
      <c r="S3695" t="str">
        <f>_xlfn.XLOOKUP($A3695,'site variables'!$A:$A,'site variables'!H:H,0,0)</f>
        <v>low</v>
      </c>
      <c r="T3695" t="str">
        <f>_xlfn.XLOOKUP($A3695,'site variables'!$A:$A,'site variables'!I:I,0,0)</f>
        <v>Wildfire&amp;grazing</v>
      </c>
      <c r="U3695">
        <f>_xlfn.XLOOKUP($D3695,climatevars!$E:$E,climatevars!J:J,0,)</f>
        <v>73.999852000000004</v>
      </c>
      <c r="V3695">
        <f>_xlfn.XLOOKUP($D3695,climatevars!$E:$E,climatevars!K:K,0,)</f>
        <v>750.99849799999981</v>
      </c>
      <c r="W3695">
        <f>_xlfn.XLOOKUP($D3695,climatevars!$E:$E,climatevars!L:L,0,)</f>
        <v>326.99934599999995</v>
      </c>
      <c r="X3695">
        <f>_xlfn.XLOOKUP($G3695,speciesvars!$D:$D,speciesvars!H:H,0,0)</f>
        <v>23.462500015894602</v>
      </c>
      <c r="Y3695">
        <f>_xlfn.XLOOKUP($G3695,speciesvars!$D:$D,speciesvars!I:I,0,0)</f>
        <v>846</v>
      </c>
    </row>
    <row r="3696" spans="1:25" hidden="1" x14ac:dyDescent="0.25">
      <c r="A3696" t="s">
        <v>57</v>
      </c>
      <c r="B3696" t="s">
        <v>69</v>
      </c>
      <c r="C3696">
        <v>8</v>
      </c>
      <c r="D3696" t="str">
        <f t="shared" si="57"/>
        <v>Rooseveltspring 2022</v>
      </c>
      <c r="E3696" t="s">
        <v>48</v>
      </c>
      <c r="F3696" t="s">
        <v>70</v>
      </c>
      <c r="G3696" t="s">
        <v>26</v>
      </c>
      <c r="H3696" t="s">
        <v>11</v>
      </c>
      <c r="I3696" t="s">
        <v>3800</v>
      </c>
      <c r="J3696" t="s">
        <v>60</v>
      </c>
      <c r="K3696">
        <v>1</v>
      </c>
      <c r="L3696">
        <v>46</v>
      </c>
      <c r="N3696">
        <f>_xlfn.XLOOKUP($A3696,'site variables'!$A:$A,'site variables'!C:C,0,0)</f>
        <v>400.54</v>
      </c>
      <c r="O3696">
        <f>_xlfn.XLOOKUP($A3696,'site variables'!$A:$A,'site variables'!D:D,0,0)</f>
        <v>30.2</v>
      </c>
      <c r="P3696">
        <f>_xlfn.XLOOKUP($A3696,'site variables'!$A:$A,'site variables'!E:E,0,0)</f>
        <v>20.100000000000001</v>
      </c>
      <c r="Q3696">
        <f>_xlfn.XLOOKUP($A3696,'site variables'!$A:$A,'site variables'!F:F,0,0)</f>
        <v>762</v>
      </c>
      <c r="R3696" t="str">
        <f>_xlfn.XLOOKUP($A3696,'site variables'!$A:$A,'site variables'!G:G,0,0)</f>
        <v>high</v>
      </c>
      <c r="S3696" t="str">
        <f>_xlfn.XLOOKUP($A3696,'site variables'!$A:$A,'site variables'!H:H,0,0)</f>
        <v>low</v>
      </c>
      <c r="T3696" t="str">
        <f>_xlfn.XLOOKUP($A3696,'site variables'!$A:$A,'site variables'!I:I,0,0)</f>
        <v>Wildfire&amp;grazing</v>
      </c>
      <c r="U3696">
        <f>_xlfn.XLOOKUP($D3696,climatevars!$E:$E,climatevars!J:J,0,)</f>
        <v>130.99973799999995</v>
      </c>
      <c r="V3696">
        <f>_xlfn.XLOOKUP($D3696,climatevars!$E:$E,climatevars!K:K,0,)</f>
        <v>750.99849799999981</v>
      </c>
      <c r="W3696">
        <f>_xlfn.XLOOKUP($D3696,climatevars!$E:$E,climatevars!L:L,0,)</f>
        <v>750.99849799999993</v>
      </c>
      <c r="X3696">
        <f>_xlfn.XLOOKUP($G3696,speciesvars!$D:$D,speciesvars!H:H,0,0)</f>
        <v>0</v>
      </c>
      <c r="Y3696">
        <f>_xlfn.XLOOKUP($G3696,speciesvars!$D:$D,speciesvars!I:I,0,0)</f>
        <v>0</v>
      </c>
    </row>
    <row r="3697" spans="1:25" hidden="1" x14ac:dyDescent="0.25">
      <c r="A3697" t="s">
        <v>57</v>
      </c>
      <c r="B3697" t="s">
        <v>69</v>
      </c>
      <c r="C3697">
        <v>8</v>
      </c>
      <c r="D3697" t="str">
        <f t="shared" si="57"/>
        <v>Rooseveltspring 2022</v>
      </c>
      <c r="E3697" t="s">
        <v>48</v>
      </c>
      <c r="F3697" t="s">
        <v>70</v>
      </c>
      <c r="G3697" t="s">
        <v>3</v>
      </c>
      <c r="H3697" t="s">
        <v>11</v>
      </c>
      <c r="I3697" t="s">
        <v>3801</v>
      </c>
      <c r="J3697" t="s">
        <v>72</v>
      </c>
      <c r="K3697">
        <v>5</v>
      </c>
      <c r="L3697">
        <v>25</v>
      </c>
      <c r="N3697">
        <f>_xlfn.XLOOKUP($A3697,'site variables'!$A:$A,'site variables'!C:C,0,0)</f>
        <v>400.54</v>
      </c>
      <c r="O3697">
        <f>_xlfn.XLOOKUP($A3697,'site variables'!$A:$A,'site variables'!D:D,0,0)</f>
        <v>30.2</v>
      </c>
      <c r="P3697">
        <f>_xlfn.XLOOKUP($A3697,'site variables'!$A:$A,'site variables'!E:E,0,0)</f>
        <v>20.100000000000001</v>
      </c>
      <c r="Q3697">
        <f>_xlfn.XLOOKUP($A3697,'site variables'!$A:$A,'site variables'!F:F,0,0)</f>
        <v>762</v>
      </c>
      <c r="R3697" t="str">
        <f>_xlfn.XLOOKUP($A3697,'site variables'!$A:$A,'site variables'!G:G,0,0)</f>
        <v>high</v>
      </c>
      <c r="S3697" t="str">
        <f>_xlfn.XLOOKUP($A3697,'site variables'!$A:$A,'site variables'!H:H,0,0)</f>
        <v>low</v>
      </c>
      <c r="T3697" t="str">
        <f>_xlfn.XLOOKUP($A3697,'site variables'!$A:$A,'site variables'!I:I,0,0)</f>
        <v>Wildfire&amp;grazing</v>
      </c>
      <c r="U3697">
        <f>_xlfn.XLOOKUP($D3697,climatevars!$E:$E,climatevars!J:J,0,)</f>
        <v>130.99973799999995</v>
      </c>
      <c r="V3697">
        <f>_xlfn.XLOOKUP($D3697,climatevars!$E:$E,climatevars!K:K,0,)</f>
        <v>750.99849799999981</v>
      </c>
      <c r="W3697">
        <f>_xlfn.XLOOKUP($D3697,climatevars!$E:$E,climatevars!L:L,0,)</f>
        <v>750.99849799999993</v>
      </c>
      <c r="X3697">
        <f>_xlfn.XLOOKUP($G3697,speciesvars!$D:$D,speciesvars!H:H,0,0)</f>
        <v>0</v>
      </c>
      <c r="Y3697">
        <f>_xlfn.XLOOKUP($G3697,speciesvars!$D:$D,speciesvars!I:I,0,0)</f>
        <v>0</v>
      </c>
    </row>
    <row r="3698" spans="1:25" hidden="1" x14ac:dyDescent="0.25">
      <c r="A3698" t="s">
        <v>57</v>
      </c>
      <c r="B3698" t="s">
        <v>69</v>
      </c>
      <c r="C3698">
        <v>8</v>
      </c>
      <c r="D3698" t="str">
        <f t="shared" si="57"/>
        <v>Rooseveltspring 2022</v>
      </c>
      <c r="E3698" t="s">
        <v>48</v>
      </c>
      <c r="F3698" t="s">
        <v>70</v>
      </c>
      <c r="G3698" t="s">
        <v>33</v>
      </c>
      <c r="H3698" t="s">
        <v>11</v>
      </c>
      <c r="I3698" t="s">
        <v>3802</v>
      </c>
      <c r="J3698" t="s">
        <v>60</v>
      </c>
      <c r="K3698">
        <v>1</v>
      </c>
      <c r="L3698">
        <v>70</v>
      </c>
      <c r="N3698">
        <f>_xlfn.XLOOKUP($A3698,'site variables'!$A:$A,'site variables'!C:C,0,0)</f>
        <v>400.54</v>
      </c>
      <c r="O3698">
        <f>_xlfn.XLOOKUP($A3698,'site variables'!$A:$A,'site variables'!D:D,0,0)</f>
        <v>30.2</v>
      </c>
      <c r="P3698">
        <f>_xlfn.XLOOKUP($A3698,'site variables'!$A:$A,'site variables'!E:E,0,0)</f>
        <v>20.100000000000001</v>
      </c>
      <c r="Q3698">
        <f>_xlfn.XLOOKUP($A3698,'site variables'!$A:$A,'site variables'!F:F,0,0)</f>
        <v>762</v>
      </c>
      <c r="R3698" t="str">
        <f>_xlfn.XLOOKUP($A3698,'site variables'!$A:$A,'site variables'!G:G,0,0)</f>
        <v>high</v>
      </c>
      <c r="S3698" t="str">
        <f>_xlfn.XLOOKUP($A3698,'site variables'!$A:$A,'site variables'!H:H,0,0)</f>
        <v>low</v>
      </c>
      <c r="T3698" t="str">
        <f>_xlfn.XLOOKUP($A3698,'site variables'!$A:$A,'site variables'!I:I,0,0)</f>
        <v>Wildfire&amp;grazing</v>
      </c>
      <c r="U3698">
        <f>_xlfn.XLOOKUP($D3698,climatevars!$E:$E,climatevars!J:J,0,)</f>
        <v>130.99973799999995</v>
      </c>
      <c r="V3698">
        <f>_xlfn.XLOOKUP($D3698,climatevars!$E:$E,climatevars!K:K,0,)</f>
        <v>750.99849799999981</v>
      </c>
      <c r="W3698">
        <f>_xlfn.XLOOKUP($D3698,climatevars!$E:$E,climatevars!L:L,0,)</f>
        <v>750.99849799999993</v>
      </c>
      <c r="X3698">
        <f>_xlfn.XLOOKUP($G3698,speciesvars!$D:$D,speciesvars!H:H,0,0)</f>
        <v>0</v>
      </c>
      <c r="Y3698">
        <f>_xlfn.XLOOKUP($G3698,speciesvars!$D:$D,speciesvars!I:I,0,0)</f>
        <v>0</v>
      </c>
    </row>
    <row r="3699" spans="1:25" hidden="1" x14ac:dyDescent="0.25">
      <c r="A3699" t="s">
        <v>57</v>
      </c>
      <c r="B3699" t="s">
        <v>52</v>
      </c>
      <c r="C3699">
        <v>31</v>
      </c>
      <c r="D3699" t="str">
        <f t="shared" si="57"/>
        <v>Rooseveltspring 2021</v>
      </c>
      <c r="E3699" t="s">
        <v>12</v>
      </c>
      <c r="F3699" t="s">
        <v>0</v>
      </c>
      <c r="G3699" t="s">
        <v>21</v>
      </c>
      <c r="H3699" t="s">
        <v>4254</v>
      </c>
      <c r="I3699" t="s">
        <v>3803</v>
      </c>
      <c r="J3699" t="s">
        <v>60</v>
      </c>
      <c r="K3699">
        <v>0</v>
      </c>
      <c r="L3699">
        <v>0</v>
      </c>
      <c r="M3699">
        <v>0</v>
      </c>
      <c r="N3699">
        <f>_xlfn.XLOOKUP($A3699,'site variables'!$A:$A,'site variables'!C:C,0,0)</f>
        <v>400.54</v>
      </c>
      <c r="O3699">
        <f>_xlfn.XLOOKUP($A3699,'site variables'!$A:$A,'site variables'!D:D,0,0)</f>
        <v>30.2</v>
      </c>
      <c r="P3699">
        <f>_xlfn.XLOOKUP($A3699,'site variables'!$A:$A,'site variables'!E:E,0,0)</f>
        <v>20.100000000000001</v>
      </c>
      <c r="Q3699">
        <f>_xlfn.XLOOKUP($A3699,'site variables'!$A:$A,'site variables'!F:F,0,0)</f>
        <v>762</v>
      </c>
      <c r="R3699" t="str">
        <f>_xlfn.XLOOKUP($A3699,'site variables'!$A:$A,'site variables'!G:G,0,0)</f>
        <v>high</v>
      </c>
      <c r="S3699" t="str">
        <f>_xlfn.XLOOKUP($A3699,'site variables'!$A:$A,'site variables'!H:H,0,0)</f>
        <v>low</v>
      </c>
      <c r="T3699" t="str">
        <f>_xlfn.XLOOKUP($A3699,'site variables'!$A:$A,'site variables'!I:I,0,0)</f>
        <v>Wildfire&amp;grazing</v>
      </c>
      <c r="U3699">
        <f>_xlfn.XLOOKUP($D3699,climatevars!$E:$E,climatevars!J:J,0,)</f>
        <v>73.999852000000004</v>
      </c>
      <c r="V3699">
        <f>_xlfn.XLOOKUP($D3699,climatevars!$E:$E,climatevars!K:K,0,)</f>
        <v>750.99849799999981</v>
      </c>
      <c r="W3699">
        <f>_xlfn.XLOOKUP($D3699,climatevars!$E:$E,climatevars!L:L,0,)</f>
        <v>326.99934599999995</v>
      </c>
      <c r="X3699">
        <f>_xlfn.XLOOKUP($G3699,speciesvars!$D:$D,speciesvars!H:H,0,0)</f>
        <v>24.8750001192093</v>
      </c>
      <c r="Y3699">
        <f>_xlfn.XLOOKUP($G3699,speciesvars!$D:$D,speciesvars!I:I,0,0)</f>
        <v>845</v>
      </c>
    </row>
    <row r="3700" spans="1:25" hidden="1" x14ac:dyDescent="0.25">
      <c r="A3700" t="s">
        <v>57</v>
      </c>
      <c r="B3700" t="s">
        <v>52</v>
      </c>
      <c r="C3700">
        <v>31</v>
      </c>
      <c r="D3700" t="str">
        <f t="shared" si="57"/>
        <v>Rooseveltspring 2021</v>
      </c>
      <c r="E3700" t="s">
        <v>12</v>
      </c>
      <c r="F3700" t="s">
        <v>0</v>
      </c>
      <c r="G3700" t="s">
        <v>53</v>
      </c>
      <c r="H3700" t="s">
        <v>4254</v>
      </c>
      <c r="I3700" t="s">
        <v>3804</v>
      </c>
      <c r="J3700" t="s">
        <v>60</v>
      </c>
      <c r="K3700">
        <v>0</v>
      </c>
      <c r="L3700">
        <v>0</v>
      </c>
      <c r="M3700">
        <v>0</v>
      </c>
      <c r="N3700">
        <f>_xlfn.XLOOKUP($A3700,'site variables'!$A:$A,'site variables'!C:C,0,0)</f>
        <v>400.54</v>
      </c>
      <c r="O3700">
        <f>_xlfn.XLOOKUP($A3700,'site variables'!$A:$A,'site variables'!D:D,0,0)</f>
        <v>30.2</v>
      </c>
      <c r="P3700">
        <f>_xlfn.XLOOKUP($A3700,'site variables'!$A:$A,'site variables'!E:E,0,0)</f>
        <v>20.100000000000001</v>
      </c>
      <c r="Q3700">
        <f>_xlfn.XLOOKUP($A3700,'site variables'!$A:$A,'site variables'!F:F,0,0)</f>
        <v>762</v>
      </c>
      <c r="R3700" t="str">
        <f>_xlfn.XLOOKUP($A3700,'site variables'!$A:$A,'site variables'!G:G,0,0)</f>
        <v>high</v>
      </c>
      <c r="S3700" t="str">
        <f>_xlfn.XLOOKUP($A3700,'site variables'!$A:$A,'site variables'!H:H,0,0)</f>
        <v>low</v>
      </c>
      <c r="T3700" t="str">
        <f>_xlfn.XLOOKUP($A3700,'site variables'!$A:$A,'site variables'!I:I,0,0)</f>
        <v>Wildfire&amp;grazing</v>
      </c>
      <c r="U3700">
        <f>_xlfn.XLOOKUP($D3700,climatevars!$E:$E,climatevars!J:J,0,)</f>
        <v>73.999852000000004</v>
      </c>
      <c r="V3700">
        <f>_xlfn.XLOOKUP($D3700,climatevars!$E:$E,climatevars!K:K,0,)</f>
        <v>750.99849799999981</v>
      </c>
      <c r="W3700">
        <f>_xlfn.XLOOKUP($D3700,climatevars!$E:$E,climatevars!L:L,0,)</f>
        <v>326.99934599999995</v>
      </c>
      <c r="X3700">
        <f>_xlfn.XLOOKUP($G3700,speciesvars!$D:$D,speciesvars!H:H,0,0)</f>
        <v>24.200000047683702</v>
      </c>
      <c r="Y3700">
        <f>_xlfn.XLOOKUP($G3700,speciesvars!$D:$D,speciesvars!I:I,0,0)</f>
        <v>706</v>
      </c>
    </row>
    <row r="3701" spans="1:25" hidden="1" x14ac:dyDescent="0.25">
      <c r="A3701" t="s">
        <v>57</v>
      </c>
      <c r="B3701" t="s">
        <v>52</v>
      </c>
      <c r="C3701">
        <v>31</v>
      </c>
      <c r="D3701" t="str">
        <f t="shared" si="57"/>
        <v>Rooseveltspring 2021</v>
      </c>
      <c r="E3701" t="s">
        <v>12</v>
      </c>
      <c r="F3701" t="s">
        <v>0</v>
      </c>
      <c r="G3701" t="s">
        <v>35</v>
      </c>
      <c r="H3701" t="s">
        <v>4254</v>
      </c>
      <c r="I3701" t="s">
        <v>3805</v>
      </c>
      <c r="J3701" t="s">
        <v>60</v>
      </c>
      <c r="K3701">
        <v>5</v>
      </c>
      <c r="L3701">
        <v>25</v>
      </c>
      <c r="M3701">
        <v>0.05</v>
      </c>
      <c r="N3701">
        <f>_xlfn.XLOOKUP($A3701,'site variables'!$A:$A,'site variables'!C:C,0,0)</f>
        <v>400.54</v>
      </c>
      <c r="O3701">
        <f>_xlfn.XLOOKUP($A3701,'site variables'!$A:$A,'site variables'!D:D,0,0)</f>
        <v>30.2</v>
      </c>
      <c r="P3701">
        <f>_xlfn.XLOOKUP($A3701,'site variables'!$A:$A,'site variables'!E:E,0,0)</f>
        <v>20.100000000000001</v>
      </c>
      <c r="Q3701">
        <f>_xlfn.XLOOKUP($A3701,'site variables'!$A:$A,'site variables'!F:F,0,0)</f>
        <v>762</v>
      </c>
      <c r="R3701" t="str">
        <f>_xlfn.XLOOKUP($A3701,'site variables'!$A:$A,'site variables'!G:G,0,0)</f>
        <v>high</v>
      </c>
      <c r="S3701" t="str">
        <f>_xlfn.XLOOKUP($A3701,'site variables'!$A:$A,'site variables'!H:H,0,0)</f>
        <v>low</v>
      </c>
      <c r="T3701" t="str">
        <f>_xlfn.XLOOKUP($A3701,'site variables'!$A:$A,'site variables'!I:I,0,0)</f>
        <v>Wildfire&amp;grazing</v>
      </c>
      <c r="U3701">
        <f>_xlfn.XLOOKUP($D3701,climatevars!$E:$E,climatevars!J:J,0,)</f>
        <v>73.999852000000004</v>
      </c>
      <c r="V3701">
        <f>_xlfn.XLOOKUP($D3701,climatevars!$E:$E,climatevars!K:K,0,)</f>
        <v>750.99849799999981</v>
      </c>
      <c r="W3701">
        <f>_xlfn.XLOOKUP($D3701,climatevars!$E:$E,climatevars!L:L,0,)</f>
        <v>326.99934599999995</v>
      </c>
      <c r="X3701">
        <f>_xlfn.XLOOKUP($G3701,speciesvars!$D:$D,speciesvars!H:H,0,0)</f>
        <v>23.5000000198682</v>
      </c>
      <c r="Y3701">
        <f>_xlfn.XLOOKUP($G3701,speciesvars!$D:$D,speciesvars!I:I,0,0)</f>
        <v>354</v>
      </c>
    </row>
    <row r="3702" spans="1:25" hidden="1" x14ac:dyDescent="0.25">
      <c r="A3702" t="s">
        <v>57</v>
      </c>
      <c r="B3702" t="s">
        <v>52</v>
      </c>
      <c r="C3702">
        <v>31</v>
      </c>
      <c r="D3702" t="str">
        <f t="shared" si="57"/>
        <v>Rooseveltspring 2021</v>
      </c>
      <c r="E3702" t="s">
        <v>12</v>
      </c>
      <c r="F3702" t="s">
        <v>0</v>
      </c>
      <c r="G3702" t="s">
        <v>76</v>
      </c>
      <c r="H3702" t="s">
        <v>4254</v>
      </c>
      <c r="I3702" t="s">
        <v>3806</v>
      </c>
      <c r="J3702" t="s">
        <v>60</v>
      </c>
      <c r="K3702">
        <v>0</v>
      </c>
      <c r="L3702">
        <v>0</v>
      </c>
      <c r="M3702">
        <v>0</v>
      </c>
      <c r="N3702">
        <f>_xlfn.XLOOKUP($A3702,'site variables'!$A:$A,'site variables'!C:C,0,0)</f>
        <v>400.54</v>
      </c>
      <c r="O3702">
        <f>_xlfn.XLOOKUP($A3702,'site variables'!$A:$A,'site variables'!D:D,0,0)</f>
        <v>30.2</v>
      </c>
      <c r="P3702">
        <f>_xlfn.XLOOKUP($A3702,'site variables'!$A:$A,'site variables'!E:E,0,0)</f>
        <v>20.100000000000001</v>
      </c>
      <c r="Q3702">
        <f>_xlfn.XLOOKUP($A3702,'site variables'!$A:$A,'site variables'!F:F,0,0)</f>
        <v>762</v>
      </c>
      <c r="R3702" t="str">
        <f>_xlfn.XLOOKUP($A3702,'site variables'!$A:$A,'site variables'!G:G,0,0)</f>
        <v>high</v>
      </c>
      <c r="S3702" t="str">
        <f>_xlfn.XLOOKUP($A3702,'site variables'!$A:$A,'site variables'!H:H,0,0)</f>
        <v>low</v>
      </c>
      <c r="T3702" t="str">
        <f>_xlfn.XLOOKUP($A3702,'site variables'!$A:$A,'site variables'!I:I,0,0)</f>
        <v>Wildfire&amp;grazing</v>
      </c>
      <c r="U3702">
        <f>_xlfn.XLOOKUP($D3702,climatevars!$E:$E,climatevars!J:J,0,)</f>
        <v>73.999852000000004</v>
      </c>
      <c r="V3702">
        <f>_xlfn.XLOOKUP($D3702,climatevars!$E:$E,climatevars!K:K,0,)</f>
        <v>750.99849799999981</v>
      </c>
      <c r="W3702">
        <f>_xlfn.XLOOKUP($D3702,climatevars!$E:$E,climatevars!L:L,0,)</f>
        <v>326.99934599999995</v>
      </c>
      <c r="X3702">
        <f>_xlfn.XLOOKUP($G3702,speciesvars!$D:$D,speciesvars!H:H,0,0)</f>
        <v>23.825000166892998</v>
      </c>
      <c r="Y3702">
        <f>_xlfn.XLOOKUP($G3702,speciesvars!$D:$D,speciesvars!I:I,0,0)</f>
        <v>508</v>
      </c>
    </row>
    <row r="3703" spans="1:25" hidden="1" x14ac:dyDescent="0.25">
      <c r="A3703" t="s">
        <v>57</v>
      </c>
      <c r="B3703" t="s">
        <v>52</v>
      </c>
      <c r="C3703">
        <v>32</v>
      </c>
      <c r="D3703" t="str">
        <f t="shared" si="57"/>
        <v>Rooseveltspring 2021</v>
      </c>
      <c r="E3703" t="s">
        <v>66</v>
      </c>
      <c r="F3703" t="s">
        <v>0</v>
      </c>
      <c r="G3703" t="s">
        <v>13</v>
      </c>
      <c r="H3703" t="s">
        <v>4254</v>
      </c>
      <c r="I3703" t="s">
        <v>3807</v>
      </c>
      <c r="J3703" t="s">
        <v>60</v>
      </c>
      <c r="K3703">
        <v>0</v>
      </c>
      <c r="L3703">
        <v>0</v>
      </c>
      <c r="M3703">
        <v>0</v>
      </c>
      <c r="N3703">
        <f>_xlfn.XLOOKUP($A3703,'site variables'!$A:$A,'site variables'!C:C,0,0)</f>
        <v>400.54</v>
      </c>
      <c r="O3703">
        <f>_xlfn.XLOOKUP($A3703,'site variables'!$A:$A,'site variables'!D:D,0,0)</f>
        <v>30.2</v>
      </c>
      <c r="P3703">
        <f>_xlfn.XLOOKUP($A3703,'site variables'!$A:$A,'site variables'!E:E,0,0)</f>
        <v>20.100000000000001</v>
      </c>
      <c r="Q3703">
        <f>_xlfn.XLOOKUP($A3703,'site variables'!$A:$A,'site variables'!F:F,0,0)</f>
        <v>762</v>
      </c>
      <c r="R3703" t="str">
        <f>_xlfn.XLOOKUP($A3703,'site variables'!$A:$A,'site variables'!G:G,0,0)</f>
        <v>high</v>
      </c>
      <c r="S3703" t="str">
        <f>_xlfn.XLOOKUP($A3703,'site variables'!$A:$A,'site variables'!H:H,0,0)</f>
        <v>low</v>
      </c>
      <c r="T3703" t="str">
        <f>_xlfn.XLOOKUP($A3703,'site variables'!$A:$A,'site variables'!I:I,0,0)</f>
        <v>Wildfire&amp;grazing</v>
      </c>
      <c r="U3703">
        <f>_xlfn.XLOOKUP($D3703,climatevars!$E:$E,climatevars!J:J,0,)</f>
        <v>73.999852000000004</v>
      </c>
      <c r="V3703">
        <f>_xlfn.XLOOKUP($D3703,climatevars!$E:$E,climatevars!K:K,0,)</f>
        <v>750.99849799999981</v>
      </c>
      <c r="W3703">
        <f>_xlfn.XLOOKUP($D3703,climatevars!$E:$E,climatevars!L:L,0,)</f>
        <v>326.99934599999995</v>
      </c>
      <c r="X3703">
        <f>_xlfn.XLOOKUP($G3703,speciesvars!$D:$D,speciesvars!H:H,0,0)</f>
        <v>23.462500015894602</v>
      </c>
      <c r="Y3703">
        <f>_xlfn.XLOOKUP($G3703,speciesvars!$D:$D,speciesvars!I:I,0,0)</f>
        <v>846</v>
      </c>
    </row>
    <row r="3704" spans="1:25" hidden="1" x14ac:dyDescent="0.25">
      <c r="A3704" t="s">
        <v>57</v>
      </c>
      <c r="B3704" t="s">
        <v>52</v>
      </c>
      <c r="C3704">
        <v>32</v>
      </c>
      <c r="D3704" t="str">
        <f t="shared" si="57"/>
        <v>Rooseveltspring 2021</v>
      </c>
      <c r="E3704" t="s">
        <v>66</v>
      </c>
      <c r="F3704" t="s">
        <v>0</v>
      </c>
      <c r="G3704" t="s">
        <v>21</v>
      </c>
      <c r="H3704" t="s">
        <v>4254</v>
      </c>
      <c r="I3704" t="s">
        <v>3808</v>
      </c>
      <c r="J3704" t="s">
        <v>60</v>
      </c>
      <c r="K3704">
        <v>0</v>
      </c>
      <c r="L3704">
        <v>0</v>
      </c>
      <c r="M3704">
        <v>0</v>
      </c>
      <c r="N3704">
        <f>_xlfn.XLOOKUP($A3704,'site variables'!$A:$A,'site variables'!C:C,0,0)</f>
        <v>400.54</v>
      </c>
      <c r="O3704">
        <f>_xlfn.XLOOKUP($A3704,'site variables'!$A:$A,'site variables'!D:D,0,0)</f>
        <v>30.2</v>
      </c>
      <c r="P3704">
        <f>_xlfn.XLOOKUP($A3704,'site variables'!$A:$A,'site variables'!E:E,0,0)</f>
        <v>20.100000000000001</v>
      </c>
      <c r="Q3704">
        <f>_xlfn.XLOOKUP($A3704,'site variables'!$A:$A,'site variables'!F:F,0,0)</f>
        <v>762</v>
      </c>
      <c r="R3704" t="str">
        <f>_xlfn.XLOOKUP($A3704,'site variables'!$A:$A,'site variables'!G:G,0,0)</f>
        <v>high</v>
      </c>
      <c r="S3704" t="str">
        <f>_xlfn.XLOOKUP($A3704,'site variables'!$A:$A,'site variables'!H:H,0,0)</f>
        <v>low</v>
      </c>
      <c r="T3704" t="str">
        <f>_xlfn.XLOOKUP($A3704,'site variables'!$A:$A,'site variables'!I:I,0,0)</f>
        <v>Wildfire&amp;grazing</v>
      </c>
      <c r="U3704">
        <f>_xlfn.XLOOKUP($D3704,climatevars!$E:$E,climatevars!J:J,0,)</f>
        <v>73.999852000000004</v>
      </c>
      <c r="V3704">
        <f>_xlfn.XLOOKUP($D3704,climatevars!$E:$E,climatevars!K:K,0,)</f>
        <v>750.99849799999981</v>
      </c>
      <c r="W3704">
        <f>_xlfn.XLOOKUP($D3704,climatevars!$E:$E,climatevars!L:L,0,)</f>
        <v>326.99934599999995</v>
      </c>
      <c r="X3704">
        <f>_xlfn.XLOOKUP($G3704,speciesvars!$D:$D,speciesvars!H:H,0,0)</f>
        <v>24.8750001192093</v>
      </c>
      <c r="Y3704">
        <f>_xlfn.XLOOKUP($G3704,speciesvars!$D:$D,speciesvars!I:I,0,0)</f>
        <v>845</v>
      </c>
    </row>
    <row r="3705" spans="1:25" hidden="1" x14ac:dyDescent="0.25">
      <c r="A3705" t="s">
        <v>57</v>
      </c>
      <c r="B3705" t="s">
        <v>52</v>
      </c>
      <c r="C3705">
        <v>32</v>
      </c>
      <c r="D3705" t="str">
        <f t="shared" si="57"/>
        <v>Rooseveltspring 2021</v>
      </c>
      <c r="E3705" t="s">
        <v>66</v>
      </c>
      <c r="F3705" t="s">
        <v>0</v>
      </c>
      <c r="G3705" t="s">
        <v>53</v>
      </c>
      <c r="H3705" t="s">
        <v>4254</v>
      </c>
      <c r="I3705" t="s">
        <v>3809</v>
      </c>
      <c r="J3705" t="s">
        <v>60</v>
      </c>
      <c r="K3705">
        <v>0</v>
      </c>
      <c r="L3705">
        <v>0</v>
      </c>
      <c r="M3705">
        <v>0</v>
      </c>
      <c r="N3705">
        <f>_xlfn.XLOOKUP($A3705,'site variables'!$A:$A,'site variables'!C:C,0,0)</f>
        <v>400.54</v>
      </c>
      <c r="O3705">
        <f>_xlfn.XLOOKUP($A3705,'site variables'!$A:$A,'site variables'!D:D,0,0)</f>
        <v>30.2</v>
      </c>
      <c r="P3705">
        <f>_xlfn.XLOOKUP($A3705,'site variables'!$A:$A,'site variables'!E:E,0,0)</f>
        <v>20.100000000000001</v>
      </c>
      <c r="Q3705">
        <f>_xlfn.XLOOKUP($A3705,'site variables'!$A:$A,'site variables'!F:F,0,0)</f>
        <v>762</v>
      </c>
      <c r="R3705" t="str">
        <f>_xlfn.XLOOKUP($A3705,'site variables'!$A:$A,'site variables'!G:G,0,0)</f>
        <v>high</v>
      </c>
      <c r="S3705" t="str">
        <f>_xlfn.XLOOKUP($A3705,'site variables'!$A:$A,'site variables'!H:H,0,0)</f>
        <v>low</v>
      </c>
      <c r="T3705" t="str">
        <f>_xlfn.XLOOKUP($A3705,'site variables'!$A:$A,'site variables'!I:I,0,0)</f>
        <v>Wildfire&amp;grazing</v>
      </c>
      <c r="U3705">
        <f>_xlfn.XLOOKUP($D3705,climatevars!$E:$E,climatevars!J:J,0,)</f>
        <v>73.999852000000004</v>
      </c>
      <c r="V3705">
        <f>_xlfn.XLOOKUP($D3705,climatevars!$E:$E,climatevars!K:K,0,)</f>
        <v>750.99849799999981</v>
      </c>
      <c r="W3705">
        <f>_xlfn.XLOOKUP($D3705,climatevars!$E:$E,climatevars!L:L,0,)</f>
        <v>326.99934599999995</v>
      </c>
      <c r="X3705">
        <f>_xlfn.XLOOKUP($G3705,speciesvars!$D:$D,speciesvars!H:H,0,0)</f>
        <v>24.200000047683702</v>
      </c>
      <c r="Y3705">
        <f>_xlfn.XLOOKUP($G3705,speciesvars!$D:$D,speciesvars!I:I,0,0)</f>
        <v>706</v>
      </c>
    </row>
    <row r="3706" spans="1:25" hidden="1" x14ac:dyDescent="0.25">
      <c r="A3706" t="s">
        <v>57</v>
      </c>
      <c r="B3706" t="s">
        <v>52</v>
      </c>
      <c r="C3706">
        <v>32</v>
      </c>
      <c r="D3706" t="str">
        <f t="shared" si="57"/>
        <v>Rooseveltspring 2021</v>
      </c>
      <c r="E3706" t="s">
        <v>66</v>
      </c>
      <c r="F3706" t="s">
        <v>0</v>
      </c>
      <c r="G3706" t="s">
        <v>35</v>
      </c>
      <c r="H3706" t="s">
        <v>4254</v>
      </c>
      <c r="I3706" t="s">
        <v>3810</v>
      </c>
      <c r="J3706" t="s">
        <v>60</v>
      </c>
      <c r="K3706">
        <v>1</v>
      </c>
      <c r="L3706">
        <v>45</v>
      </c>
      <c r="M3706">
        <v>0.05</v>
      </c>
      <c r="N3706">
        <f>_xlfn.XLOOKUP($A3706,'site variables'!$A:$A,'site variables'!C:C,0,0)</f>
        <v>400.54</v>
      </c>
      <c r="O3706">
        <f>_xlfn.XLOOKUP($A3706,'site variables'!$A:$A,'site variables'!D:D,0,0)</f>
        <v>30.2</v>
      </c>
      <c r="P3706">
        <f>_xlfn.XLOOKUP($A3706,'site variables'!$A:$A,'site variables'!E:E,0,0)</f>
        <v>20.100000000000001</v>
      </c>
      <c r="Q3706">
        <f>_xlfn.XLOOKUP($A3706,'site variables'!$A:$A,'site variables'!F:F,0,0)</f>
        <v>762</v>
      </c>
      <c r="R3706" t="str">
        <f>_xlfn.XLOOKUP($A3706,'site variables'!$A:$A,'site variables'!G:G,0,0)</f>
        <v>high</v>
      </c>
      <c r="S3706" t="str">
        <f>_xlfn.XLOOKUP($A3706,'site variables'!$A:$A,'site variables'!H:H,0,0)</f>
        <v>low</v>
      </c>
      <c r="T3706" t="str">
        <f>_xlfn.XLOOKUP($A3706,'site variables'!$A:$A,'site variables'!I:I,0,0)</f>
        <v>Wildfire&amp;grazing</v>
      </c>
      <c r="U3706">
        <f>_xlfn.XLOOKUP($D3706,climatevars!$E:$E,climatevars!J:J,0,)</f>
        <v>73.999852000000004</v>
      </c>
      <c r="V3706">
        <f>_xlfn.XLOOKUP($D3706,climatevars!$E:$E,climatevars!K:K,0,)</f>
        <v>750.99849799999981</v>
      </c>
      <c r="W3706">
        <f>_xlfn.XLOOKUP($D3706,climatevars!$E:$E,climatevars!L:L,0,)</f>
        <v>326.99934599999995</v>
      </c>
      <c r="X3706">
        <f>_xlfn.XLOOKUP($G3706,speciesvars!$D:$D,speciesvars!H:H,0,0)</f>
        <v>23.5000000198682</v>
      </c>
      <c r="Y3706">
        <f>_xlfn.XLOOKUP($G3706,speciesvars!$D:$D,speciesvars!I:I,0,0)</f>
        <v>354</v>
      </c>
    </row>
    <row r="3707" spans="1:25" hidden="1" x14ac:dyDescent="0.25">
      <c r="A3707" t="s">
        <v>57</v>
      </c>
      <c r="B3707" t="s">
        <v>52</v>
      </c>
      <c r="C3707">
        <v>32</v>
      </c>
      <c r="D3707" t="str">
        <f t="shared" si="57"/>
        <v>Rooseveltspring 2021</v>
      </c>
      <c r="E3707" t="s">
        <v>66</v>
      </c>
      <c r="F3707" t="s">
        <v>0</v>
      </c>
      <c r="G3707" t="s">
        <v>76</v>
      </c>
      <c r="H3707" t="s">
        <v>4254</v>
      </c>
      <c r="I3707" t="s">
        <v>3811</v>
      </c>
      <c r="J3707" t="s">
        <v>60</v>
      </c>
      <c r="K3707">
        <v>0</v>
      </c>
      <c r="L3707">
        <v>0</v>
      </c>
      <c r="M3707">
        <v>0</v>
      </c>
      <c r="N3707">
        <f>_xlfn.XLOOKUP($A3707,'site variables'!$A:$A,'site variables'!C:C,0,0)</f>
        <v>400.54</v>
      </c>
      <c r="O3707">
        <f>_xlfn.XLOOKUP($A3707,'site variables'!$A:$A,'site variables'!D:D,0,0)</f>
        <v>30.2</v>
      </c>
      <c r="P3707">
        <f>_xlfn.XLOOKUP($A3707,'site variables'!$A:$A,'site variables'!E:E,0,0)</f>
        <v>20.100000000000001</v>
      </c>
      <c r="Q3707">
        <f>_xlfn.XLOOKUP($A3707,'site variables'!$A:$A,'site variables'!F:F,0,0)</f>
        <v>762</v>
      </c>
      <c r="R3707" t="str">
        <f>_xlfn.XLOOKUP($A3707,'site variables'!$A:$A,'site variables'!G:G,0,0)</f>
        <v>high</v>
      </c>
      <c r="S3707" t="str">
        <f>_xlfn.XLOOKUP($A3707,'site variables'!$A:$A,'site variables'!H:H,0,0)</f>
        <v>low</v>
      </c>
      <c r="T3707" t="str">
        <f>_xlfn.XLOOKUP($A3707,'site variables'!$A:$A,'site variables'!I:I,0,0)</f>
        <v>Wildfire&amp;grazing</v>
      </c>
      <c r="U3707">
        <f>_xlfn.XLOOKUP($D3707,climatevars!$E:$E,climatevars!J:J,0,)</f>
        <v>73.999852000000004</v>
      </c>
      <c r="V3707">
        <f>_xlfn.XLOOKUP($D3707,climatevars!$E:$E,climatevars!K:K,0,)</f>
        <v>750.99849799999981</v>
      </c>
      <c r="W3707">
        <f>_xlfn.XLOOKUP($D3707,climatevars!$E:$E,climatevars!L:L,0,)</f>
        <v>326.99934599999995</v>
      </c>
      <c r="X3707">
        <f>_xlfn.XLOOKUP($G3707,speciesvars!$D:$D,speciesvars!H:H,0,0)</f>
        <v>23.825000166892998</v>
      </c>
      <c r="Y3707">
        <f>_xlfn.XLOOKUP($G3707,speciesvars!$D:$D,speciesvars!I:I,0,0)</f>
        <v>508</v>
      </c>
    </row>
    <row r="3708" spans="1:25" hidden="1" x14ac:dyDescent="0.25">
      <c r="A3708" t="s">
        <v>57</v>
      </c>
      <c r="B3708" t="s">
        <v>69</v>
      </c>
      <c r="C3708">
        <v>8</v>
      </c>
      <c r="D3708" t="str">
        <f t="shared" si="57"/>
        <v>Rooseveltspring 2022</v>
      </c>
      <c r="E3708" t="s">
        <v>48</v>
      </c>
      <c r="F3708" t="s">
        <v>70</v>
      </c>
      <c r="G3708" t="s">
        <v>395</v>
      </c>
      <c r="H3708" t="s">
        <v>11</v>
      </c>
      <c r="I3708" t="s">
        <v>3812</v>
      </c>
      <c r="J3708" t="s">
        <v>60</v>
      </c>
      <c r="K3708">
        <v>1</v>
      </c>
      <c r="L3708">
        <v>72</v>
      </c>
      <c r="N3708">
        <f>_xlfn.XLOOKUP($A3708,'site variables'!$A:$A,'site variables'!C:C,0,0)</f>
        <v>400.54</v>
      </c>
      <c r="O3708">
        <f>_xlfn.XLOOKUP($A3708,'site variables'!$A:$A,'site variables'!D:D,0,0)</f>
        <v>30.2</v>
      </c>
      <c r="P3708">
        <f>_xlfn.XLOOKUP($A3708,'site variables'!$A:$A,'site variables'!E:E,0,0)</f>
        <v>20.100000000000001</v>
      </c>
      <c r="Q3708">
        <f>_xlfn.XLOOKUP($A3708,'site variables'!$A:$A,'site variables'!F:F,0,0)</f>
        <v>762</v>
      </c>
      <c r="R3708" t="str">
        <f>_xlfn.XLOOKUP($A3708,'site variables'!$A:$A,'site variables'!G:G,0,0)</f>
        <v>high</v>
      </c>
      <c r="S3708" t="str">
        <f>_xlfn.XLOOKUP($A3708,'site variables'!$A:$A,'site variables'!H:H,0,0)</f>
        <v>low</v>
      </c>
      <c r="T3708" t="str">
        <f>_xlfn.XLOOKUP($A3708,'site variables'!$A:$A,'site variables'!I:I,0,0)</f>
        <v>Wildfire&amp;grazing</v>
      </c>
      <c r="U3708">
        <f>_xlfn.XLOOKUP($D3708,climatevars!$E:$E,climatevars!J:J,0,)</f>
        <v>130.99973799999995</v>
      </c>
      <c r="V3708">
        <f>_xlfn.XLOOKUP($D3708,climatevars!$E:$E,climatevars!K:K,0,)</f>
        <v>750.99849799999981</v>
      </c>
      <c r="W3708">
        <f>_xlfn.XLOOKUP($D3708,climatevars!$E:$E,climatevars!L:L,0,)</f>
        <v>750.99849799999993</v>
      </c>
      <c r="X3708">
        <f>_xlfn.XLOOKUP($G3708,speciesvars!$D:$D,speciesvars!H:H,0,0)</f>
        <v>0</v>
      </c>
      <c r="Y3708">
        <f>_xlfn.XLOOKUP($G3708,speciesvars!$D:$D,speciesvars!I:I,0,0)</f>
        <v>0</v>
      </c>
    </row>
    <row r="3709" spans="1:25" hidden="1" x14ac:dyDescent="0.25">
      <c r="A3709" t="s">
        <v>57</v>
      </c>
      <c r="B3709" t="s">
        <v>69</v>
      </c>
      <c r="C3709">
        <v>9</v>
      </c>
      <c r="D3709" t="str">
        <f t="shared" si="57"/>
        <v>Rooseveltspring 2022</v>
      </c>
      <c r="E3709" t="s">
        <v>75</v>
      </c>
      <c r="F3709" t="s">
        <v>49</v>
      </c>
      <c r="G3709" t="s">
        <v>3</v>
      </c>
      <c r="H3709" t="s">
        <v>11</v>
      </c>
      <c r="I3709" t="s">
        <v>3813</v>
      </c>
      <c r="J3709" t="s">
        <v>72</v>
      </c>
      <c r="K3709">
        <v>13</v>
      </c>
      <c r="L3709">
        <v>20</v>
      </c>
      <c r="N3709">
        <f>_xlfn.XLOOKUP($A3709,'site variables'!$A:$A,'site variables'!C:C,0,0)</f>
        <v>400.54</v>
      </c>
      <c r="O3709">
        <f>_xlfn.XLOOKUP($A3709,'site variables'!$A:$A,'site variables'!D:D,0,0)</f>
        <v>30.2</v>
      </c>
      <c r="P3709">
        <f>_xlfn.XLOOKUP($A3709,'site variables'!$A:$A,'site variables'!E:E,0,0)</f>
        <v>20.100000000000001</v>
      </c>
      <c r="Q3709">
        <f>_xlfn.XLOOKUP($A3709,'site variables'!$A:$A,'site variables'!F:F,0,0)</f>
        <v>762</v>
      </c>
      <c r="R3709" t="str">
        <f>_xlfn.XLOOKUP($A3709,'site variables'!$A:$A,'site variables'!G:G,0,0)</f>
        <v>high</v>
      </c>
      <c r="S3709" t="str">
        <f>_xlfn.XLOOKUP($A3709,'site variables'!$A:$A,'site variables'!H:H,0,0)</f>
        <v>low</v>
      </c>
      <c r="T3709" t="str">
        <f>_xlfn.XLOOKUP($A3709,'site variables'!$A:$A,'site variables'!I:I,0,0)</f>
        <v>Wildfire&amp;grazing</v>
      </c>
      <c r="U3709">
        <f>_xlfn.XLOOKUP($D3709,climatevars!$E:$E,climatevars!J:J,0,)</f>
        <v>130.99973799999995</v>
      </c>
      <c r="V3709">
        <f>_xlfn.XLOOKUP($D3709,climatevars!$E:$E,climatevars!K:K,0,)</f>
        <v>750.99849799999981</v>
      </c>
      <c r="W3709">
        <f>_xlfn.XLOOKUP($D3709,climatevars!$E:$E,climatevars!L:L,0,)</f>
        <v>750.99849799999993</v>
      </c>
      <c r="X3709">
        <f>_xlfn.XLOOKUP($G3709,speciesvars!$D:$D,speciesvars!H:H,0,0)</f>
        <v>0</v>
      </c>
      <c r="Y3709">
        <f>_xlfn.XLOOKUP($G3709,speciesvars!$D:$D,speciesvars!I:I,0,0)</f>
        <v>0</v>
      </c>
    </row>
    <row r="3710" spans="1:25" hidden="1" x14ac:dyDescent="0.25">
      <c r="A3710" t="s">
        <v>57</v>
      </c>
      <c r="B3710" t="s">
        <v>69</v>
      </c>
      <c r="C3710">
        <v>9</v>
      </c>
      <c r="D3710" t="str">
        <f t="shared" si="57"/>
        <v>Rooseveltspring 2022</v>
      </c>
      <c r="E3710" t="s">
        <v>75</v>
      </c>
      <c r="F3710" t="s">
        <v>49</v>
      </c>
      <c r="G3710" t="s">
        <v>44</v>
      </c>
      <c r="H3710" t="s">
        <v>11</v>
      </c>
      <c r="I3710" t="s">
        <v>3814</v>
      </c>
      <c r="J3710" t="s">
        <v>60</v>
      </c>
      <c r="K3710">
        <v>2</v>
      </c>
      <c r="L3710">
        <v>10</v>
      </c>
      <c r="N3710">
        <f>_xlfn.XLOOKUP($A3710,'site variables'!$A:$A,'site variables'!C:C,0,0)</f>
        <v>400.54</v>
      </c>
      <c r="O3710">
        <f>_xlfn.XLOOKUP($A3710,'site variables'!$A:$A,'site variables'!D:D,0,0)</f>
        <v>30.2</v>
      </c>
      <c r="P3710">
        <f>_xlfn.XLOOKUP($A3710,'site variables'!$A:$A,'site variables'!E:E,0,0)</f>
        <v>20.100000000000001</v>
      </c>
      <c r="Q3710">
        <f>_xlfn.XLOOKUP($A3710,'site variables'!$A:$A,'site variables'!F:F,0,0)</f>
        <v>762</v>
      </c>
      <c r="R3710" t="str">
        <f>_xlfn.XLOOKUP($A3710,'site variables'!$A:$A,'site variables'!G:G,0,0)</f>
        <v>high</v>
      </c>
      <c r="S3710" t="str">
        <f>_xlfn.XLOOKUP($A3710,'site variables'!$A:$A,'site variables'!H:H,0,0)</f>
        <v>low</v>
      </c>
      <c r="T3710" t="str">
        <f>_xlfn.XLOOKUP($A3710,'site variables'!$A:$A,'site variables'!I:I,0,0)</f>
        <v>Wildfire&amp;grazing</v>
      </c>
      <c r="U3710">
        <f>_xlfn.XLOOKUP($D3710,climatevars!$E:$E,climatevars!J:J,0,)</f>
        <v>130.99973799999995</v>
      </c>
      <c r="V3710">
        <f>_xlfn.XLOOKUP($D3710,climatevars!$E:$E,climatevars!K:K,0,)</f>
        <v>750.99849799999981</v>
      </c>
      <c r="W3710">
        <f>_xlfn.XLOOKUP($D3710,climatevars!$E:$E,climatevars!L:L,0,)</f>
        <v>750.99849799999993</v>
      </c>
      <c r="X3710">
        <f>_xlfn.XLOOKUP($G3710,speciesvars!$D:$D,speciesvars!H:H,0,0)</f>
        <v>0</v>
      </c>
      <c r="Y3710">
        <f>_xlfn.XLOOKUP($G3710,speciesvars!$D:$D,speciesvars!I:I,0,0)</f>
        <v>0</v>
      </c>
    </row>
    <row r="3711" spans="1:25" hidden="1" x14ac:dyDescent="0.25">
      <c r="A3711" t="s">
        <v>57</v>
      </c>
      <c r="B3711" t="s">
        <v>52</v>
      </c>
      <c r="C3711">
        <v>33</v>
      </c>
      <c r="D3711" t="str">
        <f t="shared" si="57"/>
        <v>Rooseveltspring 2021</v>
      </c>
      <c r="E3711" t="s">
        <v>48</v>
      </c>
      <c r="F3711" t="s">
        <v>0</v>
      </c>
      <c r="G3711" t="s">
        <v>13</v>
      </c>
      <c r="H3711" t="s">
        <v>4254</v>
      </c>
      <c r="I3711" t="s">
        <v>3815</v>
      </c>
      <c r="J3711" t="s">
        <v>60</v>
      </c>
      <c r="K3711">
        <v>0</v>
      </c>
      <c r="L3711">
        <v>0</v>
      </c>
      <c r="M3711">
        <v>0</v>
      </c>
      <c r="N3711">
        <f>_xlfn.XLOOKUP($A3711,'site variables'!$A:$A,'site variables'!C:C,0,0)</f>
        <v>400.54</v>
      </c>
      <c r="O3711">
        <f>_xlfn.XLOOKUP($A3711,'site variables'!$A:$A,'site variables'!D:D,0,0)</f>
        <v>30.2</v>
      </c>
      <c r="P3711">
        <f>_xlfn.XLOOKUP($A3711,'site variables'!$A:$A,'site variables'!E:E,0,0)</f>
        <v>20.100000000000001</v>
      </c>
      <c r="Q3711">
        <f>_xlfn.XLOOKUP($A3711,'site variables'!$A:$A,'site variables'!F:F,0,0)</f>
        <v>762</v>
      </c>
      <c r="R3711" t="str">
        <f>_xlfn.XLOOKUP($A3711,'site variables'!$A:$A,'site variables'!G:G,0,0)</f>
        <v>high</v>
      </c>
      <c r="S3711" t="str">
        <f>_xlfn.XLOOKUP($A3711,'site variables'!$A:$A,'site variables'!H:H,0,0)</f>
        <v>low</v>
      </c>
      <c r="T3711" t="str">
        <f>_xlfn.XLOOKUP($A3711,'site variables'!$A:$A,'site variables'!I:I,0,0)</f>
        <v>Wildfire&amp;grazing</v>
      </c>
      <c r="U3711">
        <f>_xlfn.XLOOKUP($D3711,climatevars!$E:$E,climatevars!J:J,0,)</f>
        <v>73.999852000000004</v>
      </c>
      <c r="V3711">
        <f>_xlfn.XLOOKUP($D3711,climatevars!$E:$E,climatevars!K:K,0,)</f>
        <v>750.99849799999981</v>
      </c>
      <c r="W3711">
        <f>_xlfn.XLOOKUP($D3711,climatevars!$E:$E,climatevars!L:L,0,)</f>
        <v>326.99934599999995</v>
      </c>
      <c r="X3711">
        <f>_xlfn.XLOOKUP($G3711,speciesvars!$D:$D,speciesvars!H:H,0,0)</f>
        <v>23.462500015894602</v>
      </c>
      <c r="Y3711">
        <f>_xlfn.XLOOKUP($G3711,speciesvars!$D:$D,speciesvars!I:I,0,0)</f>
        <v>846</v>
      </c>
    </row>
    <row r="3712" spans="1:25" hidden="1" x14ac:dyDescent="0.25">
      <c r="A3712" t="s">
        <v>57</v>
      </c>
      <c r="B3712" t="s">
        <v>69</v>
      </c>
      <c r="C3712">
        <v>9</v>
      </c>
      <c r="D3712" t="str">
        <f t="shared" si="57"/>
        <v>Rooseveltspring 2022</v>
      </c>
      <c r="E3712" t="s">
        <v>75</v>
      </c>
      <c r="F3712" t="s">
        <v>49</v>
      </c>
      <c r="G3712" t="s">
        <v>36</v>
      </c>
      <c r="H3712" t="s">
        <v>11</v>
      </c>
      <c r="I3712" t="s">
        <v>3816</v>
      </c>
      <c r="J3712" t="s">
        <v>72</v>
      </c>
      <c r="K3712">
        <v>4</v>
      </c>
      <c r="L3712">
        <v>18</v>
      </c>
      <c r="N3712">
        <f>_xlfn.XLOOKUP($A3712,'site variables'!$A:$A,'site variables'!C:C,0,0)</f>
        <v>400.54</v>
      </c>
      <c r="O3712">
        <f>_xlfn.XLOOKUP($A3712,'site variables'!$A:$A,'site variables'!D:D,0,0)</f>
        <v>30.2</v>
      </c>
      <c r="P3712">
        <f>_xlfn.XLOOKUP($A3712,'site variables'!$A:$A,'site variables'!E:E,0,0)</f>
        <v>20.100000000000001</v>
      </c>
      <c r="Q3712">
        <f>_xlfn.XLOOKUP($A3712,'site variables'!$A:$A,'site variables'!F:F,0,0)</f>
        <v>762</v>
      </c>
      <c r="R3712" t="str">
        <f>_xlfn.XLOOKUP($A3712,'site variables'!$A:$A,'site variables'!G:G,0,0)</f>
        <v>high</v>
      </c>
      <c r="S3712" t="str">
        <f>_xlfn.XLOOKUP($A3712,'site variables'!$A:$A,'site variables'!H:H,0,0)</f>
        <v>low</v>
      </c>
      <c r="T3712" t="str">
        <f>_xlfn.XLOOKUP($A3712,'site variables'!$A:$A,'site variables'!I:I,0,0)</f>
        <v>Wildfire&amp;grazing</v>
      </c>
      <c r="U3712">
        <f>_xlfn.XLOOKUP($D3712,climatevars!$E:$E,climatevars!J:J,0,)</f>
        <v>130.99973799999995</v>
      </c>
      <c r="V3712">
        <f>_xlfn.XLOOKUP($D3712,climatevars!$E:$E,climatevars!K:K,0,)</f>
        <v>750.99849799999981</v>
      </c>
      <c r="W3712">
        <f>_xlfn.XLOOKUP($D3712,climatevars!$E:$E,climatevars!L:L,0,)</f>
        <v>750.99849799999993</v>
      </c>
      <c r="X3712">
        <f>_xlfn.XLOOKUP($G3712,speciesvars!$D:$D,speciesvars!H:H,0,0)</f>
        <v>0</v>
      </c>
      <c r="Y3712">
        <f>_xlfn.XLOOKUP($G3712,speciesvars!$D:$D,speciesvars!I:I,0,0)</f>
        <v>0</v>
      </c>
    </row>
    <row r="3713" spans="1:25" hidden="1" x14ac:dyDescent="0.25">
      <c r="A3713" t="s">
        <v>57</v>
      </c>
      <c r="B3713" t="s">
        <v>52</v>
      </c>
      <c r="C3713">
        <v>33</v>
      </c>
      <c r="D3713" t="str">
        <f t="shared" si="57"/>
        <v>Rooseveltspring 2021</v>
      </c>
      <c r="E3713" t="s">
        <v>48</v>
      </c>
      <c r="F3713" t="s">
        <v>0</v>
      </c>
      <c r="G3713" t="s">
        <v>21</v>
      </c>
      <c r="H3713" t="s">
        <v>4254</v>
      </c>
      <c r="I3713" t="s">
        <v>3817</v>
      </c>
      <c r="J3713" t="s">
        <v>60</v>
      </c>
      <c r="K3713">
        <v>0</v>
      </c>
      <c r="L3713">
        <v>0</v>
      </c>
      <c r="M3713">
        <v>0</v>
      </c>
      <c r="N3713">
        <f>_xlfn.XLOOKUP($A3713,'site variables'!$A:$A,'site variables'!C:C,0,0)</f>
        <v>400.54</v>
      </c>
      <c r="O3713">
        <f>_xlfn.XLOOKUP($A3713,'site variables'!$A:$A,'site variables'!D:D,0,0)</f>
        <v>30.2</v>
      </c>
      <c r="P3713">
        <f>_xlfn.XLOOKUP($A3713,'site variables'!$A:$A,'site variables'!E:E,0,0)</f>
        <v>20.100000000000001</v>
      </c>
      <c r="Q3713">
        <f>_xlfn.XLOOKUP($A3713,'site variables'!$A:$A,'site variables'!F:F,0,0)</f>
        <v>762</v>
      </c>
      <c r="R3713" t="str">
        <f>_xlfn.XLOOKUP($A3713,'site variables'!$A:$A,'site variables'!G:G,0,0)</f>
        <v>high</v>
      </c>
      <c r="S3713" t="str">
        <f>_xlfn.XLOOKUP($A3713,'site variables'!$A:$A,'site variables'!H:H,0,0)</f>
        <v>low</v>
      </c>
      <c r="T3713" t="str">
        <f>_xlfn.XLOOKUP($A3713,'site variables'!$A:$A,'site variables'!I:I,0,0)</f>
        <v>Wildfire&amp;grazing</v>
      </c>
      <c r="U3713">
        <f>_xlfn.XLOOKUP($D3713,climatevars!$E:$E,climatevars!J:J,0,)</f>
        <v>73.999852000000004</v>
      </c>
      <c r="V3713">
        <f>_xlfn.XLOOKUP($D3713,climatevars!$E:$E,climatevars!K:K,0,)</f>
        <v>750.99849799999981</v>
      </c>
      <c r="W3713">
        <f>_xlfn.XLOOKUP($D3713,climatevars!$E:$E,climatevars!L:L,0,)</f>
        <v>326.99934599999995</v>
      </c>
      <c r="X3713">
        <f>_xlfn.XLOOKUP($G3713,speciesvars!$D:$D,speciesvars!H:H,0,0)</f>
        <v>24.8750001192093</v>
      </c>
      <c r="Y3713">
        <f>_xlfn.XLOOKUP($G3713,speciesvars!$D:$D,speciesvars!I:I,0,0)</f>
        <v>845</v>
      </c>
    </row>
    <row r="3714" spans="1:25" hidden="1" x14ac:dyDescent="0.25">
      <c r="A3714" t="s">
        <v>57</v>
      </c>
      <c r="B3714" t="s">
        <v>52</v>
      </c>
      <c r="C3714">
        <v>33</v>
      </c>
      <c r="D3714" t="str">
        <f t="shared" si="57"/>
        <v>Rooseveltspring 2021</v>
      </c>
      <c r="E3714" t="s">
        <v>48</v>
      </c>
      <c r="F3714" t="s">
        <v>0</v>
      </c>
      <c r="G3714" t="s">
        <v>53</v>
      </c>
      <c r="H3714" t="s">
        <v>4254</v>
      </c>
      <c r="I3714" t="s">
        <v>3818</v>
      </c>
      <c r="J3714" t="s">
        <v>60</v>
      </c>
      <c r="K3714">
        <v>0</v>
      </c>
      <c r="L3714">
        <v>0</v>
      </c>
      <c r="M3714">
        <v>0</v>
      </c>
      <c r="N3714">
        <f>_xlfn.XLOOKUP($A3714,'site variables'!$A:$A,'site variables'!C:C,0,0)</f>
        <v>400.54</v>
      </c>
      <c r="O3714">
        <f>_xlfn.XLOOKUP($A3714,'site variables'!$A:$A,'site variables'!D:D,0,0)</f>
        <v>30.2</v>
      </c>
      <c r="P3714">
        <f>_xlfn.XLOOKUP($A3714,'site variables'!$A:$A,'site variables'!E:E,0,0)</f>
        <v>20.100000000000001</v>
      </c>
      <c r="Q3714">
        <f>_xlfn.XLOOKUP($A3714,'site variables'!$A:$A,'site variables'!F:F,0,0)</f>
        <v>762</v>
      </c>
      <c r="R3714" t="str">
        <f>_xlfn.XLOOKUP($A3714,'site variables'!$A:$A,'site variables'!G:G,0,0)</f>
        <v>high</v>
      </c>
      <c r="S3714" t="str">
        <f>_xlfn.XLOOKUP($A3714,'site variables'!$A:$A,'site variables'!H:H,0,0)</f>
        <v>low</v>
      </c>
      <c r="T3714" t="str">
        <f>_xlfn.XLOOKUP($A3714,'site variables'!$A:$A,'site variables'!I:I,0,0)</f>
        <v>Wildfire&amp;grazing</v>
      </c>
      <c r="U3714">
        <f>_xlfn.XLOOKUP($D3714,climatevars!$E:$E,climatevars!J:J,0,)</f>
        <v>73.999852000000004</v>
      </c>
      <c r="V3714">
        <f>_xlfn.XLOOKUP($D3714,climatevars!$E:$E,climatevars!K:K,0,)</f>
        <v>750.99849799999981</v>
      </c>
      <c r="W3714">
        <f>_xlfn.XLOOKUP($D3714,climatevars!$E:$E,climatevars!L:L,0,)</f>
        <v>326.99934599999995</v>
      </c>
      <c r="X3714">
        <f>_xlfn.XLOOKUP($G3714,speciesvars!$D:$D,speciesvars!H:H,0,0)</f>
        <v>24.200000047683702</v>
      </c>
      <c r="Y3714">
        <f>_xlfn.XLOOKUP($G3714,speciesvars!$D:$D,speciesvars!I:I,0,0)</f>
        <v>706</v>
      </c>
    </row>
    <row r="3715" spans="1:25" hidden="1" x14ac:dyDescent="0.25">
      <c r="A3715" t="s">
        <v>57</v>
      </c>
      <c r="B3715" t="s">
        <v>52</v>
      </c>
      <c r="C3715">
        <v>33</v>
      </c>
      <c r="D3715" t="str">
        <f t="shared" ref="D3715:D3778" si="58">_xlfn.CONCAT(A3715,B3715)</f>
        <v>Rooseveltspring 2021</v>
      </c>
      <c r="E3715" t="s">
        <v>48</v>
      </c>
      <c r="F3715" t="s">
        <v>0</v>
      </c>
      <c r="G3715" t="s">
        <v>35</v>
      </c>
      <c r="H3715" t="s">
        <v>4254</v>
      </c>
      <c r="I3715" t="s">
        <v>3819</v>
      </c>
      <c r="J3715" t="s">
        <v>60</v>
      </c>
      <c r="K3715">
        <v>0</v>
      </c>
      <c r="L3715">
        <v>0</v>
      </c>
      <c r="M3715">
        <v>0.05</v>
      </c>
      <c r="N3715">
        <f>_xlfn.XLOOKUP($A3715,'site variables'!$A:$A,'site variables'!C:C,0,0)</f>
        <v>400.54</v>
      </c>
      <c r="O3715">
        <f>_xlfn.XLOOKUP($A3715,'site variables'!$A:$A,'site variables'!D:D,0,0)</f>
        <v>30.2</v>
      </c>
      <c r="P3715">
        <f>_xlfn.XLOOKUP($A3715,'site variables'!$A:$A,'site variables'!E:E,0,0)</f>
        <v>20.100000000000001</v>
      </c>
      <c r="Q3715">
        <f>_xlfn.XLOOKUP($A3715,'site variables'!$A:$A,'site variables'!F:F,0,0)</f>
        <v>762</v>
      </c>
      <c r="R3715" t="str">
        <f>_xlfn.XLOOKUP($A3715,'site variables'!$A:$A,'site variables'!G:G,0,0)</f>
        <v>high</v>
      </c>
      <c r="S3715" t="str">
        <f>_xlfn.XLOOKUP($A3715,'site variables'!$A:$A,'site variables'!H:H,0,0)</f>
        <v>low</v>
      </c>
      <c r="T3715" t="str">
        <f>_xlfn.XLOOKUP($A3715,'site variables'!$A:$A,'site variables'!I:I,0,0)</f>
        <v>Wildfire&amp;grazing</v>
      </c>
      <c r="U3715">
        <f>_xlfn.XLOOKUP($D3715,climatevars!$E:$E,climatevars!J:J,0,)</f>
        <v>73.999852000000004</v>
      </c>
      <c r="V3715">
        <f>_xlfn.XLOOKUP($D3715,climatevars!$E:$E,climatevars!K:K,0,)</f>
        <v>750.99849799999981</v>
      </c>
      <c r="W3715">
        <f>_xlfn.XLOOKUP($D3715,climatevars!$E:$E,climatevars!L:L,0,)</f>
        <v>326.99934599999995</v>
      </c>
      <c r="X3715">
        <f>_xlfn.XLOOKUP($G3715,speciesvars!$D:$D,speciesvars!H:H,0,0)</f>
        <v>23.5000000198682</v>
      </c>
      <c r="Y3715">
        <f>_xlfn.XLOOKUP($G3715,speciesvars!$D:$D,speciesvars!I:I,0,0)</f>
        <v>354</v>
      </c>
    </row>
    <row r="3716" spans="1:25" hidden="1" x14ac:dyDescent="0.25">
      <c r="A3716" t="s">
        <v>57</v>
      </c>
      <c r="B3716" t="s">
        <v>52</v>
      </c>
      <c r="C3716">
        <v>33</v>
      </c>
      <c r="D3716" t="str">
        <f t="shared" si="58"/>
        <v>Rooseveltspring 2021</v>
      </c>
      <c r="E3716" t="s">
        <v>48</v>
      </c>
      <c r="F3716" t="s">
        <v>0</v>
      </c>
      <c r="G3716" t="s">
        <v>76</v>
      </c>
      <c r="H3716" t="s">
        <v>4254</v>
      </c>
      <c r="I3716" t="s">
        <v>3820</v>
      </c>
      <c r="J3716" t="s">
        <v>60</v>
      </c>
      <c r="K3716">
        <v>0</v>
      </c>
      <c r="L3716">
        <v>0</v>
      </c>
      <c r="M3716">
        <v>0</v>
      </c>
      <c r="N3716">
        <f>_xlfn.XLOOKUP($A3716,'site variables'!$A:$A,'site variables'!C:C,0,0)</f>
        <v>400.54</v>
      </c>
      <c r="O3716">
        <f>_xlfn.XLOOKUP($A3716,'site variables'!$A:$A,'site variables'!D:D,0,0)</f>
        <v>30.2</v>
      </c>
      <c r="P3716">
        <f>_xlfn.XLOOKUP($A3716,'site variables'!$A:$A,'site variables'!E:E,0,0)</f>
        <v>20.100000000000001</v>
      </c>
      <c r="Q3716">
        <f>_xlfn.XLOOKUP($A3716,'site variables'!$A:$A,'site variables'!F:F,0,0)</f>
        <v>762</v>
      </c>
      <c r="R3716" t="str">
        <f>_xlfn.XLOOKUP($A3716,'site variables'!$A:$A,'site variables'!G:G,0,0)</f>
        <v>high</v>
      </c>
      <c r="S3716" t="str">
        <f>_xlfn.XLOOKUP($A3716,'site variables'!$A:$A,'site variables'!H:H,0,0)</f>
        <v>low</v>
      </c>
      <c r="T3716" t="str">
        <f>_xlfn.XLOOKUP($A3716,'site variables'!$A:$A,'site variables'!I:I,0,0)</f>
        <v>Wildfire&amp;grazing</v>
      </c>
      <c r="U3716">
        <f>_xlfn.XLOOKUP($D3716,climatevars!$E:$E,climatevars!J:J,0,)</f>
        <v>73.999852000000004</v>
      </c>
      <c r="V3716">
        <f>_xlfn.XLOOKUP($D3716,climatevars!$E:$E,climatevars!K:K,0,)</f>
        <v>750.99849799999981</v>
      </c>
      <c r="W3716">
        <f>_xlfn.XLOOKUP($D3716,climatevars!$E:$E,climatevars!L:L,0,)</f>
        <v>326.99934599999995</v>
      </c>
      <c r="X3716">
        <f>_xlfn.XLOOKUP($G3716,speciesvars!$D:$D,speciesvars!H:H,0,0)</f>
        <v>23.825000166892998</v>
      </c>
      <c r="Y3716">
        <f>_xlfn.XLOOKUP($G3716,speciesvars!$D:$D,speciesvars!I:I,0,0)</f>
        <v>508</v>
      </c>
    </row>
    <row r="3717" spans="1:25" hidden="1" x14ac:dyDescent="0.25">
      <c r="A3717" t="s">
        <v>57</v>
      </c>
      <c r="B3717" t="s">
        <v>69</v>
      </c>
      <c r="C3717">
        <v>10</v>
      </c>
      <c r="D3717" t="str">
        <f t="shared" si="58"/>
        <v>Rooseveltspring 2022</v>
      </c>
      <c r="E3717" t="s">
        <v>66</v>
      </c>
      <c r="F3717" t="s">
        <v>0</v>
      </c>
      <c r="G3717" t="s">
        <v>29</v>
      </c>
      <c r="H3717" t="s">
        <v>11</v>
      </c>
      <c r="I3717" t="s">
        <v>3821</v>
      </c>
      <c r="J3717" t="s">
        <v>60</v>
      </c>
      <c r="K3717">
        <v>1</v>
      </c>
      <c r="L3717">
        <v>12</v>
      </c>
      <c r="N3717">
        <f>_xlfn.XLOOKUP($A3717,'site variables'!$A:$A,'site variables'!C:C,0,0)</f>
        <v>400.54</v>
      </c>
      <c r="O3717">
        <f>_xlfn.XLOOKUP($A3717,'site variables'!$A:$A,'site variables'!D:D,0,0)</f>
        <v>30.2</v>
      </c>
      <c r="P3717">
        <f>_xlfn.XLOOKUP($A3717,'site variables'!$A:$A,'site variables'!E:E,0,0)</f>
        <v>20.100000000000001</v>
      </c>
      <c r="Q3717">
        <f>_xlfn.XLOOKUP($A3717,'site variables'!$A:$A,'site variables'!F:F,0,0)</f>
        <v>762</v>
      </c>
      <c r="R3717" t="str">
        <f>_xlfn.XLOOKUP($A3717,'site variables'!$A:$A,'site variables'!G:G,0,0)</f>
        <v>high</v>
      </c>
      <c r="S3717" t="str">
        <f>_xlfn.XLOOKUP($A3717,'site variables'!$A:$A,'site variables'!H:H,0,0)</f>
        <v>low</v>
      </c>
      <c r="T3717" t="str">
        <f>_xlfn.XLOOKUP($A3717,'site variables'!$A:$A,'site variables'!I:I,0,0)</f>
        <v>Wildfire&amp;grazing</v>
      </c>
      <c r="U3717">
        <f>_xlfn.XLOOKUP($D3717,climatevars!$E:$E,climatevars!J:J,0,)</f>
        <v>130.99973799999995</v>
      </c>
      <c r="V3717">
        <f>_xlfn.XLOOKUP($D3717,climatevars!$E:$E,climatevars!K:K,0,)</f>
        <v>750.99849799999981</v>
      </c>
      <c r="W3717">
        <f>_xlfn.XLOOKUP($D3717,climatevars!$E:$E,climatevars!L:L,0,)</f>
        <v>750.99849799999993</v>
      </c>
      <c r="X3717">
        <f>_xlfn.XLOOKUP($G3717,speciesvars!$D:$D,speciesvars!H:H,0,0)</f>
        <v>0</v>
      </c>
      <c r="Y3717">
        <f>_xlfn.XLOOKUP($G3717,speciesvars!$D:$D,speciesvars!I:I,0,0)</f>
        <v>0</v>
      </c>
    </row>
    <row r="3718" spans="1:25" hidden="1" x14ac:dyDescent="0.25">
      <c r="A3718" t="s">
        <v>57</v>
      </c>
      <c r="B3718" t="s">
        <v>69</v>
      </c>
      <c r="C3718">
        <v>10</v>
      </c>
      <c r="D3718" t="str">
        <f t="shared" si="58"/>
        <v>Rooseveltspring 2022</v>
      </c>
      <c r="E3718" t="s">
        <v>66</v>
      </c>
      <c r="F3718" t="s">
        <v>0</v>
      </c>
      <c r="G3718" t="s">
        <v>14</v>
      </c>
      <c r="H3718" t="s">
        <v>11</v>
      </c>
      <c r="I3718" t="s">
        <v>3822</v>
      </c>
      <c r="J3718" t="s">
        <v>60</v>
      </c>
      <c r="K3718">
        <v>2</v>
      </c>
      <c r="L3718">
        <v>175</v>
      </c>
      <c r="N3718">
        <f>_xlfn.XLOOKUP($A3718,'site variables'!$A:$A,'site variables'!C:C,0,0)</f>
        <v>400.54</v>
      </c>
      <c r="O3718">
        <f>_xlfn.XLOOKUP($A3718,'site variables'!$A:$A,'site variables'!D:D,0,0)</f>
        <v>30.2</v>
      </c>
      <c r="P3718">
        <f>_xlfn.XLOOKUP($A3718,'site variables'!$A:$A,'site variables'!E:E,0,0)</f>
        <v>20.100000000000001</v>
      </c>
      <c r="Q3718">
        <f>_xlfn.XLOOKUP($A3718,'site variables'!$A:$A,'site variables'!F:F,0,0)</f>
        <v>762</v>
      </c>
      <c r="R3718" t="str">
        <f>_xlfn.XLOOKUP($A3718,'site variables'!$A:$A,'site variables'!G:G,0,0)</f>
        <v>high</v>
      </c>
      <c r="S3718" t="str">
        <f>_xlfn.XLOOKUP($A3718,'site variables'!$A:$A,'site variables'!H:H,0,0)</f>
        <v>low</v>
      </c>
      <c r="T3718" t="str">
        <f>_xlfn.XLOOKUP($A3718,'site variables'!$A:$A,'site variables'!I:I,0,0)</f>
        <v>Wildfire&amp;grazing</v>
      </c>
      <c r="U3718">
        <f>_xlfn.XLOOKUP($D3718,climatevars!$E:$E,climatevars!J:J,0,)</f>
        <v>130.99973799999995</v>
      </c>
      <c r="V3718">
        <f>_xlfn.XLOOKUP($D3718,climatevars!$E:$E,climatevars!K:K,0,)</f>
        <v>750.99849799999981</v>
      </c>
      <c r="W3718">
        <f>_xlfn.XLOOKUP($D3718,climatevars!$E:$E,climatevars!L:L,0,)</f>
        <v>750.99849799999993</v>
      </c>
      <c r="X3718">
        <f>_xlfn.XLOOKUP($G3718,speciesvars!$D:$D,speciesvars!H:H,0,0)</f>
        <v>0</v>
      </c>
      <c r="Y3718">
        <f>_xlfn.XLOOKUP($G3718,speciesvars!$D:$D,speciesvars!I:I,0,0)</f>
        <v>0</v>
      </c>
    </row>
    <row r="3719" spans="1:25" hidden="1" x14ac:dyDescent="0.25">
      <c r="A3719" t="s">
        <v>57</v>
      </c>
      <c r="B3719" t="s">
        <v>69</v>
      </c>
      <c r="C3719">
        <v>10</v>
      </c>
      <c r="D3719" t="str">
        <f t="shared" si="58"/>
        <v>Rooseveltspring 2022</v>
      </c>
      <c r="E3719" t="s">
        <v>66</v>
      </c>
      <c r="F3719" t="s">
        <v>0</v>
      </c>
      <c r="G3719" t="s">
        <v>2918</v>
      </c>
      <c r="H3719" t="s">
        <v>11</v>
      </c>
      <c r="I3719" t="s">
        <v>3823</v>
      </c>
      <c r="J3719" t="s">
        <v>60</v>
      </c>
      <c r="K3719">
        <v>6</v>
      </c>
      <c r="L3719">
        <v>40</v>
      </c>
      <c r="N3719">
        <f>_xlfn.XLOOKUP($A3719,'site variables'!$A:$A,'site variables'!C:C,0,0)</f>
        <v>400.54</v>
      </c>
      <c r="O3719">
        <f>_xlfn.XLOOKUP($A3719,'site variables'!$A:$A,'site variables'!D:D,0,0)</f>
        <v>30.2</v>
      </c>
      <c r="P3719">
        <f>_xlfn.XLOOKUP($A3719,'site variables'!$A:$A,'site variables'!E:E,0,0)</f>
        <v>20.100000000000001</v>
      </c>
      <c r="Q3719">
        <f>_xlfn.XLOOKUP($A3719,'site variables'!$A:$A,'site variables'!F:F,0,0)</f>
        <v>762</v>
      </c>
      <c r="R3719" t="str">
        <f>_xlfn.XLOOKUP($A3719,'site variables'!$A:$A,'site variables'!G:G,0,0)</f>
        <v>high</v>
      </c>
      <c r="S3719" t="str">
        <f>_xlfn.XLOOKUP($A3719,'site variables'!$A:$A,'site variables'!H:H,0,0)</f>
        <v>low</v>
      </c>
      <c r="T3719" t="str">
        <f>_xlfn.XLOOKUP($A3719,'site variables'!$A:$A,'site variables'!I:I,0,0)</f>
        <v>Wildfire&amp;grazing</v>
      </c>
      <c r="U3719">
        <f>_xlfn.XLOOKUP($D3719,climatevars!$E:$E,climatevars!J:J,0,)</f>
        <v>130.99973799999995</v>
      </c>
      <c r="V3719">
        <f>_xlfn.XLOOKUP($D3719,climatevars!$E:$E,climatevars!K:K,0,)</f>
        <v>750.99849799999981</v>
      </c>
      <c r="W3719">
        <f>_xlfn.XLOOKUP($D3719,climatevars!$E:$E,climatevars!L:L,0,)</f>
        <v>750.99849799999993</v>
      </c>
      <c r="X3719">
        <f>_xlfn.XLOOKUP($G3719,speciesvars!$D:$D,speciesvars!H:H,0,0)</f>
        <v>0</v>
      </c>
      <c r="Y3719">
        <f>_xlfn.XLOOKUP($G3719,speciesvars!$D:$D,speciesvars!I:I,0,0)</f>
        <v>0</v>
      </c>
    </row>
    <row r="3720" spans="1:25" hidden="1" x14ac:dyDescent="0.25">
      <c r="A3720" t="s">
        <v>57</v>
      </c>
      <c r="B3720" t="s">
        <v>52</v>
      </c>
      <c r="C3720">
        <v>34</v>
      </c>
      <c r="D3720" t="str">
        <f t="shared" si="58"/>
        <v>Rooseveltspring 2021</v>
      </c>
      <c r="E3720" t="s">
        <v>74</v>
      </c>
      <c r="F3720" t="s">
        <v>70</v>
      </c>
      <c r="G3720" t="s">
        <v>6</v>
      </c>
      <c r="H3720" t="s">
        <v>4256</v>
      </c>
      <c r="I3720" t="s">
        <v>3824</v>
      </c>
      <c r="J3720" t="s">
        <v>60</v>
      </c>
      <c r="K3720">
        <v>0</v>
      </c>
      <c r="L3720">
        <v>0</v>
      </c>
      <c r="M3720">
        <v>0</v>
      </c>
      <c r="N3720">
        <f>_xlfn.XLOOKUP($A3720,'site variables'!$A:$A,'site variables'!C:C,0,0)</f>
        <v>400.54</v>
      </c>
      <c r="O3720">
        <f>_xlfn.XLOOKUP($A3720,'site variables'!$A:$A,'site variables'!D:D,0,0)</f>
        <v>30.2</v>
      </c>
      <c r="P3720">
        <f>_xlfn.XLOOKUP($A3720,'site variables'!$A:$A,'site variables'!E:E,0,0)</f>
        <v>20.100000000000001</v>
      </c>
      <c r="Q3720">
        <f>_xlfn.XLOOKUP($A3720,'site variables'!$A:$A,'site variables'!F:F,0,0)</f>
        <v>762</v>
      </c>
      <c r="R3720" t="str">
        <f>_xlfn.XLOOKUP($A3720,'site variables'!$A:$A,'site variables'!G:G,0,0)</f>
        <v>high</v>
      </c>
      <c r="S3720" t="str">
        <f>_xlfn.XLOOKUP($A3720,'site variables'!$A:$A,'site variables'!H:H,0,0)</f>
        <v>low</v>
      </c>
      <c r="T3720" t="str">
        <f>_xlfn.XLOOKUP($A3720,'site variables'!$A:$A,'site variables'!I:I,0,0)</f>
        <v>Wildfire&amp;grazing</v>
      </c>
      <c r="U3720">
        <f>_xlfn.XLOOKUP($D3720,climatevars!$E:$E,climatevars!J:J,0,)</f>
        <v>73.999852000000004</v>
      </c>
      <c r="V3720">
        <f>_xlfn.XLOOKUP($D3720,climatevars!$E:$E,climatevars!K:K,0,)</f>
        <v>750.99849799999981</v>
      </c>
      <c r="W3720">
        <f>_xlfn.XLOOKUP($D3720,climatevars!$E:$E,climatevars!L:L,0,)</f>
        <v>326.99934599999995</v>
      </c>
      <c r="X3720">
        <f>_xlfn.XLOOKUP($G3720,speciesvars!$D:$D,speciesvars!H:H,0,0)</f>
        <v>21.804166575272902</v>
      </c>
      <c r="Y3720">
        <f>_xlfn.XLOOKUP($G3720,speciesvars!$D:$D,speciesvars!I:I,0,0)</f>
        <v>504</v>
      </c>
    </row>
    <row r="3721" spans="1:25" hidden="1" x14ac:dyDescent="0.25">
      <c r="A3721" t="s">
        <v>57</v>
      </c>
      <c r="B3721" t="s">
        <v>69</v>
      </c>
      <c r="C3721">
        <v>10</v>
      </c>
      <c r="D3721" t="str">
        <f t="shared" si="58"/>
        <v>Rooseveltspring 2022</v>
      </c>
      <c r="E3721" t="s">
        <v>66</v>
      </c>
      <c r="F3721" t="s">
        <v>0</v>
      </c>
      <c r="G3721" t="s">
        <v>44</v>
      </c>
      <c r="H3721" t="s">
        <v>11</v>
      </c>
      <c r="I3721" t="s">
        <v>3825</v>
      </c>
      <c r="J3721" t="s">
        <v>60</v>
      </c>
      <c r="K3721">
        <v>5</v>
      </c>
      <c r="L3721">
        <v>25</v>
      </c>
      <c r="N3721">
        <f>_xlfn.XLOOKUP($A3721,'site variables'!$A:$A,'site variables'!C:C,0,0)</f>
        <v>400.54</v>
      </c>
      <c r="O3721">
        <f>_xlfn.XLOOKUP($A3721,'site variables'!$A:$A,'site variables'!D:D,0,0)</f>
        <v>30.2</v>
      </c>
      <c r="P3721">
        <f>_xlfn.XLOOKUP($A3721,'site variables'!$A:$A,'site variables'!E:E,0,0)</f>
        <v>20.100000000000001</v>
      </c>
      <c r="Q3721">
        <f>_xlfn.XLOOKUP($A3721,'site variables'!$A:$A,'site variables'!F:F,0,0)</f>
        <v>762</v>
      </c>
      <c r="R3721" t="str">
        <f>_xlfn.XLOOKUP($A3721,'site variables'!$A:$A,'site variables'!G:G,0,0)</f>
        <v>high</v>
      </c>
      <c r="S3721" t="str">
        <f>_xlfn.XLOOKUP($A3721,'site variables'!$A:$A,'site variables'!H:H,0,0)</f>
        <v>low</v>
      </c>
      <c r="T3721" t="str">
        <f>_xlfn.XLOOKUP($A3721,'site variables'!$A:$A,'site variables'!I:I,0,0)</f>
        <v>Wildfire&amp;grazing</v>
      </c>
      <c r="U3721">
        <f>_xlfn.XLOOKUP($D3721,climatevars!$E:$E,climatevars!J:J,0,)</f>
        <v>130.99973799999995</v>
      </c>
      <c r="V3721">
        <f>_xlfn.XLOOKUP($D3721,climatevars!$E:$E,climatevars!K:K,0,)</f>
        <v>750.99849799999981</v>
      </c>
      <c r="W3721">
        <f>_xlfn.XLOOKUP($D3721,climatevars!$E:$E,climatevars!L:L,0,)</f>
        <v>750.99849799999993</v>
      </c>
      <c r="X3721">
        <f>_xlfn.XLOOKUP($G3721,speciesvars!$D:$D,speciesvars!H:H,0,0)</f>
        <v>0</v>
      </c>
      <c r="Y3721">
        <f>_xlfn.XLOOKUP($G3721,speciesvars!$D:$D,speciesvars!I:I,0,0)</f>
        <v>0</v>
      </c>
    </row>
    <row r="3722" spans="1:25" hidden="1" x14ac:dyDescent="0.25">
      <c r="A3722" t="s">
        <v>57</v>
      </c>
      <c r="B3722" t="s">
        <v>52</v>
      </c>
      <c r="C3722">
        <v>34</v>
      </c>
      <c r="D3722" t="str">
        <f t="shared" si="58"/>
        <v>Rooseveltspring 2021</v>
      </c>
      <c r="E3722" t="s">
        <v>74</v>
      </c>
      <c r="F3722" t="s">
        <v>70</v>
      </c>
      <c r="G3722" t="s">
        <v>22</v>
      </c>
      <c r="H3722" t="s">
        <v>4256</v>
      </c>
      <c r="I3722" t="s">
        <v>3826</v>
      </c>
      <c r="J3722" t="s">
        <v>60</v>
      </c>
      <c r="K3722">
        <v>0</v>
      </c>
      <c r="L3722">
        <v>0</v>
      </c>
      <c r="M3722">
        <v>0</v>
      </c>
      <c r="N3722">
        <f>_xlfn.XLOOKUP($A3722,'site variables'!$A:$A,'site variables'!C:C,0,0)</f>
        <v>400.54</v>
      </c>
      <c r="O3722">
        <f>_xlfn.XLOOKUP($A3722,'site variables'!$A:$A,'site variables'!D:D,0,0)</f>
        <v>30.2</v>
      </c>
      <c r="P3722">
        <f>_xlfn.XLOOKUP($A3722,'site variables'!$A:$A,'site variables'!E:E,0,0)</f>
        <v>20.100000000000001</v>
      </c>
      <c r="Q3722">
        <f>_xlfn.XLOOKUP($A3722,'site variables'!$A:$A,'site variables'!F:F,0,0)</f>
        <v>762</v>
      </c>
      <c r="R3722" t="str">
        <f>_xlfn.XLOOKUP($A3722,'site variables'!$A:$A,'site variables'!G:G,0,0)</f>
        <v>high</v>
      </c>
      <c r="S3722" t="str">
        <f>_xlfn.XLOOKUP($A3722,'site variables'!$A:$A,'site variables'!H:H,0,0)</f>
        <v>low</v>
      </c>
      <c r="T3722" t="str">
        <f>_xlfn.XLOOKUP($A3722,'site variables'!$A:$A,'site variables'!I:I,0,0)</f>
        <v>Wildfire&amp;grazing</v>
      </c>
      <c r="U3722">
        <f>_xlfn.XLOOKUP($D3722,climatevars!$E:$E,climatevars!J:J,0,)</f>
        <v>73.999852000000004</v>
      </c>
      <c r="V3722">
        <f>_xlfn.XLOOKUP($D3722,climatevars!$E:$E,climatevars!K:K,0,)</f>
        <v>750.99849799999981</v>
      </c>
      <c r="W3722">
        <f>_xlfn.XLOOKUP($D3722,climatevars!$E:$E,climatevars!L:L,0,)</f>
        <v>326.99934599999995</v>
      </c>
      <c r="X3722">
        <f>_xlfn.XLOOKUP($G3722,speciesvars!$D:$D,speciesvars!H:H,0,0)</f>
        <v>22.870833317438802</v>
      </c>
      <c r="Y3722">
        <f>_xlfn.XLOOKUP($G3722,speciesvars!$D:$D,speciesvars!I:I,0,0)</f>
        <v>733</v>
      </c>
    </row>
    <row r="3723" spans="1:25" hidden="1" x14ac:dyDescent="0.25">
      <c r="A3723" t="s">
        <v>57</v>
      </c>
      <c r="B3723" t="s">
        <v>52</v>
      </c>
      <c r="C3723">
        <v>34</v>
      </c>
      <c r="D3723" t="str">
        <f t="shared" si="58"/>
        <v>Rooseveltspring 2021</v>
      </c>
      <c r="E3723" t="s">
        <v>74</v>
      </c>
      <c r="F3723" t="s">
        <v>70</v>
      </c>
      <c r="G3723" t="s">
        <v>54</v>
      </c>
      <c r="H3723" t="s">
        <v>4256</v>
      </c>
      <c r="I3723" t="s">
        <v>3827</v>
      </c>
      <c r="J3723" t="s">
        <v>60</v>
      </c>
      <c r="K3723">
        <v>0</v>
      </c>
      <c r="L3723">
        <v>0</v>
      </c>
      <c r="M3723">
        <v>0.05</v>
      </c>
      <c r="N3723">
        <f>_xlfn.XLOOKUP($A3723,'site variables'!$A:$A,'site variables'!C:C,0,0)</f>
        <v>400.54</v>
      </c>
      <c r="O3723">
        <f>_xlfn.XLOOKUP($A3723,'site variables'!$A:$A,'site variables'!D:D,0,0)</f>
        <v>30.2</v>
      </c>
      <c r="P3723">
        <f>_xlfn.XLOOKUP($A3723,'site variables'!$A:$A,'site variables'!E:E,0,0)</f>
        <v>20.100000000000001</v>
      </c>
      <c r="Q3723">
        <f>_xlfn.XLOOKUP($A3723,'site variables'!$A:$A,'site variables'!F:F,0,0)</f>
        <v>762</v>
      </c>
      <c r="R3723" t="str">
        <f>_xlfn.XLOOKUP($A3723,'site variables'!$A:$A,'site variables'!G:G,0,0)</f>
        <v>high</v>
      </c>
      <c r="S3723" t="str">
        <f>_xlfn.XLOOKUP($A3723,'site variables'!$A:$A,'site variables'!H:H,0,0)</f>
        <v>low</v>
      </c>
      <c r="T3723" t="str">
        <f>_xlfn.XLOOKUP($A3723,'site variables'!$A:$A,'site variables'!I:I,0,0)</f>
        <v>Wildfire&amp;grazing</v>
      </c>
      <c r="U3723">
        <f>_xlfn.XLOOKUP($D3723,climatevars!$E:$E,climatevars!J:J,0,)</f>
        <v>73.999852000000004</v>
      </c>
      <c r="V3723">
        <f>_xlfn.XLOOKUP($D3723,climatevars!$E:$E,climatevars!K:K,0,)</f>
        <v>750.99849799999981</v>
      </c>
      <c r="W3723">
        <f>_xlfn.XLOOKUP($D3723,climatevars!$E:$E,climatevars!L:L,0,)</f>
        <v>326.99934599999995</v>
      </c>
      <c r="X3723">
        <f>_xlfn.XLOOKUP($G3723,speciesvars!$D:$D,speciesvars!H:H,0,0)</f>
        <v>21.7541668613752</v>
      </c>
      <c r="Y3723">
        <f>_xlfn.XLOOKUP($G3723,speciesvars!$D:$D,speciesvars!I:I,0,0)</f>
        <v>505</v>
      </c>
    </row>
    <row r="3724" spans="1:25" hidden="1" x14ac:dyDescent="0.25">
      <c r="A3724" t="s">
        <v>57</v>
      </c>
      <c r="B3724" t="s">
        <v>52</v>
      </c>
      <c r="C3724">
        <v>34</v>
      </c>
      <c r="D3724" t="str">
        <f t="shared" si="58"/>
        <v>Rooseveltspring 2021</v>
      </c>
      <c r="E3724" t="s">
        <v>74</v>
      </c>
      <c r="F3724" t="s">
        <v>70</v>
      </c>
      <c r="G3724" t="s">
        <v>65</v>
      </c>
      <c r="H3724" t="s">
        <v>4256</v>
      </c>
      <c r="I3724" t="s">
        <v>3828</v>
      </c>
      <c r="J3724" t="s">
        <v>60</v>
      </c>
      <c r="K3724">
        <v>5</v>
      </c>
      <c r="L3724">
        <v>20</v>
      </c>
      <c r="M3724">
        <v>0.05</v>
      </c>
      <c r="N3724">
        <f>_xlfn.XLOOKUP($A3724,'site variables'!$A:$A,'site variables'!C:C,0,0)</f>
        <v>400.54</v>
      </c>
      <c r="O3724">
        <f>_xlfn.XLOOKUP($A3724,'site variables'!$A:$A,'site variables'!D:D,0,0)</f>
        <v>30.2</v>
      </c>
      <c r="P3724">
        <f>_xlfn.XLOOKUP($A3724,'site variables'!$A:$A,'site variables'!E:E,0,0)</f>
        <v>20.100000000000001</v>
      </c>
      <c r="Q3724">
        <f>_xlfn.XLOOKUP($A3724,'site variables'!$A:$A,'site variables'!F:F,0,0)</f>
        <v>762</v>
      </c>
      <c r="R3724" t="str">
        <f>_xlfn.XLOOKUP($A3724,'site variables'!$A:$A,'site variables'!G:G,0,0)</f>
        <v>high</v>
      </c>
      <c r="S3724" t="str">
        <f>_xlfn.XLOOKUP($A3724,'site variables'!$A:$A,'site variables'!H:H,0,0)</f>
        <v>low</v>
      </c>
      <c r="T3724" t="str">
        <f>_xlfn.XLOOKUP($A3724,'site variables'!$A:$A,'site variables'!I:I,0,0)</f>
        <v>Wildfire&amp;grazing</v>
      </c>
      <c r="U3724">
        <f>_xlfn.XLOOKUP($D3724,climatevars!$E:$E,climatevars!J:J,0,)</f>
        <v>73.999852000000004</v>
      </c>
      <c r="V3724">
        <f>_xlfn.XLOOKUP($D3724,climatevars!$E:$E,climatevars!K:K,0,)</f>
        <v>750.99849799999981</v>
      </c>
      <c r="W3724">
        <f>_xlfn.XLOOKUP($D3724,climatevars!$E:$E,climatevars!L:L,0,)</f>
        <v>326.99934599999995</v>
      </c>
      <c r="X3724">
        <f>_xlfn.XLOOKUP($G3724,speciesvars!$D:$D,speciesvars!H:H,0,0)</f>
        <v>21.662499884764401</v>
      </c>
      <c r="Y3724">
        <f>_xlfn.XLOOKUP($G3724,speciesvars!$D:$D,speciesvars!I:I,0,0)</f>
        <v>767</v>
      </c>
    </row>
    <row r="3725" spans="1:25" hidden="1" x14ac:dyDescent="0.25">
      <c r="A3725" t="s">
        <v>57</v>
      </c>
      <c r="B3725" t="s">
        <v>52</v>
      </c>
      <c r="C3725">
        <v>34</v>
      </c>
      <c r="D3725" t="str">
        <f t="shared" si="58"/>
        <v>Rooseveltspring 2021</v>
      </c>
      <c r="E3725" t="s">
        <v>74</v>
      </c>
      <c r="F3725" t="s">
        <v>70</v>
      </c>
      <c r="G3725" t="s">
        <v>1</v>
      </c>
      <c r="H3725" t="s">
        <v>4256</v>
      </c>
      <c r="I3725" t="s">
        <v>3829</v>
      </c>
      <c r="J3725" t="s">
        <v>60</v>
      </c>
      <c r="K3725">
        <v>0</v>
      </c>
      <c r="L3725">
        <v>0</v>
      </c>
      <c r="M3725">
        <v>0</v>
      </c>
      <c r="N3725">
        <f>_xlfn.XLOOKUP($A3725,'site variables'!$A:$A,'site variables'!C:C,0,0)</f>
        <v>400.54</v>
      </c>
      <c r="O3725">
        <f>_xlfn.XLOOKUP($A3725,'site variables'!$A:$A,'site variables'!D:D,0,0)</f>
        <v>30.2</v>
      </c>
      <c r="P3725">
        <f>_xlfn.XLOOKUP($A3725,'site variables'!$A:$A,'site variables'!E:E,0,0)</f>
        <v>20.100000000000001</v>
      </c>
      <c r="Q3725">
        <f>_xlfn.XLOOKUP($A3725,'site variables'!$A:$A,'site variables'!F:F,0,0)</f>
        <v>762</v>
      </c>
      <c r="R3725" t="str">
        <f>_xlfn.XLOOKUP($A3725,'site variables'!$A:$A,'site variables'!G:G,0,0)</f>
        <v>high</v>
      </c>
      <c r="S3725" t="str">
        <f>_xlfn.XLOOKUP($A3725,'site variables'!$A:$A,'site variables'!H:H,0,0)</f>
        <v>low</v>
      </c>
      <c r="T3725" t="str">
        <f>_xlfn.XLOOKUP($A3725,'site variables'!$A:$A,'site variables'!I:I,0,0)</f>
        <v>Wildfire&amp;grazing</v>
      </c>
      <c r="U3725">
        <f>_xlfn.XLOOKUP($D3725,climatevars!$E:$E,climatevars!J:J,0,)</f>
        <v>73.999852000000004</v>
      </c>
      <c r="V3725">
        <f>_xlfn.XLOOKUP($D3725,climatevars!$E:$E,climatevars!K:K,0,)</f>
        <v>750.99849799999981</v>
      </c>
      <c r="W3725">
        <f>_xlfn.XLOOKUP($D3725,climatevars!$E:$E,climatevars!L:L,0,)</f>
        <v>326.99934599999995</v>
      </c>
      <c r="X3725">
        <f>_xlfn.XLOOKUP($G3725,speciesvars!$D:$D,speciesvars!H:H,0,0)</f>
        <v>22.9416667421659</v>
      </c>
      <c r="Y3725">
        <f>_xlfn.XLOOKUP($G3725,speciesvars!$D:$D,speciesvars!I:I,0,0)</f>
        <v>528</v>
      </c>
    </row>
    <row r="3726" spans="1:25" hidden="1" x14ac:dyDescent="0.25">
      <c r="A3726" t="s">
        <v>57</v>
      </c>
      <c r="B3726" t="s">
        <v>69</v>
      </c>
      <c r="C3726">
        <v>10</v>
      </c>
      <c r="D3726" t="str">
        <f t="shared" si="58"/>
        <v>Rooseveltspring 2022</v>
      </c>
      <c r="E3726" t="s">
        <v>66</v>
      </c>
      <c r="F3726" t="s">
        <v>0</v>
      </c>
      <c r="G3726" t="s">
        <v>33</v>
      </c>
      <c r="H3726" t="s">
        <v>11</v>
      </c>
      <c r="I3726" t="s">
        <v>3830</v>
      </c>
      <c r="J3726" t="s">
        <v>60</v>
      </c>
      <c r="K3726">
        <v>1</v>
      </c>
      <c r="L3726">
        <v>22</v>
      </c>
      <c r="N3726">
        <f>_xlfn.XLOOKUP($A3726,'site variables'!$A:$A,'site variables'!C:C,0,0)</f>
        <v>400.54</v>
      </c>
      <c r="O3726">
        <f>_xlfn.XLOOKUP($A3726,'site variables'!$A:$A,'site variables'!D:D,0,0)</f>
        <v>30.2</v>
      </c>
      <c r="P3726">
        <f>_xlfn.XLOOKUP($A3726,'site variables'!$A:$A,'site variables'!E:E,0,0)</f>
        <v>20.100000000000001</v>
      </c>
      <c r="Q3726">
        <f>_xlfn.XLOOKUP($A3726,'site variables'!$A:$A,'site variables'!F:F,0,0)</f>
        <v>762</v>
      </c>
      <c r="R3726" t="str">
        <f>_xlfn.XLOOKUP($A3726,'site variables'!$A:$A,'site variables'!G:G,0,0)</f>
        <v>high</v>
      </c>
      <c r="S3726" t="str">
        <f>_xlfn.XLOOKUP($A3726,'site variables'!$A:$A,'site variables'!H:H,0,0)</f>
        <v>low</v>
      </c>
      <c r="T3726" t="str">
        <f>_xlfn.XLOOKUP($A3726,'site variables'!$A:$A,'site variables'!I:I,0,0)</f>
        <v>Wildfire&amp;grazing</v>
      </c>
      <c r="U3726">
        <f>_xlfn.XLOOKUP($D3726,climatevars!$E:$E,climatevars!J:J,0,)</f>
        <v>130.99973799999995</v>
      </c>
      <c r="V3726">
        <f>_xlfn.XLOOKUP($D3726,climatevars!$E:$E,climatevars!K:K,0,)</f>
        <v>750.99849799999981</v>
      </c>
      <c r="W3726">
        <f>_xlfn.XLOOKUP($D3726,climatevars!$E:$E,climatevars!L:L,0,)</f>
        <v>750.99849799999993</v>
      </c>
      <c r="X3726">
        <f>_xlfn.XLOOKUP($G3726,speciesvars!$D:$D,speciesvars!H:H,0,0)</f>
        <v>0</v>
      </c>
      <c r="Y3726">
        <f>_xlfn.XLOOKUP($G3726,speciesvars!$D:$D,speciesvars!I:I,0,0)</f>
        <v>0</v>
      </c>
    </row>
    <row r="3727" spans="1:25" hidden="1" x14ac:dyDescent="0.25">
      <c r="A3727" t="s">
        <v>57</v>
      </c>
      <c r="B3727" t="s">
        <v>69</v>
      </c>
      <c r="C3727">
        <v>10</v>
      </c>
      <c r="D3727" t="str">
        <f t="shared" si="58"/>
        <v>Rooseveltspring 2022</v>
      </c>
      <c r="E3727" t="s">
        <v>66</v>
      </c>
      <c r="F3727" t="s">
        <v>0</v>
      </c>
      <c r="G3727" t="s">
        <v>36</v>
      </c>
      <c r="H3727" t="s">
        <v>11</v>
      </c>
      <c r="I3727" t="s">
        <v>3831</v>
      </c>
      <c r="J3727" t="s">
        <v>72</v>
      </c>
      <c r="K3727">
        <v>1</v>
      </c>
      <c r="L3727">
        <v>55</v>
      </c>
      <c r="N3727">
        <f>_xlfn.XLOOKUP($A3727,'site variables'!$A:$A,'site variables'!C:C,0,0)</f>
        <v>400.54</v>
      </c>
      <c r="O3727">
        <f>_xlfn.XLOOKUP($A3727,'site variables'!$A:$A,'site variables'!D:D,0,0)</f>
        <v>30.2</v>
      </c>
      <c r="P3727">
        <f>_xlfn.XLOOKUP($A3727,'site variables'!$A:$A,'site variables'!E:E,0,0)</f>
        <v>20.100000000000001</v>
      </c>
      <c r="Q3727">
        <f>_xlfn.XLOOKUP($A3727,'site variables'!$A:$A,'site variables'!F:F,0,0)</f>
        <v>762</v>
      </c>
      <c r="R3727" t="str">
        <f>_xlfn.XLOOKUP($A3727,'site variables'!$A:$A,'site variables'!G:G,0,0)</f>
        <v>high</v>
      </c>
      <c r="S3727" t="str">
        <f>_xlfn.XLOOKUP($A3727,'site variables'!$A:$A,'site variables'!H:H,0,0)</f>
        <v>low</v>
      </c>
      <c r="T3727" t="str">
        <f>_xlfn.XLOOKUP($A3727,'site variables'!$A:$A,'site variables'!I:I,0,0)</f>
        <v>Wildfire&amp;grazing</v>
      </c>
      <c r="U3727">
        <f>_xlfn.XLOOKUP($D3727,climatevars!$E:$E,climatevars!J:J,0,)</f>
        <v>130.99973799999995</v>
      </c>
      <c r="V3727">
        <f>_xlfn.XLOOKUP($D3727,climatevars!$E:$E,climatevars!K:K,0,)</f>
        <v>750.99849799999981</v>
      </c>
      <c r="W3727">
        <f>_xlfn.XLOOKUP($D3727,climatevars!$E:$E,climatevars!L:L,0,)</f>
        <v>750.99849799999993</v>
      </c>
      <c r="X3727">
        <f>_xlfn.XLOOKUP($G3727,speciesvars!$D:$D,speciesvars!H:H,0,0)</f>
        <v>0</v>
      </c>
      <c r="Y3727">
        <f>_xlfn.XLOOKUP($G3727,speciesvars!$D:$D,speciesvars!I:I,0,0)</f>
        <v>0</v>
      </c>
    </row>
    <row r="3728" spans="1:25" hidden="1" x14ac:dyDescent="0.25">
      <c r="A3728" t="s">
        <v>57</v>
      </c>
      <c r="B3728" t="s">
        <v>69</v>
      </c>
      <c r="C3728">
        <v>11</v>
      </c>
      <c r="D3728" t="str">
        <f t="shared" si="58"/>
        <v>Rooseveltspring 2022</v>
      </c>
      <c r="E3728" t="s">
        <v>74</v>
      </c>
      <c r="F3728" t="s">
        <v>70</v>
      </c>
      <c r="G3728" t="s">
        <v>29</v>
      </c>
      <c r="H3728" t="s">
        <v>11</v>
      </c>
      <c r="I3728" t="s">
        <v>3832</v>
      </c>
      <c r="J3728" t="s">
        <v>60</v>
      </c>
      <c r="K3728">
        <v>1</v>
      </c>
      <c r="L3728">
        <v>20</v>
      </c>
      <c r="N3728">
        <f>_xlfn.XLOOKUP($A3728,'site variables'!$A:$A,'site variables'!C:C,0,0)</f>
        <v>400.54</v>
      </c>
      <c r="O3728">
        <f>_xlfn.XLOOKUP($A3728,'site variables'!$A:$A,'site variables'!D:D,0,0)</f>
        <v>30.2</v>
      </c>
      <c r="P3728">
        <f>_xlfn.XLOOKUP($A3728,'site variables'!$A:$A,'site variables'!E:E,0,0)</f>
        <v>20.100000000000001</v>
      </c>
      <c r="Q3728">
        <f>_xlfn.XLOOKUP($A3728,'site variables'!$A:$A,'site variables'!F:F,0,0)</f>
        <v>762</v>
      </c>
      <c r="R3728" t="str">
        <f>_xlfn.XLOOKUP($A3728,'site variables'!$A:$A,'site variables'!G:G,0,0)</f>
        <v>high</v>
      </c>
      <c r="S3728" t="str">
        <f>_xlfn.XLOOKUP($A3728,'site variables'!$A:$A,'site variables'!H:H,0,0)</f>
        <v>low</v>
      </c>
      <c r="T3728" t="str">
        <f>_xlfn.XLOOKUP($A3728,'site variables'!$A:$A,'site variables'!I:I,0,0)</f>
        <v>Wildfire&amp;grazing</v>
      </c>
      <c r="U3728">
        <f>_xlfn.XLOOKUP($D3728,climatevars!$E:$E,climatevars!J:J,0,)</f>
        <v>130.99973799999995</v>
      </c>
      <c r="V3728">
        <f>_xlfn.XLOOKUP($D3728,climatevars!$E:$E,climatevars!K:K,0,)</f>
        <v>750.99849799999981</v>
      </c>
      <c r="W3728">
        <f>_xlfn.XLOOKUP($D3728,climatevars!$E:$E,climatevars!L:L,0,)</f>
        <v>750.99849799999993</v>
      </c>
      <c r="X3728">
        <f>_xlfn.XLOOKUP($G3728,speciesvars!$D:$D,speciesvars!H:H,0,0)</f>
        <v>0</v>
      </c>
      <c r="Y3728">
        <f>_xlfn.XLOOKUP($G3728,speciesvars!$D:$D,speciesvars!I:I,0,0)</f>
        <v>0</v>
      </c>
    </row>
    <row r="3729" spans="1:25" hidden="1" x14ac:dyDescent="0.25">
      <c r="A3729" t="s">
        <v>57</v>
      </c>
      <c r="B3729" t="s">
        <v>69</v>
      </c>
      <c r="C3729">
        <v>11</v>
      </c>
      <c r="D3729" t="str">
        <f t="shared" si="58"/>
        <v>Rooseveltspring 2022</v>
      </c>
      <c r="E3729" t="s">
        <v>74</v>
      </c>
      <c r="F3729" t="s">
        <v>70</v>
      </c>
      <c r="G3729" t="s">
        <v>3</v>
      </c>
      <c r="H3729" t="s">
        <v>11</v>
      </c>
      <c r="I3729" t="s">
        <v>3833</v>
      </c>
      <c r="J3729" t="s">
        <v>72</v>
      </c>
      <c r="K3729">
        <v>1</v>
      </c>
      <c r="L3729">
        <v>48</v>
      </c>
      <c r="N3729">
        <f>_xlfn.XLOOKUP($A3729,'site variables'!$A:$A,'site variables'!C:C,0,0)</f>
        <v>400.54</v>
      </c>
      <c r="O3729">
        <f>_xlfn.XLOOKUP($A3729,'site variables'!$A:$A,'site variables'!D:D,0,0)</f>
        <v>30.2</v>
      </c>
      <c r="P3729">
        <f>_xlfn.XLOOKUP($A3729,'site variables'!$A:$A,'site variables'!E:E,0,0)</f>
        <v>20.100000000000001</v>
      </c>
      <c r="Q3729">
        <f>_xlfn.XLOOKUP($A3729,'site variables'!$A:$A,'site variables'!F:F,0,0)</f>
        <v>762</v>
      </c>
      <c r="R3729" t="str">
        <f>_xlfn.XLOOKUP($A3729,'site variables'!$A:$A,'site variables'!G:G,0,0)</f>
        <v>high</v>
      </c>
      <c r="S3729" t="str">
        <f>_xlfn.XLOOKUP($A3729,'site variables'!$A:$A,'site variables'!H:H,0,0)</f>
        <v>low</v>
      </c>
      <c r="T3729" t="str">
        <f>_xlfn.XLOOKUP($A3729,'site variables'!$A:$A,'site variables'!I:I,0,0)</f>
        <v>Wildfire&amp;grazing</v>
      </c>
      <c r="U3729">
        <f>_xlfn.XLOOKUP($D3729,climatevars!$E:$E,climatevars!J:J,0,)</f>
        <v>130.99973799999995</v>
      </c>
      <c r="V3729">
        <f>_xlfn.XLOOKUP($D3729,climatevars!$E:$E,climatevars!K:K,0,)</f>
        <v>750.99849799999981</v>
      </c>
      <c r="W3729">
        <f>_xlfn.XLOOKUP($D3729,climatevars!$E:$E,climatevars!L:L,0,)</f>
        <v>750.99849799999993</v>
      </c>
      <c r="X3729">
        <f>_xlfn.XLOOKUP($G3729,speciesvars!$D:$D,speciesvars!H:H,0,0)</f>
        <v>0</v>
      </c>
      <c r="Y3729">
        <f>_xlfn.XLOOKUP($G3729,speciesvars!$D:$D,speciesvars!I:I,0,0)</f>
        <v>0</v>
      </c>
    </row>
    <row r="3730" spans="1:25" hidden="1" x14ac:dyDescent="0.25">
      <c r="A3730" t="s">
        <v>57</v>
      </c>
      <c r="B3730" t="s">
        <v>69</v>
      </c>
      <c r="C3730">
        <v>11</v>
      </c>
      <c r="D3730" t="str">
        <f t="shared" si="58"/>
        <v>Rooseveltspring 2022</v>
      </c>
      <c r="E3730" t="s">
        <v>74</v>
      </c>
      <c r="F3730" t="s">
        <v>70</v>
      </c>
      <c r="G3730" t="s">
        <v>2918</v>
      </c>
      <c r="H3730" t="s">
        <v>11</v>
      </c>
      <c r="I3730" t="s">
        <v>3834</v>
      </c>
      <c r="J3730" t="s">
        <v>60</v>
      </c>
      <c r="K3730">
        <v>1</v>
      </c>
      <c r="L3730">
        <v>30</v>
      </c>
      <c r="N3730">
        <f>_xlfn.XLOOKUP($A3730,'site variables'!$A:$A,'site variables'!C:C,0,0)</f>
        <v>400.54</v>
      </c>
      <c r="O3730">
        <f>_xlfn.XLOOKUP($A3730,'site variables'!$A:$A,'site variables'!D:D,0,0)</f>
        <v>30.2</v>
      </c>
      <c r="P3730">
        <f>_xlfn.XLOOKUP($A3730,'site variables'!$A:$A,'site variables'!E:E,0,0)</f>
        <v>20.100000000000001</v>
      </c>
      <c r="Q3730">
        <f>_xlfn.XLOOKUP($A3730,'site variables'!$A:$A,'site variables'!F:F,0,0)</f>
        <v>762</v>
      </c>
      <c r="R3730" t="str">
        <f>_xlfn.XLOOKUP($A3730,'site variables'!$A:$A,'site variables'!G:G,0,0)</f>
        <v>high</v>
      </c>
      <c r="S3730" t="str">
        <f>_xlfn.XLOOKUP($A3730,'site variables'!$A:$A,'site variables'!H:H,0,0)</f>
        <v>low</v>
      </c>
      <c r="T3730" t="str">
        <f>_xlfn.XLOOKUP($A3730,'site variables'!$A:$A,'site variables'!I:I,0,0)</f>
        <v>Wildfire&amp;grazing</v>
      </c>
      <c r="U3730">
        <f>_xlfn.XLOOKUP($D3730,climatevars!$E:$E,climatevars!J:J,0,)</f>
        <v>130.99973799999995</v>
      </c>
      <c r="V3730">
        <f>_xlfn.XLOOKUP($D3730,climatevars!$E:$E,climatevars!K:K,0,)</f>
        <v>750.99849799999981</v>
      </c>
      <c r="W3730">
        <f>_xlfn.XLOOKUP($D3730,climatevars!$E:$E,climatevars!L:L,0,)</f>
        <v>750.99849799999993</v>
      </c>
      <c r="X3730">
        <f>_xlfn.XLOOKUP($G3730,speciesvars!$D:$D,speciesvars!H:H,0,0)</f>
        <v>0</v>
      </c>
      <c r="Y3730">
        <f>_xlfn.XLOOKUP($G3730,speciesvars!$D:$D,speciesvars!I:I,0,0)</f>
        <v>0</v>
      </c>
    </row>
    <row r="3731" spans="1:25" hidden="1" x14ac:dyDescent="0.25">
      <c r="A3731" t="s">
        <v>57</v>
      </c>
      <c r="B3731" t="s">
        <v>52</v>
      </c>
      <c r="C3731">
        <v>35</v>
      </c>
      <c r="D3731" t="str">
        <f t="shared" si="58"/>
        <v>Rooseveltspring 2021</v>
      </c>
      <c r="E3731" t="s">
        <v>75</v>
      </c>
      <c r="F3731" t="s">
        <v>49</v>
      </c>
      <c r="G3731" t="s">
        <v>6</v>
      </c>
      <c r="H3731" t="s">
        <v>4256</v>
      </c>
      <c r="I3731" t="s">
        <v>3835</v>
      </c>
      <c r="J3731" t="s">
        <v>60</v>
      </c>
      <c r="K3731">
        <v>0</v>
      </c>
      <c r="L3731">
        <v>0</v>
      </c>
      <c r="M3731">
        <v>0</v>
      </c>
      <c r="N3731">
        <f>_xlfn.XLOOKUP($A3731,'site variables'!$A:$A,'site variables'!C:C,0,0)</f>
        <v>400.54</v>
      </c>
      <c r="O3731">
        <f>_xlfn.XLOOKUP($A3731,'site variables'!$A:$A,'site variables'!D:D,0,0)</f>
        <v>30.2</v>
      </c>
      <c r="P3731">
        <f>_xlfn.XLOOKUP($A3731,'site variables'!$A:$A,'site variables'!E:E,0,0)</f>
        <v>20.100000000000001</v>
      </c>
      <c r="Q3731">
        <f>_xlfn.XLOOKUP($A3731,'site variables'!$A:$A,'site variables'!F:F,0,0)</f>
        <v>762</v>
      </c>
      <c r="R3731" t="str">
        <f>_xlfn.XLOOKUP($A3731,'site variables'!$A:$A,'site variables'!G:G,0,0)</f>
        <v>high</v>
      </c>
      <c r="S3731" t="str">
        <f>_xlfn.XLOOKUP($A3731,'site variables'!$A:$A,'site variables'!H:H,0,0)</f>
        <v>low</v>
      </c>
      <c r="T3731" t="str">
        <f>_xlfn.XLOOKUP($A3731,'site variables'!$A:$A,'site variables'!I:I,0,0)</f>
        <v>Wildfire&amp;grazing</v>
      </c>
      <c r="U3731">
        <f>_xlfn.XLOOKUP($D3731,climatevars!$E:$E,climatevars!J:J,0,)</f>
        <v>73.999852000000004</v>
      </c>
      <c r="V3731">
        <f>_xlfn.XLOOKUP($D3731,climatevars!$E:$E,climatevars!K:K,0,)</f>
        <v>750.99849799999981</v>
      </c>
      <c r="W3731">
        <f>_xlfn.XLOOKUP($D3731,climatevars!$E:$E,climatevars!L:L,0,)</f>
        <v>326.99934599999995</v>
      </c>
      <c r="X3731">
        <f>_xlfn.XLOOKUP($G3731,speciesvars!$D:$D,speciesvars!H:H,0,0)</f>
        <v>21.804166575272902</v>
      </c>
      <c r="Y3731">
        <f>_xlfn.XLOOKUP($G3731,speciesvars!$D:$D,speciesvars!I:I,0,0)</f>
        <v>504</v>
      </c>
    </row>
    <row r="3732" spans="1:25" hidden="1" x14ac:dyDescent="0.25">
      <c r="A3732" t="s">
        <v>57</v>
      </c>
      <c r="B3732" t="s">
        <v>52</v>
      </c>
      <c r="C3732">
        <v>35</v>
      </c>
      <c r="D3732" t="str">
        <f t="shared" si="58"/>
        <v>Rooseveltspring 2021</v>
      </c>
      <c r="E3732" t="s">
        <v>75</v>
      </c>
      <c r="F3732" t="s">
        <v>49</v>
      </c>
      <c r="G3732" t="s">
        <v>22</v>
      </c>
      <c r="H3732" t="s">
        <v>4256</v>
      </c>
      <c r="I3732" t="s">
        <v>3836</v>
      </c>
      <c r="J3732" t="s">
        <v>60</v>
      </c>
      <c r="K3732">
        <v>0</v>
      </c>
      <c r="L3732">
        <v>0</v>
      </c>
      <c r="M3732">
        <v>0</v>
      </c>
      <c r="N3732">
        <f>_xlfn.XLOOKUP($A3732,'site variables'!$A:$A,'site variables'!C:C,0,0)</f>
        <v>400.54</v>
      </c>
      <c r="O3732">
        <f>_xlfn.XLOOKUP($A3732,'site variables'!$A:$A,'site variables'!D:D,0,0)</f>
        <v>30.2</v>
      </c>
      <c r="P3732">
        <f>_xlfn.XLOOKUP($A3732,'site variables'!$A:$A,'site variables'!E:E,0,0)</f>
        <v>20.100000000000001</v>
      </c>
      <c r="Q3732">
        <f>_xlfn.XLOOKUP($A3732,'site variables'!$A:$A,'site variables'!F:F,0,0)</f>
        <v>762</v>
      </c>
      <c r="R3732" t="str">
        <f>_xlfn.XLOOKUP($A3732,'site variables'!$A:$A,'site variables'!G:G,0,0)</f>
        <v>high</v>
      </c>
      <c r="S3732" t="str">
        <f>_xlfn.XLOOKUP($A3732,'site variables'!$A:$A,'site variables'!H:H,0,0)</f>
        <v>low</v>
      </c>
      <c r="T3732" t="str">
        <f>_xlfn.XLOOKUP($A3732,'site variables'!$A:$A,'site variables'!I:I,0,0)</f>
        <v>Wildfire&amp;grazing</v>
      </c>
      <c r="U3732">
        <f>_xlfn.XLOOKUP($D3732,climatevars!$E:$E,climatevars!J:J,0,)</f>
        <v>73.999852000000004</v>
      </c>
      <c r="V3732">
        <f>_xlfn.XLOOKUP($D3732,climatevars!$E:$E,climatevars!K:K,0,)</f>
        <v>750.99849799999981</v>
      </c>
      <c r="W3732">
        <f>_xlfn.XLOOKUP($D3732,climatevars!$E:$E,climatevars!L:L,0,)</f>
        <v>326.99934599999995</v>
      </c>
      <c r="X3732">
        <f>_xlfn.XLOOKUP($G3732,speciesvars!$D:$D,speciesvars!H:H,0,0)</f>
        <v>22.870833317438802</v>
      </c>
      <c r="Y3732">
        <f>_xlfn.XLOOKUP($G3732,speciesvars!$D:$D,speciesvars!I:I,0,0)</f>
        <v>733</v>
      </c>
    </row>
    <row r="3733" spans="1:25" hidden="1" x14ac:dyDescent="0.25">
      <c r="A3733" t="s">
        <v>57</v>
      </c>
      <c r="B3733" t="s">
        <v>52</v>
      </c>
      <c r="C3733">
        <v>35</v>
      </c>
      <c r="D3733" t="str">
        <f t="shared" si="58"/>
        <v>Rooseveltspring 2021</v>
      </c>
      <c r="E3733" t="s">
        <v>75</v>
      </c>
      <c r="F3733" t="s">
        <v>49</v>
      </c>
      <c r="G3733" t="s">
        <v>54</v>
      </c>
      <c r="H3733" t="s">
        <v>4256</v>
      </c>
      <c r="I3733" t="s">
        <v>3837</v>
      </c>
      <c r="J3733" t="s">
        <v>60</v>
      </c>
      <c r="K3733">
        <v>0</v>
      </c>
      <c r="L3733">
        <v>0</v>
      </c>
      <c r="M3733">
        <v>0</v>
      </c>
      <c r="N3733">
        <f>_xlfn.XLOOKUP($A3733,'site variables'!$A:$A,'site variables'!C:C,0,0)</f>
        <v>400.54</v>
      </c>
      <c r="O3733">
        <f>_xlfn.XLOOKUP($A3733,'site variables'!$A:$A,'site variables'!D:D,0,0)</f>
        <v>30.2</v>
      </c>
      <c r="P3733">
        <f>_xlfn.XLOOKUP($A3733,'site variables'!$A:$A,'site variables'!E:E,0,0)</f>
        <v>20.100000000000001</v>
      </c>
      <c r="Q3733">
        <f>_xlfn.XLOOKUP($A3733,'site variables'!$A:$A,'site variables'!F:F,0,0)</f>
        <v>762</v>
      </c>
      <c r="R3733" t="str">
        <f>_xlfn.XLOOKUP($A3733,'site variables'!$A:$A,'site variables'!G:G,0,0)</f>
        <v>high</v>
      </c>
      <c r="S3733" t="str">
        <f>_xlfn.XLOOKUP($A3733,'site variables'!$A:$A,'site variables'!H:H,0,0)</f>
        <v>low</v>
      </c>
      <c r="T3733" t="str">
        <f>_xlfn.XLOOKUP($A3733,'site variables'!$A:$A,'site variables'!I:I,0,0)</f>
        <v>Wildfire&amp;grazing</v>
      </c>
      <c r="U3733">
        <f>_xlfn.XLOOKUP($D3733,climatevars!$E:$E,climatevars!J:J,0,)</f>
        <v>73.999852000000004</v>
      </c>
      <c r="V3733">
        <f>_xlfn.XLOOKUP($D3733,climatevars!$E:$E,climatevars!K:K,0,)</f>
        <v>750.99849799999981</v>
      </c>
      <c r="W3733">
        <f>_xlfn.XLOOKUP($D3733,climatevars!$E:$E,climatevars!L:L,0,)</f>
        <v>326.99934599999995</v>
      </c>
      <c r="X3733">
        <f>_xlfn.XLOOKUP($G3733,speciesvars!$D:$D,speciesvars!H:H,0,0)</f>
        <v>21.7541668613752</v>
      </c>
      <c r="Y3733">
        <f>_xlfn.XLOOKUP($G3733,speciesvars!$D:$D,speciesvars!I:I,0,0)</f>
        <v>505</v>
      </c>
    </row>
    <row r="3734" spans="1:25" hidden="1" x14ac:dyDescent="0.25">
      <c r="A3734" t="s">
        <v>57</v>
      </c>
      <c r="B3734" t="s">
        <v>52</v>
      </c>
      <c r="C3734">
        <v>35</v>
      </c>
      <c r="D3734" t="str">
        <f t="shared" si="58"/>
        <v>Rooseveltspring 2021</v>
      </c>
      <c r="E3734" t="s">
        <v>75</v>
      </c>
      <c r="F3734" t="s">
        <v>49</v>
      </c>
      <c r="G3734" t="s">
        <v>65</v>
      </c>
      <c r="H3734" t="s">
        <v>4256</v>
      </c>
      <c r="I3734" t="s">
        <v>3838</v>
      </c>
      <c r="J3734" t="s">
        <v>60</v>
      </c>
      <c r="K3734">
        <v>0</v>
      </c>
      <c r="L3734">
        <v>0</v>
      </c>
      <c r="M3734">
        <v>0</v>
      </c>
      <c r="N3734">
        <f>_xlfn.XLOOKUP($A3734,'site variables'!$A:$A,'site variables'!C:C,0,0)</f>
        <v>400.54</v>
      </c>
      <c r="O3734">
        <f>_xlfn.XLOOKUP($A3734,'site variables'!$A:$A,'site variables'!D:D,0,0)</f>
        <v>30.2</v>
      </c>
      <c r="P3734">
        <f>_xlfn.XLOOKUP($A3734,'site variables'!$A:$A,'site variables'!E:E,0,0)</f>
        <v>20.100000000000001</v>
      </c>
      <c r="Q3734">
        <f>_xlfn.XLOOKUP($A3734,'site variables'!$A:$A,'site variables'!F:F,0,0)</f>
        <v>762</v>
      </c>
      <c r="R3734" t="str">
        <f>_xlfn.XLOOKUP($A3734,'site variables'!$A:$A,'site variables'!G:G,0,0)</f>
        <v>high</v>
      </c>
      <c r="S3734" t="str">
        <f>_xlfn.XLOOKUP($A3734,'site variables'!$A:$A,'site variables'!H:H,0,0)</f>
        <v>low</v>
      </c>
      <c r="T3734" t="str">
        <f>_xlfn.XLOOKUP($A3734,'site variables'!$A:$A,'site variables'!I:I,0,0)</f>
        <v>Wildfire&amp;grazing</v>
      </c>
      <c r="U3734">
        <f>_xlfn.XLOOKUP($D3734,climatevars!$E:$E,climatevars!J:J,0,)</f>
        <v>73.999852000000004</v>
      </c>
      <c r="V3734">
        <f>_xlfn.XLOOKUP($D3734,climatevars!$E:$E,climatevars!K:K,0,)</f>
        <v>750.99849799999981</v>
      </c>
      <c r="W3734">
        <f>_xlfn.XLOOKUP($D3734,climatevars!$E:$E,climatevars!L:L,0,)</f>
        <v>326.99934599999995</v>
      </c>
      <c r="X3734">
        <f>_xlfn.XLOOKUP($G3734,speciesvars!$D:$D,speciesvars!H:H,0,0)</f>
        <v>21.662499884764401</v>
      </c>
      <c r="Y3734">
        <f>_xlfn.XLOOKUP($G3734,speciesvars!$D:$D,speciesvars!I:I,0,0)</f>
        <v>767</v>
      </c>
    </row>
    <row r="3735" spans="1:25" hidden="1" x14ac:dyDescent="0.25">
      <c r="A3735" t="s">
        <v>57</v>
      </c>
      <c r="B3735" t="s">
        <v>52</v>
      </c>
      <c r="C3735">
        <v>35</v>
      </c>
      <c r="D3735" t="str">
        <f t="shared" si="58"/>
        <v>Rooseveltspring 2021</v>
      </c>
      <c r="E3735" t="s">
        <v>75</v>
      </c>
      <c r="F3735" t="s">
        <v>49</v>
      </c>
      <c r="G3735" t="s">
        <v>1</v>
      </c>
      <c r="H3735" t="s">
        <v>4256</v>
      </c>
      <c r="I3735" t="s">
        <v>3839</v>
      </c>
      <c r="J3735" t="s">
        <v>60</v>
      </c>
      <c r="K3735">
        <v>0</v>
      </c>
      <c r="L3735">
        <v>0</v>
      </c>
      <c r="M3735">
        <v>0</v>
      </c>
      <c r="N3735">
        <f>_xlfn.XLOOKUP($A3735,'site variables'!$A:$A,'site variables'!C:C,0,0)</f>
        <v>400.54</v>
      </c>
      <c r="O3735">
        <f>_xlfn.XLOOKUP($A3735,'site variables'!$A:$A,'site variables'!D:D,0,0)</f>
        <v>30.2</v>
      </c>
      <c r="P3735">
        <f>_xlfn.XLOOKUP($A3735,'site variables'!$A:$A,'site variables'!E:E,0,0)</f>
        <v>20.100000000000001</v>
      </c>
      <c r="Q3735">
        <f>_xlfn.XLOOKUP($A3735,'site variables'!$A:$A,'site variables'!F:F,0,0)</f>
        <v>762</v>
      </c>
      <c r="R3735" t="str">
        <f>_xlfn.XLOOKUP($A3735,'site variables'!$A:$A,'site variables'!G:G,0,0)</f>
        <v>high</v>
      </c>
      <c r="S3735" t="str">
        <f>_xlfn.XLOOKUP($A3735,'site variables'!$A:$A,'site variables'!H:H,0,0)</f>
        <v>low</v>
      </c>
      <c r="T3735" t="str">
        <f>_xlfn.XLOOKUP($A3735,'site variables'!$A:$A,'site variables'!I:I,0,0)</f>
        <v>Wildfire&amp;grazing</v>
      </c>
      <c r="U3735">
        <f>_xlfn.XLOOKUP($D3735,climatevars!$E:$E,climatevars!J:J,0,)</f>
        <v>73.999852000000004</v>
      </c>
      <c r="V3735">
        <f>_xlfn.XLOOKUP($D3735,climatevars!$E:$E,climatevars!K:K,0,)</f>
        <v>750.99849799999981</v>
      </c>
      <c r="W3735">
        <f>_xlfn.XLOOKUP($D3735,climatevars!$E:$E,climatevars!L:L,0,)</f>
        <v>326.99934599999995</v>
      </c>
      <c r="X3735">
        <f>_xlfn.XLOOKUP($G3735,speciesvars!$D:$D,speciesvars!H:H,0,0)</f>
        <v>22.9416667421659</v>
      </c>
      <c r="Y3735">
        <f>_xlfn.XLOOKUP($G3735,speciesvars!$D:$D,speciesvars!I:I,0,0)</f>
        <v>528</v>
      </c>
    </row>
    <row r="3736" spans="1:25" hidden="1" x14ac:dyDescent="0.25">
      <c r="A3736" t="s">
        <v>57</v>
      </c>
      <c r="B3736" t="s">
        <v>52</v>
      </c>
      <c r="C3736">
        <v>36</v>
      </c>
      <c r="D3736" t="str">
        <f t="shared" si="58"/>
        <v>Rooseveltspring 2021</v>
      </c>
      <c r="E3736" t="s">
        <v>74</v>
      </c>
      <c r="F3736" t="s">
        <v>0</v>
      </c>
      <c r="G3736" t="s">
        <v>13</v>
      </c>
      <c r="H3736" t="s">
        <v>4254</v>
      </c>
      <c r="I3736" t="s">
        <v>3840</v>
      </c>
      <c r="J3736" t="s">
        <v>60</v>
      </c>
      <c r="K3736">
        <v>0</v>
      </c>
      <c r="L3736">
        <v>0</v>
      </c>
      <c r="M3736">
        <v>0</v>
      </c>
      <c r="N3736">
        <f>_xlfn.XLOOKUP($A3736,'site variables'!$A:$A,'site variables'!C:C,0,0)</f>
        <v>400.54</v>
      </c>
      <c r="O3736">
        <f>_xlfn.XLOOKUP($A3736,'site variables'!$A:$A,'site variables'!D:D,0,0)</f>
        <v>30.2</v>
      </c>
      <c r="P3736">
        <f>_xlfn.XLOOKUP($A3736,'site variables'!$A:$A,'site variables'!E:E,0,0)</f>
        <v>20.100000000000001</v>
      </c>
      <c r="Q3736">
        <f>_xlfn.XLOOKUP($A3736,'site variables'!$A:$A,'site variables'!F:F,0,0)</f>
        <v>762</v>
      </c>
      <c r="R3736" t="str">
        <f>_xlfn.XLOOKUP($A3736,'site variables'!$A:$A,'site variables'!G:G,0,0)</f>
        <v>high</v>
      </c>
      <c r="S3736" t="str">
        <f>_xlfn.XLOOKUP($A3736,'site variables'!$A:$A,'site variables'!H:H,0,0)</f>
        <v>low</v>
      </c>
      <c r="T3736" t="str">
        <f>_xlfn.XLOOKUP($A3736,'site variables'!$A:$A,'site variables'!I:I,0,0)</f>
        <v>Wildfire&amp;grazing</v>
      </c>
      <c r="U3736">
        <f>_xlfn.XLOOKUP($D3736,climatevars!$E:$E,climatevars!J:J,0,)</f>
        <v>73.999852000000004</v>
      </c>
      <c r="V3736">
        <f>_xlfn.XLOOKUP($D3736,climatevars!$E:$E,climatevars!K:K,0,)</f>
        <v>750.99849799999981</v>
      </c>
      <c r="W3736">
        <f>_xlfn.XLOOKUP($D3736,climatevars!$E:$E,climatevars!L:L,0,)</f>
        <v>326.99934599999995</v>
      </c>
      <c r="X3736">
        <f>_xlfn.XLOOKUP($G3736,speciesvars!$D:$D,speciesvars!H:H,0,0)</f>
        <v>23.462500015894602</v>
      </c>
      <c r="Y3736">
        <f>_xlfn.XLOOKUP($G3736,speciesvars!$D:$D,speciesvars!I:I,0,0)</f>
        <v>846</v>
      </c>
    </row>
    <row r="3737" spans="1:25" hidden="1" x14ac:dyDescent="0.25">
      <c r="A3737" t="s">
        <v>57</v>
      </c>
      <c r="B3737" t="s">
        <v>52</v>
      </c>
      <c r="C3737">
        <v>36</v>
      </c>
      <c r="D3737" t="str">
        <f t="shared" si="58"/>
        <v>Rooseveltspring 2021</v>
      </c>
      <c r="E3737" t="s">
        <v>74</v>
      </c>
      <c r="F3737" t="s">
        <v>0</v>
      </c>
      <c r="G3737" t="s">
        <v>21</v>
      </c>
      <c r="H3737" t="s">
        <v>4254</v>
      </c>
      <c r="I3737" t="s">
        <v>3841</v>
      </c>
      <c r="J3737" t="s">
        <v>60</v>
      </c>
      <c r="K3737">
        <v>0</v>
      </c>
      <c r="L3737">
        <v>0</v>
      </c>
      <c r="M3737">
        <v>0</v>
      </c>
      <c r="N3737">
        <f>_xlfn.XLOOKUP($A3737,'site variables'!$A:$A,'site variables'!C:C,0,0)</f>
        <v>400.54</v>
      </c>
      <c r="O3737">
        <f>_xlfn.XLOOKUP($A3737,'site variables'!$A:$A,'site variables'!D:D,0,0)</f>
        <v>30.2</v>
      </c>
      <c r="P3737">
        <f>_xlfn.XLOOKUP($A3737,'site variables'!$A:$A,'site variables'!E:E,0,0)</f>
        <v>20.100000000000001</v>
      </c>
      <c r="Q3737">
        <f>_xlfn.XLOOKUP($A3737,'site variables'!$A:$A,'site variables'!F:F,0,0)</f>
        <v>762</v>
      </c>
      <c r="R3737" t="str">
        <f>_xlfn.XLOOKUP($A3737,'site variables'!$A:$A,'site variables'!G:G,0,0)</f>
        <v>high</v>
      </c>
      <c r="S3737" t="str">
        <f>_xlfn.XLOOKUP($A3737,'site variables'!$A:$A,'site variables'!H:H,0,0)</f>
        <v>low</v>
      </c>
      <c r="T3737" t="str">
        <f>_xlfn.XLOOKUP($A3737,'site variables'!$A:$A,'site variables'!I:I,0,0)</f>
        <v>Wildfire&amp;grazing</v>
      </c>
      <c r="U3737">
        <f>_xlfn.XLOOKUP($D3737,climatevars!$E:$E,climatevars!J:J,0,)</f>
        <v>73.999852000000004</v>
      </c>
      <c r="V3737">
        <f>_xlfn.XLOOKUP($D3737,climatevars!$E:$E,climatevars!K:K,0,)</f>
        <v>750.99849799999981</v>
      </c>
      <c r="W3737">
        <f>_xlfn.XLOOKUP($D3737,climatevars!$E:$E,climatevars!L:L,0,)</f>
        <v>326.99934599999995</v>
      </c>
      <c r="X3737">
        <f>_xlfn.XLOOKUP($G3737,speciesvars!$D:$D,speciesvars!H:H,0,0)</f>
        <v>24.8750001192093</v>
      </c>
      <c r="Y3737">
        <f>_xlfn.XLOOKUP($G3737,speciesvars!$D:$D,speciesvars!I:I,0,0)</f>
        <v>845</v>
      </c>
    </row>
    <row r="3738" spans="1:25" hidden="1" x14ac:dyDescent="0.25">
      <c r="A3738" t="s">
        <v>57</v>
      </c>
      <c r="B3738" t="s">
        <v>69</v>
      </c>
      <c r="C3738">
        <v>11</v>
      </c>
      <c r="D3738" t="str">
        <f t="shared" si="58"/>
        <v>Rooseveltspring 2022</v>
      </c>
      <c r="E3738" t="s">
        <v>74</v>
      </c>
      <c r="F3738" t="s">
        <v>70</v>
      </c>
      <c r="G3738" t="s">
        <v>44</v>
      </c>
      <c r="H3738" t="s">
        <v>11</v>
      </c>
      <c r="I3738" t="s">
        <v>3842</v>
      </c>
      <c r="J3738" t="s">
        <v>60</v>
      </c>
      <c r="K3738">
        <v>19</v>
      </c>
      <c r="L3738">
        <v>18</v>
      </c>
      <c r="N3738">
        <f>_xlfn.XLOOKUP($A3738,'site variables'!$A:$A,'site variables'!C:C,0,0)</f>
        <v>400.54</v>
      </c>
      <c r="O3738">
        <f>_xlfn.XLOOKUP($A3738,'site variables'!$A:$A,'site variables'!D:D,0,0)</f>
        <v>30.2</v>
      </c>
      <c r="P3738">
        <f>_xlfn.XLOOKUP($A3738,'site variables'!$A:$A,'site variables'!E:E,0,0)</f>
        <v>20.100000000000001</v>
      </c>
      <c r="Q3738">
        <f>_xlfn.XLOOKUP($A3738,'site variables'!$A:$A,'site variables'!F:F,0,0)</f>
        <v>762</v>
      </c>
      <c r="R3738" t="str">
        <f>_xlfn.XLOOKUP($A3738,'site variables'!$A:$A,'site variables'!G:G,0,0)</f>
        <v>high</v>
      </c>
      <c r="S3738" t="str">
        <f>_xlfn.XLOOKUP($A3738,'site variables'!$A:$A,'site variables'!H:H,0,0)</f>
        <v>low</v>
      </c>
      <c r="T3738" t="str">
        <f>_xlfn.XLOOKUP($A3738,'site variables'!$A:$A,'site variables'!I:I,0,0)</f>
        <v>Wildfire&amp;grazing</v>
      </c>
      <c r="U3738">
        <f>_xlfn.XLOOKUP($D3738,climatevars!$E:$E,climatevars!J:J,0,)</f>
        <v>130.99973799999995</v>
      </c>
      <c r="V3738">
        <f>_xlfn.XLOOKUP($D3738,climatevars!$E:$E,climatevars!K:K,0,)</f>
        <v>750.99849799999981</v>
      </c>
      <c r="W3738">
        <f>_xlfn.XLOOKUP($D3738,climatevars!$E:$E,climatevars!L:L,0,)</f>
        <v>750.99849799999993</v>
      </c>
      <c r="X3738">
        <f>_xlfn.XLOOKUP($G3738,speciesvars!$D:$D,speciesvars!H:H,0,0)</f>
        <v>0</v>
      </c>
      <c r="Y3738">
        <f>_xlfn.XLOOKUP($G3738,speciesvars!$D:$D,speciesvars!I:I,0,0)</f>
        <v>0</v>
      </c>
    </row>
    <row r="3739" spans="1:25" hidden="1" x14ac:dyDescent="0.25">
      <c r="A3739" t="s">
        <v>57</v>
      </c>
      <c r="B3739" t="s">
        <v>52</v>
      </c>
      <c r="C3739">
        <v>36</v>
      </c>
      <c r="D3739" t="str">
        <f t="shared" si="58"/>
        <v>Rooseveltspring 2021</v>
      </c>
      <c r="E3739" t="s">
        <v>74</v>
      </c>
      <c r="F3739" t="s">
        <v>0</v>
      </c>
      <c r="G3739" t="s">
        <v>53</v>
      </c>
      <c r="H3739" t="s">
        <v>4254</v>
      </c>
      <c r="I3739" t="s">
        <v>3843</v>
      </c>
      <c r="J3739" t="s">
        <v>60</v>
      </c>
      <c r="K3739">
        <v>0</v>
      </c>
      <c r="L3739">
        <v>0</v>
      </c>
      <c r="M3739">
        <v>0</v>
      </c>
      <c r="N3739">
        <f>_xlfn.XLOOKUP($A3739,'site variables'!$A:$A,'site variables'!C:C,0,0)</f>
        <v>400.54</v>
      </c>
      <c r="O3739">
        <f>_xlfn.XLOOKUP($A3739,'site variables'!$A:$A,'site variables'!D:D,0,0)</f>
        <v>30.2</v>
      </c>
      <c r="P3739">
        <f>_xlfn.XLOOKUP($A3739,'site variables'!$A:$A,'site variables'!E:E,0,0)</f>
        <v>20.100000000000001</v>
      </c>
      <c r="Q3739">
        <f>_xlfn.XLOOKUP($A3739,'site variables'!$A:$A,'site variables'!F:F,0,0)</f>
        <v>762</v>
      </c>
      <c r="R3739" t="str">
        <f>_xlfn.XLOOKUP($A3739,'site variables'!$A:$A,'site variables'!G:G,0,0)</f>
        <v>high</v>
      </c>
      <c r="S3739" t="str">
        <f>_xlfn.XLOOKUP($A3739,'site variables'!$A:$A,'site variables'!H:H,0,0)</f>
        <v>low</v>
      </c>
      <c r="T3739" t="str">
        <f>_xlfn.XLOOKUP($A3739,'site variables'!$A:$A,'site variables'!I:I,0,0)</f>
        <v>Wildfire&amp;grazing</v>
      </c>
      <c r="U3739">
        <f>_xlfn.XLOOKUP($D3739,climatevars!$E:$E,climatevars!J:J,0,)</f>
        <v>73.999852000000004</v>
      </c>
      <c r="V3739">
        <f>_xlfn.XLOOKUP($D3739,climatevars!$E:$E,climatevars!K:K,0,)</f>
        <v>750.99849799999981</v>
      </c>
      <c r="W3739">
        <f>_xlfn.XLOOKUP($D3739,climatevars!$E:$E,climatevars!L:L,0,)</f>
        <v>326.99934599999995</v>
      </c>
      <c r="X3739">
        <f>_xlfn.XLOOKUP($G3739,speciesvars!$D:$D,speciesvars!H:H,0,0)</f>
        <v>24.200000047683702</v>
      </c>
      <c r="Y3739">
        <f>_xlfn.XLOOKUP($G3739,speciesvars!$D:$D,speciesvars!I:I,0,0)</f>
        <v>706</v>
      </c>
    </row>
    <row r="3740" spans="1:25" hidden="1" x14ac:dyDescent="0.25">
      <c r="A3740" t="s">
        <v>57</v>
      </c>
      <c r="B3740" t="s">
        <v>52</v>
      </c>
      <c r="C3740">
        <v>36</v>
      </c>
      <c r="D3740" t="str">
        <f t="shared" si="58"/>
        <v>Rooseveltspring 2021</v>
      </c>
      <c r="E3740" t="s">
        <v>74</v>
      </c>
      <c r="F3740" t="s">
        <v>0</v>
      </c>
      <c r="G3740" t="s">
        <v>35</v>
      </c>
      <c r="H3740" t="s">
        <v>4254</v>
      </c>
      <c r="I3740" t="s">
        <v>3844</v>
      </c>
      <c r="J3740" t="s">
        <v>60</v>
      </c>
      <c r="K3740">
        <v>0</v>
      </c>
      <c r="L3740">
        <v>0</v>
      </c>
      <c r="M3740">
        <v>0.05</v>
      </c>
      <c r="N3740">
        <f>_xlfn.XLOOKUP($A3740,'site variables'!$A:$A,'site variables'!C:C,0,0)</f>
        <v>400.54</v>
      </c>
      <c r="O3740">
        <f>_xlfn.XLOOKUP($A3740,'site variables'!$A:$A,'site variables'!D:D,0,0)</f>
        <v>30.2</v>
      </c>
      <c r="P3740">
        <f>_xlfn.XLOOKUP($A3740,'site variables'!$A:$A,'site variables'!E:E,0,0)</f>
        <v>20.100000000000001</v>
      </c>
      <c r="Q3740">
        <f>_xlfn.XLOOKUP($A3740,'site variables'!$A:$A,'site variables'!F:F,0,0)</f>
        <v>762</v>
      </c>
      <c r="R3740" t="str">
        <f>_xlfn.XLOOKUP($A3740,'site variables'!$A:$A,'site variables'!G:G,0,0)</f>
        <v>high</v>
      </c>
      <c r="S3740" t="str">
        <f>_xlfn.XLOOKUP($A3740,'site variables'!$A:$A,'site variables'!H:H,0,0)</f>
        <v>low</v>
      </c>
      <c r="T3740" t="str">
        <f>_xlfn.XLOOKUP($A3740,'site variables'!$A:$A,'site variables'!I:I,0,0)</f>
        <v>Wildfire&amp;grazing</v>
      </c>
      <c r="U3740">
        <f>_xlfn.XLOOKUP($D3740,climatevars!$E:$E,climatevars!J:J,0,)</f>
        <v>73.999852000000004</v>
      </c>
      <c r="V3740">
        <f>_xlfn.XLOOKUP($D3740,climatevars!$E:$E,climatevars!K:K,0,)</f>
        <v>750.99849799999981</v>
      </c>
      <c r="W3740">
        <f>_xlfn.XLOOKUP($D3740,climatevars!$E:$E,climatevars!L:L,0,)</f>
        <v>326.99934599999995</v>
      </c>
      <c r="X3740">
        <f>_xlfn.XLOOKUP($G3740,speciesvars!$D:$D,speciesvars!H:H,0,0)</f>
        <v>23.5000000198682</v>
      </c>
      <c r="Y3740">
        <f>_xlfn.XLOOKUP($G3740,speciesvars!$D:$D,speciesvars!I:I,0,0)</f>
        <v>354</v>
      </c>
    </row>
    <row r="3741" spans="1:25" hidden="1" x14ac:dyDescent="0.25">
      <c r="A3741" t="s">
        <v>57</v>
      </c>
      <c r="B3741" t="s">
        <v>52</v>
      </c>
      <c r="C3741">
        <v>36</v>
      </c>
      <c r="D3741" t="str">
        <f t="shared" si="58"/>
        <v>Rooseveltspring 2021</v>
      </c>
      <c r="E3741" t="s">
        <v>74</v>
      </c>
      <c r="F3741" t="s">
        <v>0</v>
      </c>
      <c r="G3741" t="s">
        <v>76</v>
      </c>
      <c r="H3741" t="s">
        <v>4254</v>
      </c>
      <c r="I3741" t="s">
        <v>3845</v>
      </c>
      <c r="J3741" t="s">
        <v>60</v>
      </c>
      <c r="K3741">
        <v>0</v>
      </c>
      <c r="L3741">
        <v>0</v>
      </c>
      <c r="M3741">
        <v>0.55000000000000004</v>
      </c>
      <c r="N3741">
        <f>_xlfn.XLOOKUP($A3741,'site variables'!$A:$A,'site variables'!C:C,0,0)</f>
        <v>400.54</v>
      </c>
      <c r="O3741">
        <f>_xlfn.XLOOKUP($A3741,'site variables'!$A:$A,'site variables'!D:D,0,0)</f>
        <v>30.2</v>
      </c>
      <c r="P3741">
        <f>_xlfn.XLOOKUP($A3741,'site variables'!$A:$A,'site variables'!E:E,0,0)</f>
        <v>20.100000000000001</v>
      </c>
      <c r="Q3741">
        <f>_xlfn.XLOOKUP($A3741,'site variables'!$A:$A,'site variables'!F:F,0,0)</f>
        <v>762</v>
      </c>
      <c r="R3741" t="str">
        <f>_xlfn.XLOOKUP($A3741,'site variables'!$A:$A,'site variables'!G:G,0,0)</f>
        <v>high</v>
      </c>
      <c r="S3741" t="str">
        <f>_xlfn.XLOOKUP($A3741,'site variables'!$A:$A,'site variables'!H:H,0,0)</f>
        <v>low</v>
      </c>
      <c r="T3741" t="str">
        <f>_xlfn.XLOOKUP($A3741,'site variables'!$A:$A,'site variables'!I:I,0,0)</f>
        <v>Wildfire&amp;grazing</v>
      </c>
      <c r="U3741">
        <f>_xlfn.XLOOKUP($D3741,climatevars!$E:$E,climatevars!J:J,0,)</f>
        <v>73.999852000000004</v>
      </c>
      <c r="V3741">
        <f>_xlfn.XLOOKUP($D3741,climatevars!$E:$E,climatevars!K:K,0,)</f>
        <v>750.99849799999981</v>
      </c>
      <c r="W3741">
        <f>_xlfn.XLOOKUP($D3741,climatevars!$E:$E,climatevars!L:L,0,)</f>
        <v>326.99934599999995</v>
      </c>
      <c r="X3741">
        <f>_xlfn.XLOOKUP($G3741,speciesvars!$D:$D,speciesvars!H:H,0,0)</f>
        <v>23.825000166892998</v>
      </c>
      <c r="Y3741">
        <f>_xlfn.XLOOKUP($G3741,speciesvars!$D:$D,speciesvars!I:I,0,0)</f>
        <v>508</v>
      </c>
    </row>
    <row r="3742" spans="1:25" hidden="1" x14ac:dyDescent="0.25">
      <c r="A3742" t="s">
        <v>57</v>
      </c>
      <c r="B3742" t="s">
        <v>69</v>
      </c>
      <c r="C3742">
        <v>11</v>
      </c>
      <c r="D3742" t="str">
        <f t="shared" si="58"/>
        <v>Rooseveltspring 2022</v>
      </c>
      <c r="E3742" t="s">
        <v>74</v>
      </c>
      <c r="F3742" t="s">
        <v>70</v>
      </c>
      <c r="G3742" t="s">
        <v>67</v>
      </c>
      <c r="H3742" t="s">
        <v>11</v>
      </c>
      <c r="I3742" t="s">
        <v>3846</v>
      </c>
      <c r="J3742" t="s">
        <v>60</v>
      </c>
      <c r="K3742">
        <v>1</v>
      </c>
      <c r="L3742">
        <v>45</v>
      </c>
      <c r="N3742">
        <f>_xlfn.XLOOKUP($A3742,'site variables'!$A:$A,'site variables'!C:C,0,0)</f>
        <v>400.54</v>
      </c>
      <c r="O3742">
        <f>_xlfn.XLOOKUP($A3742,'site variables'!$A:$A,'site variables'!D:D,0,0)</f>
        <v>30.2</v>
      </c>
      <c r="P3742">
        <f>_xlfn.XLOOKUP($A3742,'site variables'!$A:$A,'site variables'!E:E,0,0)</f>
        <v>20.100000000000001</v>
      </c>
      <c r="Q3742">
        <f>_xlfn.XLOOKUP($A3742,'site variables'!$A:$A,'site variables'!F:F,0,0)</f>
        <v>762</v>
      </c>
      <c r="R3742" t="str">
        <f>_xlfn.XLOOKUP($A3742,'site variables'!$A:$A,'site variables'!G:G,0,0)</f>
        <v>high</v>
      </c>
      <c r="S3742" t="str">
        <f>_xlfn.XLOOKUP($A3742,'site variables'!$A:$A,'site variables'!H:H,0,0)</f>
        <v>low</v>
      </c>
      <c r="T3742" t="str">
        <f>_xlfn.XLOOKUP($A3742,'site variables'!$A:$A,'site variables'!I:I,0,0)</f>
        <v>Wildfire&amp;grazing</v>
      </c>
      <c r="U3742">
        <f>_xlfn.XLOOKUP($D3742,climatevars!$E:$E,climatevars!J:J,0,)</f>
        <v>130.99973799999995</v>
      </c>
      <c r="V3742">
        <f>_xlfn.XLOOKUP($D3742,climatevars!$E:$E,climatevars!K:K,0,)</f>
        <v>750.99849799999981</v>
      </c>
      <c r="W3742">
        <f>_xlfn.XLOOKUP($D3742,climatevars!$E:$E,climatevars!L:L,0,)</f>
        <v>750.99849799999993</v>
      </c>
      <c r="X3742">
        <f>_xlfn.XLOOKUP($G3742,speciesvars!$D:$D,speciesvars!H:H,0,0)</f>
        <v>0</v>
      </c>
      <c r="Y3742">
        <f>_xlfn.XLOOKUP($G3742,speciesvars!$D:$D,speciesvars!I:I,0,0)</f>
        <v>0</v>
      </c>
    </row>
    <row r="3743" spans="1:25" hidden="1" x14ac:dyDescent="0.25">
      <c r="A3743" t="s">
        <v>57</v>
      </c>
      <c r="B3743" t="s">
        <v>69</v>
      </c>
      <c r="C3743">
        <v>1</v>
      </c>
      <c r="D3743" t="str">
        <f t="shared" si="58"/>
        <v>Rooseveltspring 2022</v>
      </c>
      <c r="E3743" t="s">
        <v>48</v>
      </c>
      <c r="F3743" t="s">
        <v>70</v>
      </c>
      <c r="G3743" t="s">
        <v>6</v>
      </c>
      <c r="H3743" t="s">
        <v>4256</v>
      </c>
      <c r="I3743" t="s">
        <v>3847</v>
      </c>
      <c r="J3743" t="s">
        <v>60</v>
      </c>
      <c r="K3743">
        <v>0</v>
      </c>
      <c r="L3743">
        <v>0</v>
      </c>
      <c r="M3743">
        <v>3.5</v>
      </c>
      <c r="N3743">
        <f>_xlfn.XLOOKUP($A3743,'site variables'!$A:$A,'site variables'!C:C,0,0)</f>
        <v>400.54</v>
      </c>
      <c r="O3743">
        <f>_xlfn.XLOOKUP($A3743,'site variables'!$A:$A,'site variables'!D:D,0,0)</f>
        <v>30.2</v>
      </c>
      <c r="P3743">
        <f>_xlfn.XLOOKUP($A3743,'site variables'!$A:$A,'site variables'!E:E,0,0)</f>
        <v>20.100000000000001</v>
      </c>
      <c r="Q3743">
        <f>_xlfn.XLOOKUP($A3743,'site variables'!$A:$A,'site variables'!F:F,0,0)</f>
        <v>762</v>
      </c>
      <c r="R3743" t="str">
        <f>_xlfn.XLOOKUP($A3743,'site variables'!$A:$A,'site variables'!G:G,0,0)</f>
        <v>high</v>
      </c>
      <c r="S3743" t="str">
        <f>_xlfn.XLOOKUP($A3743,'site variables'!$A:$A,'site variables'!H:H,0,0)</f>
        <v>low</v>
      </c>
      <c r="T3743" t="str">
        <f>_xlfn.XLOOKUP($A3743,'site variables'!$A:$A,'site variables'!I:I,0,0)</f>
        <v>Wildfire&amp;grazing</v>
      </c>
      <c r="U3743">
        <f>_xlfn.XLOOKUP($D3743,climatevars!$E:$E,climatevars!J:J,0,)</f>
        <v>130.99973799999995</v>
      </c>
      <c r="V3743">
        <f>_xlfn.XLOOKUP($D3743,climatevars!$E:$E,climatevars!K:K,0,)</f>
        <v>750.99849799999981</v>
      </c>
      <c r="W3743">
        <f>_xlfn.XLOOKUP($D3743,climatevars!$E:$E,climatevars!L:L,0,)</f>
        <v>750.99849799999993</v>
      </c>
      <c r="X3743">
        <f>_xlfn.XLOOKUP($G3743,speciesvars!$D:$D,speciesvars!H:H,0,0)</f>
        <v>21.804166575272902</v>
      </c>
      <c r="Y3743">
        <f>_xlfn.XLOOKUP($G3743,speciesvars!$D:$D,speciesvars!I:I,0,0)</f>
        <v>504</v>
      </c>
    </row>
    <row r="3744" spans="1:25" hidden="1" x14ac:dyDescent="0.25">
      <c r="A3744" t="s">
        <v>57</v>
      </c>
      <c r="B3744" t="s">
        <v>69</v>
      </c>
      <c r="C3744">
        <v>11</v>
      </c>
      <c r="D3744" t="str">
        <f t="shared" si="58"/>
        <v>Rooseveltspring 2022</v>
      </c>
      <c r="E3744" t="s">
        <v>74</v>
      </c>
      <c r="F3744" t="s">
        <v>70</v>
      </c>
      <c r="G3744" t="s">
        <v>36</v>
      </c>
      <c r="H3744" t="s">
        <v>11</v>
      </c>
      <c r="I3744" t="s">
        <v>3848</v>
      </c>
      <c r="J3744" t="s">
        <v>72</v>
      </c>
      <c r="K3744">
        <v>3</v>
      </c>
      <c r="L3744">
        <v>18</v>
      </c>
      <c r="N3744">
        <f>_xlfn.XLOOKUP($A3744,'site variables'!$A:$A,'site variables'!C:C,0,0)</f>
        <v>400.54</v>
      </c>
      <c r="O3744">
        <f>_xlfn.XLOOKUP($A3744,'site variables'!$A:$A,'site variables'!D:D,0,0)</f>
        <v>30.2</v>
      </c>
      <c r="P3744">
        <f>_xlfn.XLOOKUP($A3744,'site variables'!$A:$A,'site variables'!E:E,0,0)</f>
        <v>20.100000000000001</v>
      </c>
      <c r="Q3744">
        <f>_xlfn.XLOOKUP($A3744,'site variables'!$A:$A,'site variables'!F:F,0,0)</f>
        <v>762</v>
      </c>
      <c r="R3744" t="str">
        <f>_xlfn.XLOOKUP($A3744,'site variables'!$A:$A,'site variables'!G:G,0,0)</f>
        <v>high</v>
      </c>
      <c r="S3744" t="str">
        <f>_xlfn.XLOOKUP($A3744,'site variables'!$A:$A,'site variables'!H:H,0,0)</f>
        <v>low</v>
      </c>
      <c r="T3744" t="str">
        <f>_xlfn.XLOOKUP($A3744,'site variables'!$A:$A,'site variables'!I:I,0,0)</f>
        <v>Wildfire&amp;grazing</v>
      </c>
      <c r="U3744">
        <f>_xlfn.XLOOKUP($D3744,climatevars!$E:$E,climatevars!J:J,0,)</f>
        <v>130.99973799999995</v>
      </c>
      <c r="V3744">
        <f>_xlfn.XLOOKUP($D3744,climatevars!$E:$E,climatevars!K:K,0,)</f>
        <v>750.99849799999981</v>
      </c>
      <c r="W3744">
        <f>_xlfn.XLOOKUP($D3744,climatevars!$E:$E,climatevars!L:L,0,)</f>
        <v>750.99849799999993</v>
      </c>
      <c r="X3744">
        <f>_xlfn.XLOOKUP($G3744,speciesvars!$D:$D,speciesvars!H:H,0,0)</f>
        <v>0</v>
      </c>
      <c r="Y3744">
        <f>_xlfn.XLOOKUP($G3744,speciesvars!$D:$D,speciesvars!I:I,0,0)</f>
        <v>0</v>
      </c>
    </row>
    <row r="3745" spans="1:25" hidden="1" x14ac:dyDescent="0.25">
      <c r="A3745" t="s">
        <v>57</v>
      </c>
      <c r="B3745" t="s">
        <v>69</v>
      </c>
      <c r="C3745">
        <v>1</v>
      </c>
      <c r="D3745" t="str">
        <f t="shared" si="58"/>
        <v>Rooseveltspring 2022</v>
      </c>
      <c r="E3745" t="s">
        <v>48</v>
      </c>
      <c r="F3745" t="s">
        <v>70</v>
      </c>
      <c r="G3745" t="s">
        <v>22</v>
      </c>
      <c r="H3745" t="s">
        <v>4256</v>
      </c>
      <c r="I3745" t="s">
        <v>3849</v>
      </c>
      <c r="J3745" t="s">
        <v>60</v>
      </c>
      <c r="K3745">
        <v>0</v>
      </c>
      <c r="L3745">
        <v>0</v>
      </c>
      <c r="M3745">
        <v>0</v>
      </c>
      <c r="N3745">
        <f>_xlfn.XLOOKUP($A3745,'site variables'!$A:$A,'site variables'!C:C,0,0)</f>
        <v>400.54</v>
      </c>
      <c r="O3745">
        <f>_xlfn.XLOOKUP($A3745,'site variables'!$A:$A,'site variables'!D:D,0,0)</f>
        <v>30.2</v>
      </c>
      <c r="P3745">
        <f>_xlfn.XLOOKUP($A3745,'site variables'!$A:$A,'site variables'!E:E,0,0)</f>
        <v>20.100000000000001</v>
      </c>
      <c r="Q3745">
        <f>_xlfn.XLOOKUP($A3745,'site variables'!$A:$A,'site variables'!F:F,0,0)</f>
        <v>762</v>
      </c>
      <c r="R3745" t="str">
        <f>_xlfn.XLOOKUP($A3745,'site variables'!$A:$A,'site variables'!G:G,0,0)</f>
        <v>high</v>
      </c>
      <c r="S3745" t="str">
        <f>_xlfn.XLOOKUP($A3745,'site variables'!$A:$A,'site variables'!H:H,0,0)</f>
        <v>low</v>
      </c>
      <c r="T3745" t="str">
        <f>_xlfn.XLOOKUP($A3745,'site variables'!$A:$A,'site variables'!I:I,0,0)</f>
        <v>Wildfire&amp;grazing</v>
      </c>
      <c r="U3745">
        <f>_xlfn.XLOOKUP($D3745,climatevars!$E:$E,climatevars!J:J,0,)</f>
        <v>130.99973799999995</v>
      </c>
      <c r="V3745">
        <f>_xlfn.XLOOKUP($D3745,climatevars!$E:$E,climatevars!K:K,0,)</f>
        <v>750.99849799999981</v>
      </c>
      <c r="W3745">
        <f>_xlfn.XLOOKUP($D3745,climatevars!$E:$E,climatevars!L:L,0,)</f>
        <v>750.99849799999993</v>
      </c>
      <c r="X3745">
        <f>_xlfn.XLOOKUP($G3745,speciesvars!$D:$D,speciesvars!H:H,0,0)</f>
        <v>22.870833317438802</v>
      </c>
      <c r="Y3745">
        <f>_xlfn.XLOOKUP($G3745,speciesvars!$D:$D,speciesvars!I:I,0,0)</f>
        <v>733</v>
      </c>
    </row>
    <row r="3746" spans="1:25" hidden="1" x14ac:dyDescent="0.25">
      <c r="A3746" t="s">
        <v>57</v>
      </c>
      <c r="B3746" t="s">
        <v>69</v>
      </c>
      <c r="C3746">
        <v>1</v>
      </c>
      <c r="D3746" t="str">
        <f t="shared" si="58"/>
        <v>Rooseveltspring 2022</v>
      </c>
      <c r="E3746" t="s">
        <v>48</v>
      </c>
      <c r="F3746" t="s">
        <v>70</v>
      </c>
      <c r="G3746" t="s">
        <v>54</v>
      </c>
      <c r="H3746" t="s">
        <v>4256</v>
      </c>
      <c r="I3746" t="s">
        <v>3850</v>
      </c>
      <c r="J3746" t="s">
        <v>60</v>
      </c>
      <c r="K3746">
        <v>3</v>
      </c>
      <c r="L3746">
        <v>22</v>
      </c>
      <c r="M3746">
        <v>0.55000000000000004</v>
      </c>
      <c r="N3746">
        <f>_xlfn.XLOOKUP($A3746,'site variables'!$A:$A,'site variables'!C:C,0,0)</f>
        <v>400.54</v>
      </c>
      <c r="O3746">
        <f>_xlfn.XLOOKUP($A3746,'site variables'!$A:$A,'site variables'!D:D,0,0)</f>
        <v>30.2</v>
      </c>
      <c r="P3746">
        <f>_xlfn.XLOOKUP($A3746,'site variables'!$A:$A,'site variables'!E:E,0,0)</f>
        <v>20.100000000000001</v>
      </c>
      <c r="Q3746">
        <f>_xlfn.XLOOKUP($A3746,'site variables'!$A:$A,'site variables'!F:F,0,0)</f>
        <v>762</v>
      </c>
      <c r="R3746" t="str">
        <f>_xlfn.XLOOKUP($A3746,'site variables'!$A:$A,'site variables'!G:G,0,0)</f>
        <v>high</v>
      </c>
      <c r="S3746" t="str">
        <f>_xlfn.XLOOKUP($A3746,'site variables'!$A:$A,'site variables'!H:H,0,0)</f>
        <v>low</v>
      </c>
      <c r="T3746" t="str">
        <f>_xlfn.XLOOKUP($A3746,'site variables'!$A:$A,'site variables'!I:I,0,0)</f>
        <v>Wildfire&amp;grazing</v>
      </c>
      <c r="U3746">
        <f>_xlfn.XLOOKUP($D3746,climatevars!$E:$E,climatevars!J:J,0,)</f>
        <v>130.99973799999995</v>
      </c>
      <c r="V3746">
        <f>_xlfn.XLOOKUP($D3746,climatevars!$E:$E,climatevars!K:K,0,)</f>
        <v>750.99849799999981</v>
      </c>
      <c r="W3746">
        <f>_xlfn.XLOOKUP($D3746,climatevars!$E:$E,climatevars!L:L,0,)</f>
        <v>750.99849799999993</v>
      </c>
      <c r="X3746">
        <f>_xlfn.XLOOKUP($G3746,speciesvars!$D:$D,speciesvars!H:H,0,0)</f>
        <v>21.7541668613752</v>
      </c>
      <c r="Y3746">
        <f>_xlfn.XLOOKUP($G3746,speciesvars!$D:$D,speciesvars!I:I,0,0)</f>
        <v>505</v>
      </c>
    </row>
    <row r="3747" spans="1:25" hidden="1" x14ac:dyDescent="0.25">
      <c r="A3747" t="s">
        <v>57</v>
      </c>
      <c r="B3747" t="s">
        <v>69</v>
      </c>
      <c r="C3747">
        <v>12</v>
      </c>
      <c r="D3747" t="str">
        <f t="shared" si="58"/>
        <v>Rooseveltspring 2022</v>
      </c>
      <c r="E3747" t="s">
        <v>75</v>
      </c>
      <c r="F3747" t="s">
        <v>49</v>
      </c>
      <c r="G3747" t="s">
        <v>39</v>
      </c>
      <c r="H3747" t="s">
        <v>11</v>
      </c>
      <c r="I3747" t="s">
        <v>3851</v>
      </c>
      <c r="J3747" t="s">
        <v>60</v>
      </c>
      <c r="K3747">
        <v>1</v>
      </c>
      <c r="L3747">
        <v>30</v>
      </c>
      <c r="N3747">
        <f>_xlfn.XLOOKUP($A3747,'site variables'!$A:$A,'site variables'!C:C,0,0)</f>
        <v>400.54</v>
      </c>
      <c r="O3747">
        <f>_xlfn.XLOOKUP($A3747,'site variables'!$A:$A,'site variables'!D:D,0,0)</f>
        <v>30.2</v>
      </c>
      <c r="P3747">
        <f>_xlfn.XLOOKUP($A3747,'site variables'!$A:$A,'site variables'!E:E,0,0)</f>
        <v>20.100000000000001</v>
      </c>
      <c r="Q3747">
        <f>_xlfn.XLOOKUP($A3747,'site variables'!$A:$A,'site variables'!F:F,0,0)</f>
        <v>762</v>
      </c>
      <c r="R3747" t="str">
        <f>_xlfn.XLOOKUP($A3747,'site variables'!$A:$A,'site variables'!G:G,0,0)</f>
        <v>high</v>
      </c>
      <c r="S3747" t="str">
        <f>_xlfn.XLOOKUP($A3747,'site variables'!$A:$A,'site variables'!H:H,0,0)</f>
        <v>low</v>
      </c>
      <c r="T3747" t="str">
        <f>_xlfn.XLOOKUP($A3747,'site variables'!$A:$A,'site variables'!I:I,0,0)</f>
        <v>Wildfire&amp;grazing</v>
      </c>
      <c r="U3747">
        <f>_xlfn.XLOOKUP($D3747,climatevars!$E:$E,climatevars!J:J,0,)</f>
        <v>130.99973799999995</v>
      </c>
      <c r="V3747">
        <f>_xlfn.XLOOKUP($D3747,climatevars!$E:$E,climatevars!K:K,0,)</f>
        <v>750.99849799999981</v>
      </c>
      <c r="W3747">
        <f>_xlfn.XLOOKUP($D3747,climatevars!$E:$E,climatevars!L:L,0,)</f>
        <v>750.99849799999993</v>
      </c>
      <c r="X3747">
        <f>_xlfn.XLOOKUP($G3747,speciesvars!$D:$D,speciesvars!H:H,0,0)</f>
        <v>0</v>
      </c>
      <c r="Y3747">
        <f>_xlfn.XLOOKUP($G3747,speciesvars!$D:$D,speciesvars!I:I,0,0)</f>
        <v>0</v>
      </c>
    </row>
    <row r="3748" spans="1:25" hidden="1" x14ac:dyDescent="0.25">
      <c r="A3748" t="s">
        <v>57</v>
      </c>
      <c r="B3748" t="s">
        <v>69</v>
      </c>
      <c r="C3748">
        <v>1</v>
      </c>
      <c r="D3748" t="str">
        <f t="shared" si="58"/>
        <v>Rooseveltspring 2022</v>
      </c>
      <c r="E3748" t="s">
        <v>48</v>
      </c>
      <c r="F3748" t="s">
        <v>70</v>
      </c>
      <c r="G3748" t="s">
        <v>65</v>
      </c>
      <c r="H3748" t="s">
        <v>4256</v>
      </c>
      <c r="I3748" t="s">
        <v>3852</v>
      </c>
      <c r="J3748" t="s">
        <v>60</v>
      </c>
      <c r="K3748">
        <v>0</v>
      </c>
      <c r="L3748">
        <v>20</v>
      </c>
      <c r="M3748">
        <v>0.55000000000000004</v>
      </c>
      <c r="N3748">
        <f>_xlfn.XLOOKUP($A3748,'site variables'!$A:$A,'site variables'!C:C,0,0)</f>
        <v>400.54</v>
      </c>
      <c r="O3748">
        <f>_xlfn.XLOOKUP($A3748,'site variables'!$A:$A,'site variables'!D:D,0,0)</f>
        <v>30.2</v>
      </c>
      <c r="P3748">
        <f>_xlfn.XLOOKUP($A3748,'site variables'!$A:$A,'site variables'!E:E,0,0)</f>
        <v>20.100000000000001</v>
      </c>
      <c r="Q3748">
        <f>_xlfn.XLOOKUP($A3748,'site variables'!$A:$A,'site variables'!F:F,0,0)</f>
        <v>762</v>
      </c>
      <c r="R3748" t="str">
        <f>_xlfn.XLOOKUP($A3748,'site variables'!$A:$A,'site variables'!G:G,0,0)</f>
        <v>high</v>
      </c>
      <c r="S3748" t="str">
        <f>_xlfn.XLOOKUP($A3748,'site variables'!$A:$A,'site variables'!H:H,0,0)</f>
        <v>low</v>
      </c>
      <c r="T3748" t="str">
        <f>_xlfn.XLOOKUP($A3748,'site variables'!$A:$A,'site variables'!I:I,0,0)</f>
        <v>Wildfire&amp;grazing</v>
      </c>
      <c r="U3748">
        <f>_xlfn.XLOOKUP($D3748,climatevars!$E:$E,climatevars!J:J,0,)</f>
        <v>130.99973799999995</v>
      </c>
      <c r="V3748">
        <f>_xlfn.XLOOKUP($D3748,climatevars!$E:$E,climatevars!K:K,0,)</f>
        <v>750.99849799999981</v>
      </c>
      <c r="W3748">
        <f>_xlfn.XLOOKUP($D3748,climatevars!$E:$E,climatevars!L:L,0,)</f>
        <v>750.99849799999993</v>
      </c>
      <c r="X3748">
        <f>_xlfn.XLOOKUP($G3748,speciesvars!$D:$D,speciesvars!H:H,0,0)</f>
        <v>21.662499884764401</v>
      </c>
      <c r="Y3748">
        <f>_xlfn.XLOOKUP($G3748,speciesvars!$D:$D,speciesvars!I:I,0,0)</f>
        <v>767</v>
      </c>
    </row>
    <row r="3749" spans="1:25" hidden="1" x14ac:dyDescent="0.25">
      <c r="A3749" t="s">
        <v>57</v>
      </c>
      <c r="B3749" t="s">
        <v>69</v>
      </c>
      <c r="C3749">
        <v>1</v>
      </c>
      <c r="D3749" t="str">
        <f t="shared" si="58"/>
        <v>Rooseveltspring 2022</v>
      </c>
      <c r="E3749" t="s">
        <v>48</v>
      </c>
      <c r="F3749" t="s">
        <v>70</v>
      </c>
      <c r="G3749" t="s">
        <v>1</v>
      </c>
      <c r="H3749" t="s">
        <v>4256</v>
      </c>
      <c r="I3749" t="s">
        <v>3853</v>
      </c>
      <c r="J3749" t="s">
        <v>60</v>
      </c>
      <c r="K3749">
        <v>0</v>
      </c>
      <c r="L3749">
        <v>0</v>
      </c>
      <c r="M3749">
        <v>0.55000000000000004</v>
      </c>
      <c r="N3749">
        <f>_xlfn.XLOOKUP($A3749,'site variables'!$A:$A,'site variables'!C:C,0,0)</f>
        <v>400.54</v>
      </c>
      <c r="O3749">
        <f>_xlfn.XLOOKUP($A3749,'site variables'!$A:$A,'site variables'!D:D,0,0)</f>
        <v>30.2</v>
      </c>
      <c r="P3749">
        <f>_xlfn.XLOOKUP($A3749,'site variables'!$A:$A,'site variables'!E:E,0,0)</f>
        <v>20.100000000000001</v>
      </c>
      <c r="Q3749">
        <f>_xlfn.XLOOKUP($A3749,'site variables'!$A:$A,'site variables'!F:F,0,0)</f>
        <v>762</v>
      </c>
      <c r="R3749" t="str">
        <f>_xlfn.XLOOKUP($A3749,'site variables'!$A:$A,'site variables'!G:G,0,0)</f>
        <v>high</v>
      </c>
      <c r="S3749" t="str">
        <f>_xlfn.XLOOKUP($A3749,'site variables'!$A:$A,'site variables'!H:H,0,0)</f>
        <v>low</v>
      </c>
      <c r="T3749" t="str">
        <f>_xlfn.XLOOKUP($A3749,'site variables'!$A:$A,'site variables'!I:I,0,0)</f>
        <v>Wildfire&amp;grazing</v>
      </c>
      <c r="U3749">
        <f>_xlfn.XLOOKUP($D3749,climatevars!$E:$E,climatevars!J:J,0,)</f>
        <v>130.99973799999995</v>
      </c>
      <c r="V3749">
        <f>_xlfn.XLOOKUP($D3749,climatevars!$E:$E,climatevars!K:K,0,)</f>
        <v>750.99849799999981</v>
      </c>
      <c r="W3749">
        <f>_xlfn.XLOOKUP($D3749,climatevars!$E:$E,climatevars!L:L,0,)</f>
        <v>750.99849799999993</v>
      </c>
      <c r="X3749">
        <f>_xlfn.XLOOKUP($G3749,speciesvars!$D:$D,speciesvars!H:H,0,0)</f>
        <v>22.9416667421659</v>
      </c>
      <c r="Y3749">
        <f>_xlfn.XLOOKUP($G3749,speciesvars!$D:$D,speciesvars!I:I,0,0)</f>
        <v>528</v>
      </c>
    </row>
    <row r="3750" spans="1:25" hidden="1" x14ac:dyDescent="0.25">
      <c r="A3750" t="s">
        <v>57</v>
      </c>
      <c r="B3750" t="s">
        <v>69</v>
      </c>
      <c r="C3750">
        <v>12</v>
      </c>
      <c r="D3750" t="str">
        <f t="shared" si="58"/>
        <v>Rooseveltspring 2022</v>
      </c>
      <c r="E3750" t="s">
        <v>75</v>
      </c>
      <c r="F3750" t="s">
        <v>49</v>
      </c>
      <c r="G3750" t="s">
        <v>3</v>
      </c>
      <c r="H3750" t="s">
        <v>11</v>
      </c>
      <c r="I3750" t="s">
        <v>3854</v>
      </c>
      <c r="J3750" t="s">
        <v>72</v>
      </c>
      <c r="K3750">
        <v>4</v>
      </c>
      <c r="L3750">
        <v>85</v>
      </c>
      <c r="N3750">
        <f>_xlfn.XLOOKUP($A3750,'site variables'!$A:$A,'site variables'!C:C,0,0)</f>
        <v>400.54</v>
      </c>
      <c r="O3750">
        <f>_xlfn.XLOOKUP($A3750,'site variables'!$A:$A,'site variables'!D:D,0,0)</f>
        <v>30.2</v>
      </c>
      <c r="P3750">
        <f>_xlfn.XLOOKUP($A3750,'site variables'!$A:$A,'site variables'!E:E,0,0)</f>
        <v>20.100000000000001</v>
      </c>
      <c r="Q3750">
        <f>_xlfn.XLOOKUP($A3750,'site variables'!$A:$A,'site variables'!F:F,0,0)</f>
        <v>762</v>
      </c>
      <c r="R3750" t="str">
        <f>_xlfn.XLOOKUP($A3750,'site variables'!$A:$A,'site variables'!G:G,0,0)</f>
        <v>high</v>
      </c>
      <c r="S3750" t="str">
        <f>_xlfn.XLOOKUP($A3750,'site variables'!$A:$A,'site variables'!H:H,0,0)</f>
        <v>low</v>
      </c>
      <c r="T3750" t="str">
        <f>_xlfn.XLOOKUP($A3750,'site variables'!$A:$A,'site variables'!I:I,0,0)</f>
        <v>Wildfire&amp;grazing</v>
      </c>
      <c r="U3750">
        <f>_xlfn.XLOOKUP($D3750,climatevars!$E:$E,climatevars!J:J,0,)</f>
        <v>130.99973799999995</v>
      </c>
      <c r="V3750">
        <f>_xlfn.XLOOKUP($D3750,climatevars!$E:$E,climatevars!K:K,0,)</f>
        <v>750.99849799999981</v>
      </c>
      <c r="W3750">
        <f>_xlfn.XLOOKUP($D3750,climatevars!$E:$E,climatevars!L:L,0,)</f>
        <v>750.99849799999993</v>
      </c>
      <c r="X3750">
        <f>_xlfn.XLOOKUP($G3750,speciesvars!$D:$D,speciesvars!H:H,0,0)</f>
        <v>0</v>
      </c>
      <c r="Y3750">
        <f>_xlfn.XLOOKUP($G3750,speciesvars!$D:$D,speciesvars!I:I,0,0)</f>
        <v>0</v>
      </c>
    </row>
    <row r="3751" spans="1:25" hidden="1" x14ac:dyDescent="0.25">
      <c r="A3751" t="s">
        <v>57</v>
      </c>
      <c r="B3751" t="s">
        <v>69</v>
      </c>
      <c r="C3751">
        <v>12</v>
      </c>
      <c r="D3751" t="str">
        <f t="shared" si="58"/>
        <v>Rooseveltspring 2022</v>
      </c>
      <c r="E3751" t="s">
        <v>75</v>
      </c>
      <c r="F3751" t="s">
        <v>49</v>
      </c>
      <c r="G3751" t="s">
        <v>44</v>
      </c>
      <c r="H3751" t="s">
        <v>11</v>
      </c>
      <c r="I3751" t="s">
        <v>3855</v>
      </c>
      <c r="J3751" t="s">
        <v>60</v>
      </c>
      <c r="K3751">
        <v>5</v>
      </c>
      <c r="L3751">
        <v>20</v>
      </c>
      <c r="N3751">
        <f>_xlfn.XLOOKUP($A3751,'site variables'!$A:$A,'site variables'!C:C,0,0)</f>
        <v>400.54</v>
      </c>
      <c r="O3751">
        <f>_xlfn.XLOOKUP($A3751,'site variables'!$A:$A,'site variables'!D:D,0,0)</f>
        <v>30.2</v>
      </c>
      <c r="P3751">
        <f>_xlfn.XLOOKUP($A3751,'site variables'!$A:$A,'site variables'!E:E,0,0)</f>
        <v>20.100000000000001</v>
      </c>
      <c r="Q3751">
        <f>_xlfn.XLOOKUP($A3751,'site variables'!$A:$A,'site variables'!F:F,0,0)</f>
        <v>762</v>
      </c>
      <c r="R3751" t="str">
        <f>_xlfn.XLOOKUP($A3751,'site variables'!$A:$A,'site variables'!G:G,0,0)</f>
        <v>high</v>
      </c>
      <c r="S3751" t="str">
        <f>_xlfn.XLOOKUP($A3751,'site variables'!$A:$A,'site variables'!H:H,0,0)</f>
        <v>low</v>
      </c>
      <c r="T3751" t="str">
        <f>_xlfn.XLOOKUP($A3751,'site variables'!$A:$A,'site variables'!I:I,0,0)</f>
        <v>Wildfire&amp;grazing</v>
      </c>
      <c r="U3751">
        <f>_xlfn.XLOOKUP($D3751,climatevars!$E:$E,climatevars!J:J,0,)</f>
        <v>130.99973799999995</v>
      </c>
      <c r="V3751">
        <f>_xlfn.XLOOKUP($D3751,climatevars!$E:$E,climatevars!K:K,0,)</f>
        <v>750.99849799999981</v>
      </c>
      <c r="W3751">
        <f>_xlfn.XLOOKUP($D3751,climatevars!$E:$E,climatevars!L:L,0,)</f>
        <v>750.99849799999993</v>
      </c>
      <c r="X3751">
        <f>_xlfn.XLOOKUP($G3751,speciesvars!$D:$D,speciesvars!H:H,0,0)</f>
        <v>0</v>
      </c>
      <c r="Y3751">
        <f>_xlfn.XLOOKUP($G3751,speciesvars!$D:$D,speciesvars!I:I,0,0)</f>
        <v>0</v>
      </c>
    </row>
    <row r="3752" spans="1:25" hidden="1" x14ac:dyDescent="0.25">
      <c r="A3752" t="s">
        <v>57</v>
      </c>
      <c r="B3752" t="s">
        <v>69</v>
      </c>
      <c r="C3752">
        <v>12</v>
      </c>
      <c r="D3752" t="str">
        <f t="shared" si="58"/>
        <v>Rooseveltspring 2022</v>
      </c>
      <c r="E3752" t="s">
        <v>75</v>
      </c>
      <c r="F3752" t="s">
        <v>49</v>
      </c>
      <c r="G3752" t="s">
        <v>36</v>
      </c>
      <c r="H3752" t="s">
        <v>11</v>
      </c>
      <c r="I3752" t="s">
        <v>3856</v>
      </c>
      <c r="J3752" t="s">
        <v>72</v>
      </c>
      <c r="K3752">
        <v>3</v>
      </c>
      <c r="L3752">
        <v>60</v>
      </c>
      <c r="N3752">
        <f>_xlfn.XLOOKUP($A3752,'site variables'!$A:$A,'site variables'!C:C,0,0)</f>
        <v>400.54</v>
      </c>
      <c r="O3752">
        <f>_xlfn.XLOOKUP($A3752,'site variables'!$A:$A,'site variables'!D:D,0,0)</f>
        <v>30.2</v>
      </c>
      <c r="P3752">
        <f>_xlfn.XLOOKUP($A3752,'site variables'!$A:$A,'site variables'!E:E,0,0)</f>
        <v>20.100000000000001</v>
      </c>
      <c r="Q3752">
        <f>_xlfn.XLOOKUP($A3752,'site variables'!$A:$A,'site variables'!F:F,0,0)</f>
        <v>762</v>
      </c>
      <c r="R3752" t="str">
        <f>_xlfn.XLOOKUP($A3752,'site variables'!$A:$A,'site variables'!G:G,0,0)</f>
        <v>high</v>
      </c>
      <c r="S3752" t="str">
        <f>_xlfn.XLOOKUP($A3752,'site variables'!$A:$A,'site variables'!H:H,0,0)</f>
        <v>low</v>
      </c>
      <c r="T3752" t="str">
        <f>_xlfn.XLOOKUP($A3752,'site variables'!$A:$A,'site variables'!I:I,0,0)</f>
        <v>Wildfire&amp;grazing</v>
      </c>
      <c r="U3752">
        <f>_xlfn.XLOOKUP($D3752,climatevars!$E:$E,climatevars!J:J,0,)</f>
        <v>130.99973799999995</v>
      </c>
      <c r="V3752">
        <f>_xlfn.XLOOKUP($D3752,climatevars!$E:$E,climatevars!K:K,0,)</f>
        <v>750.99849799999981</v>
      </c>
      <c r="W3752">
        <f>_xlfn.XLOOKUP($D3752,climatevars!$E:$E,climatevars!L:L,0,)</f>
        <v>750.99849799999993</v>
      </c>
      <c r="X3752">
        <f>_xlfn.XLOOKUP($G3752,speciesvars!$D:$D,speciesvars!H:H,0,0)</f>
        <v>0</v>
      </c>
      <c r="Y3752">
        <f>_xlfn.XLOOKUP($G3752,speciesvars!$D:$D,speciesvars!I:I,0,0)</f>
        <v>0</v>
      </c>
    </row>
    <row r="3753" spans="1:25" hidden="1" x14ac:dyDescent="0.25">
      <c r="A3753" t="s">
        <v>57</v>
      </c>
      <c r="B3753" t="s">
        <v>69</v>
      </c>
      <c r="C3753">
        <v>13</v>
      </c>
      <c r="D3753" t="str">
        <f t="shared" si="58"/>
        <v>Rooseveltspring 2022</v>
      </c>
      <c r="E3753" t="s">
        <v>48</v>
      </c>
      <c r="F3753" t="s">
        <v>0</v>
      </c>
      <c r="G3753" t="s">
        <v>29</v>
      </c>
      <c r="H3753" t="s">
        <v>11</v>
      </c>
      <c r="I3753" t="s">
        <v>3857</v>
      </c>
      <c r="J3753" t="s">
        <v>60</v>
      </c>
      <c r="K3753">
        <v>12</v>
      </c>
      <c r="L3753">
        <v>20</v>
      </c>
      <c r="N3753">
        <f>_xlfn.XLOOKUP($A3753,'site variables'!$A:$A,'site variables'!C:C,0,0)</f>
        <v>400.54</v>
      </c>
      <c r="O3753">
        <f>_xlfn.XLOOKUP($A3753,'site variables'!$A:$A,'site variables'!D:D,0,0)</f>
        <v>30.2</v>
      </c>
      <c r="P3753">
        <f>_xlfn.XLOOKUP($A3753,'site variables'!$A:$A,'site variables'!E:E,0,0)</f>
        <v>20.100000000000001</v>
      </c>
      <c r="Q3753">
        <f>_xlfn.XLOOKUP($A3753,'site variables'!$A:$A,'site variables'!F:F,0,0)</f>
        <v>762</v>
      </c>
      <c r="R3753" t="str">
        <f>_xlfn.XLOOKUP($A3753,'site variables'!$A:$A,'site variables'!G:G,0,0)</f>
        <v>high</v>
      </c>
      <c r="S3753" t="str">
        <f>_xlfn.XLOOKUP($A3753,'site variables'!$A:$A,'site variables'!H:H,0,0)</f>
        <v>low</v>
      </c>
      <c r="T3753" t="str">
        <f>_xlfn.XLOOKUP($A3753,'site variables'!$A:$A,'site variables'!I:I,0,0)</f>
        <v>Wildfire&amp;grazing</v>
      </c>
      <c r="U3753">
        <f>_xlfn.XLOOKUP($D3753,climatevars!$E:$E,climatevars!J:J,0,)</f>
        <v>130.99973799999995</v>
      </c>
      <c r="V3753">
        <f>_xlfn.XLOOKUP($D3753,climatevars!$E:$E,climatevars!K:K,0,)</f>
        <v>750.99849799999981</v>
      </c>
      <c r="W3753">
        <f>_xlfn.XLOOKUP($D3753,climatevars!$E:$E,climatevars!L:L,0,)</f>
        <v>750.99849799999993</v>
      </c>
      <c r="X3753">
        <f>_xlfn.XLOOKUP($G3753,speciesvars!$D:$D,speciesvars!H:H,0,0)</f>
        <v>0</v>
      </c>
      <c r="Y3753">
        <f>_xlfn.XLOOKUP($G3753,speciesvars!$D:$D,speciesvars!I:I,0,0)</f>
        <v>0</v>
      </c>
    </row>
    <row r="3754" spans="1:25" hidden="1" x14ac:dyDescent="0.25">
      <c r="A3754" t="s">
        <v>57</v>
      </c>
      <c r="B3754" t="s">
        <v>69</v>
      </c>
      <c r="C3754">
        <v>2</v>
      </c>
      <c r="D3754" t="str">
        <f t="shared" si="58"/>
        <v>Rooseveltspring 2022</v>
      </c>
      <c r="E3754" t="s">
        <v>74</v>
      </c>
      <c r="F3754" t="s">
        <v>70</v>
      </c>
      <c r="G3754" t="s">
        <v>6</v>
      </c>
      <c r="H3754" t="s">
        <v>4256</v>
      </c>
      <c r="I3754" t="s">
        <v>3858</v>
      </c>
      <c r="J3754" t="s">
        <v>60</v>
      </c>
      <c r="K3754">
        <v>0</v>
      </c>
      <c r="L3754">
        <v>0</v>
      </c>
      <c r="M3754">
        <v>0</v>
      </c>
      <c r="N3754">
        <f>_xlfn.XLOOKUP($A3754,'site variables'!$A:$A,'site variables'!C:C,0,0)</f>
        <v>400.54</v>
      </c>
      <c r="O3754">
        <f>_xlfn.XLOOKUP($A3754,'site variables'!$A:$A,'site variables'!D:D,0,0)</f>
        <v>30.2</v>
      </c>
      <c r="P3754">
        <f>_xlfn.XLOOKUP($A3754,'site variables'!$A:$A,'site variables'!E:E,0,0)</f>
        <v>20.100000000000001</v>
      </c>
      <c r="Q3754">
        <f>_xlfn.XLOOKUP($A3754,'site variables'!$A:$A,'site variables'!F:F,0,0)</f>
        <v>762</v>
      </c>
      <c r="R3754" t="str">
        <f>_xlfn.XLOOKUP($A3754,'site variables'!$A:$A,'site variables'!G:G,0,0)</f>
        <v>high</v>
      </c>
      <c r="S3754" t="str">
        <f>_xlfn.XLOOKUP($A3754,'site variables'!$A:$A,'site variables'!H:H,0,0)</f>
        <v>low</v>
      </c>
      <c r="T3754" t="str">
        <f>_xlfn.XLOOKUP($A3754,'site variables'!$A:$A,'site variables'!I:I,0,0)</f>
        <v>Wildfire&amp;grazing</v>
      </c>
      <c r="U3754">
        <f>_xlfn.XLOOKUP($D3754,climatevars!$E:$E,climatevars!J:J,0,)</f>
        <v>130.99973799999995</v>
      </c>
      <c r="V3754">
        <f>_xlfn.XLOOKUP($D3754,climatevars!$E:$E,climatevars!K:K,0,)</f>
        <v>750.99849799999981</v>
      </c>
      <c r="W3754">
        <f>_xlfn.XLOOKUP($D3754,climatevars!$E:$E,climatevars!L:L,0,)</f>
        <v>750.99849799999993</v>
      </c>
      <c r="X3754">
        <f>_xlfn.XLOOKUP($G3754,speciesvars!$D:$D,speciesvars!H:H,0,0)</f>
        <v>21.804166575272902</v>
      </c>
      <c r="Y3754">
        <f>_xlfn.XLOOKUP($G3754,speciesvars!$D:$D,speciesvars!I:I,0,0)</f>
        <v>504</v>
      </c>
    </row>
    <row r="3755" spans="1:25" hidden="1" x14ac:dyDescent="0.25">
      <c r="A3755" t="s">
        <v>57</v>
      </c>
      <c r="B3755" t="s">
        <v>69</v>
      </c>
      <c r="C3755">
        <v>13</v>
      </c>
      <c r="D3755" t="str">
        <f t="shared" si="58"/>
        <v>Rooseveltspring 2022</v>
      </c>
      <c r="E3755" t="s">
        <v>48</v>
      </c>
      <c r="F3755" t="s">
        <v>0</v>
      </c>
      <c r="G3755" t="s">
        <v>26</v>
      </c>
      <c r="H3755" t="s">
        <v>11</v>
      </c>
      <c r="I3755" t="s">
        <v>3859</v>
      </c>
      <c r="J3755" t="s">
        <v>60</v>
      </c>
      <c r="K3755">
        <v>4</v>
      </c>
      <c r="L3755">
        <v>50</v>
      </c>
      <c r="N3755">
        <f>_xlfn.XLOOKUP($A3755,'site variables'!$A:$A,'site variables'!C:C,0,0)</f>
        <v>400.54</v>
      </c>
      <c r="O3755">
        <f>_xlfn.XLOOKUP($A3755,'site variables'!$A:$A,'site variables'!D:D,0,0)</f>
        <v>30.2</v>
      </c>
      <c r="P3755">
        <f>_xlfn.XLOOKUP($A3755,'site variables'!$A:$A,'site variables'!E:E,0,0)</f>
        <v>20.100000000000001</v>
      </c>
      <c r="Q3755">
        <f>_xlfn.XLOOKUP($A3755,'site variables'!$A:$A,'site variables'!F:F,0,0)</f>
        <v>762</v>
      </c>
      <c r="R3755" t="str">
        <f>_xlfn.XLOOKUP($A3755,'site variables'!$A:$A,'site variables'!G:G,0,0)</f>
        <v>high</v>
      </c>
      <c r="S3755" t="str">
        <f>_xlfn.XLOOKUP($A3755,'site variables'!$A:$A,'site variables'!H:H,0,0)</f>
        <v>low</v>
      </c>
      <c r="T3755" t="str">
        <f>_xlfn.XLOOKUP($A3755,'site variables'!$A:$A,'site variables'!I:I,0,0)</f>
        <v>Wildfire&amp;grazing</v>
      </c>
      <c r="U3755">
        <f>_xlfn.XLOOKUP($D3755,climatevars!$E:$E,climatevars!J:J,0,)</f>
        <v>130.99973799999995</v>
      </c>
      <c r="V3755">
        <f>_xlfn.XLOOKUP($D3755,climatevars!$E:$E,climatevars!K:K,0,)</f>
        <v>750.99849799999981</v>
      </c>
      <c r="W3755">
        <f>_xlfn.XLOOKUP($D3755,climatevars!$E:$E,climatevars!L:L,0,)</f>
        <v>750.99849799999993</v>
      </c>
      <c r="X3755">
        <f>_xlfn.XLOOKUP($G3755,speciesvars!$D:$D,speciesvars!H:H,0,0)</f>
        <v>0</v>
      </c>
      <c r="Y3755">
        <f>_xlfn.XLOOKUP($G3755,speciesvars!$D:$D,speciesvars!I:I,0,0)</f>
        <v>0</v>
      </c>
    </row>
    <row r="3756" spans="1:25" hidden="1" x14ac:dyDescent="0.25">
      <c r="A3756" t="s">
        <v>57</v>
      </c>
      <c r="B3756" t="s">
        <v>69</v>
      </c>
      <c r="C3756">
        <v>2</v>
      </c>
      <c r="D3756" t="str">
        <f t="shared" si="58"/>
        <v>Rooseveltspring 2022</v>
      </c>
      <c r="E3756" t="s">
        <v>74</v>
      </c>
      <c r="F3756" t="s">
        <v>70</v>
      </c>
      <c r="G3756" t="s">
        <v>22</v>
      </c>
      <c r="H3756" t="s">
        <v>4256</v>
      </c>
      <c r="I3756" t="s">
        <v>3860</v>
      </c>
      <c r="J3756" t="s">
        <v>60</v>
      </c>
      <c r="K3756">
        <v>0</v>
      </c>
      <c r="L3756">
        <v>0</v>
      </c>
      <c r="M3756">
        <v>0</v>
      </c>
      <c r="N3756">
        <f>_xlfn.XLOOKUP($A3756,'site variables'!$A:$A,'site variables'!C:C,0,0)</f>
        <v>400.54</v>
      </c>
      <c r="O3756">
        <f>_xlfn.XLOOKUP($A3756,'site variables'!$A:$A,'site variables'!D:D,0,0)</f>
        <v>30.2</v>
      </c>
      <c r="P3756">
        <f>_xlfn.XLOOKUP($A3756,'site variables'!$A:$A,'site variables'!E:E,0,0)</f>
        <v>20.100000000000001</v>
      </c>
      <c r="Q3756">
        <f>_xlfn.XLOOKUP($A3756,'site variables'!$A:$A,'site variables'!F:F,0,0)</f>
        <v>762</v>
      </c>
      <c r="R3756" t="str">
        <f>_xlfn.XLOOKUP($A3756,'site variables'!$A:$A,'site variables'!G:G,0,0)</f>
        <v>high</v>
      </c>
      <c r="S3756" t="str">
        <f>_xlfn.XLOOKUP($A3756,'site variables'!$A:$A,'site variables'!H:H,0,0)</f>
        <v>low</v>
      </c>
      <c r="T3756" t="str">
        <f>_xlfn.XLOOKUP($A3756,'site variables'!$A:$A,'site variables'!I:I,0,0)</f>
        <v>Wildfire&amp;grazing</v>
      </c>
      <c r="U3756">
        <f>_xlfn.XLOOKUP($D3756,climatevars!$E:$E,climatevars!J:J,0,)</f>
        <v>130.99973799999995</v>
      </c>
      <c r="V3756">
        <f>_xlfn.XLOOKUP($D3756,climatevars!$E:$E,climatevars!K:K,0,)</f>
        <v>750.99849799999981</v>
      </c>
      <c r="W3756">
        <f>_xlfn.XLOOKUP($D3756,climatevars!$E:$E,climatevars!L:L,0,)</f>
        <v>750.99849799999993</v>
      </c>
      <c r="X3756">
        <f>_xlfn.XLOOKUP($G3756,speciesvars!$D:$D,speciesvars!H:H,0,0)</f>
        <v>22.870833317438802</v>
      </c>
      <c r="Y3756">
        <f>_xlfn.XLOOKUP($G3756,speciesvars!$D:$D,speciesvars!I:I,0,0)</f>
        <v>733</v>
      </c>
    </row>
    <row r="3757" spans="1:25" hidden="1" x14ac:dyDescent="0.25">
      <c r="A3757" t="s">
        <v>57</v>
      </c>
      <c r="B3757" t="s">
        <v>69</v>
      </c>
      <c r="C3757">
        <v>13</v>
      </c>
      <c r="D3757" t="str">
        <f t="shared" si="58"/>
        <v>Rooseveltspring 2022</v>
      </c>
      <c r="E3757" t="s">
        <v>48</v>
      </c>
      <c r="F3757" t="s">
        <v>0</v>
      </c>
      <c r="G3757" t="s">
        <v>44</v>
      </c>
      <c r="H3757" t="s">
        <v>11</v>
      </c>
      <c r="I3757" t="s">
        <v>3861</v>
      </c>
      <c r="J3757" t="s">
        <v>60</v>
      </c>
      <c r="K3757">
        <v>2</v>
      </c>
      <c r="L3757">
        <v>25</v>
      </c>
      <c r="N3757">
        <f>_xlfn.XLOOKUP($A3757,'site variables'!$A:$A,'site variables'!C:C,0,0)</f>
        <v>400.54</v>
      </c>
      <c r="O3757">
        <f>_xlfn.XLOOKUP($A3757,'site variables'!$A:$A,'site variables'!D:D,0,0)</f>
        <v>30.2</v>
      </c>
      <c r="P3757">
        <f>_xlfn.XLOOKUP($A3757,'site variables'!$A:$A,'site variables'!E:E,0,0)</f>
        <v>20.100000000000001</v>
      </c>
      <c r="Q3757">
        <f>_xlfn.XLOOKUP($A3757,'site variables'!$A:$A,'site variables'!F:F,0,0)</f>
        <v>762</v>
      </c>
      <c r="R3757" t="str">
        <f>_xlfn.XLOOKUP($A3757,'site variables'!$A:$A,'site variables'!G:G,0,0)</f>
        <v>high</v>
      </c>
      <c r="S3757" t="str">
        <f>_xlfn.XLOOKUP($A3757,'site variables'!$A:$A,'site variables'!H:H,0,0)</f>
        <v>low</v>
      </c>
      <c r="T3757" t="str">
        <f>_xlfn.XLOOKUP($A3757,'site variables'!$A:$A,'site variables'!I:I,0,0)</f>
        <v>Wildfire&amp;grazing</v>
      </c>
      <c r="U3757">
        <f>_xlfn.XLOOKUP($D3757,climatevars!$E:$E,climatevars!J:J,0,)</f>
        <v>130.99973799999995</v>
      </c>
      <c r="V3757">
        <f>_xlfn.XLOOKUP($D3757,climatevars!$E:$E,climatevars!K:K,0,)</f>
        <v>750.99849799999981</v>
      </c>
      <c r="W3757">
        <f>_xlfn.XLOOKUP($D3757,climatevars!$E:$E,climatevars!L:L,0,)</f>
        <v>750.99849799999993</v>
      </c>
      <c r="X3757">
        <f>_xlfn.XLOOKUP($G3757,speciesvars!$D:$D,speciesvars!H:H,0,0)</f>
        <v>0</v>
      </c>
      <c r="Y3757">
        <f>_xlfn.XLOOKUP($G3757,speciesvars!$D:$D,speciesvars!I:I,0,0)</f>
        <v>0</v>
      </c>
    </row>
    <row r="3758" spans="1:25" hidden="1" x14ac:dyDescent="0.25">
      <c r="A3758" t="s">
        <v>57</v>
      </c>
      <c r="B3758" t="s">
        <v>69</v>
      </c>
      <c r="C3758">
        <v>2</v>
      </c>
      <c r="D3758" t="str">
        <f t="shared" si="58"/>
        <v>Rooseveltspring 2022</v>
      </c>
      <c r="E3758" t="s">
        <v>74</v>
      </c>
      <c r="F3758" t="s">
        <v>70</v>
      </c>
      <c r="G3758" t="s">
        <v>54</v>
      </c>
      <c r="H3758" t="s">
        <v>4256</v>
      </c>
      <c r="I3758" t="s">
        <v>3862</v>
      </c>
      <c r="J3758" t="s">
        <v>60</v>
      </c>
      <c r="K3758">
        <v>0</v>
      </c>
      <c r="L3758">
        <v>0</v>
      </c>
      <c r="M3758">
        <v>0.55000000000000004</v>
      </c>
      <c r="N3758">
        <f>_xlfn.XLOOKUP($A3758,'site variables'!$A:$A,'site variables'!C:C,0,0)</f>
        <v>400.54</v>
      </c>
      <c r="O3758">
        <f>_xlfn.XLOOKUP($A3758,'site variables'!$A:$A,'site variables'!D:D,0,0)</f>
        <v>30.2</v>
      </c>
      <c r="P3758">
        <f>_xlfn.XLOOKUP($A3758,'site variables'!$A:$A,'site variables'!E:E,0,0)</f>
        <v>20.100000000000001</v>
      </c>
      <c r="Q3758">
        <f>_xlfn.XLOOKUP($A3758,'site variables'!$A:$A,'site variables'!F:F,0,0)</f>
        <v>762</v>
      </c>
      <c r="R3758" t="str">
        <f>_xlfn.XLOOKUP($A3758,'site variables'!$A:$A,'site variables'!G:G,0,0)</f>
        <v>high</v>
      </c>
      <c r="S3758" t="str">
        <f>_xlfn.XLOOKUP($A3758,'site variables'!$A:$A,'site variables'!H:H,0,0)</f>
        <v>low</v>
      </c>
      <c r="T3758" t="str">
        <f>_xlfn.XLOOKUP($A3758,'site variables'!$A:$A,'site variables'!I:I,0,0)</f>
        <v>Wildfire&amp;grazing</v>
      </c>
      <c r="U3758">
        <f>_xlfn.XLOOKUP($D3758,climatevars!$E:$E,climatevars!J:J,0,)</f>
        <v>130.99973799999995</v>
      </c>
      <c r="V3758">
        <f>_xlfn.XLOOKUP($D3758,climatevars!$E:$E,climatevars!K:K,0,)</f>
        <v>750.99849799999981</v>
      </c>
      <c r="W3758">
        <f>_xlfn.XLOOKUP($D3758,climatevars!$E:$E,climatevars!L:L,0,)</f>
        <v>750.99849799999993</v>
      </c>
      <c r="X3758">
        <f>_xlfn.XLOOKUP($G3758,speciesvars!$D:$D,speciesvars!H:H,0,0)</f>
        <v>21.7541668613752</v>
      </c>
      <c r="Y3758">
        <f>_xlfn.XLOOKUP($G3758,speciesvars!$D:$D,speciesvars!I:I,0,0)</f>
        <v>505</v>
      </c>
    </row>
    <row r="3759" spans="1:25" hidden="1" x14ac:dyDescent="0.25">
      <c r="A3759" t="s">
        <v>57</v>
      </c>
      <c r="B3759" t="s">
        <v>69</v>
      </c>
      <c r="C3759">
        <v>13</v>
      </c>
      <c r="D3759" t="str">
        <f t="shared" si="58"/>
        <v>Rooseveltspring 2022</v>
      </c>
      <c r="E3759" t="s">
        <v>48</v>
      </c>
      <c r="F3759" t="s">
        <v>0</v>
      </c>
      <c r="G3759" t="s">
        <v>33</v>
      </c>
      <c r="H3759" t="s">
        <v>11</v>
      </c>
      <c r="I3759" t="s">
        <v>3863</v>
      </c>
      <c r="J3759" t="s">
        <v>60</v>
      </c>
      <c r="K3759">
        <v>23</v>
      </c>
      <c r="L3759">
        <v>45</v>
      </c>
      <c r="N3759">
        <f>_xlfn.XLOOKUP($A3759,'site variables'!$A:$A,'site variables'!C:C,0,0)</f>
        <v>400.54</v>
      </c>
      <c r="O3759">
        <f>_xlfn.XLOOKUP($A3759,'site variables'!$A:$A,'site variables'!D:D,0,0)</f>
        <v>30.2</v>
      </c>
      <c r="P3759">
        <f>_xlfn.XLOOKUP($A3759,'site variables'!$A:$A,'site variables'!E:E,0,0)</f>
        <v>20.100000000000001</v>
      </c>
      <c r="Q3759">
        <f>_xlfn.XLOOKUP($A3759,'site variables'!$A:$A,'site variables'!F:F,0,0)</f>
        <v>762</v>
      </c>
      <c r="R3759" t="str">
        <f>_xlfn.XLOOKUP($A3759,'site variables'!$A:$A,'site variables'!G:G,0,0)</f>
        <v>high</v>
      </c>
      <c r="S3759" t="str">
        <f>_xlfn.XLOOKUP($A3759,'site variables'!$A:$A,'site variables'!H:H,0,0)</f>
        <v>low</v>
      </c>
      <c r="T3759" t="str">
        <f>_xlfn.XLOOKUP($A3759,'site variables'!$A:$A,'site variables'!I:I,0,0)</f>
        <v>Wildfire&amp;grazing</v>
      </c>
      <c r="U3759">
        <f>_xlfn.XLOOKUP($D3759,climatevars!$E:$E,climatevars!J:J,0,)</f>
        <v>130.99973799999995</v>
      </c>
      <c r="V3759">
        <f>_xlfn.XLOOKUP($D3759,climatevars!$E:$E,climatevars!K:K,0,)</f>
        <v>750.99849799999981</v>
      </c>
      <c r="W3759">
        <f>_xlfn.XLOOKUP($D3759,climatevars!$E:$E,climatevars!L:L,0,)</f>
        <v>750.99849799999993</v>
      </c>
      <c r="X3759">
        <f>_xlfn.XLOOKUP($G3759,speciesvars!$D:$D,speciesvars!H:H,0,0)</f>
        <v>0</v>
      </c>
      <c r="Y3759">
        <f>_xlfn.XLOOKUP($G3759,speciesvars!$D:$D,speciesvars!I:I,0,0)</f>
        <v>0</v>
      </c>
    </row>
    <row r="3760" spans="1:25" hidden="1" x14ac:dyDescent="0.25">
      <c r="A3760" t="s">
        <v>57</v>
      </c>
      <c r="B3760" t="s">
        <v>69</v>
      </c>
      <c r="C3760">
        <v>2</v>
      </c>
      <c r="D3760" t="str">
        <f t="shared" si="58"/>
        <v>Rooseveltspring 2022</v>
      </c>
      <c r="E3760" t="s">
        <v>74</v>
      </c>
      <c r="F3760" t="s">
        <v>70</v>
      </c>
      <c r="G3760" t="s">
        <v>65</v>
      </c>
      <c r="H3760" t="s">
        <v>4256</v>
      </c>
      <c r="I3760" t="s">
        <v>3864</v>
      </c>
      <c r="J3760" t="s">
        <v>60</v>
      </c>
      <c r="K3760">
        <v>0</v>
      </c>
      <c r="L3760">
        <v>0</v>
      </c>
      <c r="M3760">
        <v>0.55000000000000004</v>
      </c>
      <c r="N3760">
        <f>_xlfn.XLOOKUP($A3760,'site variables'!$A:$A,'site variables'!C:C,0,0)</f>
        <v>400.54</v>
      </c>
      <c r="O3760">
        <f>_xlfn.XLOOKUP($A3760,'site variables'!$A:$A,'site variables'!D:D,0,0)</f>
        <v>30.2</v>
      </c>
      <c r="P3760">
        <f>_xlfn.XLOOKUP($A3760,'site variables'!$A:$A,'site variables'!E:E,0,0)</f>
        <v>20.100000000000001</v>
      </c>
      <c r="Q3760">
        <f>_xlfn.XLOOKUP($A3760,'site variables'!$A:$A,'site variables'!F:F,0,0)</f>
        <v>762</v>
      </c>
      <c r="R3760" t="str">
        <f>_xlfn.XLOOKUP($A3760,'site variables'!$A:$A,'site variables'!G:G,0,0)</f>
        <v>high</v>
      </c>
      <c r="S3760" t="str">
        <f>_xlfn.XLOOKUP($A3760,'site variables'!$A:$A,'site variables'!H:H,0,0)</f>
        <v>low</v>
      </c>
      <c r="T3760" t="str">
        <f>_xlfn.XLOOKUP($A3760,'site variables'!$A:$A,'site variables'!I:I,0,0)</f>
        <v>Wildfire&amp;grazing</v>
      </c>
      <c r="U3760">
        <f>_xlfn.XLOOKUP($D3760,climatevars!$E:$E,climatevars!J:J,0,)</f>
        <v>130.99973799999995</v>
      </c>
      <c r="V3760">
        <f>_xlfn.XLOOKUP($D3760,climatevars!$E:$E,climatevars!K:K,0,)</f>
        <v>750.99849799999981</v>
      </c>
      <c r="W3760">
        <f>_xlfn.XLOOKUP($D3760,climatevars!$E:$E,climatevars!L:L,0,)</f>
        <v>750.99849799999993</v>
      </c>
      <c r="X3760">
        <f>_xlfn.XLOOKUP($G3760,speciesvars!$D:$D,speciesvars!H:H,0,0)</f>
        <v>21.662499884764401</v>
      </c>
      <c r="Y3760">
        <f>_xlfn.XLOOKUP($G3760,speciesvars!$D:$D,speciesvars!I:I,0,0)</f>
        <v>767</v>
      </c>
    </row>
    <row r="3761" spans="1:25" hidden="1" x14ac:dyDescent="0.25">
      <c r="A3761" t="s">
        <v>57</v>
      </c>
      <c r="B3761" t="s">
        <v>69</v>
      </c>
      <c r="C3761">
        <v>2</v>
      </c>
      <c r="D3761" t="str">
        <f t="shared" si="58"/>
        <v>Rooseveltspring 2022</v>
      </c>
      <c r="E3761" t="s">
        <v>74</v>
      </c>
      <c r="F3761" t="s">
        <v>70</v>
      </c>
      <c r="G3761" t="s">
        <v>1</v>
      </c>
      <c r="H3761" t="s">
        <v>4256</v>
      </c>
      <c r="I3761" t="s">
        <v>3865</v>
      </c>
      <c r="J3761" t="s">
        <v>60</v>
      </c>
      <c r="K3761">
        <v>0</v>
      </c>
      <c r="L3761">
        <v>0</v>
      </c>
      <c r="M3761">
        <v>0.05</v>
      </c>
      <c r="N3761">
        <f>_xlfn.XLOOKUP($A3761,'site variables'!$A:$A,'site variables'!C:C,0,0)</f>
        <v>400.54</v>
      </c>
      <c r="O3761">
        <f>_xlfn.XLOOKUP($A3761,'site variables'!$A:$A,'site variables'!D:D,0,0)</f>
        <v>30.2</v>
      </c>
      <c r="P3761">
        <f>_xlfn.XLOOKUP($A3761,'site variables'!$A:$A,'site variables'!E:E,0,0)</f>
        <v>20.100000000000001</v>
      </c>
      <c r="Q3761">
        <f>_xlfn.XLOOKUP($A3761,'site variables'!$A:$A,'site variables'!F:F,0,0)</f>
        <v>762</v>
      </c>
      <c r="R3761" t="str">
        <f>_xlfn.XLOOKUP($A3761,'site variables'!$A:$A,'site variables'!G:G,0,0)</f>
        <v>high</v>
      </c>
      <c r="S3761" t="str">
        <f>_xlfn.XLOOKUP($A3761,'site variables'!$A:$A,'site variables'!H:H,0,0)</f>
        <v>low</v>
      </c>
      <c r="T3761" t="str">
        <f>_xlfn.XLOOKUP($A3761,'site variables'!$A:$A,'site variables'!I:I,0,0)</f>
        <v>Wildfire&amp;grazing</v>
      </c>
      <c r="U3761">
        <f>_xlfn.XLOOKUP($D3761,climatevars!$E:$E,climatevars!J:J,0,)</f>
        <v>130.99973799999995</v>
      </c>
      <c r="V3761">
        <f>_xlfn.XLOOKUP($D3761,climatevars!$E:$E,climatevars!K:K,0,)</f>
        <v>750.99849799999981</v>
      </c>
      <c r="W3761">
        <f>_xlfn.XLOOKUP($D3761,climatevars!$E:$E,climatevars!L:L,0,)</f>
        <v>750.99849799999993</v>
      </c>
      <c r="X3761">
        <f>_xlfn.XLOOKUP($G3761,speciesvars!$D:$D,speciesvars!H:H,0,0)</f>
        <v>22.9416667421659</v>
      </c>
      <c r="Y3761">
        <f>_xlfn.XLOOKUP($G3761,speciesvars!$D:$D,speciesvars!I:I,0,0)</f>
        <v>528</v>
      </c>
    </row>
    <row r="3762" spans="1:25" hidden="1" x14ac:dyDescent="0.25">
      <c r="A3762" t="s">
        <v>57</v>
      </c>
      <c r="B3762" t="s">
        <v>69</v>
      </c>
      <c r="C3762">
        <v>13</v>
      </c>
      <c r="D3762" t="str">
        <f t="shared" si="58"/>
        <v>Rooseveltspring 2022</v>
      </c>
      <c r="E3762" t="s">
        <v>48</v>
      </c>
      <c r="F3762" t="s">
        <v>0</v>
      </c>
      <c r="G3762" t="s">
        <v>67</v>
      </c>
      <c r="H3762" t="s">
        <v>11</v>
      </c>
      <c r="I3762" t="s">
        <v>3866</v>
      </c>
      <c r="J3762" t="s">
        <v>60</v>
      </c>
      <c r="K3762">
        <v>1</v>
      </c>
      <c r="L3762">
        <v>30</v>
      </c>
      <c r="N3762">
        <f>_xlfn.XLOOKUP($A3762,'site variables'!$A:$A,'site variables'!C:C,0,0)</f>
        <v>400.54</v>
      </c>
      <c r="O3762">
        <f>_xlfn.XLOOKUP($A3762,'site variables'!$A:$A,'site variables'!D:D,0,0)</f>
        <v>30.2</v>
      </c>
      <c r="P3762">
        <f>_xlfn.XLOOKUP($A3762,'site variables'!$A:$A,'site variables'!E:E,0,0)</f>
        <v>20.100000000000001</v>
      </c>
      <c r="Q3762">
        <f>_xlfn.XLOOKUP($A3762,'site variables'!$A:$A,'site variables'!F:F,0,0)</f>
        <v>762</v>
      </c>
      <c r="R3762" t="str">
        <f>_xlfn.XLOOKUP($A3762,'site variables'!$A:$A,'site variables'!G:G,0,0)</f>
        <v>high</v>
      </c>
      <c r="S3762" t="str">
        <f>_xlfn.XLOOKUP($A3762,'site variables'!$A:$A,'site variables'!H:H,0,0)</f>
        <v>low</v>
      </c>
      <c r="T3762" t="str">
        <f>_xlfn.XLOOKUP($A3762,'site variables'!$A:$A,'site variables'!I:I,0,0)</f>
        <v>Wildfire&amp;grazing</v>
      </c>
      <c r="U3762">
        <f>_xlfn.XLOOKUP($D3762,climatevars!$E:$E,climatevars!J:J,0,)</f>
        <v>130.99973799999995</v>
      </c>
      <c r="V3762">
        <f>_xlfn.XLOOKUP($D3762,climatevars!$E:$E,climatevars!K:K,0,)</f>
        <v>750.99849799999981</v>
      </c>
      <c r="W3762">
        <f>_xlfn.XLOOKUP($D3762,climatevars!$E:$E,climatevars!L:L,0,)</f>
        <v>750.99849799999993</v>
      </c>
      <c r="X3762">
        <f>_xlfn.XLOOKUP($G3762,speciesvars!$D:$D,speciesvars!H:H,0,0)</f>
        <v>0</v>
      </c>
      <c r="Y3762">
        <f>_xlfn.XLOOKUP($G3762,speciesvars!$D:$D,speciesvars!I:I,0,0)</f>
        <v>0</v>
      </c>
    </row>
    <row r="3763" spans="1:25" hidden="1" x14ac:dyDescent="0.25">
      <c r="A3763" t="s">
        <v>57</v>
      </c>
      <c r="B3763" t="s">
        <v>69</v>
      </c>
      <c r="C3763">
        <v>13</v>
      </c>
      <c r="D3763" t="str">
        <f t="shared" si="58"/>
        <v>Rooseveltspring 2022</v>
      </c>
      <c r="E3763" t="s">
        <v>48</v>
      </c>
      <c r="F3763" t="s">
        <v>0</v>
      </c>
      <c r="G3763" t="s">
        <v>395</v>
      </c>
      <c r="H3763" t="s">
        <v>11</v>
      </c>
      <c r="I3763" t="s">
        <v>3867</v>
      </c>
      <c r="J3763" t="s">
        <v>60</v>
      </c>
      <c r="K3763">
        <v>7</v>
      </c>
      <c r="L3763">
        <v>80</v>
      </c>
      <c r="N3763">
        <f>_xlfn.XLOOKUP($A3763,'site variables'!$A:$A,'site variables'!C:C,0,0)</f>
        <v>400.54</v>
      </c>
      <c r="O3763">
        <f>_xlfn.XLOOKUP($A3763,'site variables'!$A:$A,'site variables'!D:D,0,0)</f>
        <v>30.2</v>
      </c>
      <c r="P3763">
        <f>_xlfn.XLOOKUP($A3763,'site variables'!$A:$A,'site variables'!E:E,0,0)</f>
        <v>20.100000000000001</v>
      </c>
      <c r="Q3763">
        <f>_xlfn.XLOOKUP($A3763,'site variables'!$A:$A,'site variables'!F:F,0,0)</f>
        <v>762</v>
      </c>
      <c r="R3763" t="str">
        <f>_xlfn.XLOOKUP($A3763,'site variables'!$A:$A,'site variables'!G:G,0,0)</f>
        <v>high</v>
      </c>
      <c r="S3763" t="str">
        <f>_xlfn.XLOOKUP($A3763,'site variables'!$A:$A,'site variables'!H:H,0,0)</f>
        <v>low</v>
      </c>
      <c r="T3763" t="str">
        <f>_xlfn.XLOOKUP($A3763,'site variables'!$A:$A,'site variables'!I:I,0,0)</f>
        <v>Wildfire&amp;grazing</v>
      </c>
      <c r="U3763">
        <f>_xlfn.XLOOKUP($D3763,climatevars!$E:$E,climatevars!J:J,0,)</f>
        <v>130.99973799999995</v>
      </c>
      <c r="V3763">
        <f>_xlfn.XLOOKUP($D3763,climatevars!$E:$E,climatevars!K:K,0,)</f>
        <v>750.99849799999981</v>
      </c>
      <c r="W3763">
        <f>_xlfn.XLOOKUP($D3763,climatevars!$E:$E,climatevars!L:L,0,)</f>
        <v>750.99849799999993</v>
      </c>
      <c r="X3763">
        <f>_xlfn.XLOOKUP($G3763,speciesvars!$D:$D,speciesvars!H:H,0,0)</f>
        <v>0</v>
      </c>
      <c r="Y3763">
        <f>_xlfn.XLOOKUP($G3763,speciesvars!$D:$D,speciesvars!I:I,0,0)</f>
        <v>0</v>
      </c>
    </row>
    <row r="3764" spans="1:25" hidden="1" x14ac:dyDescent="0.25">
      <c r="A3764" t="s">
        <v>57</v>
      </c>
      <c r="B3764" t="s">
        <v>69</v>
      </c>
      <c r="C3764">
        <v>13</v>
      </c>
      <c r="D3764" t="str">
        <f t="shared" si="58"/>
        <v>Rooseveltspring 2022</v>
      </c>
      <c r="E3764" t="s">
        <v>48</v>
      </c>
      <c r="F3764" t="s">
        <v>0</v>
      </c>
      <c r="G3764" t="s">
        <v>1011</v>
      </c>
      <c r="H3764" t="s">
        <v>11</v>
      </c>
      <c r="I3764" t="s">
        <v>3868</v>
      </c>
      <c r="J3764" t="s">
        <v>60</v>
      </c>
      <c r="K3764">
        <v>1</v>
      </c>
      <c r="L3764">
        <v>60</v>
      </c>
      <c r="N3764">
        <f>_xlfn.XLOOKUP($A3764,'site variables'!$A:$A,'site variables'!C:C,0,0)</f>
        <v>400.54</v>
      </c>
      <c r="O3764">
        <f>_xlfn.XLOOKUP($A3764,'site variables'!$A:$A,'site variables'!D:D,0,0)</f>
        <v>30.2</v>
      </c>
      <c r="P3764">
        <f>_xlfn.XLOOKUP($A3764,'site variables'!$A:$A,'site variables'!E:E,0,0)</f>
        <v>20.100000000000001</v>
      </c>
      <c r="Q3764">
        <f>_xlfn.XLOOKUP($A3764,'site variables'!$A:$A,'site variables'!F:F,0,0)</f>
        <v>762</v>
      </c>
      <c r="R3764" t="str">
        <f>_xlfn.XLOOKUP($A3764,'site variables'!$A:$A,'site variables'!G:G,0,0)</f>
        <v>high</v>
      </c>
      <c r="S3764" t="str">
        <f>_xlfn.XLOOKUP($A3764,'site variables'!$A:$A,'site variables'!H:H,0,0)</f>
        <v>low</v>
      </c>
      <c r="T3764" t="str">
        <f>_xlfn.XLOOKUP($A3764,'site variables'!$A:$A,'site variables'!I:I,0,0)</f>
        <v>Wildfire&amp;grazing</v>
      </c>
      <c r="U3764">
        <f>_xlfn.XLOOKUP($D3764,climatevars!$E:$E,climatevars!J:J,0,)</f>
        <v>130.99973799999995</v>
      </c>
      <c r="V3764">
        <f>_xlfn.XLOOKUP($D3764,climatevars!$E:$E,climatevars!K:K,0,)</f>
        <v>750.99849799999981</v>
      </c>
      <c r="W3764">
        <f>_xlfn.XLOOKUP($D3764,climatevars!$E:$E,climatevars!L:L,0,)</f>
        <v>750.99849799999993</v>
      </c>
      <c r="X3764">
        <f>_xlfn.XLOOKUP($G3764,speciesvars!$D:$D,speciesvars!H:H,0,0)</f>
        <v>0</v>
      </c>
      <c r="Y3764">
        <f>_xlfn.XLOOKUP($G3764,speciesvars!$D:$D,speciesvars!I:I,0,0)</f>
        <v>0</v>
      </c>
    </row>
    <row r="3765" spans="1:25" hidden="1" x14ac:dyDescent="0.25">
      <c r="A3765" t="s">
        <v>57</v>
      </c>
      <c r="B3765" t="s">
        <v>69</v>
      </c>
      <c r="C3765">
        <v>13</v>
      </c>
      <c r="D3765" t="str">
        <f t="shared" si="58"/>
        <v>Rooseveltspring 2022</v>
      </c>
      <c r="E3765" t="s">
        <v>48</v>
      </c>
      <c r="F3765" t="s">
        <v>0</v>
      </c>
      <c r="G3765" t="s">
        <v>1637</v>
      </c>
      <c r="H3765" t="s">
        <v>11</v>
      </c>
      <c r="I3765" t="s">
        <v>3869</v>
      </c>
      <c r="J3765" t="s">
        <v>60</v>
      </c>
      <c r="K3765">
        <v>2</v>
      </c>
      <c r="L3765">
        <v>50</v>
      </c>
      <c r="N3765">
        <f>_xlfn.XLOOKUP($A3765,'site variables'!$A:$A,'site variables'!C:C,0,0)</f>
        <v>400.54</v>
      </c>
      <c r="O3765">
        <f>_xlfn.XLOOKUP($A3765,'site variables'!$A:$A,'site variables'!D:D,0,0)</f>
        <v>30.2</v>
      </c>
      <c r="P3765">
        <f>_xlfn.XLOOKUP($A3765,'site variables'!$A:$A,'site variables'!E:E,0,0)</f>
        <v>20.100000000000001</v>
      </c>
      <c r="Q3765">
        <f>_xlfn.XLOOKUP($A3765,'site variables'!$A:$A,'site variables'!F:F,0,0)</f>
        <v>762</v>
      </c>
      <c r="R3765" t="str">
        <f>_xlfn.XLOOKUP($A3765,'site variables'!$A:$A,'site variables'!G:G,0,0)</f>
        <v>high</v>
      </c>
      <c r="S3765" t="str">
        <f>_xlfn.XLOOKUP($A3765,'site variables'!$A:$A,'site variables'!H:H,0,0)</f>
        <v>low</v>
      </c>
      <c r="T3765" t="str">
        <f>_xlfn.XLOOKUP($A3765,'site variables'!$A:$A,'site variables'!I:I,0,0)</f>
        <v>Wildfire&amp;grazing</v>
      </c>
      <c r="U3765">
        <f>_xlfn.XLOOKUP($D3765,climatevars!$E:$E,climatevars!J:J,0,)</f>
        <v>130.99973799999995</v>
      </c>
      <c r="V3765">
        <f>_xlfn.XLOOKUP($D3765,climatevars!$E:$E,climatevars!K:K,0,)</f>
        <v>750.99849799999981</v>
      </c>
      <c r="W3765">
        <f>_xlfn.XLOOKUP($D3765,climatevars!$E:$E,climatevars!L:L,0,)</f>
        <v>750.99849799999993</v>
      </c>
      <c r="X3765">
        <f>_xlfn.XLOOKUP($G3765,speciesvars!$D:$D,speciesvars!H:H,0,0)</f>
        <v>0</v>
      </c>
      <c r="Y3765">
        <f>_xlfn.XLOOKUP($G3765,speciesvars!$D:$D,speciesvars!I:I,0,0)</f>
        <v>0</v>
      </c>
    </row>
    <row r="3766" spans="1:25" hidden="1" x14ac:dyDescent="0.25">
      <c r="A3766" t="s">
        <v>57</v>
      </c>
      <c r="B3766" t="s">
        <v>69</v>
      </c>
      <c r="C3766">
        <v>13</v>
      </c>
      <c r="D3766" t="str">
        <f t="shared" si="58"/>
        <v>Rooseveltspring 2022</v>
      </c>
      <c r="E3766" t="s">
        <v>48</v>
      </c>
      <c r="F3766" t="s">
        <v>0</v>
      </c>
      <c r="G3766" t="s">
        <v>1437</v>
      </c>
      <c r="H3766" t="s">
        <v>11</v>
      </c>
      <c r="I3766" t="s">
        <v>3870</v>
      </c>
      <c r="J3766" t="s">
        <v>60</v>
      </c>
      <c r="K3766">
        <v>1</v>
      </c>
      <c r="L3766">
        <v>40</v>
      </c>
      <c r="N3766">
        <f>_xlfn.XLOOKUP($A3766,'site variables'!$A:$A,'site variables'!C:C,0,0)</f>
        <v>400.54</v>
      </c>
      <c r="O3766">
        <f>_xlfn.XLOOKUP($A3766,'site variables'!$A:$A,'site variables'!D:D,0,0)</f>
        <v>30.2</v>
      </c>
      <c r="P3766">
        <f>_xlfn.XLOOKUP($A3766,'site variables'!$A:$A,'site variables'!E:E,0,0)</f>
        <v>20.100000000000001</v>
      </c>
      <c r="Q3766">
        <f>_xlfn.XLOOKUP($A3766,'site variables'!$A:$A,'site variables'!F:F,0,0)</f>
        <v>762</v>
      </c>
      <c r="R3766" t="str">
        <f>_xlfn.XLOOKUP($A3766,'site variables'!$A:$A,'site variables'!G:G,0,0)</f>
        <v>high</v>
      </c>
      <c r="S3766" t="str">
        <f>_xlfn.XLOOKUP($A3766,'site variables'!$A:$A,'site variables'!H:H,0,0)</f>
        <v>low</v>
      </c>
      <c r="T3766" t="str">
        <f>_xlfn.XLOOKUP($A3766,'site variables'!$A:$A,'site variables'!I:I,0,0)</f>
        <v>Wildfire&amp;grazing</v>
      </c>
      <c r="U3766">
        <f>_xlfn.XLOOKUP($D3766,climatevars!$E:$E,climatevars!J:J,0,)</f>
        <v>130.99973799999995</v>
      </c>
      <c r="V3766">
        <f>_xlfn.XLOOKUP($D3766,climatevars!$E:$E,climatevars!K:K,0,)</f>
        <v>750.99849799999981</v>
      </c>
      <c r="W3766">
        <f>_xlfn.XLOOKUP($D3766,climatevars!$E:$E,climatevars!L:L,0,)</f>
        <v>750.99849799999993</v>
      </c>
      <c r="X3766">
        <f>_xlfn.XLOOKUP($G3766,speciesvars!$D:$D,speciesvars!H:H,0,0)</f>
        <v>0</v>
      </c>
      <c r="Y3766">
        <f>_xlfn.XLOOKUP($G3766,speciesvars!$D:$D,speciesvars!I:I,0,0)</f>
        <v>0</v>
      </c>
    </row>
    <row r="3767" spans="1:25" hidden="1" x14ac:dyDescent="0.25">
      <c r="A3767" t="s">
        <v>57</v>
      </c>
      <c r="B3767" t="s">
        <v>69</v>
      </c>
      <c r="C3767">
        <v>3</v>
      </c>
      <c r="D3767" t="str">
        <f t="shared" si="58"/>
        <v>Rooseveltspring 2022</v>
      </c>
      <c r="E3767" t="s">
        <v>66</v>
      </c>
      <c r="F3767" t="s">
        <v>70</v>
      </c>
      <c r="G3767" t="s">
        <v>6</v>
      </c>
      <c r="H3767" t="s">
        <v>4256</v>
      </c>
      <c r="I3767" t="s">
        <v>3871</v>
      </c>
      <c r="J3767" t="s">
        <v>60</v>
      </c>
      <c r="K3767">
        <v>0</v>
      </c>
      <c r="L3767">
        <v>0</v>
      </c>
      <c r="M3767">
        <v>0</v>
      </c>
      <c r="N3767">
        <f>_xlfn.XLOOKUP($A3767,'site variables'!$A:$A,'site variables'!C:C,0,0)</f>
        <v>400.54</v>
      </c>
      <c r="O3767">
        <f>_xlfn.XLOOKUP($A3767,'site variables'!$A:$A,'site variables'!D:D,0,0)</f>
        <v>30.2</v>
      </c>
      <c r="P3767">
        <f>_xlfn.XLOOKUP($A3767,'site variables'!$A:$A,'site variables'!E:E,0,0)</f>
        <v>20.100000000000001</v>
      </c>
      <c r="Q3767">
        <f>_xlfn.XLOOKUP($A3767,'site variables'!$A:$A,'site variables'!F:F,0,0)</f>
        <v>762</v>
      </c>
      <c r="R3767" t="str">
        <f>_xlfn.XLOOKUP($A3767,'site variables'!$A:$A,'site variables'!G:G,0,0)</f>
        <v>high</v>
      </c>
      <c r="S3767" t="str">
        <f>_xlfn.XLOOKUP($A3767,'site variables'!$A:$A,'site variables'!H:H,0,0)</f>
        <v>low</v>
      </c>
      <c r="T3767" t="str">
        <f>_xlfn.XLOOKUP($A3767,'site variables'!$A:$A,'site variables'!I:I,0,0)</f>
        <v>Wildfire&amp;grazing</v>
      </c>
      <c r="U3767">
        <f>_xlfn.XLOOKUP($D3767,climatevars!$E:$E,climatevars!J:J,0,)</f>
        <v>130.99973799999995</v>
      </c>
      <c r="V3767">
        <f>_xlfn.XLOOKUP($D3767,climatevars!$E:$E,climatevars!K:K,0,)</f>
        <v>750.99849799999981</v>
      </c>
      <c r="W3767">
        <f>_xlfn.XLOOKUP($D3767,climatevars!$E:$E,climatevars!L:L,0,)</f>
        <v>750.99849799999993</v>
      </c>
      <c r="X3767">
        <f>_xlfn.XLOOKUP($G3767,speciesvars!$D:$D,speciesvars!H:H,0,0)</f>
        <v>21.804166575272902</v>
      </c>
      <c r="Y3767">
        <f>_xlfn.XLOOKUP($G3767,speciesvars!$D:$D,speciesvars!I:I,0,0)</f>
        <v>504</v>
      </c>
    </row>
    <row r="3768" spans="1:25" hidden="1" x14ac:dyDescent="0.25">
      <c r="A3768" t="s">
        <v>57</v>
      </c>
      <c r="B3768" t="s">
        <v>69</v>
      </c>
      <c r="C3768">
        <v>14</v>
      </c>
      <c r="D3768" t="str">
        <f t="shared" si="58"/>
        <v>Rooseveltspring 2022</v>
      </c>
      <c r="E3768" t="s">
        <v>12</v>
      </c>
      <c r="F3768" t="s">
        <v>0</v>
      </c>
      <c r="G3768" t="s">
        <v>3</v>
      </c>
      <c r="H3768" t="s">
        <v>11</v>
      </c>
      <c r="I3768" t="s">
        <v>3872</v>
      </c>
      <c r="J3768" t="s">
        <v>72</v>
      </c>
      <c r="K3768">
        <v>1</v>
      </c>
      <c r="L3768">
        <v>70</v>
      </c>
      <c r="N3768">
        <f>_xlfn.XLOOKUP($A3768,'site variables'!$A:$A,'site variables'!C:C,0,0)</f>
        <v>400.54</v>
      </c>
      <c r="O3768">
        <f>_xlfn.XLOOKUP($A3768,'site variables'!$A:$A,'site variables'!D:D,0,0)</f>
        <v>30.2</v>
      </c>
      <c r="P3768">
        <f>_xlfn.XLOOKUP($A3768,'site variables'!$A:$A,'site variables'!E:E,0,0)</f>
        <v>20.100000000000001</v>
      </c>
      <c r="Q3768">
        <f>_xlfn.XLOOKUP($A3768,'site variables'!$A:$A,'site variables'!F:F,0,0)</f>
        <v>762</v>
      </c>
      <c r="R3768" t="str">
        <f>_xlfn.XLOOKUP($A3768,'site variables'!$A:$A,'site variables'!G:G,0,0)</f>
        <v>high</v>
      </c>
      <c r="S3768" t="str">
        <f>_xlfn.XLOOKUP($A3768,'site variables'!$A:$A,'site variables'!H:H,0,0)</f>
        <v>low</v>
      </c>
      <c r="T3768" t="str">
        <f>_xlfn.XLOOKUP($A3768,'site variables'!$A:$A,'site variables'!I:I,0,0)</f>
        <v>Wildfire&amp;grazing</v>
      </c>
      <c r="U3768">
        <f>_xlfn.XLOOKUP($D3768,climatevars!$E:$E,climatevars!J:J,0,)</f>
        <v>130.99973799999995</v>
      </c>
      <c r="V3768">
        <f>_xlfn.XLOOKUP($D3768,climatevars!$E:$E,climatevars!K:K,0,)</f>
        <v>750.99849799999981</v>
      </c>
      <c r="W3768">
        <f>_xlfn.XLOOKUP($D3768,climatevars!$E:$E,climatevars!L:L,0,)</f>
        <v>750.99849799999993</v>
      </c>
      <c r="X3768">
        <f>_xlfn.XLOOKUP($G3768,speciesvars!$D:$D,speciesvars!H:H,0,0)</f>
        <v>0</v>
      </c>
      <c r="Y3768">
        <f>_xlfn.XLOOKUP($G3768,speciesvars!$D:$D,speciesvars!I:I,0,0)</f>
        <v>0</v>
      </c>
    </row>
    <row r="3769" spans="1:25" hidden="1" x14ac:dyDescent="0.25">
      <c r="A3769" t="s">
        <v>57</v>
      </c>
      <c r="B3769" t="s">
        <v>69</v>
      </c>
      <c r="C3769">
        <v>3</v>
      </c>
      <c r="D3769" t="str">
        <f t="shared" si="58"/>
        <v>Rooseveltspring 2022</v>
      </c>
      <c r="E3769" t="s">
        <v>66</v>
      </c>
      <c r="F3769" t="s">
        <v>70</v>
      </c>
      <c r="G3769" t="s">
        <v>22</v>
      </c>
      <c r="H3769" t="s">
        <v>4256</v>
      </c>
      <c r="I3769" t="s">
        <v>3873</v>
      </c>
      <c r="J3769" t="s">
        <v>60</v>
      </c>
      <c r="K3769">
        <v>0</v>
      </c>
      <c r="L3769">
        <v>0</v>
      </c>
      <c r="M3769">
        <v>0</v>
      </c>
      <c r="N3769">
        <f>_xlfn.XLOOKUP($A3769,'site variables'!$A:$A,'site variables'!C:C,0,0)</f>
        <v>400.54</v>
      </c>
      <c r="O3769">
        <f>_xlfn.XLOOKUP($A3769,'site variables'!$A:$A,'site variables'!D:D,0,0)</f>
        <v>30.2</v>
      </c>
      <c r="P3769">
        <f>_xlfn.XLOOKUP($A3769,'site variables'!$A:$A,'site variables'!E:E,0,0)</f>
        <v>20.100000000000001</v>
      </c>
      <c r="Q3769">
        <f>_xlfn.XLOOKUP($A3769,'site variables'!$A:$A,'site variables'!F:F,0,0)</f>
        <v>762</v>
      </c>
      <c r="R3769" t="str">
        <f>_xlfn.XLOOKUP($A3769,'site variables'!$A:$A,'site variables'!G:G,0,0)</f>
        <v>high</v>
      </c>
      <c r="S3769" t="str">
        <f>_xlfn.XLOOKUP($A3769,'site variables'!$A:$A,'site variables'!H:H,0,0)</f>
        <v>low</v>
      </c>
      <c r="T3769" t="str">
        <f>_xlfn.XLOOKUP($A3769,'site variables'!$A:$A,'site variables'!I:I,0,0)</f>
        <v>Wildfire&amp;grazing</v>
      </c>
      <c r="U3769">
        <f>_xlfn.XLOOKUP($D3769,climatevars!$E:$E,climatevars!J:J,0,)</f>
        <v>130.99973799999995</v>
      </c>
      <c r="V3769">
        <f>_xlfn.XLOOKUP($D3769,climatevars!$E:$E,climatevars!K:K,0,)</f>
        <v>750.99849799999981</v>
      </c>
      <c r="W3769">
        <f>_xlfn.XLOOKUP($D3769,climatevars!$E:$E,climatevars!L:L,0,)</f>
        <v>750.99849799999993</v>
      </c>
      <c r="X3769">
        <f>_xlfn.XLOOKUP($G3769,speciesvars!$D:$D,speciesvars!H:H,0,0)</f>
        <v>22.870833317438802</v>
      </c>
      <c r="Y3769">
        <f>_xlfn.XLOOKUP($G3769,speciesvars!$D:$D,speciesvars!I:I,0,0)</f>
        <v>733</v>
      </c>
    </row>
    <row r="3770" spans="1:25" hidden="1" x14ac:dyDescent="0.25">
      <c r="A3770" t="s">
        <v>57</v>
      </c>
      <c r="B3770" t="s">
        <v>69</v>
      </c>
      <c r="C3770">
        <v>14</v>
      </c>
      <c r="D3770" t="str">
        <f t="shared" si="58"/>
        <v>Rooseveltspring 2022</v>
      </c>
      <c r="E3770" t="s">
        <v>12</v>
      </c>
      <c r="F3770" t="s">
        <v>0</v>
      </c>
      <c r="G3770" t="s">
        <v>1451</v>
      </c>
      <c r="H3770" t="s">
        <v>11</v>
      </c>
      <c r="I3770" t="s">
        <v>3874</v>
      </c>
      <c r="J3770" t="s">
        <v>60</v>
      </c>
      <c r="K3770">
        <v>1</v>
      </c>
      <c r="L3770">
        <v>60</v>
      </c>
      <c r="N3770">
        <f>_xlfn.XLOOKUP($A3770,'site variables'!$A:$A,'site variables'!C:C,0,0)</f>
        <v>400.54</v>
      </c>
      <c r="O3770">
        <f>_xlfn.XLOOKUP($A3770,'site variables'!$A:$A,'site variables'!D:D,0,0)</f>
        <v>30.2</v>
      </c>
      <c r="P3770">
        <f>_xlfn.XLOOKUP($A3770,'site variables'!$A:$A,'site variables'!E:E,0,0)</f>
        <v>20.100000000000001</v>
      </c>
      <c r="Q3770">
        <f>_xlfn.XLOOKUP($A3770,'site variables'!$A:$A,'site variables'!F:F,0,0)</f>
        <v>762</v>
      </c>
      <c r="R3770" t="str">
        <f>_xlfn.XLOOKUP($A3770,'site variables'!$A:$A,'site variables'!G:G,0,0)</f>
        <v>high</v>
      </c>
      <c r="S3770" t="str">
        <f>_xlfn.XLOOKUP($A3770,'site variables'!$A:$A,'site variables'!H:H,0,0)</f>
        <v>low</v>
      </c>
      <c r="T3770" t="str">
        <f>_xlfn.XLOOKUP($A3770,'site variables'!$A:$A,'site variables'!I:I,0,0)</f>
        <v>Wildfire&amp;grazing</v>
      </c>
      <c r="U3770">
        <f>_xlfn.XLOOKUP($D3770,climatevars!$E:$E,climatevars!J:J,0,)</f>
        <v>130.99973799999995</v>
      </c>
      <c r="V3770">
        <f>_xlfn.XLOOKUP($D3770,climatevars!$E:$E,climatevars!K:K,0,)</f>
        <v>750.99849799999981</v>
      </c>
      <c r="W3770">
        <f>_xlfn.XLOOKUP($D3770,climatevars!$E:$E,climatevars!L:L,0,)</f>
        <v>750.99849799999993</v>
      </c>
      <c r="X3770">
        <f>_xlfn.XLOOKUP($G3770,speciesvars!$D:$D,speciesvars!H:H,0,0)</f>
        <v>0</v>
      </c>
      <c r="Y3770">
        <f>_xlfn.XLOOKUP($G3770,speciesvars!$D:$D,speciesvars!I:I,0,0)</f>
        <v>0</v>
      </c>
    </row>
    <row r="3771" spans="1:25" hidden="1" x14ac:dyDescent="0.25">
      <c r="A3771" t="s">
        <v>57</v>
      </c>
      <c r="B3771" t="s">
        <v>69</v>
      </c>
      <c r="C3771">
        <v>3</v>
      </c>
      <c r="D3771" t="str">
        <f t="shared" si="58"/>
        <v>Rooseveltspring 2022</v>
      </c>
      <c r="E3771" t="s">
        <v>66</v>
      </c>
      <c r="F3771" t="s">
        <v>70</v>
      </c>
      <c r="G3771" t="s">
        <v>54</v>
      </c>
      <c r="H3771" t="s">
        <v>4256</v>
      </c>
      <c r="I3771" t="s">
        <v>3875</v>
      </c>
      <c r="J3771" t="s">
        <v>60</v>
      </c>
      <c r="K3771">
        <v>0</v>
      </c>
      <c r="L3771">
        <v>0</v>
      </c>
      <c r="M3771">
        <v>0.55000000000000004</v>
      </c>
      <c r="N3771">
        <f>_xlfn.XLOOKUP($A3771,'site variables'!$A:$A,'site variables'!C:C,0,0)</f>
        <v>400.54</v>
      </c>
      <c r="O3771">
        <f>_xlfn.XLOOKUP($A3771,'site variables'!$A:$A,'site variables'!D:D,0,0)</f>
        <v>30.2</v>
      </c>
      <c r="P3771">
        <f>_xlfn.XLOOKUP($A3771,'site variables'!$A:$A,'site variables'!E:E,0,0)</f>
        <v>20.100000000000001</v>
      </c>
      <c r="Q3771">
        <f>_xlfn.XLOOKUP($A3771,'site variables'!$A:$A,'site variables'!F:F,0,0)</f>
        <v>762</v>
      </c>
      <c r="R3771" t="str">
        <f>_xlfn.XLOOKUP($A3771,'site variables'!$A:$A,'site variables'!G:G,0,0)</f>
        <v>high</v>
      </c>
      <c r="S3771" t="str">
        <f>_xlfn.XLOOKUP($A3771,'site variables'!$A:$A,'site variables'!H:H,0,0)</f>
        <v>low</v>
      </c>
      <c r="T3771" t="str">
        <f>_xlfn.XLOOKUP($A3771,'site variables'!$A:$A,'site variables'!I:I,0,0)</f>
        <v>Wildfire&amp;grazing</v>
      </c>
      <c r="U3771">
        <f>_xlfn.XLOOKUP($D3771,climatevars!$E:$E,climatevars!J:J,0,)</f>
        <v>130.99973799999995</v>
      </c>
      <c r="V3771">
        <f>_xlfn.XLOOKUP($D3771,climatevars!$E:$E,climatevars!K:K,0,)</f>
        <v>750.99849799999981</v>
      </c>
      <c r="W3771">
        <f>_xlfn.XLOOKUP($D3771,climatevars!$E:$E,climatevars!L:L,0,)</f>
        <v>750.99849799999993</v>
      </c>
      <c r="X3771">
        <f>_xlfn.XLOOKUP($G3771,speciesvars!$D:$D,speciesvars!H:H,0,0)</f>
        <v>21.7541668613752</v>
      </c>
      <c r="Y3771">
        <f>_xlfn.XLOOKUP($G3771,speciesvars!$D:$D,speciesvars!I:I,0,0)</f>
        <v>505</v>
      </c>
    </row>
    <row r="3772" spans="1:25" hidden="1" x14ac:dyDescent="0.25">
      <c r="A3772" t="s">
        <v>57</v>
      </c>
      <c r="B3772" t="s">
        <v>69</v>
      </c>
      <c r="C3772">
        <v>3</v>
      </c>
      <c r="D3772" t="str">
        <f t="shared" si="58"/>
        <v>Rooseveltspring 2022</v>
      </c>
      <c r="E3772" t="s">
        <v>66</v>
      </c>
      <c r="F3772" t="s">
        <v>70</v>
      </c>
      <c r="G3772" t="s">
        <v>65</v>
      </c>
      <c r="H3772" t="s">
        <v>4256</v>
      </c>
      <c r="I3772" t="s">
        <v>3876</v>
      </c>
      <c r="J3772" t="s">
        <v>60</v>
      </c>
      <c r="K3772">
        <v>0</v>
      </c>
      <c r="L3772">
        <v>0</v>
      </c>
      <c r="M3772">
        <v>0.05</v>
      </c>
      <c r="N3772">
        <f>_xlfn.XLOOKUP($A3772,'site variables'!$A:$A,'site variables'!C:C,0,0)</f>
        <v>400.54</v>
      </c>
      <c r="O3772">
        <f>_xlfn.XLOOKUP($A3772,'site variables'!$A:$A,'site variables'!D:D,0,0)</f>
        <v>30.2</v>
      </c>
      <c r="P3772">
        <f>_xlfn.XLOOKUP($A3772,'site variables'!$A:$A,'site variables'!E:E,0,0)</f>
        <v>20.100000000000001</v>
      </c>
      <c r="Q3772">
        <f>_xlfn.XLOOKUP($A3772,'site variables'!$A:$A,'site variables'!F:F,0,0)</f>
        <v>762</v>
      </c>
      <c r="R3772" t="str">
        <f>_xlfn.XLOOKUP($A3772,'site variables'!$A:$A,'site variables'!G:G,0,0)</f>
        <v>high</v>
      </c>
      <c r="S3772" t="str">
        <f>_xlfn.XLOOKUP($A3772,'site variables'!$A:$A,'site variables'!H:H,0,0)</f>
        <v>low</v>
      </c>
      <c r="T3772" t="str">
        <f>_xlfn.XLOOKUP($A3772,'site variables'!$A:$A,'site variables'!I:I,0,0)</f>
        <v>Wildfire&amp;grazing</v>
      </c>
      <c r="U3772">
        <f>_xlfn.XLOOKUP($D3772,climatevars!$E:$E,climatevars!J:J,0,)</f>
        <v>130.99973799999995</v>
      </c>
      <c r="V3772">
        <f>_xlfn.XLOOKUP($D3772,climatevars!$E:$E,climatevars!K:K,0,)</f>
        <v>750.99849799999981</v>
      </c>
      <c r="W3772">
        <f>_xlfn.XLOOKUP($D3772,climatevars!$E:$E,climatevars!L:L,0,)</f>
        <v>750.99849799999993</v>
      </c>
      <c r="X3772">
        <f>_xlfn.XLOOKUP($G3772,speciesvars!$D:$D,speciesvars!H:H,0,0)</f>
        <v>21.662499884764401</v>
      </c>
      <c r="Y3772">
        <f>_xlfn.XLOOKUP($G3772,speciesvars!$D:$D,speciesvars!I:I,0,0)</f>
        <v>767</v>
      </c>
    </row>
    <row r="3773" spans="1:25" hidden="1" x14ac:dyDescent="0.25">
      <c r="A3773" t="s">
        <v>57</v>
      </c>
      <c r="B3773" t="s">
        <v>69</v>
      </c>
      <c r="C3773">
        <v>3</v>
      </c>
      <c r="D3773" t="str">
        <f t="shared" si="58"/>
        <v>Rooseveltspring 2022</v>
      </c>
      <c r="E3773" t="s">
        <v>66</v>
      </c>
      <c r="F3773" t="s">
        <v>70</v>
      </c>
      <c r="G3773" t="s">
        <v>1</v>
      </c>
      <c r="H3773" t="s">
        <v>4256</v>
      </c>
      <c r="I3773" t="s">
        <v>3877</v>
      </c>
      <c r="J3773" t="s">
        <v>60</v>
      </c>
      <c r="K3773">
        <v>0</v>
      </c>
      <c r="L3773">
        <v>0</v>
      </c>
      <c r="M3773">
        <v>1.5</v>
      </c>
      <c r="N3773">
        <f>_xlfn.XLOOKUP($A3773,'site variables'!$A:$A,'site variables'!C:C,0,0)</f>
        <v>400.54</v>
      </c>
      <c r="O3773">
        <f>_xlfn.XLOOKUP($A3773,'site variables'!$A:$A,'site variables'!D:D,0,0)</f>
        <v>30.2</v>
      </c>
      <c r="P3773">
        <f>_xlfn.XLOOKUP($A3773,'site variables'!$A:$A,'site variables'!E:E,0,0)</f>
        <v>20.100000000000001</v>
      </c>
      <c r="Q3773">
        <f>_xlfn.XLOOKUP($A3773,'site variables'!$A:$A,'site variables'!F:F,0,0)</f>
        <v>762</v>
      </c>
      <c r="R3773" t="str">
        <f>_xlfn.XLOOKUP($A3773,'site variables'!$A:$A,'site variables'!G:G,0,0)</f>
        <v>high</v>
      </c>
      <c r="S3773" t="str">
        <f>_xlfn.XLOOKUP($A3773,'site variables'!$A:$A,'site variables'!H:H,0,0)</f>
        <v>low</v>
      </c>
      <c r="T3773" t="str">
        <f>_xlfn.XLOOKUP($A3773,'site variables'!$A:$A,'site variables'!I:I,0,0)</f>
        <v>Wildfire&amp;grazing</v>
      </c>
      <c r="U3773">
        <f>_xlfn.XLOOKUP($D3773,climatevars!$E:$E,climatevars!J:J,0,)</f>
        <v>130.99973799999995</v>
      </c>
      <c r="V3773">
        <f>_xlfn.XLOOKUP($D3773,climatevars!$E:$E,climatevars!K:K,0,)</f>
        <v>750.99849799999981</v>
      </c>
      <c r="W3773">
        <f>_xlfn.XLOOKUP($D3773,climatevars!$E:$E,climatevars!L:L,0,)</f>
        <v>750.99849799999993</v>
      </c>
      <c r="X3773">
        <f>_xlfn.XLOOKUP($G3773,speciesvars!$D:$D,speciesvars!H:H,0,0)</f>
        <v>22.9416667421659</v>
      </c>
      <c r="Y3773">
        <f>_xlfn.XLOOKUP($G3773,speciesvars!$D:$D,speciesvars!I:I,0,0)</f>
        <v>528</v>
      </c>
    </row>
    <row r="3774" spans="1:25" hidden="1" x14ac:dyDescent="0.25">
      <c r="A3774" t="s">
        <v>57</v>
      </c>
      <c r="B3774" t="s">
        <v>69</v>
      </c>
      <c r="C3774">
        <v>4</v>
      </c>
      <c r="D3774" t="str">
        <f t="shared" si="58"/>
        <v>Rooseveltspring 2022</v>
      </c>
      <c r="E3774" t="s">
        <v>12</v>
      </c>
      <c r="F3774" t="s">
        <v>70</v>
      </c>
      <c r="G3774" t="s">
        <v>6</v>
      </c>
      <c r="H3774" t="s">
        <v>4256</v>
      </c>
      <c r="I3774" t="s">
        <v>3878</v>
      </c>
      <c r="J3774" t="s">
        <v>60</v>
      </c>
      <c r="K3774">
        <v>0</v>
      </c>
      <c r="L3774">
        <v>0</v>
      </c>
      <c r="M3774">
        <v>0</v>
      </c>
      <c r="N3774">
        <f>_xlfn.XLOOKUP($A3774,'site variables'!$A:$A,'site variables'!C:C,0,0)</f>
        <v>400.54</v>
      </c>
      <c r="O3774">
        <f>_xlfn.XLOOKUP($A3774,'site variables'!$A:$A,'site variables'!D:D,0,0)</f>
        <v>30.2</v>
      </c>
      <c r="P3774">
        <f>_xlfn.XLOOKUP($A3774,'site variables'!$A:$A,'site variables'!E:E,0,0)</f>
        <v>20.100000000000001</v>
      </c>
      <c r="Q3774">
        <f>_xlfn.XLOOKUP($A3774,'site variables'!$A:$A,'site variables'!F:F,0,0)</f>
        <v>762</v>
      </c>
      <c r="R3774" t="str">
        <f>_xlfn.XLOOKUP($A3774,'site variables'!$A:$A,'site variables'!G:G,0,0)</f>
        <v>high</v>
      </c>
      <c r="S3774" t="str">
        <f>_xlfn.XLOOKUP($A3774,'site variables'!$A:$A,'site variables'!H:H,0,0)</f>
        <v>low</v>
      </c>
      <c r="T3774" t="str">
        <f>_xlfn.XLOOKUP($A3774,'site variables'!$A:$A,'site variables'!I:I,0,0)</f>
        <v>Wildfire&amp;grazing</v>
      </c>
      <c r="U3774">
        <f>_xlfn.XLOOKUP($D3774,climatevars!$E:$E,climatevars!J:J,0,)</f>
        <v>130.99973799999995</v>
      </c>
      <c r="V3774">
        <f>_xlfn.XLOOKUP($D3774,climatevars!$E:$E,climatevars!K:K,0,)</f>
        <v>750.99849799999981</v>
      </c>
      <c r="W3774">
        <f>_xlfn.XLOOKUP($D3774,climatevars!$E:$E,climatevars!L:L,0,)</f>
        <v>750.99849799999993</v>
      </c>
      <c r="X3774">
        <f>_xlfn.XLOOKUP($G3774,speciesvars!$D:$D,speciesvars!H:H,0,0)</f>
        <v>21.804166575272902</v>
      </c>
      <c r="Y3774">
        <f>_xlfn.XLOOKUP($G3774,speciesvars!$D:$D,speciesvars!I:I,0,0)</f>
        <v>504</v>
      </c>
    </row>
    <row r="3775" spans="1:25" hidden="1" x14ac:dyDescent="0.25">
      <c r="A3775" t="s">
        <v>57</v>
      </c>
      <c r="B3775" t="s">
        <v>69</v>
      </c>
      <c r="C3775">
        <v>4</v>
      </c>
      <c r="D3775" t="str">
        <f t="shared" si="58"/>
        <v>Rooseveltspring 2022</v>
      </c>
      <c r="E3775" t="s">
        <v>12</v>
      </c>
      <c r="F3775" t="s">
        <v>70</v>
      </c>
      <c r="G3775" t="s">
        <v>22</v>
      </c>
      <c r="H3775" t="s">
        <v>4256</v>
      </c>
      <c r="I3775" t="s">
        <v>3879</v>
      </c>
      <c r="J3775" t="s">
        <v>60</v>
      </c>
      <c r="K3775">
        <v>0</v>
      </c>
      <c r="L3775">
        <v>0</v>
      </c>
      <c r="M3775">
        <v>0</v>
      </c>
      <c r="N3775">
        <f>_xlfn.XLOOKUP($A3775,'site variables'!$A:$A,'site variables'!C:C,0,0)</f>
        <v>400.54</v>
      </c>
      <c r="O3775">
        <f>_xlfn.XLOOKUP($A3775,'site variables'!$A:$A,'site variables'!D:D,0,0)</f>
        <v>30.2</v>
      </c>
      <c r="P3775">
        <f>_xlfn.XLOOKUP($A3775,'site variables'!$A:$A,'site variables'!E:E,0,0)</f>
        <v>20.100000000000001</v>
      </c>
      <c r="Q3775">
        <f>_xlfn.XLOOKUP($A3775,'site variables'!$A:$A,'site variables'!F:F,0,0)</f>
        <v>762</v>
      </c>
      <c r="R3775" t="str">
        <f>_xlfn.XLOOKUP($A3775,'site variables'!$A:$A,'site variables'!G:G,0,0)</f>
        <v>high</v>
      </c>
      <c r="S3775" t="str">
        <f>_xlfn.XLOOKUP($A3775,'site variables'!$A:$A,'site variables'!H:H,0,0)</f>
        <v>low</v>
      </c>
      <c r="T3775" t="str">
        <f>_xlfn.XLOOKUP($A3775,'site variables'!$A:$A,'site variables'!I:I,0,0)</f>
        <v>Wildfire&amp;grazing</v>
      </c>
      <c r="U3775">
        <f>_xlfn.XLOOKUP($D3775,climatevars!$E:$E,climatevars!J:J,0,)</f>
        <v>130.99973799999995</v>
      </c>
      <c r="V3775">
        <f>_xlfn.XLOOKUP($D3775,climatevars!$E:$E,climatevars!K:K,0,)</f>
        <v>750.99849799999981</v>
      </c>
      <c r="W3775">
        <f>_xlfn.XLOOKUP($D3775,climatevars!$E:$E,climatevars!L:L,0,)</f>
        <v>750.99849799999993</v>
      </c>
      <c r="X3775">
        <f>_xlfn.XLOOKUP($G3775,speciesvars!$D:$D,speciesvars!H:H,0,0)</f>
        <v>22.870833317438802</v>
      </c>
      <c r="Y3775">
        <f>_xlfn.XLOOKUP($G3775,speciesvars!$D:$D,speciesvars!I:I,0,0)</f>
        <v>733</v>
      </c>
    </row>
    <row r="3776" spans="1:25" hidden="1" x14ac:dyDescent="0.25">
      <c r="A3776" t="s">
        <v>57</v>
      </c>
      <c r="B3776" t="s">
        <v>69</v>
      </c>
      <c r="C3776">
        <v>4</v>
      </c>
      <c r="D3776" t="str">
        <f t="shared" si="58"/>
        <v>Rooseveltspring 2022</v>
      </c>
      <c r="E3776" t="s">
        <v>12</v>
      </c>
      <c r="F3776" t="s">
        <v>70</v>
      </c>
      <c r="G3776" t="s">
        <v>54</v>
      </c>
      <c r="H3776" t="s">
        <v>4256</v>
      </c>
      <c r="I3776" t="s">
        <v>3880</v>
      </c>
      <c r="J3776" t="s">
        <v>60</v>
      </c>
      <c r="K3776">
        <v>0</v>
      </c>
      <c r="L3776">
        <v>0</v>
      </c>
      <c r="M3776">
        <v>0</v>
      </c>
      <c r="N3776">
        <f>_xlfn.XLOOKUP($A3776,'site variables'!$A:$A,'site variables'!C:C,0,0)</f>
        <v>400.54</v>
      </c>
      <c r="O3776">
        <f>_xlfn.XLOOKUP($A3776,'site variables'!$A:$A,'site variables'!D:D,0,0)</f>
        <v>30.2</v>
      </c>
      <c r="P3776">
        <f>_xlfn.XLOOKUP($A3776,'site variables'!$A:$A,'site variables'!E:E,0,0)</f>
        <v>20.100000000000001</v>
      </c>
      <c r="Q3776">
        <f>_xlfn.XLOOKUP($A3776,'site variables'!$A:$A,'site variables'!F:F,0,0)</f>
        <v>762</v>
      </c>
      <c r="R3776" t="str">
        <f>_xlfn.XLOOKUP($A3776,'site variables'!$A:$A,'site variables'!G:G,0,0)</f>
        <v>high</v>
      </c>
      <c r="S3776" t="str">
        <f>_xlfn.XLOOKUP($A3776,'site variables'!$A:$A,'site variables'!H:H,0,0)</f>
        <v>low</v>
      </c>
      <c r="T3776" t="str">
        <f>_xlfn.XLOOKUP($A3776,'site variables'!$A:$A,'site variables'!I:I,0,0)</f>
        <v>Wildfire&amp;grazing</v>
      </c>
      <c r="U3776">
        <f>_xlfn.XLOOKUP($D3776,climatevars!$E:$E,climatevars!J:J,0,)</f>
        <v>130.99973799999995</v>
      </c>
      <c r="V3776">
        <f>_xlfn.XLOOKUP($D3776,climatevars!$E:$E,climatevars!K:K,0,)</f>
        <v>750.99849799999981</v>
      </c>
      <c r="W3776">
        <f>_xlfn.XLOOKUP($D3776,climatevars!$E:$E,climatevars!L:L,0,)</f>
        <v>750.99849799999993</v>
      </c>
      <c r="X3776">
        <f>_xlfn.XLOOKUP($G3776,speciesvars!$D:$D,speciesvars!H:H,0,0)</f>
        <v>21.7541668613752</v>
      </c>
      <c r="Y3776">
        <f>_xlfn.XLOOKUP($G3776,speciesvars!$D:$D,speciesvars!I:I,0,0)</f>
        <v>505</v>
      </c>
    </row>
    <row r="3777" spans="1:25" hidden="1" x14ac:dyDescent="0.25">
      <c r="A3777" t="s">
        <v>57</v>
      </c>
      <c r="B3777" t="s">
        <v>69</v>
      </c>
      <c r="C3777">
        <v>4</v>
      </c>
      <c r="D3777" t="str">
        <f t="shared" si="58"/>
        <v>Rooseveltspring 2022</v>
      </c>
      <c r="E3777" t="s">
        <v>12</v>
      </c>
      <c r="F3777" t="s">
        <v>70</v>
      </c>
      <c r="G3777" t="s">
        <v>65</v>
      </c>
      <c r="H3777" t="s">
        <v>4256</v>
      </c>
      <c r="I3777" t="s">
        <v>3881</v>
      </c>
      <c r="J3777" t="s">
        <v>60</v>
      </c>
      <c r="K3777">
        <v>0</v>
      </c>
      <c r="L3777">
        <v>0</v>
      </c>
      <c r="M3777">
        <v>0.55000000000000004</v>
      </c>
      <c r="N3777">
        <f>_xlfn.XLOOKUP($A3777,'site variables'!$A:$A,'site variables'!C:C,0,0)</f>
        <v>400.54</v>
      </c>
      <c r="O3777">
        <f>_xlfn.XLOOKUP($A3777,'site variables'!$A:$A,'site variables'!D:D,0,0)</f>
        <v>30.2</v>
      </c>
      <c r="P3777">
        <f>_xlfn.XLOOKUP($A3777,'site variables'!$A:$A,'site variables'!E:E,0,0)</f>
        <v>20.100000000000001</v>
      </c>
      <c r="Q3777">
        <f>_xlfn.XLOOKUP($A3777,'site variables'!$A:$A,'site variables'!F:F,0,0)</f>
        <v>762</v>
      </c>
      <c r="R3777" t="str">
        <f>_xlfn.XLOOKUP($A3777,'site variables'!$A:$A,'site variables'!G:G,0,0)</f>
        <v>high</v>
      </c>
      <c r="S3777" t="str">
        <f>_xlfn.XLOOKUP($A3777,'site variables'!$A:$A,'site variables'!H:H,0,0)</f>
        <v>low</v>
      </c>
      <c r="T3777" t="str">
        <f>_xlfn.XLOOKUP($A3777,'site variables'!$A:$A,'site variables'!I:I,0,0)</f>
        <v>Wildfire&amp;grazing</v>
      </c>
      <c r="U3777">
        <f>_xlfn.XLOOKUP($D3777,climatevars!$E:$E,climatevars!J:J,0,)</f>
        <v>130.99973799999995</v>
      </c>
      <c r="V3777">
        <f>_xlfn.XLOOKUP($D3777,climatevars!$E:$E,climatevars!K:K,0,)</f>
        <v>750.99849799999981</v>
      </c>
      <c r="W3777">
        <f>_xlfn.XLOOKUP($D3777,climatevars!$E:$E,climatevars!L:L,0,)</f>
        <v>750.99849799999993</v>
      </c>
      <c r="X3777">
        <f>_xlfn.XLOOKUP($G3777,speciesvars!$D:$D,speciesvars!H:H,0,0)</f>
        <v>21.662499884764401</v>
      </c>
      <c r="Y3777">
        <f>_xlfn.XLOOKUP($G3777,speciesvars!$D:$D,speciesvars!I:I,0,0)</f>
        <v>767</v>
      </c>
    </row>
    <row r="3778" spans="1:25" hidden="1" x14ac:dyDescent="0.25">
      <c r="A3778" t="s">
        <v>57</v>
      </c>
      <c r="B3778" t="s">
        <v>69</v>
      </c>
      <c r="C3778">
        <v>4</v>
      </c>
      <c r="D3778" t="str">
        <f t="shared" si="58"/>
        <v>Rooseveltspring 2022</v>
      </c>
      <c r="E3778" t="s">
        <v>12</v>
      </c>
      <c r="F3778" t="s">
        <v>70</v>
      </c>
      <c r="G3778" t="s">
        <v>1</v>
      </c>
      <c r="H3778" t="s">
        <v>4256</v>
      </c>
      <c r="I3778" t="s">
        <v>3882</v>
      </c>
      <c r="J3778" t="s">
        <v>60</v>
      </c>
      <c r="K3778">
        <v>0</v>
      </c>
      <c r="L3778">
        <v>0</v>
      </c>
      <c r="M3778">
        <v>0.55000000000000004</v>
      </c>
      <c r="N3778">
        <f>_xlfn.XLOOKUP($A3778,'site variables'!$A:$A,'site variables'!C:C,0,0)</f>
        <v>400.54</v>
      </c>
      <c r="O3778">
        <f>_xlfn.XLOOKUP($A3778,'site variables'!$A:$A,'site variables'!D:D,0,0)</f>
        <v>30.2</v>
      </c>
      <c r="P3778">
        <f>_xlfn.XLOOKUP($A3778,'site variables'!$A:$A,'site variables'!E:E,0,0)</f>
        <v>20.100000000000001</v>
      </c>
      <c r="Q3778">
        <f>_xlfn.XLOOKUP($A3778,'site variables'!$A:$A,'site variables'!F:F,0,0)</f>
        <v>762</v>
      </c>
      <c r="R3778" t="str">
        <f>_xlfn.XLOOKUP($A3778,'site variables'!$A:$A,'site variables'!G:G,0,0)</f>
        <v>high</v>
      </c>
      <c r="S3778" t="str">
        <f>_xlfn.XLOOKUP($A3778,'site variables'!$A:$A,'site variables'!H:H,0,0)</f>
        <v>low</v>
      </c>
      <c r="T3778" t="str">
        <f>_xlfn.XLOOKUP($A3778,'site variables'!$A:$A,'site variables'!I:I,0,0)</f>
        <v>Wildfire&amp;grazing</v>
      </c>
      <c r="U3778">
        <f>_xlfn.XLOOKUP($D3778,climatevars!$E:$E,climatevars!J:J,0,)</f>
        <v>130.99973799999995</v>
      </c>
      <c r="V3778">
        <f>_xlfn.XLOOKUP($D3778,climatevars!$E:$E,climatevars!K:K,0,)</f>
        <v>750.99849799999981</v>
      </c>
      <c r="W3778">
        <f>_xlfn.XLOOKUP($D3778,climatevars!$E:$E,climatevars!L:L,0,)</f>
        <v>750.99849799999993</v>
      </c>
      <c r="X3778">
        <f>_xlfn.XLOOKUP($G3778,speciesvars!$D:$D,speciesvars!H:H,0,0)</f>
        <v>22.9416667421659</v>
      </c>
      <c r="Y3778">
        <f>_xlfn.XLOOKUP($G3778,speciesvars!$D:$D,speciesvars!I:I,0,0)</f>
        <v>528</v>
      </c>
    </row>
    <row r="3779" spans="1:25" hidden="1" x14ac:dyDescent="0.25">
      <c r="A3779" t="s">
        <v>57</v>
      </c>
      <c r="B3779" t="s">
        <v>69</v>
      </c>
      <c r="C3779">
        <v>14</v>
      </c>
      <c r="D3779" t="str">
        <f t="shared" ref="D3779:D3842" si="59">_xlfn.CONCAT(A3779,B3779)</f>
        <v>Rooseveltspring 2022</v>
      </c>
      <c r="E3779" t="s">
        <v>12</v>
      </c>
      <c r="F3779" t="s">
        <v>0</v>
      </c>
      <c r="G3779" t="s">
        <v>44</v>
      </c>
      <c r="H3779" t="s">
        <v>11</v>
      </c>
      <c r="I3779" t="s">
        <v>3883</v>
      </c>
      <c r="J3779" t="s">
        <v>60</v>
      </c>
      <c r="K3779">
        <v>4</v>
      </c>
      <c r="L3779">
        <v>15</v>
      </c>
      <c r="N3779">
        <f>_xlfn.XLOOKUP($A3779,'site variables'!$A:$A,'site variables'!C:C,0,0)</f>
        <v>400.54</v>
      </c>
      <c r="O3779">
        <f>_xlfn.XLOOKUP($A3779,'site variables'!$A:$A,'site variables'!D:D,0,0)</f>
        <v>30.2</v>
      </c>
      <c r="P3779">
        <f>_xlfn.XLOOKUP($A3779,'site variables'!$A:$A,'site variables'!E:E,0,0)</f>
        <v>20.100000000000001</v>
      </c>
      <c r="Q3779">
        <f>_xlfn.XLOOKUP($A3779,'site variables'!$A:$A,'site variables'!F:F,0,0)</f>
        <v>762</v>
      </c>
      <c r="R3779" t="str">
        <f>_xlfn.XLOOKUP($A3779,'site variables'!$A:$A,'site variables'!G:G,0,0)</f>
        <v>high</v>
      </c>
      <c r="S3779" t="str">
        <f>_xlfn.XLOOKUP($A3779,'site variables'!$A:$A,'site variables'!H:H,0,0)</f>
        <v>low</v>
      </c>
      <c r="T3779" t="str">
        <f>_xlfn.XLOOKUP($A3779,'site variables'!$A:$A,'site variables'!I:I,0,0)</f>
        <v>Wildfire&amp;grazing</v>
      </c>
      <c r="U3779">
        <f>_xlfn.XLOOKUP($D3779,climatevars!$E:$E,climatevars!J:J,0,)</f>
        <v>130.99973799999995</v>
      </c>
      <c r="V3779">
        <f>_xlfn.XLOOKUP($D3779,climatevars!$E:$E,climatevars!K:K,0,)</f>
        <v>750.99849799999981</v>
      </c>
      <c r="W3779">
        <f>_xlfn.XLOOKUP($D3779,climatevars!$E:$E,climatevars!L:L,0,)</f>
        <v>750.99849799999993</v>
      </c>
      <c r="X3779">
        <f>_xlfn.XLOOKUP($G3779,speciesvars!$D:$D,speciesvars!H:H,0,0)</f>
        <v>0</v>
      </c>
      <c r="Y3779">
        <f>_xlfn.XLOOKUP($G3779,speciesvars!$D:$D,speciesvars!I:I,0,0)</f>
        <v>0</v>
      </c>
    </row>
    <row r="3780" spans="1:25" hidden="1" x14ac:dyDescent="0.25">
      <c r="A3780" t="s">
        <v>57</v>
      </c>
      <c r="B3780" t="s">
        <v>69</v>
      </c>
      <c r="C3780">
        <v>5</v>
      </c>
      <c r="D3780" t="str">
        <f t="shared" si="59"/>
        <v>Rooseveltspring 2022</v>
      </c>
      <c r="E3780" t="s">
        <v>48</v>
      </c>
      <c r="F3780" t="s">
        <v>0</v>
      </c>
      <c r="G3780" t="s">
        <v>13</v>
      </c>
      <c r="H3780" t="s">
        <v>4254</v>
      </c>
      <c r="I3780" t="s">
        <v>3884</v>
      </c>
      <c r="J3780" t="s">
        <v>60</v>
      </c>
      <c r="K3780">
        <v>0</v>
      </c>
      <c r="L3780">
        <v>0</v>
      </c>
      <c r="M3780">
        <v>0</v>
      </c>
      <c r="N3780">
        <f>_xlfn.XLOOKUP($A3780,'site variables'!$A:$A,'site variables'!C:C,0,0)</f>
        <v>400.54</v>
      </c>
      <c r="O3780">
        <f>_xlfn.XLOOKUP($A3780,'site variables'!$A:$A,'site variables'!D:D,0,0)</f>
        <v>30.2</v>
      </c>
      <c r="P3780">
        <f>_xlfn.XLOOKUP($A3780,'site variables'!$A:$A,'site variables'!E:E,0,0)</f>
        <v>20.100000000000001</v>
      </c>
      <c r="Q3780">
        <f>_xlfn.XLOOKUP($A3780,'site variables'!$A:$A,'site variables'!F:F,0,0)</f>
        <v>762</v>
      </c>
      <c r="R3780" t="str">
        <f>_xlfn.XLOOKUP($A3780,'site variables'!$A:$A,'site variables'!G:G,0,0)</f>
        <v>high</v>
      </c>
      <c r="S3780" t="str">
        <f>_xlfn.XLOOKUP($A3780,'site variables'!$A:$A,'site variables'!H:H,0,0)</f>
        <v>low</v>
      </c>
      <c r="T3780" t="str">
        <f>_xlfn.XLOOKUP($A3780,'site variables'!$A:$A,'site variables'!I:I,0,0)</f>
        <v>Wildfire&amp;grazing</v>
      </c>
      <c r="U3780">
        <f>_xlfn.XLOOKUP($D3780,climatevars!$E:$E,climatevars!J:J,0,)</f>
        <v>130.99973799999995</v>
      </c>
      <c r="V3780">
        <f>_xlfn.XLOOKUP($D3780,climatevars!$E:$E,climatevars!K:K,0,)</f>
        <v>750.99849799999981</v>
      </c>
      <c r="W3780">
        <f>_xlfn.XLOOKUP($D3780,climatevars!$E:$E,climatevars!L:L,0,)</f>
        <v>750.99849799999993</v>
      </c>
      <c r="X3780">
        <f>_xlfn.XLOOKUP($G3780,speciesvars!$D:$D,speciesvars!H:H,0,0)</f>
        <v>23.462500015894602</v>
      </c>
      <c r="Y3780">
        <f>_xlfn.XLOOKUP($G3780,speciesvars!$D:$D,speciesvars!I:I,0,0)</f>
        <v>846</v>
      </c>
    </row>
    <row r="3781" spans="1:25" hidden="1" x14ac:dyDescent="0.25">
      <c r="A3781" t="s">
        <v>57</v>
      </c>
      <c r="B3781" t="s">
        <v>69</v>
      </c>
      <c r="C3781">
        <v>14</v>
      </c>
      <c r="D3781" t="str">
        <f t="shared" si="59"/>
        <v>Rooseveltspring 2022</v>
      </c>
      <c r="E3781" t="s">
        <v>12</v>
      </c>
      <c r="F3781" t="s">
        <v>0</v>
      </c>
      <c r="G3781" t="s">
        <v>33</v>
      </c>
      <c r="H3781" t="s">
        <v>11</v>
      </c>
      <c r="I3781" t="s">
        <v>3885</v>
      </c>
      <c r="J3781" t="s">
        <v>60</v>
      </c>
      <c r="K3781">
        <v>4</v>
      </c>
      <c r="L3781">
        <v>25</v>
      </c>
      <c r="N3781">
        <f>_xlfn.XLOOKUP($A3781,'site variables'!$A:$A,'site variables'!C:C,0,0)</f>
        <v>400.54</v>
      </c>
      <c r="O3781">
        <f>_xlfn.XLOOKUP($A3781,'site variables'!$A:$A,'site variables'!D:D,0,0)</f>
        <v>30.2</v>
      </c>
      <c r="P3781">
        <f>_xlfn.XLOOKUP($A3781,'site variables'!$A:$A,'site variables'!E:E,0,0)</f>
        <v>20.100000000000001</v>
      </c>
      <c r="Q3781">
        <f>_xlfn.XLOOKUP($A3781,'site variables'!$A:$A,'site variables'!F:F,0,0)</f>
        <v>762</v>
      </c>
      <c r="R3781" t="str">
        <f>_xlfn.XLOOKUP($A3781,'site variables'!$A:$A,'site variables'!G:G,0,0)</f>
        <v>high</v>
      </c>
      <c r="S3781" t="str">
        <f>_xlfn.XLOOKUP($A3781,'site variables'!$A:$A,'site variables'!H:H,0,0)</f>
        <v>low</v>
      </c>
      <c r="T3781" t="str">
        <f>_xlfn.XLOOKUP($A3781,'site variables'!$A:$A,'site variables'!I:I,0,0)</f>
        <v>Wildfire&amp;grazing</v>
      </c>
      <c r="U3781">
        <f>_xlfn.XLOOKUP($D3781,climatevars!$E:$E,climatevars!J:J,0,)</f>
        <v>130.99973799999995</v>
      </c>
      <c r="V3781">
        <f>_xlfn.XLOOKUP($D3781,climatevars!$E:$E,climatevars!K:K,0,)</f>
        <v>750.99849799999981</v>
      </c>
      <c r="W3781">
        <f>_xlfn.XLOOKUP($D3781,climatevars!$E:$E,climatevars!L:L,0,)</f>
        <v>750.99849799999993</v>
      </c>
      <c r="X3781">
        <f>_xlfn.XLOOKUP($G3781,speciesvars!$D:$D,speciesvars!H:H,0,0)</f>
        <v>0</v>
      </c>
      <c r="Y3781">
        <f>_xlfn.XLOOKUP($G3781,speciesvars!$D:$D,speciesvars!I:I,0,0)</f>
        <v>0</v>
      </c>
    </row>
    <row r="3782" spans="1:25" hidden="1" x14ac:dyDescent="0.25">
      <c r="A3782" t="s">
        <v>57</v>
      </c>
      <c r="B3782" t="s">
        <v>69</v>
      </c>
      <c r="C3782">
        <v>5</v>
      </c>
      <c r="D3782" t="str">
        <f t="shared" si="59"/>
        <v>Rooseveltspring 2022</v>
      </c>
      <c r="E3782" t="s">
        <v>48</v>
      </c>
      <c r="F3782" t="s">
        <v>0</v>
      </c>
      <c r="G3782" t="s">
        <v>21</v>
      </c>
      <c r="H3782" t="s">
        <v>4254</v>
      </c>
      <c r="I3782" t="s">
        <v>3886</v>
      </c>
      <c r="J3782" t="s">
        <v>60</v>
      </c>
      <c r="K3782">
        <v>0</v>
      </c>
      <c r="L3782">
        <v>0</v>
      </c>
      <c r="M3782">
        <v>0</v>
      </c>
      <c r="N3782">
        <f>_xlfn.XLOOKUP($A3782,'site variables'!$A:$A,'site variables'!C:C,0,0)</f>
        <v>400.54</v>
      </c>
      <c r="O3782">
        <f>_xlfn.XLOOKUP($A3782,'site variables'!$A:$A,'site variables'!D:D,0,0)</f>
        <v>30.2</v>
      </c>
      <c r="P3782">
        <f>_xlfn.XLOOKUP($A3782,'site variables'!$A:$A,'site variables'!E:E,0,0)</f>
        <v>20.100000000000001</v>
      </c>
      <c r="Q3782">
        <f>_xlfn.XLOOKUP($A3782,'site variables'!$A:$A,'site variables'!F:F,0,0)</f>
        <v>762</v>
      </c>
      <c r="R3782" t="str">
        <f>_xlfn.XLOOKUP($A3782,'site variables'!$A:$A,'site variables'!G:G,0,0)</f>
        <v>high</v>
      </c>
      <c r="S3782" t="str">
        <f>_xlfn.XLOOKUP($A3782,'site variables'!$A:$A,'site variables'!H:H,0,0)</f>
        <v>low</v>
      </c>
      <c r="T3782" t="str">
        <f>_xlfn.XLOOKUP($A3782,'site variables'!$A:$A,'site variables'!I:I,0,0)</f>
        <v>Wildfire&amp;grazing</v>
      </c>
      <c r="U3782">
        <f>_xlfn.XLOOKUP($D3782,climatevars!$E:$E,climatevars!J:J,0,)</f>
        <v>130.99973799999995</v>
      </c>
      <c r="V3782">
        <f>_xlfn.XLOOKUP($D3782,climatevars!$E:$E,climatevars!K:K,0,)</f>
        <v>750.99849799999981</v>
      </c>
      <c r="W3782">
        <f>_xlfn.XLOOKUP($D3782,climatevars!$E:$E,climatevars!L:L,0,)</f>
        <v>750.99849799999993</v>
      </c>
      <c r="X3782">
        <f>_xlfn.XLOOKUP($G3782,speciesvars!$D:$D,speciesvars!H:H,0,0)</f>
        <v>24.8750001192093</v>
      </c>
      <c r="Y3782">
        <f>_xlfn.XLOOKUP($G3782,speciesvars!$D:$D,speciesvars!I:I,0,0)</f>
        <v>845</v>
      </c>
    </row>
    <row r="3783" spans="1:25" hidden="1" x14ac:dyDescent="0.25">
      <c r="A3783" t="s">
        <v>57</v>
      </c>
      <c r="B3783" t="s">
        <v>69</v>
      </c>
      <c r="C3783">
        <v>5</v>
      </c>
      <c r="D3783" t="str">
        <f t="shared" si="59"/>
        <v>Rooseveltspring 2022</v>
      </c>
      <c r="E3783" t="s">
        <v>48</v>
      </c>
      <c r="F3783" t="s">
        <v>0</v>
      </c>
      <c r="G3783" t="s">
        <v>53</v>
      </c>
      <c r="H3783" t="s">
        <v>4254</v>
      </c>
      <c r="I3783" t="s">
        <v>3887</v>
      </c>
      <c r="J3783" t="s">
        <v>60</v>
      </c>
      <c r="K3783">
        <v>0</v>
      </c>
      <c r="L3783">
        <v>0</v>
      </c>
      <c r="M3783">
        <v>0</v>
      </c>
      <c r="N3783">
        <f>_xlfn.XLOOKUP($A3783,'site variables'!$A:$A,'site variables'!C:C,0,0)</f>
        <v>400.54</v>
      </c>
      <c r="O3783">
        <f>_xlfn.XLOOKUP($A3783,'site variables'!$A:$A,'site variables'!D:D,0,0)</f>
        <v>30.2</v>
      </c>
      <c r="P3783">
        <f>_xlfn.XLOOKUP($A3783,'site variables'!$A:$A,'site variables'!E:E,0,0)</f>
        <v>20.100000000000001</v>
      </c>
      <c r="Q3783">
        <f>_xlfn.XLOOKUP($A3783,'site variables'!$A:$A,'site variables'!F:F,0,0)</f>
        <v>762</v>
      </c>
      <c r="R3783" t="str">
        <f>_xlfn.XLOOKUP($A3783,'site variables'!$A:$A,'site variables'!G:G,0,0)</f>
        <v>high</v>
      </c>
      <c r="S3783" t="str">
        <f>_xlfn.XLOOKUP($A3783,'site variables'!$A:$A,'site variables'!H:H,0,0)</f>
        <v>low</v>
      </c>
      <c r="T3783" t="str">
        <f>_xlfn.XLOOKUP($A3783,'site variables'!$A:$A,'site variables'!I:I,0,0)</f>
        <v>Wildfire&amp;grazing</v>
      </c>
      <c r="U3783">
        <f>_xlfn.XLOOKUP($D3783,climatevars!$E:$E,climatevars!J:J,0,)</f>
        <v>130.99973799999995</v>
      </c>
      <c r="V3783">
        <f>_xlfn.XLOOKUP($D3783,climatevars!$E:$E,climatevars!K:K,0,)</f>
        <v>750.99849799999981</v>
      </c>
      <c r="W3783">
        <f>_xlfn.XLOOKUP($D3783,climatevars!$E:$E,climatevars!L:L,0,)</f>
        <v>750.99849799999993</v>
      </c>
      <c r="X3783">
        <f>_xlfn.XLOOKUP($G3783,speciesvars!$D:$D,speciesvars!H:H,0,0)</f>
        <v>24.200000047683702</v>
      </c>
      <c r="Y3783">
        <f>_xlfn.XLOOKUP($G3783,speciesvars!$D:$D,speciesvars!I:I,0,0)</f>
        <v>706</v>
      </c>
    </row>
    <row r="3784" spans="1:25" hidden="1" x14ac:dyDescent="0.25">
      <c r="A3784" t="s">
        <v>57</v>
      </c>
      <c r="B3784" t="s">
        <v>69</v>
      </c>
      <c r="C3784">
        <v>14</v>
      </c>
      <c r="D3784" t="str">
        <f t="shared" si="59"/>
        <v>Rooseveltspring 2022</v>
      </c>
      <c r="E3784" t="s">
        <v>12</v>
      </c>
      <c r="F3784" t="s">
        <v>0</v>
      </c>
      <c r="G3784" t="s">
        <v>395</v>
      </c>
      <c r="H3784" t="s">
        <v>11</v>
      </c>
      <c r="I3784" t="s">
        <v>3888</v>
      </c>
      <c r="J3784" t="s">
        <v>60</v>
      </c>
      <c r="K3784">
        <v>1</v>
      </c>
      <c r="L3784">
        <v>111</v>
      </c>
      <c r="N3784">
        <f>_xlfn.XLOOKUP($A3784,'site variables'!$A:$A,'site variables'!C:C,0,0)</f>
        <v>400.54</v>
      </c>
      <c r="O3784">
        <f>_xlfn.XLOOKUP($A3784,'site variables'!$A:$A,'site variables'!D:D,0,0)</f>
        <v>30.2</v>
      </c>
      <c r="P3784">
        <f>_xlfn.XLOOKUP($A3784,'site variables'!$A:$A,'site variables'!E:E,0,0)</f>
        <v>20.100000000000001</v>
      </c>
      <c r="Q3784">
        <f>_xlfn.XLOOKUP($A3784,'site variables'!$A:$A,'site variables'!F:F,0,0)</f>
        <v>762</v>
      </c>
      <c r="R3784" t="str">
        <f>_xlfn.XLOOKUP($A3784,'site variables'!$A:$A,'site variables'!G:G,0,0)</f>
        <v>high</v>
      </c>
      <c r="S3784" t="str">
        <f>_xlfn.XLOOKUP($A3784,'site variables'!$A:$A,'site variables'!H:H,0,0)</f>
        <v>low</v>
      </c>
      <c r="T3784" t="str">
        <f>_xlfn.XLOOKUP($A3784,'site variables'!$A:$A,'site variables'!I:I,0,0)</f>
        <v>Wildfire&amp;grazing</v>
      </c>
      <c r="U3784">
        <f>_xlfn.XLOOKUP($D3784,climatevars!$E:$E,climatevars!J:J,0,)</f>
        <v>130.99973799999995</v>
      </c>
      <c r="V3784">
        <f>_xlfn.XLOOKUP($D3784,climatevars!$E:$E,climatevars!K:K,0,)</f>
        <v>750.99849799999981</v>
      </c>
      <c r="W3784">
        <f>_xlfn.XLOOKUP($D3784,climatevars!$E:$E,climatevars!L:L,0,)</f>
        <v>750.99849799999993</v>
      </c>
      <c r="X3784">
        <f>_xlfn.XLOOKUP($G3784,speciesvars!$D:$D,speciesvars!H:H,0,0)</f>
        <v>0</v>
      </c>
      <c r="Y3784">
        <f>_xlfn.XLOOKUP($G3784,speciesvars!$D:$D,speciesvars!I:I,0,0)</f>
        <v>0</v>
      </c>
    </row>
    <row r="3785" spans="1:25" hidden="1" x14ac:dyDescent="0.25">
      <c r="A3785" t="s">
        <v>57</v>
      </c>
      <c r="B3785" t="s">
        <v>69</v>
      </c>
      <c r="C3785">
        <v>14</v>
      </c>
      <c r="D3785" t="str">
        <f t="shared" si="59"/>
        <v>Rooseveltspring 2022</v>
      </c>
      <c r="E3785" t="s">
        <v>12</v>
      </c>
      <c r="F3785" t="s">
        <v>0</v>
      </c>
      <c r="G3785" t="s">
        <v>1011</v>
      </c>
      <c r="H3785" t="s">
        <v>11</v>
      </c>
      <c r="I3785" t="s">
        <v>3889</v>
      </c>
      <c r="J3785" t="s">
        <v>60</v>
      </c>
      <c r="K3785">
        <v>1</v>
      </c>
      <c r="L3785">
        <v>32</v>
      </c>
      <c r="N3785">
        <f>_xlfn.XLOOKUP($A3785,'site variables'!$A:$A,'site variables'!C:C,0,0)</f>
        <v>400.54</v>
      </c>
      <c r="O3785">
        <f>_xlfn.XLOOKUP($A3785,'site variables'!$A:$A,'site variables'!D:D,0,0)</f>
        <v>30.2</v>
      </c>
      <c r="P3785">
        <f>_xlfn.XLOOKUP($A3785,'site variables'!$A:$A,'site variables'!E:E,0,0)</f>
        <v>20.100000000000001</v>
      </c>
      <c r="Q3785">
        <f>_xlfn.XLOOKUP($A3785,'site variables'!$A:$A,'site variables'!F:F,0,0)</f>
        <v>762</v>
      </c>
      <c r="R3785" t="str">
        <f>_xlfn.XLOOKUP($A3785,'site variables'!$A:$A,'site variables'!G:G,0,0)</f>
        <v>high</v>
      </c>
      <c r="S3785" t="str">
        <f>_xlfn.XLOOKUP($A3785,'site variables'!$A:$A,'site variables'!H:H,0,0)</f>
        <v>low</v>
      </c>
      <c r="T3785" t="str">
        <f>_xlfn.XLOOKUP($A3785,'site variables'!$A:$A,'site variables'!I:I,0,0)</f>
        <v>Wildfire&amp;grazing</v>
      </c>
      <c r="U3785">
        <f>_xlfn.XLOOKUP($D3785,climatevars!$E:$E,climatevars!J:J,0,)</f>
        <v>130.99973799999995</v>
      </c>
      <c r="V3785">
        <f>_xlfn.XLOOKUP($D3785,climatevars!$E:$E,climatevars!K:K,0,)</f>
        <v>750.99849799999981</v>
      </c>
      <c r="W3785">
        <f>_xlfn.XLOOKUP($D3785,climatevars!$E:$E,climatevars!L:L,0,)</f>
        <v>750.99849799999993</v>
      </c>
      <c r="X3785">
        <f>_xlfn.XLOOKUP($G3785,speciesvars!$D:$D,speciesvars!H:H,0,0)</f>
        <v>0</v>
      </c>
      <c r="Y3785">
        <f>_xlfn.XLOOKUP($G3785,speciesvars!$D:$D,speciesvars!I:I,0,0)</f>
        <v>0</v>
      </c>
    </row>
    <row r="3786" spans="1:25" hidden="1" x14ac:dyDescent="0.25">
      <c r="A3786" t="s">
        <v>57</v>
      </c>
      <c r="B3786" t="s">
        <v>69</v>
      </c>
      <c r="C3786">
        <v>5</v>
      </c>
      <c r="D3786" t="str">
        <f t="shared" si="59"/>
        <v>Rooseveltspring 2022</v>
      </c>
      <c r="E3786" t="s">
        <v>48</v>
      </c>
      <c r="F3786" t="s">
        <v>0</v>
      </c>
      <c r="G3786" t="s">
        <v>54</v>
      </c>
      <c r="H3786" t="s">
        <v>4256</v>
      </c>
      <c r="I3786" t="s">
        <v>3890</v>
      </c>
      <c r="J3786" t="s">
        <v>60</v>
      </c>
      <c r="K3786">
        <v>3</v>
      </c>
      <c r="L3786">
        <v>80</v>
      </c>
      <c r="M3786">
        <v>0.55000000000000004</v>
      </c>
      <c r="N3786">
        <f>_xlfn.XLOOKUP($A3786,'site variables'!$A:$A,'site variables'!C:C,0,0)</f>
        <v>400.54</v>
      </c>
      <c r="O3786">
        <f>_xlfn.XLOOKUP($A3786,'site variables'!$A:$A,'site variables'!D:D,0,0)</f>
        <v>30.2</v>
      </c>
      <c r="P3786">
        <f>_xlfn.XLOOKUP($A3786,'site variables'!$A:$A,'site variables'!E:E,0,0)</f>
        <v>20.100000000000001</v>
      </c>
      <c r="Q3786">
        <f>_xlfn.XLOOKUP($A3786,'site variables'!$A:$A,'site variables'!F:F,0,0)</f>
        <v>762</v>
      </c>
      <c r="R3786" t="str">
        <f>_xlfn.XLOOKUP($A3786,'site variables'!$A:$A,'site variables'!G:G,0,0)</f>
        <v>high</v>
      </c>
      <c r="S3786" t="str">
        <f>_xlfn.XLOOKUP($A3786,'site variables'!$A:$A,'site variables'!H:H,0,0)</f>
        <v>low</v>
      </c>
      <c r="T3786" t="str">
        <f>_xlfn.XLOOKUP($A3786,'site variables'!$A:$A,'site variables'!I:I,0,0)</f>
        <v>Wildfire&amp;grazing</v>
      </c>
      <c r="U3786">
        <f>_xlfn.XLOOKUP($D3786,climatevars!$E:$E,climatevars!J:J,0,)</f>
        <v>130.99973799999995</v>
      </c>
      <c r="V3786">
        <f>_xlfn.XLOOKUP($D3786,climatevars!$E:$E,climatevars!K:K,0,)</f>
        <v>750.99849799999981</v>
      </c>
      <c r="W3786">
        <f>_xlfn.XLOOKUP($D3786,climatevars!$E:$E,climatevars!L:L,0,)</f>
        <v>750.99849799999993</v>
      </c>
      <c r="X3786">
        <f>_xlfn.XLOOKUP($G3786,speciesvars!$D:$D,speciesvars!H:H,0,0)</f>
        <v>21.7541668613752</v>
      </c>
      <c r="Y3786">
        <f>_xlfn.XLOOKUP($G3786,speciesvars!$D:$D,speciesvars!I:I,0,0)</f>
        <v>505</v>
      </c>
    </row>
    <row r="3787" spans="1:25" hidden="1" x14ac:dyDescent="0.25">
      <c r="A3787" t="s">
        <v>57</v>
      </c>
      <c r="B3787" t="s">
        <v>69</v>
      </c>
      <c r="C3787">
        <v>5</v>
      </c>
      <c r="D3787" t="str">
        <f t="shared" si="59"/>
        <v>Rooseveltspring 2022</v>
      </c>
      <c r="E3787" t="s">
        <v>48</v>
      </c>
      <c r="F3787" t="s">
        <v>0</v>
      </c>
      <c r="G3787" t="s">
        <v>35</v>
      </c>
      <c r="H3787" t="s">
        <v>4254</v>
      </c>
      <c r="I3787" t="s">
        <v>3891</v>
      </c>
      <c r="J3787" t="s">
        <v>60</v>
      </c>
      <c r="K3787">
        <v>0</v>
      </c>
      <c r="L3787">
        <v>0</v>
      </c>
      <c r="M3787">
        <v>0</v>
      </c>
      <c r="N3787">
        <f>_xlfn.XLOOKUP($A3787,'site variables'!$A:$A,'site variables'!C:C,0,0)</f>
        <v>400.54</v>
      </c>
      <c r="O3787">
        <f>_xlfn.XLOOKUP($A3787,'site variables'!$A:$A,'site variables'!D:D,0,0)</f>
        <v>30.2</v>
      </c>
      <c r="P3787">
        <f>_xlfn.XLOOKUP($A3787,'site variables'!$A:$A,'site variables'!E:E,0,0)</f>
        <v>20.100000000000001</v>
      </c>
      <c r="Q3787">
        <f>_xlfn.XLOOKUP($A3787,'site variables'!$A:$A,'site variables'!F:F,0,0)</f>
        <v>762</v>
      </c>
      <c r="R3787" t="str">
        <f>_xlfn.XLOOKUP($A3787,'site variables'!$A:$A,'site variables'!G:G,0,0)</f>
        <v>high</v>
      </c>
      <c r="S3787" t="str">
        <f>_xlfn.XLOOKUP($A3787,'site variables'!$A:$A,'site variables'!H:H,0,0)</f>
        <v>low</v>
      </c>
      <c r="T3787" t="str">
        <f>_xlfn.XLOOKUP($A3787,'site variables'!$A:$A,'site variables'!I:I,0,0)</f>
        <v>Wildfire&amp;grazing</v>
      </c>
      <c r="U3787">
        <f>_xlfn.XLOOKUP($D3787,climatevars!$E:$E,climatevars!J:J,0,)</f>
        <v>130.99973799999995</v>
      </c>
      <c r="V3787">
        <f>_xlfn.XLOOKUP($D3787,climatevars!$E:$E,climatevars!K:K,0,)</f>
        <v>750.99849799999981</v>
      </c>
      <c r="W3787">
        <f>_xlfn.XLOOKUP($D3787,climatevars!$E:$E,climatevars!L:L,0,)</f>
        <v>750.99849799999993</v>
      </c>
      <c r="X3787">
        <f>_xlfn.XLOOKUP($G3787,speciesvars!$D:$D,speciesvars!H:H,0,0)</f>
        <v>23.5000000198682</v>
      </c>
      <c r="Y3787">
        <f>_xlfn.XLOOKUP($G3787,speciesvars!$D:$D,speciesvars!I:I,0,0)</f>
        <v>354</v>
      </c>
    </row>
    <row r="3788" spans="1:25" hidden="1" x14ac:dyDescent="0.25">
      <c r="A3788" t="s">
        <v>57</v>
      </c>
      <c r="B3788" t="s">
        <v>69</v>
      </c>
      <c r="C3788">
        <v>5</v>
      </c>
      <c r="D3788" t="str">
        <f t="shared" si="59"/>
        <v>Rooseveltspring 2022</v>
      </c>
      <c r="E3788" t="s">
        <v>48</v>
      </c>
      <c r="F3788" t="s">
        <v>0</v>
      </c>
      <c r="G3788" t="s">
        <v>76</v>
      </c>
      <c r="H3788" t="s">
        <v>4254</v>
      </c>
      <c r="I3788" t="s">
        <v>3892</v>
      </c>
      <c r="J3788" t="s">
        <v>60</v>
      </c>
      <c r="K3788">
        <v>0</v>
      </c>
      <c r="L3788">
        <v>0</v>
      </c>
      <c r="M3788">
        <v>7.5</v>
      </c>
      <c r="N3788">
        <f>_xlfn.XLOOKUP($A3788,'site variables'!$A:$A,'site variables'!C:C,0,0)</f>
        <v>400.54</v>
      </c>
      <c r="O3788">
        <f>_xlfn.XLOOKUP($A3788,'site variables'!$A:$A,'site variables'!D:D,0,0)</f>
        <v>30.2</v>
      </c>
      <c r="P3788">
        <f>_xlfn.XLOOKUP($A3788,'site variables'!$A:$A,'site variables'!E:E,0,0)</f>
        <v>20.100000000000001</v>
      </c>
      <c r="Q3788">
        <f>_xlfn.XLOOKUP($A3788,'site variables'!$A:$A,'site variables'!F:F,0,0)</f>
        <v>762</v>
      </c>
      <c r="R3788" t="str">
        <f>_xlfn.XLOOKUP($A3788,'site variables'!$A:$A,'site variables'!G:G,0,0)</f>
        <v>high</v>
      </c>
      <c r="S3788" t="str">
        <f>_xlfn.XLOOKUP($A3788,'site variables'!$A:$A,'site variables'!H:H,0,0)</f>
        <v>low</v>
      </c>
      <c r="T3788" t="str">
        <f>_xlfn.XLOOKUP($A3788,'site variables'!$A:$A,'site variables'!I:I,0,0)</f>
        <v>Wildfire&amp;grazing</v>
      </c>
      <c r="U3788">
        <f>_xlfn.XLOOKUP($D3788,climatevars!$E:$E,climatevars!J:J,0,)</f>
        <v>130.99973799999995</v>
      </c>
      <c r="V3788">
        <f>_xlfn.XLOOKUP($D3788,climatevars!$E:$E,climatevars!K:K,0,)</f>
        <v>750.99849799999981</v>
      </c>
      <c r="W3788">
        <f>_xlfn.XLOOKUP($D3788,climatevars!$E:$E,climatevars!L:L,0,)</f>
        <v>750.99849799999993</v>
      </c>
      <c r="X3788">
        <f>_xlfn.XLOOKUP($G3788,speciesvars!$D:$D,speciesvars!H:H,0,0)</f>
        <v>23.825000166892998</v>
      </c>
      <c r="Y3788">
        <f>_xlfn.XLOOKUP($G3788,speciesvars!$D:$D,speciesvars!I:I,0,0)</f>
        <v>508</v>
      </c>
    </row>
    <row r="3789" spans="1:25" hidden="1" x14ac:dyDescent="0.25">
      <c r="A3789" t="s">
        <v>57</v>
      </c>
      <c r="B3789" t="s">
        <v>69</v>
      </c>
      <c r="C3789">
        <v>6</v>
      </c>
      <c r="D3789" t="str">
        <f t="shared" si="59"/>
        <v>Rooseveltspring 2022</v>
      </c>
      <c r="E3789" t="s">
        <v>66</v>
      </c>
      <c r="F3789" t="s">
        <v>0</v>
      </c>
      <c r="G3789" t="s">
        <v>13</v>
      </c>
      <c r="H3789" t="s">
        <v>4254</v>
      </c>
      <c r="I3789" t="s">
        <v>3893</v>
      </c>
      <c r="J3789" t="s">
        <v>60</v>
      </c>
      <c r="K3789">
        <v>0</v>
      </c>
      <c r="L3789">
        <v>0</v>
      </c>
      <c r="M3789">
        <v>0</v>
      </c>
      <c r="N3789">
        <f>_xlfn.XLOOKUP($A3789,'site variables'!$A:$A,'site variables'!C:C,0,0)</f>
        <v>400.54</v>
      </c>
      <c r="O3789">
        <f>_xlfn.XLOOKUP($A3789,'site variables'!$A:$A,'site variables'!D:D,0,0)</f>
        <v>30.2</v>
      </c>
      <c r="P3789">
        <f>_xlfn.XLOOKUP($A3789,'site variables'!$A:$A,'site variables'!E:E,0,0)</f>
        <v>20.100000000000001</v>
      </c>
      <c r="Q3789">
        <f>_xlfn.XLOOKUP($A3789,'site variables'!$A:$A,'site variables'!F:F,0,0)</f>
        <v>762</v>
      </c>
      <c r="R3789" t="str">
        <f>_xlfn.XLOOKUP($A3789,'site variables'!$A:$A,'site variables'!G:G,0,0)</f>
        <v>high</v>
      </c>
      <c r="S3789" t="str">
        <f>_xlfn.XLOOKUP($A3789,'site variables'!$A:$A,'site variables'!H:H,0,0)</f>
        <v>low</v>
      </c>
      <c r="T3789" t="str">
        <f>_xlfn.XLOOKUP($A3789,'site variables'!$A:$A,'site variables'!I:I,0,0)</f>
        <v>Wildfire&amp;grazing</v>
      </c>
      <c r="U3789">
        <f>_xlfn.XLOOKUP($D3789,climatevars!$E:$E,climatevars!J:J,0,)</f>
        <v>130.99973799999995</v>
      </c>
      <c r="V3789">
        <f>_xlfn.XLOOKUP($D3789,climatevars!$E:$E,climatevars!K:K,0,)</f>
        <v>750.99849799999981</v>
      </c>
      <c r="W3789">
        <f>_xlfn.XLOOKUP($D3789,climatevars!$E:$E,climatevars!L:L,0,)</f>
        <v>750.99849799999993</v>
      </c>
      <c r="X3789">
        <f>_xlfn.XLOOKUP($G3789,speciesvars!$D:$D,speciesvars!H:H,0,0)</f>
        <v>23.462500015894602</v>
      </c>
      <c r="Y3789">
        <f>_xlfn.XLOOKUP($G3789,speciesvars!$D:$D,speciesvars!I:I,0,0)</f>
        <v>846</v>
      </c>
    </row>
    <row r="3790" spans="1:25" hidden="1" x14ac:dyDescent="0.25">
      <c r="A3790" t="s">
        <v>57</v>
      </c>
      <c r="B3790" t="s">
        <v>69</v>
      </c>
      <c r="C3790">
        <v>14</v>
      </c>
      <c r="D3790" t="str">
        <f t="shared" si="59"/>
        <v>Rooseveltspring 2022</v>
      </c>
      <c r="E3790" t="s">
        <v>12</v>
      </c>
      <c r="F3790" t="s">
        <v>0</v>
      </c>
      <c r="G3790" t="s">
        <v>36</v>
      </c>
      <c r="H3790" t="s">
        <v>11</v>
      </c>
      <c r="I3790" t="s">
        <v>3894</v>
      </c>
      <c r="J3790" t="s">
        <v>72</v>
      </c>
      <c r="K3790">
        <v>1</v>
      </c>
      <c r="L3790">
        <v>32</v>
      </c>
      <c r="N3790">
        <f>_xlfn.XLOOKUP($A3790,'site variables'!$A:$A,'site variables'!C:C,0,0)</f>
        <v>400.54</v>
      </c>
      <c r="O3790">
        <f>_xlfn.XLOOKUP($A3790,'site variables'!$A:$A,'site variables'!D:D,0,0)</f>
        <v>30.2</v>
      </c>
      <c r="P3790">
        <f>_xlfn.XLOOKUP($A3790,'site variables'!$A:$A,'site variables'!E:E,0,0)</f>
        <v>20.100000000000001</v>
      </c>
      <c r="Q3790">
        <f>_xlfn.XLOOKUP($A3790,'site variables'!$A:$A,'site variables'!F:F,0,0)</f>
        <v>762</v>
      </c>
      <c r="R3790" t="str">
        <f>_xlfn.XLOOKUP($A3790,'site variables'!$A:$A,'site variables'!G:G,0,0)</f>
        <v>high</v>
      </c>
      <c r="S3790" t="str">
        <f>_xlfn.XLOOKUP($A3790,'site variables'!$A:$A,'site variables'!H:H,0,0)</f>
        <v>low</v>
      </c>
      <c r="T3790" t="str">
        <f>_xlfn.XLOOKUP($A3790,'site variables'!$A:$A,'site variables'!I:I,0,0)</f>
        <v>Wildfire&amp;grazing</v>
      </c>
      <c r="U3790">
        <f>_xlfn.XLOOKUP($D3790,climatevars!$E:$E,climatevars!J:J,0,)</f>
        <v>130.99973799999995</v>
      </c>
      <c r="V3790">
        <f>_xlfn.XLOOKUP($D3790,climatevars!$E:$E,climatevars!K:K,0,)</f>
        <v>750.99849799999981</v>
      </c>
      <c r="W3790">
        <f>_xlfn.XLOOKUP($D3790,climatevars!$E:$E,climatevars!L:L,0,)</f>
        <v>750.99849799999993</v>
      </c>
      <c r="X3790">
        <f>_xlfn.XLOOKUP($G3790,speciesvars!$D:$D,speciesvars!H:H,0,0)</f>
        <v>0</v>
      </c>
      <c r="Y3790">
        <f>_xlfn.XLOOKUP($G3790,speciesvars!$D:$D,speciesvars!I:I,0,0)</f>
        <v>0</v>
      </c>
    </row>
    <row r="3791" spans="1:25" hidden="1" x14ac:dyDescent="0.25">
      <c r="A3791" t="s">
        <v>57</v>
      </c>
      <c r="B3791" t="s">
        <v>69</v>
      </c>
      <c r="C3791">
        <v>15</v>
      </c>
      <c r="D3791" t="str">
        <f t="shared" si="59"/>
        <v>Rooseveltspring 2022</v>
      </c>
      <c r="E3791" t="s">
        <v>66</v>
      </c>
      <c r="F3791" t="s">
        <v>70</v>
      </c>
      <c r="G3791" t="s">
        <v>55</v>
      </c>
      <c r="H3791" t="s">
        <v>11</v>
      </c>
      <c r="I3791" t="s">
        <v>3895</v>
      </c>
      <c r="J3791" t="s">
        <v>72</v>
      </c>
      <c r="K3791">
        <v>1</v>
      </c>
      <c r="L3791">
        <v>15</v>
      </c>
      <c r="N3791">
        <f>_xlfn.XLOOKUP($A3791,'site variables'!$A:$A,'site variables'!C:C,0,0)</f>
        <v>400.54</v>
      </c>
      <c r="O3791">
        <f>_xlfn.XLOOKUP($A3791,'site variables'!$A:$A,'site variables'!D:D,0,0)</f>
        <v>30.2</v>
      </c>
      <c r="P3791">
        <f>_xlfn.XLOOKUP($A3791,'site variables'!$A:$A,'site variables'!E:E,0,0)</f>
        <v>20.100000000000001</v>
      </c>
      <c r="Q3791">
        <f>_xlfn.XLOOKUP($A3791,'site variables'!$A:$A,'site variables'!F:F,0,0)</f>
        <v>762</v>
      </c>
      <c r="R3791" t="str">
        <f>_xlfn.XLOOKUP($A3791,'site variables'!$A:$A,'site variables'!G:G,0,0)</f>
        <v>high</v>
      </c>
      <c r="S3791" t="str">
        <f>_xlfn.XLOOKUP($A3791,'site variables'!$A:$A,'site variables'!H:H,0,0)</f>
        <v>low</v>
      </c>
      <c r="T3791" t="str">
        <f>_xlfn.XLOOKUP($A3791,'site variables'!$A:$A,'site variables'!I:I,0,0)</f>
        <v>Wildfire&amp;grazing</v>
      </c>
      <c r="U3791">
        <f>_xlfn.XLOOKUP($D3791,climatevars!$E:$E,climatevars!J:J,0,)</f>
        <v>130.99973799999995</v>
      </c>
      <c r="V3791">
        <f>_xlfn.XLOOKUP($D3791,climatevars!$E:$E,climatevars!K:K,0,)</f>
        <v>750.99849799999981</v>
      </c>
      <c r="W3791">
        <f>_xlfn.XLOOKUP($D3791,climatevars!$E:$E,climatevars!L:L,0,)</f>
        <v>750.99849799999993</v>
      </c>
      <c r="X3791">
        <f>_xlfn.XLOOKUP($G3791,speciesvars!$D:$D,speciesvars!H:H,0,0)</f>
        <v>0</v>
      </c>
      <c r="Y3791">
        <f>_xlfn.XLOOKUP($G3791,speciesvars!$D:$D,speciesvars!I:I,0,0)</f>
        <v>0</v>
      </c>
    </row>
    <row r="3792" spans="1:25" hidden="1" x14ac:dyDescent="0.25">
      <c r="A3792" t="s">
        <v>57</v>
      </c>
      <c r="B3792" t="s">
        <v>69</v>
      </c>
      <c r="C3792">
        <v>6</v>
      </c>
      <c r="D3792" t="str">
        <f t="shared" si="59"/>
        <v>Rooseveltspring 2022</v>
      </c>
      <c r="E3792" t="s">
        <v>66</v>
      </c>
      <c r="F3792" t="s">
        <v>0</v>
      </c>
      <c r="G3792" t="s">
        <v>21</v>
      </c>
      <c r="H3792" t="s">
        <v>4254</v>
      </c>
      <c r="I3792" t="s">
        <v>3896</v>
      </c>
      <c r="J3792" t="s">
        <v>60</v>
      </c>
      <c r="K3792">
        <v>0</v>
      </c>
      <c r="L3792">
        <v>0</v>
      </c>
      <c r="M3792">
        <v>0</v>
      </c>
      <c r="N3792">
        <f>_xlfn.XLOOKUP($A3792,'site variables'!$A:$A,'site variables'!C:C,0,0)</f>
        <v>400.54</v>
      </c>
      <c r="O3792">
        <f>_xlfn.XLOOKUP($A3792,'site variables'!$A:$A,'site variables'!D:D,0,0)</f>
        <v>30.2</v>
      </c>
      <c r="P3792">
        <f>_xlfn.XLOOKUP($A3792,'site variables'!$A:$A,'site variables'!E:E,0,0)</f>
        <v>20.100000000000001</v>
      </c>
      <c r="Q3792">
        <f>_xlfn.XLOOKUP($A3792,'site variables'!$A:$A,'site variables'!F:F,0,0)</f>
        <v>762</v>
      </c>
      <c r="R3792" t="str">
        <f>_xlfn.XLOOKUP($A3792,'site variables'!$A:$A,'site variables'!G:G,0,0)</f>
        <v>high</v>
      </c>
      <c r="S3792" t="str">
        <f>_xlfn.XLOOKUP($A3792,'site variables'!$A:$A,'site variables'!H:H,0,0)</f>
        <v>low</v>
      </c>
      <c r="T3792" t="str">
        <f>_xlfn.XLOOKUP($A3792,'site variables'!$A:$A,'site variables'!I:I,0,0)</f>
        <v>Wildfire&amp;grazing</v>
      </c>
      <c r="U3792">
        <f>_xlfn.XLOOKUP($D3792,climatevars!$E:$E,climatevars!J:J,0,)</f>
        <v>130.99973799999995</v>
      </c>
      <c r="V3792">
        <f>_xlfn.XLOOKUP($D3792,climatevars!$E:$E,climatevars!K:K,0,)</f>
        <v>750.99849799999981</v>
      </c>
      <c r="W3792">
        <f>_xlfn.XLOOKUP($D3792,climatevars!$E:$E,climatevars!L:L,0,)</f>
        <v>750.99849799999993</v>
      </c>
      <c r="X3792">
        <f>_xlfn.XLOOKUP($G3792,speciesvars!$D:$D,speciesvars!H:H,0,0)</f>
        <v>24.8750001192093</v>
      </c>
      <c r="Y3792">
        <f>_xlfn.XLOOKUP($G3792,speciesvars!$D:$D,speciesvars!I:I,0,0)</f>
        <v>845</v>
      </c>
    </row>
    <row r="3793" spans="1:25" hidden="1" x14ac:dyDescent="0.25">
      <c r="A3793" t="s">
        <v>57</v>
      </c>
      <c r="B3793" t="s">
        <v>69</v>
      </c>
      <c r="C3793">
        <v>15</v>
      </c>
      <c r="D3793" t="str">
        <f t="shared" si="59"/>
        <v>Rooseveltspring 2022</v>
      </c>
      <c r="E3793" t="s">
        <v>66</v>
      </c>
      <c r="F3793" t="s">
        <v>70</v>
      </c>
      <c r="G3793" t="s">
        <v>44</v>
      </c>
      <c r="H3793" t="s">
        <v>11</v>
      </c>
      <c r="I3793" t="s">
        <v>3897</v>
      </c>
      <c r="J3793" t="s">
        <v>60</v>
      </c>
      <c r="K3793">
        <v>1</v>
      </c>
      <c r="L3793">
        <v>15</v>
      </c>
      <c r="N3793">
        <f>_xlfn.XLOOKUP($A3793,'site variables'!$A:$A,'site variables'!C:C,0,0)</f>
        <v>400.54</v>
      </c>
      <c r="O3793">
        <f>_xlfn.XLOOKUP($A3793,'site variables'!$A:$A,'site variables'!D:D,0,0)</f>
        <v>30.2</v>
      </c>
      <c r="P3793">
        <f>_xlfn.XLOOKUP($A3793,'site variables'!$A:$A,'site variables'!E:E,0,0)</f>
        <v>20.100000000000001</v>
      </c>
      <c r="Q3793">
        <f>_xlfn.XLOOKUP($A3793,'site variables'!$A:$A,'site variables'!F:F,0,0)</f>
        <v>762</v>
      </c>
      <c r="R3793" t="str">
        <f>_xlfn.XLOOKUP($A3793,'site variables'!$A:$A,'site variables'!G:G,0,0)</f>
        <v>high</v>
      </c>
      <c r="S3793" t="str">
        <f>_xlfn.XLOOKUP($A3793,'site variables'!$A:$A,'site variables'!H:H,0,0)</f>
        <v>low</v>
      </c>
      <c r="T3793" t="str">
        <f>_xlfn.XLOOKUP($A3793,'site variables'!$A:$A,'site variables'!I:I,0,0)</f>
        <v>Wildfire&amp;grazing</v>
      </c>
      <c r="U3793">
        <f>_xlfn.XLOOKUP($D3793,climatevars!$E:$E,climatevars!J:J,0,)</f>
        <v>130.99973799999995</v>
      </c>
      <c r="V3793">
        <f>_xlfn.XLOOKUP($D3793,climatevars!$E:$E,climatevars!K:K,0,)</f>
        <v>750.99849799999981</v>
      </c>
      <c r="W3793">
        <f>_xlfn.XLOOKUP($D3793,climatevars!$E:$E,climatevars!L:L,0,)</f>
        <v>750.99849799999993</v>
      </c>
      <c r="X3793">
        <f>_xlfn.XLOOKUP($G3793,speciesvars!$D:$D,speciesvars!H:H,0,0)</f>
        <v>0</v>
      </c>
      <c r="Y3793">
        <f>_xlfn.XLOOKUP($G3793,speciesvars!$D:$D,speciesvars!I:I,0,0)</f>
        <v>0</v>
      </c>
    </row>
    <row r="3794" spans="1:25" hidden="1" x14ac:dyDescent="0.25">
      <c r="A3794" t="s">
        <v>57</v>
      </c>
      <c r="B3794" t="s">
        <v>69</v>
      </c>
      <c r="C3794">
        <v>6</v>
      </c>
      <c r="D3794" t="str">
        <f t="shared" si="59"/>
        <v>Rooseveltspring 2022</v>
      </c>
      <c r="E3794" t="s">
        <v>66</v>
      </c>
      <c r="F3794" t="s">
        <v>0</v>
      </c>
      <c r="G3794" t="s">
        <v>53</v>
      </c>
      <c r="H3794" t="s">
        <v>4254</v>
      </c>
      <c r="I3794" t="s">
        <v>3898</v>
      </c>
      <c r="J3794" t="s">
        <v>60</v>
      </c>
      <c r="K3794">
        <v>0</v>
      </c>
      <c r="L3794">
        <v>0</v>
      </c>
      <c r="M3794">
        <v>0</v>
      </c>
      <c r="N3794">
        <f>_xlfn.XLOOKUP($A3794,'site variables'!$A:$A,'site variables'!C:C,0,0)</f>
        <v>400.54</v>
      </c>
      <c r="O3794">
        <f>_xlfn.XLOOKUP($A3794,'site variables'!$A:$A,'site variables'!D:D,0,0)</f>
        <v>30.2</v>
      </c>
      <c r="P3794">
        <f>_xlfn.XLOOKUP($A3794,'site variables'!$A:$A,'site variables'!E:E,0,0)</f>
        <v>20.100000000000001</v>
      </c>
      <c r="Q3794">
        <f>_xlfn.XLOOKUP($A3794,'site variables'!$A:$A,'site variables'!F:F,0,0)</f>
        <v>762</v>
      </c>
      <c r="R3794" t="str">
        <f>_xlfn.XLOOKUP($A3794,'site variables'!$A:$A,'site variables'!G:G,0,0)</f>
        <v>high</v>
      </c>
      <c r="S3794" t="str">
        <f>_xlfn.XLOOKUP($A3794,'site variables'!$A:$A,'site variables'!H:H,0,0)</f>
        <v>low</v>
      </c>
      <c r="T3794" t="str">
        <f>_xlfn.XLOOKUP($A3794,'site variables'!$A:$A,'site variables'!I:I,0,0)</f>
        <v>Wildfire&amp;grazing</v>
      </c>
      <c r="U3794">
        <f>_xlfn.XLOOKUP($D3794,climatevars!$E:$E,climatevars!J:J,0,)</f>
        <v>130.99973799999995</v>
      </c>
      <c r="V3794">
        <f>_xlfn.XLOOKUP($D3794,climatevars!$E:$E,climatevars!K:K,0,)</f>
        <v>750.99849799999981</v>
      </c>
      <c r="W3794">
        <f>_xlfn.XLOOKUP($D3794,climatevars!$E:$E,climatevars!L:L,0,)</f>
        <v>750.99849799999993</v>
      </c>
      <c r="X3794">
        <f>_xlfn.XLOOKUP($G3794,speciesvars!$D:$D,speciesvars!H:H,0,0)</f>
        <v>24.200000047683702</v>
      </c>
      <c r="Y3794">
        <f>_xlfn.XLOOKUP($G3794,speciesvars!$D:$D,speciesvars!I:I,0,0)</f>
        <v>706</v>
      </c>
    </row>
    <row r="3795" spans="1:25" hidden="1" x14ac:dyDescent="0.25">
      <c r="A3795" t="s">
        <v>57</v>
      </c>
      <c r="B3795" t="s">
        <v>69</v>
      </c>
      <c r="C3795">
        <v>6</v>
      </c>
      <c r="D3795" t="str">
        <f t="shared" si="59"/>
        <v>Rooseveltspring 2022</v>
      </c>
      <c r="E3795" t="s">
        <v>66</v>
      </c>
      <c r="F3795" t="s">
        <v>0</v>
      </c>
      <c r="G3795" t="s">
        <v>35</v>
      </c>
      <c r="H3795" t="s">
        <v>4254</v>
      </c>
      <c r="I3795" t="s">
        <v>3899</v>
      </c>
      <c r="J3795" t="s">
        <v>60</v>
      </c>
      <c r="K3795">
        <v>0</v>
      </c>
      <c r="L3795">
        <v>0</v>
      </c>
      <c r="M3795">
        <v>0</v>
      </c>
      <c r="N3795">
        <f>_xlfn.XLOOKUP($A3795,'site variables'!$A:$A,'site variables'!C:C,0,0)</f>
        <v>400.54</v>
      </c>
      <c r="O3795">
        <f>_xlfn.XLOOKUP($A3795,'site variables'!$A:$A,'site variables'!D:D,0,0)</f>
        <v>30.2</v>
      </c>
      <c r="P3795">
        <f>_xlfn.XLOOKUP($A3795,'site variables'!$A:$A,'site variables'!E:E,0,0)</f>
        <v>20.100000000000001</v>
      </c>
      <c r="Q3795">
        <f>_xlfn.XLOOKUP($A3795,'site variables'!$A:$A,'site variables'!F:F,0,0)</f>
        <v>762</v>
      </c>
      <c r="R3795" t="str">
        <f>_xlfn.XLOOKUP($A3795,'site variables'!$A:$A,'site variables'!G:G,0,0)</f>
        <v>high</v>
      </c>
      <c r="S3795" t="str">
        <f>_xlfn.XLOOKUP($A3795,'site variables'!$A:$A,'site variables'!H:H,0,0)</f>
        <v>low</v>
      </c>
      <c r="T3795" t="str">
        <f>_xlfn.XLOOKUP($A3795,'site variables'!$A:$A,'site variables'!I:I,0,0)</f>
        <v>Wildfire&amp;grazing</v>
      </c>
      <c r="U3795">
        <f>_xlfn.XLOOKUP($D3795,climatevars!$E:$E,climatevars!J:J,0,)</f>
        <v>130.99973799999995</v>
      </c>
      <c r="V3795">
        <f>_xlfn.XLOOKUP($D3795,climatevars!$E:$E,climatevars!K:K,0,)</f>
        <v>750.99849799999981</v>
      </c>
      <c r="W3795">
        <f>_xlfn.XLOOKUP($D3795,climatevars!$E:$E,climatevars!L:L,0,)</f>
        <v>750.99849799999993</v>
      </c>
      <c r="X3795">
        <f>_xlfn.XLOOKUP($G3795,speciesvars!$D:$D,speciesvars!H:H,0,0)</f>
        <v>23.5000000198682</v>
      </c>
      <c r="Y3795">
        <f>_xlfn.XLOOKUP($G3795,speciesvars!$D:$D,speciesvars!I:I,0,0)</f>
        <v>354</v>
      </c>
    </row>
    <row r="3796" spans="1:25" hidden="1" x14ac:dyDescent="0.25">
      <c r="A3796" t="s">
        <v>57</v>
      </c>
      <c r="B3796" t="s">
        <v>69</v>
      </c>
      <c r="C3796">
        <v>6</v>
      </c>
      <c r="D3796" t="str">
        <f t="shared" si="59"/>
        <v>Rooseveltspring 2022</v>
      </c>
      <c r="E3796" t="s">
        <v>66</v>
      </c>
      <c r="F3796" t="s">
        <v>0</v>
      </c>
      <c r="G3796" t="s">
        <v>65</v>
      </c>
      <c r="H3796" t="s">
        <v>4256</v>
      </c>
      <c r="I3796" t="s">
        <v>3900</v>
      </c>
      <c r="J3796" t="s">
        <v>60</v>
      </c>
      <c r="K3796">
        <v>0</v>
      </c>
      <c r="L3796">
        <v>0</v>
      </c>
      <c r="M3796">
        <v>0.55000000000000004</v>
      </c>
      <c r="N3796">
        <f>_xlfn.XLOOKUP($A3796,'site variables'!$A:$A,'site variables'!C:C,0,0)</f>
        <v>400.54</v>
      </c>
      <c r="O3796">
        <f>_xlfn.XLOOKUP($A3796,'site variables'!$A:$A,'site variables'!D:D,0,0)</f>
        <v>30.2</v>
      </c>
      <c r="P3796">
        <f>_xlfn.XLOOKUP($A3796,'site variables'!$A:$A,'site variables'!E:E,0,0)</f>
        <v>20.100000000000001</v>
      </c>
      <c r="Q3796">
        <f>_xlfn.XLOOKUP($A3796,'site variables'!$A:$A,'site variables'!F:F,0,0)</f>
        <v>762</v>
      </c>
      <c r="R3796" t="str">
        <f>_xlfn.XLOOKUP($A3796,'site variables'!$A:$A,'site variables'!G:G,0,0)</f>
        <v>high</v>
      </c>
      <c r="S3796" t="str">
        <f>_xlfn.XLOOKUP($A3796,'site variables'!$A:$A,'site variables'!H:H,0,0)</f>
        <v>low</v>
      </c>
      <c r="T3796" t="str">
        <f>_xlfn.XLOOKUP($A3796,'site variables'!$A:$A,'site variables'!I:I,0,0)</f>
        <v>Wildfire&amp;grazing</v>
      </c>
      <c r="U3796">
        <f>_xlfn.XLOOKUP($D3796,climatevars!$E:$E,climatevars!J:J,0,)</f>
        <v>130.99973799999995</v>
      </c>
      <c r="V3796">
        <f>_xlfn.XLOOKUP($D3796,climatevars!$E:$E,climatevars!K:K,0,)</f>
        <v>750.99849799999981</v>
      </c>
      <c r="W3796">
        <f>_xlfn.XLOOKUP($D3796,climatevars!$E:$E,climatevars!L:L,0,)</f>
        <v>750.99849799999993</v>
      </c>
      <c r="X3796">
        <f>_xlfn.XLOOKUP($G3796,speciesvars!$D:$D,speciesvars!H:H,0,0)</f>
        <v>21.662499884764401</v>
      </c>
      <c r="Y3796">
        <f>_xlfn.XLOOKUP($G3796,speciesvars!$D:$D,speciesvars!I:I,0,0)</f>
        <v>767</v>
      </c>
    </row>
    <row r="3797" spans="1:25" hidden="1" x14ac:dyDescent="0.25">
      <c r="A3797" t="s">
        <v>57</v>
      </c>
      <c r="B3797" t="s">
        <v>69</v>
      </c>
      <c r="C3797">
        <v>6</v>
      </c>
      <c r="D3797" t="str">
        <f t="shared" si="59"/>
        <v>Rooseveltspring 2022</v>
      </c>
      <c r="E3797" t="s">
        <v>66</v>
      </c>
      <c r="F3797" t="s">
        <v>0</v>
      </c>
      <c r="G3797" t="s">
        <v>76</v>
      </c>
      <c r="H3797" t="s">
        <v>4254</v>
      </c>
      <c r="I3797" t="s">
        <v>3901</v>
      </c>
      <c r="J3797" t="s">
        <v>60</v>
      </c>
      <c r="K3797">
        <v>0</v>
      </c>
      <c r="L3797">
        <v>0</v>
      </c>
      <c r="M3797">
        <v>0.55000000000000004</v>
      </c>
      <c r="N3797">
        <f>_xlfn.XLOOKUP($A3797,'site variables'!$A:$A,'site variables'!C:C,0,0)</f>
        <v>400.54</v>
      </c>
      <c r="O3797">
        <f>_xlfn.XLOOKUP($A3797,'site variables'!$A:$A,'site variables'!D:D,0,0)</f>
        <v>30.2</v>
      </c>
      <c r="P3797">
        <f>_xlfn.XLOOKUP($A3797,'site variables'!$A:$A,'site variables'!E:E,0,0)</f>
        <v>20.100000000000001</v>
      </c>
      <c r="Q3797">
        <f>_xlfn.XLOOKUP($A3797,'site variables'!$A:$A,'site variables'!F:F,0,0)</f>
        <v>762</v>
      </c>
      <c r="R3797" t="str">
        <f>_xlfn.XLOOKUP($A3797,'site variables'!$A:$A,'site variables'!G:G,0,0)</f>
        <v>high</v>
      </c>
      <c r="S3797" t="str">
        <f>_xlfn.XLOOKUP($A3797,'site variables'!$A:$A,'site variables'!H:H,0,0)</f>
        <v>low</v>
      </c>
      <c r="T3797" t="str">
        <f>_xlfn.XLOOKUP($A3797,'site variables'!$A:$A,'site variables'!I:I,0,0)</f>
        <v>Wildfire&amp;grazing</v>
      </c>
      <c r="U3797">
        <f>_xlfn.XLOOKUP($D3797,climatevars!$E:$E,climatevars!J:J,0,)</f>
        <v>130.99973799999995</v>
      </c>
      <c r="V3797">
        <f>_xlfn.XLOOKUP($D3797,climatevars!$E:$E,climatevars!K:K,0,)</f>
        <v>750.99849799999981</v>
      </c>
      <c r="W3797">
        <f>_xlfn.XLOOKUP($D3797,climatevars!$E:$E,climatevars!L:L,0,)</f>
        <v>750.99849799999993</v>
      </c>
      <c r="X3797">
        <f>_xlfn.XLOOKUP($G3797,speciesvars!$D:$D,speciesvars!H:H,0,0)</f>
        <v>23.825000166892998</v>
      </c>
      <c r="Y3797">
        <f>_xlfn.XLOOKUP($G3797,speciesvars!$D:$D,speciesvars!I:I,0,0)</f>
        <v>508</v>
      </c>
    </row>
    <row r="3798" spans="1:25" hidden="1" x14ac:dyDescent="0.25">
      <c r="A3798" t="s">
        <v>57</v>
      </c>
      <c r="B3798" t="s">
        <v>69</v>
      </c>
      <c r="C3798">
        <v>15</v>
      </c>
      <c r="D3798" t="str">
        <f t="shared" si="59"/>
        <v>Rooseveltspring 2022</v>
      </c>
      <c r="E3798" t="s">
        <v>66</v>
      </c>
      <c r="F3798" t="s">
        <v>70</v>
      </c>
      <c r="G3798" t="s">
        <v>395</v>
      </c>
      <c r="H3798" t="s">
        <v>11</v>
      </c>
      <c r="I3798" t="s">
        <v>3902</v>
      </c>
      <c r="J3798" t="s">
        <v>60</v>
      </c>
      <c r="K3798">
        <v>1</v>
      </c>
      <c r="L3798">
        <v>50</v>
      </c>
      <c r="N3798">
        <f>_xlfn.XLOOKUP($A3798,'site variables'!$A:$A,'site variables'!C:C,0,0)</f>
        <v>400.54</v>
      </c>
      <c r="O3798">
        <f>_xlfn.XLOOKUP($A3798,'site variables'!$A:$A,'site variables'!D:D,0,0)</f>
        <v>30.2</v>
      </c>
      <c r="P3798">
        <f>_xlfn.XLOOKUP($A3798,'site variables'!$A:$A,'site variables'!E:E,0,0)</f>
        <v>20.100000000000001</v>
      </c>
      <c r="Q3798">
        <f>_xlfn.XLOOKUP($A3798,'site variables'!$A:$A,'site variables'!F:F,0,0)</f>
        <v>762</v>
      </c>
      <c r="R3798" t="str">
        <f>_xlfn.XLOOKUP($A3798,'site variables'!$A:$A,'site variables'!G:G,0,0)</f>
        <v>high</v>
      </c>
      <c r="S3798" t="str">
        <f>_xlfn.XLOOKUP($A3798,'site variables'!$A:$A,'site variables'!H:H,0,0)</f>
        <v>low</v>
      </c>
      <c r="T3798" t="str">
        <f>_xlfn.XLOOKUP($A3798,'site variables'!$A:$A,'site variables'!I:I,0,0)</f>
        <v>Wildfire&amp;grazing</v>
      </c>
      <c r="U3798">
        <f>_xlfn.XLOOKUP($D3798,climatevars!$E:$E,climatevars!J:J,0,)</f>
        <v>130.99973799999995</v>
      </c>
      <c r="V3798">
        <f>_xlfn.XLOOKUP($D3798,climatevars!$E:$E,climatevars!K:K,0,)</f>
        <v>750.99849799999981</v>
      </c>
      <c r="W3798">
        <f>_xlfn.XLOOKUP($D3798,climatevars!$E:$E,climatevars!L:L,0,)</f>
        <v>750.99849799999993</v>
      </c>
      <c r="X3798">
        <f>_xlfn.XLOOKUP($G3798,speciesvars!$D:$D,speciesvars!H:H,0,0)</f>
        <v>0</v>
      </c>
      <c r="Y3798">
        <f>_xlfn.XLOOKUP($G3798,speciesvars!$D:$D,speciesvars!I:I,0,0)</f>
        <v>0</v>
      </c>
    </row>
    <row r="3799" spans="1:25" hidden="1" x14ac:dyDescent="0.25">
      <c r="A3799" t="s">
        <v>57</v>
      </c>
      <c r="B3799" t="s">
        <v>69</v>
      </c>
      <c r="C3799">
        <v>15</v>
      </c>
      <c r="D3799" t="str">
        <f t="shared" si="59"/>
        <v>Rooseveltspring 2022</v>
      </c>
      <c r="E3799" t="s">
        <v>66</v>
      </c>
      <c r="F3799" t="s">
        <v>70</v>
      </c>
      <c r="G3799" t="s">
        <v>36</v>
      </c>
      <c r="H3799" t="s">
        <v>11</v>
      </c>
      <c r="I3799" t="s">
        <v>3903</v>
      </c>
      <c r="J3799" t="s">
        <v>72</v>
      </c>
      <c r="K3799">
        <v>3</v>
      </c>
      <c r="L3799">
        <v>50</v>
      </c>
      <c r="N3799">
        <f>_xlfn.XLOOKUP($A3799,'site variables'!$A:$A,'site variables'!C:C,0,0)</f>
        <v>400.54</v>
      </c>
      <c r="O3799">
        <f>_xlfn.XLOOKUP($A3799,'site variables'!$A:$A,'site variables'!D:D,0,0)</f>
        <v>30.2</v>
      </c>
      <c r="P3799">
        <f>_xlfn.XLOOKUP($A3799,'site variables'!$A:$A,'site variables'!E:E,0,0)</f>
        <v>20.100000000000001</v>
      </c>
      <c r="Q3799">
        <f>_xlfn.XLOOKUP($A3799,'site variables'!$A:$A,'site variables'!F:F,0,0)</f>
        <v>762</v>
      </c>
      <c r="R3799" t="str">
        <f>_xlfn.XLOOKUP($A3799,'site variables'!$A:$A,'site variables'!G:G,0,0)</f>
        <v>high</v>
      </c>
      <c r="S3799" t="str">
        <f>_xlfn.XLOOKUP($A3799,'site variables'!$A:$A,'site variables'!H:H,0,0)</f>
        <v>low</v>
      </c>
      <c r="T3799" t="str">
        <f>_xlfn.XLOOKUP($A3799,'site variables'!$A:$A,'site variables'!I:I,0,0)</f>
        <v>Wildfire&amp;grazing</v>
      </c>
      <c r="U3799">
        <f>_xlfn.XLOOKUP($D3799,climatevars!$E:$E,climatevars!J:J,0,)</f>
        <v>130.99973799999995</v>
      </c>
      <c r="V3799">
        <f>_xlfn.XLOOKUP($D3799,climatevars!$E:$E,climatevars!K:K,0,)</f>
        <v>750.99849799999981</v>
      </c>
      <c r="W3799">
        <f>_xlfn.XLOOKUP($D3799,climatevars!$E:$E,climatevars!L:L,0,)</f>
        <v>750.99849799999993</v>
      </c>
      <c r="X3799">
        <f>_xlfn.XLOOKUP($G3799,speciesvars!$D:$D,speciesvars!H:H,0,0)</f>
        <v>0</v>
      </c>
      <c r="Y3799">
        <f>_xlfn.XLOOKUP($G3799,speciesvars!$D:$D,speciesvars!I:I,0,0)</f>
        <v>0</v>
      </c>
    </row>
    <row r="3800" spans="1:25" hidden="1" x14ac:dyDescent="0.25">
      <c r="A3800" t="s">
        <v>57</v>
      </c>
      <c r="B3800" t="s">
        <v>69</v>
      </c>
      <c r="C3800">
        <v>16</v>
      </c>
      <c r="D3800" t="str">
        <f t="shared" si="59"/>
        <v>Rooseveltspring 2022</v>
      </c>
      <c r="E3800" t="s">
        <v>74</v>
      </c>
      <c r="F3800" t="s">
        <v>0</v>
      </c>
      <c r="G3800" t="s">
        <v>3</v>
      </c>
      <c r="H3800" t="s">
        <v>11</v>
      </c>
      <c r="I3800" t="s">
        <v>3904</v>
      </c>
      <c r="J3800" t="s">
        <v>72</v>
      </c>
      <c r="K3800">
        <v>2</v>
      </c>
      <c r="L3800">
        <v>68</v>
      </c>
      <c r="N3800">
        <f>_xlfn.XLOOKUP($A3800,'site variables'!$A:$A,'site variables'!C:C,0,0)</f>
        <v>400.54</v>
      </c>
      <c r="O3800">
        <f>_xlfn.XLOOKUP($A3800,'site variables'!$A:$A,'site variables'!D:D,0,0)</f>
        <v>30.2</v>
      </c>
      <c r="P3800">
        <f>_xlfn.XLOOKUP($A3800,'site variables'!$A:$A,'site variables'!E:E,0,0)</f>
        <v>20.100000000000001</v>
      </c>
      <c r="Q3800">
        <f>_xlfn.XLOOKUP($A3800,'site variables'!$A:$A,'site variables'!F:F,0,0)</f>
        <v>762</v>
      </c>
      <c r="R3800" t="str">
        <f>_xlfn.XLOOKUP($A3800,'site variables'!$A:$A,'site variables'!G:G,0,0)</f>
        <v>high</v>
      </c>
      <c r="S3800" t="str">
        <f>_xlfn.XLOOKUP($A3800,'site variables'!$A:$A,'site variables'!H:H,0,0)</f>
        <v>low</v>
      </c>
      <c r="T3800" t="str">
        <f>_xlfn.XLOOKUP($A3800,'site variables'!$A:$A,'site variables'!I:I,0,0)</f>
        <v>Wildfire&amp;grazing</v>
      </c>
      <c r="U3800">
        <f>_xlfn.XLOOKUP($D3800,climatevars!$E:$E,climatevars!J:J,0,)</f>
        <v>130.99973799999995</v>
      </c>
      <c r="V3800">
        <f>_xlfn.XLOOKUP($D3800,climatevars!$E:$E,climatevars!K:K,0,)</f>
        <v>750.99849799999981</v>
      </c>
      <c r="W3800">
        <f>_xlfn.XLOOKUP($D3800,climatevars!$E:$E,climatevars!L:L,0,)</f>
        <v>750.99849799999993</v>
      </c>
      <c r="X3800">
        <f>_xlfn.XLOOKUP($G3800,speciesvars!$D:$D,speciesvars!H:H,0,0)</f>
        <v>0</v>
      </c>
      <c r="Y3800">
        <f>_xlfn.XLOOKUP($G3800,speciesvars!$D:$D,speciesvars!I:I,0,0)</f>
        <v>0</v>
      </c>
    </row>
    <row r="3801" spans="1:25" hidden="1" x14ac:dyDescent="0.25">
      <c r="A3801" t="s">
        <v>57</v>
      </c>
      <c r="B3801" t="s">
        <v>69</v>
      </c>
      <c r="C3801">
        <v>6</v>
      </c>
      <c r="D3801" t="str">
        <f t="shared" si="59"/>
        <v>Rooseveltspring 2022</v>
      </c>
      <c r="E3801" t="s">
        <v>66</v>
      </c>
      <c r="F3801" t="s">
        <v>0</v>
      </c>
      <c r="G3801" t="s">
        <v>1</v>
      </c>
      <c r="H3801" t="s">
        <v>4256</v>
      </c>
      <c r="I3801" t="s">
        <v>3905</v>
      </c>
      <c r="J3801" t="s">
        <v>60</v>
      </c>
      <c r="K3801">
        <v>0</v>
      </c>
      <c r="L3801">
        <v>0</v>
      </c>
      <c r="M3801">
        <v>0.55000000000000004</v>
      </c>
      <c r="N3801">
        <f>_xlfn.XLOOKUP($A3801,'site variables'!$A:$A,'site variables'!C:C,0,0)</f>
        <v>400.54</v>
      </c>
      <c r="O3801">
        <f>_xlfn.XLOOKUP($A3801,'site variables'!$A:$A,'site variables'!D:D,0,0)</f>
        <v>30.2</v>
      </c>
      <c r="P3801">
        <f>_xlfn.XLOOKUP($A3801,'site variables'!$A:$A,'site variables'!E:E,0,0)</f>
        <v>20.100000000000001</v>
      </c>
      <c r="Q3801">
        <f>_xlfn.XLOOKUP($A3801,'site variables'!$A:$A,'site variables'!F:F,0,0)</f>
        <v>762</v>
      </c>
      <c r="R3801" t="str">
        <f>_xlfn.XLOOKUP($A3801,'site variables'!$A:$A,'site variables'!G:G,0,0)</f>
        <v>high</v>
      </c>
      <c r="S3801" t="str">
        <f>_xlfn.XLOOKUP($A3801,'site variables'!$A:$A,'site variables'!H:H,0,0)</f>
        <v>low</v>
      </c>
      <c r="T3801" t="str">
        <f>_xlfn.XLOOKUP($A3801,'site variables'!$A:$A,'site variables'!I:I,0,0)</f>
        <v>Wildfire&amp;grazing</v>
      </c>
      <c r="U3801">
        <f>_xlfn.XLOOKUP($D3801,climatevars!$E:$E,climatevars!J:J,0,)</f>
        <v>130.99973799999995</v>
      </c>
      <c r="V3801">
        <f>_xlfn.XLOOKUP($D3801,climatevars!$E:$E,climatevars!K:K,0,)</f>
        <v>750.99849799999981</v>
      </c>
      <c r="W3801">
        <f>_xlfn.XLOOKUP($D3801,climatevars!$E:$E,climatevars!L:L,0,)</f>
        <v>750.99849799999993</v>
      </c>
      <c r="X3801">
        <f>_xlfn.XLOOKUP($G3801,speciesvars!$D:$D,speciesvars!H:H,0,0)</f>
        <v>22.9416667421659</v>
      </c>
      <c r="Y3801">
        <f>_xlfn.XLOOKUP($G3801,speciesvars!$D:$D,speciesvars!I:I,0,0)</f>
        <v>528</v>
      </c>
    </row>
    <row r="3802" spans="1:25" hidden="1" x14ac:dyDescent="0.25">
      <c r="A3802" t="s">
        <v>57</v>
      </c>
      <c r="B3802" t="s">
        <v>69</v>
      </c>
      <c r="C3802">
        <v>7</v>
      </c>
      <c r="D3802" t="str">
        <f t="shared" si="59"/>
        <v>Rooseveltspring 2022</v>
      </c>
      <c r="E3802" t="s">
        <v>74</v>
      </c>
      <c r="F3802" t="s">
        <v>0</v>
      </c>
      <c r="G3802" t="s">
        <v>13</v>
      </c>
      <c r="H3802" t="s">
        <v>4254</v>
      </c>
      <c r="I3802" t="s">
        <v>3906</v>
      </c>
      <c r="J3802" t="s">
        <v>60</v>
      </c>
      <c r="K3802">
        <v>0</v>
      </c>
      <c r="L3802">
        <v>0</v>
      </c>
      <c r="M3802">
        <v>0</v>
      </c>
      <c r="N3802">
        <f>_xlfn.XLOOKUP($A3802,'site variables'!$A:$A,'site variables'!C:C,0,0)</f>
        <v>400.54</v>
      </c>
      <c r="O3802">
        <f>_xlfn.XLOOKUP($A3802,'site variables'!$A:$A,'site variables'!D:D,0,0)</f>
        <v>30.2</v>
      </c>
      <c r="P3802">
        <f>_xlfn.XLOOKUP($A3802,'site variables'!$A:$A,'site variables'!E:E,0,0)</f>
        <v>20.100000000000001</v>
      </c>
      <c r="Q3802">
        <f>_xlfn.XLOOKUP($A3802,'site variables'!$A:$A,'site variables'!F:F,0,0)</f>
        <v>762</v>
      </c>
      <c r="R3802" t="str">
        <f>_xlfn.XLOOKUP($A3802,'site variables'!$A:$A,'site variables'!G:G,0,0)</f>
        <v>high</v>
      </c>
      <c r="S3802" t="str">
        <f>_xlfn.XLOOKUP($A3802,'site variables'!$A:$A,'site variables'!H:H,0,0)</f>
        <v>low</v>
      </c>
      <c r="T3802" t="str">
        <f>_xlfn.XLOOKUP($A3802,'site variables'!$A:$A,'site variables'!I:I,0,0)</f>
        <v>Wildfire&amp;grazing</v>
      </c>
      <c r="U3802">
        <f>_xlfn.XLOOKUP($D3802,climatevars!$E:$E,climatevars!J:J,0,)</f>
        <v>130.99973799999995</v>
      </c>
      <c r="V3802">
        <f>_xlfn.XLOOKUP($D3802,climatevars!$E:$E,climatevars!K:K,0,)</f>
        <v>750.99849799999981</v>
      </c>
      <c r="W3802">
        <f>_xlfn.XLOOKUP($D3802,climatevars!$E:$E,climatevars!L:L,0,)</f>
        <v>750.99849799999993</v>
      </c>
      <c r="X3802">
        <f>_xlfn.XLOOKUP($G3802,speciesvars!$D:$D,speciesvars!H:H,0,0)</f>
        <v>23.462500015894602</v>
      </c>
      <c r="Y3802">
        <f>_xlfn.XLOOKUP($G3802,speciesvars!$D:$D,speciesvars!I:I,0,0)</f>
        <v>846</v>
      </c>
    </row>
    <row r="3803" spans="1:25" hidden="1" x14ac:dyDescent="0.25">
      <c r="A3803" t="s">
        <v>57</v>
      </c>
      <c r="B3803" t="s">
        <v>69</v>
      </c>
      <c r="C3803">
        <v>16</v>
      </c>
      <c r="D3803" t="str">
        <f t="shared" si="59"/>
        <v>Rooseveltspring 2022</v>
      </c>
      <c r="E3803" t="s">
        <v>74</v>
      </c>
      <c r="F3803" t="s">
        <v>0</v>
      </c>
      <c r="G3803" t="s">
        <v>44</v>
      </c>
      <c r="H3803" t="s">
        <v>11</v>
      </c>
      <c r="I3803" t="s">
        <v>3907</v>
      </c>
      <c r="J3803" t="s">
        <v>60</v>
      </c>
      <c r="K3803">
        <v>7</v>
      </c>
      <c r="L3803">
        <v>25</v>
      </c>
      <c r="N3803">
        <f>_xlfn.XLOOKUP($A3803,'site variables'!$A:$A,'site variables'!C:C,0,0)</f>
        <v>400.54</v>
      </c>
      <c r="O3803">
        <f>_xlfn.XLOOKUP($A3803,'site variables'!$A:$A,'site variables'!D:D,0,0)</f>
        <v>30.2</v>
      </c>
      <c r="P3803">
        <f>_xlfn.XLOOKUP($A3803,'site variables'!$A:$A,'site variables'!E:E,0,0)</f>
        <v>20.100000000000001</v>
      </c>
      <c r="Q3803">
        <f>_xlfn.XLOOKUP($A3803,'site variables'!$A:$A,'site variables'!F:F,0,0)</f>
        <v>762</v>
      </c>
      <c r="R3803" t="str">
        <f>_xlfn.XLOOKUP($A3803,'site variables'!$A:$A,'site variables'!G:G,0,0)</f>
        <v>high</v>
      </c>
      <c r="S3803" t="str">
        <f>_xlfn.XLOOKUP($A3803,'site variables'!$A:$A,'site variables'!H:H,0,0)</f>
        <v>low</v>
      </c>
      <c r="T3803" t="str">
        <f>_xlfn.XLOOKUP($A3803,'site variables'!$A:$A,'site variables'!I:I,0,0)</f>
        <v>Wildfire&amp;grazing</v>
      </c>
      <c r="U3803">
        <f>_xlfn.XLOOKUP($D3803,climatevars!$E:$E,climatevars!J:J,0,)</f>
        <v>130.99973799999995</v>
      </c>
      <c r="V3803">
        <f>_xlfn.XLOOKUP($D3803,climatevars!$E:$E,climatevars!K:K,0,)</f>
        <v>750.99849799999981</v>
      </c>
      <c r="W3803">
        <f>_xlfn.XLOOKUP($D3803,climatevars!$E:$E,climatevars!L:L,0,)</f>
        <v>750.99849799999993</v>
      </c>
      <c r="X3803">
        <f>_xlfn.XLOOKUP($G3803,speciesvars!$D:$D,speciesvars!H:H,0,0)</f>
        <v>0</v>
      </c>
      <c r="Y3803">
        <f>_xlfn.XLOOKUP($G3803,speciesvars!$D:$D,speciesvars!I:I,0,0)</f>
        <v>0</v>
      </c>
    </row>
    <row r="3804" spans="1:25" hidden="1" x14ac:dyDescent="0.25">
      <c r="A3804" t="s">
        <v>57</v>
      </c>
      <c r="B3804" t="s">
        <v>69</v>
      </c>
      <c r="C3804">
        <v>7</v>
      </c>
      <c r="D3804" t="str">
        <f t="shared" si="59"/>
        <v>Rooseveltspring 2022</v>
      </c>
      <c r="E3804" t="s">
        <v>74</v>
      </c>
      <c r="F3804" t="s">
        <v>0</v>
      </c>
      <c r="G3804" t="s">
        <v>21</v>
      </c>
      <c r="H3804" t="s">
        <v>4254</v>
      </c>
      <c r="I3804" t="s">
        <v>3908</v>
      </c>
      <c r="J3804" t="s">
        <v>60</v>
      </c>
      <c r="K3804">
        <v>0</v>
      </c>
      <c r="L3804">
        <v>0</v>
      </c>
      <c r="M3804">
        <v>0</v>
      </c>
      <c r="N3804">
        <f>_xlfn.XLOOKUP($A3804,'site variables'!$A:$A,'site variables'!C:C,0,0)</f>
        <v>400.54</v>
      </c>
      <c r="O3804">
        <f>_xlfn.XLOOKUP($A3804,'site variables'!$A:$A,'site variables'!D:D,0,0)</f>
        <v>30.2</v>
      </c>
      <c r="P3804">
        <f>_xlfn.XLOOKUP($A3804,'site variables'!$A:$A,'site variables'!E:E,0,0)</f>
        <v>20.100000000000001</v>
      </c>
      <c r="Q3804">
        <f>_xlfn.XLOOKUP($A3804,'site variables'!$A:$A,'site variables'!F:F,0,0)</f>
        <v>762</v>
      </c>
      <c r="R3804" t="str">
        <f>_xlfn.XLOOKUP($A3804,'site variables'!$A:$A,'site variables'!G:G,0,0)</f>
        <v>high</v>
      </c>
      <c r="S3804" t="str">
        <f>_xlfn.XLOOKUP($A3804,'site variables'!$A:$A,'site variables'!H:H,0,0)</f>
        <v>low</v>
      </c>
      <c r="T3804" t="str">
        <f>_xlfn.XLOOKUP($A3804,'site variables'!$A:$A,'site variables'!I:I,0,0)</f>
        <v>Wildfire&amp;grazing</v>
      </c>
      <c r="U3804">
        <f>_xlfn.XLOOKUP($D3804,climatevars!$E:$E,climatevars!J:J,0,)</f>
        <v>130.99973799999995</v>
      </c>
      <c r="V3804">
        <f>_xlfn.XLOOKUP($D3804,climatevars!$E:$E,climatevars!K:K,0,)</f>
        <v>750.99849799999981</v>
      </c>
      <c r="W3804">
        <f>_xlfn.XLOOKUP($D3804,climatevars!$E:$E,climatevars!L:L,0,)</f>
        <v>750.99849799999993</v>
      </c>
      <c r="X3804">
        <f>_xlfn.XLOOKUP($G3804,speciesvars!$D:$D,speciesvars!H:H,0,0)</f>
        <v>24.8750001192093</v>
      </c>
      <c r="Y3804">
        <f>_xlfn.XLOOKUP($G3804,speciesvars!$D:$D,speciesvars!I:I,0,0)</f>
        <v>845</v>
      </c>
    </row>
    <row r="3805" spans="1:25" hidden="1" x14ac:dyDescent="0.25">
      <c r="A3805" t="s">
        <v>57</v>
      </c>
      <c r="B3805" t="s">
        <v>69</v>
      </c>
      <c r="C3805">
        <v>7</v>
      </c>
      <c r="D3805" t="str">
        <f t="shared" si="59"/>
        <v>Rooseveltspring 2022</v>
      </c>
      <c r="E3805" t="s">
        <v>74</v>
      </c>
      <c r="F3805" t="s">
        <v>0</v>
      </c>
      <c r="G3805" t="s">
        <v>53</v>
      </c>
      <c r="H3805" t="s">
        <v>4254</v>
      </c>
      <c r="I3805" t="s">
        <v>3909</v>
      </c>
      <c r="J3805" t="s">
        <v>60</v>
      </c>
      <c r="K3805">
        <v>0</v>
      </c>
      <c r="L3805">
        <v>0</v>
      </c>
      <c r="M3805">
        <v>0</v>
      </c>
      <c r="N3805">
        <f>_xlfn.XLOOKUP($A3805,'site variables'!$A:$A,'site variables'!C:C,0,0)</f>
        <v>400.54</v>
      </c>
      <c r="O3805">
        <f>_xlfn.XLOOKUP($A3805,'site variables'!$A:$A,'site variables'!D:D,0,0)</f>
        <v>30.2</v>
      </c>
      <c r="P3805">
        <f>_xlfn.XLOOKUP($A3805,'site variables'!$A:$A,'site variables'!E:E,0,0)</f>
        <v>20.100000000000001</v>
      </c>
      <c r="Q3805">
        <f>_xlfn.XLOOKUP($A3805,'site variables'!$A:$A,'site variables'!F:F,0,0)</f>
        <v>762</v>
      </c>
      <c r="R3805" t="str">
        <f>_xlfn.XLOOKUP($A3805,'site variables'!$A:$A,'site variables'!G:G,0,0)</f>
        <v>high</v>
      </c>
      <c r="S3805" t="str">
        <f>_xlfn.XLOOKUP($A3805,'site variables'!$A:$A,'site variables'!H:H,0,0)</f>
        <v>low</v>
      </c>
      <c r="T3805" t="str">
        <f>_xlfn.XLOOKUP($A3805,'site variables'!$A:$A,'site variables'!I:I,0,0)</f>
        <v>Wildfire&amp;grazing</v>
      </c>
      <c r="U3805">
        <f>_xlfn.XLOOKUP($D3805,climatevars!$E:$E,climatevars!J:J,0,)</f>
        <v>130.99973799999995</v>
      </c>
      <c r="V3805">
        <f>_xlfn.XLOOKUP($D3805,climatevars!$E:$E,climatevars!K:K,0,)</f>
        <v>750.99849799999981</v>
      </c>
      <c r="W3805">
        <f>_xlfn.XLOOKUP($D3805,climatevars!$E:$E,climatevars!L:L,0,)</f>
        <v>750.99849799999993</v>
      </c>
      <c r="X3805">
        <f>_xlfn.XLOOKUP($G3805,speciesvars!$D:$D,speciesvars!H:H,0,0)</f>
        <v>24.200000047683702</v>
      </c>
      <c r="Y3805">
        <f>_xlfn.XLOOKUP($G3805,speciesvars!$D:$D,speciesvars!I:I,0,0)</f>
        <v>706</v>
      </c>
    </row>
    <row r="3806" spans="1:25" hidden="1" x14ac:dyDescent="0.25">
      <c r="A3806" t="s">
        <v>57</v>
      </c>
      <c r="B3806" t="s">
        <v>69</v>
      </c>
      <c r="C3806">
        <v>7</v>
      </c>
      <c r="D3806" t="str">
        <f t="shared" si="59"/>
        <v>Rooseveltspring 2022</v>
      </c>
      <c r="E3806" t="s">
        <v>74</v>
      </c>
      <c r="F3806" t="s">
        <v>0</v>
      </c>
      <c r="G3806" t="s">
        <v>35</v>
      </c>
      <c r="H3806" t="s">
        <v>4254</v>
      </c>
      <c r="I3806" t="s">
        <v>3910</v>
      </c>
      <c r="J3806" t="s">
        <v>60</v>
      </c>
      <c r="K3806">
        <v>0</v>
      </c>
      <c r="L3806">
        <v>0</v>
      </c>
      <c r="M3806">
        <v>0</v>
      </c>
      <c r="N3806">
        <f>_xlfn.XLOOKUP($A3806,'site variables'!$A:$A,'site variables'!C:C,0,0)</f>
        <v>400.54</v>
      </c>
      <c r="O3806">
        <f>_xlfn.XLOOKUP($A3806,'site variables'!$A:$A,'site variables'!D:D,0,0)</f>
        <v>30.2</v>
      </c>
      <c r="P3806">
        <f>_xlfn.XLOOKUP($A3806,'site variables'!$A:$A,'site variables'!E:E,0,0)</f>
        <v>20.100000000000001</v>
      </c>
      <c r="Q3806">
        <f>_xlfn.XLOOKUP($A3806,'site variables'!$A:$A,'site variables'!F:F,0,0)</f>
        <v>762</v>
      </c>
      <c r="R3806" t="str">
        <f>_xlfn.XLOOKUP($A3806,'site variables'!$A:$A,'site variables'!G:G,0,0)</f>
        <v>high</v>
      </c>
      <c r="S3806" t="str">
        <f>_xlfn.XLOOKUP($A3806,'site variables'!$A:$A,'site variables'!H:H,0,0)</f>
        <v>low</v>
      </c>
      <c r="T3806" t="str">
        <f>_xlfn.XLOOKUP($A3806,'site variables'!$A:$A,'site variables'!I:I,0,0)</f>
        <v>Wildfire&amp;grazing</v>
      </c>
      <c r="U3806">
        <f>_xlfn.XLOOKUP($D3806,climatevars!$E:$E,climatevars!J:J,0,)</f>
        <v>130.99973799999995</v>
      </c>
      <c r="V3806">
        <f>_xlfn.XLOOKUP($D3806,climatevars!$E:$E,climatevars!K:K,0,)</f>
        <v>750.99849799999981</v>
      </c>
      <c r="W3806">
        <f>_xlfn.XLOOKUP($D3806,climatevars!$E:$E,climatevars!L:L,0,)</f>
        <v>750.99849799999993</v>
      </c>
      <c r="X3806">
        <f>_xlfn.XLOOKUP($G3806,speciesvars!$D:$D,speciesvars!H:H,0,0)</f>
        <v>23.5000000198682</v>
      </c>
      <c r="Y3806">
        <f>_xlfn.XLOOKUP($G3806,speciesvars!$D:$D,speciesvars!I:I,0,0)</f>
        <v>354</v>
      </c>
    </row>
    <row r="3807" spans="1:25" hidden="1" x14ac:dyDescent="0.25">
      <c r="A3807" t="s">
        <v>57</v>
      </c>
      <c r="B3807" t="s">
        <v>69</v>
      </c>
      <c r="C3807">
        <v>7</v>
      </c>
      <c r="D3807" t="str">
        <f t="shared" si="59"/>
        <v>Rooseveltspring 2022</v>
      </c>
      <c r="E3807" t="s">
        <v>74</v>
      </c>
      <c r="F3807" t="s">
        <v>0</v>
      </c>
      <c r="G3807" t="s">
        <v>76</v>
      </c>
      <c r="H3807" t="s">
        <v>4254</v>
      </c>
      <c r="I3807" t="s">
        <v>3911</v>
      </c>
      <c r="J3807" t="s">
        <v>60</v>
      </c>
      <c r="K3807">
        <v>1</v>
      </c>
      <c r="L3807">
        <v>30</v>
      </c>
      <c r="M3807">
        <v>0.55000000000000004</v>
      </c>
      <c r="N3807">
        <f>_xlfn.XLOOKUP($A3807,'site variables'!$A:$A,'site variables'!C:C,0,0)</f>
        <v>400.54</v>
      </c>
      <c r="O3807">
        <f>_xlfn.XLOOKUP($A3807,'site variables'!$A:$A,'site variables'!D:D,0,0)</f>
        <v>30.2</v>
      </c>
      <c r="P3807">
        <f>_xlfn.XLOOKUP($A3807,'site variables'!$A:$A,'site variables'!E:E,0,0)</f>
        <v>20.100000000000001</v>
      </c>
      <c r="Q3807">
        <f>_xlfn.XLOOKUP($A3807,'site variables'!$A:$A,'site variables'!F:F,0,0)</f>
        <v>762</v>
      </c>
      <c r="R3807" t="str">
        <f>_xlfn.XLOOKUP($A3807,'site variables'!$A:$A,'site variables'!G:G,0,0)</f>
        <v>high</v>
      </c>
      <c r="S3807" t="str">
        <f>_xlfn.XLOOKUP($A3807,'site variables'!$A:$A,'site variables'!H:H,0,0)</f>
        <v>low</v>
      </c>
      <c r="T3807" t="str">
        <f>_xlfn.XLOOKUP($A3807,'site variables'!$A:$A,'site variables'!I:I,0,0)</f>
        <v>Wildfire&amp;grazing</v>
      </c>
      <c r="U3807">
        <f>_xlfn.XLOOKUP($D3807,climatevars!$E:$E,climatevars!J:J,0,)</f>
        <v>130.99973799999995</v>
      </c>
      <c r="V3807">
        <f>_xlfn.XLOOKUP($D3807,climatevars!$E:$E,climatevars!K:K,0,)</f>
        <v>750.99849799999981</v>
      </c>
      <c r="W3807">
        <f>_xlfn.XLOOKUP($D3807,climatevars!$E:$E,climatevars!L:L,0,)</f>
        <v>750.99849799999993</v>
      </c>
      <c r="X3807">
        <f>_xlfn.XLOOKUP($G3807,speciesvars!$D:$D,speciesvars!H:H,0,0)</f>
        <v>23.825000166892998</v>
      </c>
      <c r="Y3807">
        <f>_xlfn.XLOOKUP($G3807,speciesvars!$D:$D,speciesvars!I:I,0,0)</f>
        <v>508</v>
      </c>
    </row>
    <row r="3808" spans="1:25" hidden="1" x14ac:dyDescent="0.25">
      <c r="A3808" t="s">
        <v>57</v>
      </c>
      <c r="B3808" t="s">
        <v>69</v>
      </c>
      <c r="C3808">
        <v>16</v>
      </c>
      <c r="D3808" t="str">
        <f t="shared" si="59"/>
        <v>Rooseveltspring 2022</v>
      </c>
      <c r="E3808" t="s">
        <v>74</v>
      </c>
      <c r="F3808" t="s">
        <v>0</v>
      </c>
      <c r="G3808" t="s">
        <v>33</v>
      </c>
      <c r="H3808" t="s">
        <v>11</v>
      </c>
      <c r="I3808" t="s">
        <v>3912</v>
      </c>
      <c r="J3808" t="s">
        <v>60</v>
      </c>
      <c r="K3808">
        <v>1</v>
      </c>
      <c r="L3808">
        <v>20</v>
      </c>
      <c r="N3808">
        <f>_xlfn.XLOOKUP($A3808,'site variables'!$A:$A,'site variables'!C:C,0,0)</f>
        <v>400.54</v>
      </c>
      <c r="O3808">
        <f>_xlfn.XLOOKUP($A3808,'site variables'!$A:$A,'site variables'!D:D,0,0)</f>
        <v>30.2</v>
      </c>
      <c r="P3808">
        <f>_xlfn.XLOOKUP($A3808,'site variables'!$A:$A,'site variables'!E:E,0,0)</f>
        <v>20.100000000000001</v>
      </c>
      <c r="Q3808">
        <f>_xlfn.XLOOKUP($A3808,'site variables'!$A:$A,'site variables'!F:F,0,0)</f>
        <v>762</v>
      </c>
      <c r="R3808" t="str">
        <f>_xlfn.XLOOKUP($A3808,'site variables'!$A:$A,'site variables'!G:G,0,0)</f>
        <v>high</v>
      </c>
      <c r="S3808" t="str">
        <f>_xlfn.XLOOKUP($A3808,'site variables'!$A:$A,'site variables'!H:H,0,0)</f>
        <v>low</v>
      </c>
      <c r="T3808" t="str">
        <f>_xlfn.XLOOKUP($A3808,'site variables'!$A:$A,'site variables'!I:I,0,0)</f>
        <v>Wildfire&amp;grazing</v>
      </c>
      <c r="U3808">
        <f>_xlfn.XLOOKUP($D3808,climatevars!$E:$E,climatevars!J:J,0,)</f>
        <v>130.99973799999995</v>
      </c>
      <c r="V3808">
        <f>_xlfn.XLOOKUP($D3808,climatevars!$E:$E,climatevars!K:K,0,)</f>
        <v>750.99849799999981</v>
      </c>
      <c r="W3808">
        <f>_xlfn.XLOOKUP($D3808,climatevars!$E:$E,climatevars!L:L,0,)</f>
        <v>750.99849799999993</v>
      </c>
      <c r="X3808">
        <f>_xlfn.XLOOKUP($G3808,speciesvars!$D:$D,speciesvars!H:H,0,0)</f>
        <v>0</v>
      </c>
      <c r="Y3808">
        <f>_xlfn.XLOOKUP($G3808,speciesvars!$D:$D,speciesvars!I:I,0,0)</f>
        <v>0</v>
      </c>
    </row>
    <row r="3809" spans="1:25" hidden="1" x14ac:dyDescent="0.25">
      <c r="A3809" t="s">
        <v>57</v>
      </c>
      <c r="B3809" t="s">
        <v>69</v>
      </c>
      <c r="C3809">
        <v>8</v>
      </c>
      <c r="D3809" t="str">
        <f t="shared" si="59"/>
        <v>Rooseveltspring 2022</v>
      </c>
      <c r="E3809" t="s">
        <v>48</v>
      </c>
      <c r="F3809" t="s">
        <v>70</v>
      </c>
      <c r="G3809" t="s">
        <v>6</v>
      </c>
      <c r="H3809" t="s">
        <v>4256</v>
      </c>
      <c r="I3809" t="s">
        <v>3913</v>
      </c>
      <c r="J3809" t="s">
        <v>60</v>
      </c>
      <c r="K3809">
        <v>0</v>
      </c>
      <c r="L3809">
        <v>0</v>
      </c>
      <c r="M3809">
        <v>0</v>
      </c>
      <c r="N3809">
        <f>_xlfn.XLOOKUP($A3809,'site variables'!$A:$A,'site variables'!C:C,0,0)</f>
        <v>400.54</v>
      </c>
      <c r="O3809">
        <f>_xlfn.XLOOKUP($A3809,'site variables'!$A:$A,'site variables'!D:D,0,0)</f>
        <v>30.2</v>
      </c>
      <c r="P3809">
        <f>_xlfn.XLOOKUP($A3809,'site variables'!$A:$A,'site variables'!E:E,0,0)</f>
        <v>20.100000000000001</v>
      </c>
      <c r="Q3809">
        <f>_xlfn.XLOOKUP($A3809,'site variables'!$A:$A,'site variables'!F:F,0,0)</f>
        <v>762</v>
      </c>
      <c r="R3809" t="str">
        <f>_xlfn.XLOOKUP($A3809,'site variables'!$A:$A,'site variables'!G:G,0,0)</f>
        <v>high</v>
      </c>
      <c r="S3809" t="str">
        <f>_xlfn.XLOOKUP($A3809,'site variables'!$A:$A,'site variables'!H:H,0,0)</f>
        <v>low</v>
      </c>
      <c r="T3809" t="str">
        <f>_xlfn.XLOOKUP($A3809,'site variables'!$A:$A,'site variables'!I:I,0,0)</f>
        <v>Wildfire&amp;grazing</v>
      </c>
      <c r="U3809">
        <f>_xlfn.XLOOKUP($D3809,climatevars!$E:$E,climatevars!J:J,0,)</f>
        <v>130.99973799999995</v>
      </c>
      <c r="V3809">
        <f>_xlfn.XLOOKUP($D3809,climatevars!$E:$E,climatevars!K:K,0,)</f>
        <v>750.99849799999981</v>
      </c>
      <c r="W3809">
        <f>_xlfn.XLOOKUP($D3809,climatevars!$E:$E,climatevars!L:L,0,)</f>
        <v>750.99849799999993</v>
      </c>
      <c r="X3809">
        <f>_xlfn.XLOOKUP($G3809,speciesvars!$D:$D,speciesvars!H:H,0,0)</f>
        <v>21.804166575272902</v>
      </c>
      <c r="Y3809">
        <f>_xlfn.XLOOKUP($G3809,speciesvars!$D:$D,speciesvars!I:I,0,0)</f>
        <v>504</v>
      </c>
    </row>
    <row r="3810" spans="1:25" hidden="1" x14ac:dyDescent="0.25">
      <c r="A3810" t="s">
        <v>57</v>
      </c>
      <c r="B3810" t="s">
        <v>69</v>
      </c>
      <c r="C3810">
        <v>8</v>
      </c>
      <c r="D3810" t="str">
        <f t="shared" si="59"/>
        <v>Rooseveltspring 2022</v>
      </c>
      <c r="E3810" t="s">
        <v>48</v>
      </c>
      <c r="F3810" t="s">
        <v>70</v>
      </c>
      <c r="G3810" t="s">
        <v>53</v>
      </c>
      <c r="H3810" t="s">
        <v>4254</v>
      </c>
      <c r="I3810" t="s">
        <v>3914</v>
      </c>
      <c r="J3810" t="s">
        <v>60</v>
      </c>
      <c r="K3810">
        <v>0</v>
      </c>
      <c r="L3810">
        <v>0</v>
      </c>
      <c r="M3810">
        <v>0.55000000000000004</v>
      </c>
      <c r="N3810">
        <f>_xlfn.XLOOKUP($A3810,'site variables'!$A:$A,'site variables'!C:C,0,0)</f>
        <v>400.54</v>
      </c>
      <c r="O3810">
        <f>_xlfn.XLOOKUP($A3810,'site variables'!$A:$A,'site variables'!D:D,0,0)</f>
        <v>30.2</v>
      </c>
      <c r="P3810">
        <f>_xlfn.XLOOKUP($A3810,'site variables'!$A:$A,'site variables'!E:E,0,0)</f>
        <v>20.100000000000001</v>
      </c>
      <c r="Q3810">
        <f>_xlfn.XLOOKUP($A3810,'site variables'!$A:$A,'site variables'!F:F,0,0)</f>
        <v>762</v>
      </c>
      <c r="R3810" t="str">
        <f>_xlfn.XLOOKUP($A3810,'site variables'!$A:$A,'site variables'!G:G,0,0)</f>
        <v>high</v>
      </c>
      <c r="S3810" t="str">
        <f>_xlfn.XLOOKUP($A3810,'site variables'!$A:$A,'site variables'!H:H,0,0)</f>
        <v>low</v>
      </c>
      <c r="T3810" t="str">
        <f>_xlfn.XLOOKUP($A3810,'site variables'!$A:$A,'site variables'!I:I,0,0)</f>
        <v>Wildfire&amp;grazing</v>
      </c>
      <c r="U3810">
        <f>_xlfn.XLOOKUP($D3810,climatevars!$E:$E,climatevars!J:J,0,)</f>
        <v>130.99973799999995</v>
      </c>
      <c r="V3810">
        <f>_xlfn.XLOOKUP($D3810,climatevars!$E:$E,climatevars!K:K,0,)</f>
        <v>750.99849799999981</v>
      </c>
      <c r="W3810">
        <f>_xlfn.XLOOKUP($D3810,climatevars!$E:$E,climatevars!L:L,0,)</f>
        <v>750.99849799999993</v>
      </c>
      <c r="X3810">
        <f>_xlfn.XLOOKUP($G3810,speciesvars!$D:$D,speciesvars!H:H,0,0)</f>
        <v>24.200000047683702</v>
      </c>
      <c r="Y3810">
        <f>_xlfn.XLOOKUP($G3810,speciesvars!$D:$D,speciesvars!I:I,0,0)</f>
        <v>706</v>
      </c>
    </row>
    <row r="3811" spans="1:25" hidden="1" x14ac:dyDescent="0.25">
      <c r="A3811" t="s">
        <v>57</v>
      </c>
      <c r="B3811" t="s">
        <v>69</v>
      </c>
      <c r="C3811">
        <v>8</v>
      </c>
      <c r="D3811" t="str">
        <f t="shared" si="59"/>
        <v>Rooseveltspring 2022</v>
      </c>
      <c r="E3811" t="s">
        <v>48</v>
      </c>
      <c r="F3811" t="s">
        <v>70</v>
      </c>
      <c r="G3811" t="s">
        <v>22</v>
      </c>
      <c r="H3811" t="s">
        <v>4256</v>
      </c>
      <c r="I3811" t="s">
        <v>3915</v>
      </c>
      <c r="J3811" t="s">
        <v>60</v>
      </c>
      <c r="K3811">
        <v>0</v>
      </c>
      <c r="L3811">
        <v>0</v>
      </c>
      <c r="M3811">
        <v>0</v>
      </c>
      <c r="N3811">
        <f>_xlfn.XLOOKUP($A3811,'site variables'!$A:$A,'site variables'!C:C,0,0)</f>
        <v>400.54</v>
      </c>
      <c r="O3811">
        <f>_xlfn.XLOOKUP($A3811,'site variables'!$A:$A,'site variables'!D:D,0,0)</f>
        <v>30.2</v>
      </c>
      <c r="P3811">
        <f>_xlfn.XLOOKUP($A3811,'site variables'!$A:$A,'site variables'!E:E,0,0)</f>
        <v>20.100000000000001</v>
      </c>
      <c r="Q3811">
        <f>_xlfn.XLOOKUP($A3811,'site variables'!$A:$A,'site variables'!F:F,0,0)</f>
        <v>762</v>
      </c>
      <c r="R3811" t="str">
        <f>_xlfn.XLOOKUP($A3811,'site variables'!$A:$A,'site variables'!G:G,0,0)</f>
        <v>high</v>
      </c>
      <c r="S3811" t="str">
        <f>_xlfn.XLOOKUP($A3811,'site variables'!$A:$A,'site variables'!H:H,0,0)</f>
        <v>low</v>
      </c>
      <c r="T3811" t="str">
        <f>_xlfn.XLOOKUP($A3811,'site variables'!$A:$A,'site variables'!I:I,0,0)</f>
        <v>Wildfire&amp;grazing</v>
      </c>
      <c r="U3811">
        <f>_xlfn.XLOOKUP($D3811,climatevars!$E:$E,climatevars!J:J,0,)</f>
        <v>130.99973799999995</v>
      </c>
      <c r="V3811">
        <f>_xlfn.XLOOKUP($D3811,climatevars!$E:$E,climatevars!K:K,0,)</f>
        <v>750.99849799999981</v>
      </c>
      <c r="W3811">
        <f>_xlfn.XLOOKUP($D3811,climatevars!$E:$E,climatevars!L:L,0,)</f>
        <v>750.99849799999993</v>
      </c>
      <c r="X3811">
        <f>_xlfn.XLOOKUP($G3811,speciesvars!$D:$D,speciesvars!H:H,0,0)</f>
        <v>22.870833317438802</v>
      </c>
      <c r="Y3811">
        <f>_xlfn.XLOOKUP($G3811,speciesvars!$D:$D,speciesvars!I:I,0,0)</f>
        <v>733</v>
      </c>
    </row>
    <row r="3812" spans="1:25" hidden="1" x14ac:dyDescent="0.25">
      <c r="A3812" t="s">
        <v>57</v>
      </c>
      <c r="B3812" t="s">
        <v>69</v>
      </c>
      <c r="C3812">
        <v>8</v>
      </c>
      <c r="D3812" t="str">
        <f t="shared" si="59"/>
        <v>Rooseveltspring 2022</v>
      </c>
      <c r="E3812" t="s">
        <v>48</v>
      </c>
      <c r="F3812" t="s">
        <v>70</v>
      </c>
      <c r="G3812" t="s">
        <v>54</v>
      </c>
      <c r="H3812" t="s">
        <v>4256</v>
      </c>
      <c r="I3812" t="s">
        <v>3916</v>
      </c>
      <c r="J3812" t="s">
        <v>60</v>
      </c>
      <c r="K3812">
        <v>0</v>
      </c>
      <c r="L3812">
        <v>0</v>
      </c>
      <c r="M3812">
        <v>0</v>
      </c>
      <c r="N3812">
        <f>_xlfn.XLOOKUP($A3812,'site variables'!$A:$A,'site variables'!C:C,0,0)</f>
        <v>400.54</v>
      </c>
      <c r="O3812">
        <f>_xlfn.XLOOKUP($A3812,'site variables'!$A:$A,'site variables'!D:D,0,0)</f>
        <v>30.2</v>
      </c>
      <c r="P3812">
        <f>_xlfn.XLOOKUP($A3812,'site variables'!$A:$A,'site variables'!E:E,0,0)</f>
        <v>20.100000000000001</v>
      </c>
      <c r="Q3812">
        <f>_xlfn.XLOOKUP($A3812,'site variables'!$A:$A,'site variables'!F:F,0,0)</f>
        <v>762</v>
      </c>
      <c r="R3812" t="str">
        <f>_xlfn.XLOOKUP($A3812,'site variables'!$A:$A,'site variables'!G:G,0,0)</f>
        <v>high</v>
      </c>
      <c r="S3812" t="str">
        <f>_xlfn.XLOOKUP($A3812,'site variables'!$A:$A,'site variables'!H:H,0,0)</f>
        <v>low</v>
      </c>
      <c r="T3812" t="str">
        <f>_xlfn.XLOOKUP($A3812,'site variables'!$A:$A,'site variables'!I:I,0,0)</f>
        <v>Wildfire&amp;grazing</v>
      </c>
      <c r="U3812">
        <f>_xlfn.XLOOKUP($D3812,climatevars!$E:$E,climatevars!J:J,0,)</f>
        <v>130.99973799999995</v>
      </c>
      <c r="V3812">
        <f>_xlfn.XLOOKUP($D3812,climatevars!$E:$E,climatevars!K:K,0,)</f>
        <v>750.99849799999981</v>
      </c>
      <c r="W3812">
        <f>_xlfn.XLOOKUP($D3812,climatevars!$E:$E,climatevars!L:L,0,)</f>
        <v>750.99849799999993</v>
      </c>
      <c r="X3812">
        <f>_xlfn.XLOOKUP($G3812,speciesvars!$D:$D,speciesvars!H:H,0,0)</f>
        <v>21.7541668613752</v>
      </c>
      <c r="Y3812">
        <f>_xlfn.XLOOKUP($G3812,speciesvars!$D:$D,speciesvars!I:I,0,0)</f>
        <v>505</v>
      </c>
    </row>
    <row r="3813" spans="1:25" hidden="1" x14ac:dyDescent="0.25">
      <c r="A3813" t="s">
        <v>57</v>
      </c>
      <c r="B3813" t="s">
        <v>69</v>
      </c>
      <c r="C3813">
        <v>16</v>
      </c>
      <c r="D3813" t="str">
        <f t="shared" si="59"/>
        <v>Rooseveltspring 2022</v>
      </c>
      <c r="E3813" t="s">
        <v>74</v>
      </c>
      <c r="F3813" t="s">
        <v>0</v>
      </c>
      <c r="G3813" t="s">
        <v>36</v>
      </c>
      <c r="H3813" t="s">
        <v>11</v>
      </c>
      <c r="I3813" t="s">
        <v>3917</v>
      </c>
      <c r="J3813" t="s">
        <v>72</v>
      </c>
      <c r="K3813">
        <v>11</v>
      </c>
      <c r="L3813">
        <v>45</v>
      </c>
      <c r="N3813">
        <f>_xlfn.XLOOKUP($A3813,'site variables'!$A:$A,'site variables'!C:C,0,0)</f>
        <v>400.54</v>
      </c>
      <c r="O3813">
        <f>_xlfn.XLOOKUP($A3813,'site variables'!$A:$A,'site variables'!D:D,0,0)</f>
        <v>30.2</v>
      </c>
      <c r="P3813">
        <f>_xlfn.XLOOKUP($A3813,'site variables'!$A:$A,'site variables'!E:E,0,0)</f>
        <v>20.100000000000001</v>
      </c>
      <c r="Q3813">
        <f>_xlfn.XLOOKUP($A3813,'site variables'!$A:$A,'site variables'!F:F,0,0)</f>
        <v>762</v>
      </c>
      <c r="R3813" t="str">
        <f>_xlfn.XLOOKUP($A3813,'site variables'!$A:$A,'site variables'!G:G,0,0)</f>
        <v>high</v>
      </c>
      <c r="S3813" t="str">
        <f>_xlfn.XLOOKUP($A3813,'site variables'!$A:$A,'site variables'!H:H,0,0)</f>
        <v>low</v>
      </c>
      <c r="T3813" t="str">
        <f>_xlfn.XLOOKUP($A3813,'site variables'!$A:$A,'site variables'!I:I,0,0)</f>
        <v>Wildfire&amp;grazing</v>
      </c>
      <c r="U3813">
        <f>_xlfn.XLOOKUP($D3813,climatevars!$E:$E,climatevars!J:J,0,)</f>
        <v>130.99973799999995</v>
      </c>
      <c r="V3813">
        <f>_xlfn.XLOOKUP($D3813,climatevars!$E:$E,climatevars!K:K,0,)</f>
        <v>750.99849799999981</v>
      </c>
      <c r="W3813">
        <f>_xlfn.XLOOKUP($D3813,climatevars!$E:$E,climatevars!L:L,0,)</f>
        <v>750.99849799999993</v>
      </c>
      <c r="X3813">
        <f>_xlfn.XLOOKUP($G3813,speciesvars!$D:$D,speciesvars!H:H,0,0)</f>
        <v>0</v>
      </c>
      <c r="Y3813">
        <f>_xlfn.XLOOKUP($G3813,speciesvars!$D:$D,speciesvars!I:I,0,0)</f>
        <v>0</v>
      </c>
    </row>
    <row r="3814" spans="1:25" x14ac:dyDescent="0.25">
      <c r="A3814" t="s">
        <v>57</v>
      </c>
      <c r="B3814" t="s">
        <v>69</v>
      </c>
      <c r="C3814">
        <v>17</v>
      </c>
      <c r="D3814" t="str">
        <f t="shared" si="59"/>
        <v>Rooseveltspring 2022</v>
      </c>
      <c r="E3814" t="s">
        <v>48</v>
      </c>
      <c r="F3814" t="s">
        <v>70</v>
      </c>
      <c r="G3814" t="s">
        <v>58</v>
      </c>
      <c r="H3814" t="s">
        <v>11</v>
      </c>
      <c r="I3814" t="s">
        <v>3918</v>
      </c>
      <c r="J3814" t="s">
        <v>60</v>
      </c>
      <c r="K3814">
        <v>0</v>
      </c>
      <c r="M3814">
        <v>1.5</v>
      </c>
      <c r="N3814">
        <f>_xlfn.XLOOKUP($A3814,'site variables'!$A:$A,'site variables'!C:C,0,0)</f>
        <v>400.54</v>
      </c>
      <c r="O3814">
        <f>_xlfn.XLOOKUP($A3814,'site variables'!$A:$A,'site variables'!D:D,0,0)</f>
        <v>30.2</v>
      </c>
      <c r="P3814">
        <f>_xlfn.XLOOKUP($A3814,'site variables'!$A:$A,'site variables'!E:E,0,0)</f>
        <v>20.100000000000001</v>
      </c>
      <c r="Q3814">
        <f>_xlfn.XLOOKUP($A3814,'site variables'!$A:$A,'site variables'!F:F,0,0)</f>
        <v>762</v>
      </c>
      <c r="R3814" t="str">
        <f>_xlfn.XLOOKUP($A3814,'site variables'!$A:$A,'site variables'!G:G,0,0)</f>
        <v>high</v>
      </c>
      <c r="S3814" t="str">
        <f>_xlfn.XLOOKUP($A3814,'site variables'!$A:$A,'site variables'!H:H,0,0)</f>
        <v>low</v>
      </c>
      <c r="T3814" t="str">
        <f>_xlfn.XLOOKUP($A3814,'site variables'!$A:$A,'site variables'!I:I,0,0)</f>
        <v>Wildfire&amp;grazing</v>
      </c>
      <c r="U3814">
        <f>_xlfn.XLOOKUP($D3814,climatevars!$E:$E,climatevars!J:J,0,)</f>
        <v>130.99973799999995</v>
      </c>
      <c r="V3814">
        <f>_xlfn.XLOOKUP($D3814,climatevars!$E:$E,climatevars!K:K,0,)</f>
        <v>750.99849799999981</v>
      </c>
      <c r="W3814">
        <f>_xlfn.XLOOKUP($D3814,climatevars!$E:$E,climatevars!L:L,0,)</f>
        <v>750.99849799999993</v>
      </c>
      <c r="X3814">
        <f>_xlfn.XLOOKUP($G3814,speciesvars!$D:$D,speciesvars!H:H,0,0)</f>
        <v>22.887500206629401</v>
      </c>
      <c r="Y3814">
        <f>_xlfn.XLOOKUP($G3814,speciesvars!$D:$D,speciesvars!I:I,0,0)</f>
        <v>421</v>
      </c>
    </row>
    <row r="3815" spans="1:25" hidden="1" x14ac:dyDescent="0.25">
      <c r="A3815" t="s">
        <v>57</v>
      </c>
      <c r="B3815" t="s">
        <v>69</v>
      </c>
      <c r="C3815">
        <v>8</v>
      </c>
      <c r="D3815" t="str">
        <f t="shared" si="59"/>
        <v>Rooseveltspring 2022</v>
      </c>
      <c r="E3815" t="s">
        <v>48</v>
      </c>
      <c r="F3815" t="s">
        <v>70</v>
      </c>
      <c r="G3815" t="s">
        <v>65</v>
      </c>
      <c r="H3815" t="s">
        <v>4256</v>
      </c>
      <c r="I3815" t="s">
        <v>3919</v>
      </c>
      <c r="J3815" t="s">
        <v>60</v>
      </c>
      <c r="K3815">
        <v>0</v>
      </c>
      <c r="L3815">
        <v>0</v>
      </c>
      <c r="M3815">
        <v>0.55000000000000004</v>
      </c>
      <c r="N3815">
        <f>_xlfn.XLOOKUP($A3815,'site variables'!$A:$A,'site variables'!C:C,0,0)</f>
        <v>400.54</v>
      </c>
      <c r="O3815">
        <f>_xlfn.XLOOKUP($A3815,'site variables'!$A:$A,'site variables'!D:D,0,0)</f>
        <v>30.2</v>
      </c>
      <c r="P3815">
        <f>_xlfn.XLOOKUP($A3815,'site variables'!$A:$A,'site variables'!E:E,0,0)</f>
        <v>20.100000000000001</v>
      </c>
      <c r="Q3815">
        <f>_xlfn.XLOOKUP($A3815,'site variables'!$A:$A,'site variables'!F:F,0,0)</f>
        <v>762</v>
      </c>
      <c r="R3815" t="str">
        <f>_xlfn.XLOOKUP($A3815,'site variables'!$A:$A,'site variables'!G:G,0,0)</f>
        <v>high</v>
      </c>
      <c r="S3815" t="str">
        <f>_xlfn.XLOOKUP($A3815,'site variables'!$A:$A,'site variables'!H:H,0,0)</f>
        <v>low</v>
      </c>
      <c r="T3815" t="str">
        <f>_xlfn.XLOOKUP($A3815,'site variables'!$A:$A,'site variables'!I:I,0,0)</f>
        <v>Wildfire&amp;grazing</v>
      </c>
      <c r="U3815">
        <f>_xlfn.XLOOKUP($D3815,climatevars!$E:$E,climatevars!J:J,0,)</f>
        <v>130.99973799999995</v>
      </c>
      <c r="V3815">
        <f>_xlfn.XLOOKUP($D3815,climatevars!$E:$E,climatevars!K:K,0,)</f>
        <v>750.99849799999981</v>
      </c>
      <c r="W3815">
        <f>_xlfn.XLOOKUP($D3815,climatevars!$E:$E,climatevars!L:L,0,)</f>
        <v>750.99849799999993</v>
      </c>
      <c r="X3815">
        <f>_xlfn.XLOOKUP($G3815,speciesvars!$D:$D,speciesvars!H:H,0,0)</f>
        <v>21.662499884764401</v>
      </c>
      <c r="Y3815">
        <f>_xlfn.XLOOKUP($G3815,speciesvars!$D:$D,speciesvars!I:I,0,0)</f>
        <v>767</v>
      </c>
    </row>
    <row r="3816" spans="1:25" hidden="1" x14ac:dyDescent="0.25">
      <c r="A3816" t="s">
        <v>57</v>
      </c>
      <c r="B3816" t="s">
        <v>69</v>
      </c>
      <c r="C3816">
        <v>8</v>
      </c>
      <c r="D3816" t="str">
        <f t="shared" si="59"/>
        <v>Rooseveltspring 2022</v>
      </c>
      <c r="E3816" t="s">
        <v>48</v>
      </c>
      <c r="F3816" t="s">
        <v>70</v>
      </c>
      <c r="G3816" t="s">
        <v>1</v>
      </c>
      <c r="H3816" t="s">
        <v>4256</v>
      </c>
      <c r="I3816" t="s">
        <v>3920</v>
      </c>
      <c r="J3816" t="s">
        <v>60</v>
      </c>
      <c r="K3816">
        <v>0</v>
      </c>
      <c r="L3816">
        <v>0</v>
      </c>
      <c r="M3816">
        <v>7.5</v>
      </c>
      <c r="N3816">
        <f>_xlfn.XLOOKUP($A3816,'site variables'!$A:$A,'site variables'!C:C,0,0)</f>
        <v>400.54</v>
      </c>
      <c r="O3816">
        <f>_xlfn.XLOOKUP($A3816,'site variables'!$A:$A,'site variables'!D:D,0,0)</f>
        <v>30.2</v>
      </c>
      <c r="P3816">
        <f>_xlfn.XLOOKUP($A3816,'site variables'!$A:$A,'site variables'!E:E,0,0)</f>
        <v>20.100000000000001</v>
      </c>
      <c r="Q3816">
        <f>_xlfn.XLOOKUP($A3816,'site variables'!$A:$A,'site variables'!F:F,0,0)</f>
        <v>762</v>
      </c>
      <c r="R3816" t="str">
        <f>_xlfn.XLOOKUP($A3816,'site variables'!$A:$A,'site variables'!G:G,0,0)</f>
        <v>high</v>
      </c>
      <c r="S3816" t="str">
        <f>_xlfn.XLOOKUP($A3816,'site variables'!$A:$A,'site variables'!H:H,0,0)</f>
        <v>low</v>
      </c>
      <c r="T3816" t="str">
        <f>_xlfn.XLOOKUP($A3816,'site variables'!$A:$A,'site variables'!I:I,0,0)</f>
        <v>Wildfire&amp;grazing</v>
      </c>
      <c r="U3816">
        <f>_xlfn.XLOOKUP($D3816,climatevars!$E:$E,climatevars!J:J,0,)</f>
        <v>130.99973799999995</v>
      </c>
      <c r="V3816">
        <f>_xlfn.XLOOKUP($D3816,climatevars!$E:$E,climatevars!K:K,0,)</f>
        <v>750.99849799999981</v>
      </c>
      <c r="W3816">
        <f>_xlfn.XLOOKUP($D3816,climatevars!$E:$E,climatevars!L:L,0,)</f>
        <v>750.99849799999993</v>
      </c>
      <c r="X3816">
        <f>_xlfn.XLOOKUP($G3816,speciesvars!$D:$D,speciesvars!H:H,0,0)</f>
        <v>22.9416667421659</v>
      </c>
      <c r="Y3816">
        <f>_xlfn.XLOOKUP($G3816,speciesvars!$D:$D,speciesvars!I:I,0,0)</f>
        <v>528</v>
      </c>
    </row>
    <row r="3817" spans="1:25" hidden="1" x14ac:dyDescent="0.25">
      <c r="A3817" t="s">
        <v>57</v>
      </c>
      <c r="B3817" t="s">
        <v>69</v>
      </c>
      <c r="C3817">
        <v>9</v>
      </c>
      <c r="D3817" t="str">
        <f t="shared" si="59"/>
        <v>Rooseveltspring 2022</v>
      </c>
      <c r="E3817" t="s">
        <v>75</v>
      </c>
      <c r="F3817" t="s">
        <v>49</v>
      </c>
      <c r="G3817" t="s">
        <v>6</v>
      </c>
      <c r="H3817" t="s">
        <v>4256</v>
      </c>
      <c r="I3817" t="s">
        <v>3921</v>
      </c>
      <c r="J3817" t="s">
        <v>60</v>
      </c>
      <c r="K3817">
        <v>0</v>
      </c>
      <c r="L3817">
        <v>0</v>
      </c>
      <c r="M3817">
        <v>0</v>
      </c>
      <c r="N3817">
        <f>_xlfn.XLOOKUP($A3817,'site variables'!$A:$A,'site variables'!C:C,0,0)</f>
        <v>400.54</v>
      </c>
      <c r="O3817">
        <f>_xlfn.XLOOKUP($A3817,'site variables'!$A:$A,'site variables'!D:D,0,0)</f>
        <v>30.2</v>
      </c>
      <c r="P3817">
        <f>_xlfn.XLOOKUP($A3817,'site variables'!$A:$A,'site variables'!E:E,0,0)</f>
        <v>20.100000000000001</v>
      </c>
      <c r="Q3817">
        <f>_xlfn.XLOOKUP($A3817,'site variables'!$A:$A,'site variables'!F:F,0,0)</f>
        <v>762</v>
      </c>
      <c r="R3817" t="str">
        <f>_xlfn.XLOOKUP($A3817,'site variables'!$A:$A,'site variables'!G:G,0,0)</f>
        <v>high</v>
      </c>
      <c r="S3817" t="str">
        <f>_xlfn.XLOOKUP($A3817,'site variables'!$A:$A,'site variables'!H:H,0,0)</f>
        <v>low</v>
      </c>
      <c r="T3817" t="str">
        <f>_xlfn.XLOOKUP($A3817,'site variables'!$A:$A,'site variables'!I:I,0,0)</f>
        <v>Wildfire&amp;grazing</v>
      </c>
      <c r="U3817">
        <f>_xlfn.XLOOKUP($D3817,climatevars!$E:$E,climatevars!J:J,0,)</f>
        <v>130.99973799999995</v>
      </c>
      <c r="V3817">
        <f>_xlfn.XLOOKUP($D3817,climatevars!$E:$E,climatevars!K:K,0,)</f>
        <v>750.99849799999981</v>
      </c>
      <c r="W3817">
        <f>_xlfn.XLOOKUP($D3817,climatevars!$E:$E,climatevars!L:L,0,)</f>
        <v>750.99849799999993</v>
      </c>
      <c r="X3817">
        <f>_xlfn.XLOOKUP($G3817,speciesvars!$D:$D,speciesvars!H:H,0,0)</f>
        <v>21.804166575272902</v>
      </c>
      <c r="Y3817">
        <f>_xlfn.XLOOKUP($G3817,speciesvars!$D:$D,speciesvars!I:I,0,0)</f>
        <v>504</v>
      </c>
    </row>
    <row r="3818" spans="1:25" hidden="1" x14ac:dyDescent="0.25">
      <c r="A3818" t="s">
        <v>57</v>
      </c>
      <c r="B3818" t="s">
        <v>69</v>
      </c>
      <c r="C3818">
        <v>9</v>
      </c>
      <c r="D3818" t="str">
        <f t="shared" si="59"/>
        <v>Rooseveltspring 2022</v>
      </c>
      <c r="E3818" t="s">
        <v>75</v>
      </c>
      <c r="F3818" t="s">
        <v>49</v>
      </c>
      <c r="G3818" t="s">
        <v>22</v>
      </c>
      <c r="H3818" t="s">
        <v>4256</v>
      </c>
      <c r="I3818" t="s">
        <v>3922</v>
      </c>
      <c r="J3818" t="s">
        <v>60</v>
      </c>
      <c r="K3818">
        <v>0</v>
      </c>
      <c r="L3818">
        <v>0</v>
      </c>
      <c r="M3818">
        <v>0</v>
      </c>
      <c r="N3818">
        <f>_xlfn.XLOOKUP($A3818,'site variables'!$A:$A,'site variables'!C:C,0,0)</f>
        <v>400.54</v>
      </c>
      <c r="O3818">
        <f>_xlfn.XLOOKUP($A3818,'site variables'!$A:$A,'site variables'!D:D,0,0)</f>
        <v>30.2</v>
      </c>
      <c r="P3818">
        <f>_xlfn.XLOOKUP($A3818,'site variables'!$A:$A,'site variables'!E:E,0,0)</f>
        <v>20.100000000000001</v>
      </c>
      <c r="Q3818">
        <f>_xlfn.XLOOKUP($A3818,'site variables'!$A:$A,'site variables'!F:F,0,0)</f>
        <v>762</v>
      </c>
      <c r="R3818" t="str">
        <f>_xlfn.XLOOKUP($A3818,'site variables'!$A:$A,'site variables'!G:G,0,0)</f>
        <v>high</v>
      </c>
      <c r="S3818" t="str">
        <f>_xlfn.XLOOKUP($A3818,'site variables'!$A:$A,'site variables'!H:H,0,0)</f>
        <v>low</v>
      </c>
      <c r="T3818" t="str">
        <f>_xlfn.XLOOKUP($A3818,'site variables'!$A:$A,'site variables'!I:I,0,0)</f>
        <v>Wildfire&amp;grazing</v>
      </c>
      <c r="U3818">
        <f>_xlfn.XLOOKUP($D3818,climatevars!$E:$E,climatevars!J:J,0,)</f>
        <v>130.99973799999995</v>
      </c>
      <c r="V3818">
        <f>_xlfn.XLOOKUP($D3818,climatevars!$E:$E,climatevars!K:K,0,)</f>
        <v>750.99849799999981</v>
      </c>
      <c r="W3818">
        <f>_xlfn.XLOOKUP($D3818,climatevars!$E:$E,climatevars!L:L,0,)</f>
        <v>750.99849799999993</v>
      </c>
      <c r="X3818">
        <f>_xlfn.XLOOKUP($G3818,speciesvars!$D:$D,speciesvars!H:H,0,0)</f>
        <v>22.870833317438802</v>
      </c>
      <c r="Y3818">
        <f>_xlfn.XLOOKUP($G3818,speciesvars!$D:$D,speciesvars!I:I,0,0)</f>
        <v>733</v>
      </c>
    </row>
    <row r="3819" spans="1:25" hidden="1" x14ac:dyDescent="0.25">
      <c r="A3819" t="s">
        <v>57</v>
      </c>
      <c r="B3819" t="s">
        <v>69</v>
      </c>
      <c r="C3819">
        <v>17</v>
      </c>
      <c r="D3819" t="str">
        <f t="shared" si="59"/>
        <v>Rooseveltspring 2022</v>
      </c>
      <c r="E3819" t="s">
        <v>48</v>
      </c>
      <c r="F3819" t="s">
        <v>70</v>
      </c>
      <c r="G3819" t="s">
        <v>9</v>
      </c>
      <c r="H3819" t="s">
        <v>11</v>
      </c>
      <c r="I3819" t="s">
        <v>3923</v>
      </c>
      <c r="J3819" t="s">
        <v>60</v>
      </c>
      <c r="K3819">
        <v>1</v>
      </c>
      <c r="L3819">
        <v>30</v>
      </c>
      <c r="N3819">
        <f>_xlfn.XLOOKUP($A3819,'site variables'!$A:$A,'site variables'!C:C,0,0)</f>
        <v>400.54</v>
      </c>
      <c r="O3819">
        <f>_xlfn.XLOOKUP($A3819,'site variables'!$A:$A,'site variables'!D:D,0,0)</f>
        <v>30.2</v>
      </c>
      <c r="P3819">
        <f>_xlfn.XLOOKUP($A3819,'site variables'!$A:$A,'site variables'!E:E,0,0)</f>
        <v>20.100000000000001</v>
      </c>
      <c r="Q3819">
        <f>_xlfn.XLOOKUP($A3819,'site variables'!$A:$A,'site variables'!F:F,0,0)</f>
        <v>762</v>
      </c>
      <c r="R3819" t="str">
        <f>_xlfn.XLOOKUP($A3819,'site variables'!$A:$A,'site variables'!G:G,0,0)</f>
        <v>high</v>
      </c>
      <c r="S3819" t="str">
        <f>_xlfn.XLOOKUP($A3819,'site variables'!$A:$A,'site variables'!H:H,0,0)</f>
        <v>low</v>
      </c>
      <c r="T3819" t="str">
        <f>_xlfn.XLOOKUP($A3819,'site variables'!$A:$A,'site variables'!I:I,0,0)</f>
        <v>Wildfire&amp;grazing</v>
      </c>
      <c r="U3819">
        <f>_xlfn.XLOOKUP($D3819,climatevars!$E:$E,climatevars!J:J,0,)</f>
        <v>130.99973799999995</v>
      </c>
      <c r="V3819">
        <f>_xlfn.XLOOKUP($D3819,climatevars!$E:$E,climatevars!K:K,0,)</f>
        <v>750.99849799999981</v>
      </c>
      <c r="W3819">
        <f>_xlfn.XLOOKUP($D3819,climatevars!$E:$E,climatevars!L:L,0,)</f>
        <v>750.99849799999993</v>
      </c>
      <c r="X3819">
        <f>_xlfn.XLOOKUP($G3819,speciesvars!$D:$D,speciesvars!H:H,0,0)</f>
        <v>0</v>
      </c>
      <c r="Y3819">
        <f>_xlfn.XLOOKUP($G3819,speciesvars!$D:$D,speciesvars!I:I,0,0)</f>
        <v>0</v>
      </c>
    </row>
    <row r="3820" spans="1:25" hidden="1" x14ac:dyDescent="0.25">
      <c r="A3820" t="s">
        <v>57</v>
      </c>
      <c r="B3820" t="s">
        <v>69</v>
      </c>
      <c r="C3820">
        <v>17</v>
      </c>
      <c r="D3820" t="str">
        <f t="shared" si="59"/>
        <v>Rooseveltspring 2022</v>
      </c>
      <c r="E3820" t="s">
        <v>48</v>
      </c>
      <c r="F3820" t="s">
        <v>70</v>
      </c>
      <c r="G3820" t="s">
        <v>77</v>
      </c>
      <c r="H3820" t="s">
        <v>11</v>
      </c>
      <c r="I3820" t="s">
        <v>3924</v>
      </c>
      <c r="J3820" t="s">
        <v>72</v>
      </c>
      <c r="K3820">
        <v>1</v>
      </c>
      <c r="L3820">
        <v>220</v>
      </c>
      <c r="N3820">
        <f>_xlfn.XLOOKUP($A3820,'site variables'!$A:$A,'site variables'!C:C,0,0)</f>
        <v>400.54</v>
      </c>
      <c r="O3820">
        <f>_xlfn.XLOOKUP($A3820,'site variables'!$A:$A,'site variables'!D:D,0,0)</f>
        <v>30.2</v>
      </c>
      <c r="P3820">
        <f>_xlfn.XLOOKUP($A3820,'site variables'!$A:$A,'site variables'!E:E,0,0)</f>
        <v>20.100000000000001</v>
      </c>
      <c r="Q3820">
        <f>_xlfn.XLOOKUP($A3820,'site variables'!$A:$A,'site variables'!F:F,0,0)</f>
        <v>762</v>
      </c>
      <c r="R3820" t="str">
        <f>_xlfn.XLOOKUP($A3820,'site variables'!$A:$A,'site variables'!G:G,0,0)</f>
        <v>high</v>
      </c>
      <c r="S3820" t="str">
        <f>_xlfn.XLOOKUP($A3820,'site variables'!$A:$A,'site variables'!H:H,0,0)</f>
        <v>low</v>
      </c>
      <c r="T3820" t="str">
        <f>_xlfn.XLOOKUP($A3820,'site variables'!$A:$A,'site variables'!I:I,0,0)</f>
        <v>Wildfire&amp;grazing</v>
      </c>
      <c r="U3820">
        <f>_xlfn.XLOOKUP($D3820,climatevars!$E:$E,climatevars!J:J,0,)</f>
        <v>130.99973799999995</v>
      </c>
      <c r="V3820">
        <f>_xlfn.XLOOKUP($D3820,climatevars!$E:$E,climatevars!K:K,0,)</f>
        <v>750.99849799999981</v>
      </c>
      <c r="W3820">
        <f>_xlfn.XLOOKUP($D3820,climatevars!$E:$E,climatevars!L:L,0,)</f>
        <v>750.99849799999993</v>
      </c>
      <c r="X3820">
        <f>_xlfn.XLOOKUP($G3820,speciesvars!$D:$D,speciesvars!H:H,0,0)</f>
        <v>0</v>
      </c>
      <c r="Y3820">
        <f>_xlfn.XLOOKUP($G3820,speciesvars!$D:$D,speciesvars!I:I,0,0)</f>
        <v>0</v>
      </c>
    </row>
    <row r="3821" spans="1:25" hidden="1" x14ac:dyDescent="0.25">
      <c r="A3821" t="s">
        <v>57</v>
      </c>
      <c r="B3821" t="s">
        <v>69</v>
      </c>
      <c r="C3821">
        <v>9</v>
      </c>
      <c r="D3821" t="str">
        <f t="shared" si="59"/>
        <v>Rooseveltspring 2022</v>
      </c>
      <c r="E3821" t="s">
        <v>75</v>
      </c>
      <c r="F3821" t="s">
        <v>49</v>
      </c>
      <c r="G3821" t="s">
        <v>54</v>
      </c>
      <c r="H3821" t="s">
        <v>4256</v>
      </c>
      <c r="I3821" t="s">
        <v>3925</v>
      </c>
      <c r="J3821" t="s">
        <v>60</v>
      </c>
      <c r="K3821">
        <v>0</v>
      </c>
      <c r="L3821">
        <v>0</v>
      </c>
      <c r="M3821">
        <v>0</v>
      </c>
      <c r="N3821">
        <f>_xlfn.XLOOKUP($A3821,'site variables'!$A:$A,'site variables'!C:C,0,0)</f>
        <v>400.54</v>
      </c>
      <c r="O3821">
        <f>_xlfn.XLOOKUP($A3821,'site variables'!$A:$A,'site variables'!D:D,0,0)</f>
        <v>30.2</v>
      </c>
      <c r="P3821">
        <f>_xlfn.XLOOKUP($A3821,'site variables'!$A:$A,'site variables'!E:E,0,0)</f>
        <v>20.100000000000001</v>
      </c>
      <c r="Q3821">
        <f>_xlfn.XLOOKUP($A3821,'site variables'!$A:$A,'site variables'!F:F,0,0)</f>
        <v>762</v>
      </c>
      <c r="R3821" t="str">
        <f>_xlfn.XLOOKUP($A3821,'site variables'!$A:$A,'site variables'!G:G,0,0)</f>
        <v>high</v>
      </c>
      <c r="S3821" t="str">
        <f>_xlfn.XLOOKUP($A3821,'site variables'!$A:$A,'site variables'!H:H,0,0)</f>
        <v>low</v>
      </c>
      <c r="T3821" t="str">
        <f>_xlfn.XLOOKUP($A3821,'site variables'!$A:$A,'site variables'!I:I,0,0)</f>
        <v>Wildfire&amp;grazing</v>
      </c>
      <c r="U3821">
        <f>_xlfn.XLOOKUP($D3821,climatevars!$E:$E,climatevars!J:J,0,)</f>
        <v>130.99973799999995</v>
      </c>
      <c r="V3821">
        <f>_xlfn.XLOOKUP($D3821,climatevars!$E:$E,climatevars!K:K,0,)</f>
        <v>750.99849799999981</v>
      </c>
      <c r="W3821">
        <f>_xlfn.XLOOKUP($D3821,climatevars!$E:$E,climatevars!L:L,0,)</f>
        <v>750.99849799999993</v>
      </c>
      <c r="X3821">
        <f>_xlfn.XLOOKUP($G3821,speciesvars!$D:$D,speciesvars!H:H,0,0)</f>
        <v>21.7541668613752</v>
      </c>
      <c r="Y3821">
        <f>_xlfn.XLOOKUP($G3821,speciesvars!$D:$D,speciesvars!I:I,0,0)</f>
        <v>505</v>
      </c>
    </row>
    <row r="3822" spans="1:25" hidden="1" x14ac:dyDescent="0.25">
      <c r="A3822" t="s">
        <v>57</v>
      </c>
      <c r="B3822" t="s">
        <v>69</v>
      </c>
      <c r="C3822">
        <v>9</v>
      </c>
      <c r="D3822" t="str">
        <f t="shared" si="59"/>
        <v>Rooseveltspring 2022</v>
      </c>
      <c r="E3822" t="s">
        <v>75</v>
      </c>
      <c r="F3822" t="s">
        <v>49</v>
      </c>
      <c r="G3822" t="s">
        <v>65</v>
      </c>
      <c r="H3822" t="s">
        <v>4256</v>
      </c>
      <c r="I3822" t="s">
        <v>3926</v>
      </c>
      <c r="J3822" t="s">
        <v>60</v>
      </c>
      <c r="K3822">
        <v>0</v>
      </c>
      <c r="L3822">
        <v>0</v>
      </c>
      <c r="M3822">
        <v>0</v>
      </c>
      <c r="N3822">
        <f>_xlfn.XLOOKUP($A3822,'site variables'!$A:$A,'site variables'!C:C,0,0)</f>
        <v>400.54</v>
      </c>
      <c r="O3822">
        <f>_xlfn.XLOOKUP($A3822,'site variables'!$A:$A,'site variables'!D:D,0,0)</f>
        <v>30.2</v>
      </c>
      <c r="P3822">
        <f>_xlfn.XLOOKUP($A3822,'site variables'!$A:$A,'site variables'!E:E,0,0)</f>
        <v>20.100000000000001</v>
      </c>
      <c r="Q3822">
        <f>_xlfn.XLOOKUP($A3822,'site variables'!$A:$A,'site variables'!F:F,0,0)</f>
        <v>762</v>
      </c>
      <c r="R3822" t="str">
        <f>_xlfn.XLOOKUP($A3822,'site variables'!$A:$A,'site variables'!G:G,0,0)</f>
        <v>high</v>
      </c>
      <c r="S3822" t="str">
        <f>_xlfn.XLOOKUP($A3822,'site variables'!$A:$A,'site variables'!H:H,0,0)</f>
        <v>low</v>
      </c>
      <c r="T3822" t="str">
        <f>_xlfn.XLOOKUP($A3822,'site variables'!$A:$A,'site variables'!I:I,0,0)</f>
        <v>Wildfire&amp;grazing</v>
      </c>
      <c r="U3822">
        <f>_xlfn.XLOOKUP($D3822,climatevars!$E:$E,climatevars!J:J,0,)</f>
        <v>130.99973799999995</v>
      </c>
      <c r="V3822">
        <f>_xlfn.XLOOKUP($D3822,climatevars!$E:$E,climatevars!K:K,0,)</f>
        <v>750.99849799999981</v>
      </c>
      <c r="W3822">
        <f>_xlfn.XLOOKUP($D3822,climatevars!$E:$E,climatevars!L:L,0,)</f>
        <v>750.99849799999993</v>
      </c>
      <c r="X3822">
        <f>_xlfn.XLOOKUP($G3822,speciesvars!$D:$D,speciesvars!H:H,0,0)</f>
        <v>21.662499884764401</v>
      </c>
      <c r="Y3822">
        <f>_xlfn.XLOOKUP($G3822,speciesvars!$D:$D,speciesvars!I:I,0,0)</f>
        <v>767</v>
      </c>
    </row>
    <row r="3823" spans="1:25" hidden="1" x14ac:dyDescent="0.25">
      <c r="A3823" t="s">
        <v>57</v>
      </c>
      <c r="B3823" t="s">
        <v>69</v>
      </c>
      <c r="C3823">
        <v>17</v>
      </c>
      <c r="D3823" t="str">
        <f t="shared" si="59"/>
        <v>Rooseveltspring 2022</v>
      </c>
      <c r="E3823" t="s">
        <v>48</v>
      </c>
      <c r="F3823" t="s">
        <v>70</v>
      </c>
      <c r="G3823" t="s">
        <v>29</v>
      </c>
      <c r="H3823" t="s">
        <v>11</v>
      </c>
      <c r="I3823" t="s">
        <v>3927</v>
      </c>
      <c r="J3823" t="s">
        <v>60</v>
      </c>
      <c r="K3823">
        <v>4</v>
      </c>
      <c r="L3823">
        <v>20</v>
      </c>
      <c r="N3823">
        <f>_xlfn.XLOOKUP($A3823,'site variables'!$A:$A,'site variables'!C:C,0,0)</f>
        <v>400.54</v>
      </c>
      <c r="O3823">
        <f>_xlfn.XLOOKUP($A3823,'site variables'!$A:$A,'site variables'!D:D,0,0)</f>
        <v>30.2</v>
      </c>
      <c r="P3823">
        <f>_xlfn.XLOOKUP($A3823,'site variables'!$A:$A,'site variables'!E:E,0,0)</f>
        <v>20.100000000000001</v>
      </c>
      <c r="Q3823">
        <f>_xlfn.XLOOKUP($A3823,'site variables'!$A:$A,'site variables'!F:F,0,0)</f>
        <v>762</v>
      </c>
      <c r="R3823" t="str">
        <f>_xlfn.XLOOKUP($A3823,'site variables'!$A:$A,'site variables'!G:G,0,0)</f>
        <v>high</v>
      </c>
      <c r="S3823" t="str">
        <f>_xlfn.XLOOKUP($A3823,'site variables'!$A:$A,'site variables'!H:H,0,0)</f>
        <v>low</v>
      </c>
      <c r="T3823" t="str">
        <f>_xlfn.XLOOKUP($A3823,'site variables'!$A:$A,'site variables'!I:I,0,0)</f>
        <v>Wildfire&amp;grazing</v>
      </c>
      <c r="U3823">
        <f>_xlfn.XLOOKUP($D3823,climatevars!$E:$E,climatevars!J:J,0,)</f>
        <v>130.99973799999995</v>
      </c>
      <c r="V3823">
        <f>_xlfn.XLOOKUP($D3823,climatevars!$E:$E,climatevars!K:K,0,)</f>
        <v>750.99849799999981</v>
      </c>
      <c r="W3823">
        <f>_xlfn.XLOOKUP($D3823,climatevars!$E:$E,climatevars!L:L,0,)</f>
        <v>750.99849799999993</v>
      </c>
      <c r="X3823">
        <f>_xlfn.XLOOKUP($G3823,speciesvars!$D:$D,speciesvars!H:H,0,0)</f>
        <v>0</v>
      </c>
      <c r="Y3823">
        <f>_xlfn.XLOOKUP($G3823,speciesvars!$D:$D,speciesvars!I:I,0,0)</f>
        <v>0</v>
      </c>
    </row>
    <row r="3824" spans="1:25" hidden="1" x14ac:dyDescent="0.25">
      <c r="A3824" t="s">
        <v>57</v>
      </c>
      <c r="B3824" t="s">
        <v>69</v>
      </c>
      <c r="C3824">
        <v>9</v>
      </c>
      <c r="D3824" t="str">
        <f t="shared" si="59"/>
        <v>Rooseveltspring 2022</v>
      </c>
      <c r="E3824" t="s">
        <v>75</v>
      </c>
      <c r="F3824" t="s">
        <v>49</v>
      </c>
      <c r="G3824" t="s">
        <v>1</v>
      </c>
      <c r="H3824" t="s">
        <v>4256</v>
      </c>
      <c r="I3824" t="s">
        <v>3928</v>
      </c>
      <c r="J3824" t="s">
        <v>60</v>
      </c>
      <c r="K3824">
        <v>0</v>
      </c>
      <c r="L3824">
        <v>0</v>
      </c>
      <c r="M3824">
        <v>0</v>
      </c>
      <c r="N3824">
        <f>_xlfn.XLOOKUP($A3824,'site variables'!$A:$A,'site variables'!C:C,0,0)</f>
        <v>400.54</v>
      </c>
      <c r="O3824">
        <f>_xlfn.XLOOKUP($A3824,'site variables'!$A:$A,'site variables'!D:D,0,0)</f>
        <v>30.2</v>
      </c>
      <c r="P3824">
        <f>_xlfn.XLOOKUP($A3824,'site variables'!$A:$A,'site variables'!E:E,0,0)</f>
        <v>20.100000000000001</v>
      </c>
      <c r="Q3824">
        <f>_xlfn.XLOOKUP($A3824,'site variables'!$A:$A,'site variables'!F:F,0,0)</f>
        <v>762</v>
      </c>
      <c r="R3824" t="str">
        <f>_xlfn.XLOOKUP($A3824,'site variables'!$A:$A,'site variables'!G:G,0,0)</f>
        <v>high</v>
      </c>
      <c r="S3824" t="str">
        <f>_xlfn.XLOOKUP($A3824,'site variables'!$A:$A,'site variables'!H:H,0,0)</f>
        <v>low</v>
      </c>
      <c r="T3824" t="str">
        <f>_xlfn.XLOOKUP($A3824,'site variables'!$A:$A,'site variables'!I:I,0,0)</f>
        <v>Wildfire&amp;grazing</v>
      </c>
      <c r="U3824">
        <f>_xlfn.XLOOKUP($D3824,climatevars!$E:$E,climatevars!J:J,0,)</f>
        <v>130.99973799999995</v>
      </c>
      <c r="V3824">
        <f>_xlfn.XLOOKUP($D3824,climatevars!$E:$E,climatevars!K:K,0,)</f>
        <v>750.99849799999981</v>
      </c>
      <c r="W3824">
        <f>_xlfn.XLOOKUP($D3824,climatevars!$E:$E,climatevars!L:L,0,)</f>
        <v>750.99849799999993</v>
      </c>
      <c r="X3824">
        <f>_xlfn.XLOOKUP($G3824,speciesvars!$D:$D,speciesvars!H:H,0,0)</f>
        <v>22.9416667421659</v>
      </c>
      <c r="Y3824">
        <f>_xlfn.XLOOKUP($G3824,speciesvars!$D:$D,speciesvars!I:I,0,0)</f>
        <v>528</v>
      </c>
    </row>
    <row r="3825" spans="1:25" hidden="1" x14ac:dyDescent="0.25">
      <c r="A3825" t="s">
        <v>57</v>
      </c>
      <c r="B3825" t="s">
        <v>69</v>
      </c>
      <c r="C3825">
        <v>10</v>
      </c>
      <c r="D3825" t="str">
        <f t="shared" si="59"/>
        <v>Rooseveltspring 2022</v>
      </c>
      <c r="E3825" t="s">
        <v>66</v>
      </c>
      <c r="F3825" t="s">
        <v>0</v>
      </c>
      <c r="G3825" t="s">
        <v>13</v>
      </c>
      <c r="H3825" t="s">
        <v>4254</v>
      </c>
      <c r="I3825" t="s">
        <v>3929</v>
      </c>
      <c r="J3825" t="s">
        <v>60</v>
      </c>
      <c r="K3825">
        <v>0</v>
      </c>
      <c r="L3825">
        <v>0</v>
      </c>
      <c r="M3825">
        <v>0</v>
      </c>
      <c r="N3825">
        <f>_xlfn.XLOOKUP($A3825,'site variables'!$A:$A,'site variables'!C:C,0,0)</f>
        <v>400.54</v>
      </c>
      <c r="O3825">
        <f>_xlfn.XLOOKUP($A3825,'site variables'!$A:$A,'site variables'!D:D,0,0)</f>
        <v>30.2</v>
      </c>
      <c r="P3825">
        <f>_xlfn.XLOOKUP($A3825,'site variables'!$A:$A,'site variables'!E:E,0,0)</f>
        <v>20.100000000000001</v>
      </c>
      <c r="Q3825">
        <f>_xlfn.XLOOKUP($A3825,'site variables'!$A:$A,'site variables'!F:F,0,0)</f>
        <v>762</v>
      </c>
      <c r="R3825" t="str">
        <f>_xlfn.XLOOKUP($A3825,'site variables'!$A:$A,'site variables'!G:G,0,0)</f>
        <v>high</v>
      </c>
      <c r="S3825" t="str">
        <f>_xlfn.XLOOKUP($A3825,'site variables'!$A:$A,'site variables'!H:H,0,0)</f>
        <v>low</v>
      </c>
      <c r="T3825" t="str">
        <f>_xlfn.XLOOKUP($A3825,'site variables'!$A:$A,'site variables'!I:I,0,0)</f>
        <v>Wildfire&amp;grazing</v>
      </c>
      <c r="U3825">
        <f>_xlfn.XLOOKUP($D3825,climatevars!$E:$E,climatevars!J:J,0,)</f>
        <v>130.99973799999995</v>
      </c>
      <c r="V3825">
        <f>_xlfn.XLOOKUP($D3825,climatevars!$E:$E,climatevars!K:K,0,)</f>
        <v>750.99849799999981</v>
      </c>
      <c r="W3825">
        <f>_xlfn.XLOOKUP($D3825,climatevars!$E:$E,climatevars!L:L,0,)</f>
        <v>750.99849799999993</v>
      </c>
      <c r="X3825">
        <f>_xlfn.XLOOKUP($G3825,speciesvars!$D:$D,speciesvars!H:H,0,0)</f>
        <v>23.462500015894602</v>
      </c>
      <c r="Y3825">
        <f>_xlfn.XLOOKUP($G3825,speciesvars!$D:$D,speciesvars!I:I,0,0)</f>
        <v>846</v>
      </c>
    </row>
    <row r="3826" spans="1:25" hidden="1" x14ac:dyDescent="0.25">
      <c r="A3826" t="s">
        <v>57</v>
      </c>
      <c r="B3826" t="s">
        <v>69</v>
      </c>
      <c r="C3826">
        <v>10</v>
      </c>
      <c r="D3826" t="str">
        <f t="shared" si="59"/>
        <v>Rooseveltspring 2022</v>
      </c>
      <c r="E3826" t="s">
        <v>66</v>
      </c>
      <c r="F3826" t="s">
        <v>0</v>
      </c>
      <c r="G3826" t="s">
        <v>21</v>
      </c>
      <c r="H3826" t="s">
        <v>4254</v>
      </c>
      <c r="I3826" t="s">
        <v>3930</v>
      </c>
      <c r="J3826" t="s">
        <v>60</v>
      </c>
      <c r="K3826">
        <v>0</v>
      </c>
      <c r="L3826">
        <v>0</v>
      </c>
      <c r="M3826">
        <v>0</v>
      </c>
      <c r="N3826">
        <f>_xlfn.XLOOKUP($A3826,'site variables'!$A:$A,'site variables'!C:C,0,0)</f>
        <v>400.54</v>
      </c>
      <c r="O3826">
        <f>_xlfn.XLOOKUP($A3826,'site variables'!$A:$A,'site variables'!D:D,0,0)</f>
        <v>30.2</v>
      </c>
      <c r="P3826">
        <f>_xlfn.XLOOKUP($A3826,'site variables'!$A:$A,'site variables'!E:E,0,0)</f>
        <v>20.100000000000001</v>
      </c>
      <c r="Q3826">
        <f>_xlfn.XLOOKUP($A3826,'site variables'!$A:$A,'site variables'!F:F,0,0)</f>
        <v>762</v>
      </c>
      <c r="R3826" t="str">
        <f>_xlfn.XLOOKUP($A3826,'site variables'!$A:$A,'site variables'!G:G,0,0)</f>
        <v>high</v>
      </c>
      <c r="S3826" t="str">
        <f>_xlfn.XLOOKUP($A3826,'site variables'!$A:$A,'site variables'!H:H,0,0)</f>
        <v>low</v>
      </c>
      <c r="T3826" t="str">
        <f>_xlfn.XLOOKUP($A3826,'site variables'!$A:$A,'site variables'!I:I,0,0)</f>
        <v>Wildfire&amp;grazing</v>
      </c>
      <c r="U3826">
        <f>_xlfn.XLOOKUP($D3826,climatevars!$E:$E,climatevars!J:J,0,)</f>
        <v>130.99973799999995</v>
      </c>
      <c r="V3826">
        <f>_xlfn.XLOOKUP($D3826,climatevars!$E:$E,climatevars!K:K,0,)</f>
        <v>750.99849799999981</v>
      </c>
      <c r="W3826">
        <f>_xlfn.XLOOKUP($D3826,climatevars!$E:$E,climatevars!L:L,0,)</f>
        <v>750.99849799999993</v>
      </c>
      <c r="X3826">
        <f>_xlfn.XLOOKUP($G3826,speciesvars!$D:$D,speciesvars!H:H,0,0)</f>
        <v>24.8750001192093</v>
      </c>
      <c r="Y3826">
        <f>_xlfn.XLOOKUP($G3826,speciesvars!$D:$D,speciesvars!I:I,0,0)</f>
        <v>845</v>
      </c>
    </row>
    <row r="3827" spans="1:25" hidden="1" x14ac:dyDescent="0.25">
      <c r="A3827" t="s">
        <v>57</v>
      </c>
      <c r="B3827" t="s">
        <v>69</v>
      </c>
      <c r="C3827">
        <v>17</v>
      </c>
      <c r="D3827" t="str">
        <f t="shared" si="59"/>
        <v>Rooseveltspring 2022</v>
      </c>
      <c r="E3827" t="s">
        <v>48</v>
      </c>
      <c r="F3827" t="s">
        <v>70</v>
      </c>
      <c r="G3827" t="s">
        <v>26</v>
      </c>
      <c r="H3827" t="s">
        <v>11</v>
      </c>
      <c r="I3827" t="s">
        <v>3931</v>
      </c>
      <c r="J3827" t="s">
        <v>60</v>
      </c>
      <c r="K3827">
        <v>5</v>
      </c>
      <c r="L3827">
        <v>25</v>
      </c>
      <c r="N3827">
        <f>_xlfn.XLOOKUP($A3827,'site variables'!$A:$A,'site variables'!C:C,0,0)</f>
        <v>400.54</v>
      </c>
      <c r="O3827">
        <f>_xlfn.XLOOKUP($A3827,'site variables'!$A:$A,'site variables'!D:D,0,0)</f>
        <v>30.2</v>
      </c>
      <c r="P3827">
        <f>_xlfn.XLOOKUP($A3827,'site variables'!$A:$A,'site variables'!E:E,0,0)</f>
        <v>20.100000000000001</v>
      </c>
      <c r="Q3827">
        <f>_xlfn.XLOOKUP($A3827,'site variables'!$A:$A,'site variables'!F:F,0,0)</f>
        <v>762</v>
      </c>
      <c r="R3827" t="str">
        <f>_xlfn.XLOOKUP($A3827,'site variables'!$A:$A,'site variables'!G:G,0,0)</f>
        <v>high</v>
      </c>
      <c r="S3827" t="str">
        <f>_xlfn.XLOOKUP($A3827,'site variables'!$A:$A,'site variables'!H:H,0,0)</f>
        <v>low</v>
      </c>
      <c r="T3827" t="str">
        <f>_xlfn.XLOOKUP($A3827,'site variables'!$A:$A,'site variables'!I:I,0,0)</f>
        <v>Wildfire&amp;grazing</v>
      </c>
      <c r="U3827">
        <f>_xlfn.XLOOKUP($D3827,climatevars!$E:$E,climatevars!J:J,0,)</f>
        <v>130.99973799999995</v>
      </c>
      <c r="V3827">
        <f>_xlfn.XLOOKUP($D3827,climatevars!$E:$E,climatevars!K:K,0,)</f>
        <v>750.99849799999981</v>
      </c>
      <c r="W3827">
        <f>_xlfn.XLOOKUP($D3827,climatevars!$E:$E,climatevars!L:L,0,)</f>
        <v>750.99849799999993</v>
      </c>
      <c r="X3827">
        <f>_xlfn.XLOOKUP($G3827,speciesvars!$D:$D,speciesvars!H:H,0,0)</f>
        <v>0</v>
      </c>
      <c r="Y3827">
        <f>_xlfn.XLOOKUP($G3827,speciesvars!$D:$D,speciesvars!I:I,0,0)</f>
        <v>0</v>
      </c>
    </row>
    <row r="3828" spans="1:25" hidden="1" x14ac:dyDescent="0.25">
      <c r="A3828" t="s">
        <v>57</v>
      </c>
      <c r="B3828" t="s">
        <v>69</v>
      </c>
      <c r="C3828">
        <v>17</v>
      </c>
      <c r="D3828" t="str">
        <f t="shared" si="59"/>
        <v>Rooseveltspring 2022</v>
      </c>
      <c r="E3828" t="s">
        <v>48</v>
      </c>
      <c r="F3828" t="s">
        <v>70</v>
      </c>
      <c r="G3828" t="s">
        <v>28</v>
      </c>
      <c r="H3828" t="s">
        <v>11</v>
      </c>
      <c r="I3828" t="s">
        <v>3932</v>
      </c>
      <c r="J3828" t="s">
        <v>60</v>
      </c>
      <c r="K3828">
        <v>1</v>
      </c>
      <c r="L3828">
        <v>70</v>
      </c>
      <c r="N3828">
        <f>_xlfn.XLOOKUP($A3828,'site variables'!$A:$A,'site variables'!C:C,0,0)</f>
        <v>400.54</v>
      </c>
      <c r="O3828">
        <f>_xlfn.XLOOKUP($A3828,'site variables'!$A:$A,'site variables'!D:D,0,0)</f>
        <v>30.2</v>
      </c>
      <c r="P3828">
        <f>_xlfn.XLOOKUP($A3828,'site variables'!$A:$A,'site variables'!E:E,0,0)</f>
        <v>20.100000000000001</v>
      </c>
      <c r="Q3828">
        <f>_xlfn.XLOOKUP($A3828,'site variables'!$A:$A,'site variables'!F:F,0,0)</f>
        <v>762</v>
      </c>
      <c r="R3828" t="str">
        <f>_xlfn.XLOOKUP($A3828,'site variables'!$A:$A,'site variables'!G:G,0,0)</f>
        <v>high</v>
      </c>
      <c r="S3828" t="str">
        <f>_xlfn.XLOOKUP($A3828,'site variables'!$A:$A,'site variables'!H:H,0,0)</f>
        <v>low</v>
      </c>
      <c r="T3828" t="str">
        <f>_xlfn.XLOOKUP($A3828,'site variables'!$A:$A,'site variables'!I:I,0,0)</f>
        <v>Wildfire&amp;grazing</v>
      </c>
      <c r="U3828">
        <f>_xlfn.XLOOKUP($D3828,climatevars!$E:$E,climatevars!J:J,0,)</f>
        <v>130.99973799999995</v>
      </c>
      <c r="V3828">
        <f>_xlfn.XLOOKUP($D3828,climatevars!$E:$E,climatevars!K:K,0,)</f>
        <v>750.99849799999981</v>
      </c>
      <c r="W3828">
        <f>_xlfn.XLOOKUP($D3828,climatevars!$E:$E,climatevars!L:L,0,)</f>
        <v>750.99849799999993</v>
      </c>
      <c r="X3828">
        <f>_xlfn.XLOOKUP($G3828,speciesvars!$D:$D,speciesvars!H:H,0,0)</f>
        <v>0</v>
      </c>
      <c r="Y3828">
        <f>_xlfn.XLOOKUP($G3828,speciesvars!$D:$D,speciesvars!I:I,0,0)</f>
        <v>0</v>
      </c>
    </row>
    <row r="3829" spans="1:25" hidden="1" x14ac:dyDescent="0.25">
      <c r="A3829" t="s">
        <v>57</v>
      </c>
      <c r="B3829" t="s">
        <v>69</v>
      </c>
      <c r="C3829">
        <v>17</v>
      </c>
      <c r="D3829" t="str">
        <f t="shared" si="59"/>
        <v>Rooseveltspring 2022</v>
      </c>
      <c r="E3829" t="s">
        <v>48</v>
      </c>
      <c r="F3829" t="s">
        <v>70</v>
      </c>
      <c r="G3829" t="s">
        <v>55</v>
      </c>
      <c r="H3829" t="s">
        <v>11</v>
      </c>
      <c r="I3829" t="s">
        <v>3933</v>
      </c>
      <c r="J3829" t="s">
        <v>72</v>
      </c>
      <c r="K3829">
        <v>3</v>
      </c>
      <c r="L3829">
        <v>10</v>
      </c>
      <c r="N3829">
        <f>_xlfn.XLOOKUP($A3829,'site variables'!$A:$A,'site variables'!C:C,0,0)</f>
        <v>400.54</v>
      </c>
      <c r="O3829">
        <f>_xlfn.XLOOKUP($A3829,'site variables'!$A:$A,'site variables'!D:D,0,0)</f>
        <v>30.2</v>
      </c>
      <c r="P3829">
        <f>_xlfn.XLOOKUP($A3829,'site variables'!$A:$A,'site variables'!E:E,0,0)</f>
        <v>20.100000000000001</v>
      </c>
      <c r="Q3829">
        <f>_xlfn.XLOOKUP($A3829,'site variables'!$A:$A,'site variables'!F:F,0,0)</f>
        <v>762</v>
      </c>
      <c r="R3829" t="str">
        <f>_xlfn.XLOOKUP($A3829,'site variables'!$A:$A,'site variables'!G:G,0,0)</f>
        <v>high</v>
      </c>
      <c r="S3829" t="str">
        <f>_xlfn.XLOOKUP($A3829,'site variables'!$A:$A,'site variables'!H:H,0,0)</f>
        <v>low</v>
      </c>
      <c r="T3829" t="str">
        <f>_xlfn.XLOOKUP($A3829,'site variables'!$A:$A,'site variables'!I:I,0,0)</f>
        <v>Wildfire&amp;grazing</v>
      </c>
      <c r="U3829">
        <f>_xlfn.XLOOKUP($D3829,climatevars!$E:$E,climatevars!J:J,0,)</f>
        <v>130.99973799999995</v>
      </c>
      <c r="V3829">
        <f>_xlfn.XLOOKUP($D3829,climatevars!$E:$E,climatevars!K:K,0,)</f>
        <v>750.99849799999981</v>
      </c>
      <c r="W3829">
        <f>_xlfn.XLOOKUP($D3829,climatevars!$E:$E,climatevars!L:L,0,)</f>
        <v>750.99849799999993</v>
      </c>
      <c r="X3829">
        <f>_xlfn.XLOOKUP($G3829,speciesvars!$D:$D,speciesvars!H:H,0,0)</f>
        <v>0</v>
      </c>
      <c r="Y3829">
        <f>_xlfn.XLOOKUP($G3829,speciesvars!$D:$D,speciesvars!I:I,0,0)</f>
        <v>0</v>
      </c>
    </row>
    <row r="3830" spans="1:25" hidden="1" x14ac:dyDescent="0.25">
      <c r="A3830" t="s">
        <v>57</v>
      </c>
      <c r="B3830" t="s">
        <v>69</v>
      </c>
      <c r="C3830">
        <v>17</v>
      </c>
      <c r="D3830" t="str">
        <f t="shared" si="59"/>
        <v>Rooseveltspring 2022</v>
      </c>
      <c r="E3830" t="s">
        <v>48</v>
      </c>
      <c r="F3830" t="s">
        <v>70</v>
      </c>
      <c r="G3830" t="s">
        <v>1451</v>
      </c>
      <c r="H3830" t="s">
        <v>11</v>
      </c>
      <c r="I3830" t="s">
        <v>3934</v>
      </c>
      <c r="J3830" t="s">
        <v>60</v>
      </c>
      <c r="K3830">
        <v>2</v>
      </c>
      <c r="L3830">
        <v>64</v>
      </c>
      <c r="N3830">
        <f>_xlfn.XLOOKUP($A3830,'site variables'!$A:$A,'site variables'!C:C,0,0)</f>
        <v>400.54</v>
      </c>
      <c r="O3830">
        <f>_xlfn.XLOOKUP($A3830,'site variables'!$A:$A,'site variables'!D:D,0,0)</f>
        <v>30.2</v>
      </c>
      <c r="P3830">
        <f>_xlfn.XLOOKUP($A3830,'site variables'!$A:$A,'site variables'!E:E,0,0)</f>
        <v>20.100000000000001</v>
      </c>
      <c r="Q3830">
        <f>_xlfn.XLOOKUP($A3830,'site variables'!$A:$A,'site variables'!F:F,0,0)</f>
        <v>762</v>
      </c>
      <c r="R3830" t="str">
        <f>_xlfn.XLOOKUP($A3830,'site variables'!$A:$A,'site variables'!G:G,0,0)</f>
        <v>high</v>
      </c>
      <c r="S3830" t="str">
        <f>_xlfn.XLOOKUP($A3830,'site variables'!$A:$A,'site variables'!H:H,0,0)</f>
        <v>low</v>
      </c>
      <c r="T3830" t="str">
        <f>_xlfn.XLOOKUP($A3830,'site variables'!$A:$A,'site variables'!I:I,0,0)</f>
        <v>Wildfire&amp;grazing</v>
      </c>
      <c r="U3830">
        <f>_xlfn.XLOOKUP($D3830,climatevars!$E:$E,climatevars!J:J,0,)</f>
        <v>130.99973799999995</v>
      </c>
      <c r="V3830">
        <f>_xlfn.XLOOKUP($D3830,climatevars!$E:$E,climatevars!K:K,0,)</f>
        <v>750.99849799999981</v>
      </c>
      <c r="W3830">
        <f>_xlfn.XLOOKUP($D3830,climatevars!$E:$E,climatevars!L:L,0,)</f>
        <v>750.99849799999993</v>
      </c>
      <c r="X3830">
        <f>_xlfn.XLOOKUP($G3830,speciesvars!$D:$D,speciesvars!H:H,0,0)</f>
        <v>0</v>
      </c>
      <c r="Y3830">
        <f>_xlfn.XLOOKUP($G3830,speciesvars!$D:$D,speciesvars!I:I,0,0)</f>
        <v>0</v>
      </c>
    </row>
    <row r="3831" spans="1:25" hidden="1" x14ac:dyDescent="0.25">
      <c r="A3831" t="s">
        <v>57</v>
      </c>
      <c r="B3831" t="s">
        <v>69</v>
      </c>
      <c r="C3831">
        <v>10</v>
      </c>
      <c r="D3831" t="str">
        <f t="shared" si="59"/>
        <v>Rooseveltspring 2022</v>
      </c>
      <c r="E3831" t="s">
        <v>66</v>
      </c>
      <c r="F3831" t="s">
        <v>0</v>
      </c>
      <c r="G3831" t="s">
        <v>53</v>
      </c>
      <c r="H3831" t="s">
        <v>4254</v>
      </c>
      <c r="I3831" t="s">
        <v>3935</v>
      </c>
      <c r="J3831" t="s">
        <v>60</v>
      </c>
      <c r="K3831">
        <v>0</v>
      </c>
      <c r="L3831">
        <v>0</v>
      </c>
      <c r="M3831">
        <v>0</v>
      </c>
      <c r="N3831">
        <f>_xlfn.XLOOKUP($A3831,'site variables'!$A:$A,'site variables'!C:C,0,0)</f>
        <v>400.54</v>
      </c>
      <c r="O3831">
        <f>_xlfn.XLOOKUP($A3831,'site variables'!$A:$A,'site variables'!D:D,0,0)</f>
        <v>30.2</v>
      </c>
      <c r="P3831">
        <f>_xlfn.XLOOKUP($A3831,'site variables'!$A:$A,'site variables'!E:E,0,0)</f>
        <v>20.100000000000001</v>
      </c>
      <c r="Q3831">
        <f>_xlfn.XLOOKUP($A3831,'site variables'!$A:$A,'site variables'!F:F,0,0)</f>
        <v>762</v>
      </c>
      <c r="R3831" t="str">
        <f>_xlfn.XLOOKUP($A3831,'site variables'!$A:$A,'site variables'!G:G,0,0)</f>
        <v>high</v>
      </c>
      <c r="S3831" t="str">
        <f>_xlfn.XLOOKUP($A3831,'site variables'!$A:$A,'site variables'!H:H,0,0)</f>
        <v>low</v>
      </c>
      <c r="T3831" t="str">
        <f>_xlfn.XLOOKUP($A3831,'site variables'!$A:$A,'site variables'!I:I,0,0)</f>
        <v>Wildfire&amp;grazing</v>
      </c>
      <c r="U3831">
        <f>_xlfn.XLOOKUP($D3831,climatevars!$E:$E,climatevars!J:J,0,)</f>
        <v>130.99973799999995</v>
      </c>
      <c r="V3831">
        <f>_xlfn.XLOOKUP($D3831,climatevars!$E:$E,climatevars!K:K,0,)</f>
        <v>750.99849799999981</v>
      </c>
      <c r="W3831">
        <f>_xlfn.XLOOKUP($D3831,climatevars!$E:$E,climatevars!L:L,0,)</f>
        <v>750.99849799999993</v>
      </c>
      <c r="X3831">
        <f>_xlfn.XLOOKUP($G3831,speciesvars!$D:$D,speciesvars!H:H,0,0)</f>
        <v>24.200000047683702</v>
      </c>
      <c r="Y3831">
        <f>_xlfn.XLOOKUP($G3831,speciesvars!$D:$D,speciesvars!I:I,0,0)</f>
        <v>706</v>
      </c>
    </row>
    <row r="3832" spans="1:25" hidden="1" x14ac:dyDescent="0.25">
      <c r="A3832" t="s">
        <v>57</v>
      </c>
      <c r="B3832" t="s">
        <v>69</v>
      </c>
      <c r="C3832">
        <v>17</v>
      </c>
      <c r="D3832" t="str">
        <f t="shared" si="59"/>
        <v>Rooseveltspring 2022</v>
      </c>
      <c r="E3832" t="s">
        <v>48</v>
      </c>
      <c r="F3832" t="s">
        <v>70</v>
      </c>
      <c r="G3832" t="s">
        <v>44</v>
      </c>
      <c r="H3832" t="s">
        <v>11</v>
      </c>
      <c r="I3832" t="s">
        <v>3936</v>
      </c>
      <c r="J3832" t="s">
        <v>60</v>
      </c>
      <c r="K3832">
        <v>15</v>
      </c>
      <c r="L3832">
        <v>20</v>
      </c>
      <c r="N3832">
        <f>_xlfn.XLOOKUP($A3832,'site variables'!$A:$A,'site variables'!C:C,0,0)</f>
        <v>400.54</v>
      </c>
      <c r="O3832">
        <f>_xlfn.XLOOKUP($A3832,'site variables'!$A:$A,'site variables'!D:D,0,0)</f>
        <v>30.2</v>
      </c>
      <c r="P3832">
        <f>_xlfn.XLOOKUP($A3832,'site variables'!$A:$A,'site variables'!E:E,0,0)</f>
        <v>20.100000000000001</v>
      </c>
      <c r="Q3832">
        <f>_xlfn.XLOOKUP($A3832,'site variables'!$A:$A,'site variables'!F:F,0,0)</f>
        <v>762</v>
      </c>
      <c r="R3832" t="str">
        <f>_xlfn.XLOOKUP($A3832,'site variables'!$A:$A,'site variables'!G:G,0,0)</f>
        <v>high</v>
      </c>
      <c r="S3832" t="str">
        <f>_xlfn.XLOOKUP($A3832,'site variables'!$A:$A,'site variables'!H:H,0,0)</f>
        <v>low</v>
      </c>
      <c r="T3832" t="str">
        <f>_xlfn.XLOOKUP($A3832,'site variables'!$A:$A,'site variables'!I:I,0,0)</f>
        <v>Wildfire&amp;grazing</v>
      </c>
      <c r="U3832">
        <f>_xlfn.XLOOKUP($D3832,climatevars!$E:$E,climatevars!J:J,0,)</f>
        <v>130.99973799999995</v>
      </c>
      <c r="V3832">
        <f>_xlfn.XLOOKUP($D3832,climatevars!$E:$E,climatevars!K:K,0,)</f>
        <v>750.99849799999981</v>
      </c>
      <c r="W3832">
        <f>_xlfn.XLOOKUP($D3832,climatevars!$E:$E,climatevars!L:L,0,)</f>
        <v>750.99849799999993</v>
      </c>
      <c r="X3832">
        <f>_xlfn.XLOOKUP($G3832,speciesvars!$D:$D,speciesvars!H:H,0,0)</f>
        <v>0</v>
      </c>
      <c r="Y3832">
        <f>_xlfn.XLOOKUP($G3832,speciesvars!$D:$D,speciesvars!I:I,0,0)</f>
        <v>0</v>
      </c>
    </row>
    <row r="3833" spans="1:25" hidden="1" x14ac:dyDescent="0.25">
      <c r="A3833" t="s">
        <v>57</v>
      </c>
      <c r="B3833" t="s">
        <v>69</v>
      </c>
      <c r="C3833">
        <v>17</v>
      </c>
      <c r="D3833" t="str">
        <f t="shared" si="59"/>
        <v>Rooseveltspring 2022</v>
      </c>
      <c r="E3833" t="s">
        <v>48</v>
      </c>
      <c r="F3833" t="s">
        <v>70</v>
      </c>
      <c r="G3833" t="s">
        <v>33</v>
      </c>
      <c r="H3833" t="s">
        <v>11</v>
      </c>
      <c r="I3833" t="s">
        <v>3937</v>
      </c>
      <c r="J3833" t="s">
        <v>60</v>
      </c>
      <c r="K3833">
        <v>7</v>
      </c>
      <c r="L3833">
        <v>40</v>
      </c>
      <c r="N3833">
        <f>_xlfn.XLOOKUP($A3833,'site variables'!$A:$A,'site variables'!C:C,0,0)</f>
        <v>400.54</v>
      </c>
      <c r="O3833">
        <f>_xlfn.XLOOKUP($A3833,'site variables'!$A:$A,'site variables'!D:D,0,0)</f>
        <v>30.2</v>
      </c>
      <c r="P3833">
        <f>_xlfn.XLOOKUP($A3833,'site variables'!$A:$A,'site variables'!E:E,0,0)</f>
        <v>20.100000000000001</v>
      </c>
      <c r="Q3833">
        <f>_xlfn.XLOOKUP($A3833,'site variables'!$A:$A,'site variables'!F:F,0,0)</f>
        <v>762</v>
      </c>
      <c r="R3833" t="str">
        <f>_xlfn.XLOOKUP($A3833,'site variables'!$A:$A,'site variables'!G:G,0,0)</f>
        <v>high</v>
      </c>
      <c r="S3833" t="str">
        <f>_xlfn.XLOOKUP($A3833,'site variables'!$A:$A,'site variables'!H:H,0,0)</f>
        <v>low</v>
      </c>
      <c r="T3833" t="str">
        <f>_xlfn.XLOOKUP($A3833,'site variables'!$A:$A,'site variables'!I:I,0,0)</f>
        <v>Wildfire&amp;grazing</v>
      </c>
      <c r="U3833">
        <f>_xlfn.XLOOKUP($D3833,climatevars!$E:$E,climatevars!J:J,0,)</f>
        <v>130.99973799999995</v>
      </c>
      <c r="V3833">
        <f>_xlfn.XLOOKUP($D3833,climatevars!$E:$E,climatevars!K:K,0,)</f>
        <v>750.99849799999981</v>
      </c>
      <c r="W3833">
        <f>_xlfn.XLOOKUP($D3833,climatevars!$E:$E,climatevars!L:L,0,)</f>
        <v>750.99849799999993</v>
      </c>
      <c r="X3833">
        <f>_xlfn.XLOOKUP($G3833,speciesvars!$D:$D,speciesvars!H:H,0,0)</f>
        <v>0</v>
      </c>
      <c r="Y3833">
        <f>_xlfn.XLOOKUP($G3833,speciesvars!$D:$D,speciesvars!I:I,0,0)</f>
        <v>0</v>
      </c>
    </row>
    <row r="3834" spans="1:25" hidden="1" x14ac:dyDescent="0.25">
      <c r="A3834" t="s">
        <v>57</v>
      </c>
      <c r="B3834" t="s">
        <v>69</v>
      </c>
      <c r="C3834">
        <v>10</v>
      </c>
      <c r="D3834" t="str">
        <f t="shared" si="59"/>
        <v>Rooseveltspring 2022</v>
      </c>
      <c r="E3834" t="s">
        <v>66</v>
      </c>
      <c r="F3834" t="s">
        <v>0</v>
      </c>
      <c r="G3834" t="s">
        <v>54</v>
      </c>
      <c r="H3834" t="s">
        <v>4256</v>
      </c>
      <c r="I3834" t="s">
        <v>3938</v>
      </c>
      <c r="J3834" t="s">
        <v>60</v>
      </c>
      <c r="K3834">
        <v>0</v>
      </c>
      <c r="L3834">
        <v>0</v>
      </c>
      <c r="M3834">
        <v>0.55000000000000004</v>
      </c>
      <c r="N3834">
        <f>_xlfn.XLOOKUP($A3834,'site variables'!$A:$A,'site variables'!C:C,0,0)</f>
        <v>400.54</v>
      </c>
      <c r="O3834">
        <f>_xlfn.XLOOKUP($A3834,'site variables'!$A:$A,'site variables'!D:D,0,0)</f>
        <v>30.2</v>
      </c>
      <c r="P3834">
        <f>_xlfn.XLOOKUP($A3834,'site variables'!$A:$A,'site variables'!E:E,0,0)</f>
        <v>20.100000000000001</v>
      </c>
      <c r="Q3834">
        <f>_xlfn.XLOOKUP($A3834,'site variables'!$A:$A,'site variables'!F:F,0,0)</f>
        <v>762</v>
      </c>
      <c r="R3834" t="str">
        <f>_xlfn.XLOOKUP($A3834,'site variables'!$A:$A,'site variables'!G:G,0,0)</f>
        <v>high</v>
      </c>
      <c r="S3834" t="str">
        <f>_xlfn.XLOOKUP($A3834,'site variables'!$A:$A,'site variables'!H:H,0,0)</f>
        <v>low</v>
      </c>
      <c r="T3834" t="str">
        <f>_xlfn.XLOOKUP($A3834,'site variables'!$A:$A,'site variables'!I:I,0,0)</f>
        <v>Wildfire&amp;grazing</v>
      </c>
      <c r="U3834">
        <f>_xlfn.XLOOKUP($D3834,climatevars!$E:$E,climatevars!J:J,0,)</f>
        <v>130.99973799999995</v>
      </c>
      <c r="V3834">
        <f>_xlfn.XLOOKUP($D3834,climatevars!$E:$E,climatevars!K:K,0,)</f>
        <v>750.99849799999981</v>
      </c>
      <c r="W3834">
        <f>_xlfn.XLOOKUP($D3834,climatevars!$E:$E,climatevars!L:L,0,)</f>
        <v>750.99849799999993</v>
      </c>
      <c r="X3834">
        <f>_xlfn.XLOOKUP($G3834,speciesvars!$D:$D,speciesvars!H:H,0,0)</f>
        <v>21.7541668613752</v>
      </c>
      <c r="Y3834">
        <f>_xlfn.XLOOKUP($G3834,speciesvars!$D:$D,speciesvars!I:I,0,0)</f>
        <v>505</v>
      </c>
    </row>
    <row r="3835" spans="1:25" hidden="1" x14ac:dyDescent="0.25">
      <c r="A3835" t="s">
        <v>57</v>
      </c>
      <c r="B3835" t="s">
        <v>69</v>
      </c>
      <c r="C3835">
        <v>10</v>
      </c>
      <c r="D3835" t="str">
        <f t="shared" si="59"/>
        <v>Rooseveltspring 2022</v>
      </c>
      <c r="E3835" t="s">
        <v>66</v>
      </c>
      <c r="F3835" t="s">
        <v>0</v>
      </c>
      <c r="G3835" t="s">
        <v>35</v>
      </c>
      <c r="H3835" t="s">
        <v>4254</v>
      </c>
      <c r="I3835" t="s">
        <v>3939</v>
      </c>
      <c r="J3835" t="s">
        <v>60</v>
      </c>
      <c r="K3835">
        <v>0</v>
      </c>
      <c r="L3835">
        <v>0</v>
      </c>
      <c r="M3835">
        <v>0</v>
      </c>
      <c r="N3835">
        <f>_xlfn.XLOOKUP($A3835,'site variables'!$A:$A,'site variables'!C:C,0,0)</f>
        <v>400.54</v>
      </c>
      <c r="O3835">
        <f>_xlfn.XLOOKUP($A3835,'site variables'!$A:$A,'site variables'!D:D,0,0)</f>
        <v>30.2</v>
      </c>
      <c r="P3835">
        <f>_xlfn.XLOOKUP($A3835,'site variables'!$A:$A,'site variables'!E:E,0,0)</f>
        <v>20.100000000000001</v>
      </c>
      <c r="Q3835">
        <f>_xlfn.XLOOKUP($A3835,'site variables'!$A:$A,'site variables'!F:F,0,0)</f>
        <v>762</v>
      </c>
      <c r="R3835" t="str">
        <f>_xlfn.XLOOKUP($A3835,'site variables'!$A:$A,'site variables'!G:G,0,0)</f>
        <v>high</v>
      </c>
      <c r="S3835" t="str">
        <f>_xlfn.XLOOKUP($A3835,'site variables'!$A:$A,'site variables'!H:H,0,0)</f>
        <v>low</v>
      </c>
      <c r="T3835" t="str">
        <f>_xlfn.XLOOKUP($A3835,'site variables'!$A:$A,'site variables'!I:I,0,0)</f>
        <v>Wildfire&amp;grazing</v>
      </c>
      <c r="U3835">
        <f>_xlfn.XLOOKUP($D3835,climatevars!$E:$E,climatevars!J:J,0,)</f>
        <v>130.99973799999995</v>
      </c>
      <c r="V3835">
        <f>_xlfn.XLOOKUP($D3835,climatevars!$E:$E,climatevars!K:K,0,)</f>
        <v>750.99849799999981</v>
      </c>
      <c r="W3835">
        <f>_xlfn.XLOOKUP($D3835,climatevars!$E:$E,climatevars!L:L,0,)</f>
        <v>750.99849799999993</v>
      </c>
      <c r="X3835">
        <f>_xlfn.XLOOKUP($G3835,speciesvars!$D:$D,speciesvars!H:H,0,0)</f>
        <v>23.5000000198682</v>
      </c>
      <c r="Y3835">
        <f>_xlfn.XLOOKUP($G3835,speciesvars!$D:$D,speciesvars!I:I,0,0)</f>
        <v>354</v>
      </c>
    </row>
    <row r="3836" spans="1:25" hidden="1" x14ac:dyDescent="0.25">
      <c r="A3836" t="s">
        <v>57</v>
      </c>
      <c r="B3836" t="s">
        <v>69</v>
      </c>
      <c r="C3836">
        <v>10</v>
      </c>
      <c r="D3836" t="str">
        <f t="shared" si="59"/>
        <v>Rooseveltspring 2022</v>
      </c>
      <c r="E3836" t="s">
        <v>66</v>
      </c>
      <c r="F3836" t="s">
        <v>0</v>
      </c>
      <c r="G3836" t="s">
        <v>76</v>
      </c>
      <c r="H3836" t="s">
        <v>4254</v>
      </c>
      <c r="I3836" t="s">
        <v>3940</v>
      </c>
      <c r="J3836" t="s">
        <v>60</v>
      </c>
      <c r="K3836">
        <v>0</v>
      </c>
      <c r="L3836">
        <v>0</v>
      </c>
      <c r="M3836">
        <v>0</v>
      </c>
      <c r="N3836">
        <f>_xlfn.XLOOKUP($A3836,'site variables'!$A:$A,'site variables'!C:C,0,0)</f>
        <v>400.54</v>
      </c>
      <c r="O3836">
        <f>_xlfn.XLOOKUP($A3836,'site variables'!$A:$A,'site variables'!D:D,0,0)</f>
        <v>30.2</v>
      </c>
      <c r="P3836">
        <f>_xlfn.XLOOKUP($A3836,'site variables'!$A:$A,'site variables'!E:E,0,0)</f>
        <v>20.100000000000001</v>
      </c>
      <c r="Q3836">
        <f>_xlfn.XLOOKUP($A3836,'site variables'!$A:$A,'site variables'!F:F,0,0)</f>
        <v>762</v>
      </c>
      <c r="R3836" t="str">
        <f>_xlfn.XLOOKUP($A3836,'site variables'!$A:$A,'site variables'!G:G,0,0)</f>
        <v>high</v>
      </c>
      <c r="S3836" t="str">
        <f>_xlfn.XLOOKUP($A3836,'site variables'!$A:$A,'site variables'!H:H,0,0)</f>
        <v>low</v>
      </c>
      <c r="T3836" t="str">
        <f>_xlfn.XLOOKUP($A3836,'site variables'!$A:$A,'site variables'!I:I,0,0)</f>
        <v>Wildfire&amp;grazing</v>
      </c>
      <c r="U3836">
        <f>_xlfn.XLOOKUP($D3836,climatevars!$E:$E,climatevars!J:J,0,)</f>
        <v>130.99973799999995</v>
      </c>
      <c r="V3836">
        <f>_xlfn.XLOOKUP($D3836,climatevars!$E:$E,climatevars!K:K,0,)</f>
        <v>750.99849799999981</v>
      </c>
      <c r="W3836">
        <f>_xlfn.XLOOKUP($D3836,climatevars!$E:$E,climatevars!L:L,0,)</f>
        <v>750.99849799999993</v>
      </c>
      <c r="X3836">
        <f>_xlfn.XLOOKUP($G3836,speciesvars!$D:$D,speciesvars!H:H,0,0)</f>
        <v>23.825000166892998</v>
      </c>
      <c r="Y3836">
        <f>_xlfn.XLOOKUP($G3836,speciesvars!$D:$D,speciesvars!I:I,0,0)</f>
        <v>508</v>
      </c>
    </row>
    <row r="3837" spans="1:25" hidden="1" x14ac:dyDescent="0.25">
      <c r="A3837" t="s">
        <v>57</v>
      </c>
      <c r="B3837" t="s">
        <v>69</v>
      </c>
      <c r="C3837">
        <v>11</v>
      </c>
      <c r="D3837" t="str">
        <f t="shared" si="59"/>
        <v>Rooseveltspring 2022</v>
      </c>
      <c r="E3837" t="s">
        <v>74</v>
      </c>
      <c r="F3837" t="s">
        <v>70</v>
      </c>
      <c r="G3837" t="s">
        <v>6</v>
      </c>
      <c r="H3837" t="s">
        <v>4256</v>
      </c>
      <c r="I3837" t="s">
        <v>3941</v>
      </c>
      <c r="J3837" t="s">
        <v>60</v>
      </c>
      <c r="K3837">
        <v>0</v>
      </c>
      <c r="L3837">
        <v>0</v>
      </c>
      <c r="M3837">
        <v>0</v>
      </c>
      <c r="N3837">
        <f>_xlfn.XLOOKUP($A3837,'site variables'!$A:$A,'site variables'!C:C,0,0)</f>
        <v>400.54</v>
      </c>
      <c r="O3837">
        <f>_xlfn.XLOOKUP($A3837,'site variables'!$A:$A,'site variables'!D:D,0,0)</f>
        <v>30.2</v>
      </c>
      <c r="P3837">
        <f>_xlfn.XLOOKUP($A3837,'site variables'!$A:$A,'site variables'!E:E,0,0)</f>
        <v>20.100000000000001</v>
      </c>
      <c r="Q3837">
        <f>_xlfn.XLOOKUP($A3837,'site variables'!$A:$A,'site variables'!F:F,0,0)</f>
        <v>762</v>
      </c>
      <c r="R3837" t="str">
        <f>_xlfn.XLOOKUP($A3837,'site variables'!$A:$A,'site variables'!G:G,0,0)</f>
        <v>high</v>
      </c>
      <c r="S3837" t="str">
        <f>_xlfn.XLOOKUP($A3837,'site variables'!$A:$A,'site variables'!H:H,0,0)</f>
        <v>low</v>
      </c>
      <c r="T3837" t="str">
        <f>_xlfn.XLOOKUP($A3837,'site variables'!$A:$A,'site variables'!I:I,0,0)</f>
        <v>Wildfire&amp;grazing</v>
      </c>
      <c r="U3837">
        <f>_xlfn.XLOOKUP($D3837,climatevars!$E:$E,climatevars!J:J,0,)</f>
        <v>130.99973799999995</v>
      </c>
      <c r="V3837">
        <f>_xlfn.XLOOKUP($D3837,climatevars!$E:$E,climatevars!K:K,0,)</f>
        <v>750.99849799999981</v>
      </c>
      <c r="W3837">
        <f>_xlfn.XLOOKUP($D3837,climatevars!$E:$E,climatevars!L:L,0,)</f>
        <v>750.99849799999993</v>
      </c>
      <c r="X3837">
        <f>_xlfn.XLOOKUP($G3837,speciesvars!$D:$D,speciesvars!H:H,0,0)</f>
        <v>21.804166575272902</v>
      </c>
      <c r="Y3837">
        <f>_xlfn.XLOOKUP($G3837,speciesvars!$D:$D,speciesvars!I:I,0,0)</f>
        <v>504</v>
      </c>
    </row>
    <row r="3838" spans="1:25" hidden="1" x14ac:dyDescent="0.25">
      <c r="A3838" t="s">
        <v>57</v>
      </c>
      <c r="B3838" t="s">
        <v>69</v>
      </c>
      <c r="C3838">
        <v>11</v>
      </c>
      <c r="D3838" t="str">
        <f t="shared" si="59"/>
        <v>Rooseveltspring 2022</v>
      </c>
      <c r="E3838" t="s">
        <v>74</v>
      </c>
      <c r="F3838" t="s">
        <v>70</v>
      </c>
      <c r="G3838" t="s">
        <v>22</v>
      </c>
      <c r="H3838" t="s">
        <v>4256</v>
      </c>
      <c r="I3838" t="s">
        <v>3942</v>
      </c>
      <c r="J3838" t="s">
        <v>60</v>
      </c>
      <c r="K3838">
        <v>0</v>
      </c>
      <c r="L3838">
        <v>0</v>
      </c>
      <c r="M3838">
        <v>0</v>
      </c>
      <c r="N3838">
        <f>_xlfn.XLOOKUP($A3838,'site variables'!$A:$A,'site variables'!C:C,0,0)</f>
        <v>400.54</v>
      </c>
      <c r="O3838">
        <f>_xlfn.XLOOKUP($A3838,'site variables'!$A:$A,'site variables'!D:D,0,0)</f>
        <v>30.2</v>
      </c>
      <c r="P3838">
        <f>_xlfn.XLOOKUP($A3838,'site variables'!$A:$A,'site variables'!E:E,0,0)</f>
        <v>20.100000000000001</v>
      </c>
      <c r="Q3838">
        <f>_xlfn.XLOOKUP($A3838,'site variables'!$A:$A,'site variables'!F:F,0,0)</f>
        <v>762</v>
      </c>
      <c r="R3838" t="str">
        <f>_xlfn.XLOOKUP($A3838,'site variables'!$A:$A,'site variables'!G:G,0,0)</f>
        <v>high</v>
      </c>
      <c r="S3838" t="str">
        <f>_xlfn.XLOOKUP($A3838,'site variables'!$A:$A,'site variables'!H:H,0,0)</f>
        <v>low</v>
      </c>
      <c r="T3838" t="str">
        <f>_xlfn.XLOOKUP($A3838,'site variables'!$A:$A,'site variables'!I:I,0,0)</f>
        <v>Wildfire&amp;grazing</v>
      </c>
      <c r="U3838">
        <f>_xlfn.XLOOKUP($D3838,climatevars!$E:$E,climatevars!J:J,0,)</f>
        <v>130.99973799999995</v>
      </c>
      <c r="V3838">
        <f>_xlfn.XLOOKUP($D3838,climatevars!$E:$E,climatevars!K:K,0,)</f>
        <v>750.99849799999981</v>
      </c>
      <c r="W3838">
        <f>_xlfn.XLOOKUP($D3838,climatevars!$E:$E,climatevars!L:L,0,)</f>
        <v>750.99849799999993</v>
      </c>
      <c r="X3838">
        <f>_xlfn.XLOOKUP($G3838,speciesvars!$D:$D,speciesvars!H:H,0,0)</f>
        <v>22.870833317438802</v>
      </c>
      <c r="Y3838">
        <f>_xlfn.XLOOKUP($G3838,speciesvars!$D:$D,speciesvars!I:I,0,0)</f>
        <v>733</v>
      </c>
    </row>
    <row r="3839" spans="1:25" hidden="1" x14ac:dyDescent="0.25">
      <c r="A3839" t="s">
        <v>57</v>
      </c>
      <c r="B3839" t="s">
        <v>69</v>
      </c>
      <c r="C3839">
        <v>11</v>
      </c>
      <c r="D3839" t="str">
        <f t="shared" si="59"/>
        <v>Rooseveltspring 2022</v>
      </c>
      <c r="E3839" t="s">
        <v>74</v>
      </c>
      <c r="F3839" t="s">
        <v>70</v>
      </c>
      <c r="G3839" t="s">
        <v>54</v>
      </c>
      <c r="H3839" t="s">
        <v>4256</v>
      </c>
      <c r="I3839" t="s">
        <v>3943</v>
      </c>
      <c r="J3839" t="s">
        <v>60</v>
      </c>
      <c r="K3839">
        <v>0</v>
      </c>
      <c r="L3839">
        <v>0</v>
      </c>
      <c r="M3839">
        <v>0</v>
      </c>
      <c r="N3839">
        <f>_xlfn.XLOOKUP($A3839,'site variables'!$A:$A,'site variables'!C:C,0,0)</f>
        <v>400.54</v>
      </c>
      <c r="O3839">
        <f>_xlfn.XLOOKUP($A3839,'site variables'!$A:$A,'site variables'!D:D,0,0)</f>
        <v>30.2</v>
      </c>
      <c r="P3839">
        <f>_xlfn.XLOOKUP($A3839,'site variables'!$A:$A,'site variables'!E:E,0,0)</f>
        <v>20.100000000000001</v>
      </c>
      <c r="Q3839">
        <f>_xlfn.XLOOKUP($A3839,'site variables'!$A:$A,'site variables'!F:F,0,0)</f>
        <v>762</v>
      </c>
      <c r="R3839" t="str">
        <f>_xlfn.XLOOKUP($A3839,'site variables'!$A:$A,'site variables'!G:G,0,0)</f>
        <v>high</v>
      </c>
      <c r="S3839" t="str">
        <f>_xlfn.XLOOKUP($A3839,'site variables'!$A:$A,'site variables'!H:H,0,0)</f>
        <v>low</v>
      </c>
      <c r="T3839" t="str">
        <f>_xlfn.XLOOKUP($A3839,'site variables'!$A:$A,'site variables'!I:I,0,0)</f>
        <v>Wildfire&amp;grazing</v>
      </c>
      <c r="U3839">
        <f>_xlfn.XLOOKUP($D3839,climatevars!$E:$E,climatevars!J:J,0,)</f>
        <v>130.99973799999995</v>
      </c>
      <c r="V3839">
        <f>_xlfn.XLOOKUP($D3839,climatevars!$E:$E,climatevars!K:K,0,)</f>
        <v>750.99849799999981</v>
      </c>
      <c r="W3839">
        <f>_xlfn.XLOOKUP($D3839,climatevars!$E:$E,climatevars!L:L,0,)</f>
        <v>750.99849799999993</v>
      </c>
      <c r="X3839">
        <f>_xlfn.XLOOKUP($G3839,speciesvars!$D:$D,speciesvars!H:H,0,0)</f>
        <v>21.7541668613752</v>
      </c>
      <c r="Y3839">
        <f>_xlfn.XLOOKUP($G3839,speciesvars!$D:$D,speciesvars!I:I,0,0)</f>
        <v>505</v>
      </c>
    </row>
    <row r="3840" spans="1:25" hidden="1" x14ac:dyDescent="0.25">
      <c r="A3840" t="s">
        <v>57</v>
      </c>
      <c r="B3840" t="s">
        <v>69</v>
      </c>
      <c r="C3840">
        <v>11</v>
      </c>
      <c r="D3840" t="str">
        <f t="shared" si="59"/>
        <v>Rooseveltspring 2022</v>
      </c>
      <c r="E3840" t="s">
        <v>74</v>
      </c>
      <c r="F3840" t="s">
        <v>70</v>
      </c>
      <c r="G3840" t="s">
        <v>65</v>
      </c>
      <c r="H3840" t="s">
        <v>4256</v>
      </c>
      <c r="I3840" t="s">
        <v>3944</v>
      </c>
      <c r="J3840" t="s">
        <v>60</v>
      </c>
      <c r="K3840">
        <v>0</v>
      </c>
      <c r="L3840">
        <v>0</v>
      </c>
      <c r="M3840">
        <v>0.05</v>
      </c>
      <c r="N3840">
        <f>_xlfn.XLOOKUP($A3840,'site variables'!$A:$A,'site variables'!C:C,0,0)</f>
        <v>400.54</v>
      </c>
      <c r="O3840">
        <f>_xlfn.XLOOKUP($A3840,'site variables'!$A:$A,'site variables'!D:D,0,0)</f>
        <v>30.2</v>
      </c>
      <c r="P3840">
        <f>_xlfn.XLOOKUP($A3840,'site variables'!$A:$A,'site variables'!E:E,0,0)</f>
        <v>20.100000000000001</v>
      </c>
      <c r="Q3840">
        <f>_xlfn.XLOOKUP($A3840,'site variables'!$A:$A,'site variables'!F:F,0,0)</f>
        <v>762</v>
      </c>
      <c r="R3840" t="str">
        <f>_xlfn.XLOOKUP($A3840,'site variables'!$A:$A,'site variables'!G:G,0,0)</f>
        <v>high</v>
      </c>
      <c r="S3840" t="str">
        <f>_xlfn.XLOOKUP($A3840,'site variables'!$A:$A,'site variables'!H:H,0,0)</f>
        <v>low</v>
      </c>
      <c r="T3840" t="str">
        <f>_xlfn.XLOOKUP($A3840,'site variables'!$A:$A,'site variables'!I:I,0,0)</f>
        <v>Wildfire&amp;grazing</v>
      </c>
      <c r="U3840">
        <f>_xlfn.XLOOKUP($D3840,climatevars!$E:$E,climatevars!J:J,0,)</f>
        <v>130.99973799999995</v>
      </c>
      <c r="V3840">
        <f>_xlfn.XLOOKUP($D3840,climatevars!$E:$E,climatevars!K:K,0,)</f>
        <v>750.99849799999981</v>
      </c>
      <c r="W3840">
        <f>_xlfn.XLOOKUP($D3840,climatevars!$E:$E,climatevars!L:L,0,)</f>
        <v>750.99849799999993</v>
      </c>
      <c r="X3840">
        <f>_xlfn.XLOOKUP($G3840,speciesvars!$D:$D,speciesvars!H:H,0,0)</f>
        <v>21.662499884764401</v>
      </c>
      <c r="Y3840">
        <f>_xlfn.XLOOKUP($G3840,speciesvars!$D:$D,speciesvars!I:I,0,0)</f>
        <v>767</v>
      </c>
    </row>
    <row r="3841" spans="1:25" hidden="1" x14ac:dyDescent="0.25">
      <c r="A3841" t="s">
        <v>57</v>
      </c>
      <c r="B3841" t="s">
        <v>69</v>
      </c>
      <c r="C3841">
        <v>11</v>
      </c>
      <c r="D3841" t="str">
        <f t="shared" si="59"/>
        <v>Rooseveltspring 2022</v>
      </c>
      <c r="E3841" t="s">
        <v>74</v>
      </c>
      <c r="F3841" t="s">
        <v>70</v>
      </c>
      <c r="G3841" t="s">
        <v>1</v>
      </c>
      <c r="H3841" t="s">
        <v>4256</v>
      </c>
      <c r="I3841" t="s">
        <v>3945</v>
      </c>
      <c r="J3841" t="s">
        <v>60</v>
      </c>
      <c r="K3841">
        <v>0</v>
      </c>
      <c r="L3841">
        <v>0</v>
      </c>
      <c r="M3841">
        <v>0.55000000000000004</v>
      </c>
      <c r="N3841">
        <f>_xlfn.XLOOKUP($A3841,'site variables'!$A:$A,'site variables'!C:C,0,0)</f>
        <v>400.54</v>
      </c>
      <c r="O3841">
        <f>_xlfn.XLOOKUP($A3841,'site variables'!$A:$A,'site variables'!D:D,0,0)</f>
        <v>30.2</v>
      </c>
      <c r="P3841">
        <f>_xlfn.XLOOKUP($A3841,'site variables'!$A:$A,'site variables'!E:E,0,0)</f>
        <v>20.100000000000001</v>
      </c>
      <c r="Q3841">
        <f>_xlfn.XLOOKUP($A3841,'site variables'!$A:$A,'site variables'!F:F,0,0)</f>
        <v>762</v>
      </c>
      <c r="R3841" t="str">
        <f>_xlfn.XLOOKUP($A3841,'site variables'!$A:$A,'site variables'!G:G,0,0)</f>
        <v>high</v>
      </c>
      <c r="S3841" t="str">
        <f>_xlfn.XLOOKUP($A3841,'site variables'!$A:$A,'site variables'!H:H,0,0)</f>
        <v>low</v>
      </c>
      <c r="T3841" t="str">
        <f>_xlfn.XLOOKUP($A3841,'site variables'!$A:$A,'site variables'!I:I,0,0)</f>
        <v>Wildfire&amp;grazing</v>
      </c>
      <c r="U3841">
        <f>_xlfn.XLOOKUP($D3841,climatevars!$E:$E,climatevars!J:J,0,)</f>
        <v>130.99973799999995</v>
      </c>
      <c r="V3841">
        <f>_xlfn.XLOOKUP($D3841,climatevars!$E:$E,climatevars!K:K,0,)</f>
        <v>750.99849799999981</v>
      </c>
      <c r="W3841">
        <f>_xlfn.XLOOKUP($D3841,climatevars!$E:$E,climatevars!L:L,0,)</f>
        <v>750.99849799999993</v>
      </c>
      <c r="X3841">
        <f>_xlfn.XLOOKUP($G3841,speciesvars!$D:$D,speciesvars!H:H,0,0)</f>
        <v>22.9416667421659</v>
      </c>
      <c r="Y3841">
        <f>_xlfn.XLOOKUP($G3841,speciesvars!$D:$D,speciesvars!I:I,0,0)</f>
        <v>528</v>
      </c>
    </row>
    <row r="3842" spans="1:25" hidden="1" x14ac:dyDescent="0.25">
      <c r="A3842" t="s">
        <v>57</v>
      </c>
      <c r="B3842" t="s">
        <v>69</v>
      </c>
      <c r="C3842">
        <v>12</v>
      </c>
      <c r="D3842" t="str">
        <f t="shared" si="59"/>
        <v>Rooseveltspring 2022</v>
      </c>
      <c r="E3842" t="s">
        <v>75</v>
      </c>
      <c r="F3842" t="s">
        <v>49</v>
      </c>
      <c r="G3842" t="s">
        <v>6</v>
      </c>
      <c r="H3842" t="s">
        <v>4256</v>
      </c>
      <c r="I3842" t="s">
        <v>3946</v>
      </c>
      <c r="J3842" t="s">
        <v>60</v>
      </c>
      <c r="K3842">
        <v>0</v>
      </c>
      <c r="L3842">
        <v>0</v>
      </c>
      <c r="M3842">
        <v>0</v>
      </c>
      <c r="N3842">
        <f>_xlfn.XLOOKUP($A3842,'site variables'!$A:$A,'site variables'!C:C,0,0)</f>
        <v>400.54</v>
      </c>
      <c r="O3842">
        <f>_xlfn.XLOOKUP($A3842,'site variables'!$A:$A,'site variables'!D:D,0,0)</f>
        <v>30.2</v>
      </c>
      <c r="P3842">
        <f>_xlfn.XLOOKUP($A3842,'site variables'!$A:$A,'site variables'!E:E,0,0)</f>
        <v>20.100000000000001</v>
      </c>
      <c r="Q3842">
        <f>_xlfn.XLOOKUP($A3842,'site variables'!$A:$A,'site variables'!F:F,0,0)</f>
        <v>762</v>
      </c>
      <c r="R3842" t="str">
        <f>_xlfn.XLOOKUP($A3842,'site variables'!$A:$A,'site variables'!G:G,0,0)</f>
        <v>high</v>
      </c>
      <c r="S3842" t="str">
        <f>_xlfn.XLOOKUP($A3842,'site variables'!$A:$A,'site variables'!H:H,0,0)</f>
        <v>low</v>
      </c>
      <c r="T3842" t="str">
        <f>_xlfn.XLOOKUP($A3842,'site variables'!$A:$A,'site variables'!I:I,0,0)</f>
        <v>Wildfire&amp;grazing</v>
      </c>
      <c r="U3842">
        <f>_xlfn.XLOOKUP($D3842,climatevars!$E:$E,climatevars!J:J,0,)</f>
        <v>130.99973799999995</v>
      </c>
      <c r="V3842">
        <f>_xlfn.XLOOKUP($D3842,climatevars!$E:$E,climatevars!K:K,0,)</f>
        <v>750.99849799999981</v>
      </c>
      <c r="W3842">
        <f>_xlfn.XLOOKUP($D3842,climatevars!$E:$E,climatevars!L:L,0,)</f>
        <v>750.99849799999993</v>
      </c>
      <c r="X3842">
        <f>_xlfn.XLOOKUP($G3842,speciesvars!$D:$D,speciesvars!H:H,0,0)</f>
        <v>21.804166575272902</v>
      </c>
      <c r="Y3842">
        <f>_xlfn.XLOOKUP($G3842,speciesvars!$D:$D,speciesvars!I:I,0,0)</f>
        <v>504</v>
      </c>
    </row>
    <row r="3843" spans="1:25" hidden="1" x14ac:dyDescent="0.25">
      <c r="A3843" t="s">
        <v>57</v>
      </c>
      <c r="B3843" t="s">
        <v>69</v>
      </c>
      <c r="C3843">
        <v>12</v>
      </c>
      <c r="D3843" t="str">
        <f t="shared" ref="D3843:D3906" si="60">_xlfn.CONCAT(A3843,B3843)</f>
        <v>Rooseveltspring 2022</v>
      </c>
      <c r="E3843" t="s">
        <v>75</v>
      </c>
      <c r="F3843" t="s">
        <v>49</v>
      </c>
      <c r="G3843" t="s">
        <v>22</v>
      </c>
      <c r="H3843" t="s">
        <v>4256</v>
      </c>
      <c r="I3843" t="s">
        <v>3947</v>
      </c>
      <c r="J3843" t="s">
        <v>60</v>
      </c>
      <c r="K3843">
        <v>0</v>
      </c>
      <c r="L3843">
        <v>0</v>
      </c>
      <c r="M3843">
        <v>0</v>
      </c>
      <c r="N3843">
        <f>_xlfn.XLOOKUP($A3843,'site variables'!$A:$A,'site variables'!C:C,0,0)</f>
        <v>400.54</v>
      </c>
      <c r="O3843">
        <f>_xlfn.XLOOKUP($A3843,'site variables'!$A:$A,'site variables'!D:D,0,0)</f>
        <v>30.2</v>
      </c>
      <c r="P3843">
        <f>_xlfn.XLOOKUP($A3843,'site variables'!$A:$A,'site variables'!E:E,0,0)</f>
        <v>20.100000000000001</v>
      </c>
      <c r="Q3843">
        <f>_xlfn.XLOOKUP($A3843,'site variables'!$A:$A,'site variables'!F:F,0,0)</f>
        <v>762</v>
      </c>
      <c r="R3843" t="str">
        <f>_xlfn.XLOOKUP($A3843,'site variables'!$A:$A,'site variables'!G:G,0,0)</f>
        <v>high</v>
      </c>
      <c r="S3843" t="str">
        <f>_xlfn.XLOOKUP($A3843,'site variables'!$A:$A,'site variables'!H:H,0,0)</f>
        <v>low</v>
      </c>
      <c r="T3843" t="str">
        <f>_xlfn.XLOOKUP($A3843,'site variables'!$A:$A,'site variables'!I:I,0,0)</f>
        <v>Wildfire&amp;grazing</v>
      </c>
      <c r="U3843">
        <f>_xlfn.XLOOKUP($D3843,climatevars!$E:$E,climatevars!J:J,0,)</f>
        <v>130.99973799999995</v>
      </c>
      <c r="V3843">
        <f>_xlfn.XLOOKUP($D3843,climatevars!$E:$E,climatevars!K:K,0,)</f>
        <v>750.99849799999981</v>
      </c>
      <c r="W3843">
        <f>_xlfn.XLOOKUP($D3843,climatevars!$E:$E,climatevars!L:L,0,)</f>
        <v>750.99849799999993</v>
      </c>
      <c r="X3843">
        <f>_xlfn.XLOOKUP($G3843,speciesvars!$D:$D,speciesvars!H:H,0,0)</f>
        <v>22.870833317438802</v>
      </c>
      <c r="Y3843">
        <f>_xlfn.XLOOKUP($G3843,speciesvars!$D:$D,speciesvars!I:I,0,0)</f>
        <v>733</v>
      </c>
    </row>
    <row r="3844" spans="1:25" hidden="1" x14ac:dyDescent="0.25">
      <c r="A3844" t="s">
        <v>57</v>
      </c>
      <c r="B3844" t="s">
        <v>69</v>
      </c>
      <c r="C3844">
        <v>12</v>
      </c>
      <c r="D3844" t="str">
        <f t="shared" si="60"/>
        <v>Rooseveltspring 2022</v>
      </c>
      <c r="E3844" t="s">
        <v>75</v>
      </c>
      <c r="F3844" t="s">
        <v>49</v>
      </c>
      <c r="G3844" t="s">
        <v>54</v>
      </c>
      <c r="H3844" t="s">
        <v>4256</v>
      </c>
      <c r="I3844" t="s">
        <v>3948</v>
      </c>
      <c r="J3844" t="s">
        <v>60</v>
      </c>
      <c r="K3844">
        <v>0</v>
      </c>
      <c r="L3844">
        <v>0</v>
      </c>
      <c r="M3844">
        <v>0</v>
      </c>
      <c r="N3844">
        <f>_xlfn.XLOOKUP($A3844,'site variables'!$A:$A,'site variables'!C:C,0,0)</f>
        <v>400.54</v>
      </c>
      <c r="O3844">
        <f>_xlfn.XLOOKUP($A3844,'site variables'!$A:$A,'site variables'!D:D,0,0)</f>
        <v>30.2</v>
      </c>
      <c r="P3844">
        <f>_xlfn.XLOOKUP($A3844,'site variables'!$A:$A,'site variables'!E:E,0,0)</f>
        <v>20.100000000000001</v>
      </c>
      <c r="Q3844">
        <f>_xlfn.XLOOKUP($A3844,'site variables'!$A:$A,'site variables'!F:F,0,0)</f>
        <v>762</v>
      </c>
      <c r="R3844" t="str">
        <f>_xlfn.XLOOKUP($A3844,'site variables'!$A:$A,'site variables'!G:G,0,0)</f>
        <v>high</v>
      </c>
      <c r="S3844" t="str">
        <f>_xlfn.XLOOKUP($A3844,'site variables'!$A:$A,'site variables'!H:H,0,0)</f>
        <v>low</v>
      </c>
      <c r="T3844" t="str">
        <f>_xlfn.XLOOKUP($A3844,'site variables'!$A:$A,'site variables'!I:I,0,0)</f>
        <v>Wildfire&amp;grazing</v>
      </c>
      <c r="U3844">
        <f>_xlfn.XLOOKUP($D3844,climatevars!$E:$E,climatevars!J:J,0,)</f>
        <v>130.99973799999995</v>
      </c>
      <c r="V3844">
        <f>_xlfn.XLOOKUP($D3844,climatevars!$E:$E,climatevars!K:K,0,)</f>
        <v>750.99849799999981</v>
      </c>
      <c r="W3844">
        <f>_xlfn.XLOOKUP($D3844,climatevars!$E:$E,climatevars!L:L,0,)</f>
        <v>750.99849799999993</v>
      </c>
      <c r="X3844">
        <f>_xlfn.XLOOKUP($G3844,speciesvars!$D:$D,speciesvars!H:H,0,0)</f>
        <v>21.7541668613752</v>
      </c>
      <c r="Y3844">
        <f>_xlfn.XLOOKUP($G3844,speciesvars!$D:$D,speciesvars!I:I,0,0)</f>
        <v>505</v>
      </c>
    </row>
    <row r="3845" spans="1:25" hidden="1" x14ac:dyDescent="0.25">
      <c r="A3845" t="s">
        <v>57</v>
      </c>
      <c r="B3845" t="s">
        <v>69</v>
      </c>
      <c r="C3845">
        <v>17</v>
      </c>
      <c r="D3845" t="str">
        <f t="shared" si="60"/>
        <v>Rooseveltspring 2022</v>
      </c>
      <c r="E3845" t="s">
        <v>48</v>
      </c>
      <c r="F3845" t="s">
        <v>70</v>
      </c>
      <c r="G3845" t="s">
        <v>395</v>
      </c>
      <c r="H3845" t="s">
        <v>11</v>
      </c>
      <c r="I3845" t="s">
        <v>3949</v>
      </c>
      <c r="J3845" t="s">
        <v>60</v>
      </c>
      <c r="K3845">
        <v>7</v>
      </c>
      <c r="L3845">
        <v>70</v>
      </c>
      <c r="N3845">
        <f>_xlfn.XLOOKUP($A3845,'site variables'!$A:$A,'site variables'!C:C,0,0)</f>
        <v>400.54</v>
      </c>
      <c r="O3845">
        <f>_xlfn.XLOOKUP($A3845,'site variables'!$A:$A,'site variables'!D:D,0,0)</f>
        <v>30.2</v>
      </c>
      <c r="P3845">
        <f>_xlfn.XLOOKUP($A3845,'site variables'!$A:$A,'site variables'!E:E,0,0)</f>
        <v>20.100000000000001</v>
      </c>
      <c r="Q3845">
        <f>_xlfn.XLOOKUP($A3845,'site variables'!$A:$A,'site variables'!F:F,0,0)</f>
        <v>762</v>
      </c>
      <c r="R3845" t="str">
        <f>_xlfn.XLOOKUP($A3845,'site variables'!$A:$A,'site variables'!G:G,0,0)</f>
        <v>high</v>
      </c>
      <c r="S3845" t="str">
        <f>_xlfn.XLOOKUP($A3845,'site variables'!$A:$A,'site variables'!H:H,0,0)</f>
        <v>low</v>
      </c>
      <c r="T3845" t="str">
        <f>_xlfn.XLOOKUP($A3845,'site variables'!$A:$A,'site variables'!I:I,0,0)</f>
        <v>Wildfire&amp;grazing</v>
      </c>
      <c r="U3845">
        <f>_xlfn.XLOOKUP($D3845,climatevars!$E:$E,climatevars!J:J,0,)</f>
        <v>130.99973799999995</v>
      </c>
      <c r="V3845">
        <f>_xlfn.XLOOKUP($D3845,climatevars!$E:$E,climatevars!K:K,0,)</f>
        <v>750.99849799999981</v>
      </c>
      <c r="W3845">
        <f>_xlfn.XLOOKUP($D3845,climatevars!$E:$E,climatevars!L:L,0,)</f>
        <v>750.99849799999993</v>
      </c>
      <c r="X3845">
        <f>_xlfn.XLOOKUP($G3845,speciesvars!$D:$D,speciesvars!H:H,0,0)</f>
        <v>0</v>
      </c>
      <c r="Y3845">
        <f>_xlfn.XLOOKUP($G3845,speciesvars!$D:$D,speciesvars!I:I,0,0)</f>
        <v>0</v>
      </c>
    </row>
    <row r="3846" spans="1:25" hidden="1" x14ac:dyDescent="0.25">
      <c r="A3846" t="s">
        <v>57</v>
      </c>
      <c r="B3846" t="s">
        <v>69</v>
      </c>
      <c r="C3846">
        <v>17</v>
      </c>
      <c r="D3846" t="str">
        <f t="shared" si="60"/>
        <v>Rooseveltspring 2022</v>
      </c>
      <c r="E3846" t="s">
        <v>48</v>
      </c>
      <c r="F3846" t="s">
        <v>70</v>
      </c>
      <c r="G3846" t="s">
        <v>36</v>
      </c>
      <c r="H3846" t="s">
        <v>11</v>
      </c>
      <c r="I3846" t="s">
        <v>3950</v>
      </c>
      <c r="J3846" t="s">
        <v>72</v>
      </c>
      <c r="K3846">
        <v>2</v>
      </c>
      <c r="L3846">
        <v>70</v>
      </c>
      <c r="N3846">
        <f>_xlfn.XLOOKUP($A3846,'site variables'!$A:$A,'site variables'!C:C,0,0)</f>
        <v>400.54</v>
      </c>
      <c r="O3846">
        <f>_xlfn.XLOOKUP($A3846,'site variables'!$A:$A,'site variables'!D:D,0,0)</f>
        <v>30.2</v>
      </c>
      <c r="P3846">
        <f>_xlfn.XLOOKUP($A3846,'site variables'!$A:$A,'site variables'!E:E,0,0)</f>
        <v>20.100000000000001</v>
      </c>
      <c r="Q3846">
        <f>_xlfn.XLOOKUP($A3846,'site variables'!$A:$A,'site variables'!F:F,0,0)</f>
        <v>762</v>
      </c>
      <c r="R3846" t="str">
        <f>_xlfn.XLOOKUP($A3846,'site variables'!$A:$A,'site variables'!G:G,0,0)</f>
        <v>high</v>
      </c>
      <c r="S3846" t="str">
        <f>_xlfn.XLOOKUP($A3846,'site variables'!$A:$A,'site variables'!H:H,0,0)</f>
        <v>low</v>
      </c>
      <c r="T3846" t="str">
        <f>_xlfn.XLOOKUP($A3846,'site variables'!$A:$A,'site variables'!I:I,0,0)</f>
        <v>Wildfire&amp;grazing</v>
      </c>
      <c r="U3846">
        <f>_xlfn.XLOOKUP($D3846,climatevars!$E:$E,climatevars!J:J,0,)</f>
        <v>130.99973799999995</v>
      </c>
      <c r="V3846">
        <f>_xlfn.XLOOKUP($D3846,climatevars!$E:$E,climatevars!K:K,0,)</f>
        <v>750.99849799999981</v>
      </c>
      <c r="W3846">
        <f>_xlfn.XLOOKUP($D3846,climatevars!$E:$E,climatevars!L:L,0,)</f>
        <v>750.99849799999993</v>
      </c>
      <c r="X3846">
        <f>_xlfn.XLOOKUP($G3846,speciesvars!$D:$D,speciesvars!H:H,0,0)</f>
        <v>0</v>
      </c>
      <c r="Y3846">
        <f>_xlfn.XLOOKUP($G3846,speciesvars!$D:$D,speciesvars!I:I,0,0)</f>
        <v>0</v>
      </c>
    </row>
    <row r="3847" spans="1:25" hidden="1" x14ac:dyDescent="0.25">
      <c r="A3847" t="s">
        <v>57</v>
      </c>
      <c r="B3847" t="s">
        <v>69</v>
      </c>
      <c r="C3847">
        <v>17</v>
      </c>
      <c r="D3847" t="str">
        <f t="shared" si="60"/>
        <v>Rooseveltspring 2022</v>
      </c>
      <c r="E3847" t="s">
        <v>48</v>
      </c>
      <c r="F3847" t="s">
        <v>70</v>
      </c>
      <c r="G3847" t="s">
        <v>1437</v>
      </c>
      <c r="H3847" t="s">
        <v>11</v>
      </c>
      <c r="I3847" t="s">
        <v>3951</v>
      </c>
      <c r="J3847" t="s">
        <v>60</v>
      </c>
      <c r="K3847">
        <v>1</v>
      </c>
      <c r="L3847">
        <v>40</v>
      </c>
      <c r="N3847">
        <f>_xlfn.XLOOKUP($A3847,'site variables'!$A:$A,'site variables'!C:C,0,0)</f>
        <v>400.54</v>
      </c>
      <c r="O3847">
        <f>_xlfn.XLOOKUP($A3847,'site variables'!$A:$A,'site variables'!D:D,0,0)</f>
        <v>30.2</v>
      </c>
      <c r="P3847">
        <f>_xlfn.XLOOKUP($A3847,'site variables'!$A:$A,'site variables'!E:E,0,0)</f>
        <v>20.100000000000001</v>
      </c>
      <c r="Q3847">
        <f>_xlfn.XLOOKUP($A3847,'site variables'!$A:$A,'site variables'!F:F,0,0)</f>
        <v>762</v>
      </c>
      <c r="R3847" t="str">
        <f>_xlfn.XLOOKUP($A3847,'site variables'!$A:$A,'site variables'!G:G,0,0)</f>
        <v>high</v>
      </c>
      <c r="S3847" t="str">
        <f>_xlfn.XLOOKUP($A3847,'site variables'!$A:$A,'site variables'!H:H,0,0)</f>
        <v>low</v>
      </c>
      <c r="T3847" t="str">
        <f>_xlfn.XLOOKUP($A3847,'site variables'!$A:$A,'site variables'!I:I,0,0)</f>
        <v>Wildfire&amp;grazing</v>
      </c>
      <c r="U3847">
        <f>_xlfn.XLOOKUP($D3847,climatevars!$E:$E,climatevars!J:J,0,)</f>
        <v>130.99973799999995</v>
      </c>
      <c r="V3847">
        <f>_xlfn.XLOOKUP($D3847,climatevars!$E:$E,climatevars!K:K,0,)</f>
        <v>750.99849799999981</v>
      </c>
      <c r="W3847">
        <f>_xlfn.XLOOKUP($D3847,climatevars!$E:$E,climatevars!L:L,0,)</f>
        <v>750.99849799999993</v>
      </c>
      <c r="X3847">
        <f>_xlfn.XLOOKUP($G3847,speciesvars!$D:$D,speciesvars!H:H,0,0)</f>
        <v>0</v>
      </c>
      <c r="Y3847">
        <f>_xlfn.XLOOKUP($G3847,speciesvars!$D:$D,speciesvars!I:I,0,0)</f>
        <v>0</v>
      </c>
    </row>
    <row r="3848" spans="1:25" hidden="1" x14ac:dyDescent="0.25">
      <c r="A3848" t="s">
        <v>57</v>
      </c>
      <c r="B3848" t="s">
        <v>69</v>
      </c>
      <c r="C3848">
        <v>12</v>
      </c>
      <c r="D3848" t="str">
        <f t="shared" si="60"/>
        <v>Rooseveltspring 2022</v>
      </c>
      <c r="E3848" t="s">
        <v>75</v>
      </c>
      <c r="F3848" t="s">
        <v>49</v>
      </c>
      <c r="G3848" t="s">
        <v>65</v>
      </c>
      <c r="H3848" t="s">
        <v>4256</v>
      </c>
      <c r="I3848" t="s">
        <v>3952</v>
      </c>
      <c r="J3848" t="s">
        <v>60</v>
      </c>
      <c r="K3848">
        <v>0</v>
      </c>
      <c r="L3848">
        <v>0</v>
      </c>
      <c r="M3848">
        <v>0</v>
      </c>
      <c r="N3848">
        <f>_xlfn.XLOOKUP($A3848,'site variables'!$A:$A,'site variables'!C:C,0,0)</f>
        <v>400.54</v>
      </c>
      <c r="O3848">
        <f>_xlfn.XLOOKUP($A3848,'site variables'!$A:$A,'site variables'!D:D,0,0)</f>
        <v>30.2</v>
      </c>
      <c r="P3848">
        <f>_xlfn.XLOOKUP($A3848,'site variables'!$A:$A,'site variables'!E:E,0,0)</f>
        <v>20.100000000000001</v>
      </c>
      <c r="Q3848">
        <f>_xlfn.XLOOKUP($A3848,'site variables'!$A:$A,'site variables'!F:F,0,0)</f>
        <v>762</v>
      </c>
      <c r="R3848" t="str">
        <f>_xlfn.XLOOKUP($A3848,'site variables'!$A:$A,'site variables'!G:G,0,0)</f>
        <v>high</v>
      </c>
      <c r="S3848" t="str">
        <f>_xlfn.XLOOKUP($A3848,'site variables'!$A:$A,'site variables'!H:H,0,0)</f>
        <v>low</v>
      </c>
      <c r="T3848" t="str">
        <f>_xlfn.XLOOKUP($A3848,'site variables'!$A:$A,'site variables'!I:I,0,0)</f>
        <v>Wildfire&amp;grazing</v>
      </c>
      <c r="U3848">
        <f>_xlfn.XLOOKUP($D3848,climatevars!$E:$E,climatevars!J:J,0,)</f>
        <v>130.99973799999995</v>
      </c>
      <c r="V3848">
        <f>_xlfn.XLOOKUP($D3848,climatevars!$E:$E,climatevars!K:K,0,)</f>
        <v>750.99849799999981</v>
      </c>
      <c r="W3848">
        <f>_xlfn.XLOOKUP($D3848,climatevars!$E:$E,climatevars!L:L,0,)</f>
        <v>750.99849799999993</v>
      </c>
      <c r="X3848">
        <f>_xlfn.XLOOKUP($G3848,speciesvars!$D:$D,speciesvars!H:H,0,0)</f>
        <v>21.662499884764401</v>
      </c>
      <c r="Y3848">
        <f>_xlfn.XLOOKUP($G3848,speciesvars!$D:$D,speciesvars!I:I,0,0)</f>
        <v>767</v>
      </c>
    </row>
    <row r="3849" spans="1:25" hidden="1" x14ac:dyDescent="0.25">
      <c r="A3849" t="s">
        <v>57</v>
      </c>
      <c r="B3849" t="s">
        <v>69</v>
      </c>
      <c r="C3849">
        <v>18</v>
      </c>
      <c r="D3849" t="str">
        <f t="shared" si="60"/>
        <v>Rooseveltspring 2022</v>
      </c>
      <c r="E3849" t="s">
        <v>12</v>
      </c>
      <c r="F3849" t="s">
        <v>70</v>
      </c>
      <c r="G3849" t="s">
        <v>29</v>
      </c>
      <c r="H3849" t="s">
        <v>11</v>
      </c>
      <c r="I3849" t="s">
        <v>3953</v>
      </c>
      <c r="J3849" t="s">
        <v>60</v>
      </c>
      <c r="K3849">
        <v>3</v>
      </c>
      <c r="L3849">
        <v>20</v>
      </c>
      <c r="N3849">
        <f>_xlfn.XLOOKUP($A3849,'site variables'!$A:$A,'site variables'!C:C,0,0)</f>
        <v>400.54</v>
      </c>
      <c r="O3849">
        <f>_xlfn.XLOOKUP($A3849,'site variables'!$A:$A,'site variables'!D:D,0,0)</f>
        <v>30.2</v>
      </c>
      <c r="P3849">
        <f>_xlfn.XLOOKUP($A3849,'site variables'!$A:$A,'site variables'!E:E,0,0)</f>
        <v>20.100000000000001</v>
      </c>
      <c r="Q3849">
        <f>_xlfn.XLOOKUP($A3849,'site variables'!$A:$A,'site variables'!F:F,0,0)</f>
        <v>762</v>
      </c>
      <c r="R3849" t="str">
        <f>_xlfn.XLOOKUP($A3849,'site variables'!$A:$A,'site variables'!G:G,0,0)</f>
        <v>high</v>
      </c>
      <c r="S3849" t="str">
        <f>_xlfn.XLOOKUP($A3849,'site variables'!$A:$A,'site variables'!H:H,0,0)</f>
        <v>low</v>
      </c>
      <c r="T3849" t="str">
        <f>_xlfn.XLOOKUP($A3849,'site variables'!$A:$A,'site variables'!I:I,0,0)</f>
        <v>Wildfire&amp;grazing</v>
      </c>
      <c r="U3849">
        <f>_xlfn.XLOOKUP($D3849,climatevars!$E:$E,climatevars!J:J,0,)</f>
        <v>130.99973799999995</v>
      </c>
      <c r="V3849">
        <f>_xlfn.XLOOKUP($D3849,climatevars!$E:$E,climatevars!K:K,0,)</f>
        <v>750.99849799999981</v>
      </c>
      <c r="W3849">
        <f>_xlfn.XLOOKUP($D3849,climatevars!$E:$E,climatevars!L:L,0,)</f>
        <v>750.99849799999993</v>
      </c>
      <c r="X3849">
        <f>_xlfn.XLOOKUP($G3849,speciesvars!$D:$D,speciesvars!H:H,0,0)</f>
        <v>0</v>
      </c>
      <c r="Y3849">
        <f>_xlfn.XLOOKUP($G3849,speciesvars!$D:$D,speciesvars!I:I,0,0)</f>
        <v>0</v>
      </c>
    </row>
    <row r="3850" spans="1:25" hidden="1" x14ac:dyDescent="0.25">
      <c r="A3850" t="s">
        <v>57</v>
      </c>
      <c r="B3850" t="s">
        <v>69</v>
      </c>
      <c r="C3850">
        <v>12</v>
      </c>
      <c r="D3850" t="str">
        <f t="shared" si="60"/>
        <v>Rooseveltspring 2022</v>
      </c>
      <c r="E3850" t="s">
        <v>75</v>
      </c>
      <c r="F3850" t="s">
        <v>49</v>
      </c>
      <c r="G3850" t="s">
        <v>1</v>
      </c>
      <c r="H3850" t="s">
        <v>4256</v>
      </c>
      <c r="I3850" t="s">
        <v>3954</v>
      </c>
      <c r="J3850" t="s">
        <v>60</v>
      </c>
      <c r="K3850">
        <v>0</v>
      </c>
      <c r="L3850">
        <v>0</v>
      </c>
      <c r="M3850">
        <v>0</v>
      </c>
      <c r="N3850">
        <f>_xlfn.XLOOKUP($A3850,'site variables'!$A:$A,'site variables'!C:C,0,0)</f>
        <v>400.54</v>
      </c>
      <c r="O3850">
        <f>_xlfn.XLOOKUP($A3850,'site variables'!$A:$A,'site variables'!D:D,0,0)</f>
        <v>30.2</v>
      </c>
      <c r="P3850">
        <f>_xlfn.XLOOKUP($A3850,'site variables'!$A:$A,'site variables'!E:E,0,0)</f>
        <v>20.100000000000001</v>
      </c>
      <c r="Q3850">
        <f>_xlfn.XLOOKUP($A3850,'site variables'!$A:$A,'site variables'!F:F,0,0)</f>
        <v>762</v>
      </c>
      <c r="R3850" t="str">
        <f>_xlfn.XLOOKUP($A3850,'site variables'!$A:$A,'site variables'!G:G,0,0)</f>
        <v>high</v>
      </c>
      <c r="S3850" t="str">
        <f>_xlfn.XLOOKUP($A3850,'site variables'!$A:$A,'site variables'!H:H,0,0)</f>
        <v>low</v>
      </c>
      <c r="T3850" t="str">
        <f>_xlfn.XLOOKUP($A3850,'site variables'!$A:$A,'site variables'!I:I,0,0)</f>
        <v>Wildfire&amp;grazing</v>
      </c>
      <c r="U3850">
        <f>_xlfn.XLOOKUP($D3850,climatevars!$E:$E,climatevars!J:J,0,)</f>
        <v>130.99973799999995</v>
      </c>
      <c r="V3850">
        <f>_xlfn.XLOOKUP($D3850,climatevars!$E:$E,climatevars!K:K,0,)</f>
        <v>750.99849799999981</v>
      </c>
      <c r="W3850">
        <f>_xlfn.XLOOKUP($D3850,climatevars!$E:$E,climatevars!L:L,0,)</f>
        <v>750.99849799999993</v>
      </c>
      <c r="X3850">
        <f>_xlfn.XLOOKUP($G3850,speciesvars!$D:$D,speciesvars!H:H,0,0)</f>
        <v>22.9416667421659</v>
      </c>
      <c r="Y3850">
        <f>_xlfn.XLOOKUP($G3850,speciesvars!$D:$D,speciesvars!I:I,0,0)</f>
        <v>528</v>
      </c>
    </row>
    <row r="3851" spans="1:25" hidden="1" x14ac:dyDescent="0.25">
      <c r="A3851" t="s">
        <v>57</v>
      </c>
      <c r="B3851" t="s">
        <v>69</v>
      </c>
      <c r="C3851">
        <v>13</v>
      </c>
      <c r="D3851" t="str">
        <f t="shared" si="60"/>
        <v>Rooseveltspring 2022</v>
      </c>
      <c r="E3851" t="s">
        <v>48</v>
      </c>
      <c r="F3851" t="s">
        <v>0</v>
      </c>
      <c r="G3851" t="s">
        <v>13</v>
      </c>
      <c r="H3851" t="s">
        <v>4254</v>
      </c>
      <c r="I3851" t="s">
        <v>3955</v>
      </c>
      <c r="J3851" t="s">
        <v>60</v>
      </c>
      <c r="K3851">
        <v>0</v>
      </c>
      <c r="L3851">
        <v>0</v>
      </c>
      <c r="M3851">
        <v>0</v>
      </c>
      <c r="N3851">
        <f>_xlfn.XLOOKUP($A3851,'site variables'!$A:$A,'site variables'!C:C,0,0)</f>
        <v>400.54</v>
      </c>
      <c r="O3851">
        <f>_xlfn.XLOOKUP($A3851,'site variables'!$A:$A,'site variables'!D:D,0,0)</f>
        <v>30.2</v>
      </c>
      <c r="P3851">
        <f>_xlfn.XLOOKUP($A3851,'site variables'!$A:$A,'site variables'!E:E,0,0)</f>
        <v>20.100000000000001</v>
      </c>
      <c r="Q3851">
        <f>_xlfn.XLOOKUP($A3851,'site variables'!$A:$A,'site variables'!F:F,0,0)</f>
        <v>762</v>
      </c>
      <c r="R3851" t="str">
        <f>_xlfn.XLOOKUP($A3851,'site variables'!$A:$A,'site variables'!G:G,0,0)</f>
        <v>high</v>
      </c>
      <c r="S3851" t="str">
        <f>_xlfn.XLOOKUP($A3851,'site variables'!$A:$A,'site variables'!H:H,0,0)</f>
        <v>low</v>
      </c>
      <c r="T3851" t="str">
        <f>_xlfn.XLOOKUP($A3851,'site variables'!$A:$A,'site variables'!I:I,0,0)</f>
        <v>Wildfire&amp;grazing</v>
      </c>
      <c r="U3851">
        <f>_xlfn.XLOOKUP($D3851,climatevars!$E:$E,climatevars!J:J,0,)</f>
        <v>130.99973799999995</v>
      </c>
      <c r="V3851">
        <f>_xlfn.XLOOKUP($D3851,climatevars!$E:$E,climatevars!K:K,0,)</f>
        <v>750.99849799999981</v>
      </c>
      <c r="W3851">
        <f>_xlfn.XLOOKUP($D3851,climatevars!$E:$E,climatevars!L:L,0,)</f>
        <v>750.99849799999993</v>
      </c>
      <c r="X3851">
        <f>_xlfn.XLOOKUP($G3851,speciesvars!$D:$D,speciesvars!H:H,0,0)</f>
        <v>23.462500015894602</v>
      </c>
      <c r="Y3851">
        <f>_xlfn.XLOOKUP($G3851,speciesvars!$D:$D,speciesvars!I:I,0,0)</f>
        <v>846</v>
      </c>
    </row>
    <row r="3852" spans="1:25" hidden="1" x14ac:dyDescent="0.25">
      <c r="A3852" t="s">
        <v>57</v>
      </c>
      <c r="B3852" t="s">
        <v>69</v>
      </c>
      <c r="C3852">
        <v>13</v>
      </c>
      <c r="D3852" t="str">
        <f t="shared" si="60"/>
        <v>Rooseveltspring 2022</v>
      </c>
      <c r="E3852" t="s">
        <v>48</v>
      </c>
      <c r="F3852" t="s">
        <v>0</v>
      </c>
      <c r="G3852" t="s">
        <v>21</v>
      </c>
      <c r="H3852" t="s">
        <v>4254</v>
      </c>
      <c r="I3852" t="s">
        <v>3956</v>
      </c>
      <c r="J3852" t="s">
        <v>60</v>
      </c>
      <c r="K3852">
        <v>0</v>
      </c>
      <c r="L3852">
        <v>0</v>
      </c>
      <c r="M3852">
        <v>0</v>
      </c>
      <c r="N3852">
        <f>_xlfn.XLOOKUP($A3852,'site variables'!$A:$A,'site variables'!C:C,0,0)</f>
        <v>400.54</v>
      </c>
      <c r="O3852">
        <f>_xlfn.XLOOKUP($A3852,'site variables'!$A:$A,'site variables'!D:D,0,0)</f>
        <v>30.2</v>
      </c>
      <c r="P3852">
        <f>_xlfn.XLOOKUP($A3852,'site variables'!$A:$A,'site variables'!E:E,0,0)</f>
        <v>20.100000000000001</v>
      </c>
      <c r="Q3852">
        <f>_xlfn.XLOOKUP($A3852,'site variables'!$A:$A,'site variables'!F:F,0,0)</f>
        <v>762</v>
      </c>
      <c r="R3852" t="str">
        <f>_xlfn.XLOOKUP($A3852,'site variables'!$A:$A,'site variables'!G:G,0,0)</f>
        <v>high</v>
      </c>
      <c r="S3852" t="str">
        <f>_xlfn.XLOOKUP($A3852,'site variables'!$A:$A,'site variables'!H:H,0,0)</f>
        <v>low</v>
      </c>
      <c r="T3852" t="str">
        <f>_xlfn.XLOOKUP($A3852,'site variables'!$A:$A,'site variables'!I:I,0,0)</f>
        <v>Wildfire&amp;grazing</v>
      </c>
      <c r="U3852">
        <f>_xlfn.XLOOKUP($D3852,climatevars!$E:$E,climatevars!J:J,0,)</f>
        <v>130.99973799999995</v>
      </c>
      <c r="V3852">
        <f>_xlfn.XLOOKUP($D3852,climatevars!$E:$E,climatevars!K:K,0,)</f>
        <v>750.99849799999981</v>
      </c>
      <c r="W3852">
        <f>_xlfn.XLOOKUP($D3852,climatevars!$E:$E,climatevars!L:L,0,)</f>
        <v>750.99849799999993</v>
      </c>
      <c r="X3852">
        <f>_xlfn.XLOOKUP($G3852,speciesvars!$D:$D,speciesvars!H:H,0,0)</f>
        <v>24.8750001192093</v>
      </c>
      <c r="Y3852">
        <f>_xlfn.XLOOKUP($G3852,speciesvars!$D:$D,speciesvars!I:I,0,0)</f>
        <v>845</v>
      </c>
    </row>
    <row r="3853" spans="1:25" hidden="1" x14ac:dyDescent="0.25">
      <c r="A3853" t="s">
        <v>57</v>
      </c>
      <c r="B3853" t="s">
        <v>69</v>
      </c>
      <c r="C3853">
        <v>13</v>
      </c>
      <c r="D3853" t="str">
        <f t="shared" si="60"/>
        <v>Rooseveltspring 2022</v>
      </c>
      <c r="E3853" t="s">
        <v>48</v>
      </c>
      <c r="F3853" t="s">
        <v>0</v>
      </c>
      <c r="G3853" t="s">
        <v>53</v>
      </c>
      <c r="H3853" t="s">
        <v>4254</v>
      </c>
      <c r="I3853" t="s">
        <v>3957</v>
      </c>
      <c r="J3853" t="s">
        <v>60</v>
      </c>
      <c r="K3853">
        <v>0</v>
      </c>
      <c r="L3853">
        <v>0</v>
      </c>
      <c r="M3853">
        <v>0</v>
      </c>
      <c r="N3853">
        <f>_xlfn.XLOOKUP($A3853,'site variables'!$A:$A,'site variables'!C:C,0,0)</f>
        <v>400.54</v>
      </c>
      <c r="O3853">
        <f>_xlfn.XLOOKUP($A3853,'site variables'!$A:$A,'site variables'!D:D,0,0)</f>
        <v>30.2</v>
      </c>
      <c r="P3853">
        <f>_xlfn.XLOOKUP($A3853,'site variables'!$A:$A,'site variables'!E:E,0,0)</f>
        <v>20.100000000000001</v>
      </c>
      <c r="Q3853">
        <f>_xlfn.XLOOKUP($A3853,'site variables'!$A:$A,'site variables'!F:F,0,0)</f>
        <v>762</v>
      </c>
      <c r="R3853" t="str">
        <f>_xlfn.XLOOKUP($A3853,'site variables'!$A:$A,'site variables'!G:G,0,0)</f>
        <v>high</v>
      </c>
      <c r="S3853" t="str">
        <f>_xlfn.XLOOKUP($A3853,'site variables'!$A:$A,'site variables'!H:H,0,0)</f>
        <v>low</v>
      </c>
      <c r="T3853" t="str">
        <f>_xlfn.XLOOKUP($A3853,'site variables'!$A:$A,'site variables'!I:I,0,0)</f>
        <v>Wildfire&amp;grazing</v>
      </c>
      <c r="U3853">
        <f>_xlfn.XLOOKUP($D3853,climatevars!$E:$E,climatevars!J:J,0,)</f>
        <v>130.99973799999995</v>
      </c>
      <c r="V3853">
        <f>_xlfn.XLOOKUP($D3853,climatevars!$E:$E,climatevars!K:K,0,)</f>
        <v>750.99849799999981</v>
      </c>
      <c r="W3853">
        <f>_xlfn.XLOOKUP($D3853,climatevars!$E:$E,climatevars!L:L,0,)</f>
        <v>750.99849799999993</v>
      </c>
      <c r="X3853">
        <f>_xlfn.XLOOKUP($G3853,speciesvars!$D:$D,speciesvars!H:H,0,0)</f>
        <v>24.200000047683702</v>
      </c>
      <c r="Y3853">
        <f>_xlfn.XLOOKUP($G3853,speciesvars!$D:$D,speciesvars!I:I,0,0)</f>
        <v>706</v>
      </c>
    </row>
    <row r="3854" spans="1:25" hidden="1" x14ac:dyDescent="0.25">
      <c r="A3854" t="s">
        <v>57</v>
      </c>
      <c r="B3854" t="s">
        <v>69</v>
      </c>
      <c r="C3854">
        <v>18</v>
      </c>
      <c r="D3854" t="str">
        <f t="shared" si="60"/>
        <v>Rooseveltspring 2022</v>
      </c>
      <c r="E3854" t="s">
        <v>12</v>
      </c>
      <c r="F3854" t="s">
        <v>70</v>
      </c>
      <c r="G3854" t="s">
        <v>14</v>
      </c>
      <c r="H3854" t="s">
        <v>11</v>
      </c>
      <c r="I3854" t="s">
        <v>3958</v>
      </c>
      <c r="J3854" t="s">
        <v>60</v>
      </c>
      <c r="K3854">
        <v>2</v>
      </c>
      <c r="L3854">
        <v>250</v>
      </c>
      <c r="N3854">
        <f>_xlfn.XLOOKUP($A3854,'site variables'!$A:$A,'site variables'!C:C,0,0)</f>
        <v>400.54</v>
      </c>
      <c r="O3854">
        <f>_xlfn.XLOOKUP($A3854,'site variables'!$A:$A,'site variables'!D:D,0,0)</f>
        <v>30.2</v>
      </c>
      <c r="P3854">
        <f>_xlfn.XLOOKUP($A3854,'site variables'!$A:$A,'site variables'!E:E,0,0)</f>
        <v>20.100000000000001</v>
      </c>
      <c r="Q3854">
        <f>_xlfn.XLOOKUP($A3854,'site variables'!$A:$A,'site variables'!F:F,0,0)</f>
        <v>762</v>
      </c>
      <c r="R3854" t="str">
        <f>_xlfn.XLOOKUP($A3854,'site variables'!$A:$A,'site variables'!G:G,0,0)</f>
        <v>high</v>
      </c>
      <c r="S3854" t="str">
        <f>_xlfn.XLOOKUP($A3854,'site variables'!$A:$A,'site variables'!H:H,0,0)</f>
        <v>low</v>
      </c>
      <c r="T3854" t="str">
        <f>_xlfn.XLOOKUP($A3854,'site variables'!$A:$A,'site variables'!I:I,0,0)</f>
        <v>Wildfire&amp;grazing</v>
      </c>
      <c r="U3854">
        <f>_xlfn.XLOOKUP($D3854,climatevars!$E:$E,climatevars!J:J,0,)</f>
        <v>130.99973799999995</v>
      </c>
      <c r="V3854">
        <f>_xlfn.XLOOKUP($D3854,climatevars!$E:$E,climatevars!K:K,0,)</f>
        <v>750.99849799999981</v>
      </c>
      <c r="W3854">
        <f>_xlfn.XLOOKUP($D3854,climatevars!$E:$E,climatevars!L:L,0,)</f>
        <v>750.99849799999993</v>
      </c>
      <c r="X3854">
        <f>_xlfn.XLOOKUP($G3854,speciesvars!$D:$D,speciesvars!H:H,0,0)</f>
        <v>0</v>
      </c>
      <c r="Y3854">
        <f>_xlfn.XLOOKUP($G3854,speciesvars!$D:$D,speciesvars!I:I,0,0)</f>
        <v>0</v>
      </c>
    </row>
    <row r="3855" spans="1:25" hidden="1" x14ac:dyDescent="0.25">
      <c r="A3855" t="s">
        <v>57</v>
      </c>
      <c r="B3855" t="s">
        <v>69</v>
      </c>
      <c r="C3855">
        <v>18</v>
      </c>
      <c r="D3855" t="str">
        <f t="shared" si="60"/>
        <v>Rooseveltspring 2022</v>
      </c>
      <c r="E3855" t="s">
        <v>12</v>
      </c>
      <c r="F3855" t="s">
        <v>70</v>
      </c>
      <c r="G3855" t="s">
        <v>395</v>
      </c>
      <c r="H3855" t="s">
        <v>11</v>
      </c>
      <c r="I3855" t="s">
        <v>3959</v>
      </c>
      <c r="J3855" t="s">
        <v>60</v>
      </c>
      <c r="K3855">
        <v>2</v>
      </c>
      <c r="L3855">
        <v>90</v>
      </c>
      <c r="N3855">
        <f>_xlfn.XLOOKUP($A3855,'site variables'!$A:$A,'site variables'!C:C,0,0)</f>
        <v>400.54</v>
      </c>
      <c r="O3855">
        <f>_xlfn.XLOOKUP($A3855,'site variables'!$A:$A,'site variables'!D:D,0,0)</f>
        <v>30.2</v>
      </c>
      <c r="P3855">
        <f>_xlfn.XLOOKUP($A3855,'site variables'!$A:$A,'site variables'!E:E,0,0)</f>
        <v>20.100000000000001</v>
      </c>
      <c r="Q3855">
        <f>_xlfn.XLOOKUP($A3855,'site variables'!$A:$A,'site variables'!F:F,0,0)</f>
        <v>762</v>
      </c>
      <c r="R3855" t="str">
        <f>_xlfn.XLOOKUP($A3855,'site variables'!$A:$A,'site variables'!G:G,0,0)</f>
        <v>high</v>
      </c>
      <c r="S3855" t="str">
        <f>_xlfn.XLOOKUP($A3855,'site variables'!$A:$A,'site variables'!H:H,0,0)</f>
        <v>low</v>
      </c>
      <c r="T3855" t="str">
        <f>_xlfn.XLOOKUP($A3855,'site variables'!$A:$A,'site variables'!I:I,0,0)</f>
        <v>Wildfire&amp;grazing</v>
      </c>
      <c r="U3855">
        <f>_xlfn.XLOOKUP($D3855,climatevars!$E:$E,climatevars!J:J,0,)</f>
        <v>130.99973799999995</v>
      </c>
      <c r="V3855">
        <f>_xlfn.XLOOKUP($D3855,climatevars!$E:$E,climatevars!K:K,0,)</f>
        <v>750.99849799999981</v>
      </c>
      <c r="W3855">
        <f>_xlfn.XLOOKUP($D3855,climatevars!$E:$E,climatevars!L:L,0,)</f>
        <v>750.99849799999993</v>
      </c>
      <c r="X3855">
        <f>_xlfn.XLOOKUP($G3855,speciesvars!$D:$D,speciesvars!H:H,0,0)</f>
        <v>0</v>
      </c>
      <c r="Y3855">
        <f>_xlfn.XLOOKUP($G3855,speciesvars!$D:$D,speciesvars!I:I,0,0)</f>
        <v>0</v>
      </c>
    </row>
    <row r="3856" spans="1:25" hidden="1" x14ac:dyDescent="0.25">
      <c r="A3856" t="s">
        <v>57</v>
      </c>
      <c r="B3856" t="s">
        <v>69</v>
      </c>
      <c r="C3856">
        <v>19</v>
      </c>
      <c r="D3856" t="str">
        <f t="shared" si="60"/>
        <v>Rooseveltspring 2022</v>
      </c>
      <c r="E3856" t="s">
        <v>66</v>
      </c>
      <c r="F3856" t="s">
        <v>70</v>
      </c>
      <c r="G3856" t="s">
        <v>14</v>
      </c>
      <c r="H3856" t="s">
        <v>11</v>
      </c>
      <c r="I3856" t="s">
        <v>3960</v>
      </c>
      <c r="J3856" t="s">
        <v>60</v>
      </c>
      <c r="K3856">
        <v>9</v>
      </c>
      <c r="L3856">
        <v>120</v>
      </c>
      <c r="N3856">
        <f>_xlfn.XLOOKUP($A3856,'site variables'!$A:$A,'site variables'!C:C,0,0)</f>
        <v>400.54</v>
      </c>
      <c r="O3856">
        <f>_xlfn.XLOOKUP($A3856,'site variables'!$A:$A,'site variables'!D:D,0,0)</f>
        <v>30.2</v>
      </c>
      <c r="P3856">
        <f>_xlfn.XLOOKUP($A3856,'site variables'!$A:$A,'site variables'!E:E,0,0)</f>
        <v>20.100000000000001</v>
      </c>
      <c r="Q3856">
        <f>_xlfn.XLOOKUP($A3856,'site variables'!$A:$A,'site variables'!F:F,0,0)</f>
        <v>762</v>
      </c>
      <c r="R3856" t="str">
        <f>_xlfn.XLOOKUP($A3856,'site variables'!$A:$A,'site variables'!G:G,0,0)</f>
        <v>high</v>
      </c>
      <c r="S3856" t="str">
        <f>_xlfn.XLOOKUP($A3856,'site variables'!$A:$A,'site variables'!H:H,0,0)</f>
        <v>low</v>
      </c>
      <c r="T3856" t="str">
        <f>_xlfn.XLOOKUP($A3856,'site variables'!$A:$A,'site variables'!I:I,0,0)</f>
        <v>Wildfire&amp;grazing</v>
      </c>
      <c r="U3856">
        <f>_xlfn.XLOOKUP($D3856,climatevars!$E:$E,climatevars!J:J,0,)</f>
        <v>130.99973799999995</v>
      </c>
      <c r="V3856">
        <f>_xlfn.XLOOKUP($D3856,climatevars!$E:$E,climatevars!K:K,0,)</f>
        <v>750.99849799999981</v>
      </c>
      <c r="W3856">
        <f>_xlfn.XLOOKUP($D3856,climatevars!$E:$E,climatevars!L:L,0,)</f>
        <v>750.99849799999993</v>
      </c>
      <c r="X3856">
        <f>_xlfn.XLOOKUP($G3856,speciesvars!$D:$D,speciesvars!H:H,0,0)</f>
        <v>0</v>
      </c>
      <c r="Y3856">
        <f>_xlfn.XLOOKUP($G3856,speciesvars!$D:$D,speciesvars!I:I,0,0)</f>
        <v>0</v>
      </c>
    </row>
    <row r="3857" spans="1:25" hidden="1" x14ac:dyDescent="0.25">
      <c r="A3857" t="s">
        <v>57</v>
      </c>
      <c r="B3857" t="s">
        <v>69</v>
      </c>
      <c r="C3857">
        <v>13</v>
      </c>
      <c r="D3857" t="str">
        <f t="shared" si="60"/>
        <v>Rooseveltspring 2022</v>
      </c>
      <c r="E3857" t="s">
        <v>48</v>
      </c>
      <c r="F3857" t="s">
        <v>0</v>
      </c>
      <c r="G3857" t="s">
        <v>35</v>
      </c>
      <c r="H3857" t="s">
        <v>4254</v>
      </c>
      <c r="I3857" t="s">
        <v>3961</v>
      </c>
      <c r="J3857" t="s">
        <v>60</v>
      </c>
      <c r="K3857">
        <v>0</v>
      </c>
      <c r="L3857">
        <v>0</v>
      </c>
      <c r="M3857">
        <v>0</v>
      </c>
      <c r="N3857">
        <f>_xlfn.XLOOKUP($A3857,'site variables'!$A:$A,'site variables'!C:C,0,0)</f>
        <v>400.54</v>
      </c>
      <c r="O3857">
        <f>_xlfn.XLOOKUP($A3857,'site variables'!$A:$A,'site variables'!D:D,0,0)</f>
        <v>30.2</v>
      </c>
      <c r="P3857">
        <f>_xlfn.XLOOKUP($A3857,'site variables'!$A:$A,'site variables'!E:E,0,0)</f>
        <v>20.100000000000001</v>
      </c>
      <c r="Q3857">
        <f>_xlfn.XLOOKUP($A3857,'site variables'!$A:$A,'site variables'!F:F,0,0)</f>
        <v>762</v>
      </c>
      <c r="R3857" t="str">
        <f>_xlfn.XLOOKUP($A3857,'site variables'!$A:$A,'site variables'!G:G,0,0)</f>
        <v>high</v>
      </c>
      <c r="S3857" t="str">
        <f>_xlfn.XLOOKUP($A3857,'site variables'!$A:$A,'site variables'!H:H,0,0)</f>
        <v>low</v>
      </c>
      <c r="T3857" t="str">
        <f>_xlfn.XLOOKUP($A3857,'site variables'!$A:$A,'site variables'!I:I,0,0)</f>
        <v>Wildfire&amp;grazing</v>
      </c>
      <c r="U3857">
        <f>_xlfn.XLOOKUP($D3857,climatevars!$E:$E,climatevars!J:J,0,)</f>
        <v>130.99973799999995</v>
      </c>
      <c r="V3857">
        <f>_xlfn.XLOOKUP($D3857,climatevars!$E:$E,climatevars!K:K,0,)</f>
        <v>750.99849799999981</v>
      </c>
      <c r="W3857">
        <f>_xlfn.XLOOKUP($D3857,climatevars!$E:$E,climatevars!L:L,0,)</f>
        <v>750.99849799999993</v>
      </c>
      <c r="X3857">
        <f>_xlfn.XLOOKUP($G3857,speciesvars!$D:$D,speciesvars!H:H,0,0)</f>
        <v>23.5000000198682</v>
      </c>
      <c r="Y3857">
        <f>_xlfn.XLOOKUP($G3857,speciesvars!$D:$D,speciesvars!I:I,0,0)</f>
        <v>354</v>
      </c>
    </row>
    <row r="3858" spans="1:25" hidden="1" x14ac:dyDescent="0.25">
      <c r="A3858" t="s">
        <v>57</v>
      </c>
      <c r="B3858" t="s">
        <v>69</v>
      </c>
      <c r="C3858">
        <v>19</v>
      </c>
      <c r="D3858" t="str">
        <f t="shared" si="60"/>
        <v>Rooseveltspring 2022</v>
      </c>
      <c r="E3858" t="s">
        <v>66</v>
      </c>
      <c r="F3858" t="s">
        <v>70</v>
      </c>
      <c r="G3858" t="s">
        <v>3</v>
      </c>
      <c r="H3858" t="s">
        <v>11</v>
      </c>
      <c r="I3858" t="s">
        <v>3962</v>
      </c>
      <c r="J3858" t="s">
        <v>72</v>
      </c>
      <c r="K3858">
        <v>4</v>
      </c>
      <c r="L3858">
        <v>42</v>
      </c>
      <c r="N3858">
        <f>_xlfn.XLOOKUP($A3858,'site variables'!$A:$A,'site variables'!C:C,0,0)</f>
        <v>400.54</v>
      </c>
      <c r="O3858">
        <f>_xlfn.XLOOKUP($A3858,'site variables'!$A:$A,'site variables'!D:D,0,0)</f>
        <v>30.2</v>
      </c>
      <c r="P3858">
        <f>_xlfn.XLOOKUP($A3858,'site variables'!$A:$A,'site variables'!E:E,0,0)</f>
        <v>20.100000000000001</v>
      </c>
      <c r="Q3858">
        <f>_xlfn.XLOOKUP($A3858,'site variables'!$A:$A,'site variables'!F:F,0,0)</f>
        <v>762</v>
      </c>
      <c r="R3858" t="str">
        <f>_xlfn.XLOOKUP($A3858,'site variables'!$A:$A,'site variables'!G:G,0,0)</f>
        <v>high</v>
      </c>
      <c r="S3858" t="str">
        <f>_xlfn.XLOOKUP($A3858,'site variables'!$A:$A,'site variables'!H:H,0,0)</f>
        <v>low</v>
      </c>
      <c r="T3858" t="str">
        <f>_xlfn.XLOOKUP($A3858,'site variables'!$A:$A,'site variables'!I:I,0,0)</f>
        <v>Wildfire&amp;grazing</v>
      </c>
      <c r="U3858">
        <f>_xlfn.XLOOKUP($D3858,climatevars!$E:$E,climatevars!J:J,0,)</f>
        <v>130.99973799999995</v>
      </c>
      <c r="V3858">
        <f>_xlfn.XLOOKUP($D3858,climatevars!$E:$E,climatevars!K:K,0,)</f>
        <v>750.99849799999981</v>
      </c>
      <c r="W3858">
        <f>_xlfn.XLOOKUP($D3858,climatevars!$E:$E,climatevars!L:L,0,)</f>
        <v>750.99849799999993</v>
      </c>
      <c r="X3858">
        <f>_xlfn.XLOOKUP($G3858,speciesvars!$D:$D,speciesvars!H:H,0,0)</f>
        <v>0</v>
      </c>
      <c r="Y3858">
        <f>_xlfn.XLOOKUP($G3858,speciesvars!$D:$D,speciesvars!I:I,0,0)</f>
        <v>0</v>
      </c>
    </row>
    <row r="3859" spans="1:25" hidden="1" x14ac:dyDescent="0.25">
      <c r="A3859" t="s">
        <v>57</v>
      </c>
      <c r="B3859" t="s">
        <v>69</v>
      </c>
      <c r="C3859">
        <v>13</v>
      </c>
      <c r="D3859" t="str">
        <f t="shared" si="60"/>
        <v>Rooseveltspring 2022</v>
      </c>
      <c r="E3859" t="s">
        <v>48</v>
      </c>
      <c r="F3859" t="s">
        <v>0</v>
      </c>
      <c r="G3859" t="s">
        <v>76</v>
      </c>
      <c r="H3859" t="s">
        <v>4254</v>
      </c>
      <c r="I3859" t="s">
        <v>3963</v>
      </c>
      <c r="J3859" t="s">
        <v>60</v>
      </c>
      <c r="K3859">
        <v>0</v>
      </c>
      <c r="L3859">
        <v>0</v>
      </c>
      <c r="M3859">
        <v>0</v>
      </c>
      <c r="N3859">
        <f>_xlfn.XLOOKUP($A3859,'site variables'!$A:$A,'site variables'!C:C,0,0)</f>
        <v>400.54</v>
      </c>
      <c r="O3859">
        <f>_xlfn.XLOOKUP($A3859,'site variables'!$A:$A,'site variables'!D:D,0,0)</f>
        <v>30.2</v>
      </c>
      <c r="P3859">
        <f>_xlfn.XLOOKUP($A3859,'site variables'!$A:$A,'site variables'!E:E,0,0)</f>
        <v>20.100000000000001</v>
      </c>
      <c r="Q3859">
        <f>_xlfn.XLOOKUP($A3859,'site variables'!$A:$A,'site variables'!F:F,0,0)</f>
        <v>762</v>
      </c>
      <c r="R3859" t="str">
        <f>_xlfn.XLOOKUP($A3859,'site variables'!$A:$A,'site variables'!G:G,0,0)</f>
        <v>high</v>
      </c>
      <c r="S3859" t="str">
        <f>_xlfn.XLOOKUP($A3859,'site variables'!$A:$A,'site variables'!H:H,0,0)</f>
        <v>low</v>
      </c>
      <c r="T3859" t="str">
        <f>_xlfn.XLOOKUP($A3859,'site variables'!$A:$A,'site variables'!I:I,0,0)</f>
        <v>Wildfire&amp;grazing</v>
      </c>
      <c r="U3859">
        <f>_xlfn.XLOOKUP($D3859,climatevars!$E:$E,climatevars!J:J,0,)</f>
        <v>130.99973799999995</v>
      </c>
      <c r="V3859">
        <f>_xlfn.XLOOKUP($D3859,climatevars!$E:$E,climatevars!K:K,0,)</f>
        <v>750.99849799999981</v>
      </c>
      <c r="W3859">
        <f>_xlfn.XLOOKUP($D3859,climatevars!$E:$E,climatevars!L:L,0,)</f>
        <v>750.99849799999993</v>
      </c>
      <c r="X3859">
        <f>_xlfn.XLOOKUP($G3859,speciesvars!$D:$D,speciesvars!H:H,0,0)</f>
        <v>23.825000166892998</v>
      </c>
      <c r="Y3859">
        <f>_xlfn.XLOOKUP($G3859,speciesvars!$D:$D,speciesvars!I:I,0,0)</f>
        <v>508</v>
      </c>
    </row>
    <row r="3860" spans="1:25" hidden="1" x14ac:dyDescent="0.25">
      <c r="A3860" t="s">
        <v>57</v>
      </c>
      <c r="B3860" t="s">
        <v>69</v>
      </c>
      <c r="C3860">
        <v>14</v>
      </c>
      <c r="D3860" t="str">
        <f t="shared" si="60"/>
        <v>Rooseveltspring 2022</v>
      </c>
      <c r="E3860" t="s">
        <v>12</v>
      </c>
      <c r="F3860" t="s">
        <v>0</v>
      </c>
      <c r="G3860" t="s">
        <v>13</v>
      </c>
      <c r="H3860" t="s">
        <v>4254</v>
      </c>
      <c r="I3860" t="s">
        <v>3964</v>
      </c>
      <c r="J3860" t="s">
        <v>60</v>
      </c>
      <c r="K3860">
        <v>0</v>
      </c>
      <c r="L3860">
        <v>0</v>
      </c>
      <c r="M3860">
        <v>0</v>
      </c>
      <c r="N3860">
        <f>_xlfn.XLOOKUP($A3860,'site variables'!$A:$A,'site variables'!C:C,0,0)</f>
        <v>400.54</v>
      </c>
      <c r="O3860">
        <f>_xlfn.XLOOKUP($A3860,'site variables'!$A:$A,'site variables'!D:D,0,0)</f>
        <v>30.2</v>
      </c>
      <c r="P3860">
        <f>_xlfn.XLOOKUP($A3860,'site variables'!$A:$A,'site variables'!E:E,0,0)</f>
        <v>20.100000000000001</v>
      </c>
      <c r="Q3860">
        <f>_xlfn.XLOOKUP($A3860,'site variables'!$A:$A,'site variables'!F:F,0,0)</f>
        <v>762</v>
      </c>
      <c r="R3860" t="str">
        <f>_xlfn.XLOOKUP($A3860,'site variables'!$A:$A,'site variables'!G:G,0,0)</f>
        <v>high</v>
      </c>
      <c r="S3860" t="str">
        <f>_xlfn.XLOOKUP($A3860,'site variables'!$A:$A,'site variables'!H:H,0,0)</f>
        <v>low</v>
      </c>
      <c r="T3860" t="str">
        <f>_xlfn.XLOOKUP($A3860,'site variables'!$A:$A,'site variables'!I:I,0,0)</f>
        <v>Wildfire&amp;grazing</v>
      </c>
      <c r="U3860">
        <f>_xlfn.XLOOKUP($D3860,climatevars!$E:$E,climatevars!J:J,0,)</f>
        <v>130.99973799999995</v>
      </c>
      <c r="V3860">
        <f>_xlfn.XLOOKUP($D3860,climatevars!$E:$E,climatevars!K:K,0,)</f>
        <v>750.99849799999981</v>
      </c>
      <c r="W3860">
        <f>_xlfn.XLOOKUP($D3860,climatevars!$E:$E,climatevars!L:L,0,)</f>
        <v>750.99849799999993</v>
      </c>
      <c r="X3860">
        <f>_xlfn.XLOOKUP($G3860,speciesvars!$D:$D,speciesvars!H:H,0,0)</f>
        <v>23.462500015894602</v>
      </c>
      <c r="Y3860">
        <f>_xlfn.XLOOKUP($G3860,speciesvars!$D:$D,speciesvars!I:I,0,0)</f>
        <v>846</v>
      </c>
    </row>
    <row r="3861" spans="1:25" hidden="1" x14ac:dyDescent="0.25">
      <c r="A3861" t="s">
        <v>57</v>
      </c>
      <c r="B3861" t="s">
        <v>69</v>
      </c>
      <c r="C3861">
        <v>14</v>
      </c>
      <c r="D3861" t="str">
        <f t="shared" si="60"/>
        <v>Rooseveltspring 2022</v>
      </c>
      <c r="E3861" t="s">
        <v>12</v>
      </c>
      <c r="F3861" t="s">
        <v>0</v>
      </c>
      <c r="G3861" t="s">
        <v>21</v>
      </c>
      <c r="H3861" t="s">
        <v>4254</v>
      </c>
      <c r="I3861" t="s">
        <v>3965</v>
      </c>
      <c r="J3861" t="s">
        <v>60</v>
      </c>
      <c r="K3861">
        <v>0</v>
      </c>
      <c r="L3861">
        <v>0</v>
      </c>
      <c r="M3861">
        <v>0</v>
      </c>
      <c r="N3861">
        <f>_xlfn.XLOOKUP($A3861,'site variables'!$A:$A,'site variables'!C:C,0,0)</f>
        <v>400.54</v>
      </c>
      <c r="O3861">
        <f>_xlfn.XLOOKUP($A3861,'site variables'!$A:$A,'site variables'!D:D,0,0)</f>
        <v>30.2</v>
      </c>
      <c r="P3861">
        <f>_xlfn.XLOOKUP($A3861,'site variables'!$A:$A,'site variables'!E:E,0,0)</f>
        <v>20.100000000000001</v>
      </c>
      <c r="Q3861">
        <f>_xlfn.XLOOKUP($A3861,'site variables'!$A:$A,'site variables'!F:F,0,0)</f>
        <v>762</v>
      </c>
      <c r="R3861" t="str">
        <f>_xlfn.XLOOKUP($A3861,'site variables'!$A:$A,'site variables'!G:G,0,0)</f>
        <v>high</v>
      </c>
      <c r="S3861" t="str">
        <f>_xlfn.XLOOKUP($A3861,'site variables'!$A:$A,'site variables'!H:H,0,0)</f>
        <v>low</v>
      </c>
      <c r="T3861" t="str">
        <f>_xlfn.XLOOKUP($A3861,'site variables'!$A:$A,'site variables'!I:I,0,0)</f>
        <v>Wildfire&amp;grazing</v>
      </c>
      <c r="U3861">
        <f>_xlfn.XLOOKUP($D3861,climatevars!$E:$E,climatevars!J:J,0,)</f>
        <v>130.99973799999995</v>
      </c>
      <c r="V3861">
        <f>_xlfn.XLOOKUP($D3861,climatevars!$E:$E,climatevars!K:K,0,)</f>
        <v>750.99849799999981</v>
      </c>
      <c r="W3861">
        <f>_xlfn.XLOOKUP($D3861,climatevars!$E:$E,climatevars!L:L,0,)</f>
        <v>750.99849799999993</v>
      </c>
      <c r="X3861">
        <f>_xlfn.XLOOKUP($G3861,speciesvars!$D:$D,speciesvars!H:H,0,0)</f>
        <v>24.8750001192093</v>
      </c>
      <c r="Y3861">
        <f>_xlfn.XLOOKUP($G3861,speciesvars!$D:$D,speciesvars!I:I,0,0)</f>
        <v>845</v>
      </c>
    </row>
    <row r="3862" spans="1:25" hidden="1" x14ac:dyDescent="0.25">
      <c r="A3862" t="s">
        <v>57</v>
      </c>
      <c r="B3862" t="s">
        <v>69</v>
      </c>
      <c r="C3862">
        <v>14</v>
      </c>
      <c r="D3862" t="str">
        <f t="shared" si="60"/>
        <v>Rooseveltspring 2022</v>
      </c>
      <c r="E3862" t="s">
        <v>12</v>
      </c>
      <c r="F3862" t="s">
        <v>0</v>
      </c>
      <c r="G3862" t="s">
        <v>53</v>
      </c>
      <c r="H3862" t="s">
        <v>4254</v>
      </c>
      <c r="I3862" t="s">
        <v>3966</v>
      </c>
      <c r="J3862" t="s">
        <v>60</v>
      </c>
      <c r="K3862">
        <v>0</v>
      </c>
      <c r="L3862">
        <v>0</v>
      </c>
      <c r="M3862">
        <v>0</v>
      </c>
      <c r="N3862">
        <f>_xlfn.XLOOKUP($A3862,'site variables'!$A:$A,'site variables'!C:C,0,0)</f>
        <v>400.54</v>
      </c>
      <c r="O3862">
        <f>_xlfn.XLOOKUP($A3862,'site variables'!$A:$A,'site variables'!D:D,0,0)</f>
        <v>30.2</v>
      </c>
      <c r="P3862">
        <f>_xlfn.XLOOKUP($A3862,'site variables'!$A:$A,'site variables'!E:E,0,0)</f>
        <v>20.100000000000001</v>
      </c>
      <c r="Q3862">
        <f>_xlfn.XLOOKUP($A3862,'site variables'!$A:$A,'site variables'!F:F,0,0)</f>
        <v>762</v>
      </c>
      <c r="R3862" t="str">
        <f>_xlfn.XLOOKUP($A3862,'site variables'!$A:$A,'site variables'!G:G,0,0)</f>
        <v>high</v>
      </c>
      <c r="S3862" t="str">
        <f>_xlfn.XLOOKUP($A3862,'site variables'!$A:$A,'site variables'!H:H,0,0)</f>
        <v>low</v>
      </c>
      <c r="T3862" t="str">
        <f>_xlfn.XLOOKUP($A3862,'site variables'!$A:$A,'site variables'!I:I,0,0)</f>
        <v>Wildfire&amp;grazing</v>
      </c>
      <c r="U3862">
        <f>_xlfn.XLOOKUP($D3862,climatevars!$E:$E,climatevars!J:J,0,)</f>
        <v>130.99973799999995</v>
      </c>
      <c r="V3862">
        <f>_xlfn.XLOOKUP($D3862,climatevars!$E:$E,climatevars!K:K,0,)</f>
        <v>750.99849799999981</v>
      </c>
      <c r="W3862">
        <f>_xlfn.XLOOKUP($D3862,climatevars!$E:$E,climatevars!L:L,0,)</f>
        <v>750.99849799999993</v>
      </c>
      <c r="X3862">
        <f>_xlfn.XLOOKUP($G3862,speciesvars!$D:$D,speciesvars!H:H,0,0)</f>
        <v>24.200000047683702</v>
      </c>
      <c r="Y3862">
        <f>_xlfn.XLOOKUP($G3862,speciesvars!$D:$D,speciesvars!I:I,0,0)</f>
        <v>706</v>
      </c>
    </row>
    <row r="3863" spans="1:25" hidden="1" x14ac:dyDescent="0.25">
      <c r="A3863" t="s">
        <v>57</v>
      </c>
      <c r="B3863" t="s">
        <v>69</v>
      </c>
      <c r="C3863">
        <v>19</v>
      </c>
      <c r="D3863" t="str">
        <f t="shared" si="60"/>
        <v>Rooseveltspring 2022</v>
      </c>
      <c r="E3863" t="s">
        <v>66</v>
      </c>
      <c r="F3863" t="s">
        <v>70</v>
      </c>
      <c r="G3863" t="s">
        <v>44</v>
      </c>
      <c r="H3863" t="s">
        <v>11</v>
      </c>
      <c r="I3863" t="s">
        <v>3967</v>
      </c>
      <c r="J3863" t="s">
        <v>60</v>
      </c>
      <c r="K3863">
        <v>2</v>
      </c>
      <c r="L3863">
        <v>20</v>
      </c>
      <c r="N3863">
        <f>_xlfn.XLOOKUP($A3863,'site variables'!$A:$A,'site variables'!C:C,0,0)</f>
        <v>400.54</v>
      </c>
      <c r="O3863">
        <f>_xlfn.XLOOKUP($A3863,'site variables'!$A:$A,'site variables'!D:D,0,0)</f>
        <v>30.2</v>
      </c>
      <c r="P3863">
        <f>_xlfn.XLOOKUP($A3863,'site variables'!$A:$A,'site variables'!E:E,0,0)</f>
        <v>20.100000000000001</v>
      </c>
      <c r="Q3863">
        <f>_xlfn.XLOOKUP($A3863,'site variables'!$A:$A,'site variables'!F:F,0,0)</f>
        <v>762</v>
      </c>
      <c r="R3863" t="str">
        <f>_xlfn.XLOOKUP($A3863,'site variables'!$A:$A,'site variables'!G:G,0,0)</f>
        <v>high</v>
      </c>
      <c r="S3863" t="str">
        <f>_xlfn.XLOOKUP($A3863,'site variables'!$A:$A,'site variables'!H:H,0,0)</f>
        <v>low</v>
      </c>
      <c r="T3863" t="str">
        <f>_xlfn.XLOOKUP($A3863,'site variables'!$A:$A,'site variables'!I:I,0,0)</f>
        <v>Wildfire&amp;grazing</v>
      </c>
      <c r="U3863">
        <f>_xlfn.XLOOKUP($D3863,climatevars!$E:$E,climatevars!J:J,0,)</f>
        <v>130.99973799999995</v>
      </c>
      <c r="V3863">
        <f>_xlfn.XLOOKUP($D3863,climatevars!$E:$E,climatevars!K:K,0,)</f>
        <v>750.99849799999981</v>
      </c>
      <c r="W3863">
        <f>_xlfn.XLOOKUP($D3863,climatevars!$E:$E,climatevars!L:L,0,)</f>
        <v>750.99849799999993</v>
      </c>
      <c r="X3863">
        <f>_xlfn.XLOOKUP($G3863,speciesvars!$D:$D,speciesvars!H:H,0,0)</f>
        <v>0</v>
      </c>
      <c r="Y3863">
        <f>_xlfn.XLOOKUP($G3863,speciesvars!$D:$D,speciesvars!I:I,0,0)</f>
        <v>0</v>
      </c>
    </row>
    <row r="3864" spans="1:25" hidden="1" x14ac:dyDescent="0.25">
      <c r="A3864" t="s">
        <v>57</v>
      </c>
      <c r="B3864" t="s">
        <v>69</v>
      </c>
      <c r="C3864">
        <v>20</v>
      </c>
      <c r="D3864" t="str">
        <f t="shared" si="60"/>
        <v>Rooseveltspring 2022</v>
      </c>
      <c r="E3864" t="s">
        <v>74</v>
      </c>
      <c r="F3864" t="s">
        <v>70</v>
      </c>
      <c r="G3864" t="s">
        <v>39</v>
      </c>
      <c r="H3864" t="s">
        <v>11</v>
      </c>
      <c r="I3864" t="s">
        <v>3968</v>
      </c>
      <c r="J3864" t="s">
        <v>60</v>
      </c>
      <c r="K3864">
        <v>2</v>
      </c>
      <c r="L3864">
        <v>40</v>
      </c>
      <c r="N3864">
        <f>_xlfn.XLOOKUP($A3864,'site variables'!$A:$A,'site variables'!C:C,0,0)</f>
        <v>400.54</v>
      </c>
      <c r="O3864">
        <f>_xlfn.XLOOKUP($A3864,'site variables'!$A:$A,'site variables'!D:D,0,0)</f>
        <v>30.2</v>
      </c>
      <c r="P3864">
        <f>_xlfn.XLOOKUP($A3864,'site variables'!$A:$A,'site variables'!E:E,0,0)</f>
        <v>20.100000000000001</v>
      </c>
      <c r="Q3864">
        <f>_xlfn.XLOOKUP($A3864,'site variables'!$A:$A,'site variables'!F:F,0,0)</f>
        <v>762</v>
      </c>
      <c r="R3864" t="str">
        <f>_xlfn.XLOOKUP($A3864,'site variables'!$A:$A,'site variables'!G:G,0,0)</f>
        <v>high</v>
      </c>
      <c r="S3864" t="str">
        <f>_xlfn.XLOOKUP($A3864,'site variables'!$A:$A,'site variables'!H:H,0,0)</f>
        <v>low</v>
      </c>
      <c r="T3864" t="str">
        <f>_xlfn.XLOOKUP($A3864,'site variables'!$A:$A,'site variables'!I:I,0,0)</f>
        <v>Wildfire&amp;grazing</v>
      </c>
      <c r="U3864">
        <f>_xlfn.XLOOKUP($D3864,climatevars!$E:$E,climatevars!J:J,0,)</f>
        <v>130.99973799999995</v>
      </c>
      <c r="V3864">
        <f>_xlfn.XLOOKUP($D3864,climatevars!$E:$E,climatevars!K:K,0,)</f>
        <v>750.99849799999981</v>
      </c>
      <c r="W3864">
        <f>_xlfn.XLOOKUP($D3864,climatevars!$E:$E,climatevars!L:L,0,)</f>
        <v>750.99849799999993</v>
      </c>
      <c r="X3864">
        <f>_xlfn.XLOOKUP($G3864,speciesvars!$D:$D,speciesvars!H:H,0,0)</f>
        <v>0</v>
      </c>
      <c r="Y3864">
        <f>_xlfn.XLOOKUP($G3864,speciesvars!$D:$D,speciesvars!I:I,0,0)</f>
        <v>0</v>
      </c>
    </row>
    <row r="3865" spans="1:25" hidden="1" x14ac:dyDescent="0.25">
      <c r="A3865" t="s">
        <v>57</v>
      </c>
      <c r="B3865" t="s">
        <v>69</v>
      </c>
      <c r="C3865">
        <v>20</v>
      </c>
      <c r="D3865" t="str">
        <f t="shared" si="60"/>
        <v>Rooseveltspring 2022</v>
      </c>
      <c r="E3865" t="s">
        <v>74</v>
      </c>
      <c r="F3865" t="s">
        <v>70</v>
      </c>
      <c r="G3865" t="s">
        <v>18</v>
      </c>
      <c r="H3865" t="s">
        <v>11</v>
      </c>
      <c r="I3865" t="s">
        <v>3969</v>
      </c>
      <c r="J3865" t="s">
        <v>60</v>
      </c>
      <c r="K3865">
        <v>1</v>
      </c>
      <c r="L3865">
        <v>45</v>
      </c>
      <c r="N3865">
        <f>_xlfn.XLOOKUP($A3865,'site variables'!$A:$A,'site variables'!C:C,0,0)</f>
        <v>400.54</v>
      </c>
      <c r="O3865">
        <f>_xlfn.XLOOKUP($A3865,'site variables'!$A:$A,'site variables'!D:D,0,0)</f>
        <v>30.2</v>
      </c>
      <c r="P3865">
        <f>_xlfn.XLOOKUP($A3865,'site variables'!$A:$A,'site variables'!E:E,0,0)</f>
        <v>20.100000000000001</v>
      </c>
      <c r="Q3865">
        <f>_xlfn.XLOOKUP($A3865,'site variables'!$A:$A,'site variables'!F:F,0,0)</f>
        <v>762</v>
      </c>
      <c r="R3865" t="str">
        <f>_xlfn.XLOOKUP($A3865,'site variables'!$A:$A,'site variables'!G:G,0,0)</f>
        <v>high</v>
      </c>
      <c r="S3865" t="str">
        <f>_xlfn.XLOOKUP($A3865,'site variables'!$A:$A,'site variables'!H:H,0,0)</f>
        <v>low</v>
      </c>
      <c r="T3865" t="str">
        <f>_xlfn.XLOOKUP($A3865,'site variables'!$A:$A,'site variables'!I:I,0,0)</f>
        <v>Wildfire&amp;grazing</v>
      </c>
      <c r="U3865">
        <f>_xlfn.XLOOKUP($D3865,climatevars!$E:$E,climatevars!J:J,0,)</f>
        <v>130.99973799999995</v>
      </c>
      <c r="V3865">
        <f>_xlfn.XLOOKUP($D3865,climatevars!$E:$E,climatevars!K:K,0,)</f>
        <v>750.99849799999981</v>
      </c>
      <c r="W3865">
        <f>_xlfn.XLOOKUP($D3865,climatevars!$E:$E,climatevars!L:L,0,)</f>
        <v>750.99849799999993</v>
      </c>
      <c r="X3865">
        <f>_xlfn.XLOOKUP($G3865,speciesvars!$D:$D,speciesvars!H:H,0,0)</f>
        <v>0</v>
      </c>
      <c r="Y3865">
        <f>_xlfn.XLOOKUP($G3865,speciesvars!$D:$D,speciesvars!I:I,0,0)</f>
        <v>0</v>
      </c>
    </row>
    <row r="3866" spans="1:25" hidden="1" x14ac:dyDescent="0.25">
      <c r="A3866" t="s">
        <v>57</v>
      </c>
      <c r="B3866" t="s">
        <v>69</v>
      </c>
      <c r="C3866">
        <v>14</v>
      </c>
      <c r="D3866" t="str">
        <f t="shared" si="60"/>
        <v>Rooseveltspring 2022</v>
      </c>
      <c r="E3866" t="s">
        <v>12</v>
      </c>
      <c r="F3866" t="s">
        <v>0</v>
      </c>
      <c r="G3866" t="s">
        <v>35</v>
      </c>
      <c r="H3866" t="s">
        <v>4254</v>
      </c>
      <c r="I3866" t="s">
        <v>3970</v>
      </c>
      <c r="J3866" t="s">
        <v>60</v>
      </c>
      <c r="K3866">
        <v>0</v>
      </c>
      <c r="L3866">
        <v>0</v>
      </c>
      <c r="M3866">
        <v>0</v>
      </c>
      <c r="N3866">
        <f>_xlfn.XLOOKUP($A3866,'site variables'!$A:$A,'site variables'!C:C,0,0)</f>
        <v>400.54</v>
      </c>
      <c r="O3866">
        <f>_xlfn.XLOOKUP($A3866,'site variables'!$A:$A,'site variables'!D:D,0,0)</f>
        <v>30.2</v>
      </c>
      <c r="P3866">
        <f>_xlfn.XLOOKUP($A3866,'site variables'!$A:$A,'site variables'!E:E,0,0)</f>
        <v>20.100000000000001</v>
      </c>
      <c r="Q3866">
        <f>_xlfn.XLOOKUP($A3866,'site variables'!$A:$A,'site variables'!F:F,0,0)</f>
        <v>762</v>
      </c>
      <c r="R3866" t="str">
        <f>_xlfn.XLOOKUP($A3866,'site variables'!$A:$A,'site variables'!G:G,0,0)</f>
        <v>high</v>
      </c>
      <c r="S3866" t="str">
        <f>_xlfn.XLOOKUP($A3866,'site variables'!$A:$A,'site variables'!H:H,0,0)</f>
        <v>low</v>
      </c>
      <c r="T3866" t="str">
        <f>_xlfn.XLOOKUP($A3866,'site variables'!$A:$A,'site variables'!I:I,0,0)</f>
        <v>Wildfire&amp;grazing</v>
      </c>
      <c r="U3866">
        <f>_xlfn.XLOOKUP($D3866,climatevars!$E:$E,climatevars!J:J,0,)</f>
        <v>130.99973799999995</v>
      </c>
      <c r="V3866">
        <f>_xlfn.XLOOKUP($D3866,climatevars!$E:$E,climatevars!K:K,0,)</f>
        <v>750.99849799999981</v>
      </c>
      <c r="W3866">
        <f>_xlfn.XLOOKUP($D3866,climatevars!$E:$E,climatevars!L:L,0,)</f>
        <v>750.99849799999993</v>
      </c>
      <c r="X3866">
        <f>_xlfn.XLOOKUP($G3866,speciesvars!$D:$D,speciesvars!H:H,0,0)</f>
        <v>23.5000000198682</v>
      </c>
      <c r="Y3866">
        <f>_xlfn.XLOOKUP($G3866,speciesvars!$D:$D,speciesvars!I:I,0,0)</f>
        <v>354</v>
      </c>
    </row>
    <row r="3867" spans="1:25" hidden="1" x14ac:dyDescent="0.25">
      <c r="A3867" t="s">
        <v>57</v>
      </c>
      <c r="B3867" t="s">
        <v>69</v>
      </c>
      <c r="C3867">
        <v>14</v>
      </c>
      <c r="D3867" t="str">
        <f t="shared" si="60"/>
        <v>Rooseveltspring 2022</v>
      </c>
      <c r="E3867" t="s">
        <v>12</v>
      </c>
      <c r="F3867" t="s">
        <v>0</v>
      </c>
      <c r="G3867" t="s">
        <v>76</v>
      </c>
      <c r="H3867" t="s">
        <v>4254</v>
      </c>
      <c r="I3867" t="s">
        <v>3971</v>
      </c>
      <c r="J3867" t="s">
        <v>60</v>
      </c>
      <c r="K3867">
        <v>1</v>
      </c>
      <c r="L3867">
        <v>170</v>
      </c>
      <c r="M3867">
        <v>7.5</v>
      </c>
      <c r="N3867">
        <f>_xlfn.XLOOKUP($A3867,'site variables'!$A:$A,'site variables'!C:C,0,0)</f>
        <v>400.54</v>
      </c>
      <c r="O3867">
        <f>_xlfn.XLOOKUP($A3867,'site variables'!$A:$A,'site variables'!D:D,0,0)</f>
        <v>30.2</v>
      </c>
      <c r="P3867">
        <f>_xlfn.XLOOKUP($A3867,'site variables'!$A:$A,'site variables'!E:E,0,0)</f>
        <v>20.100000000000001</v>
      </c>
      <c r="Q3867">
        <f>_xlfn.XLOOKUP($A3867,'site variables'!$A:$A,'site variables'!F:F,0,0)</f>
        <v>762</v>
      </c>
      <c r="R3867" t="str">
        <f>_xlfn.XLOOKUP($A3867,'site variables'!$A:$A,'site variables'!G:G,0,0)</f>
        <v>high</v>
      </c>
      <c r="S3867" t="str">
        <f>_xlfn.XLOOKUP($A3867,'site variables'!$A:$A,'site variables'!H:H,0,0)</f>
        <v>low</v>
      </c>
      <c r="T3867" t="str">
        <f>_xlfn.XLOOKUP($A3867,'site variables'!$A:$A,'site variables'!I:I,0,0)</f>
        <v>Wildfire&amp;grazing</v>
      </c>
      <c r="U3867">
        <f>_xlfn.XLOOKUP($D3867,climatevars!$E:$E,climatevars!J:J,0,)</f>
        <v>130.99973799999995</v>
      </c>
      <c r="V3867">
        <f>_xlfn.XLOOKUP($D3867,climatevars!$E:$E,climatevars!K:K,0,)</f>
        <v>750.99849799999981</v>
      </c>
      <c r="W3867">
        <f>_xlfn.XLOOKUP($D3867,climatevars!$E:$E,climatevars!L:L,0,)</f>
        <v>750.99849799999993</v>
      </c>
      <c r="X3867">
        <f>_xlfn.XLOOKUP($G3867,speciesvars!$D:$D,speciesvars!H:H,0,0)</f>
        <v>23.825000166892998</v>
      </c>
      <c r="Y3867">
        <f>_xlfn.XLOOKUP($G3867,speciesvars!$D:$D,speciesvars!I:I,0,0)</f>
        <v>508</v>
      </c>
    </row>
    <row r="3868" spans="1:25" hidden="1" x14ac:dyDescent="0.25">
      <c r="A3868" t="s">
        <v>57</v>
      </c>
      <c r="B3868" t="s">
        <v>69</v>
      </c>
      <c r="C3868">
        <v>15</v>
      </c>
      <c r="D3868" t="str">
        <f t="shared" si="60"/>
        <v>Rooseveltspring 2022</v>
      </c>
      <c r="E3868" t="s">
        <v>66</v>
      </c>
      <c r="F3868" t="s">
        <v>70</v>
      </c>
      <c r="G3868" t="s">
        <v>6</v>
      </c>
      <c r="H3868" t="s">
        <v>4256</v>
      </c>
      <c r="I3868" t="s">
        <v>3972</v>
      </c>
      <c r="J3868" t="s">
        <v>60</v>
      </c>
      <c r="K3868">
        <v>0</v>
      </c>
      <c r="L3868">
        <v>0</v>
      </c>
      <c r="M3868">
        <v>1.5</v>
      </c>
      <c r="N3868">
        <f>_xlfn.XLOOKUP($A3868,'site variables'!$A:$A,'site variables'!C:C,0,0)</f>
        <v>400.54</v>
      </c>
      <c r="O3868">
        <f>_xlfn.XLOOKUP($A3868,'site variables'!$A:$A,'site variables'!D:D,0,0)</f>
        <v>30.2</v>
      </c>
      <c r="P3868">
        <f>_xlfn.XLOOKUP($A3868,'site variables'!$A:$A,'site variables'!E:E,0,0)</f>
        <v>20.100000000000001</v>
      </c>
      <c r="Q3868">
        <f>_xlfn.XLOOKUP($A3868,'site variables'!$A:$A,'site variables'!F:F,0,0)</f>
        <v>762</v>
      </c>
      <c r="R3868" t="str">
        <f>_xlfn.XLOOKUP($A3868,'site variables'!$A:$A,'site variables'!G:G,0,0)</f>
        <v>high</v>
      </c>
      <c r="S3868" t="str">
        <f>_xlfn.XLOOKUP($A3868,'site variables'!$A:$A,'site variables'!H:H,0,0)</f>
        <v>low</v>
      </c>
      <c r="T3868" t="str">
        <f>_xlfn.XLOOKUP($A3868,'site variables'!$A:$A,'site variables'!I:I,0,0)</f>
        <v>Wildfire&amp;grazing</v>
      </c>
      <c r="U3868">
        <f>_xlfn.XLOOKUP($D3868,climatevars!$E:$E,climatevars!J:J,0,)</f>
        <v>130.99973799999995</v>
      </c>
      <c r="V3868">
        <f>_xlfn.XLOOKUP($D3868,climatevars!$E:$E,climatevars!K:K,0,)</f>
        <v>750.99849799999981</v>
      </c>
      <c r="W3868">
        <f>_xlfn.XLOOKUP($D3868,climatevars!$E:$E,climatevars!L:L,0,)</f>
        <v>750.99849799999993</v>
      </c>
      <c r="X3868">
        <f>_xlfn.XLOOKUP($G3868,speciesvars!$D:$D,speciesvars!H:H,0,0)</f>
        <v>21.804166575272902</v>
      </c>
      <c r="Y3868">
        <f>_xlfn.XLOOKUP($G3868,speciesvars!$D:$D,speciesvars!I:I,0,0)</f>
        <v>504</v>
      </c>
    </row>
    <row r="3869" spans="1:25" hidden="1" x14ac:dyDescent="0.25">
      <c r="A3869" t="s">
        <v>57</v>
      </c>
      <c r="B3869" t="s">
        <v>69</v>
      </c>
      <c r="C3869">
        <v>15</v>
      </c>
      <c r="D3869" t="str">
        <f t="shared" si="60"/>
        <v>Rooseveltspring 2022</v>
      </c>
      <c r="E3869" t="s">
        <v>66</v>
      </c>
      <c r="F3869" t="s">
        <v>70</v>
      </c>
      <c r="G3869" t="s">
        <v>53</v>
      </c>
      <c r="H3869" t="s">
        <v>4254</v>
      </c>
      <c r="I3869" t="s">
        <v>3973</v>
      </c>
      <c r="J3869" t="s">
        <v>60</v>
      </c>
      <c r="K3869">
        <v>0</v>
      </c>
      <c r="L3869">
        <v>0</v>
      </c>
      <c r="M3869">
        <v>0.05</v>
      </c>
      <c r="N3869">
        <f>_xlfn.XLOOKUP($A3869,'site variables'!$A:$A,'site variables'!C:C,0,0)</f>
        <v>400.54</v>
      </c>
      <c r="O3869">
        <f>_xlfn.XLOOKUP($A3869,'site variables'!$A:$A,'site variables'!D:D,0,0)</f>
        <v>30.2</v>
      </c>
      <c r="P3869">
        <f>_xlfn.XLOOKUP($A3869,'site variables'!$A:$A,'site variables'!E:E,0,0)</f>
        <v>20.100000000000001</v>
      </c>
      <c r="Q3869">
        <f>_xlfn.XLOOKUP($A3869,'site variables'!$A:$A,'site variables'!F:F,0,0)</f>
        <v>762</v>
      </c>
      <c r="R3869" t="str">
        <f>_xlfn.XLOOKUP($A3869,'site variables'!$A:$A,'site variables'!G:G,0,0)</f>
        <v>high</v>
      </c>
      <c r="S3869" t="str">
        <f>_xlfn.XLOOKUP($A3869,'site variables'!$A:$A,'site variables'!H:H,0,0)</f>
        <v>low</v>
      </c>
      <c r="T3869" t="str">
        <f>_xlfn.XLOOKUP($A3869,'site variables'!$A:$A,'site variables'!I:I,0,0)</f>
        <v>Wildfire&amp;grazing</v>
      </c>
      <c r="U3869">
        <f>_xlfn.XLOOKUP($D3869,climatevars!$E:$E,climatevars!J:J,0,)</f>
        <v>130.99973799999995</v>
      </c>
      <c r="V3869">
        <f>_xlfn.XLOOKUP($D3869,climatevars!$E:$E,climatevars!K:K,0,)</f>
        <v>750.99849799999981</v>
      </c>
      <c r="W3869">
        <f>_xlfn.XLOOKUP($D3869,climatevars!$E:$E,climatevars!L:L,0,)</f>
        <v>750.99849799999993</v>
      </c>
      <c r="X3869">
        <f>_xlfn.XLOOKUP($G3869,speciesvars!$D:$D,speciesvars!H:H,0,0)</f>
        <v>24.200000047683702</v>
      </c>
      <c r="Y3869">
        <f>_xlfn.XLOOKUP($G3869,speciesvars!$D:$D,speciesvars!I:I,0,0)</f>
        <v>706</v>
      </c>
    </row>
    <row r="3870" spans="1:25" hidden="1" x14ac:dyDescent="0.25">
      <c r="A3870" t="s">
        <v>57</v>
      </c>
      <c r="B3870" t="s">
        <v>69</v>
      </c>
      <c r="C3870">
        <v>15</v>
      </c>
      <c r="D3870" t="str">
        <f t="shared" si="60"/>
        <v>Rooseveltspring 2022</v>
      </c>
      <c r="E3870" t="s">
        <v>66</v>
      </c>
      <c r="F3870" t="s">
        <v>70</v>
      </c>
      <c r="G3870" t="s">
        <v>22</v>
      </c>
      <c r="H3870" t="s">
        <v>4256</v>
      </c>
      <c r="I3870" t="s">
        <v>3974</v>
      </c>
      <c r="J3870" t="s">
        <v>60</v>
      </c>
      <c r="K3870">
        <v>0</v>
      </c>
      <c r="L3870">
        <v>0</v>
      </c>
      <c r="M3870">
        <v>0</v>
      </c>
      <c r="N3870">
        <f>_xlfn.XLOOKUP($A3870,'site variables'!$A:$A,'site variables'!C:C,0,0)</f>
        <v>400.54</v>
      </c>
      <c r="O3870">
        <f>_xlfn.XLOOKUP($A3870,'site variables'!$A:$A,'site variables'!D:D,0,0)</f>
        <v>30.2</v>
      </c>
      <c r="P3870">
        <f>_xlfn.XLOOKUP($A3870,'site variables'!$A:$A,'site variables'!E:E,0,0)</f>
        <v>20.100000000000001</v>
      </c>
      <c r="Q3870">
        <f>_xlfn.XLOOKUP($A3870,'site variables'!$A:$A,'site variables'!F:F,0,0)</f>
        <v>762</v>
      </c>
      <c r="R3870" t="str">
        <f>_xlfn.XLOOKUP($A3870,'site variables'!$A:$A,'site variables'!G:G,0,0)</f>
        <v>high</v>
      </c>
      <c r="S3870" t="str">
        <f>_xlfn.XLOOKUP($A3870,'site variables'!$A:$A,'site variables'!H:H,0,0)</f>
        <v>low</v>
      </c>
      <c r="T3870" t="str">
        <f>_xlfn.XLOOKUP($A3870,'site variables'!$A:$A,'site variables'!I:I,0,0)</f>
        <v>Wildfire&amp;grazing</v>
      </c>
      <c r="U3870">
        <f>_xlfn.XLOOKUP($D3870,climatevars!$E:$E,climatevars!J:J,0,)</f>
        <v>130.99973799999995</v>
      </c>
      <c r="V3870">
        <f>_xlfn.XLOOKUP($D3870,climatevars!$E:$E,climatevars!K:K,0,)</f>
        <v>750.99849799999981</v>
      </c>
      <c r="W3870">
        <f>_xlfn.XLOOKUP($D3870,climatevars!$E:$E,climatevars!L:L,0,)</f>
        <v>750.99849799999993</v>
      </c>
      <c r="X3870">
        <f>_xlfn.XLOOKUP($G3870,speciesvars!$D:$D,speciesvars!H:H,0,0)</f>
        <v>22.870833317438802</v>
      </c>
      <c r="Y3870">
        <f>_xlfn.XLOOKUP($G3870,speciesvars!$D:$D,speciesvars!I:I,0,0)</f>
        <v>733</v>
      </c>
    </row>
    <row r="3871" spans="1:25" hidden="1" x14ac:dyDescent="0.25">
      <c r="A3871" t="s">
        <v>57</v>
      </c>
      <c r="B3871" t="s">
        <v>69</v>
      </c>
      <c r="C3871">
        <v>15</v>
      </c>
      <c r="D3871" t="str">
        <f t="shared" si="60"/>
        <v>Rooseveltspring 2022</v>
      </c>
      <c r="E3871" t="s">
        <v>66</v>
      </c>
      <c r="F3871" t="s">
        <v>70</v>
      </c>
      <c r="G3871" t="s">
        <v>54</v>
      </c>
      <c r="H3871" t="s">
        <v>4256</v>
      </c>
      <c r="I3871" t="s">
        <v>3975</v>
      </c>
      <c r="J3871" t="s">
        <v>60</v>
      </c>
      <c r="K3871">
        <v>0</v>
      </c>
      <c r="L3871">
        <v>0</v>
      </c>
      <c r="M3871">
        <v>0.55000000000000004</v>
      </c>
      <c r="N3871">
        <f>_xlfn.XLOOKUP($A3871,'site variables'!$A:$A,'site variables'!C:C,0,0)</f>
        <v>400.54</v>
      </c>
      <c r="O3871">
        <f>_xlfn.XLOOKUP($A3871,'site variables'!$A:$A,'site variables'!D:D,0,0)</f>
        <v>30.2</v>
      </c>
      <c r="P3871">
        <f>_xlfn.XLOOKUP($A3871,'site variables'!$A:$A,'site variables'!E:E,0,0)</f>
        <v>20.100000000000001</v>
      </c>
      <c r="Q3871">
        <f>_xlfn.XLOOKUP($A3871,'site variables'!$A:$A,'site variables'!F:F,0,0)</f>
        <v>762</v>
      </c>
      <c r="R3871" t="str">
        <f>_xlfn.XLOOKUP($A3871,'site variables'!$A:$A,'site variables'!G:G,0,0)</f>
        <v>high</v>
      </c>
      <c r="S3871" t="str">
        <f>_xlfn.XLOOKUP($A3871,'site variables'!$A:$A,'site variables'!H:H,0,0)</f>
        <v>low</v>
      </c>
      <c r="T3871" t="str">
        <f>_xlfn.XLOOKUP($A3871,'site variables'!$A:$A,'site variables'!I:I,0,0)</f>
        <v>Wildfire&amp;grazing</v>
      </c>
      <c r="U3871">
        <f>_xlfn.XLOOKUP($D3871,climatevars!$E:$E,climatevars!J:J,0,)</f>
        <v>130.99973799999995</v>
      </c>
      <c r="V3871">
        <f>_xlfn.XLOOKUP($D3871,climatevars!$E:$E,climatevars!K:K,0,)</f>
        <v>750.99849799999981</v>
      </c>
      <c r="W3871">
        <f>_xlfn.XLOOKUP($D3871,climatevars!$E:$E,climatevars!L:L,0,)</f>
        <v>750.99849799999993</v>
      </c>
      <c r="X3871">
        <f>_xlfn.XLOOKUP($G3871,speciesvars!$D:$D,speciesvars!H:H,0,0)</f>
        <v>21.7541668613752</v>
      </c>
      <c r="Y3871">
        <f>_xlfn.XLOOKUP($G3871,speciesvars!$D:$D,speciesvars!I:I,0,0)</f>
        <v>505</v>
      </c>
    </row>
    <row r="3872" spans="1:25" hidden="1" x14ac:dyDescent="0.25">
      <c r="A3872" t="s">
        <v>57</v>
      </c>
      <c r="B3872" t="s">
        <v>69</v>
      </c>
      <c r="C3872">
        <v>15</v>
      </c>
      <c r="D3872" t="str">
        <f t="shared" si="60"/>
        <v>Rooseveltspring 2022</v>
      </c>
      <c r="E3872" t="s">
        <v>66</v>
      </c>
      <c r="F3872" t="s">
        <v>70</v>
      </c>
      <c r="G3872" t="s">
        <v>65</v>
      </c>
      <c r="H3872" t="s">
        <v>4256</v>
      </c>
      <c r="I3872" t="s">
        <v>3976</v>
      </c>
      <c r="J3872" t="s">
        <v>60</v>
      </c>
      <c r="K3872">
        <v>0</v>
      </c>
      <c r="L3872">
        <v>0</v>
      </c>
      <c r="M3872">
        <v>0.05</v>
      </c>
      <c r="N3872">
        <f>_xlfn.XLOOKUP($A3872,'site variables'!$A:$A,'site variables'!C:C,0,0)</f>
        <v>400.54</v>
      </c>
      <c r="O3872">
        <f>_xlfn.XLOOKUP($A3872,'site variables'!$A:$A,'site variables'!D:D,0,0)</f>
        <v>30.2</v>
      </c>
      <c r="P3872">
        <f>_xlfn.XLOOKUP($A3872,'site variables'!$A:$A,'site variables'!E:E,0,0)</f>
        <v>20.100000000000001</v>
      </c>
      <c r="Q3872">
        <f>_xlfn.XLOOKUP($A3872,'site variables'!$A:$A,'site variables'!F:F,0,0)</f>
        <v>762</v>
      </c>
      <c r="R3872" t="str">
        <f>_xlfn.XLOOKUP($A3872,'site variables'!$A:$A,'site variables'!G:G,0,0)</f>
        <v>high</v>
      </c>
      <c r="S3872" t="str">
        <f>_xlfn.XLOOKUP($A3872,'site variables'!$A:$A,'site variables'!H:H,0,0)</f>
        <v>low</v>
      </c>
      <c r="T3872" t="str">
        <f>_xlfn.XLOOKUP($A3872,'site variables'!$A:$A,'site variables'!I:I,0,0)</f>
        <v>Wildfire&amp;grazing</v>
      </c>
      <c r="U3872">
        <f>_xlfn.XLOOKUP($D3872,climatevars!$E:$E,climatevars!J:J,0,)</f>
        <v>130.99973799999995</v>
      </c>
      <c r="V3872">
        <f>_xlfn.XLOOKUP($D3872,climatevars!$E:$E,climatevars!K:K,0,)</f>
        <v>750.99849799999981</v>
      </c>
      <c r="W3872">
        <f>_xlfn.XLOOKUP($D3872,climatevars!$E:$E,climatevars!L:L,0,)</f>
        <v>750.99849799999993</v>
      </c>
      <c r="X3872">
        <f>_xlfn.XLOOKUP($G3872,speciesvars!$D:$D,speciesvars!H:H,0,0)</f>
        <v>21.662499884764401</v>
      </c>
      <c r="Y3872">
        <f>_xlfn.XLOOKUP($G3872,speciesvars!$D:$D,speciesvars!I:I,0,0)</f>
        <v>767</v>
      </c>
    </row>
    <row r="3873" spans="1:25" hidden="1" x14ac:dyDescent="0.25">
      <c r="A3873" t="s">
        <v>57</v>
      </c>
      <c r="B3873" t="s">
        <v>69</v>
      </c>
      <c r="C3873">
        <v>15</v>
      </c>
      <c r="D3873" t="str">
        <f t="shared" si="60"/>
        <v>Rooseveltspring 2022</v>
      </c>
      <c r="E3873" t="s">
        <v>66</v>
      </c>
      <c r="F3873" t="s">
        <v>70</v>
      </c>
      <c r="G3873" t="s">
        <v>1</v>
      </c>
      <c r="H3873" t="s">
        <v>4256</v>
      </c>
      <c r="I3873" t="s">
        <v>3977</v>
      </c>
      <c r="J3873" t="s">
        <v>60</v>
      </c>
      <c r="K3873">
        <v>0</v>
      </c>
      <c r="L3873">
        <v>0</v>
      </c>
      <c r="M3873">
        <v>0.55000000000000004</v>
      </c>
      <c r="N3873">
        <f>_xlfn.XLOOKUP($A3873,'site variables'!$A:$A,'site variables'!C:C,0,0)</f>
        <v>400.54</v>
      </c>
      <c r="O3873">
        <f>_xlfn.XLOOKUP($A3873,'site variables'!$A:$A,'site variables'!D:D,0,0)</f>
        <v>30.2</v>
      </c>
      <c r="P3873">
        <f>_xlfn.XLOOKUP($A3873,'site variables'!$A:$A,'site variables'!E:E,0,0)</f>
        <v>20.100000000000001</v>
      </c>
      <c r="Q3873">
        <f>_xlfn.XLOOKUP($A3873,'site variables'!$A:$A,'site variables'!F:F,0,0)</f>
        <v>762</v>
      </c>
      <c r="R3873" t="str">
        <f>_xlfn.XLOOKUP($A3873,'site variables'!$A:$A,'site variables'!G:G,0,0)</f>
        <v>high</v>
      </c>
      <c r="S3873" t="str">
        <f>_xlfn.XLOOKUP($A3873,'site variables'!$A:$A,'site variables'!H:H,0,0)</f>
        <v>low</v>
      </c>
      <c r="T3873" t="str">
        <f>_xlfn.XLOOKUP($A3873,'site variables'!$A:$A,'site variables'!I:I,0,0)</f>
        <v>Wildfire&amp;grazing</v>
      </c>
      <c r="U3873">
        <f>_xlfn.XLOOKUP($D3873,climatevars!$E:$E,climatevars!J:J,0,)</f>
        <v>130.99973799999995</v>
      </c>
      <c r="V3873">
        <f>_xlfn.XLOOKUP($D3873,climatevars!$E:$E,climatevars!K:K,0,)</f>
        <v>750.99849799999981</v>
      </c>
      <c r="W3873">
        <f>_xlfn.XLOOKUP($D3873,climatevars!$E:$E,climatevars!L:L,0,)</f>
        <v>750.99849799999993</v>
      </c>
      <c r="X3873">
        <f>_xlfn.XLOOKUP($G3873,speciesvars!$D:$D,speciesvars!H:H,0,0)</f>
        <v>22.9416667421659</v>
      </c>
      <c r="Y3873">
        <f>_xlfn.XLOOKUP($G3873,speciesvars!$D:$D,speciesvars!I:I,0,0)</f>
        <v>528</v>
      </c>
    </row>
    <row r="3874" spans="1:25" hidden="1" x14ac:dyDescent="0.25">
      <c r="A3874" t="s">
        <v>57</v>
      </c>
      <c r="B3874" t="s">
        <v>69</v>
      </c>
      <c r="C3874">
        <v>16</v>
      </c>
      <c r="D3874" t="str">
        <f t="shared" si="60"/>
        <v>Rooseveltspring 2022</v>
      </c>
      <c r="E3874" t="s">
        <v>74</v>
      </c>
      <c r="F3874" t="s">
        <v>0</v>
      </c>
      <c r="G3874" t="s">
        <v>13</v>
      </c>
      <c r="H3874" t="s">
        <v>4254</v>
      </c>
      <c r="I3874" t="s">
        <v>3978</v>
      </c>
      <c r="J3874" t="s">
        <v>60</v>
      </c>
      <c r="K3874">
        <v>0</v>
      </c>
      <c r="L3874">
        <v>0</v>
      </c>
      <c r="M3874">
        <v>0</v>
      </c>
      <c r="N3874">
        <f>_xlfn.XLOOKUP($A3874,'site variables'!$A:$A,'site variables'!C:C,0,0)</f>
        <v>400.54</v>
      </c>
      <c r="O3874">
        <f>_xlfn.XLOOKUP($A3874,'site variables'!$A:$A,'site variables'!D:D,0,0)</f>
        <v>30.2</v>
      </c>
      <c r="P3874">
        <f>_xlfn.XLOOKUP($A3874,'site variables'!$A:$A,'site variables'!E:E,0,0)</f>
        <v>20.100000000000001</v>
      </c>
      <c r="Q3874">
        <f>_xlfn.XLOOKUP($A3874,'site variables'!$A:$A,'site variables'!F:F,0,0)</f>
        <v>762</v>
      </c>
      <c r="R3874" t="str">
        <f>_xlfn.XLOOKUP($A3874,'site variables'!$A:$A,'site variables'!G:G,0,0)</f>
        <v>high</v>
      </c>
      <c r="S3874" t="str">
        <f>_xlfn.XLOOKUP($A3874,'site variables'!$A:$A,'site variables'!H:H,0,0)</f>
        <v>low</v>
      </c>
      <c r="T3874" t="str">
        <f>_xlfn.XLOOKUP($A3874,'site variables'!$A:$A,'site variables'!I:I,0,0)</f>
        <v>Wildfire&amp;grazing</v>
      </c>
      <c r="U3874">
        <f>_xlfn.XLOOKUP($D3874,climatevars!$E:$E,climatevars!J:J,0,)</f>
        <v>130.99973799999995</v>
      </c>
      <c r="V3874">
        <f>_xlfn.XLOOKUP($D3874,climatevars!$E:$E,climatevars!K:K,0,)</f>
        <v>750.99849799999981</v>
      </c>
      <c r="W3874">
        <f>_xlfn.XLOOKUP($D3874,climatevars!$E:$E,climatevars!L:L,0,)</f>
        <v>750.99849799999993</v>
      </c>
      <c r="X3874">
        <f>_xlfn.XLOOKUP($G3874,speciesvars!$D:$D,speciesvars!H:H,0,0)</f>
        <v>23.462500015894602</v>
      </c>
      <c r="Y3874">
        <f>_xlfn.XLOOKUP($G3874,speciesvars!$D:$D,speciesvars!I:I,0,0)</f>
        <v>846</v>
      </c>
    </row>
    <row r="3875" spans="1:25" hidden="1" x14ac:dyDescent="0.25">
      <c r="A3875" t="s">
        <v>57</v>
      </c>
      <c r="B3875" t="s">
        <v>69</v>
      </c>
      <c r="C3875">
        <v>16</v>
      </c>
      <c r="D3875" t="str">
        <f t="shared" si="60"/>
        <v>Rooseveltspring 2022</v>
      </c>
      <c r="E3875" t="s">
        <v>74</v>
      </c>
      <c r="F3875" t="s">
        <v>0</v>
      </c>
      <c r="G3875" t="s">
        <v>21</v>
      </c>
      <c r="H3875" t="s">
        <v>4254</v>
      </c>
      <c r="I3875" t="s">
        <v>3979</v>
      </c>
      <c r="J3875" t="s">
        <v>60</v>
      </c>
      <c r="K3875">
        <v>0</v>
      </c>
      <c r="L3875">
        <v>0</v>
      </c>
      <c r="M3875">
        <v>0</v>
      </c>
      <c r="N3875">
        <f>_xlfn.XLOOKUP($A3875,'site variables'!$A:$A,'site variables'!C:C,0,0)</f>
        <v>400.54</v>
      </c>
      <c r="O3875">
        <f>_xlfn.XLOOKUP($A3875,'site variables'!$A:$A,'site variables'!D:D,0,0)</f>
        <v>30.2</v>
      </c>
      <c r="P3875">
        <f>_xlfn.XLOOKUP($A3875,'site variables'!$A:$A,'site variables'!E:E,0,0)</f>
        <v>20.100000000000001</v>
      </c>
      <c r="Q3875">
        <f>_xlfn.XLOOKUP($A3875,'site variables'!$A:$A,'site variables'!F:F,0,0)</f>
        <v>762</v>
      </c>
      <c r="R3875" t="str">
        <f>_xlfn.XLOOKUP($A3875,'site variables'!$A:$A,'site variables'!G:G,0,0)</f>
        <v>high</v>
      </c>
      <c r="S3875" t="str">
        <f>_xlfn.XLOOKUP($A3875,'site variables'!$A:$A,'site variables'!H:H,0,0)</f>
        <v>low</v>
      </c>
      <c r="T3875" t="str">
        <f>_xlfn.XLOOKUP($A3875,'site variables'!$A:$A,'site variables'!I:I,0,0)</f>
        <v>Wildfire&amp;grazing</v>
      </c>
      <c r="U3875">
        <f>_xlfn.XLOOKUP($D3875,climatevars!$E:$E,climatevars!J:J,0,)</f>
        <v>130.99973799999995</v>
      </c>
      <c r="V3875">
        <f>_xlfn.XLOOKUP($D3875,climatevars!$E:$E,climatevars!K:K,0,)</f>
        <v>750.99849799999981</v>
      </c>
      <c r="W3875">
        <f>_xlfn.XLOOKUP($D3875,climatevars!$E:$E,climatevars!L:L,0,)</f>
        <v>750.99849799999993</v>
      </c>
      <c r="X3875">
        <f>_xlfn.XLOOKUP($G3875,speciesvars!$D:$D,speciesvars!H:H,0,0)</f>
        <v>24.8750001192093</v>
      </c>
      <c r="Y3875">
        <f>_xlfn.XLOOKUP($G3875,speciesvars!$D:$D,speciesvars!I:I,0,0)</f>
        <v>845</v>
      </c>
    </row>
    <row r="3876" spans="1:25" hidden="1" x14ac:dyDescent="0.25">
      <c r="A3876" t="s">
        <v>57</v>
      </c>
      <c r="B3876" t="s">
        <v>69</v>
      </c>
      <c r="C3876">
        <v>20</v>
      </c>
      <c r="D3876" t="str">
        <f t="shared" si="60"/>
        <v>Rooseveltspring 2022</v>
      </c>
      <c r="E3876" t="s">
        <v>74</v>
      </c>
      <c r="F3876" t="s">
        <v>70</v>
      </c>
      <c r="G3876" t="s">
        <v>3</v>
      </c>
      <c r="H3876" t="s">
        <v>11</v>
      </c>
      <c r="I3876" t="s">
        <v>3980</v>
      </c>
      <c r="J3876" t="s">
        <v>72</v>
      </c>
      <c r="K3876">
        <v>1</v>
      </c>
      <c r="L3876">
        <v>80</v>
      </c>
      <c r="N3876">
        <f>_xlfn.XLOOKUP($A3876,'site variables'!$A:$A,'site variables'!C:C,0,0)</f>
        <v>400.54</v>
      </c>
      <c r="O3876">
        <f>_xlfn.XLOOKUP($A3876,'site variables'!$A:$A,'site variables'!D:D,0,0)</f>
        <v>30.2</v>
      </c>
      <c r="P3876">
        <f>_xlfn.XLOOKUP($A3876,'site variables'!$A:$A,'site variables'!E:E,0,0)</f>
        <v>20.100000000000001</v>
      </c>
      <c r="Q3876">
        <f>_xlfn.XLOOKUP($A3876,'site variables'!$A:$A,'site variables'!F:F,0,0)</f>
        <v>762</v>
      </c>
      <c r="R3876" t="str">
        <f>_xlfn.XLOOKUP($A3876,'site variables'!$A:$A,'site variables'!G:G,0,0)</f>
        <v>high</v>
      </c>
      <c r="S3876" t="str">
        <f>_xlfn.XLOOKUP($A3876,'site variables'!$A:$A,'site variables'!H:H,0,0)</f>
        <v>low</v>
      </c>
      <c r="T3876" t="str">
        <f>_xlfn.XLOOKUP($A3876,'site variables'!$A:$A,'site variables'!I:I,0,0)</f>
        <v>Wildfire&amp;grazing</v>
      </c>
      <c r="U3876">
        <f>_xlfn.XLOOKUP($D3876,climatevars!$E:$E,climatevars!J:J,0,)</f>
        <v>130.99973799999995</v>
      </c>
      <c r="V3876">
        <f>_xlfn.XLOOKUP($D3876,climatevars!$E:$E,climatevars!K:K,0,)</f>
        <v>750.99849799999981</v>
      </c>
      <c r="W3876">
        <f>_xlfn.XLOOKUP($D3876,climatevars!$E:$E,climatevars!L:L,0,)</f>
        <v>750.99849799999993</v>
      </c>
      <c r="X3876">
        <f>_xlfn.XLOOKUP($G3876,speciesvars!$D:$D,speciesvars!H:H,0,0)</f>
        <v>0</v>
      </c>
      <c r="Y3876">
        <f>_xlfn.XLOOKUP($G3876,speciesvars!$D:$D,speciesvars!I:I,0,0)</f>
        <v>0</v>
      </c>
    </row>
    <row r="3877" spans="1:25" hidden="1" x14ac:dyDescent="0.25">
      <c r="A3877" t="s">
        <v>57</v>
      </c>
      <c r="B3877" t="s">
        <v>69</v>
      </c>
      <c r="C3877">
        <v>20</v>
      </c>
      <c r="D3877" t="str">
        <f t="shared" si="60"/>
        <v>Rooseveltspring 2022</v>
      </c>
      <c r="E3877" t="s">
        <v>74</v>
      </c>
      <c r="F3877" t="s">
        <v>70</v>
      </c>
      <c r="G3877" t="s">
        <v>55</v>
      </c>
      <c r="H3877" t="s">
        <v>11</v>
      </c>
      <c r="I3877" t="s">
        <v>3981</v>
      </c>
      <c r="J3877" t="s">
        <v>72</v>
      </c>
      <c r="K3877">
        <v>1</v>
      </c>
      <c r="L3877">
        <v>15</v>
      </c>
      <c r="N3877">
        <f>_xlfn.XLOOKUP($A3877,'site variables'!$A:$A,'site variables'!C:C,0,0)</f>
        <v>400.54</v>
      </c>
      <c r="O3877">
        <f>_xlfn.XLOOKUP($A3877,'site variables'!$A:$A,'site variables'!D:D,0,0)</f>
        <v>30.2</v>
      </c>
      <c r="P3877">
        <f>_xlfn.XLOOKUP($A3877,'site variables'!$A:$A,'site variables'!E:E,0,0)</f>
        <v>20.100000000000001</v>
      </c>
      <c r="Q3877">
        <f>_xlfn.XLOOKUP($A3877,'site variables'!$A:$A,'site variables'!F:F,0,0)</f>
        <v>762</v>
      </c>
      <c r="R3877" t="str">
        <f>_xlfn.XLOOKUP($A3877,'site variables'!$A:$A,'site variables'!G:G,0,0)</f>
        <v>high</v>
      </c>
      <c r="S3877" t="str">
        <f>_xlfn.XLOOKUP($A3877,'site variables'!$A:$A,'site variables'!H:H,0,0)</f>
        <v>low</v>
      </c>
      <c r="T3877" t="str">
        <f>_xlfn.XLOOKUP($A3877,'site variables'!$A:$A,'site variables'!I:I,0,0)</f>
        <v>Wildfire&amp;grazing</v>
      </c>
      <c r="U3877">
        <f>_xlfn.XLOOKUP($D3877,climatevars!$E:$E,climatevars!J:J,0,)</f>
        <v>130.99973799999995</v>
      </c>
      <c r="V3877">
        <f>_xlfn.XLOOKUP($D3877,climatevars!$E:$E,climatevars!K:K,0,)</f>
        <v>750.99849799999981</v>
      </c>
      <c r="W3877">
        <f>_xlfn.XLOOKUP($D3877,climatevars!$E:$E,climatevars!L:L,0,)</f>
        <v>750.99849799999993</v>
      </c>
      <c r="X3877">
        <f>_xlfn.XLOOKUP($G3877,speciesvars!$D:$D,speciesvars!H:H,0,0)</f>
        <v>0</v>
      </c>
      <c r="Y3877">
        <f>_xlfn.XLOOKUP($G3877,speciesvars!$D:$D,speciesvars!I:I,0,0)</f>
        <v>0</v>
      </c>
    </row>
    <row r="3878" spans="1:25" hidden="1" x14ac:dyDescent="0.25">
      <c r="A3878" t="s">
        <v>57</v>
      </c>
      <c r="B3878" t="s">
        <v>69</v>
      </c>
      <c r="C3878">
        <v>20</v>
      </c>
      <c r="D3878" t="str">
        <f t="shared" si="60"/>
        <v>Rooseveltspring 2022</v>
      </c>
      <c r="E3878" t="s">
        <v>74</v>
      </c>
      <c r="F3878" t="s">
        <v>70</v>
      </c>
      <c r="G3878" t="s">
        <v>44</v>
      </c>
      <c r="H3878" t="s">
        <v>11</v>
      </c>
      <c r="I3878" t="s">
        <v>3982</v>
      </c>
      <c r="J3878" t="s">
        <v>60</v>
      </c>
      <c r="K3878">
        <v>19</v>
      </c>
      <c r="L3878">
        <v>30</v>
      </c>
      <c r="N3878">
        <f>_xlfn.XLOOKUP($A3878,'site variables'!$A:$A,'site variables'!C:C,0,0)</f>
        <v>400.54</v>
      </c>
      <c r="O3878">
        <f>_xlfn.XLOOKUP($A3878,'site variables'!$A:$A,'site variables'!D:D,0,0)</f>
        <v>30.2</v>
      </c>
      <c r="P3878">
        <f>_xlfn.XLOOKUP($A3878,'site variables'!$A:$A,'site variables'!E:E,0,0)</f>
        <v>20.100000000000001</v>
      </c>
      <c r="Q3878">
        <f>_xlfn.XLOOKUP($A3878,'site variables'!$A:$A,'site variables'!F:F,0,0)</f>
        <v>762</v>
      </c>
      <c r="R3878" t="str">
        <f>_xlfn.XLOOKUP($A3878,'site variables'!$A:$A,'site variables'!G:G,0,0)</f>
        <v>high</v>
      </c>
      <c r="S3878" t="str">
        <f>_xlfn.XLOOKUP($A3878,'site variables'!$A:$A,'site variables'!H:H,0,0)</f>
        <v>low</v>
      </c>
      <c r="T3878" t="str">
        <f>_xlfn.XLOOKUP($A3878,'site variables'!$A:$A,'site variables'!I:I,0,0)</f>
        <v>Wildfire&amp;grazing</v>
      </c>
      <c r="U3878">
        <f>_xlfn.XLOOKUP($D3878,climatevars!$E:$E,climatevars!J:J,0,)</f>
        <v>130.99973799999995</v>
      </c>
      <c r="V3878">
        <f>_xlfn.XLOOKUP($D3878,climatevars!$E:$E,climatevars!K:K,0,)</f>
        <v>750.99849799999981</v>
      </c>
      <c r="W3878">
        <f>_xlfn.XLOOKUP($D3878,climatevars!$E:$E,climatevars!L:L,0,)</f>
        <v>750.99849799999993</v>
      </c>
      <c r="X3878">
        <f>_xlfn.XLOOKUP($G3878,speciesvars!$D:$D,speciesvars!H:H,0,0)</f>
        <v>0</v>
      </c>
      <c r="Y3878">
        <f>_xlfn.XLOOKUP($G3878,speciesvars!$D:$D,speciesvars!I:I,0,0)</f>
        <v>0</v>
      </c>
    </row>
    <row r="3879" spans="1:25" hidden="1" x14ac:dyDescent="0.25">
      <c r="A3879" t="s">
        <v>57</v>
      </c>
      <c r="B3879" t="s">
        <v>69</v>
      </c>
      <c r="C3879">
        <v>16</v>
      </c>
      <c r="D3879" t="str">
        <f t="shared" si="60"/>
        <v>Rooseveltspring 2022</v>
      </c>
      <c r="E3879" t="s">
        <v>74</v>
      </c>
      <c r="F3879" t="s">
        <v>0</v>
      </c>
      <c r="G3879" t="s">
        <v>53</v>
      </c>
      <c r="H3879" t="s">
        <v>4254</v>
      </c>
      <c r="I3879" t="s">
        <v>3983</v>
      </c>
      <c r="J3879" t="s">
        <v>60</v>
      </c>
      <c r="K3879">
        <v>0</v>
      </c>
      <c r="L3879">
        <v>0</v>
      </c>
      <c r="M3879">
        <v>0</v>
      </c>
      <c r="N3879">
        <f>_xlfn.XLOOKUP($A3879,'site variables'!$A:$A,'site variables'!C:C,0,0)</f>
        <v>400.54</v>
      </c>
      <c r="O3879">
        <f>_xlfn.XLOOKUP($A3879,'site variables'!$A:$A,'site variables'!D:D,0,0)</f>
        <v>30.2</v>
      </c>
      <c r="P3879">
        <f>_xlfn.XLOOKUP($A3879,'site variables'!$A:$A,'site variables'!E:E,0,0)</f>
        <v>20.100000000000001</v>
      </c>
      <c r="Q3879">
        <f>_xlfn.XLOOKUP($A3879,'site variables'!$A:$A,'site variables'!F:F,0,0)</f>
        <v>762</v>
      </c>
      <c r="R3879" t="str">
        <f>_xlfn.XLOOKUP($A3879,'site variables'!$A:$A,'site variables'!G:G,0,0)</f>
        <v>high</v>
      </c>
      <c r="S3879" t="str">
        <f>_xlfn.XLOOKUP($A3879,'site variables'!$A:$A,'site variables'!H:H,0,0)</f>
        <v>low</v>
      </c>
      <c r="T3879" t="str">
        <f>_xlfn.XLOOKUP($A3879,'site variables'!$A:$A,'site variables'!I:I,0,0)</f>
        <v>Wildfire&amp;grazing</v>
      </c>
      <c r="U3879">
        <f>_xlfn.XLOOKUP($D3879,climatevars!$E:$E,climatevars!J:J,0,)</f>
        <v>130.99973799999995</v>
      </c>
      <c r="V3879">
        <f>_xlfn.XLOOKUP($D3879,climatevars!$E:$E,climatevars!K:K,0,)</f>
        <v>750.99849799999981</v>
      </c>
      <c r="W3879">
        <f>_xlfn.XLOOKUP($D3879,climatevars!$E:$E,climatevars!L:L,0,)</f>
        <v>750.99849799999993</v>
      </c>
      <c r="X3879">
        <f>_xlfn.XLOOKUP($G3879,speciesvars!$D:$D,speciesvars!H:H,0,0)</f>
        <v>24.200000047683702</v>
      </c>
      <c r="Y3879">
        <f>_xlfn.XLOOKUP($G3879,speciesvars!$D:$D,speciesvars!I:I,0,0)</f>
        <v>706</v>
      </c>
    </row>
    <row r="3880" spans="1:25" hidden="1" x14ac:dyDescent="0.25">
      <c r="A3880" t="s">
        <v>57</v>
      </c>
      <c r="B3880" t="s">
        <v>69</v>
      </c>
      <c r="C3880">
        <v>16</v>
      </c>
      <c r="D3880" t="str">
        <f t="shared" si="60"/>
        <v>Rooseveltspring 2022</v>
      </c>
      <c r="E3880" t="s">
        <v>74</v>
      </c>
      <c r="F3880" t="s">
        <v>0</v>
      </c>
      <c r="G3880" t="s">
        <v>35</v>
      </c>
      <c r="H3880" t="s">
        <v>4254</v>
      </c>
      <c r="I3880" t="s">
        <v>3984</v>
      </c>
      <c r="J3880" t="s">
        <v>60</v>
      </c>
      <c r="K3880">
        <v>0</v>
      </c>
      <c r="L3880">
        <v>0</v>
      </c>
      <c r="M3880">
        <v>0</v>
      </c>
      <c r="N3880">
        <f>_xlfn.XLOOKUP($A3880,'site variables'!$A:$A,'site variables'!C:C,0,0)</f>
        <v>400.54</v>
      </c>
      <c r="O3880">
        <f>_xlfn.XLOOKUP($A3880,'site variables'!$A:$A,'site variables'!D:D,0,0)</f>
        <v>30.2</v>
      </c>
      <c r="P3880">
        <f>_xlfn.XLOOKUP($A3880,'site variables'!$A:$A,'site variables'!E:E,0,0)</f>
        <v>20.100000000000001</v>
      </c>
      <c r="Q3880">
        <f>_xlfn.XLOOKUP($A3880,'site variables'!$A:$A,'site variables'!F:F,0,0)</f>
        <v>762</v>
      </c>
      <c r="R3880" t="str">
        <f>_xlfn.XLOOKUP($A3880,'site variables'!$A:$A,'site variables'!G:G,0,0)</f>
        <v>high</v>
      </c>
      <c r="S3880" t="str">
        <f>_xlfn.XLOOKUP($A3880,'site variables'!$A:$A,'site variables'!H:H,0,0)</f>
        <v>low</v>
      </c>
      <c r="T3880" t="str">
        <f>_xlfn.XLOOKUP($A3880,'site variables'!$A:$A,'site variables'!I:I,0,0)</f>
        <v>Wildfire&amp;grazing</v>
      </c>
      <c r="U3880">
        <f>_xlfn.XLOOKUP($D3880,climatevars!$E:$E,climatevars!J:J,0,)</f>
        <v>130.99973799999995</v>
      </c>
      <c r="V3880">
        <f>_xlfn.XLOOKUP($D3880,climatevars!$E:$E,climatevars!K:K,0,)</f>
        <v>750.99849799999981</v>
      </c>
      <c r="W3880">
        <f>_xlfn.XLOOKUP($D3880,climatevars!$E:$E,climatevars!L:L,0,)</f>
        <v>750.99849799999993</v>
      </c>
      <c r="X3880">
        <f>_xlfn.XLOOKUP($G3880,speciesvars!$D:$D,speciesvars!H:H,0,0)</f>
        <v>23.5000000198682</v>
      </c>
      <c r="Y3880">
        <f>_xlfn.XLOOKUP($G3880,speciesvars!$D:$D,speciesvars!I:I,0,0)</f>
        <v>354</v>
      </c>
    </row>
    <row r="3881" spans="1:25" hidden="1" x14ac:dyDescent="0.25">
      <c r="A3881" t="s">
        <v>57</v>
      </c>
      <c r="B3881" t="s">
        <v>69</v>
      </c>
      <c r="C3881">
        <v>16</v>
      </c>
      <c r="D3881" t="str">
        <f t="shared" si="60"/>
        <v>Rooseveltspring 2022</v>
      </c>
      <c r="E3881" t="s">
        <v>74</v>
      </c>
      <c r="F3881" t="s">
        <v>0</v>
      </c>
      <c r="G3881" t="s">
        <v>76</v>
      </c>
      <c r="H3881" t="s">
        <v>4254</v>
      </c>
      <c r="I3881" t="s">
        <v>3985</v>
      </c>
      <c r="J3881" t="s">
        <v>60</v>
      </c>
      <c r="K3881">
        <v>0</v>
      </c>
      <c r="L3881">
        <v>0</v>
      </c>
      <c r="M3881">
        <v>0</v>
      </c>
      <c r="N3881">
        <f>_xlfn.XLOOKUP($A3881,'site variables'!$A:$A,'site variables'!C:C,0,0)</f>
        <v>400.54</v>
      </c>
      <c r="O3881">
        <f>_xlfn.XLOOKUP($A3881,'site variables'!$A:$A,'site variables'!D:D,0,0)</f>
        <v>30.2</v>
      </c>
      <c r="P3881">
        <f>_xlfn.XLOOKUP($A3881,'site variables'!$A:$A,'site variables'!E:E,0,0)</f>
        <v>20.100000000000001</v>
      </c>
      <c r="Q3881">
        <f>_xlfn.XLOOKUP($A3881,'site variables'!$A:$A,'site variables'!F:F,0,0)</f>
        <v>762</v>
      </c>
      <c r="R3881" t="str">
        <f>_xlfn.XLOOKUP($A3881,'site variables'!$A:$A,'site variables'!G:G,0,0)</f>
        <v>high</v>
      </c>
      <c r="S3881" t="str">
        <f>_xlfn.XLOOKUP($A3881,'site variables'!$A:$A,'site variables'!H:H,0,0)</f>
        <v>low</v>
      </c>
      <c r="T3881" t="str">
        <f>_xlfn.XLOOKUP($A3881,'site variables'!$A:$A,'site variables'!I:I,0,0)</f>
        <v>Wildfire&amp;grazing</v>
      </c>
      <c r="U3881">
        <f>_xlfn.XLOOKUP($D3881,climatevars!$E:$E,climatevars!J:J,0,)</f>
        <v>130.99973799999995</v>
      </c>
      <c r="V3881">
        <f>_xlfn.XLOOKUP($D3881,climatevars!$E:$E,climatevars!K:K,0,)</f>
        <v>750.99849799999981</v>
      </c>
      <c r="W3881">
        <f>_xlfn.XLOOKUP($D3881,climatevars!$E:$E,climatevars!L:L,0,)</f>
        <v>750.99849799999993</v>
      </c>
      <c r="X3881">
        <f>_xlfn.XLOOKUP($G3881,speciesvars!$D:$D,speciesvars!H:H,0,0)</f>
        <v>23.825000166892998</v>
      </c>
      <c r="Y3881">
        <f>_xlfn.XLOOKUP($G3881,speciesvars!$D:$D,speciesvars!I:I,0,0)</f>
        <v>508</v>
      </c>
    </row>
    <row r="3882" spans="1:25" hidden="1" x14ac:dyDescent="0.25">
      <c r="A3882" t="s">
        <v>57</v>
      </c>
      <c r="B3882" t="s">
        <v>69</v>
      </c>
      <c r="C3882">
        <v>17</v>
      </c>
      <c r="D3882" t="str">
        <f t="shared" si="60"/>
        <v>Rooseveltspring 2022</v>
      </c>
      <c r="E3882" t="s">
        <v>48</v>
      </c>
      <c r="F3882" t="s">
        <v>70</v>
      </c>
      <c r="G3882" t="s">
        <v>6</v>
      </c>
      <c r="H3882" t="s">
        <v>4256</v>
      </c>
      <c r="I3882" t="s">
        <v>3986</v>
      </c>
      <c r="J3882" t="s">
        <v>60</v>
      </c>
      <c r="K3882">
        <v>0</v>
      </c>
      <c r="L3882">
        <v>0</v>
      </c>
      <c r="M3882">
        <v>0</v>
      </c>
      <c r="N3882">
        <f>_xlfn.XLOOKUP($A3882,'site variables'!$A:$A,'site variables'!C:C,0,0)</f>
        <v>400.54</v>
      </c>
      <c r="O3882">
        <f>_xlfn.XLOOKUP($A3882,'site variables'!$A:$A,'site variables'!D:D,0,0)</f>
        <v>30.2</v>
      </c>
      <c r="P3882">
        <f>_xlfn.XLOOKUP($A3882,'site variables'!$A:$A,'site variables'!E:E,0,0)</f>
        <v>20.100000000000001</v>
      </c>
      <c r="Q3882">
        <f>_xlfn.XLOOKUP($A3882,'site variables'!$A:$A,'site variables'!F:F,0,0)</f>
        <v>762</v>
      </c>
      <c r="R3882" t="str">
        <f>_xlfn.XLOOKUP($A3882,'site variables'!$A:$A,'site variables'!G:G,0,0)</f>
        <v>high</v>
      </c>
      <c r="S3882" t="str">
        <f>_xlfn.XLOOKUP($A3882,'site variables'!$A:$A,'site variables'!H:H,0,0)</f>
        <v>low</v>
      </c>
      <c r="T3882" t="str">
        <f>_xlfn.XLOOKUP($A3882,'site variables'!$A:$A,'site variables'!I:I,0,0)</f>
        <v>Wildfire&amp;grazing</v>
      </c>
      <c r="U3882">
        <f>_xlfn.XLOOKUP($D3882,climatevars!$E:$E,climatevars!J:J,0,)</f>
        <v>130.99973799999995</v>
      </c>
      <c r="V3882">
        <f>_xlfn.XLOOKUP($D3882,climatevars!$E:$E,climatevars!K:K,0,)</f>
        <v>750.99849799999981</v>
      </c>
      <c r="W3882">
        <f>_xlfn.XLOOKUP($D3882,climatevars!$E:$E,climatevars!L:L,0,)</f>
        <v>750.99849799999993</v>
      </c>
      <c r="X3882">
        <f>_xlfn.XLOOKUP($G3882,speciesvars!$D:$D,speciesvars!H:H,0,0)</f>
        <v>21.804166575272902</v>
      </c>
      <c r="Y3882">
        <f>_xlfn.XLOOKUP($G3882,speciesvars!$D:$D,speciesvars!I:I,0,0)</f>
        <v>504</v>
      </c>
    </row>
    <row r="3883" spans="1:25" hidden="1" x14ac:dyDescent="0.25">
      <c r="A3883" t="s">
        <v>57</v>
      </c>
      <c r="B3883" t="s">
        <v>69</v>
      </c>
      <c r="C3883">
        <v>17</v>
      </c>
      <c r="D3883" t="str">
        <f t="shared" si="60"/>
        <v>Rooseveltspring 2022</v>
      </c>
      <c r="E3883" t="s">
        <v>48</v>
      </c>
      <c r="F3883" t="s">
        <v>70</v>
      </c>
      <c r="G3883" t="s">
        <v>53</v>
      </c>
      <c r="H3883" t="s">
        <v>4254</v>
      </c>
      <c r="I3883" t="s">
        <v>3987</v>
      </c>
      <c r="J3883" t="s">
        <v>60</v>
      </c>
      <c r="K3883">
        <v>0</v>
      </c>
      <c r="L3883">
        <v>0</v>
      </c>
      <c r="M3883">
        <v>0.05</v>
      </c>
      <c r="N3883">
        <f>_xlfn.XLOOKUP($A3883,'site variables'!$A:$A,'site variables'!C:C,0,0)</f>
        <v>400.54</v>
      </c>
      <c r="O3883">
        <f>_xlfn.XLOOKUP($A3883,'site variables'!$A:$A,'site variables'!D:D,0,0)</f>
        <v>30.2</v>
      </c>
      <c r="P3883">
        <f>_xlfn.XLOOKUP($A3883,'site variables'!$A:$A,'site variables'!E:E,0,0)</f>
        <v>20.100000000000001</v>
      </c>
      <c r="Q3883">
        <f>_xlfn.XLOOKUP($A3883,'site variables'!$A:$A,'site variables'!F:F,0,0)</f>
        <v>762</v>
      </c>
      <c r="R3883" t="str">
        <f>_xlfn.XLOOKUP($A3883,'site variables'!$A:$A,'site variables'!G:G,0,0)</f>
        <v>high</v>
      </c>
      <c r="S3883" t="str">
        <f>_xlfn.XLOOKUP($A3883,'site variables'!$A:$A,'site variables'!H:H,0,0)</f>
        <v>low</v>
      </c>
      <c r="T3883" t="str">
        <f>_xlfn.XLOOKUP($A3883,'site variables'!$A:$A,'site variables'!I:I,0,0)</f>
        <v>Wildfire&amp;grazing</v>
      </c>
      <c r="U3883">
        <f>_xlfn.XLOOKUP($D3883,climatevars!$E:$E,climatevars!J:J,0,)</f>
        <v>130.99973799999995</v>
      </c>
      <c r="V3883">
        <f>_xlfn.XLOOKUP($D3883,climatevars!$E:$E,climatevars!K:K,0,)</f>
        <v>750.99849799999981</v>
      </c>
      <c r="W3883">
        <f>_xlfn.XLOOKUP($D3883,climatevars!$E:$E,climatevars!L:L,0,)</f>
        <v>750.99849799999993</v>
      </c>
      <c r="X3883">
        <f>_xlfn.XLOOKUP($G3883,speciesvars!$D:$D,speciesvars!H:H,0,0)</f>
        <v>24.200000047683702</v>
      </c>
      <c r="Y3883">
        <f>_xlfn.XLOOKUP($G3883,speciesvars!$D:$D,speciesvars!I:I,0,0)</f>
        <v>706</v>
      </c>
    </row>
    <row r="3884" spans="1:25" hidden="1" x14ac:dyDescent="0.25">
      <c r="A3884" t="s">
        <v>57</v>
      </c>
      <c r="B3884" t="s">
        <v>69</v>
      </c>
      <c r="C3884">
        <v>17</v>
      </c>
      <c r="D3884" t="str">
        <f t="shared" si="60"/>
        <v>Rooseveltspring 2022</v>
      </c>
      <c r="E3884" t="s">
        <v>48</v>
      </c>
      <c r="F3884" t="s">
        <v>70</v>
      </c>
      <c r="G3884" t="s">
        <v>22</v>
      </c>
      <c r="H3884" t="s">
        <v>4256</v>
      </c>
      <c r="I3884" t="s">
        <v>3988</v>
      </c>
      <c r="J3884" t="s">
        <v>60</v>
      </c>
      <c r="K3884">
        <v>0</v>
      </c>
      <c r="L3884">
        <v>0</v>
      </c>
      <c r="M3884">
        <v>0</v>
      </c>
      <c r="N3884">
        <f>_xlfn.XLOOKUP($A3884,'site variables'!$A:$A,'site variables'!C:C,0,0)</f>
        <v>400.54</v>
      </c>
      <c r="O3884">
        <f>_xlfn.XLOOKUP($A3884,'site variables'!$A:$A,'site variables'!D:D,0,0)</f>
        <v>30.2</v>
      </c>
      <c r="P3884">
        <f>_xlfn.XLOOKUP($A3884,'site variables'!$A:$A,'site variables'!E:E,0,0)</f>
        <v>20.100000000000001</v>
      </c>
      <c r="Q3884">
        <f>_xlfn.XLOOKUP($A3884,'site variables'!$A:$A,'site variables'!F:F,0,0)</f>
        <v>762</v>
      </c>
      <c r="R3884" t="str">
        <f>_xlfn.XLOOKUP($A3884,'site variables'!$A:$A,'site variables'!G:G,0,0)</f>
        <v>high</v>
      </c>
      <c r="S3884" t="str">
        <f>_xlfn.XLOOKUP($A3884,'site variables'!$A:$A,'site variables'!H:H,0,0)</f>
        <v>low</v>
      </c>
      <c r="T3884" t="str">
        <f>_xlfn.XLOOKUP($A3884,'site variables'!$A:$A,'site variables'!I:I,0,0)</f>
        <v>Wildfire&amp;grazing</v>
      </c>
      <c r="U3884">
        <f>_xlfn.XLOOKUP($D3884,climatevars!$E:$E,climatevars!J:J,0,)</f>
        <v>130.99973799999995</v>
      </c>
      <c r="V3884">
        <f>_xlfn.XLOOKUP($D3884,climatevars!$E:$E,climatevars!K:K,0,)</f>
        <v>750.99849799999981</v>
      </c>
      <c r="W3884">
        <f>_xlfn.XLOOKUP($D3884,climatevars!$E:$E,climatevars!L:L,0,)</f>
        <v>750.99849799999993</v>
      </c>
      <c r="X3884">
        <f>_xlfn.XLOOKUP($G3884,speciesvars!$D:$D,speciesvars!H:H,0,0)</f>
        <v>22.870833317438802</v>
      </c>
      <c r="Y3884">
        <f>_xlfn.XLOOKUP($G3884,speciesvars!$D:$D,speciesvars!I:I,0,0)</f>
        <v>733</v>
      </c>
    </row>
    <row r="3885" spans="1:25" hidden="1" x14ac:dyDescent="0.25">
      <c r="A3885" t="s">
        <v>57</v>
      </c>
      <c r="B3885" t="s">
        <v>69</v>
      </c>
      <c r="C3885">
        <v>20</v>
      </c>
      <c r="D3885" t="str">
        <f t="shared" si="60"/>
        <v>Rooseveltspring 2022</v>
      </c>
      <c r="E3885" t="s">
        <v>74</v>
      </c>
      <c r="F3885" t="s">
        <v>70</v>
      </c>
      <c r="G3885" t="s">
        <v>33</v>
      </c>
      <c r="H3885" t="s">
        <v>11</v>
      </c>
      <c r="I3885" t="s">
        <v>3989</v>
      </c>
      <c r="J3885" t="s">
        <v>60</v>
      </c>
      <c r="K3885">
        <v>3</v>
      </c>
      <c r="L3885">
        <v>50</v>
      </c>
      <c r="N3885">
        <f>_xlfn.XLOOKUP($A3885,'site variables'!$A:$A,'site variables'!C:C,0,0)</f>
        <v>400.54</v>
      </c>
      <c r="O3885">
        <f>_xlfn.XLOOKUP($A3885,'site variables'!$A:$A,'site variables'!D:D,0,0)</f>
        <v>30.2</v>
      </c>
      <c r="P3885">
        <f>_xlfn.XLOOKUP($A3885,'site variables'!$A:$A,'site variables'!E:E,0,0)</f>
        <v>20.100000000000001</v>
      </c>
      <c r="Q3885">
        <f>_xlfn.XLOOKUP($A3885,'site variables'!$A:$A,'site variables'!F:F,0,0)</f>
        <v>762</v>
      </c>
      <c r="R3885" t="str">
        <f>_xlfn.XLOOKUP($A3885,'site variables'!$A:$A,'site variables'!G:G,0,0)</f>
        <v>high</v>
      </c>
      <c r="S3885" t="str">
        <f>_xlfn.XLOOKUP($A3885,'site variables'!$A:$A,'site variables'!H:H,0,0)</f>
        <v>low</v>
      </c>
      <c r="T3885" t="str">
        <f>_xlfn.XLOOKUP($A3885,'site variables'!$A:$A,'site variables'!I:I,0,0)</f>
        <v>Wildfire&amp;grazing</v>
      </c>
      <c r="U3885">
        <f>_xlfn.XLOOKUP($D3885,climatevars!$E:$E,climatevars!J:J,0,)</f>
        <v>130.99973799999995</v>
      </c>
      <c r="V3885">
        <f>_xlfn.XLOOKUP($D3885,climatevars!$E:$E,climatevars!K:K,0,)</f>
        <v>750.99849799999981</v>
      </c>
      <c r="W3885">
        <f>_xlfn.XLOOKUP($D3885,climatevars!$E:$E,climatevars!L:L,0,)</f>
        <v>750.99849799999993</v>
      </c>
      <c r="X3885">
        <f>_xlfn.XLOOKUP($G3885,speciesvars!$D:$D,speciesvars!H:H,0,0)</f>
        <v>0</v>
      </c>
      <c r="Y3885">
        <f>_xlfn.XLOOKUP($G3885,speciesvars!$D:$D,speciesvars!I:I,0,0)</f>
        <v>0</v>
      </c>
    </row>
    <row r="3886" spans="1:25" hidden="1" x14ac:dyDescent="0.25">
      <c r="A3886" t="s">
        <v>57</v>
      </c>
      <c r="B3886" t="s">
        <v>69</v>
      </c>
      <c r="C3886">
        <v>20</v>
      </c>
      <c r="D3886" t="str">
        <f t="shared" si="60"/>
        <v>Rooseveltspring 2022</v>
      </c>
      <c r="E3886" t="s">
        <v>74</v>
      </c>
      <c r="F3886" t="s">
        <v>70</v>
      </c>
      <c r="G3886" t="s">
        <v>1637</v>
      </c>
      <c r="H3886" t="s">
        <v>11</v>
      </c>
      <c r="I3886" t="s">
        <v>3990</v>
      </c>
      <c r="J3886" t="s">
        <v>60</v>
      </c>
      <c r="K3886">
        <v>2</v>
      </c>
      <c r="L3886">
        <v>90</v>
      </c>
      <c r="N3886">
        <f>_xlfn.XLOOKUP($A3886,'site variables'!$A:$A,'site variables'!C:C,0,0)</f>
        <v>400.54</v>
      </c>
      <c r="O3886">
        <f>_xlfn.XLOOKUP($A3886,'site variables'!$A:$A,'site variables'!D:D,0,0)</f>
        <v>30.2</v>
      </c>
      <c r="P3886">
        <f>_xlfn.XLOOKUP($A3886,'site variables'!$A:$A,'site variables'!E:E,0,0)</f>
        <v>20.100000000000001</v>
      </c>
      <c r="Q3886">
        <f>_xlfn.XLOOKUP($A3886,'site variables'!$A:$A,'site variables'!F:F,0,0)</f>
        <v>762</v>
      </c>
      <c r="R3886" t="str">
        <f>_xlfn.XLOOKUP($A3886,'site variables'!$A:$A,'site variables'!G:G,0,0)</f>
        <v>high</v>
      </c>
      <c r="S3886" t="str">
        <f>_xlfn.XLOOKUP($A3886,'site variables'!$A:$A,'site variables'!H:H,0,0)</f>
        <v>low</v>
      </c>
      <c r="T3886" t="str">
        <f>_xlfn.XLOOKUP($A3886,'site variables'!$A:$A,'site variables'!I:I,0,0)</f>
        <v>Wildfire&amp;grazing</v>
      </c>
      <c r="U3886">
        <f>_xlfn.XLOOKUP($D3886,climatevars!$E:$E,climatevars!J:J,0,)</f>
        <v>130.99973799999995</v>
      </c>
      <c r="V3886">
        <f>_xlfn.XLOOKUP($D3886,climatevars!$E:$E,climatevars!K:K,0,)</f>
        <v>750.99849799999981</v>
      </c>
      <c r="W3886">
        <f>_xlfn.XLOOKUP($D3886,climatevars!$E:$E,climatevars!L:L,0,)</f>
        <v>750.99849799999993</v>
      </c>
      <c r="X3886">
        <f>_xlfn.XLOOKUP($G3886,speciesvars!$D:$D,speciesvars!H:H,0,0)</f>
        <v>0</v>
      </c>
      <c r="Y3886">
        <f>_xlfn.XLOOKUP($G3886,speciesvars!$D:$D,speciesvars!I:I,0,0)</f>
        <v>0</v>
      </c>
    </row>
    <row r="3887" spans="1:25" hidden="1" x14ac:dyDescent="0.25">
      <c r="A3887" t="s">
        <v>57</v>
      </c>
      <c r="B3887" t="s">
        <v>69</v>
      </c>
      <c r="C3887">
        <v>20</v>
      </c>
      <c r="D3887" t="str">
        <f t="shared" si="60"/>
        <v>Rooseveltspring 2022</v>
      </c>
      <c r="E3887" t="s">
        <v>74</v>
      </c>
      <c r="F3887" t="s">
        <v>70</v>
      </c>
      <c r="G3887" t="s">
        <v>1437</v>
      </c>
      <c r="H3887" t="s">
        <v>11</v>
      </c>
      <c r="I3887" t="s">
        <v>3991</v>
      </c>
      <c r="J3887" t="s">
        <v>60</v>
      </c>
      <c r="K3887">
        <v>2</v>
      </c>
      <c r="L3887">
        <v>40</v>
      </c>
      <c r="N3887">
        <f>_xlfn.XLOOKUP($A3887,'site variables'!$A:$A,'site variables'!C:C,0,0)</f>
        <v>400.54</v>
      </c>
      <c r="O3887">
        <f>_xlfn.XLOOKUP($A3887,'site variables'!$A:$A,'site variables'!D:D,0,0)</f>
        <v>30.2</v>
      </c>
      <c r="P3887">
        <f>_xlfn.XLOOKUP($A3887,'site variables'!$A:$A,'site variables'!E:E,0,0)</f>
        <v>20.100000000000001</v>
      </c>
      <c r="Q3887">
        <f>_xlfn.XLOOKUP($A3887,'site variables'!$A:$A,'site variables'!F:F,0,0)</f>
        <v>762</v>
      </c>
      <c r="R3887" t="str">
        <f>_xlfn.XLOOKUP($A3887,'site variables'!$A:$A,'site variables'!G:G,0,0)</f>
        <v>high</v>
      </c>
      <c r="S3887" t="str">
        <f>_xlfn.XLOOKUP($A3887,'site variables'!$A:$A,'site variables'!H:H,0,0)</f>
        <v>low</v>
      </c>
      <c r="T3887" t="str">
        <f>_xlfn.XLOOKUP($A3887,'site variables'!$A:$A,'site variables'!I:I,0,0)</f>
        <v>Wildfire&amp;grazing</v>
      </c>
      <c r="U3887">
        <f>_xlfn.XLOOKUP($D3887,climatevars!$E:$E,climatevars!J:J,0,)</f>
        <v>130.99973799999995</v>
      </c>
      <c r="V3887">
        <f>_xlfn.XLOOKUP($D3887,climatevars!$E:$E,climatevars!K:K,0,)</f>
        <v>750.99849799999981</v>
      </c>
      <c r="W3887">
        <f>_xlfn.XLOOKUP($D3887,climatevars!$E:$E,climatevars!L:L,0,)</f>
        <v>750.99849799999993</v>
      </c>
      <c r="X3887">
        <f>_xlfn.XLOOKUP($G3887,speciesvars!$D:$D,speciesvars!H:H,0,0)</f>
        <v>0</v>
      </c>
      <c r="Y3887">
        <f>_xlfn.XLOOKUP($G3887,speciesvars!$D:$D,speciesvars!I:I,0,0)</f>
        <v>0</v>
      </c>
    </row>
    <row r="3888" spans="1:25" hidden="1" x14ac:dyDescent="0.25">
      <c r="A3888" t="s">
        <v>57</v>
      </c>
      <c r="B3888" t="s">
        <v>69</v>
      </c>
      <c r="C3888">
        <v>21</v>
      </c>
      <c r="D3888" t="str">
        <f t="shared" si="60"/>
        <v>Rooseveltspring 2022</v>
      </c>
      <c r="E3888" t="s">
        <v>48</v>
      </c>
      <c r="F3888" t="s">
        <v>0</v>
      </c>
      <c r="G3888" t="s">
        <v>38</v>
      </c>
      <c r="H3888" t="s">
        <v>11</v>
      </c>
      <c r="I3888" t="s">
        <v>3992</v>
      </c>
      <c r="J3888" t="s">
        <v>60</v>
      </c>
      <c r="K3888">
        <v>1</v>
      </c>
      <c r="L3888">
        <v>300</v>
      </c>
      <c r="N3888">
        <f>_xlfn.XLOOKUP($A3888,'site variables'!$A:$A,'site variables'!C:C,0,0)</f>
        <v>400.54</v>
      </c>
      <c r="O3888">
        <f>_xlfn.XLOOKUP($A3888,'site variables'!$A:$A,'site variables'!D:D,0,0)</f>
        <v>30.2</v>
      </c>
      <c r="P3888">
        <f>_xlfn.XLOOKUP($A3888,'site variables'!$A:$A,'site variables'!E:E,0,0)</f>
        <v>20.100000000000001</v>
      </c>
      <c r="Q3888">
        <f>_xlfn.XLOOKUP($A3888,'site variables'!$A:$A,'site variables'!F:F,0,0)</f>
        <v>762</v>
      </c>
      <c r="R3888" t="str">
        <f>_xlfn.XLOOKUP($A3888,'site variables'!$A:$A,'site variables'!G:G,0,0)</f>
        <v>high</v>
      </c>
      <c r="S3888" t="str">
        <f>_xlfn.XLOOKUP($A3888,'site variables'!$A:$A,'site variables'!H:H,0,0)</f>
        <v>low</v>
      </c>
      <c r="T3888" t="str">
        <f>_xlfn.XLOOKUP($A3888,'site variables'!$A:$A,'site variables'!I:I,0,0)</f>
        <v>Wildfire&amp;grazing</v>
      </c>
      <c r="U3888">
        <f>_xlfn.XLOOKUP($D3888,climatevars!$E:$E,climatevars!J:J,0,)</f>
        <v>130.99973799999995</v>
      </c>
      <c r="V3888">
        <f>_xlfn.XLOOKUP($D3888,climatevars!$E:$E,climatevars!K:K,0,)</f>
        <v>750.99849799999981</v>
      </c>
      <c r="W3888">
        <f>_xlfn.XLOOKUP($D3888,climatevars!$E:$E,climatevars!L:L,0,)</f>
        <v>750.99849799999993</v>
      </c>
      <c r="X3888">
        <f>_xlfn.XLOOKUP($G3888,speciesvars!$D:$D,speciesvars!H:H,0,0)</f>
        <v>0</v>
      </c>
      <c r="Y3888">
        <f>_xlfn.XLOOKUP($G3888,speciesvars!$D:$D,speciesvars!I:I,0,0)</f>
        <v>0</v>
      </c>
    </row>
    <row r="3889" spans="1:25" hidden="1" x14ac:dyDescent="0.25">
      <c r="A3889" t="s">
        <v>57</v>
      </c>
      <c r="B3889" t="s">
        <v>69</v>
      </c>
      <c r="C3889">
        <v>17</v>
      </c>
      <c r="D3889" t="str">
        <f t="shared" si="60"/>
        <v>Rooseveltspring 2022</v>
      </c>
      <c r="E3889" t="s">
        <v>48</v>
      </c>
      <c r="F3889" t="s">
        <v>70</v>
      </c>
      <c r="G3889" t="s">
        <v>54</v>
      </c>
      <c r="H3889" t="s">
        <v>4256</v>
      </c>
      <c r="I3889" t="s">
        <v>3993</v>
      </c>
      <c r="J3889" t="s">
        <v>60</v>
      </c>
      <c r="K3889">
        <v>1</v>
      </c>
      <c r="L3889">
        <v>65</v>
      </c>
      <c r="M3889">
        <v>0.05</v>
      </c>
      <c r="N3889">
        <f>_xlfn.XLOOKUP($A3889,'site variables'!$A:$A,'site variables'!C:C,0,0)</f>
        <v>400.54</v>
      </c>
      <c r="O3889">
        <f>_xlfn.XLOOKUP($A3889,'site variables'!$A:$A,'site variables'!D:D,0,0)</f>
        <v>30.2</v>
      </c>
      <c r="P3889">
        <f>_xlfn.XLOOKUP($A3889,'site variables'!$A:$A,'site variables'!E:E,0,0)</f>
        <v>20.100000000000001</v>
      </c>
      <c r="Q3889">
        <f>_xlfn.XLOOKUP($A3889,'site variables'!$A:$A,'site variables'!F:F,0,0)</f>
        <v>762</v>
      </c>
      <c r="R3889" t="str">
        <f>_xlfn.XLOOKUP($A3889,'site variables'!$A:$A,'site variables'!G:G,0,0)</f>
        <v>high</v>
      </c>
      <c r="S3889" t="str">
        <f>_xlfn.XLOOKUP($A3889,'site variables'!$A:$A,'site variables'!H:H,0,0)</f>
        <v>low</v>
      </c>
      <c r="T3889" t="str">
        <f>_xlfn.XLOOKUP($A3889,'site variables'!$A:$A,'site variables'!I:I,0,0)</f>
        <v>Wildfire&amp;grazing</v>
      </c>
      <c r="U3889">
        <f>_xlfn.XLOOKUP($D3889,climatevars!$E:$E,climatevars!J:J,0,)</f>
        <v>130.99973799999995</v>
      </c>
      <c r="V3889">
        <f>_xlfn.XLOOKUP($D3889,climatevars!$E:$E,climatevars!K:K,0,)</f>
        <v>750.99849799999981</v>
      </c>
      <c r="W3889">
        <f>_xlfn.XLOOKUP($D3889,climatevars!$E:$E,climatevars!L:L,0,)</f>
        <v>750.99849799999993</v>
      </c>
      <c r="X3889">
        <f>_xlfn.XLOOKUP($G3889,speciesvars!$D:$D,speciesvars!H:H,0,0)</f>
        <v>21.7541668613752</v>
      </c>
      <c r="Y3889">
        <f>_xlfn.XLOOKUP($G3889,speciesvars!$D:$D,speciesvars!I:I,0,0)</f>
        <v>505</v>
      </c>
    </row>
    <row r="3890" spans="1:25" hidden="1" x14ac:dyDescent="0.25">
      <c r="A3890" t="s">
        <v>57</v>
      </c>
      <c r="B3890" t="s">
        <v>69</v>
      </c>
      <c r="C3890">
        <v>21</v>
      </c>
      <c r="D3890" t="str">
        <f t="shared" si="60"/>
        <v>Rooseveltspring 2022</v>
      </c>
      <c r="E3890" t="s">
        <v>48</v>
      </c>
      <c r="F3890" t="s">
        <v>0</v>
      </c>
      <c r="G3890" t="s">
        <v>26</v>
      </c>
      <c r="H3890" t="s">
        <v>11</v>
      </c>
      <c r="I3890" t="s">
        <v>3994</v>
      </c>
      <c r="J3890" t="s">
        <v>60</v>
      </c>
      <c r="K3890">
        <v>7</v>
      </c>
      <c r="L3890">
        <v>175</v>
      </c>
      <c r="N3890">
        <f>_xlfn.XLOOKUP($A3890,'site variables'!$A:$A,'site variables'!C:C,0,0)</f>
        <v>400.54</v>
      </c>
      <c r="O3890">
        <f>_xlfn.XLOOKUP($A3890,'site variables'!$A:$A,'site variables'!D:D,0,0)</f>
        <v>30.2</v>
      </c>
      <c r="P3890">
        <f>_xlfn.XLOOKUP($A3890,'site variables'!$A:$A,'site variables'!E:E,0,0)</f>
        <v>20.100000000000001</v>
      </c>
      <c r="Q3890">
        <f>_xlfn.XLOOKUP($A3890,'site variables'!$A:$A,'site variables'!F:F,0,0)</f>
        <v>762</v>
      </c>
      <c r="R3890" t="str">
        <f>_xlfn.XLOOKUP($A3890,'site variables'!$A:$A,'site variables'!G:G,0,0)</f>
        <v>high</v>
      </c>
      <c r="S3890" t="str">
        <f>_xlfn.XLOOKUP($A3890,'site variables'!$A:$A,'site variables'!H:H,0,0)</f>
        <v>low</v>
      </c>
      <c r="T3890" t="str">
        <f>_xlfn.XLOOKUP($A3890,'site variables'!$A:$A,'site variables'!I:I,0,0)</f>
        <v>Wildfire&amp;grazing</v>
      </c>
      <c r="U3890">
        <f>_xlfn.XLOOKUP($D3890,climatevars!$E:$E,climatevars!J:J,0,)</f>
        <v>130.99973799999995</v>
      </c>
      <c r="V3890">
        <f>_xlfn.XLOOKUP($D3890,climatevars!$E:$E,climatevars!K:K,0,)</f>
        <v>750.99849799999981</v>
      </c>
      <c r="W3890">
        <f>_xlfn.XLOOKUP($D3890,climatevars!$E:$E,climatevars!L:L,0,)</f>
        <v>750.99849799999993</v>
      </c>
      <c r="X3890">
        <f>_xlfn.XLOOKUP($G3890,speciesvars!$D:$D,speciesvars!H:H,0,0)</f>
        <v>0</v>
      </c>
      <c r="Y3890">
        <f>_xlfn.XLOOKUP($G3890,speciesvars!$D:$D,speciesvars!I:I,0,0)</f>
        <v>0</v>
      </c>
    </row>
    <row r="3891" spans="1:25" hidden="1" x14ac:dyDescent="0.25">
      <c r="A3891" t="s">
        <v>57</v>
      </c>
      <c r="B3891" t="s">
        <v>69</v>
      </c>
      <c r="C3891">
        <v>17</v>
      </c>
      <c r="D3891" t="str">
        <f t="shared" si="60"/>
        <v>Rooseveltspring 2022</v>
      </c>
      <c r="E3891" t="s">
        <v>48</v>
      </c>
      <c r="F3891" t="s">
        <v>70</v>
      </c>
      <c r="G3891" t="s">
        <v>65</v>
      </c>
      <c r="H3891" t="s">
        <v>4256</v>
      </c>
      <c r="I3891" t="s">
        <v>3995</v>
      </c>
      <c r="J3891" t="s">
        <v>60</v>
      </c>
      <c r="K3891">
        <v>0</v>
      </c>
      <c r="L3891">
        <v>0</v>
      </c>
      <c r="M3891">
        <v>0.55000000000000004</v>
      </c>
      <c r="N3891">
        <f>_xlfn.XLOOKUP($A3891,'site variables'!$A:$A,'site variables'!C:C,0,0)</f>
        <v>400.54</v>
      </c>
      <c r="O3891">
        <f>_xlfn.XLOOKUP($A3891,'site variables'!$A:$A,'site variables'!D:D,0,0)</f>
        <v>30.2</v>
      </c>
      <c r="P3891">
        <f>_xlfn.XLOOKUP($A3891,'site variables'!$A:$A,'site variables'!E:E,0,0)</f>
        <v>20.100000000000001</v>
      </c>
      <c r="Q3891">
        <f>_xlfn.XLOOKUP($A3891,'site variables'!$A:$A,'site variables'!F:F,0,0)</f>
        <v>762</v>
      </c>
      <c r="R3891" t="str">
        <f>_xlfn.XLOOKUP($A3891,'site variables'!$A:$A,'site variables'!G:G,0,0)</f>
        <v>high</v>
      </c>
      <c r="S3891" t="str">
        <f>_xlfn.XLOOKUP($A3891,'site variables'!$A:$A,'site variables'!H:H,0,0)</f>
        <v>low</v>
      </c>
      <c r="T3891" t="str">
        <f>_xlfn.XLOOKUP($A3891,'site variables'!$A:$A,'site variables'!I:I,0,0)</f>
        <v>Wildfire&amp;grazing</v>
      </c>
      <c r="U3891">
        <f>_xlfn.XLOOKUP($D3891,climatevars!$E:$E,climatevars!J:J,0,)</f>
        <v>130.99973799999995</v>
      </c>
      <c r="V3891">
        <f>_xlfn.XLOOKUP($D3891,climatevars!$E:$E,climatevars!K:K,0,)</f>
        <v>750.99849799999981</v>
      </c>
      <c r="W3891">
        <f>_xlfn.XLOOKUP($D3891,climatevars!$E:$E,climatevars!L:L,0,)</f>
        <v>750.99849799999993</v>
      </c>
      <c r="X3891">
        <f>_xlfn.XLOOKUP($G3891,speciesvars!$D:$D,speciesvars!H:H,0,0)</f>
        <v>21.662499884764401</v>
      </c>
      <c r="Y3891">
        <f>_xlfn.XLOOKUP($G3891,speciesvars!$D:$D,speciesvars!I:I,0,0)</f>
        <v>767</v>
      </c>
    </row>
    <row r="3892" spans="1:25" hidden="1" x14ac:dyDescent="0.25">
      <c r="A3892" t="s">
        <v>57</v>
      </c>
      <c r="B3892" t="s">
        <v>69</v>
      </c>
      <c r="C3892">
        <v>17</v>
      </c>
      <c r="D3892" t="str">
        <f t="shared" si="60"/>
        <v>Rooseveltspring 2022</v>
      </c>
      <c r="E3892" t="s">
        <v>48</v>
      </c>
      <c r="F3892" t="s">
        <v>70</v>
      </c>
      <c r="G3892" t="s">
        <v>1</v>
      </c>
      <c r="H3892" t="s">
        <v>4256</v>
      </c>
      <c r="I3892" t="s">
        <v>3996</v>
      </c>
      <c r="J3892" t="s">
        <v>60</v>
      </c>
      <c r="K3892">
        <v>0</v>
      </c>
      <c r="L3892">
        <v>0</v>
      </c>
      <c r="M3892">
        <v>7.5</v>
      </c>
      <c r="N3892">
        <f>_xlfn.XLOOKUP($A3892,'site variables'!$A:$A,'site variables'!C:C,0,0)</f>
        <v>400.54</v>
      </c>
      <c r="O3892">
        <f>_xlfn.XLOOKUP($A3892,'site variables'!$A:$A,'site variables'!D:D,0,0)</f>
        <v>30.2</v>
      </c>
      <c r="P3892">
        <f>_xlfn.XLOOKUP($A3892,'site variables'!$A:$A,'site variables'!E:E,0,0)</f>
        <v>20.100000000000001</v>
      </c>
      <c r="Q3892">
        <f>_xlfn.XLOOKUP($A3892,'site variables'!$A:$A,'site variables'!F:F,0,0)</f>
        <v>762</v>
      </c>
      <c r="R3892" t="str">
        <f>_xlfn.XLOOKUP($A3892,'site variables'!$A:$A,'site variables'!G:G,0,0)</f>
        <v>high</v>
      </c>
      <c r="S3892" t="str">
        <f>_xlfn.XLOOKUP($A3892,'site variables'!$A:$A,'site variables'!H:H,0,0)</f>
        <v>low</v>
      </c>
      <c r="T3892" t="str">
        <f>_xlfn.XLOOKUP($A3892,'site variables'!$A:$A,'site variables'!I:I,0,0)</f>
        <v>Wildfire&amp;grazing</v>
      </c>
      <c r="U3892">
        <f>_xlfn.XLOOKUP($D3892,climatevars!$E:$E,climatevars!J:J,0,)</f>
        <v>130.99973799999995</v>
      </c>
      <c r="V3892">
        <f>_xlfn.XLOOKUP($D3892,climatevars!$E:$E,climatevars!K:K,0,)</f>
        <v>750.99849799999981</v>
      </c>
      <c r="W3892">
        <f>_xlfn.XLOOKUP($D3892,climatevars!$E:$E,climatevars!L:L,0,)</f>
        <v>750.99849799999993</v>
      </c>
      <c r="X3892">
        <f>_xlfn.XLOOKUP($G3892,speciesvars!$D:$D,speciesvars!H:H,0,0)</f>
        <v>22.9416667421659</v>
      </c>
      <c r="Y3892">
        <f>_xlfn.XLOOKUP($G3892,speciesvars!$D:$D,speciesvars!I:I,0,0)</f>
        <v>528</v>
      </c>
    </row>
    <row r="3893" spans="1:25" hidden="1" x14ac:dyDescent="0.25">
      <c r="A3893" t="s">
        <v>57</v>
      </c>
      <c r="B3893" t="s">
        <v>69</v>
      </c>
      <c r="C3893">
        <v>18</v>
      </c>
      <c r="D3893" t="str">
        <f t="shared" si="60"/>
        <v>Rooseveltspring 2022</v>
      </c>
      <c r="E3893" t="s">
        <v>12</v>
      </c>
      <c r="F3893" t="s">
        <v>70</v>
      </c>
      <c r="G3893" t="s">
        <v>6</v>
      </c>
      <c r="H3893" t="s">
        <v>4256</v>
      </c>
      <c r="I3893" t="s">
        <v>3997</v>
      </c>
      <c r="J3893" t="s">
        <v>60</v>
      </c>
      <c r="K3893">
        <v>0</v>
      </c>
      <c r="L3893">
        <v>0</v>
      </c>
      <c r="M3893">
        <v>0</v>
      </c>
      <c r="N3893">
        <f>_xlfn.XLOOKUP($A3893,'site variables'!$A:$A,'site variables'!C:C,0,0)</f>
        <v>400.54</v>
      </c>
      <c r="O3893">
        <f>_xlfn.XLOOKUP($A3893,'site variables'!$A:$A,'site variables'!D:D,0,0)</f>
        <v>30.2</v>
      </c>
      <c r="P3893">
        <f>_xlfn.XLOOKUP($A3893,'site variables'!$A:$A,'site variables'!E:E,0,0)</f>
        <v>20.100000000000001</v>
      </c>
      <c r="Q3893">
        <f>_xlfn.XLOOKUP($A3893,'site variables'!$A:$A,'site variables'!F:F,0,0)</f>
        <v>762</v>
      </c>
      <c r="R3893" t="str">
        <f>_xlfn.XLOOKUP($A3893,'site variables'!$A:$A,'site variables'!G:G,0,0)</f>
        <v>high</v>
      </c>
      <c r="S3893" t="str">
        <f>_xlfn.XLOOKUP($A3893,'site variables'!$A:$A,'site variables'!H:H,0,0)</f>
        <v>low</v>
      </c>
      <c r="T3893" t="str">
        <f>_xlfn.XLOOKUP($A3893,'site variables'!$A:$A,'site variables'!I:I,0,0)</f>
        <v>Wildfire&amp;grazing</v>
      </c>
      <c r="U3893">
        <f>_xlfn.XLOOKUP($D3893,climatevars!$E:$E,climatevars!J:J,0,)</f>
        <v>130.99973799999995</v>
      </c>
      <c r="V3893">
        <f>_xlfn.XLOOKUP($D3893,climatevars!$E:$E,climatevars!K:K,0,)</f>
        <v>750.99849799999981</v>
      </c>
      <c r="W3893">
        <f>_xlfn.XLOOKUP($D3893,climatevars!$E:$E,climatevars!L:L,0,)</f>
        <v>750.99849799999993</v>
      </c>
      <c r="X3893">
        <f>_xlfn.XLOOKUP($G3893,speciesvars!$D:$D,speciesvars!H:H,0,0)</f>
        <v>21.804166575272902</v>
      </c>
      <c r="Y3893">
        <f>_xlfn.XLOOKUP($G3893,speciesvars!$D:$D,speciesvars!I:I,0,0)</f>
        <v>504</v>
      </c>
    </row>
    <row r="3894" spans="1:25" hidden="1" x14ac:dyDescent="0.25">
      <c r="A3894" t="s">
        <v>57</v>
      </c>
      <c r="B3894" t="s">
        <v>69</v>
      </c>
      <c r="C3894">
        <v>18</v>
      </c>
      <c r="D3894" t="str">
        <f t="shared" si="60"/>
        <v>Rooseveltspring 2022</v>
      </c>
      <c r="E3894" t="s">
        <v>12</v>
      </c>
      <c r="F3894" t="s">
        <v>70</v>
      </c>
      <c r="G3894" t="s">
        <v>53</v>
      </c>
      <c r="H3894" t="s">
        <v>4254</v>
      </c>
      <c r="I3894" t="s">
        <v>3998</v>
      </c>
      <c r="J3894" t="s">
        <v>60</v>
      </c>
      <c r="K3894">
        <v>1</v>
      </c>
      <c r="L3894">
        <v>35</v>
      </c>
      <c r="M3894">
        <v>0</v>
      </c>
      <c r="N3894">
        <f>_xlfn.XLOOKUP($A3894,'site variables'!$A:$A,'site variables'!C:C,0,0)</f>
        <v>400.54</v>
      </c>
      <c r="O3894">
        <f>_xlfn.XLOOKUP($A3894,'site variables'!$A:$A,'site variables'!D:D,0,0)</f>
        <v>30.2</v>
      </c>
      <c r="P3894">
        <f>_xlfn.XLOOKUP($A3894,'site variables'!$A:$A,'site variables'!E:E,0,0)</f>
        <v>20.100000000000001</v>
      </c>
      <c r="Q3894">
        <f>_xlfn.XLOOKUP($A3894,'site variables'!$A:$A,'site variables'!F:F,0,0)</f>
        <v>762</v>
      </c>
      <c r="R3894" t="str">
        <f>_xlfn.XLOOKUP($A3894,'site variables'!$A:$A,'site variables'!G:G,0,0)</f>
        <v>high</v>
      </c>
      <c r="S3894" t="str">
        <f>_xlfn.XLOOKUP($A3894,'site variables'!$A:$A,'site variables'!H:H,0,0)</f>
        <v>low</v>
      </c>
      <c r="T3894" t="str">
        <f>_xlfn.XLOOKUP($A3894,'site variables'!$A:$A,'site variables'!I:I,0,0)</f>
        <v>Wildfire&amp;grazing</v>
      </c>
      <c r="U3894">
        <f>_xlfn.XLOOKUP($D3894,climatevars!$E:$E,climatevars!J:J,0,)</f>
        <v>130.99973799999995</v>
      </c>
      <c r="V3894">
        <f>_xlfn.XLOOKUP($D3894,climatevars!$E:$E,climatevars!K:K,0,)</f>
        <v>750.99849799999981</v>
      </c>
      <c r="W3894">
        <f>_xlfn.XLOOKUP($D3894,climatevars!$E:$E,climatevars!L:L,0,)</f>
        <v>750.99849799999993</v>
      </c>
      <c r="X3894">
        <f>_xlfn.XLOOKUP($G3894,speciesvars!$D:$D,speciesvars!H:H,0,0)</f>
        <v>24.200000047683702</v>
      </c>
      <c r="Y3894">
        <f>_xlfn.XLOOKUP($G3894,speciesvars!$D:$D,speciesvars!I:I,0,0)</f>
        <v>706</v>
      </c>
    </row>
    <row r="3895" spans="1:25" hidden="1" x14ac:dyDescent="0.25">
      <c r="A3895" t="s">
        <v>57</v>
      </c>
      <c r="B3895" t="s">
        <v>69</v>
      </c>
      <c r="C3895">
        <v>21</v>
      </c>
      <c r="D3895" t="str">
        <f t="shared" si="60"/>
        <v>Rooseveltspring 2022</v>
      </c>
      <c r="E3895" t="s">
        <v>48</v>
      </c>
      <c r="F3895" t="s">
        <v>0</v>
      </c>
      <c r="G3895" t="s">
        <v>33</v>
      </c>
      <c r="H3895" t="s">
        <v>11</v>
      </c>
      <c r="I3895" t="s">
        <v>3999</v>
      </c>
      <c r="J3895" t="s">
        <v>60</v>
      </c>
      <c r="K3895">
        <v>1</v>
      </c>
      <c r="L3895">
        <v>90</v>
      </c>
      <c r="N3895">
        <f>_xlfn.XLOOKUP($A3895,'site variables'!$A:$A,'site variables'!C:C,0,0)</f>
        <v>400.54</v>
      </c>
      <c r="O3895">
        <f>_xlfn.XLOOKUP($A3895,'site variables'!$A:$A,'site variables'!D:D,0,0)</f>
        <v>30.2</v>
      </c>
      <c r="P3895">
        <f>_xlfn.XLOOKUP($A3895,'site variables'!$A:$A,'site variables'!E:E,0,0)</f>
        <v>20.100000000000001</v>
      </c>
      <c r="Q3895">
        <f>_xlfn.XLOOKUP($A3895,'site variables'!$A:$A,'site variables'!F:F,0,0)</f>
        <v>762</v>
      </c>
      <c r="R3895" t="str">
        <f>_xlfn.XLOOKUP($A3895,'site variables'!$A:$A,'site variables'!G:G,0,0)</f>
        <v>high</v>
      </c>
      <c r="S3895" t="str">
        <f>_xlfn.XLOOKUP($A3895,'site variables'!$A:$A,'site variables'!H:H,0,0)</f>
        <v>low</v>
      </c>
      <c r="T3895" t="str">
        <f>_xlfn.XLOOKUP($A3895,'site variables'!$A:$A,'site variables'!I:I,0,0)</f>
        <v>Wildfire&amp;grazing</v>
      </c>
      <c r="U3895">
        <f>_xlfn.XLOOKUP($D3895,climatevars!$E:$E,climatevars!J:J,0,)</f>
        <v>130.99973799999995</v>
      </c>
      <c r="V3895">
        <f>_xlfn.XLOOKUP($D3895,climatevars!$E:$E,climatevars!K:K,0,)</f>
        <v>750.99849799999981</v>
      </c>
      <c r="W3895">
        <f>_xlfn.XLOOKUP($D3895,climatevars!$E:$E,climatevars!L:L,0,)</f>
        <v>750.99849799999993</v>
      </c>
      <c r="X3895">
        <f>_xlfn.XLOOKUP($G3895,speciesvars!$D:$D,speciesvars!H:H,0,0)</f>
        <v>0</v>
      </c>
      <c r="Y3895">
        <f>_xlfn.XLOOKUP($G3895,speciesvars!$D:$D,speciesvars!I:I,0,0)</f>
        <v>0</v>
      </c>
    </row>
    <row r="3896" spans="1:25" hidden="1" x14ac:dyDescent="0.25">
      <c r="A3896" t="s">
        <v>57</v>
      </c>
      <c r="B3896" t="s">
        <v>69</v>
      </c>
      <c r="C3896">
        <v>21</v>
      </c>
      <c r="D3896" t="str">
        <f t="shared" si="60"/>
        <v>Rooseveltspring 2022</v>
      </c>
      <c r="E3896" t="s">
        <v>48</v>
      </c>
      <c r="F3896" t="s">
        <v>0</v>
      </c>
      <c r="G3896" t="s">
        <v>395</v>
      </c>
      <c r="H3896" t="s">
        <v>11</v>
      </c>
      <c r="I3896" t="s">
        <v>4000</v>
      </c>
      <c r="J3896" t="s">
        <v>60</v>
      </c>
      <c r="K3896">
        <v>3</v>
      </c>
      <c r="L3896">
        <v>175</v>
      </c>
      <c r="N3896">
        <f>_xlfn.XLOOKUP($A3896,'site variables'!$A:$A,'site variables'!C:C,0,0)</f>
        <v>400.54</v>
      </c>
      <c r="O3896">
        <f>_xlfn.XLOOKUP($A3896,'site variables'!$A:$A,'site variables'!D:D,0,0)</f>
        <v>30.2</v>
      </c>
      <c r="P3896">
        <f>_xlfn.XLOOKUP($A3896,'site variables'!$A:$A,'site variables'!E:E,0,0)</f>
        <v>20.100000000000001</v>
      </c>
      <c r="Q3896">
        <f>_xlfn.XLOOKUP($A3896,'site variables'!$A:$A,'site variables'!F:F,0,0)</f>
        <v>762</v>
      </c>
      <c r="R3896" t="str">
        <f>_xlfn.XLOOKUP($A3896,'site variables'!$A:$A,'site variables'!G:G,0,0)</f>
        <v>high</v>
      </c>
      <c r="S3896" t="str">
        <f>_xlfn.XLOOKUP($A3896,'site variables'!$A:$A,'site variables'!H:H,0,0)</f>
        <v>low</v>
      </c>
      <c r="T3896" t="str">
        <f>_xlfn.XLOOKUP($A3896,'site variables'!$A:$A,'site variables'!I:I,0,0)</f>
        <v>Wildfire&amp;grazing</v>
      </c>
      <c r="U3896">
        <f>_xlfn.XLOOKUP($D3896,climatevars!$E:$E,climatevars!J:J,0,)</f>
        <v>130.99973799999995</v>
      </c>
      <c r="V3896">
        <f>_xlfn.XLOOKUP($D3896,climatevars!$E:$E,climatevars!K:K,0,)</f>
        <v>750.99849799999981</v>
      </c>
      <c r="W3896">
        <f>_xlfn.XLOOKUP($D3896,climatevars!$E:$E,climatevars!L:L,0,)</f>
        <v>750.99849799999993</v>
      </c>
      <c r="X3896">
        <f>_xlfn.XLOOKUP($G3896,speciesvars!$D:$D,speciesvars!H:H,0,0)</f>
        <v>0</v>
      </c>
      <c r="Y3896">
        <f>_xlfn.XLOOKUP($G3896,speciesvars!$D:$D,speciesvars!I:I,0,0)</f>
        <v>0</v>
      </c>
    </row>
    <row r="3897" spans="1:25" hidden="1" x14ac:dyDescent="0.25">
      <c r="A3897" t="s">
        <v>57</v>
      </c>
      <c r="B3897" t="s">
        <v>69</v>
      </c>
      <c r="C3897">
        <v>21</v>
      </c>
      <c r="D3897" t="str">
        <f t="shared" si="60"/>
        <v>Rooseveltspring 2022</v>
      </c>
      <c r="E3897" t="s">
        <v>48</v>
      </c>
      <c r="F3897" t="s">
        <v>0</v>
      </c>
      <c r="G3897" t="s">
        <v>1637</v>
      </c>
      <c r="H3897" t="s">
        <v>11</v>
      </c>
      <c r="I3897" t="s">
        <v>4001</v>
      </c>
      <c r="J3897" t="s">
        <v>60</v>
      </c>
      <c r="K3897">
        <v>14</v>
      </c>
      <c r="L3897">
        <v>180</v>
      </c>
      <c r="N3897">
        <f>_xlfn.XLOOKUP($A3897,'site variables'!$A:$A,'site variables'!C:C,0,0)</f>
        <v>400.54</v>
      </c>
      <c r="O3897">
        <f>_xlfn.XLOOKUP($A3897,'site variables'!$A:$A,'site variables'!D:D,0,0)</f>
        <v>30.2</v>
      </c>
      <c r="P3897">
        <f>_xlfn.XLOOKUP($A3897,'site variables'!$A:$A,'site variables'!E:E,0,0)</f>
        <v>20.100000000000001</v>
      </c>
      <c r="Q3897">
        <f>_xlfn.XLOOKUP($A3897,'site variables'!$A:$A,'site variables'!F:F,0,0)</f>
        <v>762</v>
      </c>
      <c r="R3897" t="str">
        <f>_xlfn.XLOOKUP($A3897,'site variables'!$A:$A,'site variables'!G:G,0,0)</f>
        <v>high</v>
      </c>
      <c r="S3897" t="str">
        <f>_xlfn.XLOOKUP($A3897,'site variables'!$A:$A,'site variables'!H:H,0,0)</f>
        <v>low</v>
      </c>
      <c r="T3897" t="str">
        <f>_xlfn.XLOOKUP($A3897,'site variables'!$A:$A,'site variables'!I:I,0,0)</f>
        <v>Wildfire&amp;grazing</v>
      </c>
      <c r="U3897">
        <f>_xlfn.XLOOKUP($D3897,climatevars!$E:$E,climatevars!J:J,0,)</f>
        <v>130.99973799999995</v>
      </c>
      <c r="V3897">
        <f>_xlfn.XLOOKUP($D3897,climatevars!$E:$E,climatevars!K:K,0,)</f>
        <v>750.99849799999981</v>
      </c>
      <c r="W3897">
        <f>_xlfn.XLOOKUP($D3897,climatevars!$E:$E,climatevars!L:L,0,)</f>
        <v>750.99849799999993</v>
      </c>
      <c r="X3897">
        <f>_xlfn.XLOOKUP($G3897,speciesvars!$D:$D,speciesvars!H:H,0,0)</f>
        <v>0</v>
      </c>
      <c r="Y3897">
        <f>_xlfn.XLOOKUP($G3897,speciesvars!$D:$D,speciesvars!I:I,0,0)</f>
        <v>0</v>
      </c>
    </row>
    <row r="3898" spans="1:25" hidden="1" x14ac:dyDescent="0.25">
      <c r="A3898" t="s">
        <v>57</v>
      </c>
      <c r="B3898" t="s">
        <v>69</v>
      </c>
      <c r="C3898">
        <v>22</v>
      </c>
      <c r="D3898" t="str">
        <f t="shared" si="60"/>
        <v>Rooseveltspring 2022</v>
      </c>
      <c r="E3898" t="s">
        <v>12</v>
      </c>
      <c r="F3898" t="s">
        <v>0</v>
      </c>
      <c r="G3898" t="s">
        <v>39</v>
      </c>
      <c r="H3898" t="s">
        <v>11</v>
      </c>
      <c r="I3898" t="s">
        <v>4002</v>
      </c>
      <c r="J3898" t="s">
        <v>60</v>
      </c>
      <c r="K3898">
        <v>1</v>
      </c>
      <c r="L3898">
        <v>20</v>
      </c>
      <c r="N3898">
        <f>_xlfn.XLOOKUP($A3898,'site variables'!$A:$A,'site variables'!C:C,0,0)</f>
        <v>400.54</v>
      </c>
      <c r="O3898">
        <f>_xlfn.XLOOKUP($A3898,'site variables'!$A:$A,'site variables'!D:D,0,0)</f>
        <v>30.2</v>
      </c>
      <c r="P3898">
        <f>_xlfn.XLOOKUP($A3898,'site variables'!$A:$A,'site variables'!E:E,0,0)</f>
        <v>20.100000000000001</v>
      </c>
      <c r="Q3898">
        <f>_xlfn.XLOOKUP($A3898,'site variables'!$A:$A,'site variables'!F:F,0,0)</f>
        <v>762</v>
      </c>
      <c r="R3898" t="str">
        <f>_xlfn.XLOOKUP($A3898,'site variables'!$A:$A,'site variables'!G:G,0,0)</f>
        <v>high</v>
      </c>
      <c r="S3898" t="str">
        <f>_xlfn.XLOOKUP($A3898,'site variables'!$A:$A,'site variables'!H:H,0,0)</f>
        <v>low</v>
      </c>
      <c r="T3898" t="str">
        <f>_xlfn.XLOOKUP($A3898,'site variables'!$A:$A,'site variables'!I:I,0,0)</f>
        <v>Wildfire&amp;grazing</v>
      </c>
      <c r="U3898">
        <f>_xlfn.XLOOKUP($D3898,climatevars!$E:$E,climatevars!J:J,0,)</f>
        <v>130.99973799999995</v>
      </c>
      <c r="V3898">
        <f>_xlfn.XLOOKUP($D3898,climatevars!$E:$E,climatevars!K:K,0,)</f>
        <v>750.99849799999981</v>
      </c>
      <c r="W3898">
        <f>_xlfn.XLOOKUP($D3898,climatevars!$E:$E,climatevars!L:L,0,)</f>
        <v>750.99849799999993</v>
      </c>
      <c r="X3898">
        <f>_xlfn.XLOOKUP($G3898,speciesvars!$D:$D,speciesvars!H:H,0,0)</f>
        <v>0</v>
      </c>
      <c r="Y3898">
        <f>_xlfn.XLOOKUP($G3898,speciesvars!$D:$D,speciesvars!I:I,0,0)</f>
        <v>0</v>
      </c>
    </row>
    <row r="3899" spans="1:25" hidden="1" x14ac:dyDescent="0.25">
      <c r="A3899" t="s">
        <v>57</v>
      </c>
      <c r="B3899" t="s">
        <v>69</v>
      </c>
      <c r="C3899">
        <v>22</v>
      </c>
      <c r="D3899" t="str">
        <f t="shared" si="60"/>
        <v>Rooseveltspring 2022</v>
      </c>
      <c r="E3899" t="s">
        <v>12</v>
      </c>
      <c r="F3899" t="s">
        <v>0</v>
      </c>
      <c r="G3899" t="s">
        <v>26</v>
      </c>
      <c r="H3899" t="s">
        <v>11</v>
      </c>
      <c r="I3899" t="s">
        <v>4003</v>
      </c>
      <c r="J3899" t="s">
        <v>60</v>
      </c>
      <c r="K3899">
        <v>1</v>
      </c>
      <c r="L3899">
        <v>65</v>
      </c>
      <c r="N3899">
        <f>_xlfn.XLOOKUP($A3899,'site variables'!$A:$A,'site variables'!C:C,0,0)</f>
        <v>400.54</v>
      </c>
      <c r="O3899">
        <f>_xlfn.XLOOKUP($A3899,'site variables'!$A:$A,'site variables'!D:D,0,0)</f>
        <v>30.2</v>
      </c>
      <c r="P3899">
        <f>_xlfn.XLOOKUP($A3899,'site variables'!$A:$A,'site variables'!E:E,0,0)</f>
        <v>20.100000000000001</v>
      </c>
      <c r="Q3899">
        <f>_xlfn.XLOOKUP($A3899,'site variables'!$A:$A,'site variables'!F:F,0,0)</f>
        <v>762</v>
      </c>
      <c r="R3899" t="str">
        <f>_xlfn.XLOOKUP($A3899,'site variables'!$A:$A,'site variables'!G:G,0,0)</f>
        <v>high</v>
      </c>
      <c r="S3899" t="str">
        <f>_xlfn.XLOOKUP($A3899,'site variables'!$A:$A,'site variables'!H:H,0,0)</f>
        <v>low</v>
      </c>
      <c r="T3899" t="str">
        <f>_xlfn.XLOOKUP($A3899,'site variables'!$A:$A,'site variables'!I:I,0,0)</f>
        <v>Wildfire&amp;grazing</v>
      </c>
      <c r="U3899">
        <f>_xlfn.XLOOKUP($D3899,climatevars!$E:$E,climatevars!J:J,0,)</f>
        <v>130.99973799999995</v>
      </c>
      <c r="V3899">
        <f>_xlfn.XLOOKUP($D3899,climatevars!$E:$E,climatevars!K:K,0,)</f>
        <v>750.99849799999981</v>
      </c>
      <c r="W3899">
        <f>_xlfn.XLOOKUP($D3899,climatevars!$E:$E,climatevars!L:L,0,)</f>
        <v>750.99849799999993</v>
      </c>
      <c r="X3899">
        <f>_xlfn.XLOOKUP($G3899,speciesvars!$D:$D,speciesvars!H:H,0,0)</f>
        <v>0</v>
      </c>
      <c r="Y3899">
        <f>_xlfn.XLOOKUP($G3899,speciesvars!$D:$D,speciesvars!I:I,0,0)</f>
        <v>0</v>
      </c>
    </row>
    <row r="3900" spans="1:25" hidden="1" x14ac:dyDescent="0.25">
      <c r="A3900" t="s">
        <v>57</v>
      </c>
      <c r="B3900" t="s">
        <v>69</v>
      </c>
      <c r="C3900">
        <v>22</v>
      </c>
      <c r="D3900" t="str">
        <f t="shared" si="60"/>
        <v>Rooseveltspring 2022</v>
      </c>
      <c r="E3900" t="s">
        <v>12</v>
      </c>
      <c r="F3900" t="s">
        <v>0</v>
      </c>
      <c r="G3900" t="s">
        <v>14</v>
      </c>
      <c r="H3900" t="s">
        <v>11</v>
      </c>
      <c r="I3900" t="s">
        <v>4004</v>
      </c>
      <c r="J3900" t="s">
        <v>60</v>
      </c>
      <c r="K3900">
        <v>1</v>
      </c>
      <c r="L3900">
        <v>120</v>
      </c>
      <c r="N3900">
        <f>_xlfn.XLOOKUP($A3900,'site variables'!$A:$A,'site variables'!C:C,0,0)</f>
        <v>400.54</v>
      </c>
      <c r="O3900">
        <f>_xlfn.XLOOKUP($A3900,'site variables'!$A:$A,'site variables'!D:D,0,0)</f>
        <v>30.2</v>
      </c>
      <c r="P3900">
        <f>_xlfn.XLOOKUP($A3900,'site variables'!$A:$A,'site variables'!E:E,0,0)</f>
        <v>20.100000000000001</v>
      </c>
      <c r="Q3900">
        <f>_xlfn.XLOOKUP($A3900,'site variables'!$A:$A,'site variables'!F:F,0,0)</f>
        <v>762</v>
      </c>
      <c r="R3900" t="str">
        <f>_xlfn.XLOOKUP($A3900,'site variables'!$A:$A,'site variables'!G:G,0,0)</f>
        <v>high</v>
      </c>
      <c r="S3900" t="str">
        <f>_xlfn.XLOOKUP($A3900,'site variables'!$A:$A,'site variables'!H:H,0,0)</f>
        <v>low</v>
      </c>
      <c r="T3900" t="str">
        <f>_xlfn.XLOOKUP($A3900,'site variables'!$A:$A,'site variables'!I:I,0,0)</f>
        <v>Wildfire&amp;grazing</v>
      </c>
      <c r="U3900">
        <f>_xlfn.XLOOKUP($D3900,climatevars!$E:$E,climatevars!J:J,0,)</f>
        <v>130.99973799999995</v>
      </c>
      <c r="V3900">
        <f>_xlfn.XLOOKUP($D3900,climatevars!$E:$E,climatevars!K:K,0,)</f>
        <v>750.99849799999981</v>
      </c>
      <c r="W3900">
        <f>_xlfn.XLOOKUP($D3900,climatevars!$E:$E,climatevars!L:L,0,)</f>
        <v>750.99849799999993</v>
      </c>
      <c r="X3900">
        <f>_xlfn.XLOOKUP($G3900,speciesvars!$D:$D,speciesvars!H:H,0,0)</f>
        <v>0</v>
      </c>
      <c r="Y3900">
        <f>_xlfn.XLOOKUP($G3900,speciesvars!$D:$D,speciesvars!I:I,0,0)</f>
        <v>0</v>
      </c>
    </row>
    <row r="3901" spans="1:25" hidden="1" x14ac:dyDescent="0.25">
      <c r="A3901" t="s">
        <v>57</v>
      </c>
      <c r="B3901" t="s">
        <v>69</v>
      </c>
      <c r="C3901">
        <v>22</v>
      </c>
      <c r="D3901" t="str">
        <f t="shared" si="60"/>
        <v>Rooseveltspring 2022</v>
      </c>
      <c r="E3901" t="s">
        <v>12</v>
      </c>
      <c r="F3901" t="s">
        <v>0</v>
      </c>
      <c r="G3901" t="s">
        <v>55</v>
      </c>
      <c r="H3901" t="s">
        <v>11</v>
      </c>
      <c r="I3901" t="s">
        <v>4005</v>
      </c>
      <c r="J3901" t="s">
        <v>72</v>
      </c>
      <c r="K3901">
        <v>2</v>
      </c>
      <c r="L3901">
        <v>8</v>
      </c>
      <c r="N3901">
        <f>_xlfn.XLOOKUP($A3901,'site variables'!$A:$A,'site variables'!C:C,0,0)</f>
        <v>400.54</v>
      </c>
      <c r="O3901">
        <f>_xlfn.XLOOKUP($A3901,'site variables'!$A:$A,'site variables'!D:D,0,0)</f>
        <v>30.2</v>
      </c>
      <c r="P3901">
        <f>_xlfn.XLOOKUP($A3901,'site variables'!$A:$A,'site variables'!E:E,0,0)</f>
        <v>20.100000000000001</v>
      </c>
      <c r="Q3901">
        <f>_xlfn.XLOOKUP($A3901,'site variables'!$A:$A,'site variables'!F:F,0,0)</f>
        <v>762</v>
      </c>
      <c r="R3901" t="str">
        <f>_xlfn.XLOOKUP($A3901,'site variables'!$A:$A,'site variables'!G:G,0,0)</f>
        <v>high</v>
      </c>
      <c r="S3901" t="str">
        <f>_xlfn.XLOOKUP($A3901,'site variables'!$A:$A,'site variables'!H:H,0,0)</f>
        <v>low</v>
      </c>
      <c r="T3901" t="str">
        <f>_xlfn.XLOOKUP($A3901,'site variables'!$A:$A,'site variables'!I:I,0,0)</f>
        <v>Wildfire&amp;grazing</v>
      </c>
      <c r="U3901">
        <f>_xlfn.XLOOKUP($D3901,climatevars!$E:$E,climatevars!J:J,0,)</f>
        <v>130.99973799999995</v>
      </c>
      <c r="V3901">
        <f>_xlfn.XLOOKUP($D3901,climatevars!$E:$E,climatevars!K:K,0,)</f>
        <v>750.99849799999981</v>
      </c>
      <c r="W3901">
        <f>_xlfn.XLOOKUP($D3901,climatevars!$E:$E,climatevars!L:L,0,)</f>
        <v>750.99849799999993</v>
      </c>
      <c r="X3901">
        <f>_xlfn.XLOOKUP($G3901,speciesvars!$D:$D,speciesvars!H:H,0,0)</f>
        <v>0</v>
      </c>
      <c r="Y3901">
        <f>_xlfn.XLOOKUP($G3901,speciesvars!$D:$D,speciesvars!I:I,0,0)</f>
        <v>0</v>
      </c>
    </row>
    <row r="3902" spans="1:25" hidden="1" x14ac:dyDescent="0.25">
      <c r="A3902" t="s">
        <v>57</v>
      </c>
      <c r="B3902" t="s">
        <v>69</v>
      </c>
      <c r="C3902">
        <v>18</v>
      </c>
      <c r="D3902" t="str">
        <f t="shared" si="60"/>
        <v>Rooseveltspring 2022</v>
      </c>
      <c r="E3902" t="s">
        <v>12</v>
      </c>
      <c r="F3902" t="s">
        <v>70</v>
      </c>
      <c r="G3902" t="s">
        <v>22</v>
      </c>
      <c r="H3902" t="s">
        <v>4256</v>
      </c>
      <c r="I3902" t="s">
        <v>4006</v>
      </c>
      <c r="J3902" t="s">
        <v>60</v>
      </c>
      <c r="K3902">
        <v>0</v>
      </c>
      <c r="L3902">
        <v>0</v>
      </c>
      <c r="M3902">
        <v>0</v>
      </c>
      <c r="N3902">
        <f>_xlfn.XLOOKUP($A3902,'site variables'!$A:$A,'site variables'!C:C,0,0)</f>
        <v>400.54</v>
      </c>
      <c r="O3902">
        <f>_xlfn.XLOOKUP($A3902,'site variables'!$A:$A,'site variables'!D:D,0,0)</f>
        <v>30.2</v>
      </c>
      <c r="P3902">
        <f>_xlfn.XLOOKUP($A3902,'site variables'!$A:$A,'site variables'!E:E,0,0)</f>
        <v>20.100000000000001</v>
      </c>
      <c r="Q3902">
        <f>_xlfn.XLOOKUP($A3902,'site variables'!$A:$A,'site variables'!F:F,0,0)</f>
        <v>762</v>
      </c>
      <c r="R3902" t="str">
        <f>_xlfn.XLOOKUP($A3902,'site variables'!$A:$A,'site variables'!G:G,0,0)</f>
        <v>high</v>
      </c>
      <c r="S3902" t="str">
        <f>_xlfn.XLOOKUP($A3902,'site variables'!$A:$A,'site variables'!H:H,0,0)</f>
        <v>low</v>
      </c>
      <c r="T3902" t="str">
        <f>_xlfn.XLOOKUP($A3902,'site variables'!$A:$A,'site variables'!I:I,0,0)</f>
        <v>Wildfire&amp;grazing</v>
      </c>
      <c r="U3902">
        <f>_xlfn.XLOOKUP($D3902,climatevars!$E:$E,climatevars!J:J,0,)</f>
        <v>130.99973799999995</v>
      </c>
      <c r="V3902">
        <f>_xlfn.XLOOKUP($D3902,climatevars!$E:$E,climatevars!K:K,0,)</f>
        <v>750.99849799999981</v>
      </c>
      <c r="W3902">
        <f>_xlfn.XLOOKUP($D3902,climatevars!$E:$E,climatevars!L:L,0,)</f>
        <v>750.99849799999993</v>
      </c>
      <c r="X3902">
        <f>_xlfn.XLOOKUP($G3902,speciesvars!$D:$D,speciesvars!H:H,0,0)</f>
        <v>22.870833317438802</v>
      </c>
      <c r="Y3902">
        <f>_xlfn.XLOOKUP($G3902,speciesvars!$D:$D,speciesvars!I:I,0,0)</f>
        <v>733</v>
      </c>
    </row>
    <row r="3903" spans="1:25" hidden="1" x14ac:dyDescent="0.25">
      <c r="A3903" t="s">
        <v>57</v>
      </c>
      <c r="B3903" t="s">
        <v>69</v>
      </c>
      <c r="C3903">
        <v>18</v>
      </c>
      <c r="D3903" t="str">
        <f t="shared" si="60"/>
        <v>Rooseveltspring 2022</v>
      </c>
      <c r="E3903" t="s">
        <v>12</v>
      </c>
      <c r="F3903" t="s">
        <v>70</v>
      </c>
      <c r="G3903" t="s">
        <v>54</v>
      </c>
      <c r="H3903" t="s">
        <v>4256</v>
      </c>
      <c r="I3903" t="s">
        <v>4007</v>
      </c>
      <c r="J3903" t="s">
        <v>60</v>
      </c>
      <c r="K3903">
        <v>0</v>
      </c>
      <c r="L3903">
        <v>0</v>
      </c>
      <c r="M3903">
        <v>0.55000000000000004</v>
      </c>
      <c r="N3903">
        <f>_xlfn.XLOOKUP($A3903,'site variables'!$A:$A,'site variables'!C:C,0,0)</f>
        <v>400.54</v>
      </c>
      <c r="O3903">
        <f>_xlfn.XLOOKUP($A3903,'site variables'!$A:$A,'site variables'!D:D,0,0)</f>
        <v>30.2</v>
      </c>
      <c r="P3903">
        <f>_xlfn.XLOOKUP($A3903,'site variables'!$A:$A,'site variables'!E:E,0,0)</f>
        <v>20.100000000000001</v>
      </c>
      <c r="Q3903">
        <f>_xlfn.XLOOKUP($A3903,'site variables'!$A:$A,'site variables'!F:F,0,0)</f>
        <v>762</v>
      </c>
      <c r="R3903" t="str">
        <f>_xlfn.XLOOKUP($A3903,'site variables'!$A:$A,'site variables'!G:G,0,0)</f>
        <v>high</v>
      </c>
      <c r="S3903" t="str">
        <f>_xlfn.XLOOKUP($A3903,'site variables'!$A:$A,'site variables'!H:H,0,0)</f>
        <v>low</v>
      </c>
      <c r="T3903" t="str">
        <f>_xlfn.XLOOKUP($A3903,'site variables'!$A:$A,'site variables'!I:I,0,0)</f>
        <v>Wildfire&amp;grazing</v>
      </c>
      <c r="U3903">
        <f>_xlfn.XLOOKUP($D3903,climatevars!$E:$E,climatevars!J:J,0,)</f>
        <v>130.99973799999995</v>
      </c>
      <c r="V3903">
        <f>_xlfn.XLOOKUP($D3903,climatevars!$E:$E,climatevars!K:K,0,)</f>
        <v>750.99849799999981</v>
      </c>
      <c r="W3903">
        <f>_xlfn.XLOOKUP($D3903,climatevars!$E:$E,climatevars!L:L,0,)</f>
        <v>750.99849799999993</v>
      </c>
      <c r="X3903">
        <f>_xlfn.XLOOKUP($G3903,speciesvars!$D:$D,speciesvars!H:H,0,0)</f>
        <v>21.7541668613752</v>
      </c>
      <c r="Y3903">
        <f>_xlfn.XLOOKUP($G3903,speciesvars!$D:$D,speciesvars!I:I,0,0)</f>
        <v>505</v>
      </c>
    </row>
    <row r="3904" spans="1:25" hidden="1" x14ac:dyDescent="0.25">
      <c r="A3904" t="s">
        <v>57</v>
      </c>
      <c r="B3904" t="s">
        <v>69</v>
      </c>
      <c r="C3904">
        <v>18</v>
      </c>
      <c r="D3904" t="str">
        <f t="shared" si="60"/>
        <v>Rooseveltspring 2022</v>
      </c>
      <c r="E3904" t="s">
        <v>12</v>
      </c>
      <c r="F3904" t="s">
        <v>70</v>
      </c>
      <c r="G3904" t="s">
        <v>65</v>
      </c>
      <c r="H3904" t="s">
        <v>4256</v>
      </c>
      <c r="I3904" t="s">
        <v>4008</v>
      </c>
      <c r="J3904" t="s">
        <v>60</v>
      </c>
      <c r="K3904">
        <v>0</v>
      </c>
      <c r="L3904">
        <v>0</v>
      </c>
      <c r="M3904">
        <v>0.55000000000000004</v>
      </c>
      <c r="N3904">
        <f>_xlfn.XLOOKUP($A3904,'site variables'!$A:$A,'site variables'!C:C,0,0)</f>
        <v>400.54</v>
      </c>
      <c r="O3904">
        <f>_xlfn.XLOOKUP($A3904,'site variables'!$A:$A,'site variables'!D:D,0,0)</f>
        <v>30.2</v>
      </c>
      <c r="P3904">
        <f>_xlfn.XLOOKUP($A3904,'site variables'!$A:$A,'site variables'!E:E,0,0)</f>
        <v>20.100000000000001</v>
      </c>
      <c r="Q3904">
        <f>_xlfn.XLOOKUP($A3904,'site variables'!$A:$A,'site variables'!F:F,0,0)</f>
        <v>762</v>
      </c>
      <c r="R3904" t="str">
        <f>_xlfn.XLOOKUP($A3904,'site variables'!$A:$A,'site variables'!G:G,0,0)</f>
        <v>high</v>
      </c>
      <c r="S3904" t="str">
        <f>_xlfn.XLOOKUP($A3904,'site variables'!$A:$A,'site variables'!H:H,0,0)</f>
        <v>low</v>
      </c>
      <c r="T3904" t="str">
        <f>_xlfn.XLOOKUP($A3904,'site variables'!$A:$A,'site variables'!I:I,0,0)</f>
        <v>Wildfire&amp;grazing</v>
      </c>
      <c r="U3904">
        <f>_xlfn.XLOOKUP($D3904,climatevars!$E:$E,climatevars!J:J,0,)</f>
        <v>130.99973799999995</v>
      </c>
      <c r="V3904">
        <f>_xlfn.XLOOKUP($D3904,climatevars!$E:$E,climatevars!K:K,0,)</f>
        <v>750.99849799999981</v>
      </c>
      <c r="W3904">
        <f>_xlfn.XLOOKUP($D3904,climatevars!$E:$E,climatevars!L:L,0,)</f>
        <v>750.99849799999993</v>
      </c>
      <c r="X3904">
        <f>_xlfn.XLOOKUP($G3904,speciesvars!$D:$D,speciesvars!H:H,0,0)</f>
        <v>21.662499884764401</v>
      </c>
      <c r="Y3904">
        <f>_xlfn.XLOOKUP($G3904,speciesvars!$D:$D,speciesvars!I:I,0,0)</f>
        <v>767</v>
      </c>
    </row>
    <row r="3905" spans="1:25" hidden="1" x14ac:dyDescent="0.25">
      <c r="A3905" t="s">
        <v>57</v>
      </c>
      <c r="B3905" t="s">
        <v>69</v>
      </c>
      <c r="C3905">
        <v>18</v>
      </c>
      <c r="D3905" t="str">
        <f t="shared" si="60"/>
        <v>Rooseveltspring 2022</v>
      </c>
      <c r="E3905" t="s">
        <v>12</v>
      </c>
      <c r="F3905" t="s">
        <v>70</v>
      </c>
      <c r="G3905" t="s">
        <v>1</v>
      </c>
      <c r="H3905" t="s">
        <v>4256</v>
      </c>
      <c r="I3905" t="s">
        <v>4009</v>
      </c>
      <c r="J3905" t="s">
        <v>60</v>
      </c>
      <c r="K3905">
        <v>1</v>
      </c>
      <c r="L3905">
        <v>30</v>
      </c>
      <c r="M3905">
        <v>17.5</v>
      </c>
      <c r="N3905">
        <f>_xlfn.XLOOKUP($A3905,'site variables'!$A:$A,'site variables'!C:C,0,0)</f>
        <v>400.54</v>
      </c>
      <c r="O3905">
        <f>_xlfn.XLOOKUP($A3905,'site variables'!$A:$A,'site variables'!D:D,0,0)</f>
        <v>30.2</v>
      </c>
      <c r="P3905">
        <f>_xlfn.XLOOKUP($A3905,'site variables'!$A:$A,'site variables'!E:E,0,0)</f>
        <v>20.100000000000001</v>
      </c>
      <c r="Q3905">
        <f>_xlfn.XLOOKUP($A3905,'site variables'!$A:$A,'site variables'!F:F,0,0)</f>
        <v>762</v>
      </c>
      <c r="R3905" t="str">
        <f>_xlfn.XLOOKUP($A3905,'site variables'!$A:$A,'site variables'!G:G,0,0)</f>
        <v>high</v>
      </c>
      <c r="S3905" t="str">
        <f>_xlfn.XLOOKUP($A3905,'site variables'!$A:$A,'site variables'!H:H,0,0)</f>
        <v>low</v>
      </c>
      <c r="T3905" t="str">
        <f>_xlfn.XLOOKUP($A3905,'site variables'!$A:$A,'site variables'!I:I,0,0)</f>
        <v>Wildfire&amp;grazing</v>
      </c>
      <c r="U3905">
        <f>_xlfn.XLOOKUP($D3905,climatevars!$E:$E,climatevars!J:J,0,)</f>
        <v>130.99973799999995</v>
      </c>
      <c r="V3905">
        <f>_xlfn.XLOOKUP($D3905,climatevars!$E:$E,climatevars!K:K,0,)</f>
        <v>750.99849799999981</v>
      </c>
      <c r="W3905">
        <f>_xlfn.XLOOKUP($D3905,climatevars!$E:$E,climatevars!L:L,0,)</f>
        <v>750.99849799999993</v>
      </c>
      <c r="X3905">
        <f>_xlfn.XLOOKUP($G3905,speciesvars!$D:$D,speciesvars!H:H,0,0)</f>
        <v>22.9416667421659</v>
      </c>
      <c r="Y3905">
        <f>_xlfn.XLOOKUP($G3905,speciesvars!$D:$D,speciesvars!I:I,0,0)</f>
        <v>528</v>
      </c>
    </row>
    <row r="3906" spans="1:25" hidden="1" x14ac:dyDescent="0.25">
      <c r="A3906" t="s">
        <v>57</v>
      </c>
      <c r="B3906" t="s">
        <v>69</v>
      </c>
      <c r="C3906">
        <v>19</v>
      </c>
      <c r="D3906" t="str">
        <f t="shared" si="60"/>
        <v>Rooseveltspring 2022</v>
      </c>
      <c r="E3906" t="s">
        <v>66</v>
      </c>
      <c r="F3906" t="s">
        <v>70</v>
      </c>
      <c r="G3906" t="s">
        <v>6</v>
      </c>
      <c r="H3906" t="s">
        <v>4256</v>
      </c>
      <c r="I3906" t="s">
        <v>4010</v>
      </c>
      <c r="J3906" t="s">
        <v>60</v>
      </c>
      <c r="K3906">
        <v>0</v>
      </c>
      <c r="L3906">
        <v>0</v>
      </c>
      <c r="M3906">
        <v>0.55000000000000004</v>
      </c>
      <c r="N3906">
        <f>_xlfn.XLOOKUP($A3906,'site variables'!$A:$A,'site variables'!C:C,0,0)</f>
        <v>400.54</v>
      </c>
      <c r="O3906">
        <f>_xlfn.XLOOKUP($A3906,'site variables'!$A:$A,'site variables'!D:D,0,0)</f>
        <v>30.2</v>
      </c>
      <c r="P3906">
        <f>_xlfn.XLOOKUP($A3906,'site variables'!$A:$A,'site variables'!E:E,0,0)</f>
        <v>20.100000000000001</v>
      </c>
      <c r="Q3906">
        <f>_xlfn.XLOOKUP($A3906,'site variables'!$A:$A,'site variables'!F:F,0,0)</f>
        <v>762</v>
      </c>
      <c r="R3906" t="str">
        <f>_xlfn.XLOOKUP($A3906,'site variables'!$A:$A,'site variables'!G:G,0,0)</f>
        <v>high</v>
      </c>
      <c r="S3906" t="str">
        <f>_xlfn.XLOOKUP($A3906,'site variables'!$A:$A,'site variables'!H:H,0,0)</f>
        <v>low</v>
      </c>
      <c r="T3906" t="str">
        <f>_xlfn.XLOOKUP($A3906,'site variables'!$A:$A,'site variables'!I:I,0,0)</f>
        <v>Wildfire&amp;grazing</v>
      </c>
      <c r="U3906">
        <f>_xlfn.XLOOKUP($D3906,climatevars!$E:$E,climatevars!J:J,0,)</f>
        <v>130.99973799999995</v>
      </c>
      <c r="V3906">
        <f>_xlfn.XLOOKUP($D3906,climatevars!$E:$E,climatevars!K:K,0,)</f>
        <v>750.99849799999981</v>
      </c>
      <c r="W3906">
        <f>_xlfn.XLOOKUP($D3906,climatevars!$E:$E,climatevars!L:L,0,)</f>
        <v>750.99849799999993</v>
      </c>
      <c r="X3906">
        <f>_xlfn.XLOOKUP($G3906,speciesvars!$D:$D,speciesvars!H:H,0,0)</f>
        <v>21.804166575272902</v>
      </c>
      <c r="Y3906">
        <f>_xlfn.XLOOKUP($G3906,speciesvars!$D:$D,speciesvars!I:I,0,0)</f>
        <v>504</v>
      </c>
    </row>
    <row r="3907" spans="1:25" hidden="1" x14ac:dyDescent="0.25">
      <c r="A3907" t="s">
        <v>57</v>
      </c>
      <c r="B3907" t="s">
        <v>69</v>
      </c>
      <c r="C3907">
        <v>19</v>
      </c>
      <c r="D3907" t="str">
        <f t="shared" ref="D3907:D3970" si="61">_xlfn.CONCAT(A3907,B3907)</f>
        <v>Rooseveltspring 2022</v>
      </c>
      <c r="E3907" t="s">
        <v>66</v>
      </c>
      <c r="F3907" t="s">
        <v>70</v>
      </c>
      <c r="G3907" t="s">
        <v>22</v>
      </c>
      <c r="H3907" t="s">
        <v>4256</v>
      </c>
      <c r="I3907" t="s">
        <v>4011</v>
      </c>
      <c r="J3907" t="s">
        <v>60</v>
      </c>
      <c r="K3907">
        <v>0</v>
      </c>
      <c r="L3907">
        <v>0</v>
      </c>
      <c r="M3907">
        <v>0</v>
      </c>
      <c r="N3907">
        <f>_xlfn.XLOOKUP($A3907,'site variables'!$A:$A,'site variables'!C:C,0,0)</f>
        <v>400.54</v>
      </c>
      <c r="O3907">
        <f>_xlfn.XLOOKUP($A3907,'site variables'!$A:$A,'site variables'!D:D,0,0)</f>
        <v>30.2</v>
      </c>
      <c r="P3907">
        <f>_xlfn.XLOOKUP($A3907,'site variables'!$A:$A,'site variables'!E:E,0,0)</f>
        <v>20.100000000000001</v>
      </c>
      <c r="Q3907">
        <f>_xlfn.XLOOKUP($A3907,'site variables'!$A:$A,'site variables'!F:F,0,0)</f>
        <v>762</v>
      </c>
      <c r="R3907" t="str">
        <f>_xlfn.XLOOKUP($A3907,'site variables'!$A:$A,'site variables'!G:G,0,0)</f>
        <v>high</v>
      </c>
      <c r="S3907" t="str">
        <f>_xlfn.XLOOKUP($A3907,'site variables'!$A:$A,'site variables'!H:H,0,0)</f>
        <v>low</v>
      </c>
      <c r="T3907" t="str">
        <f>_xlfn.XLOOKUP($A3907,'site variables'!$A:$A,'site variables'!I:I,0,0)</f>
        <v>Wildfire&amp;grazing</v>
      </c>
      <c r="U3907">
        <f>_xlfn.XLOOKUP($D3907,climatevars!$E:$E,climatevars!J:J,0,)</f>
        <v>130.99973799999995</v>
      </c>
      <c r="V3907">
        <f>_xlfn.XLOOKUP($D3907,climatevars!$E:$E,climatevars!K:K,0,)</f>
        <v>750.99849799999981</v>
      </c>
      <c r="W3907">
        <f>_xlfn.XLOOKUP($D3907,climatevars!$E:$E,climatevars!L:L,0,)</f>
        <v>750.99849799999993</v>
      </c>
      <c r="X3907">
        <f>_xlfn.XLOOKUP($G3907,speciesvars!$D:$D,speciesvars!H:H,0,0)</f>
        <v>22.870833317438802</v>
      </c>
      <c r="Y3907">
        <f>_xlfn.XLOOKUP($G3907,speciesvars!$D:$D,speciesvars!I:I,0,0)</f>
        <v>733</v>
      </c>
    </row>
    <row r="3908" spans="1:25" hidden="1" x14ac:dyDescent="0.25">
      <c r="A3908" t="s">
        <v>57</v>
      </c>
      <c r="B3908" t="s">
        <v>69</v>
      </c>
      <c r="C3908">
        <v>19</v>
      </c>
      <c r="D3908" t="str">
        <f t="shared" si="61"/>
        <v>Rooseveltspring 2022</v>
      </c>
      <c r="E3908" t="s">
        <v>66</v>
      </c>
      <c r="F3908" t="s">
        <v>70</v>
      </c>
      <c r="G3908" t="s">
        <v>54</v>
      </c>
      <c r="H3908" t="s">
        <v>4256</v>
      </c>
      <c r="I3908" t="s">
        <v>4012</v>
      </c>
      <c r="J3908" t="s">
        <v>60</v>
      </c>
      <c r="K3908">
        <v>0</v>
      </c>
      <c r="L3908">
        <v>0</v>
      </c>
      <c r="M3908">
        <v>0</v>
      </c>
      <c r="N3908">
        <f>_xlfn.XLOOKUP($A3908,'site variables'!$A:$A,'site variables'!C:C,0,0)</f>
        <v>400.54</v>
      </c>
      <c r="O3908">
        <f>_xlfn.XLOOKUP($A3908,'site variables'!$A:$A,'site variables'!D:D,0,0)</f>
        <v>30.2</v>
      </c>
      <c r="P3908">
        <f>_xlfn.XLOOKUP($A3908,'site variables'!$A:$A,'site variables'!E:E,0,0)</f>
        <v>20.100000000000001</v>
      </c>
      <c r="Q3908">
        <f>_xlfn.XLOOKUP($A3908,'site variables'!$A:$A,'site variables'!F:F,0,0)</f>
        <v>762</v>
      </c>
      <c r="R3908" t="str">
        <f>_xlfn.XLOOKUP($A3908,'site variables'!$A:$A,'site variables'!G:G,0,0)</f>
        <v>high</v>
      </c>
      <c r="S3908" t="str">
        <f>_xlfn.XLOOKUP($A3908,'site variables'!$A:$A,'site variables'!H:H,0,0)</f>
        <v>low</v>
      </c>
      <c r="T3908" t="str">
        <f>_xlfn.XLOOKUP($A3908,'site variables'!$A:$A,'site variables'!I:I,0,0)</f>
        <v>Wildfire&amp;grazing</v>
      </c>
      <c r="U3908">
        <f>_xlfn.XLOOKUP($D3908,climatevars!$E:$E,climatevars!J:J,0,)</f>
        <v>130.99973799999995</v>
      </c>
      <c r="V3908">
        <f>_xlfn.XLOOKUP($D3908,climatevars!$E:$E,climatevars!K:K,0,)</f>
        <v>750.99849799999981</v>
      </c>
      <c r="W3908">
        <f>_xlfn.XLOOKUP($D3908,climatevars!$E:$E,climatevars!L:L,0,)</f>
        <v>750.99849799999993</v>
      </c>
      <c r="X3908">
        <f>_xlfn.XLOOKUP($G3908,speciesvars!$D:$D,speciesvars!H:H,0,0)</f>
        <v>21.7541668613752</v>
      </c>
      <c r="Y3908">
        <f>_xlfn.XLOOKUP($G3908,speciesvars!$D:$D,speciesvars!I:I,0,0)</f>
        <v>505</v>
      </c>
    </row>
    <row r="3909" spans="1:25" hidden="1" x14ac:dyDescent="0.25">
      <c r="A3909" t="s">
        <v>57</v>
      </c>
      <c r="B3909" t="s">
        <v>69</v>
      </c>
      <c r="C3909">
        <v>19</v>
      </c>
      <c r="D3909" t="str">
        <f t="shared" si="61"/>
        <v>Rooseveltspring 2022</v>
      </c>
      <c r="E3909" t="s">
        <v>66</v>
      </c>
      <c r="F3909" t="s">
        <v>70</v>
      </c>
      <c r="G3909" t="s">
        <v>65</v>
      </c>
      <c r="H3909" t="s">
        <v>4256</v>
      </c>
      <c r="I3909" t="s">
        <v>4013</v>
      </c>
      <c r="J3909" t="s">
        <v>60</v>
      </c>
      <c r="K3909">
        <v>2</v>
      </c>
      <c r="L3909">
        <v>40</v>
      </c>
      <c r="M3909">
        <v>0.55000000000000004</v>
      </c>
      <c r="N3909">
        <f>_xlfn.XLOOKUP($A3909,'site variables'!$A:$A,'site variables'!C:C,0,0)</f>
        <v>400.54</v>
      </c>
      <c r="O3909">
        <f>_xlfn.XLOOKUP($A3909,'site variables'!$A:$A,'site variables'!D:D,0,0)</f>
        <v>30.2</v>
      </c>
      <c r="P3909">
        <f>_xlfn.XLOOKUP($A3909,'site variables'!$A:$A,'site variables'!E:E,0,0)</f>
        <v>20.100000000000001</v>
      </c>
      <c r="Q3909">
        <f>_xlfn.XLOOKUP($A3909,'site variables'!$A:$A,'site variables'!F:F,0,0)</f>
        <v>762</v>
      </c>
      <c r="R3909" t="str">
        <f>_xlfn.XLOOKUP($A3909,'site variables'!$A:$A,'site variables'!G:G,0,0)</f>
        <v>high</v>
      </c>
      <c r="S3909" t="str">
        <f>_xlfn.XLOOKUP($A3909,'site variables'!$A:$A,'site variables'!H:H,0,0)</f>
        <v>low</v>
      </c>
      <c r="T3909" t="str">
        <f>_xlfn.XLOOKUP($A3909,'site variables'!$A:$A,'site variables'!I:I,0,0)</f>
        <v>Wildfire&amp;grazing</v>
      </c>
      <c r="U3909">
        <f>_xlfn.XLOOKUP($D3909,climatevars!$E:$E,climatevars!J:J,0,)</f>
        <v>130.99973799999995</v>
      </c>
      <c r="V3909">
        <f>_xlfn.XLOOKUP($D3909,climatevars!$E:$E,climatevars!K:K,0,)</f>
        <v>750.99849799999981</v>
      </c>
      <c r="W3909">
        <f>_xlfn.XLOOKUP($D3909,climatevars!$E:$E,climatevars!L:L,0,)</f>
        <v>750.99849799999993</v>
      </c>
      <c r="X3909">
        <f>_xlfn.XLOOKUP($G3909,speciesvars!$D:$D,speciesvars!H:H,0,0)</f>
        <v>21.662499884764401</v>
      </c>
      <c r="Y3909">
        <f>_xlfn.XLOOKUP($G3909,speciesvars!$D:$D,speciesvars!I:I,0,0)</f>
        <v>767</v>
      </c>
    </row>
    <row r="3910" spans="1:25" hidden="1" x14ac:dyDescent="0.25">
      <c r="A3910" t="s">
        <v>57</v>
      </c>
      <c r="B3910" t="s">
        <v>69</v>
      </c>
      <c r="C3910">
        <v>19</v>
      </c>
      <c r="D3910" t="str">
        <f t="shared" si="61"/>
        <v>Rooseveltspring 2022</v>
      </c>
      <c r="E3910" t="s">
        <v>66</v>
      </c>
      <c r="F3910" t="s">
        <v>70</v>
      </c>
      <c r="G3910" t="s">
        <v>1</v>
      </c>
      <c r="H3910" t="s">
        <v>4256</v>
      </c>
      <c r="I3910" t="s">
        <v>4014</v>
      </c>
      <c r="J3910" t="s">
        <v>60</v>
      </c>
      <c r="K3910">
        <v>1</v>
      </c>
      <c r="L3910">
        <v>110</v>
      </c>
      <c r="M3910">
        <v>1.5</v>
      </c>
      <c r="N3910">
        <f>_xlfn.XLOOKUP($A3910,'site variables'!$A:$A,'site variables'!C:C,0,0)</f>
        <v>400.54</v>
      </c>
      <c r="O3910">
        <f>_xlfn.XLOOKUP($A3910,'site variables'!$A:$A,'site variables'!D:D,0,0)</f>
        <v>30.2</v>
      </c>
      <c r="P3910">
        <f>_xlfn.XLOOKUP($A3910,'site variables'!$A:$A,'site variables'!E:E,0,0)</f>
        <v>20.100000000000001</v>
      </c>
      <c r="Q3910">
        <f>_xlfn.XLOOKUP($A3910,'site variables'!$A:$A,'site variables'!F:F,0,0)</f>
        <v>762</v>
      </c>
      <c r="R3910" t="str">
        <f>_xlfn.XLOOKUP($A3910,'site variables'!$A:$A,'site variables'!G:G,0,0)</f>
        <v>high</v>
      </c>
      <c r="S3910" t="str">
        <f>_xlfn.XLOOKUP($A3910,'site variables'!$A:$A,'site variables'!H:H,0,0)</f>
        <v>low</v>
      </c>
      <c r="T3910" t="str">
        <f>_xlfn.XLOOKUP($A3910,'site variables'!$A:$A,'site variables'!I:I,0,0)</f>
        <v>Wildfire&amp;grazing</v>
      </c>
      <c r="U3910">
        <f>_xlfn.XLOOKUP($D3910,climatevars!$E:$E,climatevars!J:J,0,)</f>
        <v>130.99973799999995</v>
      </c>
      <c r="V3910">
        <f>_xlfn.XLOOKUP($D3910,climatevars!$E:$E,climatevars!K:K,0,)</f>
        <v>750.99849799999981</v>
      </c>
      <c r="W3910">
        <f>_xlfn.XLOOKUP($D3910,climatevars!$E:$E,climatevars!L:L,0,)</f>
        <v>750.99849799999993</v>
      </c>
      <c r="X3910">
        <f>_xlfn.XLOOKUP($G3910,speciesvars!$D:$D,speciesvars!H:H,0,0)</f>
        <v>22.9416667421659</v>
      </c>
      <c r="Y3910">
        <f>_xlfn.XLOOKUP($G3910,speciesvars!$D:$D,speciesvars!I:I,0,0)</f>
        <v>528</v>
      </c>
    </row>
    <row r="3911" spans="1:25" hidden="1" x14ac:dyDescent="0.25">
      <c r="A3911" t="s">
        <v>57</v>
      </c>
      <c r="B3911" t="s">
        <v>69</v>
      </c>
      <c r="C3911">
        <v>20</v>
      </c>
      <c r="D3911" t="str">
        <f t="shared" si="61"/>
        <v>Rooseveltspring 2022</v>
      </c>
      <c r="E3911" t="s">
        <v>74</v>
      </c>
      <c r="F3911" t="s">
        <v>70</v>
      </c>
      <c r="G3911" t="s">
        <v>6</v>
      </c>
      <c r="H3911" t="s">
        <v>4256</v>
      </c>
      <c r="I3911" t="s">
        <v>4015</v>
      </c>
      <c r="J3911" t="s">
        <v>60</v>
      </c>
      <c r="K3911">
        <v>0</v>
      </c>
      <c r="L3911">
        <v>0</v>
      </c>
      <c r="M3911">
        <v>0</v>
      </c>
      <c r="N3911">
        <f>_xlfn.XLOOKUP($A3911,'site variables'!$A:$A,'site variables'!C:C,0,0)</f>
        <v>400.54</v>
      </c>
      <c r="O3911">
        <f>_xlfn.XLOOKUP($A3911,'site variables'!$A:$A,'site variables'!D:D,0,0)</f>
        <v>30.2</v>
      </c>
      <c r="P3911">
        <f>_xlfn.XLOOKUP($A3911,'site variables'!$A:$A,'site variables'!E:E,0,0)</f>
        <v>20.100000000000001</v>
      </c>
      <c r="Q3911">
        <f>_xlfn.XLOOKUP($A3911,'site variables'!$A:$A,'site variables'!F:F,0,0)</f>
        <v>762</v>
      </c>
      <c r="R3911" t="str">
        <f>_xlfn.XLOOKUP($A3911,'site variables'!$A:$A,'site variables'!G:G,0,0)</f>
        <v>high</v>
      </c>
      <c r="S3911" t="str">
        <f>_xlfn.XLOOKUP($A3911,'site variables'!$A:$A,'site variables'!H:H,0,0)</f>
        <v>low</v>
      </c>
      <c r="T3911" t="str">
        <f>_xlfn.XLOOKUP($A3911,'site variables'!$A:$A,'site variables'!I:I,0,0)</f>
        <v>Wildfire&amp;grazing</v>
      </c>
      <c r="U3911">
        <f>_xlfn.XLOOKUP($D3911,climatevars!$E:$E,climatevars!J:J,0,)</f>
        <v>130.99973799999995</v>
      </c>
      <c r="V3911">
        <f>_xlfn.XLOOKUP($D3911,climatevars!$E:$E,climatevars!K:K,0,)</f>
        <v>750.99849799999981</v>
      </c>
      <c r="W3911">
        <f>_xlfn.XLOOKUP($D3911,climatevars!$E:$E,climatevars!L:L,0,)</f>
        <v>750.99849799999993</v>
      </c>
      <c r="X3911">
        <f>_xlfn.XLOOKUP($G3911,speciesvars!$D:$D,speciesvars!H:H,0,0)</f>
        <v>21.804166575272902</v>
      </c>
      <c r="Y3911">
        <f>_xlfn.XLOOKUP($G3911,speciesvars!$D:$D,speciesvars!I:I,0,0)</f>
        <v>504</v>
      </c>
    </row>
    <row r="3912" spans="1:25" hidden="1" x14ac:dyDescent="0.25">
      <c r="A3912" t="s">
        <v>57</v>
      </c>
      <c r="B3912" t="s">
        <v>69</v>
      </c>
      <c r="C3912">
        <v>22</v>
      </c>
      <c r="D3912" t="str">
        <f t="shared" si="61"/>
        <v>Rooseveltspring 2022</v>
      </c>
      <c r="E3912" t="s">
        <v>12</v>
      </c>
      <c r="F3912" t="s">
        <v>0</v>
      </c>
      <c r="G3912" t="s">
        <v>44</v>
      </c>
      <c r="H3912" t="s">
        <v>11</v>
      </c>
      <c r="I3912" t="s">
        <v>4016</v>
      </c>
      <c r="J3912" t="s">
        <v>60</v>
      </c>
      <c r="K3912">
        <v>1</v>
      </c>
      <c r="L3912">
        <v>12</v>
      </c>
      <c r="N3912">
        <f>_xlfn.XLOOKUP($A3912,'site variables'!$A:$A,'site variables'!C:C,0,0)</f>
        <v>400.54</v>
      </c>
      <c r="O3912">
        <f>_xlfn.XLOOKUP($A3912,'site variables'!$A:$A,'site variables'!D:D,0,0)</f>
        <v>30.2</v>
      </c>
      <c r="P3912">
        <f>_xlfn.XLOOKUP($A3912,'site variables'!$A:$A,'site variables'!E:E,0,0)</f>
        <v>20.100000000000001</v>
      </c>
      <c r="Q3912">
        <f>_xlfn.XLOOKUP($A3912,'site variables'!$A:$A,'site variables'!F:F,0,0)</f>
        <v>762</v>
      </c>
      <c r="R3912" t="str">
        <f>_xlfn.XLOOKUP($A3912,'site variables'!$A:$A,'site variables'!G:G,0,0)</f>
        <v>high</v>
      </c>
      <c r="S3912" t="str">
        <f>_xlfn.XLOOKUP($A3912,'site variables'!$A:$A,'site variables'!H:H,0,0)</f>
        <v>low</v>
      </c>
      <c r="T3912" t="str">
        <f>_xlfn.XLOOKUP($A3912,'site variables'!$A:$A,'site variables'!I:I,0,0)</f>
        <v>Wildfire&amp;grazing</v>
      </c>
      <c r="U3912">
        <f>_xlfn.XLOOKUP($D3912,climatevars!$E:$E,climatevars!J:J,0,)</f>
        <v>130.99973799999995</v>
      </c>
      <c r="V3912">
        <f>_xlfn.XLOOKUP($D3912,climatevars!$E:$E,climatevars!K:K,0,)</f>
        <v>750.99849799999981</v>
      </c>
      <c r="W3912">
        <f>_xlfn.XLOOKUP($D3912,climatevars!$E:$E,climatevars!L:L,0,)</f>
        <v>750.99849799999993</v>
      </c>
      <c r="X3912">
        <f>_xlfn.XLOOKUP($G3912,speciesvars!$D:$D,speciesvars!H:H,0,0)</f>
        <v>0</v>
      </c>
      <c r="Y3912">
        <f>_xlfn.XLOOKUP($G3912,speciesvars!$D:$D,speciesvars!I:I,0,0)</f>
        <v>0</v>
      </c>
    </row>
    <row r="3913" spans="1:25" hidden="1" x14ac:dyDescent="0.25">
      <c r="A3913" t="s">
        <v>57</v>
      </c>
      <c r="B3913" t="s">
        <v>69</v>
      </c>
      <c r="C3913">
        <v>22</v>
      </c>
      <c r="D3913" t="str">
        <f t="shared" si="61"/>
        <v>Rooseveltspring 2022</v>
      </c>
      <c r="E3913" t="s">
        <v>12</v>
      </c>
      <c r="F3913" t="s">
        <v>0</v>
      </c>
      <c r="G3913" t="s">
        <v>33</v>
      </c>
      <c r="H3913" t="s">
        <v>11</v>
      </c>
      <c r="I3913" t="s">
        <v>4017</v>
      </c>
      <c r="J3913" t="s">
        <v>60</v>
      </c>
      <c r="K3913">
        <v>1</v>
      </c>
      <c r="L3913">
        <v>20</v>
      </c>
      <c r="N3913">
        <f>_xlfn.XLOOKUP($A3913,'site variables'!$A:$A,'site variables'!C:C,0,0)</f>
        <v>400.54</v>
      </c>
      <c r="O3913">
        <f>_xlfn.XLOOKUP($A3913,'site variables'!$A:$A,'site variables'!D:D,0,0)</f>
        <v>30.2</v>
      </c>
      <c r="P3913">
        <f>_xlfn.XLOOKUP($A3913,'site variables'!$A:$A,'site variables'!E:E,0,0)</f>
        <v>20.100000000000001</v>
      </c>
      <c r="Q3913">
        <f>_xlfn.XLOOKUP($A3913,'site variables'!$A:$A,'site variables'!F:F,0,0)</f>
        <v>762</v>
      </c>
      <c r="R3913" t="str">
        <f>_xlfn.XLOOKUP($A3913,'site variables'!$A:$A,'site variables'!G:G,0,0)</f>
        <v>high</v>
      </c>
      <c r="S3913" t="str">
        <f>_xlfn.XLOOKUP($A3913,'site variables'!$A:$A,'site variables'!H:H,0,0)</f>
        <v>low</v>
      </c>
      <c r="T3913" t="str">
        <f>_xlfn.XLOOKUP($A3913,'site variables'!$A:$A,'site variables'!I:I,0,0)</f>
        <v>Wildfire&amp;grazing</v>
      </c>
      <c r="U3913">
        <f>_xlfn.XLOOKUP($D3913,climatevars!$E:$E,climatevars!J:J,0,)</f>
        <v>130.99973799999995</v>
      </c>
      <c r="V3913">
        <f>_xlfn.XLOOKUP($D3913,climatevars!$E:$E,climatevars!K:K,0,)</f>
        <v>750.99849799999981</v>
      </c>
      <c r="W3913">
        <f>_xlfn.XLOOKUP($D3913,climatevars!$E:$E,climatevars!L:L,0,)</f>
        <v>750.99849799999993</v>
      </c>
      <c r="X3913">
        <f>_xlfn.XLOOKUP($G3913,speciesvars!$D:$D,speciesvars!H:H,0,0)</f>
        <v>0</v>
      </c>
      <c r="Y3913">
        <f>_xlfn.XLOOKUP($G3913,speciesvars!$D:$D,speciesvars!I:I,0,0)</f>
        <v>0</v>
      </c>
    </row>
    <row r="3914" spans="1:25" hidden="1" x14ac:dyDescent="0.25">
      <c r="A3914" t="s">
        <v>57</v>
      </c>
      <c r="B3914" t="s">
        <v>69</v>
      </c>
      <c r="C3914">
        <v>22</v>
      </c>
      <c r="D3914" t="str">
        <f t="shared" si="61"/>
        <v>Rooseveltspring 2022</v>
      </c>
      <c r="E3914" t="s">
        <v>12</v>
      </c>
      <c r="F3914" t="s">
        <v>0</v>
      </c>
      <c r="G3914" t="s">
        <v>36</v>
      </c>
      <c r="H3914" t="s">
        <v>11</v>
      </c>
      <c r="I3914" t="s">
        <v>4018</v>
      </c>
      <c r="J3914" t="s">
        <v>72</v>
      </c>
      <c r="K3914">
        <v>4</v>
      </c>
      <c r="L3914">
        <v>25</v>
      </c>
      <c r="N3914">
        <f>_xlfn.XLOOKUP($A3914,'site variables'!$A:$A,'site variables'!C:C,0,0)</f>
        <v>400.54</v>
      </c>
      <c r="O3914">
        <f>_xlfn.XLOOKUP($A3914,'site variables'!$A:$A,'site variables'!D:D,0,0)</f>
        <v>30.2</v>
      </c>
      <c r="P3914">
        <f>_xlfn.XLOOKUP($A3914,'site variables'!$A:$A,'site variables'!E:E,0,0)</f>
        <v>20.100000000000001</v>
      </c>
      <c r="Q3914">
        <f>_xlfn.XLOOKUP($A3914,'site variables'!$A:$A,'site variables'!F:F,0,0)</f>
        <v>762</v>
      </c>
      <c r="R3914" t="str">
        <f>_xlfn.XLOOKUP($A3914,'site variables'!$A:$A,'site variables'!G:G,0,0)</f>
        <v>high</v>
      </c>
      <c r="S3914" t="str">
        <f>_xlfn.XLOOKUP($A3914,'site variables'!$A:$A,'site variables'!H:H,0,0)</f>
        <v>low</v>
      </c>
      <c r="T3914" t="str">
        <f>_xlfn.XLOOKUP($A3914,'site variables'!$A:$A,'site variables'!I:I,0,0)</f>
        <v>Wildfire&amp;grazing</v>
      </c>
      <c r="U3914">
        <f>_xlfn.XLOOKUP($D3914,climatevars!$E:$E,climatevars!J:J,0,)</f>
        <v>130.99973799999995</v>
      </c>
      <c r="V3914">
        <f>_xlfn.XLOOKUP($D3914,climatevars!$E:$E,climatevars!K:K,0,)</f>
        <v>750.99849799999981</v>
      </c>
      <c r="W3914">
        <f>_xlfn.XLOOKUP($D3914,climatevars!$E:$E,climatevars!L:L,0,)</f>
        <v>750.99849799999993</v>
      </c>
      <c r="X3914">
        <f>_xlfn.XLOOKUP($G3914,speciesvars!$D:$D,speciesvars!H:H,0,0)</f>
        <v>0</v>
      </c>
      <c r="Y3914">
        <f>_xlfn.XLOOKUP($G3914,speciesvars!$D:$D,speciesvars!I:I,0,0)</f>
        <v>0</v>
      </c>
    </row>
    <row r="3915" spans="1:25" hidden="1" x14ac:dyDescent="0.25">
      <c r="A3915" t="s">
        <v>57</v>
      </c>
      <c r="B3915" t="s">
        <v>69</v>
      </c>
      <c r="C3915">
        <v>20</v>
      </c>
      <c r="D3915" t="str">
        <f t="shared" si="61"/>
        <v>Rooseveltspring 2022</v>
      </c>
      <c r="E3915" t="s">
        <v>74</v>
      </c>
      <c r="F3915" t="s">
        <v>70</v>
      </c>
      <c r="G3915" t="s">
        <v>22</v>
      </c>
      <c r="H3915" t="s">
        <v>4256</v>
      </c>
      <c r="I3915" t="s">
        <v>4019</v>
      </c>
      <c r="J3915" t="s">
        <v>60</v>
      </c>
      <c r="K3915">
        <v>0</v>
      </c>
      <c r="L3915">
        <v>0</v>
      </c>
      <c r="M3915">
        <v>0</v>
      </c>
      <c r="N3915">
        <f>_xlfn.XLOOKUP($A3915,'site variables'!$A:$A,'site variables'!C:C,0,0)</f>
        <v>400.54</v>
      </c>
      <c r="O3915">
        <f>_xlfn.XLOOKUP($A3915,'site variables'!$A:$A,'site variables'!D:D,0,0)</f>
        <v>30.2</v>
      </c>
      <c r="P3915">
        <f>_xlfn.XLOOKUP($A3915,'site variables'!$A:$A,'site variables'!E:E,0,0)</f>
        <v>20.100000000000001</v>
      </c>
      <c r="Q3915">
        <f>_xlfn.XLOOKUP($A3915,'site variables'!$A:$A,'site variables'!F:F,0,0)</f>
        <v>762</v>
      </c>
      <c r="R3915" t="str">
        <f>_xlfn.XLOOKUP($A3915,'site variables'!$A:$A,'site variables'!G:G,0,0)</f>
        <v>high</v>
      </c>
      <c r="S3915" t="str">
        <f>_xlfn.XLOOKUP($A3915,'site variables'!$A:$A,'site variables'!H:H,0,0)</f>
        <v>low</v>
      </c>
      <c r="T3915" t="str">
        <f>_xlfn.XLOOKUP($A3915,'site variables'!$A:$A,'site variables'!I:I,0,0)</f>
        <v>Wildfire&amp;grazing</v>
      </c>
      <c r="U3915">
        <f>_xlfn.XLOOKUP($D3915,climatevars!$E:$E,climatevars!J:J,0,)</f>
        <v>130.99973799999995</v>
      </c>
      <c r="V3915">
        <f>_xlfn.XLOOKUP($D3915,climatevars!$E:$E,climatevars!K:K,0,)</f>
        <v>750.99849799999981</v>
      </c>
      <c r="W3915">
        <f>_xlfn.XLOOKUP($D3915,climatevars!$E:$E,climatevars!L:L,0,)</f>
        <v>750.99849799999993</v>
      </c>
      <c r="X3915">
        <f>_xlfn.XLOOKUP($G3915,speciesvars!$D:$D,speciesvars!H:H,0,0)</f>
        <v>22.870833317438802</v>
      </c>
      <c r="Y3915">
        <f>_xlfn.XLOOKUP($G3915,speciesvars!$D:$D,speciesvars!I:I,0,0)</f>
        <v>733</v>
      </c>
    </row>
    <row r="3916" spans="1:25" hidden="1" x14ac:dyDescent="0.25">
      <c r="A3916" t="s">
        <v>57</v>
      </c>
      <c r="B3916" t="s">
        <v>69</v>
      </c>
      <c r="C3916">
        <v>22</v>
      </c>
      <c r="D3916" t="str">
        <f t="shared" si="61"/>
        <v>Rooseveltspring 2022</v>
      </c>
      <c r="E3916" t="s">
        <v>12</v>
      </c>
      <c r="F3916" t="s">
        <v>0</v>
      </c>
      <c r="G3916" t="s">
        <v>1437</v>
      </c>
      <c r="H3916" t="s">
        <v>11</v>
      </c>
      <c r="I3916" t="s">
        <v>4020</v>
      </c>
      <c r="J3916" t="s">
        <v>60</v>
      </c>
      <c r="K3916">
        <v>2</v>
      </c>
      <c r="L3916">
        <v>22</v>
      </c>
      <c r="N3916">
        <f>_xlfn.XLOOKUP($A3916,'site variables'!$A:$A,'site variables'!C:C,0,0)</f>
        <v>400.54</v>
      </c>
      <c r="O3916">
        <f>_xlfn.XLOOKUP($A3916,'site variables'!$A:$A,'site variables'!D:D,0,0)</f>
        <v>30.2</v>
      </c>
      <c r="P3916">
        <f>_xlfn.XLOOKUP($A3916,'site variables'!$A:$A,'site variables'!E:E,0,0)</f>
        <v>20.100000000000001</v>
      </c>
      <c r="Q3916">
        <f>_xlfn.XLOOKUP($A3916,'site variables'!$A:$A,'site variables'!F:F,0,0)</f>
        <v>762</v>
      </c>
      <c r="R3916" t="str">
        <f>_xlfn.XLOOKUP($A3916,'site variables'!$A:$A,'site variables'!G:G,0,0)</f>
        <v>high</v>
      </c>
      <c r="S3916" t="str">
        <f>_xlfn.XLOOKUP($A3916,'site variables'!$A:$A,'site variables'!H:H,0,0)</f>
        <v>low</v>
      </c>
      <c r="T3916" t="str">
        <f>_xlfn.XLOOKUP($A3916,'site variables'!$A:$A,'site variables'!I:I,0,0)</f>
        <v>Wildfire&amp;grazing</v>
      </c>
      <c r="U3916">
        <f>_xlfn.XLOOKUP($D3916,climatevars!$E:$E,climatevars!J:J,0,)</f>
        <v>130.99973799999995</v>
      </c>
      <c r="V3916">
        <f>_xlfn.XLOOKUP($D3916,climatevars!$E:$E,climatevars!K:K,0,)</f>
        <v>750.99849799999981</v>
      </c>
      <c r="W3916">
        <f>_xlfn.XLOOKUP($D3916,climatevars!$E:$E,climatevars!L:L,0,)</f>
        <v>750.99849799999993</v>
      </c>
      <c r="X3916">
        <f>_xlfn.XLOOKUP($G3916,speciesvars!$D:$D,speciesvars!H:H,0,0)</f>
        <v>0</v>
      </c>
      <c r="Y3916">
        <f>_xlfn.XLOOKUP($G3916,speciesvars!$D:$D,speciesvars!I:I,0,0)</f>
        <v>0</v>
      </c>
    </row>
    <row r="3917" spans="1:25" hidden="1" x14ac:dyDescent="0.25">
      <c r="A3917" t="s">
        <v>57</v>
      </c>
      <c r="B3917" t="s">
        <v>69</v>
      </c>
      <c r="C3917">
        <v>20</v>
      </c>
      <c r="D3917" t="str">
        <f t="shared" si="61"/>
        <v>Rooseveltspring 2022</v>
      </c>
      <c r="E3917" t="s">
        <v>74</v>
      </c>
      <c r="F3917" t="s">
        <v>70</v>
      </c>
      <c r="G3917" t="s">
        <v>54</v>
      </c>
      <c r="H3917" t="s">
        <v>4256</v>
      </c>
      <c r="I3917" t="s">
        <v>4021</v>
      </c>
      <c r="J3917" t="s">
        <v>60</v>
      </c>
      <c r="K3917">
        <v>0</v>
      </c>
      <c r="L3917">
        <v>0</v>
      </c>
      <c r="M3917">
        <v>0</v>
      </c>
      <c r="N3917">
        <f>_xlfn.XLOOKUP($A3917,'site variables'!$A:$A,'site variables'!C:C,0,0)</f>
        <v>400.54</v>
      </c>
      <c r="O3917">
        <f>_xlfn.XLOOKUP($A3917,'site variables'!$A:$A,'site variables'!D:D,0,0)</f>
        <v>30.2</v>
      </c>
      <c r="P3917">
        <f>_xlfn.XLOOKUP($A3917,'site variables'!$A:$A,'site variables'!E:E,0,0)</f>
        <v>20.100000000000001</v>
      </c>
      <c r="Q3917">
        <f>_xlfn.XLOOKUP($A3917,'site variables'!$A:$A,'site variables'!F:F,0,0)</f>
        <v>762</v>
      </c>
      <c r="R3917" t="str">
        <f>_xlfn.XLOOKUP($A3917,'site variables'!$A:$A,'site variables'!G:G,0,0)</f>
        <v>high</v>
      </c>
      <c r="S3917" t="str">
        <f>_xlfn.XLOOKUP($A3917,'site variables'!$A:$A,'site variables'!H:H,0,0)</f>
        <v>low</v>
      </c>
      <c r="T3917" t="str">
        <f>_xlfn.XLOOKUP($A3917,'site variables'!$A:$A,'site variables'!I:I,0,0)</f>
        <v>Wildfire&amp;grazing</v>
      </c>
      <c r="U3917">
        <f>_xlfn.XLOOKUP($D3917,climatevars!$E:$E,climatevars!J:J,0,)</f>
        <v>130.99973799999995</v>
      </c>
      <c r="V3917">
        <f>_xlfn.XLOOKUP($D3917,climatevars!$E:$E,climatevars!K:K,0,)</f>
        <v>750.99849799999981</v>
      </c>
      <c r="W3917">
        <f>_xlfn.XLOOKUP($D3917,climatevars!$E:$E,climatevars!L:L,0,)</f>
        <v>750.99849799999993</v>
      </c>
      <c r="X3917">
        <f>_xlfn.XLOOKUP($G3917,speciesvars!$D:$D,speciesvars!H:H,0,0)</f>
        <v>21.7541668613752</v>
      </c>
      <c r="Y3917">
        <f>_xlfn.XLOOKUP($G3917,speciesvars!$D:$D,speciesvars!I:I,0,0)</f>
        <v>505</v>
      </c>
    </row>
    <row r="3918" spans="1:25" hidden="1" x14ac:dyDescent="0.25">
      <c r="A3918" t="s">
        <v>57</v>
      </c>
      <c r="B3918" t="s">
        <v>69</v>
      </c>
      <c r="C3918">
        <v>20</v>
      </c>
      <c r="D3918" t="str">
        <f t="shared" si="61"/>
        <v>Rooseveltspring 2022</v>
      </c>
      <c r="E3918" t="s">
        <v>74</v>
      </c>
      <c r="F3918" t="s">
        <v>70</v>
      </c>
      <c r="G3918" t="s">
        <v>65</v>
      </c>
      <c r="H3918" t="s">
        <v>4256</v>
      </c>
      <c r="I3918" t="s">
        <v>4022</v>
      </c>
      <c r="J3918" t="s">
        <v>60</v>
      </c>
      <c r="K3918">
        <v>0</v>
      </c>
      <c r="L3918">
        <v>0</v>
      </c>
      <c r="M3918">
        <v>0.05</v>
      </c>
      <c r="N3918">
        <f>_xlfn.XLOOKUP($A3918,'site variables'!$A:$A,'site variables'!C:C,0,0)</f>
        <v>400.54</v>
      </c>
      <c r="O3918">
        <f>_xlfn.XLOOKUP($A3918,'site variables'!$A:$A,'site variables'!D:D,0,0)</f>
        <v>30.2</v>
      </c>
      <c r="P3918">
        <f>_xlfn.XLOOKUP($A3918,'site variables'!$A:$A,'site variables'!E:E,0,0)</f>
        <v>20.100000000000001</v>
      </c>
      <c r="Q3918">
        <f>_xlfn.XLOOKUP($A3918,'site variables'!$A:$A,'site variables'!F:F,0,0)</f>
        <v>762</v>
      </c>
      <c r="R3918" t="str">
        <f>_xlfn.XLOOKUP($A3918,'site variables'!$A:$A,'site variables'!G:G,0,0)</f>
        <v>high</v>
      </c>
      <c r="S3918" t="str">
        <f>_xlfn.XLOOKUP($A3918,'site variables'!$A:$A,'site variables'!H:H,0,0)</f>
        <v>low</v>
      </c>
      <c r="T3918" t="str">
        <f>_xlfn.XLOOKUP($A3918,'site variables'!$A:$A,'site variables'!I:I,0,0)</f>
        <v>Wildfire&amp;grazing</v>
      </c>
      <c r="U3918">
        <f>_xlfn.XLOOKUP($D3918,climatevars!$E:$E,climatevars!J:J,0,)</f>
        <v>130.99973799999995</v>
      </c>
      <c r="V3918">
        <f>_xlfn.XLOOKUP($D3918,climatevars!$E:$E,climatevars!K:K,0,)</f>
        <v>750.99849799999981</v>
      </c>
      <c r="W3918">
        <f>_xlfn.XLOOKUP($D3918,climatevars!$E:$E,climatevars!L:L,0,)</f>
        <v>750.99849799999993</v>
      </c>
      <c r="X3918">
        <f>_xlfn.XLOOKUP($G3918,speciesvars!$D:$D,speciesvars!H:H,0,0)</f>
        <v>21.662499884764401</v>
      </c>
      <c r="Y3918">
        <f>_xlfn.XLOOKUP($G3918,speciesvars!$D:$D,speciesvars!I:I,0,0)</f>
        <v>767</v>
      </c>
    </row>
    <row r="3919" spans="1:25" hidden="1" x14ac:dyDescent="0.25">
      <c r="A3919" t="s">
        <v>57</v>
      </c>
      <c r="B3919" t="s">
        <v>69</v>
      </c>
      <c r="C3919">
        <v>20</v>
      </c>
      <c r="D3919" t="str">
        <f t="shared" si="61"/>
        <v>Rooseveltspring 2022</v>
      </c>
      <c r="E3919" t="s">
        <v>74</v>
      </c>
      <c r="F3919" t="s">
        <v>70</v>
      </c>
      <c r="G3919" t="s">
        <v>1</v>
      </c>
      <c r="H3919" t="s">
        <v>4256</v>
      </c>
      <c r="I3919" t="s">
        <v>4023</v>
      </c>
      <c r="J3919" t="s">
        <v>60</v>
      </c>
      <c r="K3919">
        <v>0</v>
      </c>
      <c r="L3919">
        <v>0</v>
      </c>
      <c r="M3919">
        <v>0</v>
      </c>
      <c r="N3919">
        <f>_xlfn.XLOOKUP($A3919,'site variables'!$A:$A,'site variables'!C:C,0,0)</f>
        <v>400.54</v>
      </c>
      <c r="O3919">
        <f>_xlfn.XLOOKUP($A3919,'site variables'!$A:$A,'site variables'!D:D,0,0)</f>
        <v>30.2</v>
      </c>
      <c r="P3919">
        <f>_xlfn.XLOOKUP($A3919,'site variables'!$A:$A,'site variables'!E:E,0,0)</f>
        <v>20.100000000000001</v>
      </c>
      <c r="Q3919">
        <f>_xlfn.XLOOKUP($A3919,'site variables'!$A:$A,'site variables'!F:F,0,0)</f>
        <v>762</v>
      </c>
      <c r="R3919" t="str">
        <f>_xlfn.XLOOKUP($A3919,'site variables'!$A:$A,'site variables'!G:G,0,0)</f>
        <v>high</v>
      </c>
      <c r="S3919" t="str">
        <f>_xlfn.XLOOKUP($A3919,'site variables'!$A:$A,'site variables'!H:H,0,0)</f>
        <v>low</v>
      </c>
      <c r="T3919" t="str">
        <f>_xlfn.XLOOKUP($A3919,'site variables'!$A:$A,'site variables'!I:I,0,0)</f>
        <v>Wildfire&amp;grazing</v>
      </c>
      <c r="U3919">
        <f>_xlfn.XLOOKUP($D3919,climatevars!$E:$E,climatevars!J:J,0,)</f>
        <v>130.99973799999995</v>
      </c>
      <c r="V3919">
        <f>_xlfn.XLOOKUP($D3919,climatevars!$E:$E,climatevars!K:K,0,)</f>
        <v>750.99849799999981</v>
      </c>
      <c r="W3919">
        <f>_xlfn.XLOOKUP($D3919,climatevars!$E:$E,climatevars!L:L,0,)</f>
        <v>750.99849799999993</v>
      </c>
      <c r="X3919">
        <f>_xlfn.XLOOKUP($G3919,speciesvars!$D:$D,speciesvars!H:H,0,0)</f>
        <v>22.9416667421659</v>
      </c>
      <c r="Y3919">
        <f>_xlfn.XLOOKUP($G3919,speciesvars!$D:$D,speciesvars!I:I,0,0)</f>
        <v>528</v>
      </c>
    </row>
    <row r="3920" spans="1:25" hidden="1" x14ac:dyDescent="0.25">
      <c r="A3920" t="s">
        <v>57</v>
      </c>
      <c r="B3920" t="s">
        <v>69</v>
      </c>
      <c r="C3920">
        <v>21</v>
      </c>
      <c r="D3920" t="str">
        <f t="shared" si="61"/>
        <v>Rooseveltspring 2022</v>
      </c>
      <c r="E3920" t="s">
        <v>48</v>
      </c>
      <c r="F3920" t="s">
        <v>0</v>
      </c>
      <c r="G3920" t="s">
        <v>13</v>
      </c>
      <c r="H3920" t="s">
        <v>4254</v>
      </c>
      <c r="I3920" t="s">
        <v>4024</v>
      </c>
      <c r="J3920" t="s">
        <v>60</v>
      </c>
      <c r="K3920">
        <v>0</v>
      </c>
      <c r="L3920">
        <v>0</v>
      </c>
      <c r="M3920">
        <v>0</v>
      </c>
      <c r="N3920">
        <f>_xlfn.XLOOKUP($A3920,'site variables'!$A:$A,'site variables'!C:C,0,0)</f>
        <v>400.54</v>
      </c>
      <c r="O3920">
        <f>_xlfn.XLOOKUP($A3920,'site variables'!$A:$A,'site variables'!D:D,0,0)</f>
        <v>30.2</v>
      </c>
      <c r="P3920">
        <f>_xlfn.XLOOKUP($A3920,'site variables'!$A:$A,'site variables'!E:E,0,0)</f>
        <v>20.100000000000001</v>
      </c>
      <c r="Q3920">
        <f>_xlfn.XLOOKUP($A3920,'site variables'!$A:$A,'site variables'!F:F,0,0)</f>
        <v>762</v>
      </c>
      <c r="R3920" t="str">
        <f>_xlfn.XLOOKUP($A3920,'site variables'!$A:$A,'site variables'!G:G,0,0)</f>
        <v>high</v>
      </c>
      <c r="S3920" t="str">
        <f>_xlfn.XLOOKUP($A3920,'site variables'!$A:$A,'site variables'!H:H,0,0)</f>
        <v>low</v>
      </c>
      <c r="T3920" t="str">
        <f>_xlfn.XLOOKUP($A3920,'site variables'!$A:$A,'site variables'!I:I,0,0)</f>
        <v>Wildfire&amp;grazing</v>
      </c>
      <c r="U3920">
        <f>_xlfn.XLOOKUP($D3920,climatevars!$E:$E,climatevars!J:J,0,)</f>
        <v>130.99973799999995</v>
      </c>
      <c r="V3920">
        <f>_xlfn.XLOOKUP($D3920,climatevars!$E:$E,climatevars!K:K,0,)</f>
        <v>750.99849799999981</v>
      </c>
      <c r="W3920">
        <f>_xlfn.XLOOKUP($D3920,climatevars!$E:$E,climatevars!L:L,0,)</f>
        <v>750.99849799999993</v>
      </c>
      <c r="X3920">
        <f>_xlfn.XLOOKUP($G3920,speciesvars!$D:$D,speciesvars!H:H,0,0)</f>
        <v>23.462500015894602</v>
      </c>
      <c r="Y3920">
        <f>_xlfn.XLOOKUP($G3920,speciesvars!$D:$D,speciesvars!I:I,0,0)</f>
        <v>846</v>
      </c>
    </row>
    <row r="3921" spans="1:25" hidden="1" x14ac:dyDescent="0.25">
      <c r="A3921" t="s">
        <v>57</v>
      </c>
      <c r="B3921" t="s">
        <v>69</v>
      </c>
      <c r="C3921">
        <v>23</v>
      </c>
      <c r="D3921" t="str">
        <f t="shared" si="61"/>
        <v>Rooseveltspring 2022</v>
      </c>
      <c r="E3921" t="s">
        <v>12</v>
      </c>
      <c r="F3921" t="s">
        <v>70</v>
      </c>
      <c r="G3921" t="s">
        <v>3</v>
      </c>
      <c r="H3921" t="s">
        <v>11</v>
      </c>
      <c r="I3921" t="s">
        <v>4025</v>
      </c>
      <c r="J3921" t="s">
        <v>72</v>
      </c>
      <c r="K3921">
        <v>1</v>
      </c>
      <c r="L3921">
        <v>80</v>
      </c>
      <c r="N3921">
        <f>_xlfn.XLOOKUP($A3921,'site variables'!$A:$A,'site variables'!C:C,0,0)</f>
        <v>400.54</v>
      </c>
      <c r="O3921">
        <f>_xlfn.XLOOKUP($A3921,'site variables'!$A:$A,'site variables'!D:D,0,0)</f>
        <v>30.2</v>
      </c>
      <c r="P3921">
        <f>_xlfn.XLOOKUP($A3921,'site variables'!$A:$A,'site variables'!E:E,0,0)</f>
        <v>20.100000000000001</v>
      </c>
      <c r="Q3921">
        <f>_xlfn.XLOOKUP($A3921,'site variables'!$A:$A,'site variables'!F:F,0,0)</f>
        <v>762</v>
      </c>
      <c r="R3921" t="str">
        <f>_xlfn.XLOOKUP($A3921,'site variables'!$A:$A,'site variables'!G:G,0,0)</f>
        <v>high</v>
      </c>
      <c r="S3921" t="str">
        <f>_xlfn.XLOOKUP($A3921,'site variables'!$A:$A,'site variables'!H:H,0,0)</f>
        <v>low</v>
      </c>
      <c r="T3921" t="str">
        <f>_xlfn.XLOOKUP($A3921,'site variables'!$A:$A,'site variables'!I:I,0,0)</f>
        <v>Wildfire&amp;grazing</v>
      </c>
      <c r="U3921">
        <f>_xlfn.XLOOKUP($D3921,climatevars!$E:$E,climatevars!J:J,0,)</f>
        <v>130.99973799999995</v>
      </c>
      <c r="V3921">
        <f>_xlfn.XLOOKUP($D3921,climatevars!$E:$E,climatevars!K:K,0,)</f>
        <v>750.99849799999981</v>
      </c>
      <c r="W3921">
        <f>_xlfn.XLOOKUP($D3921,climatevars!$E:$E,climatevars!L:L,0,)</f>
        <v>750.99849799999993</v>
      </c>
      <c r="X3921">
        <f>_xlfn.XLOOKUP($G3921,speciesvars!$D:$D,speciesvars!H:H,0,0)</f>
        <v>0</v>
      </c>
      <c r="Y3921">
        <f>_xlfn.XLOOKUP($G3921,speciesvars!$D:$D,speciesvars!I:I,0,0)</f>
        <v>0</v>
      </c>
    </row>
    <row r="3922" spans="1:25" hidden="1" x14ac:dyDescent="0.25">
      <c r="A3922" t="s">
        <v>57</v>
      </c>
      <c r="B3922" t="s">
        <v>69</v>
      </c>
      <c r="C3922">
        <v>23</v>
      </c>
      <c r="D3922" t="str">
        <f t="shared" si="61"/>
        <v>Rooseveltspring 2022</v>
      </c>
      <c r="E3922" t="s">
        <v>12</v>
      </c>
      <c r="F3922" t="s">
        <v>70</v>
      </c>
      <c r="G3922" t="s">
        <v>1451</v>
      </c>
      <c r="H3922" t="s">
        <v>11</v>
      </c>
      <c r="I3922" t="s">
        <v>4026</v>
      </c>
      <c r="J3922" t="s">
        <v>60</v>
      </c>
      <c r="K3922">
        <v>1</v>
      </c>
      <c r="L3922">
        <v>60</v>
      </c>
      <c r="N3922">
        <f>_xlfn.XLOOKUP($A3922,'site variables'!$A:$A,'site variables'!C:C,0,0)</f>
        <v>400.54</v>
      </c>
      <c r="O3922">
        <f>_xlfn.XLOOKUP($A3922,'site variables'!$A:$A,'site variables'!D:D,0,0)</f>
        <v>30.2</v>
      </c>
      <c r="P3922">
        <f>_xlfn.XLOOKUP($A3922,'site variables'!$A:$A,'site variables'!E:E,0,0)</f>
        <v>20.100000000000001</v>
      </c>
      <c r="Q3922">
        <f>_xlfn.XLOOKUP($A3922,'site variables'!$A:$A,'site variables'!F:F,0,0)</f>
        <v>762</v>
      </c>
      <c r="R3922" t="str">
        <f>_xlfn.XLOOKUP($A3922,'site variables'!$A:$A,'site variables'!G:G,0,0)</f>
        <v>high</v>
      </c>
      <c r="S3922" t="str">
        <f>_xlfn.XLOOKUP($A3922,'site variables'!$A:$A,'site variables'!H:H,0,0)</f>
        <v>low</v>
      </c>
      <c r="T3922" t="str">
        <f>_xlfn.XLOOKUP($A3922,'site variables'!$A:$A,'site variables'!I:I,0,0)</f>
        <v>Wildfire&amp;grazing</v>
      </c>
      <c r="U3922">
        <f>_xlfn.XLOOKUP($D3922,climatevars!$E:$E,climatevars!J:J,0,)</f>
        <v>130.99973799999995</v>
      </c>
      <c r="V3922">
        <f>_xlfn.XLOOKUP($D3922,climatevars!$E:$E,climatevars!K:K,0,)</f>
        <v>750.99849799999981</v>
      </c>
      <c r="W3922">
        <f>_xlfn.XLOOKUP($D3922,climatevars!$E:$E,climatevars!L:L,0,)</f>
        <v>750.99849799999993</v>
      </c>
      <c r="X3922">
        <f>_xlfn.XLOOKUP($G3922,speciesvars!$D:$D,speciesvars!H:H,0,0)</f>
        <v>0</v>
      </c>
      <c r="Y3922">
        <f>_xlfn.XLOOKUP($G3922,speciesvars!$D:$D,speciesvars!I:I,0,0)</f>
        <v>0</v>
      </c>
    </row>
    <row r="3923" spans="1:25" hidden="1" x14ac:dyDescent="0.25">
      <c r="A3923" t="s">
        <v>57</v>
      </c>
      <c r="B3923" t="s">
        <v>69</v>
      </c>
      <c r="C3923">
        <v>23</v>
      </c>
      <c r="D3923" t="str">
        <f t="shared" si="61"/>
        <v>Rooseveltspring 2022</v>
      </c>
      <c r="E3923" t="s">
        <v>12</v>
      </c>
      <c r="F3923" t="s">
        <v>70</v>
      </c>
      <c r="G3923" t="s">
        <v>44</v>
      </c>
      <c r="H3923" t="s">
        <v>11</v>
      </c>
      <c r="I3923" t="s">
        <v>4027</v>
      </c>
      <c r="J3923" t="s">
        <v>60</v>
      </c>
      <c r="K3923">
        <v>18</v>
      </c>
      <c r="L3923">
        <v>10</v>
      </c>
      <c r="N3923">
        <f>_xlfn.XLOOKUP($A3923,'site variables'!$A:$A,'site variables'!C:C,0,0)</f>
        <v>400.54</v>
      </c>
      <c r="O3923">
        <f>_xlfn.XLOOKUP($A3923,'site variables'!$A:$A,'site variables'!D:D,0,0)</f>
        <v>30.2</v>
      </c>
      <c r="P3923">
        <f>_xlfn.XLOOKUP($A3923,'site variables'!$A:$A,'site variables'!E:E,0,0)</f>
        <v>20.100000000000001</v>
      </c>
      <c r="Q3923">
        <f>_xlfn.XLOOKUP($A3923,'site variables'!$A:$A,'site variables'!F:F,0,0)</f>
        <v>762</v>
      </c>
      <c r="R3923" t="str">
        <f>_xlfn.XLOOKUP($A3923,'site variables'!$A:$A,'site variables'!G:G,0,0)</f>
        <v>high</v>
      </c>
      <c r="S3923" t="str">
        <f>_xlfn.XLOOKUP($A3923,'site variables'!$A:$A,'site variables'!H:H,0,0)</f>
        <v>low</v>
      </c>
      <c r="T3923" t="str">
        <f>_xlfn.XLOOKUP($A3923,'site variables'!$A:$A,'site variables'!I:I,0,0)</f>
        <v>Wildfire&amp;grazing</v>
      </c>
      <c r="U3923">
        <f>_xlfn.XLOOKUP($D3923,climatevars!$E:$E,climatevars!J:J,0,)</f>
        <v>130.99973799999995</v>
      </c>
      <c r="V3923">
        <f>_xlfn.XLOOKUP($D3923,climatevars!$E:$E,climatevars!K:K,0,)</f>
        <v>750.99849799999981</v>
      </c>
      <c r="W3923">
        <f>_xlfn.XLOOKUP($D3923,climatevars!$E:$E,climatevars!L:L,0,)</f>
        <v>750.99849799999993</v>
      </c>
      <c r="X3923">
        <f>_xlfn.XLOOKUP($G3923,speciesvars!$D:$D,speciesvars!H:H,0,0)</f>
        <v>0</v>
      </c>
      <c r="Y3923">
        <f>_xlfn.XLOOKUP($G3923,speciesvars!$D:$D,speciesvars!I:I,0,0)</f>
        <v>0</v>
      </c>
    </row>
    <row r="3924" spans="1:25" hidden="1" x14ac:dyDescent="0.25">
      <c r="A3924" t="s">
        <v>57</v>
      </c>
      <c r="B3924" t="s">
        <v>69</v>
      </c>
      <c r="C3924">
        <v>23</v>
      </c>
      <c r="D3924" t="str">
        <f t="shared" si="61"/>
        <v>Rooseveltspring 2022</v>
      </c>
      <c r="E3924" t="s">
        <v>12</v>
      </c>
      <c r="F3924" t="s">
        <v>70</v>
      </c>
      <c r="G3924" t="s">
        <v>566</v>
      </c>
      <c r="H3924" t="s">
        <v>11</v>
      </c>
      <c r="I3924" t="s">
        <v>4028</v>
      </c>
      <c r="J3924" t="s">
        <v>60</v>
      </c>
      <c r="K3924">
        <v>1</v>
      </c>
      <c r="L3924">
        <v>18</v>
      </c>
      <c r="N3924">
        <f>_xlfn.XLOOKUP($A3924,'site variables'!$A:$A,'site variables'!C:C,0,0)</f>
        <v>400.54</v>
      </c>
      <c r="O3924">
        <f>_xlfn.XLOOKUP($A3924,'site variables'!$A:$A,'site variables'!D:D,0,0)</f>
        <v>30.2</v>
      </c>
      <c r="P3924">
        <f>_xlfn.XLOOKUP($A3924,'site variables'!$A:$A,'site variables'!E:E,0,0)</f>
        <v>20.100000000000001</v>
      </c>
      <c r="Q3924">
        <f>_xlfn.XLOOKUP($A3924,'site variables'!$A:$A,'site variables'!F:F,0,0)</f>
        <v>762</v>
      </c>
      <c r="R3924" t="str">
        <f>_xlfn.XLOOKUP($A3924,'site variables'!$A:$A,'site variables'!G:G,0,0)</f>
        <v>high</v>
      </c>
      <c r="S3924" t="str">
        <f>_xlfn.XLOOKUP($A3924,'site variables'!$A:$A,'site variables'!H:H,0,0)</f>
        <v>low</v>
      </c>
      <c r="T3924" t="str">
        <f>_xlfn.XLOOKUP($A3924,'site variables'!$A:$A,'site variables'!I:I,0,0)</f>
        <v>Wildfire&amp;grazing</v>
      </c>
      <c r="U3924">
        <f>_xlfn.XLOOKUP($D3924,climatevars!$E:$E,climatevars!J:J,0,)</f>
        <v>130.99973799999995</v>
      </c>
      <c r="V3924">
        <f>_xlfn.XLOOKUP($D3924,climatevars!$E:$E,climatevars!K:K,0,)</f>
        <v>750.99849799999981</v>
      </c>
      <c r="W3924">
        <f>_xlfn.XLOOKUP($D3924,climatevars!$E:$E,climatevars!L:L,0,)</f>
        <v>750.99849799999993</v>
      </c>
      <c r="X3924">
        <f>_xlfn.XLOOKUP($G3924,speciesvars!$D:$D,speciesvars!H:H,0,0)</f>
        <v>0</v>
      </c>
      <c r="Y3924">
        <f>_xlfn.XLOOKUP($G3924,speciesvars!$D:$D,speciesvars!I:I,0,0)</f>
        <v>0</v>
      </c>
    </row>
    <row r="3925" spans="1:25" hidden="1" x14ac:dyDescent="0.25">
      <c r="A3925" t="s">
        <v>57</v>
      </c>
      <c r="B3925" t="s">
        <v>69</v>
      </c>
      <c r="C3925">
        <v>21</v>
      </c>
      <c r="D3925" t="str">
        <f t="shared" si="61"/>
        <v>Rooseveltspring 2022</v>
      </c>
      <c r="E3925" t="s">
        <v>48</v>
      </c>
      <c r="F3925" t="s">
        <v>0</v>
      </c>
      <c r="G3925" t="s">
        <v>21</v>
      </c>
      <c r="H3925" t="s">
        <v>4254</v>
      </c>
      <c r="I3925" t="s">
        <v>4029</v>
      </c>
      <c r="J3925" t="s">
        <v>60</v>
      </c>
      <c r="K3925">
        <v>0</v>
      </c>
      <c r="L3925">
        <v>0</v>
      </c>
      <c r="M3925">
        <v>0</v>
      </c>
      <c r="N3925">
        <f>_xlfn.XLOOKUP($A3925,'site variables'!$A:$A,'site variables'!C:C,0,0)</f>
        <v>400.54</v>
      </c>
      <c r="O3925">
        <f>_xlfn.XLOOKUP($A3925,'site variables'!$A:$A,'site variables'!D:D,0,0)</f>
        <v>30.2</v>
      </c>
      <c r="P3925">
        <f>_xlfn.XLOOKUP($A3925,'site variables'!$A:$A,'site variables'!E:E,0,0)</f>
        <v>20.100000000000001</v>
      </c>
      <c r="Q3925">
        <f>_xlfn.XLOOKUP($A3925,'site variables'!$A:$A,'site variables'!F:F,0,0)</f>
        <v>762</v>
      </c>
      <c r="R3925" t="str">
        <f>_xlfn.XLOOKUP($A3925,'site variables'!$A:$A,'site variables'!G:G,0,0)</f>
        <v>high</v>
      </c>
      <c r="S3925" t="str">
        <f>_xlfn.XLOOKUP($A3925,'site variables'!$A:$A,'site variables'!H:H,0,0)</f>
        <v>low</v>
      </c>
      <c r="T3925" t="str">
        <f>_xlfn.XLOOKUP($A3925,'site variables'!$A:$A,'site variables'!I:I,0,0)</f>
        <v>Wildfire&amp;grazing</v>
      </c>
      <c r="U3925">
        <f>_xlfn.XLOOKUP($D3925,climatevars!$E:$E,climatevars!J:J,0,)</f>
        <v>130.99973799999995</v>
      </c>
      <c r="V3925">
        <f>_xlfn.XLOOKUP($D3925,climatevars!$E:$E,climatevars!K:K,0,)</f>
        <v>750.99849799999981</v>
      </c>
      <c r="W3925">
        <f>_xlfn.XLOOKUP($D3925,climatevars!$E:$E,climatevars!L:L,0,)</f>
        <v>750.99849799999993</v>
      </c>
      <c r="X3925">
        <f>_xlfn.XLOOKUP($G3925,speciesvars!$D:$D,speciesvars!H:H,0,0)</f>
        <v>24.8750001192093</v>
      </c>
      <c r="Y3925">
        <f>_xlfn.XLOOKUP($G3925,speciesvars!$D:$D,speciesvars!I:I,0,0)</f>
        <v>845</v>
      </c>
    </row>
    <row r="3926" spans="1:25" hidden="1" x14ac:dyDescent="0.25">
      <c r="A3926" t="s">
        <v>57</v>
      </c>
      <c r="B3926" t="s">
        <v>69</v>
      </c>
      <c r="C3926">
        <v>23</v>
      </c>
      <c r="D3926" t="str">
        <f t="shared" si="61"/>
        <v>Rooseveltspring 2022</v>
      </c>
      <c r="E3926" t="s">
        <v>12</v>
      </c>
      <c r="F3926" t="s">
        <v>70</v>
      </c>
      <c r="G3926" t="s">
        <v>36</v>
      </c>
      <c r="H3926" t="s">
        <v>11</v>
      </c>
      <c r="I3926" t="s">
        <v>4030</v>
      </c>
      <c r="J3926" t="s">
        <v>72</v>
      </c>
      <c r="K3926">
        <v>2</v>
      </c>
      <c r="L3926">
        <v>30</v>
      </c>
      <c r="N3926">
        <f>_xlfn.XLOOKUP($A3926,'site variables'!$A:$A,'site variables'!C:C,0,0)</f>
        <v>400.54</v>
      </c>
      <c r="O3926">
        <f>_xlfn.XLOOKUP($A3926,'site variables'!$A:$A,'site variables'!D:D,0,0)</f>
        <v>30.2</v>
      </c>
      <c r="P3926">
        <f>_xlfn.XLOOKUP($A3926,'site variables'!$A:$A,'site variables'!E:E,0,0)</f>
        <v>20.100000000000001</v>
      </c>
      <c r="Q3926">
        <f>_xlfn.XLOOKUP($A3926,'site variables'!$A:$A,'site variables'!F:F,0,0)</f>
        <v>762</v>
      </c>
      <c r="R3926" t="str">
        <f>_xlfn.XLOOKUP($A3926,'site variables'!$A:$A,'site variables'!G:G,0,0)</f>
        <v>high</v>
      </c>
      <c r="S3926" t="str">
        <f>_xlfn.XLOOKUP($A3926,'site variables'!$A:$A,'site variables'!H:H,0,0)</f>
        <v>low</v>
      </c>
      <c r="T3926" t="str">
        <f>_xlfn.XLOOKUP($A3926,'site variables'!$A:$A,'site variables'!I:I,0,0)</f>
        <v>Wildfire&amp;grazing</v>
      </c>
      <c r="U3926">
        <f>_xlfn.XLOOKUP($D3926,climatevars!$E:$E,climatevars!J:J,0,)</f>
        <v>130.99973799999995</v>
      </c>
      <c r="V3926">
        <f>_xlfn.XLOOKUP($D3926,climatevars!$E:$E,climatevars!K:K,0,)</f>
        <v>750.99849799999981</v>
      </c>
      <c r="W3926">
        <f>_xlfn.XLOOKUP($D3926,climatevars!$E:$E,climatevars!L:L,0,)</f>
        <v>750.99849799999993</v>
      </c>
      <c r="X3926">
        <f>_xlfn.XLOOKUP($G3926,speciesvars!$D:$D,speciesvars!H:H,0,0)</f>
        <v>0</v>
      </c>
      <c r="Y3926">
        <f>_xlfn.XLOOKUP($G3926,speciesvars!$D:$D,speciesvars!I:I,0,0)</f>
        <v>0</v>
      </c>
    </row>
    <row r="3927" spans="1:25" hidden="1" x14ac:dyDescent="0.25">
      <c r="A3927" t="s">
        <v>57</v>
      </c>
      <c r="B3927" t="s">
        <v>69</v>
      </c>
      <c r="C3927">
        <v>21</v>
      </c>
      <c r="D3927" t="str">
        <f t="shared" si="61"/>
        <v>Rooseveltspring 2022</v>
      </c>
      <c r="E3927" t="s">
        <v>48</v>
      </c>
      <c r="F3927" t="s">
        <v>0</v>
      </c>
      <c r="G3927" t="s">
        <v>53</v>
      </c>
      <c r="H3927" t="s">
        <v>4254</v>
      </c>
      <c r="I3927" t="s">
        <v>4031</v>
      </c>
      <c r="J3927" t="s">
        <v>60</v>
      </c>
      <c r="K3927">
        <v>0</v>
      </c>
      <c r="L3927">
        <v>0</v>
      </c>
      <c r="M3927">
        <v>0</v>
      </c>
      <c r="N3927">
        <f>_xlfn.XLOOKUP($A3927,'site variables'!$A:$A,'site variables'!C:C,0,0)</f>
        <v>400.54</v>
      </c>
      <c r="O3927">
        <f>_xlfn.XLOOKUP($A3927,'site variables'!$A:$A,'site variables'!D:D,0,0)</f>
        <v>30.2</v>
      </c>
      <c r="P3927">
        <f>_xlfn.XLOOKUP($A3927,'site variables'!$A:$A,'site variables'!E:E,0,0)</f>
        <v>20.100000000000001</v>
      </c>
      <c r="Q3927">
        <f>_xlfn.XLOOKUP($A3927,'site variables'!$A:$A,'site variables'!F:F,0,0)</f>
        <v>762</v>
      </c>
      <c r="R3927" t="str">
        <f>_xlfn.XLOOKUP($A3927,'site variables'!$A:$A,'site variables'!G:G,0,0)</f>
        <v>high</v>
      </c>
      <c r="S3927" t="str">
        <f>_xlfn.XLOOKUP($A3927,'site variables'!$A:$A,'site variables'!H:H,0,0)</f>
        <v>low</v>
      </c>
      <c r="T3927" t="str">
        <f>_xlfn.XLOOKUP($A3927,'site variables'!$A:$A,'site variables'!I:I,0,0)</f>
        <v>Wildfire&amp;grazing</v>
      </c>
      <c r="U3927">
        <f>_xlfn.XLOOKUP($D3927,climatevars!$E:$E,climatevars!J:J,0,)</f>
        <v>130.99973799999995</v>
      </c>
      <c r="V3927">
        <f>_xlfn.XLOOKUP($D3927,climatevars!$E:$E,climatevars!K:K,0,)</f>
        <v>750.99849799999981</v>
      </c>
      <c r="W3927">
        <f>_xlfn.XLOOKUP($D3927,climatevars!$E:$E,climatevars!L:L,0,)</f>
        <v>750.99849799999993</v>
      </c>
      <c r="X3927">
        <f>_xlfn.XLOOKUP($G3927,speciesvars!$D:$D,speciesvars!H:H,0,0)</f>
        <v>24.200000047683702</v>
      </c>
      <c r="Y3927">
        <f>_xlfn.XLOOKUP($G3927,speciesvars!$D:$D,speciesvars!I:I,0,0)</f>
        <v>706</v>
      </c>
    </row>
    <row r="3928" spans="1:25" hidden="1" x14ac:dyDescent="0.25">
      <c r="A3928" t="s">
        <v>57</v>
      </c>
      <c r="B3928" t="s">
        <v>69</v>
      </c>
      <c r="C3928">
        <v>21</v>
      </c>
      <c r="D3928" t="str">
        <f t="shared" si="61"/>
        <v>Rooseveltspring 2022</v>
      </c>
      <c r="E3928" t="s">
        <v>48</v>
      </c>
      <c r="F3928" t="s">
        <v>0</v>
      </c>
      <c r="G3928" t="s">
        <v>35</v>
      </c>
      <c r="H3928" t="s">
        <v>4254</v>
      </c>
      <c r="I3928" t="s">
        <v>4032</v>
      </c>
      <c r="J3928" t="s">
        <v>60</v>
      </c>
      <c r="K3928">
        <v>0</v>
      </c>
      <c r="L3928">
        <v>0</v>
      </c>
      <c r="M3928">
        <v>0</v>
      </c>
      <c r="N3928">
        <f>_xlfn.XLOOKUP($A3928,'site variables'!$A:$A,'site variables'!C:C,0,0)</f>
        <v>400.54</v>
      </c>
      <c r="O3928">
        <f>_xlfn.XLOOKUP($A3928,'site variables'!$A:$A,'site variables'!D:D,0,0)</f>
        <v>30.2</v>
      </c>
      <c r="P3928">
        <f>_xlfn.XLOOKUP($A3928,'site variables'!$A:$A,'site variables'!E:E,0,0)</f>
        <v>20.100000000000001</v>
      </c>
      <c r="Q3928">
        <f>_xlfn.XLOOKUP($A3928,'site variables'!$A:$A,'site variables'!F:F,0,0)</f>
        <v>762</v>
      </c>
      <c r="R3928" t="str">
        <f>_xlfn.XLOOKUP($A3928,'site variables'!$A:$A,'site variables'!G:G,0,0)</f>
        <v>high</v>
      </c>
      <c r="S3928" t="str">
        <f>_xlfn.XLOOKUP($A3928,'site variables'!$A:$A,'site variables'!H:H,0,0)</f>
        <v>low</v>
      </c>
      <c r="T3928" t="str">
        <f>_xlfn.XLOOKUP($A3928,'site variables'!$A:$A,'site variables'!I:I,0,0)</f>
        <v>Wildfire&amp;grazing</v>
      </c>
      <c r="U3928">
        <f>_xlfn.XLOOKUP($D3928,climatevars!$E:$E,climatevars!J:J,0,)</f>
        <v>130.99973799999995</v>
      </c>
      <c r="V3928">
        <f>_xlfn.XLOOKUP($D3928,climatevars!$E:$E,climatevars!K:K,0,)</f>
        <v>750.99849799999981</v>
      </c>
      <c r="W3928">
        <f>_xlfn.XLOOKUP($D3928,climatevars!$E:$E,climatevars!L:L,0,)</f>
        <v>750.99849799999993</v>
      </c>
      <c r="X3928">
        <f>_xlfn.XLOOKUP($G3928,speciesvars!$D:$D,speciesvars!H:H,0,0)</f>
        <v>23.5000000198682</v>
      </c>
      <c r="Y3928">
        <f>_xlfn.XLOOKUP($G3928,speciesvars!$D:$D,speciesvars!I:I,0,0)</f>
        <v>354</v>
      </c>
    </row>
    <row r="3929" spans="1:25" hidden="1" x14ac:dyDescent="0.25">
      <c r="A3929" t="s">
        <v>57</v>
      </c>
      <c r="B3929" t="s">
        <v>69</v>
      </c>
      <c r="C3929">
        <v>21</v>
      </c>
      <c r="D3929" t="str">
        <f t="shared" si="61"/>
        <v>Rooseveltspring 2022</v>
      </c>
      <c r="E3929" t="s">
        <v>48</v>
      </c>
      <c r="F3929" t="s">
        <v>0</v>
      </c>
      <c r="G3929" t="s">
        <v>76</v>
      </c>
      <c r="H3929" t="s">
        <v>4254</v>
      </c>
      <c r="I3929" t="s">
        <v>4033</v>
      </c>
      <c r="J3929" t="s">
        <v>60</v>
      </c>
      <c r="K3929">
        <v>0</v>
      </c>
      <c r="L3929">
        <v>0</v>
      </c>
      <c r="M3929">
        <v>0.55000000000000004</v>
      </c>
      <c r="N3929">
        <f>_xlfn.XLOOKUP($A3929,'site variables'!$A:$A,'site variables'!C:C,0,0)</f>
        <v>400.54</v>
      </c>
      <c r="O3929">
        <f>_xlfn.XLOOKUP($A3929,'site variables'!$A:$A,'site variables'!D:D,0,0)</f>
        <v>30.2</v>
      </c>
      <c r="P3929">
        <f>_xlfn.XLOOKUP($A3929,'site variables'!$A:$A,'site variables'!E:E,0,0)</f>
        <v>20.100000000000001</v>
      </c>
      <c r="Q3929">
        <f>_xlfn.XLOOKUP($A3929,'site variables'!$A:$A,'site variables'!F:F,0,0)</f>
        <v>762</v>
      </c>
      <c r="R3929" t="str">
        <f>_xlfn.XLOOKUP($A3929,'site variables'!$A:$A,'site variables'!G:G,0,0)</f>
        <v>high</v>
      </c>
      <c r="S3929" t="str">
        <f>_xlfn.XLOOKUP($A3929,'site variables'!$A:$A,'site variables'!H:H,0,0)</f>
        <v>low</v>
      </c>
      <c r="T3929" t="str">
        <f>_xlfn.XLOOKUP($A3929,'site variables'!$A:$A,'site variables'!I:I,0,0)</f>
        <v>Wildfire&amp;grazing</v>
      </c>
      <c r="U3929">
        <f>_xlfn.XLOOKUP($D3929,climatevars!$E:$E,climatevars!J:J,0,)</f>
        <v>130.99973799999995</v>
      </c>
      <c r="V3929">
        <f>_xlfn.XLOOKUP($D3929,climatevars!$E:$E,climatevars!K:K,0,)</f>
        <v>750.99849799999981</v>
      </c>
      <c r="W3929">
        <f>_xlfn.XLOOKUP($D3929,climatevars!$E:$E,climatevars!L:L,0,)</f>
        <v>750.99849799999993</v>
      </c>
      <c r="X3929">
        <f>_xlfn.XLOOKUP($G3929,speciesvars!$D:$D,speciesvars!H:H,0,0)</f>
        <v>23.825000166892998</v>
      </c>
      <c r="Y3929">
        <f>_xlfn.XLOOKUP($G3929,speciesvars!$D:$D,speciesvars!I:I,0,0)</f>
        <v>508</v>
      </c>
    </row>
    <row r="3930" spans="1:25" hidden="1" x14ac:dyDescent="0.25">
      <c r="A3930" t="s">
        <v>57</v>
      </c>
      <c r="B3930" t="s">
        <v>69</v>
      </c>
      <c r="C3930">
        <v>21</v>
      </c>
      <c r="D3930" t="str">
        <f t="shared" si="61"/>
        <v>Rooseveltspring 2022</v>
      </c>
      <c r="E3930" t="s">
        <v>48</v>
      </c>
      <c r="F3930" t="s">
        <v>0</v>
      </c>
      <c r="G3930" t="s">
        <v>1</v>
      </c>
      <c r="H3930" t="s">
        <v>4256</v>
      </c>
      <c r="I3930" t="s">
        <v>4034</v>
      </c>
      <c r="J3930" t="s">
        <v>60</v>
      </c>
      <c r="K3930">
        <v>0</v>
      </c>
      <c r="L3930">
        <v>0</v>
      </c>
      <c r="M3930">
        <v>0.55000000000000004</v>
      </c>
      <c r="N3930">
        <f>_xlfn.XLOOKUP($A3930,'site variables'!$A:$A,'site variables'!C:C,0,0)</f>
        <v>400.54</v>
      </c>
      <c r="O3930">
        <f>_xlfn.XLOOKUP($A3930,'site variables'!$A:$A,'site variables'!D:D,0,0)</f>
        <v>30.2</v>
      </c>
      <c r="P3930">
        <f>_xlfn.XLOOKUP($A3930,'site variables'!$A:$A,'site variables'!E:E,0,0)</f>
        <v>20.100000000000001</v>
      </c>
      <c r="Q3930">
        <f>_xlfn.XLOOKUP($A3930,'site variables'!$A:$A,'site variables'!F:F,0,0)</f>
        <v>762</v>
      </c>
      <c r="R3930" t="str">
        <f>_xlfn.XLOOKUP($A3930,'site variables'!$A:$A,'site variables'!G:G,0,0)</f>
        <v>high</v>
      </c>
      <c r="S3930" t="str">
        <f>_xlfn.XLOOKUP($A3930,'site variables'!$A:$A,'site variables'!H:H,0,0)</f>
        <v>low</v>
      </c>
      <c r="T3930" t="str">
        <f>_xlfn.XLOOKUP($A3930,'site variables'!$A:$A,'site variables'!I:I,0,0)</f>
        <v>Wildfire&amp;grazing</v>
      </c>
      <c r="U3930">
        <f>_xlfn.XLOOKUP($D3930,climatevars!$E:$E,climatevars!J:J,0,)</f>
        <v>130.99973799999995</v>
      </c>
      <c r="V3930">
        <f>_xlfn.XLOOKUP($D3930,climatevars!$E:$E,climatevars!K:K,0,)</f>
        <v>750.99849799999981</v>
      </c>
      <c r="W3930">
        <f>_xlfn.XLOOKUP($D3930,climatevars!$E:$E,climatevars!L:L,0,)</f>
        <v>750.99849799999993</v>
      </c>
      <c r="X3930">
        <f>_xlfn.XLOOKUP($G3930,speciesvars!$D:$D,speciesvars!H:H,0,0)</f>
        <v>22.9416667421659</v>
      </c>
      <c r="Y3930">
        <f>_xlfn.XLOOKUP($G3930,speciesvars!$D:$D,speciesvars!I:I,0,0)</f>
        <v>528</v>
      </c>
    </row>
    <row r="3931" spans="1:25" hidden="1" x14ac:dyDescent="0.25">
      <c r="A3931" t="s">
        <v>57</v>
      </c>
      <c r="B3931" t="s">
        <v>69</v>
      </c>
      <c r="C3931">
        <v>23</v>
      </c>
      <c r="D3931" t="str">
        <f t="shared" si="61"/>
        <v>Rooseveltspring 2022</v>
      </c>
      <c r="E3931" t="s">
        <v>12</v>
      </c>
      <c r="F3931" t="s">
        <v>70</v>
      </c>
      <c r="G3931" t="s">
        <v>1637</v>
      </c>
      <c r="H3931" t="s">
        <v>11</v>
      </c>
      <c r="I3931" t="s">
        <v>4035</v>
      </c>
      <c r="J3931" t="s">
        <v>60</v>
      </c>
      <c r="K3931">
        <v>1</v>
      </c>
      <c r="L3931">
        <v>15</v>
      </c>
      <c r="N3931">
        <f>_xlfn.XLOOKUP($A3931,'site variables'!$A:$A,'site variables'!C:C,0,0)</f>
        <v>400.54</v>
      </c>
      <c r="O3931">
        <f>_xlfn.XLOOKUP($A3931,'site variables'!$A:$A,'site variables'!D:D,0,0)</f>
        <v>30.2</v>
      </c>
      <c r="P3931">
        <f>_xlfn.XLOOKUP($A3931,'site variables'!$A:$A,'site variables'!E:E,0,0)</f>
        <v>20.100000000000001</v>
      </c>
      <c r="Q3931">
        <f>_xlfn.XLOOKUP($A3931,'site variables'!$A:$A,'site variables'!F:F,0,0)</f>
        <v>762</v>
      </c>
      <c r="R3931" t="str">
        <f>_xlfn.XLOOKUP($A3931,'site variables'!$A:$A,'site variables'!G:G,0,0)</f>
        <v>high</v>
      </c>
      <c r="S3931" t="str">
        <f>_xlfn.XLOOKUP($A3931,'site variables'!$A:$A,'site variables'!H:H,0,0)</f>
        <v>low</v>
      </c>
      <c r="T3931" t="str">
        <f>_xlfn.XLOOKUP($A3931,'site variables'!$A:$A,'site variables'!I:I,0,0)</f>
        <v>Wildfire&amp;grazing</v>
      </c>
      <c r="U3931">
        <f>_xlfn.XLOOKUP($D3931,climatevars!$E:$E,climatevars!J:J,0,)</f>
        <v>130.99973799999995</v>
      </c>
      <c r="V3931">
        <f>_xlfn.XLOOKUP($D3931,climatevars!$E:$E,climatevars!K:K,0,)</f>
        <v>750.99849799999981</v>
      </c>
      <c r="W3931">
        <f>_xlfn.XLOOKUP($D3931,climatevars!$E:$E,climatevars!L:L,0,)</f>
        <v>750.99849799999993</v>
      </c>
      <c r="X3931">
        <f>_xlfn.XLOOKUP($G3931,speciesvars!$D:$D,speciesvars!H:H,0,0)</f>
        <v>0</v>
      </c>
      <c r="Y3931">
        <f>_xlfn.XLOOKUP($G3931,speciesvars!$D:$D,speciesvars!I:I,0,0)</f>
        <v>0</v>
      </c>
    </row>
    <row r="3932" spans="1:25" hidden="1" x14ac:dyDescent="0.25">
      <c r="A3932" t="s">
        <v>57</v>
      </c>
      <c r="B3932" t="s">
        <v>69</v>
      </c>
      <c r="C3932">
        <v>24</v>
      </c>
      <c r="D3932" t="str">
        <f t="shared" si="61"/>
        <v>Rooseveltspring 2022</v>
      </c>
      <c r="E3932" t="s">
        <v>66</v>
      </c>
      <c r="F3932" t="s">
        <v>0</v>
      </c>
      <c r="G3932" t="s">
        <v>3</v>
      </c>
      <c r="H3932" t="s">
        <v>11</v>
      </c>
      <c r="I3932" t="s">
        <v>4036</v>
      </c>
      <c r="J3932" t="s">
        <v>72</v>
      </c>
      <c r="K3932">
        <v>1</v>
      </c>
      <c r="L3932">
        <v>70</v>
      </c>
      <c r="N3932">
        <f>_xlfn.XLOOKUP($A3932,'site variables'!$A:$A,'site variables'!C:C,0,0)</f>
        <v>400.54</v>
      </c>
      <c r="O3932">
        <f>_xlfn.XLOOKUP($A3932,'site variables'!$A:$A,'site variables'!D:D,0,0)</f>
        <v>30.2</v>
      </c>
      <c r="P3932">
        <f>_xlfn.XLOOKUP($A3932,'site variables'!$A:$A,'site variables'!E:E,0,0)</f>
        <v>20.100000000000001</v>
      </c>
      <c r="Q3932">
        <f>_xlfn.XLOOKUP($A3932,'site variables'!$A:$A,'site variables'!F:F,0,0)</f>
        <v>762</v>
      </c>
      <c r="R3932" t="str">
        <f>_xlfn.XLOOKUP($A3932,'site variables'!$A:$A,'site variables'!G:G,0,0)</f>
        <v>high</v>
      </c>
      <c r="S3932" t="str">
        <f>_xlfn.XLOOKUP($A3932,'site variables'!$A:$A,'site variables'!H:H,0,0)</f>
        <v>low</v>
      </c>
      <c r="T3932" t="str">
        <f>_xlfn.XLOOKUP($A3932,'site variables'!$A:$A,'site variables'!I:I,0,0)</f>
        <v>Wildfire&amp;grazing</v>
      </c>
      <c r="U3932">
        <f>_xlfn.XLOOKUP($D3932,climatevars!$E:$E,climatevars!J:J,0,)</f>
        <v>130.99973799999995</v>
      </c>
      <c r="V3932">
        <f>_xlfn.XLOOKUP($D3932,climatevars!$E:$E,climatevars!K:K,0,)</f>
        <v>750.99849799999981</v>
      </c>
      <c r="W3932">
        <f>_xlfn.XLOOKUP($D3932,climatevars!$E:$E,climatevars!L:L,0,)</f>
        <v>750.99849799999993</v>
      </c>
      <c r="X3932">
        <f>_xlfn.XLOOKUP($G3932,speciesvars!$D:$D,speciesvars!H:H,0,0)</f>
        <v>0</v>
      </c>
      <c r="Y3932">
        <f>_xlfn.XLOOKUP($G3932,speciesvars!$D:$D,speciesvars!I:I,0,0)</f>
        <v>0</v>
      </c>
    </row>
    <row r="3933" spans="1:25" hidden="1" x14ac:dyDescent="0.25">
      <c r="A3933" t="s">
        <v>57</v>
      </c>
      <c r="B3933" t="s">
        <v>69</v>
      </c>
      <c r="C3933">
        <v>24</v>
      </c>
      <c r="D3933" t="str">
        <f t="shared" si="61"/>
        <v>Rooseveltspring 2022</v>
      </c>
      <c r="E3933" t="s">
        <v>66</v>
      </c>
      <c r="F3933" t="s">
        <v>0</v>
      </c>
      <c r="G3933" t="s">
        <v>44</v>
      </c>
      <c r="H3933" t="s">
        <v>11</v>
      </c>
      <c r="I3933" t="s">
        <v>4037</v>
      </c>
      <c r="J3933" t="s">
        <v>60</v>
      </c>
      <c r="K3933">
        <v>4</v>
      </c>
      <c r="L3933">
        <v>35</v>
      </c>
      <c r="N3933">
        <f>_xlfn.XLOOKUP($A3933,'site variables'!$A:$A,'site variables'!C:C,0,0)</f>
        <v>400.54</v>
      </c>
      <c r="O3933">
        <f>_xlfn.XLOOKUP($A3933,'site variables'!$A:$A,'site variables'!D:D,0,0)</f>
        <v>30.2</v>
      </c>
      <c r="P3933">
        <f>_xlfn.XLOOKUP($A3933,'site variables'!$A:$A,'site variables'!E:E,0,0)</f>
        <v>20.100000000000001</v>
      </c>
      <c r="Q3933">
        <f>_xlfn.XLOOKUP($A3933,'site variables'!$A:$A,'site variables'!F:F,0,0)</f>
        <v>762</v>
      </c>
      <c r="R3933" t="str">
        <f>_xlfn.XLOOKUP($A3933,'site variables'!$A:$A,'site variables'!G:G,0,0)</f>
        <v>high</v>
      </c>
      <c r="S3933" t="str">
        <f>_xlfn.XLOOKUP($A3933,'site variables'!$A:$A,'site variables'!H:H,0,0)</f>
        <v>low</v>
      </c>
      <c r="T3933" t="str">
        <f>_xlfn.XLOOKUP($A3933,'site variables'!$A:$A,'site variables'!I:I,0,0)</f>
        <v>Wildfire&amp;grazing</v>
      </c>
      <c r="U3933">
        <f>_xlfn.XLOOKUP($D3933,climatevars!$E:$E,climatevars!J:J,0,)</f>
        <v>130.99973799999995</v>
      </c>
      <c r="V3933">
        <f>_xlfn.XLOOKUP($D3933,climatevars!$E:$E,climatevars!K:K,0,)</f>
        <v>750.99849799999981</v>
      </c>
      <c r="W3933">
        <f>_xlfn.XLOOKUP($D3933,climatevars!$E:$E,climatevars!L:L,0,)</f>
        <v>750.99849799999993</v>
      </c>
      <c r="X3933">
        <f>_xlfn.XLOOKUP($G3933,speciesvars!$D:$D,speciesvars!H:H,0,0)</f>
        <v>0</v>
      </c>
      <c r="Y3933">
        <f>_xlfn.XLOOKUP($G3933,speciesvars!$D:$D,speciesvars!I:I,0,0)</f>
        <v>0</v>
      </c>
    </row>
    <row r="3934" spans="1:25" hidden="1" x14ac:dyDescent="0.25">
      <c r="A3934" t="s">
        <v>57</v>
      </c>
      <c r="B3934" t="s">
        <v>69</v>
      </c>
      <c r="C3934">
        <v>24</v>
      </c>
      <c r="D3934" t="str">
        <f t="shared" si="61"/>
        <v>Rooseveltspring 2022</v>
      </c>
      <c r="E3934" t="s">
        <v>66</v>
      </c>
      <c r="F3934" t="s">
        <v>0</v>
      </c>
      <c r="G3934" t="s">
        <v>67</v>
      </c>
      <c r="H3934" t="s">
        <v>11</v>
      </c>
      <c r="I3934" t="s">
        <v>4038</v>
      </c>
      <c r="J3934" t="s">
        <v>60</v>
      </c>
      <c r="K3934">
        <v>1</v>
      </c>
      <c r="L3934">
        <v>110</v>
      </c>
      <c r="N3934">
        <f>_xlfn.XLOOKUP($A3934,'site variables'!$A:$A,'site variables'!C:C,0,0)</f>
        <v>400.54</v>
      </c>
      <c r="O3934">
        <f>_xlfn.XLOOKUP($A3934,'site variables'!$A:$A,'site variables'!D:D,0,0)</f>
        <v>30.2</v>
      </c>
      <c r="P3934">
        <f>_xlfn.XLOOKUP($A3934,'site variables'!$A:$A,'site variables'!E:E,0,0)</f>
        <v>20.100000000000001</v>
      </c>
      <c r="Q3934">
        <f>_xlfn.XLOOKUP($A3934,'site variables'!$A:$A,'site variables'!F:F,0,0)</f>
        <v>762</v>
      </c>
      <c r="R3934" t="str">
        <f>_xlfn.XLOOKUP($A3934,'site variables'!$A:$A,'site variables'!G:G,0,0)</f>
        <v>high</v>
      </c>
      <c r="S3934" t="str">
        <f>_xlfn.XLOOKUP($A3934,'site variables'!$A:$A,'site variables'!H:H,0,0)</f>
        <v>low</v>
      </c>
      <c r="T3934" t="str">
        <f>_xlfn.XLOOKUP($A3934,'site variables'!$A:$A,'site variables'!I:I,0,0)</f>
        <v>Wildfire&amp;grazing</v>
      </c>
      <c r="U3934">
        <f>_xlfn.XLOOKUP($D3934,climatevars!$E:$E,climatevars!J:J,0,)</f>
        <v>130.99973799999995</v>
      </c>
      <c r="V3934">
        <f>_xlfn.XLOOKUP($D3934,climatevars!$E:$E,climatevars!K:K,0,)</f>
        <v>750.99849799999981</v>
      </c>
      <c r="W3934">
        <f>_xlfn.XLOOKUP($D3934,climatevars!$E:$E,climatevars!L:L,0,)</f>
        <v>750.99849799999993</v>
      </c>
      <c r="X3934">
        <f>_xlfn.XLOOKUP($G3934,speciesvars!$D:$D,speciesvars!H:H,0,0)</f>
        <v>0</v>
      </c>
      <c r="Y3934">
        <f>_xlfn.XLOOKUP($G3934,speciesvars!$D:$D,speciesvars!I:I,0,0)</f>
        <v>0</v>
      </c>
    </row>
    <row r="3935" spans="1:25" hidden="1" x14ac:dyDescent="0.25">
      <c r="A3935" t="s">
        <v>57</v>
      </c>
      <c r="B3935" t="s">
        <v>69</v>
      </c>
      <c r="C3935">
        <v>24</v>
      </c>
      <c r="D3935" t="str">
        <f t="shared" si="61"/>
        <v>Rooseveltspring 2022</v>
      </c>
      <c r="E3935" t="s">
        <v>66</v>
      </c>
      <c r="F3935" t="s">
        <v>0</v>
      </c>
      <c r="G3935" t="s">
        <v>1011</v>
      </c>
      <c r="H3935" t="s">
        <v>11</v>
      </c>
      <c r="I3935" t="s">
        <v>4039</v>
      </c>
      <c r="J3935" t="s">
        <v>60</v>
      </c>
      <c r="K3935">
        <v>1</v>
      </c>
      <c r="L3935">
        <v>40</v>
      </c>
      <c r="N3935">
        <f>_xlfn.XLOOKUP($A3935,'site variables'!$A:$A,'site variables'!C:C,0,0)</f>
        <v>400.54</v>
      </c>
      <c r="O3935">
        <f>_xlfn.XLOOKUP($A3935,'site variables'!$A:$A,'site variables'!D:D,0,0)</f>
        <v>30.2</v>
      </c>
      <c r="P3935">
        <f>_xlfn.XLOOKUP($A3935,'site variables'!$A:$A,'site variables'!E:E,0,0)</f>
        <v>20.100000000000001</v>
      </c>
      <c r="Q3935">
        <f>_xlfn.XLOOKUP($A3935,'site variables'!$A:$A,'site variables'!F:F,0,0)</f>
        <v>762</v>
      </c>
      <c r="R3935" t="str">
        <f>_xlfn.XLOOKUP($A3935,'site variables'!$A:$A,'site variables'!G:G,0,0)</f>
        <v>high</v>
      </c>
      <c r="S3935" t="str">
        <f>_xlfn.XLOOKUP($A3935,'site variables'!$A:$A,'site variables'!H:H,0,0)</f>
        <v>low</v>
      </c>
      <c r="T3935" t="str">
        <f>_xlfn.XLOOKUP($A3935,'site variables'!$A:$A,'site variables'!I:I,0,0)</f>
        <v>Wildfire&amp;grazing</v>
      </c>
      <c r="U3935">
        <f>_xlfn.XLOOKUP($D3935,climatevars!$E:$E,climatevars!J:J,0,)</f>
        <v>130.99973799999995</v>
      </c>
      <c r="V3935">
        <f>_xlfn.XLOOKUP($D3935,climatevars!$E:$E,climatevars!K:K,0,)</f>
        <v>750.99849799999981</v>
      </c>
      <c r="W3935">
        <f>_xlfn.XLOOKUP($D3935,climatevars!$E:$E,climatevars!L:L,0,)</f>
        <v>750.99849799999993</v>
      </c>
      <c r="X3935">
        <f>_xlfn.XLOOKUP($G3935,speciesvars!$D:$D,speciesvars!H:H,0,0)</f>
        <v>0</v>
      </c>
      <c r="Y3935">
        <f>_xlfn.XLOOKUP($G3935,speciesvars!$D:$D,speciesvars!I:I,0,0)</f>
        <v>0</v>
      </c>
    </row>
    <row r="3936" spans="1:25" hidden="1" x14ac:dyDescent="0.25">
      <c r="A3936" t="s">
        <v>57</v>
      </c>
      <c r="B3936" t="s">
        <v>69</v>
      </c>
      <c r="C3936">
        <v>24</v>
      </c>
      <c r="D3936" t="str">
        <f t="shared" si="61"/>
        <v>Rooseveltspring 2022</v>
      </c>
      <c r="E3936" t="s">
        <v>66</v>
      </c>
      <c r="F3936" t="s">
        <v>0</v>
      </c>
      <c r="G3936" t="s">
        <v>36</v>
      </c>
      <c r="H3936" t="s">
        <v>11</v>
      </c>
      <c r="I3936" t="s">
        <v>4040</v>
      </c>
      <c r="J3936" t="s">
        <v>72</v>
      </c>
      <c r="K3936">
        <v>2</v>
      </c>
      <c r="L3936">
        <v>100</v>
      </c>
      <c r="N3936">
        <f>_xlfn.XLOOKUP($A3936,'site variables'!$A:$A,'site variables'!C:C,0,0)</f>
        <v>400.54</v>
      </c>
      <c r="O3936">
        <f>_xlfn.XLOOKUP($A3936,'site variables'!$A:$A,'site variables'!D:D,0,0)</f>
        <v>30.2</v>
      </c>
      <c r="P3936">
        <f>_xlfn.XLOOKUP($A3936,'site variables'!$A:$A,'site variables'!E:E,0,0)</f>
        <v>20.100000000000001</v>
      </c>
      <c r="Q3936">
        <f>_xlfn.XLOOKUP($A3936,'site variables'!$A:$A,'site variables'!F:F,0,0)</f>
        <v>762</v>
      </c>
      <c r="R3936" t="str">
        <f>_xlfn.XLOOKUP($A3936,'site variables'!$A:$A,'site variables'!G:G,0,0)</f>
        <v>high</v>
      </c>
      <c r="S3936" t="str">
        <f>_xlfn.XLOOKUP($A3936,'site variables'!$A:$A,'site variables'!H:H,0,0)</f>
        <v>low</v>
      </c>
      <c r="T3936" t="str">
        <f>_xlfn.XLOOKUP($A3936,'site variables'!$A:$A,'site variables'!I:I,0,0)</f>
        <v>Wildfire&amp;grazing</v>
      </c>
      <c r="U3936">
        <f>_xlfn.XLOOKUP($D3936,climatevars!$E:$E,climatevars!J:J,0,)</f>
        <v>130.99973799999995</v>
      </c>
      <c r="V3936">
        <f>_xlfn.XLOOKUP($D3936,climatevars!$E:$E,climatevars!K:K,0,)</f>
        <v>750.99849799999981</v>
      </c>
      <c r="W3936">
        <f>_xlfn.XLOOKUP($D3936,climatevars!$E:$E,climatevars!L:L,0,)</f>
        <v>750.99849799999993</v>
      </c>
      <c r="X3936">
        <f>_xlfn.XLOOKUP($G3936,speciesvars!$D:$D,speciesvars!H:H,0,0)</f>
        <v>0</v>
      </c>
      <c r="Y3936">
        <f>_xlfn.XLOOKUP($G3936,speciesvars!$D:$D,speciesvars!I:I,0,0)</f>
        <v>0</v>
      </c>
    </row>
    <row r="3937" spans="1:25" hidden="1" x14ac:dyDescent="0.25">
      <c r="A3937" t="s">
        <v>57</v>
      </c>
      <c r="B3937" t="s">
        <v>69</v>
      </c>
      <c r="C3937">
        <v>22</v>
      </c>
      <c r="D3937" t="str">
        <f t="shared" si="61"/>
        <v>Rooseveltspring 2022</v>
      </c>
      <c r="E3937" t="s">
        <v>12</v>
      </c>
      <c r="F3937" t="s">
        <v>0</v>
      </c>
      <c r="G3937" t="s">
        <v>13</v>
      </c>
      <c r="H3937" t="s">
        <v>4254</v>
      </c>
      <c r="I3937" t="s">
        <v>4041</v>
      </c>
      <c r="J3937" t="s">
        <v>60</v>
      </c>
      <c r="K3937">
        <v>0</v>
      </c>
      <c r="L3937">
        <v>0</v>
      </c>
      <c r="M3937">
        <v>0</v>
      </c>
      <c r="N3937">
        <f>_xlfn.XLOOKUP($A3937,'site variables'!$A:$A,'site variables'!C:C,0,0)</f>
        <v>400.54</v>
      </c>
      <c r="O3937">
        <f>_xlfn.XLOOKUP($A3937,'site variables'!$A:$A,'site variables'!D:D,0,0)</f>
        <v>30.2</v>
      </c>
      <c r="P3937">
        <f>_xlfn.XLOOKUP($A3937,'site variables'!$A:$A,'site variables'!E:E,0,0)</f>
        <v>20.100000000000001</v>
      </c>
      <c r="Q3937">
        <f>_xlfn.XLOOKUP($A3937,'site variables'!$A:$A,'site variables'!F:F,0,0)</f>
        <v>762</v>
      </c>
      <c r="R3937" t="str">
        <f>_xlfn.XLOOKUP($A3937,'site variables'!$A:$A,'site variables'!G:G,0,0)</f>
        <v>high</v>
      </c>
      <c r="S3937" t="str">
        <f>_xlfn.XLOOKUP($A3937,'site variables'!$A:$A,'site variables'!H:H,0,0)</f>
        <v>low</v>
      </c>
      <c r="T3937" t="str">
        <f>_xlfn.XLOOKUP($A3937,'site variables'!$A:$A,'site variables'!I:I,0,0)</f>
        <v>Wildfire&amp;grazing</v>
      </c>
      <c r="U3937">
        <f>_xlfn.XLOOKUP($D3937,climatevars!$E:$E,climatevars!J:J,0,)</f>
        <v>130.99973799999995</v>
      </c>
      <c r="V3937">
        <f>_xlfn.XLOOKUP($D3937,climatevars!$E:$E,climatevars!K:K,0,)</f>
        <v>750.99849799999981</v>
      </c>
      <c r="W3937">
        <f>_xlfn.XLOOKUP($D3937,climatevars!$E:$E,climatevars!L:L,0,)</f>
        <v>750.99849799999993</v>
      </c>
      <c r="X3937">
        <f>_xlfn.XLOOKUP($G3937,speciesvars!$D:$D,speciesvars!H:H,0,0)</f>
        <v>23.462500015894602</v>
      </c>
      <c r="Y3937">
        <f>_xlfn.XLOOKUP($G3937,speciesvars!$D:$D,speciesvars!I:I,0,0)</f>
        <v>846</v>
      </c>
    </row>
    <row r="3938" spans="1:25" hidden="1" x14ac:dyDescent="0.25">
      <c r="A3938" t="s">
        <v>57</v>
      </c>
      <c r="B3938" t="s">
        <v>69</v>
      </c>
      <c r="C3938">
        <v>24</v>
      </c>
      <c r="D3938" t="str">
        <f t="shared" si="61"/>
        <v>Rooseveltspring 2022</v>
      </c>
      <c r="E3938" t="s">
        <v>66</v>
      </c>
      <c r="F3938" t="s">
        <v>0</v>
      </c>
      <c r="G3938" t="s">
        <v>1637</v>
      </c>
      <c r="H3938" t="s">
        <v>11</v>
      </c>
      <c r="I3938" t="s">
        <v>4042</v>
      </c>
      <c r="J3938" t="s">
        <v>60</v>
      </c>
      <c r="K3938">
        <v>1</v>
      </c>
      <c r="L3938">
        <v>120</v>
      </c>
      <c r="N3938">
        <f>_xlfn.XLOOKUP($A3938,'site variables'!$A:$A,'site variables'!C:C,0,0)</f>
        <v>400.54</v>
      </c>
      <c r="O3938">
        <f>_xlfn.XLOOKUP($A3938,'site variables'!$A:$A,'site variables'!D:D,0,0)</f>
        <v>30.2</v>
      </c>
      <c r="P3938">
        <f>_xlfn.XLOOKUP($A3938,'site variables'!$A:$A,'site variables'!E:E,0,0)</f>
        <v>20.100000000000001</v>
      </c>
      <c r="Q3938">
        <f>_xlfn.XLOOKUP($A3938,'site variables'!$A:$A,'site variables'!F:F,0,0)</f>
        <v>762</v>
      </c>
      <c r="R3938" t="str">
        <f>_xlfn.XLOOKUP($A3938,'site variables'!$A:$A,'site variables'!G:G,0,0)</f>
        <v>high</v>
      </c>
      <c r="S3938" t="str">
        <f>_xlfn.XLOOKUP($A3938,'site variables'!$A:$A,'site variables'!H:H,0,0)</f>
        <v>low</v>
      </c>
      <c r="T3938" t="str">
        <f>_xlfn.XLOOKUP($A3938,'site variables'!$A:$A,'site variables'!I:I,0,0)</f>
        <v>Wildfire&amp;grazing</v>
      </c>
      <c r="U3938">
        <f>_xlfn.XLOOKUP($D3938,climatevars!$E:$E,climatevars!J:J,0,)</f>
        <v>130.99973799999995</v>
      </c>
      <c r="V3938">
        <f>_xlfn.XLOOKUP($D3938,climatevars!$E:$E,climatevars!K:K,0,)</f>
        <v>750.99849799999981</v>
      </c>
      <c r="W3938">
        <f>_xlfn.XLOOKUP($D3938,climatevars!$E:$E,climatevars!L:L,0,)</f>
        <v>750.99849799999993</v>
      </c>
      <c r="X3938">
        <f>_xlfn.XLOOKUP($G3938,speciesvars!$D:$D,speciesvars!H:H,0,0)</f>
        <v>0</v>
      </c>
      <c r="Y3938">
        <f>_xlfn.XLOOKUP($G3938,speciesvars!$D:$D,speciesvars!I:I,0,0)</f>
        <v>0</v>
      </c>
    </row>
    <row r="3939" spans="1:25" hidden="1" x14ac:dyDescent="0.25">
      <c r="A3939" t="s">
        <v>57</v>
      </c>
      <c r="B3939" t="s">
        <v>69</v>
      </c>
      <c r="C3939">
        <v>22</v>
      </c>
      <c r="D3939" t="str">
        <f t="shared" si="61"/>
        <v>Rooseveltspring 2022</v>
      </c>
      <c r="E3939" t="s">
        <v>12</v>
      </c>
      <c r="F3939" t="s">
        <v>0</v>
      </c>
      <c r="G3939" t="s">
        <v>21</v>
      </c>
      <c r="H3939" t="s">
        <v>4254</v>
      </c>
      <c r="I3939" t="s">
        <v>4043</v>
      </c>
      <c r="J3939" t="s">
        <v>60</v>
      </c>
      <c r="K3939">
        <v>0</v>
      </c>
      <c r="L3939">
        <v>0</v>
      </c>
      <c r="M3939">
        <v>0</v>
      </c>
      <c r="N3939">
        <f>_xlfn.XLOOKUP($A3939,'site variables'!$A:$A,'site variables'!C:C,0,0)</f>
        <v>400.54</v>
      </c>
      <c r="O3939">
        <f>_xlfn.XLOOKUP($A3939,'site variables'!$A:$A,'site variables'!D:D,0,0)</f>
        <v>30.2</v>
      </c>
      <c r="P3939">
        <f>_xlfn.XLOOKUP($A3939,'site variables'!$A:$A,'site variables'!E:E,0,0)</f>
        <v>20.100000000000001</v>
      </c>
      <c r="Q3939">
        <f>_xlfn.XLOOKUP($A3939,'site variables'!$A:$A,'site variables'!F:F,0,0)</f>
        <v>762</v>
      </c>
      <c r="R3939" t="str">
        <f>_xlfn.XLOOKUP($A3939,'site variables'!$A:$A,'site variables'!G:G,0,0)</f>
        <v>high</v>
      </c>
      <c r="S3939" t="str">
        <f>_xlfn.XLOOKUP($A3939,'site variables'!$A:$A,'site variables'!H:H,0,0)</f>
        <v>low</v>
      </c>
      <c r="T3939" t="str">
        <f>_xlfn.XLOOKUP($A3939,'site variables'!$A:$A,'site variables'!I:I,0,0)</f>
        <v>Wildfire&amp;grazing</v>
      </c>
      <c r="U3939">
        <f>_xlfn.XLOOKUP($D3939,climatevars!$E:$E,climatevars!J:J,0,)</f>
        <v>130.99973799999995</v>
      </c>
      <c r="V3939">
        <f>_xlfn.XLOOKUP($D3939,climatevars!$E:$E,climatevars!K:K,0,)</f>
        <v>750.99849799999981</v>
      </c>
      <c r="W3939">
        <f>_xlfn.XLOOKUP($D3939,climatevars!$E:$E,climatevars!L:L,0,)</f>
        <v>750.99849799999993</v>
      </c>
      <c r="X3939">
        <f>_xlfn.XLOOKUP($G3939,speciesvars!$D:$D,speciesvars!H:H,0,0)</f>
        <v>24.8750001192093</v>
      </c>
      <c r="Y3939">
        <f>_xlfn.XLOOKUP($G3939,speciesvars!$D:$D,speciesvars!I:I,0,0)</f>
        <v>845</v>
      </c>
    </row>
    <row r="3940" spans="1:25" hidden="1" x14ac:dyDescent="0.25">
      <c r="A3940" t="s">
        <v>57</v>
      </c>
      <c r="B3940" t="s">
        <v>69</v>
      </c>
      <c r="C3940">
        <v>22</v>
      </c>
      <c r="D3940" t="str">
        <f t="shared" si="61"/>
        <v>Rooseveltspring 2022</v>
      </c>
      <c r="E3940" t="s">
        <v>12</v>
      </c>
      <c r="F3940" t="s">
        <v>0</v>
      </c>
      <c r="G3940" t="s">
        <v>53</v>
      </c>
      <c r="H3940" t="s">
        <v>4254</v>
      </c>
      <c r="I3940" t="s">
        <v>4044</v>
      </c>
      <c r="J3940" t="s">
        <v>60</v>
      </c>
      <c r="K3940">
        <v>0</v>
      </c>
      <c r="L3940">
        <v>0</v>
      </c>
      <c r="M3940">
        <v>0</v>
      </c>
      <c r="N3940">
        <f>_xlfn.XLOOKUP($A3940,'site variables'!$A:$A,'site variables'!C:C,0,0)</f>
        <v>400.54</v>
      </c>
      <c r="O3940">
        <f>_xlfn.XLOOKUP($A3940,'site variables'!$A:$A,'site variables'!D:D,0,0)</f>
        <v>30.2</v>
      </c>
      <c r="P3940">
        <f>_xlfn.XLOOKUP($A3940,'site variables'!$A:$A,'site variables'!E:E,0,0)</f>
        <v>20.100000000000001</v>
      </c>
      <c r="Q3940">
        <f>_xlfn.XLOOKUP($A3940,'site variables'!$A:$A,'site variables'!F:F,0,0)</f>
        <v>762</v>
      </c>
      <c r="R3940" t="str">
        <f>_xlfn.XLOOKUP($A3940,'site variables'!$A:$A,'site variables'!G:G,0,0)</f>
        <v>high</v>
      </c>
      <c r="S3940" t="str">
        <f>_xlfn.XLOOKUP($A3940,'site variables'!$A:$A,'site variables'!H:H,0,0)</f>
        <v>low</v>
      </c>
      <c r="T3940" t="str">
        <f>_xlfn.XLOOKUP($A3940,'site variables'!$A:$A,'site variables'!I:I,0,0)</f>
        <v>Wildfire&amp;grazing</v>
      </c>
      <c r="U3940">
        <f>_xlfn.XLOOKUP($D3940,climatevars!$E:$E,climatevars!J:J,0,)</f>
        <v>130.99973799999995</v>
      </c>
      <c r="V3940">
        <f>_xlfn.XLOOKUP($D3940,climatevars!$E:$E,climatevars!K:K,0,)</f>
        <v>750.99849799999981</v>
      </c>
      <c r="W3940">
        <f>_xlfn.XLOOKUP($D3940,climatevars!$E:$E,climatevars!L:L,0,)</f>
        <v>750.99849799999993</v>
      </c>
      <c r="X3940">
        <f>_xlfn.XLOOKUP($G3940,speciesvars!$D:$D,speciesvars!H:H,0,0)</f>
        <v>24.200000047683702</v>
      </c>
      <c r="Y3940">
        <f>_xlfn.XLOOKUP($G3940,speciesvars!$D:$D,speciesvars!I:I,0,0)</f>
        <v>706</v>
      </c>
    </row>
    <row r="3941" spans="1:25" hidden="1" x14ac:dyDescent="0.25">
      <c r="A3941" t="s">
        <v>57</v>
      </c>
      <c r="B3941" t="s">
        <v>69</v>
      </c>
      <c r="C3941">
        <v>22</v>
      </c>
      <c r="D3941" t="str">
        <f t="shared" si="61"/>
        <v>Rooseveltspring 2022</v>
      </c>
      <c r="E3941" t="s">
        <v>12</v>
      </c>
      <c r="F3941" t="s">
        <v>0</v>
      </c>
      <c r="G3941" t="s">
        <v>35</v>
      </c>
      <c r="H3941" t="s">
        <v>4254</v>
      </c>
      <c r="I3941" t="s">
        <v>4045</v>
      </c>
      <c r="J3941" t="s">
        <v>60</v>
      </c>
      <c r="K3941">
        <v>0</v>
      </c>
      <c r="L3941">
        <v>0</v>
      </c>
      <c r="M3941">
        <v>0</v>
      </c>
      <c r="N3941">
        <f>_xlfn.XLOOKUP($A3941,'site variables'!$A:$A,'site variables'!C:C,0,0)</f>
        <v>400.54</v>
      </c>
      <c r="O3941">
        <f>_xlfn.XLOOKUP($A3941,'site variables'!$A:$A,'site variables'!D:D,0,0)</f>
        <v>30.2</v>
      </c>
      <c r="P3941">
        <f>_xlfn.XLOOKUP($A3941,'site variables'!$A:$A,'site variables'!E:E,0,0)</f>
        <v>20.100000000000001</v>
      </c>
      <c r="Q3941">
        <f>_xlfn.XLOOKUP($A3941,'site variables'!$A:$A,'site variables'!F:F,0,0)</f>
        <v>762</v>
      </c>
      <c r="R3941" t="str">
        <f>_xlfn.XLOOKUP($A3941,'site variables'!$A:$A,'site variables'!G:G,0,0)</f>
        <v>high</v>
      </c>
      <c r="S3941" t="str">
        <f>_xlfn.XLOOKUP($A3941,'site variables'!$A:$A,'site variables'!H:H,0,0)</f>
        <v>low</v>
      </c>
      <c r="T3941" t="str">
        <f>_xlfn.XLOOKUP($A3941,'site variables'!$A:$A,'site variables'!I:I,0,0)</f>
        <v>Wildfire&amp;grazing</v>
      </c>
      <c r="U3941">
        <f>_xlfn.XLOOKUP($D3941,climatevars!$E:$E,climatevars!J:J,0,)</f>
        <v>130.99973799999995</v>
      </c>
      <c r="V3941">
        <f>_xlfn.XLOOKUP($D3941,climatevars!$E:$E,climatevars!K:K,0,)</f>
        <v>750.99849799999981</v>
      </c>
      <c r="W3941">
        <f>_xlfn.XLOOKUP($D3941,climatevars!$E:$E,climatevars!L:L,0,)</f>
        <v>750.99849799999993</v>
      </c>
      <c r="X3941">
        <f>_xlfn.XLOOKUP($G3941,speciesvars!$D:$D,speciesvars!H:H,0,0)</f>
        <v>23.5000000198682</v>
      </c>
      <c r="Y3941">
        <f>_xlfn.XLOOKUP($G3941,speciesvars!$D:$D,speciesvars!I:I,0,0)</f>
        <v>354</v>
      </c>
    </row>
    <row r="3942" spans="1:25" hidden="1" x14ac:dyDescent="0.25">
      <c r="A3942" t="s">
        <v>57</v>
      </c>
      <c r="B3942" t="s">
        <v>69</v>
      </c>
      <c r="C3942">
        <v>22</v>
      </c>
      <c r="D3942" t="str">
        <f t="shared" si="61"/>
        <v>Rooseveltspring 2022</v>
      </c>
      <c r="E3942" t="s">
        <v>12</v>
      </c>
      <c r="F3942" t="s">
        <v>0</v>
      </c>
      <c r="G3942" t="s">
        <v>76</v>
      </c>
      <c r="H3942" t="s">
        <v>4254</v>
      </c>
      <c r="I3942" t="s">
        <v>4046</v>
      </c>
      <c r="J3942" t="s">
        <v>60</v>
      </c>
      <c r="K3942">
        <v>0</v>
      </c>
      <c r="L3942">
        <v>0</v>
      </c>
      <c r="M3942">
        <v>0</v>
      </c>
      <c r="N3942">
        <f>_xlfn.XLOOKUP($A3942,'site variables'!$A:$A,'site variables'!C:C,0,0)</f>
        <v>400.54</v>
      </c>
      <c r="O3942">
        <f>_xlfn.XLOOKUP($A3942,'site variables'!$A:$A,'site variables'!D:D,0,0)</f>
        <v>30.2</v>
      </c>
      <c r="P3942">
        <f>_xlfn.XLOOKUP($A3942,'site variables'!$A:$A,'site variables'!E:E,0,0)</f>
        <v>20.100000000000001</v>
      </c>
      <c r="Q3942">
        <f>_xlfn.XLOOKUP($A3942,'site variables'!$A:$A,'site variables'!F:F,0,0)</f>
        <v>762</v>
      </c>
      <c r="R3942" t="str">
        <f>_xlfn.XLOOKUP($A3942,'site variables'!$A:$A,'site variables'!G:G,0,0)</f>
        <v>high</v>
      </c>
      <c r="S3942" t="str">
        <f>_xlfn.XLOOKUP($A3942,'site variables'!$A:$A,'site variables'!H:H,0,0)</f>
        <v>low</v>
      </c>
      <c r="T3942" t="str">
        <f>_xlfn.XLOOKUP($A3942,'site variables'!$A:$A,'site variables'!I:I,0,0)</f>
        <v>Wildfire&amp;grazing</v>
      </c>
      <c r="U3942">
        <f>_xlfn.XLOOKUP($D3942,climatevars!$E:$E,climatevars!J:J,0,)</f>
        <v>130.99973799999995</v>
      </c>
      <c r="V3942">
        <f>_xlfn.XLOOKUP($D3942,climatevars!$E:$E,climatevars!K:K,0,)</f>
        <v>750.99849799999981</v>
      </c>
      <c r="W3942">
        <f>_xlfn.XLOOKUP($D3942,climatevars!$E:$E,climatevars!L:L,0,)</f>
        <v>750.99849799999993</v>
      </c>
      <c r="X3942">
        <f>_xlfn.XLOOKUP($G3942,speciesvars!$D:$D,speciesvars!H:H,0,0)</f>
        <v>23.825000166892998</v>
      </c>
      <c r="Y3942">
        <f>_xlfn.XLOOKUP($G3942,speciesvars!$D:$D,speciesvars!I:I,0,0)</f>
        <v>508</v>
      </c>
    </row>
    <row r="3943" spans="1:25" hidden="1" x14ac:dyDescent="0.25">
      <c r="A3943" t="s">
        <v>57</v>
      </c>
      <c r="B3943" t="s">
        <v>69</v>
      </c>
      <c r="C3943">
        <v>23</v>
      </c>
      <c r="D3943" t="str">
        <f t="shared" si="61"/>
        <v>Rooseveltspring 2022</v>
      </c>
      <c r="E3943" t="s">
        <v>12</v>
      </c>
      <c r="F3943" t="s">
        <v>70</v>
      </c>
      <c r="G3943" t="s">
        <v>6</v>
      </c>
      <c r="H3943" t="s">
        <v>4256</v>
      </c>
      <c r="I3943" t="s">
        <v>4047</v>
      </c>
      <c r="J3943" t="s">
        <v>60</v>
      </c>
      <c r="K3943">
        <v>0</v>
      </c>
      <c r="L3943">
        <v>0</v>
      </c>
      <c r="M3943">
        <v>0.55000000000000004</v>
      </c>
      <c r="N3943">
        <f>_xlfn.XLOOKUP($A3943,'site variables'!$A:$A,'site variables'!C:C,0,0)</f>
        <v>400.54</v>
      </c>
      <c r="O3943">
        <f>_xlfn.XLOOKUP($A3943,'site variables'!$A:$A,'site variables'!D:D,0,0)</f>
        <v>30.2</v>
      </c>
      <c r="P3943">
        <f>_xlfn.XLOOKUP($A3943,'site variables'!$A:$A,'site variables'!E:E,0,0)</f>
        <v>20.100000000000001</v>
      </c>
      <c r="Q3943">
        <f>_xlfn.XLOOKUP($A3943,'site variables'!$A:$A,'site variables'!F:F,0,0)</f>
        <v>762</v>
      </c>
      <c r="R3943" t="str">
        <f>_xlfn.XLOOKUP($A3943,'site variables'!$A:$A,'site variables'!G:G,0,0)</f>
        <v>high</v>
      </c>
      <c r="S3943" t="str">
        <f>_xlfn.XLOOKUP($A3943,'site variables'!$A:$A,'site variables'!H:H,0,0)</f>
        <v>low</v>
      </c>
      <c r="T3943" t="str">
        <f>_xlfn.XLOOKUP($A3943,'site variables'!$A:$A,'site variables'!I:I,0,0)</f>
        <v>Wildfire&amp;grazing</v>
      </c>
      <c r="U3943">
        <f>_xlfn.XLOOKUP($D3943,climatevars!$E:$E,climatevars!J:J,0,)</f>
        <v>130.99973799999995</v>
      </c>
      <c r="V3943">
        <f>_xlfn.XLOOKUP($D3943,climatevars!$E:$E,climatevars!K:K,0,)</f>
        <v>750.99849799999981</v>
      </c>
      <c r="W3943">
        <f>_xlfn.XLOOKUP($D3943,climatevars!$E:$E,climatevars!L:L,0,)</f>
        <v>750.99849799999993</v>
      </c>
      <c r="X3943">
        <f>_xlfn.XLOOKUP($G3943,speciesvars!$D:$D,speciesvars!H:H,0,0)</f>
        <v>21.804166575272902</v>
      </c>
      <c r="Y3943">
        <f>_xlfn.XLOOKUP($G3943,speciesvars!$D:$D,speciesvars!I:I,0,0)</f>
        <v>504</v>
      </c>
    </row>
    <row r="3944" spans="1:25" hidden="1" x14ac:dyDescent="0.25">
      <c r="A3944" t="s">
        <v>57</v>
      </c>
      <c r="B3944" t="s">
        <v>69</v>
      </c>
      <c r="C3944">
        <v>23</v>
      </c>
      <c r="D3944" t="str">
        <f t="shared" si="61"/>
        <v>Rooseveltspring 2022</v>
      </c>
      <c r="E3944" t="s">
        <v>12</v>
      </c>
      <c r="F3944" t="s">
        <v>70</v>
      </c>
      <c r="G3944" t="s">
        <v>22</v>
      </c>
      <c r="H3944" t="s">
        <v>4256</v>
      </c>
      <c r="I3944" t="s">
        <v>4048</v>
      </c>
      <c r="J3944" t="s">
        <v>60</v>
      </c>
      <c r="K3944">
        <v>0</v>
      </c>
      <c r="L3944">
        <v>0</v>
      </c>
      <c r="M3944">
        <v>0</v>
      </c>
      <c r="N3944">
        <f>_xlfn.XLOOKUP($A3944,'site variables'!$A:$A,'site variables'!C:C,0,0)</f>
        <v>400.54</v>
      </c>
      <c r="O3944">
        <f>_xlfn.XLOOKUP($A3944,'site variables'!$A:$A,'site variables'!D:D,0,0)</f>
        <v>30.2</v>
      </c>
      <c r="P3944">
        <f>_xlfn.XLOOKUP($A3944,'site variables'!$A:$A,'site variables'!E:E,0,0)</f>
        <v>20.100000000000001</v>
      </c>
      <c r="Q3944">
        <f>_xlfn.XLOOKUP($A3944,'site variables'!$A:$A,'site variables'!F:F,0,0)</f>
        <v>762</v>
      </c>
      <c r="R3944" t="str">
        <f>_xlfn.XLOOKUP($A3944,'site variables'!$A:$A,'site variables'!G:G,0,0)</f>
        <v>high</v>
      </c>
      <c r="S3944" t="str">
        <f>_xlfn.XLOOKUP($A3944,'site variables'!$A:$A,'site variables'!H:H,0,0)</f>
        <v>low</v>
      </c>
      <c r="T3944" t="str">
        <f>_xlfn.XLOOKUP($A3944,'site variables'!$A:$A,'site variables'!I:I,0,0)</f>
        <v>Wildfire&amp;grazing</v>
      </c>
      <c r="U3944">
        <f>_xlfn.XLOOKUP($D3944,climatevars!$E:$E,climatevars!J:J,0,)</f>
        <v>130.99973799999995</v>
      </c>
      <c r="V3944">
        <f>_xlfn.XLOOKUP($D3944,climatevars!$E:$E,climatevars!K:K,0,)</f>
        <v>750.99849799999981</v>
      </c>
      <c r="W3944">
        <f>_xlfn.XLOOKUP($D3944,climatevars!$E:$E,climatevars!L:L,0,)</f>
        <v>750.99849799999993</v>
      </c>
      <c r="X3944">
        <f>_xlfn.XLOOKUP($G3944,speciesvars!$D:$D,speciesvars!H:H,0,0)</f>
        <v>22.870833317438802</v>
      </c>
      <c r="Y3944">
        <f>_xlfn.XLOOKUP($G3944,speciesvars!$D:$D,speciesvars!I:I,0,0)</f>
        <v>733</v>
      </c>
    </row>
    <row r="3945" spans="1:25" hidden="1" x14ac:dyDescent="0.25">
      <c r="A3945" t="s">
        <v>57</v>
      </c>
      <c r="B3945" t="s">
        <v>69</v>
      </c>
      <c r="C3945">
        <v>23</v>
      </c>
      <c r="D3945" t="str">
        <f t="shared" si="61"/>
        <v>Rooseveltspring 2022</v>
      </c>
      <c r="E3945" t="s">
        <v>12</v>
      </c>
      <c r="F3945" t="s">
        <v>70</v>
      </c>
      <c r="G3945" t="s">
        <v>54</v>
      </c>
      <c r="H3945" t="s">
        <v>4256</v>
      </c>
      <c r="I3945" t="s">
        <v>4049</v>
      </c>
      <c r="J3945" t="s">
        <v>60</v>
      </c>
      <c r="K3945">
        <v>0</v>
      </c>
      <c r="L3945">
        <v>0</v>
      </c>
      <c r="M3945">
        <v>0.05</v>
      </c>
      <c r="N3945">
        <f>_xlfn.XLOOKUP($A3945,'site variables'!$A:$A,'site variables'!C:C,0,0)</f>
        <v>400.54</v>
      </c>
      <c r="O3945">
        <f>_xlfn.XLOOKUP($A3945,'site variables'!$A:$A,'site variables'!D:D,0,0)</f>
        <v>30.2</v>
      </c>
      <c r="P3945">
        <f>_xlfn.XLOOKUP($A3945,'site variables'!$A:$A,'site variables'!E:E,0,0)</f>
        <v>20.100000000000001</v>
      </c>
      <c r="Q3945">
        <f>_xlfn.XLOOKUP($A3945,'site variables'!$A:$A,'site variables'!F:F,0,0)</f>
        <v>762</v>
      </c>
      <c r="R3945" t="str">
        <f>_xlfn.XLOOKUP($A3945,'site variables'!$A:$A,'site variables'!G:G,0,0)</f>
        <v>high</v>
      </c>
      <c r="S3945" t="str">
        <f>_xlfn.XLOOKUP($A3945,'site variables'!$A:$A,'site variables'!H:H,0,0)</f>
        <v>low</v>
      </c>
      <c r="T3945" t="str">
        <f>_xlfn.XLOOKUP($A3945,'site variables'!$A:$A,'site variables'!I:I,0,0)</f>
        <v>Wildfire&amp;grazing</v>
      </c>
      <c r="U3945">
        <f>_xlfn.XLOOKUP($D3945,climatevars!$E:$E,climatevars!J:J,0,)</f>
        <v>130.99973799999995</v>
      </c>
      <c r="V3945">
        <f>_xlfn.XLOOKUP($D3945,climatevars!$E:$E,climatevars!K:K,0,)</f>
        <v>750.99849799999981</v>
      </c>
      <c r="W3945">
        <f>_xlfn.XLOOKUP($D3945,climatevars!$E:$E,climatevars!L:L,0,)</f>
        <v>750.99849799999993</v>
      </c>
      <c r="X3945">
        <f>_xlfn.XLOOKUP($G3945,speciesvars!$D:$D,speciesvars!H:H,0,0)</f>
        <v>21.7541668613752</v>
      </c>
      <c r="Y3945">
        <f>_xlfn.XLOOKUP($G3945,speciesvars!$D:$D,speciesvars!I:I,0,0)</f>
        <v>505</v>
      </c>
    </row>
    <row r="3946" spans="1:25" hidden="1" x14ac:dyDescent="0.25">
      <c r="A3946" t="s">
        <v>57</v>
      </c>
      <c r="B3946" t="s">
        <v>69</v>
      </c>
      <c r="C3946">
        <v>23</v>
      </c>
      <c r="D3946" t="str">
        <f t="shared" si="61"/>
        <v>Rooseveltspring 2022</v>
      </c>
      <c r="E3946" t="s">
        <v>12</v>
      </c>
      <c r="F3946" t="s">
        <v>70</v>
      </c>
      <c r="G3946" t="s">
        <v>65</v>
      </c>
      <c r="H3946" t="s">
        <v>4256</v>
      </c>
      <c r="I3946" t="s">
        <v>4050</v>
      </c>
      <c r="J3946" t="s">
        <v>60</v>
      </c>
      <c r="K3946">
        <v>0</v>
      </c>
      <c r="L3946">
        <v>0</v>
      </c>
      <c r="M3946">
        <v>0.55000000000000004</v>
      </c>
      <c r="N3946">
        <f>_xlfn.XLOOKUP($A3946,'site variables'!$A:$A,'site variables'!C:C,0,0)</f>
        <v>400.54</v>
      </c>
      <c r="O3946">
        <f>_xlfn.XLOOKUP($A3946,'site variables'!$A:$A,'site variables'!D:D,0,0)</f>
        <v>30.2</v>
      </c>
      <c r="P3946">
        <f>_xlfn.XLOOKUP($A3946,'site variables'!$A:$A,'site variables'!E:E,0,0)</f>
        <v>20.100000000000001</v>
      </c>
      <c r="Q3946">
        <f>_xlfn.XLOOKUP($A3946,'site variables'!$A:$A,'site variables'!F:F,0,0)</f>
        <v>762</v>
      </c>
      <c r="R3946" t="str">
        <f>_xlfn.XLOOKUP($A3946,'site variables'!$A:$A,'site variables'!G:G,0,0)</f>
        <v>high</v>
      </c>
      <c r="S3946" t="str">
        <f>_xlfn.XLOOKUP($A3946,'site variables'!$A:$A,'site variables'!H:H,0,0)</f>
        <v>low</v>
      </c>
      <c r="T3946" t="str">
        <f>_xlfn.XLOOKUP($A3946,'site variables'!$A:$A,'site variables'!I:I,0,0)</f>
        <v>Wildfire&amp;grazing</v>
      </c>
      <c r="U3946">
        <f>_xlfn.XLOOKUP($D3946,climatevars!$E:$E,climatevars!J:J,0,)</f>
        <v>130.99973799999995</v>
      </c>
      <c r="V3946">
        <f>_xlfn.XLOOKUP($D3946,climatevars!$E:$E,climatevars!K:K,0,)</f>
        <v>750.99849799999981</v>
      </c>
      <c r="W3946">
        <f>_xlfn.XLOOKUP($D3946,climatevars!$E:$E,climatevars!L:L,0,)</f>
        <v>750.99849799999993</v>
      </c>
      <c r="X3946">
        <f>_xlfn.XLOOKUP($G3946,speciesvars!$D:$D,speciesvars!H:H,0,0)</f>
        <v>21.662499884764401</v>
      </c>
      <c r="Y3946">
        <f>_xlfn.XLOOKUP($G3946,speciesvars!$D:$D,speciesvars!I:I,0,0)</f>
        <v>767</v>
      </c>
    </row>
    <row r="3947" spans="1:25" hidden="1" x14ac:dyDescent="0.25">
      <c r="A3947" t="s">
        <v>57</v>
      </c>
      <c r="B3947" t="s">
        <v>69</v>
      </c>
      <c r="C3947">
        <v>23</v>
      </c>
      <c r="D3947" t="str">
        <f t="shared" si="61"/>
        <v>Rooseveltspring 2022</v>
      </c>
      <c r="E3947" t="s">
        <v>12</v>
      </c>
      <c r="F3947" t="s">
        <v>70</v>
      </c>
      <c r="G3947" t="s">
        <v>1</v>
      </c>
      <c r="H3947" t="s">
        <v>4256</v>
      </c>
      <c r="I3947" t="s">
        <v>4051</v>
      </c>
      <c r="J3947" t="s">
        <v>60</v>
      </c>
      <c r="K3947">
        <v>0</v>
      </c>
      <c r="L3947">
        <v>0</v>
      </c>
      <c r="M3947">
        <v>0</v>
      </c>
      <c r="N3947">
        <f>_xlfn.XLOOKUP($A3947,'site variables'!$A:$A,'site variables'!C:C,0,0)</f>
        <v>400.54</v>
      </c>
      <c r="O3947">
        <f>_xlfn.XLOOKUP($A3947,'site variables'!$A:$A,'site variables'!D:D,0,0)</f>
        <v>30.2</v>
      </c>
      <c r="P3947">
        <f>_xlfn.XLOOKUP($A3947,'site variables'!$A:$A,'site variables'!E:E,0,0)</f>
        <v>20.100000000000001</v>
      </c>
      <c r="Q3947">
        <f>_xlfn.XLOOKUP($A3947,'site variables'!$A:$A,'site variables'!F:F,0,0)</f>
        <v>762</v>
      </c>
      <c r="R3947" t="str">
        <f>_xlfn.XLOOKUP($A3947,'site variables'!$A:$A,'site variables'!G:G,0,0)</f>
        <v>high</v>
      </c>
      <c r="S3947" t="str">
        <f>_xlfn.XLOOKUP($A3947,'site variables'!$A:$A,'site variables'!H:H,0,0)</f>
        <v>low</v>
      </c>
      <c r="T3947" t="str">
        <f>_xlfn.XLOOKUP($A3947,'site variables'!$A:$A,'site variables'!I:I,0,0)</f>
        <v>Wildfire&amp;grazing</v>
      </c>
      <c r="U3947">
        <f>_xlfn.XLOOKUP($D3947,climatevars!$E:$E,climatevars!J:J,0,)</f>
        <v>130.99973799999995</v>
      </c>
      <c r="V3947">
        <f>_xlfn.XLOOKUP($D3947,climatevars!$E:$E,climatevars!K:K,0,)</f>
        <v>750.99849799999981</v>
      </c>
      <c r="W3947">
        <f>_xlfn.XLOOKUP($D3947,climatevars!$E:$E,climatevars!L:L,0,)</f>
        <v>750.99849799999993</v>
      </c>
      <c r="X3947">
        <f>_xlfn.XLOOKUP($G3947,speciesvars!$D:$D,speciesvars!H:H,0,0)</f>
        <v>22.9416667421659</v>
      </c>
      <c r="Y3947">
        <f>_xlfn.XLOOKUP($G3947,speciesvars!$D:$D,speciesvars!I:I,0,0)</f>
        <v>528</v>
      </c>
    </row>
    <row r="3948" spans="1:25" hidden="1" x14ac:dyDescent="0.25">
      <c r="A3948" t="s">
        <v>57</v>
      </c>
      <c r="B3948" t="s">
        <v>69</v>
      </c>
      <c r="C3948">
        <v>24</v>
      </c>
      <c r="D3948" t="str">
        <f t="shared" si="61"/>
        <v>Rooseveltspring 2022</v>
      </c>
      <c r="E3948" t="s">
        <v>66</v>
      </c>
      <c r="F3948" t="s">
        <v>0</v>
      </c>
      <c r="G3948" t="s">
        <v>13</v>
      </c>
      <c r="H3948" t="s">
        <v>4254</v>
      </c>
      <c r="I3948" t="s">
        <v>4052</v>
      </c>
      <c r="J3948" t="s">
        <v>60</v>
      </c>
      <c r="K3948">
        <v>0</v>
      </c>
      <c r="L3948">
        <v>0</v>
      </c>
      <c r="M3948">
        <v>0</v>
      </c>
      <c r="N3948">
        <f>_xlfn.XLOOKUP($A3948,'site variables'!$A:$A,'site variables'!C:C,0,0)</f>
        <v>400.54</v>
      </c>
      <c r="O3948">
        <f>_xlfn.XLOOKUP($A3948,'site variables'!$A:$A,'site variables'!D:D,0,0)</f>
        <v>30.2</v>
      </c>
      <c r="P3948">
        <f>_xlfn.XLOOKUP($A3948,'site variables'!$A:$A,'site variables'!E:E,0,0)</f>
        <v>20.100000000000001</v>
      </c>
      <c r="Q3948">
        <f>_xlfn.XLOOKUP($A3948,'site variables'!$A:$A,'site variables'!F:F,0,0)</f>
        <v>762</v>
      </c>
      <c r="R3948" t="str">
        <f>_xlfn.XLOOKUP($A3948,'site variables'!$A:$A,'site variables'!G:G,0,0)</f>
        <v>high</v>
      </c>
      <c r="S3948" t="str">
        <f>_xlfn.XLOOKUP($A3948,'site variables'!$A:$A,'site variables'!H:H,0,0)</f>
        <v>low</v>
      </c>
      <c r="T3948" t="str">
        <f>_xlfn.XLOOKUP($A3948,'site variables'!$A:$A,'site variables'!I:I,0,0)</f>
        <v>Wildfire&amp;grazing</v>
      </c>
      <c r="U3948">
        <f>_xlfn.XLOOKUP($D3948,climatevars!$E:$E,climatevars!J:J,0,)</f>
        <v>130.99973799999995</v>
      </c>
      <c r="V3948">
        <f>_xlfn.XLOOKUP($D3948,climatevars!$E:$E,climatevars!K:K,0,)</f>
        <v>750.99849799999981</v>
      </c>
      <c r="W3948">
        <f>_xlfn.XLOOKUP($D3948,climatevars!$E:$E,climatevars!L:L,0,)</f>
        <v>750.99849799999993</v>
      </c>
      <c r="X3948">
        <f>_xlfn.XLOOKUP($G3948,speciesvars!$D:$D,speciesvars!H:H,0,0)</f>
        <v>23.462500015894602</v>
      </c>
      <c r="Y3948">
        <f>_xlfn.XLOOKUP($G3948,speciesvars!$D:$D,speciesvars!I:I,0,0)</f>
        <v>846</v>
      </c>
    </row>
    <row r="3949" spans="1:25" hidden="1" x14ac:dyDescent="0.25">
      <c r="A3949" t="s">
        <v>57</v>
      </c>
      <c r="B3949" t="s">
        <v>69</v>
      </c>
      <c r="C3949">
        <v>24</v>
      </c>
      <c r="D3949" t="str">
        <f t="shared" si="61"/>
        <v>Rooseveltspring 2022</v>
      </c>
      <c r="E3949" t="s">
        <v>66</v>
      </c>
      <c r="F3949" t="s">
        <v>0</v>
      </c>
      <c r="G3949" t="s">
        <v>1437</v>
      </c>
      <c r="H3949" t="s">
        <v>11</v>
      </c>
      <c r="I3949" t="s">
        <v>4053</v>
      </c>
      <c r="J3949" t="s">
        <v>60</v>
      </c>
      <c r="K3949">
        <v>1</v>
      </c>
      <c r="L3949">
        <v>40</v>
      </c>
      <c r="N3949">
        <f>_xlfn.XLOOKUP($A3949,'site variables'!$A:$A,'site variables'!C:C,0,0)</f>
        <v>400.54</v>
      </c>
      <c r="O3949">
        <f>_xlfn.XLOOKUP($A3949,'site variables'!$A:$A,'site variables'!D:D,0,0)</f>
        <v>30.2</v>
      </c>
      <c r="P3949">
        <f>_xlfn.XLOOKUP($A3949,'site variables'!$A:$A,'site variables'!E:E,0,0)</f>
        <v>20.100000000000001</v>
      </c>
      <c r="Q3949">
        <f>_xlfn.XLOOKUP($A3949,'site variables'!$A:$A,'site variables'!F:F,0,0)</f>
        <v>762</v>
      </c>
      <c r="R3949" t="str">
        <f>_xlfn.XLOOKUP($A3949,'site variables'!$A:$A,'site variables'!G:G,0,0)</f>
        <v>high</v>
      </c>
      <c r="S3949" t="str">
        <f>_xlfn.XLOOKUP($A3949,'site variables'!$A:$A,'site variables'!H:H,0,0)</f>
        <v>low</v>
      </c>
      <c r="T3949" t="str">
        <f>_xlfn.XLOOKUP($A3949,'site variables'!$A:$A,'site variables'!I:I,0,0)</f>
        <v>Wildfire&amp;grazing</v>
      </c>
      <c r="U3949">
        <f>_xlfn.XLOOKUP($D3949,climatevars!$E:$E,climatevars!J:J,0,)</f>
        <v>130.99973799999995</v>
      </c>
      <c r="V3949">
        <f>_xlfn.XLOOKUP($D3949,climatevars!$E:$E,climatevars!K:K,0,)</f>
        <v>750.99849799999981</v>
      </c>
      <c r="W3949">
        <f>_xlfn.XLOOKUP($D3949,climatevars!$E:$E,climatevars!L:L,0,)</f>
        <v>750.99849799999993</v>
      </c>
      <c r="X3949">
        <f>_xlfn.XLOOKUP($G3949,speciesvars!$D:$D,speciesvars!H:H,0,0)</f>
        <v>0</v>
      </c>
      <c r="Y3949">
        <f>_xlfn.XLOOKUP($G3949,speciesvars!$D:$D,speciesvars!I:I,0,0)</f>
        <v>0</v>
      </c>
    </row>
    <row r="3950" spans="1:25" hidden="1" x14ac:dyDescent="0.25">
      <c r="A3950" t="s">
        <v>57</v>
      </c>
      <c r="B3950" t="s">
        <v>69</v>
      </c>
      <c r="C3950">
        <v>25</v>
      </c>
      <c r="D3950" t="str">
        <f t="shared" si="61"/>
        <v>Rooseveltspring 2022</v>
      </c>
      <c r="E3950" t="s">
        <v>75</v>
      </c>
      <c r="F3950" t="s">
        <v>49</v>
      </c>
      <c r="G3950" t="s">
        <v>14</v>
      </c>
      <c r="H3950" t="s">
        <v>11</v>
      </c>
      <c r="I3950" t="s">
        <v>4054</v>
      </c>
      <c r="J3950" t="s">
        <v>60</v>
      </c>
      <c r="K3950">
        <v>3</v>
      </c>
      <c r="L3950">
        <v>90</v>
      </c>
      <c r="N3950">
        <f>_xlfn.XLOOKUP($A3950,'site variables'!$A:$A,'site variables'!C:C,0,0)</f>
        <v>400.54</v>
      </c>
      <c r="O3950">
        <f>_xlfn.XLOOKUP($A3950,'site variables'!$A:$A,'site variables'!D:D,0,0)</f>
        <v>30.2</v>
      </c>
      <c r="P3950">
        <f>_xlfn.XLOOKUP($A3950,'site variables'!$A:$A,'site variables'!E:E,0,0)</f>
        <v>20.100000000000001</v>
      </c>
      <c r="Q3950">
        <f>_xlfn.XLOOKUP($A3950,'site variables'!$A:$A,'site variables'!F:F,0,0)</f>
        <v>762</v>
      </c>
      <c r="R3950" t="str">
        <f>_xlfn.XLOOKUP($A3950,'site variables'!$A:$A,'site variables'!G:G,0,0)</f>
        <v>high</v>
      </c>
      <c r="S3950" t="str">
        <f>_xlfn.XLOOKUP($A3950,'site variables'!$A:$A,'site variables'!H:H,0,0)</f>
        <v>low</v>
      </c>
      <c r="T3950" t="str">
        <f>_xlfn.XLOOKUP($A3950,'site variables'!$A:$A,'site variables'!I:I,0,0)</f>
        <v>Wildfire&amp;grazing</v>
      </c>
      <c r="U3950">
        <f>_xlfn.XLOOKUP($D3950,climatevars!$E:$E,climatevars!J:J,0,)</f>
        <v>130.99973799999995</v>
      </c>
      <c r="V3950">
        <f>_xlfn.XLOOKUP($D3950,climatevars!$E:$E,climatevars!K:K,0,)</f>
        <v>750.99849799999981</v>
      </c>
      <c r="W3950">
        <f>_xlfn.XLOOKUP($D3950,climatevars!$E:$E,climatevars!L:L,0,)</f>
        <v>750.99849799999993</v>
      </c>
      <c r="X3950">
        <f>_xlfn.XLOOKUP($G3950,speciesvars!$D:$D,speciesvars!H:H,0,0)</f>
        <v>0</v>
      </c>
      <c r="Y3950">
        <f>_xlfn.XLOOKUP($G3950,speciesvars!$D:$D,speciesvars!I:I,0,0)</f>
        <v>0</v>
      </c>
    </row>
    <row r="3951" spans="1:25" hidden="1" x14ac:dyDescent="0.25">
      <c r="A3951" t="s">
        <v>57</v>
      </c>
      <c r="B3951" t="s">
        <v>69</v>
      </c>
      <c r="C3951">
        <v>25</v>
      </c>
      <c r="D3951" t="str">
        <f t="shared" si="61"/>
        <v>Rooseveltspring 2022</v>
      </c>
      <c r="E3951" t="s">
        <v>75</v>
      </c>
      <c r="F3951" t="s">
        <v>49</v>
      </c>
      <c r="G3951" t="s">
        <v>3</v>
      </c>
      <c r="H3951" t="s">
        <v>11</v>
      </c>
      <c r="I3951" t="s">
        <v>4055</v>
      </c>
      <c r="J3951" t="s">
        <v>72</v>
      </c>
      <c r="K3951">
        <v>12</v>
      </c>
      <c r="L3951">
        <v>30</v>
      </c>
      <c r="N3951">
        <f>_xlfn.XLOOKUP($A3951,'site variables'!$A:$A,'site variables'!C:C,0,0)</f>
        <v>400.54</v>
      </c>
      <c r="O3951">
        <f>_xlfn.XLOOKUP($A3951,'site variables'!$A:$A,'site variables'!D:D,0,0)</f>
        <v>30.2</v>
      </c>
      <c r="P3951">
        <f>_xlfn.XLOOKUP($A3951,'site variables'!$A:$A,'site variables'!E:E,0,0)</f>
        <v>20.100000000000001</v>
      </c>
      <c r="Q3951">
        <f>_xlfn.XLOOKUP($A3951,'site variables'!$A:$A,'site variables'!F:F,0,0)</f>
        <v>762</v>
      </c>
      <c r="R3951" t="str">
        <f>_xlfn.XLOOKUP($A3951,'site variables'!$A:$A,'site variables'!G:G,0,0)</f>
        <v>high</v>
      </c>
      <c r="S3951" t="str">
        <f>_xlfn.XLOOKUP($A3951,'site variables'!$A:$A,'site variables'!H:H,0,0)</f>
        <v>low</v>
      </c>
      <c r="T3951" t="str">
        <f>_xlfn.XLOOKUP($A3951,'site variables'!$A:$A,'site variables'!I:I,0,0)</f>
        <v>Wildfire&amp;grazing</v>
      </c>
      <c r="U3951">
        <f>_xlfn.XLOOKUP($D3951,climatevars!$E:$E,climatevars!J:J,0,)</f>
        <v>130.99973799999995</v>
      </c>
      <c r="V3951">
        <f>_xlfn.XLOOKUP($D3951,climatevars!$E:$E,climatevars!K:K,0,)</f>
        <v>750.99849799999981</v>
      </c>
      <c r="W3951">
        <f>_xlfn.XLOOKUP($D3951,climatevars!$E:$E,climatevars!L:L,0,)</f>
        <v>750.99849799999993</v>
      </c>
      <c r="X3951">
        <f>_xlfn.XLOOKUP($G3951,speciesvars!$D:$D,speciesvars!H:H,0,0)</f>
        <v>0</v>
      </c>
      <c r="Y3951">
        <f>_xlfn.XLOOKUP($G3951,speciesvars!$D:$D,speciesvars!I:I,0,0)</f>
        <v>0</v>
      </c>
    </row>
    <row r="3952" spans="1:25" hidden="1" x14ac:dyDescent="0.25">
      <c r="A3952" t="s">
        <v>57</v>
      </c>
      <c r="B3952" t="s">
        <v>69</v>
      </c>
      <c r="C3952">
        <v>24</v>
      </c>
      <c r="D3952" t="str">
        <f t="shared" si="61"/>
        <v>Rooseveltspring 2022</v>
      </c>
      <c r="E3952" t="s">
        <v>66</v>
      </c>
      <c r="F3952" t="s">
        <v>0</v>
      </c>
      <c r="G3952" t="s">
        <v>21</v>
      </c>
      <c r="H3952" t="s">
        <v>4254</v>
      </c>
      <c r="I3952" t="s">
        <v>4056</v>
      </c>
      <c r="J3952" t="s">
        <v>60</v>
      </c>
      <c r="K3952">
        <v>0</v>
      </c>
      <c r="L3952">
        <v>0</v>
      </c>
      <c r="M3952">
        <v>0</v>
      </c>
      <c r="N3952">
        <f>_xlfn.XLOOKUP($A3952,'site variables'!$A:$A,'site variables'!C:C,0,0)</f>
        <v>400.54</v>
      </c>
      <c r="O3952">
        <f>_xlfn.XLOOKUP($A3952,'site variables'!$A:$A,'site variables'!D:D,0,0)</f>
        <v>30.2</v>
      </c>
      <c r="P3952">
        <f>_xlfn.XLOOKUP($A3952,'site variables'!$A:$A,'site variables'!E:E,0,0)</f>
        <v>20.100000000000001</v>
      </c>
      <c r="Q3952">
        <f>_xlfn.XLOOKUP($A3952,'site variables'!$A:$A,'site variables'!F:F,0,0)</f>
        <v>762</v>
      </c>
      <c r="R3952" t="str">
        <f>_xlfn.XLOOKUP($A3952,'site variables'!$A:$A,'site variables'!G:G,0,0)</f>
        <v>high</v>
      </c>
      <c r="S3952" t="str">
        <f>_xlfn.XLOOKUP($A3952,'site variables'!$A:$A,'site variables'!H:H,0,0)</f>
        <v>low</v>
      </c>
      <c r="T3952" t="str">
        <f>_xlfn.XLOOKUP($A3952,'site variables'!$A:$A,'site variables'!I:I,0,0)</f>
        <v>Wildfire&amp;grazing</v>
      </c>
      <c r="U3952">
        <f>_xlfn.XLOOKUP($D3952,climatevars!$E:$E,climatevars!J:J,0,)</f>
        <v>130.99973799999995</v>
      </c>
      <c r="V3952">
        <f>_xlfn.XLOOKUP($D3952,climatevars!$E:$E,climatevars!K:K,0,)</f>
        <v>750.99849799999981</v>
      </c>
      <c r="W3952">
        <f>_xlfn.XLOOKUP($D3952,climatevars!$E:$E,climatevars!L:L,0,)</f>
        <v>750.99849799999993</v>
      </c>
      <c r="X3952">
        <f>_xlfn.XLOOKUP($G3952,speciesvars!$D:$D,speciesvars!H:H,0,0)</f>
        <v>24.8750001192093</v>
      </c>
      <c r="Y3952">
        <f>_xlfn.XLOOKUP($G3952,speciesvars!$D:$D,speciesvars!I:I,0,0)</f>
        <v>845</v>
      </c>
    </row>
    <row r="3953" spans="1:25" hidden="1" x14ac:dyDescent="0.25">
      <c r="A3953" t="s">
        <v>57</v>
      </c>
      <c r="B3953" t="s">
        <v>69</v>
      </c>
      <c r="C3953">
        <v>25</v>
      </c>
      <c r="D3953" t="str">
        <f t="shared" si="61"/>
        <v>Rooseveltspring 2022</v>
      </c>
      <c r="E3953" t="s">
        <v>75</v>
      </c>
      <c r="F3953" t="s">
        <v>49</v>
      </c>
      <c r="G3953" t="s">
        <v>36</v>
      </c>
      <c r="H3953" t="s">
        <v>11</v>
      </c>
      <c r="I3953" t="s">
        <v>4057</v>
      </c>
      <c r="J3953" t="s">
        <v>72</v>
      </c>
      <c r="K3953">
        <v>3</v>
      </c>
      <c r="L3953">
        <v>15</v>
      </c>
      <c r="N3953">
        <f>_xlfn.XLOOKUP($A3953,'site variables'!$A:$A,'site variables'!C:C,0,0)</f>
        <v>400.54</v>
      </c>
      <c r="O3953">
        <f>_xlfn.XLOOKUP($A3953,'site variables'!$A:$A,'site variables'!D:D,0,0)</f>
        <v>30.2</v>
      </c>
      <c r="P3953">
        <f>_xlfn.XLOOKUP($A3953,'site variables'!$A:$A,'site variables'!E:E,0,0)</f>
        <v>20.100000000000001</v>
      </c>
      <c r="Q3953">
        <f>_xlfn.XLOOKUP($A3953,'site variables'!$A:$A,'site variables'!F:F,0,0)</f>
        <v>762</v>
      </c>
      <c r="R3953" t="str">
        <f>_xlfn.XLOOKUP($A3953,'site variables'!$A:$A,'site variables'!G:G,0,0)</f>
        <v>high</v>
      </c>
      <c r="S3953" t="str">
        <f>_xlfn.XLOOKUP($A3953,'site variables'!$A:$A,'site variables'!H:H,0,0)</f>
        <v>low</v>
      </c>
      <c r="T3953" t="str">
        <f>_xlfn.XLOOKUP($A3953,'site variables'!$A:$A,'site variables'!I:I,0,0)</f>
        <v>Wildfire&amp;grazing</v>
      </c>
      <c r="U3953">
        <f>_xlfn.XLOOKUP($D3953,climatevars!$E:$E,climatevars!J:J,0,)</f>
        <v>130.99973799999995</v>
      </c>
      <c r="V3953">
        <f>_xlfn.XLOOKUP($D3953,climatevars!$E:$E,climatevars!K:K,0,)</f>
        <v>750.99849799999981</v>
      </c>
      <c r="W3953">
        <f>_xlfn.XLOOKUP($D3953,climatevars!$E:$E,climatevars!L:L,0,)</f>
        <v>750.99849799999993</v>
      </c>
      <c r="X3953">
        <f>_xlfn.XLOOKUP($G3953,speciesvars!$D:$D,speciesvars!H:H,0,0)</f>
        <v>0</v>
      </c>
      <c r="Y3953">
        <f>_xlfn.XLOOKUP($G3953,speciesvars!$D:$D,speciesvars!I:I,0,0)</f>
        <v>0</v>
      </c>
    </row>
    <row r="3954" spans="1:25" hidden="1" x14ac:dyDescent="0.25">
      <c r="A3954" t="s">
        <v>57</v>
      </c>
      <c r="B3954" t="s">
        <v>69</v>
      </c>
      <c r="C3954">
        <v>24</v>
      </c>
      <c r="D3954" t="str">
        <f t="shared" si="61"/>
        <v>Rooseveltspring 2022</v>
      </c>
      <c r="E3954" t="s">
        <v>66</v>
      </c>
      <c r="F3954" t="s">
        <v>0</v>
      </c>
      <c r="G3954" t="s">
        <v>53</v>
      </c>
      <c r="H3954" t="s">
        <v>4254</v>
      </c>
      <c r="I3954" t="s">
        <v>4058</v>
      </c>
      <c r="J3954" t="s">
        <v>60</v>
      </c>
      <c r="K3954">
        <v>0</v>
      </c>
      <c r="L3954">
        <v>0</v>
      </c>
      <c r="M3954">
        <v>0</v>
      </c>
      <c r="N3954">
        <f>_xlfn.XLOOKUP($A3954,'site variables'!$A:$A,'site variables'!C:C,0,0)</f>
        <v>400.54</v>
      </c>
      <c r="O3954">
        <f>_xlfn.XLOOKUP($A3954,'site variables'!$A:$A,'site variables'!D:D,0,0)</f>
        <v>30.2</v>
      </c>
      <c r="P3954">
        <f>_xlfn.XLOOKUP($A3954,'site variables'!$A:$A,'site variables'!E:E,0,0)</f>
        <v>20.100000000000001</v>
      </c>
      <c r="Q3954">
        <f>_xlfn.XLOOKUP($A3954,'site variables'!$A:$A,'site variables'!F:F,0,0)</f>
        <v>762</v>
      </c>
      <c r="R3954" t="str">
        <f>_xlfn.XLOOKUP($A3954,'site variables'!$A:$A,'site variables'!G:G,0,0)</f>
        <v>high</v>
      </c>
      <c r="S3954" t="str">
        <f>_xlfn.XLOOKUP($A3954,'site variables'!$A:$A,'site variables'!H:H,0,0)</f>
        <v>low</v>
      </c>
      <c r="T3954" t="str">
        <f>_xlfn.XLOOKUP($A3954,'site variables'!$A:$A,'site variables'!I:I,0,0)</f>
        <v>Wildfire&amp;grazing</v>
      </c>
      <c r="U3954">
        <f>_xlfn.XLOOKUP($D3954,climatevars!$E:$E,climatevars!J:J,0,)</f>
        <v>130.99973799999995</v>
      </c>
      <c r="V3954">
        <f>_xlfn.XLOOKUP($D3954,climatevars!$E:$E,climatevars!K:K,0,)</f>
        <v>750.99849799999981</v>
      </c>
      <c r="W3954">
        <f>_xlfn.XLOOKUP($D3954,climatevars!$E:$E,climatevars!L:L,0,)</f>
        <v>750.99849799999993</v>
      </c>
      <c r="X3954">
        <f>_xlfn.XLOOKUP($G3954,speciesvars!$D:$D,speciesvars!H:H,0,0)</f>
        <v>24.200000047683702</v>
      </c>
      <c r="Y3954">
        <f>_xlfn.XLOOKUP($G3954,speciesvars!$D:$D,speciesvars!I:I,0,0)</f>
        <v>706</v>
      </c>
    </row>
    <row r="3955" spans="1:25" hidden="1" x14ac:dyDescent="0.25">
      <c r="A3955" t="s">
        <v>57</v>
      </c>
      <c r="B3955" t="s">
        <v>69</v>
      </c>
      <c r="C3955">
        <v>24</v>
      </c>
      <c r="D3955" t="str">
        <f t="shared" si="61"/>
        <v>Rooseveltspring 2022</v>
      </c>
      <c r="E3955" t="s">
        <v>66</v>
      </c>
      <c r="F3955" t="s">
        <v>0</v>
      </c>
      <c r="G3955" t="s">
        <v>35</v>
      </c>
      <c r="H3955" t="s">
        <v>4254</v>
      </c>
      <c r="I3955" t="s">
        <v>4059</v>
      </c>
      <c r="J3955" t="s">
        <v>60</v>
      </c>
      <c r="K3955">
        <v>0</v>
      </c>
      <c r="L3955">
        <v>0</v>
      </c>
      <c r="M3955">
        <v>0</v>
      </c>
      <c r="N3955">
        <f>_xlfn.XLOOKUP($A3955,'site variables'!$A:$A,'site variables'!C:C,0,0)</f>
        <v>400.54</v>
      </c>
      <c r="O3955">
        <f>_xlfn.XLOOKUP($A3955,'site variables'!$A:$A,'site variables'!D:D,0,0)</f>
        <v>30.2</v>
      </c>
      <c r="P3955">
        <f>_xlfn.XLOOKUP($A3955,'site variables'!$A:$A,'site variables'!E:E,0,0)</f>
        <v>20.100000000000001</v>
      </c>
      <c r="Q3955">
        <f>_xlfn.XLOOKUP($A3955,'site variables'!$A:$A,'site variables'!F:F,0,0)</f>
        <v>762</v>
      </c>
      <c r="R3955" t="str">
        <f>_xlfn.XLOOKUP($A3955,'site variables'!$A:$A,'site variables'!G:G,0,0)</f>
        <v>high</v>
      </c>
      <c r="S3955" t="str">
        <f>_xlfn.XLOOKUP($A3955,'site variables'!$A:$A,'site variables'!H:H,0,0)</f>
        <v>low</v>
      </c>
      <c r="T3955" t="str">
        <f>_xlfn.XLOOKUP($A3955,'site variables'!$A:$A,'site variables'!I:I,0,0)</f>
        <v>Wildfire&amp;grazing</v>
      </c>
      <c r="U3955">
        <f>_xlfn.XLOOKUP($D3955,climatevars!$E:$E,climatevars!J:J,0,)</f>
        <v>130.99973799999995</v>
      </c>
      <c r="V3955">
        <f>_xlfn.XLOOKUP($D3955,climatevars!$E:$E,climatevars!K:K,0,)</f>
        <v>750.99849799999981</v>
      </c>
      <c r="W3955">
        <f>_xlfn.XLOOKUP($D3955,climatevars!$E:$E,climatevars!L:L,0,)</f>
        <v>750.99849799999993</v>
      </c>
      <c r="X3955">
        <f>_xlfn.XLOOKUP($G3955,speciesvars!$D:$D,speciesvars!H:H,0,0)</f>
        <v>23.5000000198682</v>
      </c>
      <c r="Y3955">
        <f>_xlfn.XLOOKUP($G3955,speciesvars!$D:$D,speciesvars!I:I,0,0)</f>
        <v>354</v>
      </c>
    </row>
    <row r="3956" spans="1:25" hidden="1" x14ac:dyDescent="0.25">
      <c r="A3956" t="s">
        <v>57</v>
      </c>
      <c r="B3956" t="s">
        <v>69</v>
      </c>
      <c r="C3956">
        <v>24</v>
      </c>
      <c r="D3956" t="str">
        <f t="shared" si="61"/>
        <v>Rooseveltspring 2022</v>
      </c>
      <c r="E3956" t="s">
        <v>66</v>
      </c>
      <c r="F3956" t="s">
        <v>0</v>
      </c>
      <c r="G3956" t="s">
        <v>76</v>
      </c>
      <c r="H3956" t="s">
        <v>4254</v>
      </c>
      <c r="I3956" t="s">
        <v>4060</v>
      </c>
      <c r="J3956" t="s">
        <v>60</v>
      </c>
      <c r="K3956">
        <v>0</v>
      </c>
      <c r="L3956">
        <v>0</v>
      </c>
      <c r="M3956">
        <v>0.05</v>
      </c>
      <c r="N3956">
        <f>_xlfn.XLOOKUP($A3956,'site variables'!$A:$A,'site variables'!C:C,0,0)</f>
        <v>400.54</v>
      </c>
      <c r="O3956">
        <f>_xlfn.XLOOKUP($A3956,'site variables'!$A:$A,'site variables'!D:D,0,0)</f>
        <v>30.2</v>
      </c>
      <c r="P3956">
        <f>_xlfn.XLOOKUP($A3956,'site variables'!$A:$A,'site variables'!E:E,0,0)</f>
        <v>20.100000000000001</v>
      </c>
      <c r="Q3956">
        <f>_xlfn.XLOOKUP($A3956,'site variables'!$A:$A,'site variables'!F:F,0,0)</f>
        <v>762</v>
      </c>
      <c r="R3956" t="str">
        <f>_xlfn.XLOOKUP($A3956,'site variables'!$A:$A,'site variables'!G:G,0,0)</f>
        <v>high</v>
      </c>
      <c r="S3956" t="str">
        <f>_xlfn.XLOOKUP($A3956,'site variables'!$A:$A,'site variables'!H:H,0,0)</f>
        <v>low</v>
      </c>
      <c r="T3956" t="str">
        <f>_xlfn.XLOOKUP($A3956,'site variables'!$A:$A,'site variables'!I:I,0,0)</f>
        <v>Wildfire&amp;grazing</v>
      </c>
      <c r="U3956">
        <f>_xlfn.XLOOKUP($D3956,climatevars!$E:$E,climatevars!J:J,0,)</f>
        <v>130.99973799999995</v>
      </c>
      <c r="V3956">
        <f>_xlfn.XLOOKUP($D3956,climatevars!$E:$E,climatevars!K:K,0,)</f>
        <v>750.99849799999981</v>
      </c>
      <c r="W3956">
        <f>_xlfn.XLOOKUP($D3956,climatevars!$E:$E,climatevars!L:L,0,)</f>
        <v>750.99849799999993</v>
      </c>
      <c r="X3956">
        <f>_xlfn.XLOOKUP($G3956,speciesvars!$D:$D,speciesvars!H:H,0,0)</f>
        <v>23.825000166892998</v>
      </c>
      <c r="Y3956">
        <f>_xlfn.XLOOKUP($G3956,speciesvars!$D:$D,speciesvars!I:I,0,0)</f>
        <v>508</v>
      </c>
    </row>
    <row r="3957" spans="1:25" hidden="1" x14ac:dyDescent="0.25">
      <c r="A3957" t="s">
        <v>57</v>
      </c>
      <c r="B3957" t="s">
        <v>69</v>
      </c>
      <c r="C3957">
        <v>25</v>
      </c>
      <c r="D3957" t="str">
        <f t="shared" si="61"/>
        <v>Rooseveltspring 2022</v>
      </c>
      <c r="E3957" t="s">
        <v>75</v>
      </c>
      <c r="F3957" t="s">
        <v>49</v>
      </c>
      <c r="G3957" t="s">
        <v>6</v>
      </c>
      <c r="H3957" t="s">
        <v>4256</v>
      </c>
      <c r="I3957" t="s">
        <v>4061</v>
      </c>
      <c r="J3957" t="s">
        <v>60</v>
      </c>
      <c r="K3957">
        <v>0</v>
      </c>
      <c r="L3957">
        <v>0</v>
      </c>
      <c r="M3957">
        <v>0</v>
      </c>
      <c r="N3957">
        <f>_xlfn.XLOOKUP($A3957,'site variables'!$A:$A,'site variables'!C:C,0,0)</f>
        <v>400.54</v>
      </c>
      <c r="O3957">
        <f>_xlfn.XLOOKUP($A3957,'site variables'!$A:$A,'site variables'!D:D,0,0)</f>
        <v>30.2</v>
      </c>
      <c r="P3957">
        <f>_xlfn.XLOOKUP($A3957,'site variables'!$A:$A,'site variables'!E:E,0,0)</f>
        <v>20.100000000000001</v>
      </c>
      <c r="Q3957">
        <f>_xlfn.XLOOKUP($A3957,'site variables'!$A:$A,'site variables'!F:F,0,0)</f>
        <v>762</v>
      </c>
      <c r="R3957" t="str">
        <f>_xlfn.XLOOKUP($A3957,'site variables'!$A:$A,'site variables'!G:G,0,0)</f>
        <v>high</v>
      </c>
      <c r="S3957" t="str">
        <f>_xlfn.XLOOKUP($A3957,'site variables'!$A:$A,'site variables'!H:H,0,0)</f>
        <v>low</v>
      </c>
      <c r="T3957" t="str">
        <f>_xlfn.XLOOKUP($A3957,'site variables'!$A:$A,'site variables'!I:I,0,0)</f>
        <v>Wildfire&amp;grazing</v>
      </c>
      <c r="U3957">
        <f>_xlfn.XLOOKUP($D3957,climatevars!$E:$E,climatevars!J:J,0,)</f>
        <v>130.99973799999995</v>
      </c>
      <c r="V3957">
        <f>_xlfn.XLOOKUP($D3957,climatevars!$E:$E,climatevars!K:K,0,)</f>
        <v>750.99849799999981</v>
      </c>
      <c r="W3957">
        <f>_xlfn.XLOOKUP($D3957,climatevars!$E:$E,climatevars!L:L,0,)</f>
        <v>750.99849799999993</v>
      </c>
      <c r="X3957">
        <f>_xlfn.XLOOKUP($G3957,speciesvars!$D:$D,speciesvars!H:H,0,0)</f>
        <v>21.804166575272902</v>
      </c>
      <c r="Y3957">
        <f>_xlfn.XLOOKUP($G3957,speciesvars!$D:$D,speciesvars!I:I,0,0)</f>
        <v>504</v>
      </c>
    </row>
    <row r="3958" spans="1:25" hidden="1" x14ac:dyDescent="0.25">
      <c r="A3958" t="s">
        <v>57</v>
      </c>
      <c r="B3958" t="s">
        <v>69</v>
      </c>
      <c r="C3958">
        <v>26</v>
      </c>
      <c r="D3958" t="str">
        <f t="shared" si="61"/>
        <v>Rooseveltspring 2022</v>
      </c>
      <c r="E3958" t="s">
        <v>12</v>
      </c>
      <c r="F3958" t="s">
        <v>0</v>
      </c>
      <c r="G3958" t="s">
        <v>14</v>
      </c>
      <c r="H3958" t="s">
        <v>11</v>
      </c>
      <c r="I3958" t="s">
        <v>4062</v>
      </c>
      <c r="J3958" t="s">
        <v>60</v>
      </c>
      <c r="K3958">
        <v>1</v>
      </c>
      <c r="L3958">
        <v>50</v>
      </c>
      <c r="N3958">
        <f>_xlfn.XLOOKUP($A3958,'site variables'!$A:$A,'site variables'!C:C,0,0)</f>
        <v>400.54</v>
      </c>
      <c r="O3958">
        <f>_xlfn.XLOOKUP($A3958,'site variables'!$A:$A,'site variables'!D:D,0,0)</f>
        <v>30.2</v>
      </c>
      <c r="P3958">
        <f>_xlfn.XLOOKUP($A3958,'site variables'!$A:$A,'site variables'!E:E,0,0)</f>
        <v>20.100000000000001</v>
      </c>
      <c r="Q3958">
        <f>_xlfn.XLOOKUP($A3958,'site variables'!$A:$A,'site variables'!F:F,0,0)</f>
        <v>762</v>
      </c>
      <c r="R3958" t="str">
        <f>_xlfn.XLOOKUP($A3958,'site variables'!$A:$A,'site variables'!G:G,0,0)</f>
        <v>high</v>
      </c>
      <c r="S3958" t="str">
        <f>_xlfn.XLOOKUP($A3958,'site variables'!$A:$A,'site variables'!H:H,0,0)</f>
        <v>low</v>
      </c>
      <c r="T3958" t="str">
        <f>_xlfn.XLOOKUP($A3958,'site variables'!$A:$A,'site variables'!I:I,0,0)</f>
        <v>Wildfire&amp;grazing</v>
      </c>
      <c r="U3958">
        <f>_xlfn.XLOOKUP($D3958,climatevars!$E:$E,climatevars!J:J,0,)</f>
        <v>130.99973799999995</v>
      </c>
      <c r="V3958">
        <f>_xlfn.XLOOKUP($D3958,climatevars!$E:$E,climatevars!K:K,0,)</f>
        <v>750.99849799999981</v>
      </c>
      <c r="W3958">
        <f>_xlfn.XLOOKUP($D3958,climatevars!$E:$E,climatevars!L:L,0,)</f>
        <v>750.99849799999993</v>
      </c>
      <c r="X3958">
        <f>_xlfn.XLOOKUP($G3958,speciesvars!$D:$D,speciesvars!H:H,0,0)</f>
        <v>0</v>
      </c>
      <c r="Y3958">
        <f>_xlfn.XLOOKUP($G3958,speciesvars!$D:$D,speciesvars!I:I,0,0)</f>
        <v>0</v>
      </c>
    </row>
    <row r="3959" spans="1:25" hidden="1" x14ac:dyDescent="0.25">
      <c r="A3959" t="s">
        <v>57</v>
      </c>
      <c r="B3959" t="s">
        <v>69</v>
      </c>
      <c r="C3959">
        <v>26</v>
      </c>
      <c r="D3959" t="str">
        <f t="shared" si="61"/>
        <v>Rooseveltspring 2022</v>
      </c>
      <c r="E3959" t="s">
        <v>12</v>
      </c>
      <c r="F3959" t="s">
        <v>0</v>
      </c>
      <c r="G3959" t="s">
        <v>3</v>
      </c>
      <c r="H3959" t="s">
        <v>11</v>
      </c>
      <c r="I3959" t="s">
        <v>4063</v>
      </c>
      <c r="J3959" t="s">
        <v>72</v>
      </c>
      <c r="K3959">
        <v>1</v>
      </c>
      <c r="L3959">
        <v>55</v>
      </c>
      <c r="N3959">
        <f>_xlfn.XLOOKUP($A3959,'site variables'!$A:$A,'site variables'!C:C,0,0)</f>
        <v>400.54</v>
      </c>
      <c r="O3959">
        <f>_xlfn.XLOOKUP($A3959,'site variables'!$A:$A,'site variables'!D:D,0,0)</f>
        <v>30.2</v>
      </c>
      <c r="P3959">
        <f>_xlfn.XLOOKUP($A3959,'site variables'!$A:$A,'site variables'!E:E,0,0)</f>
        <v>20.100000000000001</v>
      </c>
      <c r="Q3959">
        <f>_xlfn.XLOOKUP($A3959,'site variables'!$A:$A,'site variables'!F:F,0,0)</f>
        <v>762</v>
      </c>
      <c r="R3959" t="str">
        <f>_xlfn.XLOOKUP($A3959,'site variables'!$A:$A,'site variables'!G:G,0,0)</f>
        <v>high</v>
      </c>
      <c r="S3959" t="str">
        <f>_xlfn.XLOOKUP($A3959,'site variables'!$A:$A,'site variables'!H:H,0,0)</f>
        <v>low</v>
      </c>
      <c r="T3959" t="str">
        <f>_xlfn.XLOOKUP($A3959,'site variables'!$A:$A,'site variables'!I:I,0,0)</f>
        <v>Wildfire&amp;grazing</v>
      </c>
      <c r="U3959">
        <f>_xlfn.XLOOKUP($D3959,climatevars!$E:$E,climatevars!J:J,0,)</f>
        <v>130.99973799999995</v>
      </c>
      <c r="V3959">
        <f>_xlfn.XLOOKUP($D3959,climatevars!$E:$E,climatevars!K:K,0,)</f>
        <v>750.99849799999981</v>
      </c>
      <c r="W3959">
        <f>_xlfn.XLOOKUP($D3959,climatevars!$E:$E,climatevars!L:L,0,)</f>
        <v>750.99849799999993</v>
      </c>
      <c r="X3959">
        <f>_xlfn.XLOOKUP($G3959,speciesvars!$D:$D,speciesvars!H:H,0,0)</f>
        <v>0</v>
      </c>
      <c r="Y3959">
        <f>_xlfn.XLOOKUP($G3959,speciesvars!$D:$D,speciesvars!I:I,0,0)</f>
        <v>0</v>
      </c>
    </row>
    <row r="3960" spans="1:25" hidden="1" x14ac:dyDescent="0.25">
      <c r="A3960" t="s">
        <v>57</v>
      </c>
      <c r="B3960" t="s">
        <v>69</v>
      </c>
      <c r="C3960">
        <v>26</v>
      </c>
      <c r="D3960" t="str">
        <f t="shared" si="61"/>
        <v>Rooseveltspring 2022</v>
      </c>
      <c r="E3960" t="s">
        <v>12</v>
      </c>
      <c r="F3960" t="s">
        <v>0</v>
      </c>
      <c r="G3960" t="s">
        <v>55</v>
      </c>
      <c r="H3960" t="s">
        <v>11</v>
      </c>
      <c r="I3960" t="s">
        <v>4064</v>
      </c>
      <c r="J3960" t="s">
        <v>72</v>
      </c>
      <c r="K3960">
        <v>1</v>
      </c>
      <c r="L3960">
        <v>8</v>
      </c>
      <c r="N3960">
        <f>_xlfn.XLOOKUP($A3960,'site variables'!$A:$A,'site variables'!C:C,0,0)</f>
        <v>400.54</v>
      </c>
      <c r="O3960">
        <f>_xlfn.XLOOKUP($A3960,'site variables'!$A:$A,'site variables'!D:D,0,0)</f>
        <v>30.2</v>
      </c>
      <c r="P3960">
        <f>_xlfn.XLOOKUP($A3960,'site variables'!$A:$A,'site variables'!E:E,0,0)</f>
        <v>20.100000000000001</v>
      </c>
      <c r="Q3960">
        <f>_xlfn.XLOOKUP($A3960,'site variables'!$A:$A,'site variables'!F:F,0,0)</f>
        <v>762</v>
      </c>
      <c r="R3960" t="str">
        <f>_xlfn.XLOOKUP($A3960,'site variables'!$A:$A,'site variables'!G:G,0,0)</f>
        <v>high</v>
      </c>
      <c r="S3960" t="str">
        <f>_xlfn.XLOOKUP($A3960,'site variables'!$A:$A,'site variables'!H:H,0,0)</f>
        <v>low</v>
      </c>
      <c r="T3960" t="str">
        <f>_xlfn.XLOOKUP($A3960,'site variables'!$A:$A,'site variables'!I:I,0,0)</f>
        <v>Wildfire&amp;grazing</v>
      </c>
      <c r="U3960">
        <f>_xlfn.XLOOKUP($D3960,climatevars!$E:$E,climatevars!J:J,0,)</f>
        <v>130.99973799999995</v>
      </c>
      <c r="V3960">
        <f>_xlfn.XLOOKUP($D3960,climatevars!$E:$E,climatevars!K:K,0,)</f>
        <v>750.99849799999981</v>
      </c>
      <c r="W3960">
        <f>_xlfn.XLOOKUP($D3960,climatevars!$E:$E,climatevars!L:L,0,)</f>
        <v>750.99849799999993</v>
      </c>
      <c r="X3960">
        <f>_xlfn.XLOOKUP($G3960,speciesvars!$D:$D,speciesvars!H:H,0,0)</f>
        <v>0</v>
      </c>
      <c r="Y3960">
        <f>_xlfn.XLOOKUP($G3960,speciesvars!$D:$D,speciesvars!I:I,0,0)</f>
        <v>0</v>
      </c>
    </row>
    <row r="3961" spans="1:25" hidden="1" x14ac:dyDescent="0.25">
      <c r="A3961" t="s">
        <v>57</v>
      </c>
      <c r="B3961" t="s">
        <v>69</v>
      </c>
      <c r="C3961">
        <v>26</v>
      </c>
      <c r="D3961" t="str">
        <f t="shared" si="61"/>
        <v>Rooseveltspring 2022</v>
      </c>
      <c r="E3961" t="s">
        <v>12</v>
      </c>
      <c r="F3961" t="s">
        <v>0</v>
      </c>
      <c r="G3961" t="s">
        <v>44</v>
      </c>
      <c r="H3961" t="s">
        <v>11</v>
      </c>
      <c r="I3961" t="s">
        <v>4065</v>
      </c>
      <c r="J3961" t="s">
        <v>60</v>
      </c>
      <c r="K3961">
        <v>4</v>
      </c>
      <c r="L3961">
        <v>15</v>
      </c>
      <c r="N3961">
        <f>_xlfn.XLOOKUP($A3961,'site variables'!$A:$A,'site variables'!C:C,0,0)</f>
        <v>400.54</v>
      </c>
      <c r="O3961">
        <f>_xlfn.XLOOKUP($A3961,'site variables'!$A:$A,'site variables'!D:D,0,0)</f>
        <v>30.2</v>
      </c>
      <c r="P3961">
        <f>_xlfn.XLOOKUP($A3961,'site variables'!$A:$A,'site variables'!E:E,0,0)</f>
        <v>20.100000000000001</v>
      </c>
      <c r="Q3961">
        <f>_xlfn.XLOOKUP($A3961,'site variables'!$A:$A,'site variables'!F:F,0,0)</f>
        <v>762</v>
      </c>
      <c r="R3961" t="str">
        <f>_xlfn.XLOOKUP($A3961,'site variables'!$A:$A,'site variables'!G:G,0,0)</f>
        <v>high</v>
      </c>
      <c r="S3961" t="str">
        <f>_xlfn.XLOOKUP($A3961,'site variables'!$A:$A,'site variables'!H:H,0,0)</f>
        <v>low</v>
      </c>
      <c r="T3961" t="str">
        <f>_xlfn.XLOOKUP($A3961,'site variables'!$A:$A,'site variables'!I:I,0,0)</f>
        <v>Wildfire&amp;grazing</v>
      </c>
      <c r="U3961">
        <f>_xlfn.XLOOKUP($D3961,climatevars!$E:$E,climatevars!J:J,0,)</f>
        <v>130.99973799999995</v>
      </c>
      <c r="V3961">
        <f>_xlfn.XLOOKUP($D3961,climatevars!$E:$E,climatevars!K:K,0,)</f>
        <v>750.99849799999981</v>
      </c>
      <c r="W3961">
        <f>_xlfn.XLOOKUP($D3961,climatevars!$E:$E,climatevars!L:L,0,)</f>
        <v>750.99849799999993</v>
      </c>
      <c r="X3961">
        <f>_xlfn.XLOOKUP($G3961,speciesvars!$D:$D,speciesvars!H:H,0,0)</f>
        <v>0</v>
      </c>
      <c r="Y3961">
        <f>_xlfn.XLOOKUP($G3961,speciesvars!$D:$D,speciesvars!I:I,0,0)</f>
        <v>0</v>
      </c>
    </row>
    <row r="3962" spans="1:25" hidden="1" x14ac:dyDescent="0.25">
      <c r="A3962" t="s">
        <v>57</v>
      </c>
      <c r="B3962" t="s">
        <v>69</v>
      </c>
      <c r="C3962">
        <v>26</v>
      </c>
      <c r="D3962" t="str">
        <f t="shared" si="61"/>
        <v>Rooseveltspring 2022</v>
      </c>
      <c r="E3962" t="s">
        <v>12</v>
      </c>
      <c r="F3962" t="s">
        <v>0</v>
      </c>
      <c r="G3962" t="s">
        <v>36</v>
      </c>
      <c r="H3962" t="s">
        <v>11</v>
      </c>
      <c r="I3962" t="s">
        <v>4066</v>
      </c>
      <c r="J3962" t="s">
        <v>72</v>
      </c>
      <c r="L3962">
        <v>30</v>
      </c>
      <c r="N3962">
        <f>_xlfn.XLOOKUP($A3962,'site variables'!$A:$A,'site variables'!C:C,0,0)</f>
        <v>400.54</v>
      </c>
      <c r="O3962">
        <f>_xlfn.XLOOKUP($A3962,'site variables'!$A:$A,'site variables'!D:D,0,0)</f>
        <v>30.2</v>
      </c>
      <c r="P3962">
        <f>_xlfn.XLOOKUP($A3962,'site variables'!$A:$A,'site variables'!E:E,0,0)</f>
        <v>20.100000000000001</v>
      </c>
      <c r="Q3962">
        <f>_xlfn.XLOOKUP($A3962,'site variables'!$A:$A,'site variables'!F:F,0,0)</f>
        <v>762</v>
      </c>
      <c r="R3962" t="str">
        <f>_xlfn.XLOOKUP($A3962,'site variables'!$A:$A,'site variables'!G:G,0,0)</f>
        <v>high</v>
      </c>
      <c r="S3962" t="str">
        <f>_xlfn.XLOOKUP($A3962,'site variables'!$A:$A,'site variables'!H:H,0,0)</f>
        <v>low</v>
      </c>
      <c r="T3962" t="str">
        <f>_xlfn.XLOOKUP($A3962,'site variables'!$A:$A,'site variables'!I:I,0,0)</f>
        <v>Wildfire&amp;grazing</v>
      </c>
      <c r="U3962">
        <f>_xlfn.XLOOKUP($D3962,climatevars!$E:$E,climatevars!J:J,0,)</f>
        <v>130.99973799999995</v>
      </c>
      <c r="V3962">
        <f>_xlfn.XLOOKUP($D3962,climatevars!$E:$E,climatevars!K:K,0,)</f>
        <v>750.99849799999981</v>
      </c>
      <c r="W3962">
        <f>_xlfn.XLOOKUP($D3962,climatevars!$E:$E,climatevars!L:L,0,)</f>
        <v>750.99849799999993</v>
      </c>
      <c r="X3962">
        <f>_xlfn.XLOOKUP($G3962,speciesvars!$D:$D,speciesvars!H:H,0,0)</f>
        <v>0</v>
      </c>
      <c r="Y3962">
        <f>_xlfn.XLOOKUP($G3962,speciesvars!$D:$D,speciesvars!I:I,0,0)</f>
        <v>0</v>
      </c>
    </row>
    <row r="3963" spans="1:25" hidden="1" x14ac:dyDescent="0.25">
      <c r="A3963" t="s">
        <v>57</v>
      </c>
      <c r="B3963" t="s">
        <v>69</v>
      </c>
      <c r="C3963">
        <v>27</v>
      </c>
      <c r="D3963" t="str">
        <f t="shared" si="61"/>
        <v>Rooseveltspring 2022</v>
      </c>
      <c r="E3963" t="s">
        <v>48</v>
      </c>
      <c r="F3963" t="s">
        <v>70</v>
      </c>
      <c r="G3963" t="s">
        <v>39</v>
      </c>
      <c r="H3963" t="s">
        <v>11</v>
      </c>
      <c r="I3963" t="s">
        <v>4067</v>
      </c>
      <c r="J3963" t="s">
        <v>60</v>
      </c>
      <c r="K3963">
        <v>1</v>
      </c>
      <c r="L3963">
        <v>25</v>
      </c>
      <c r="N3963">
        <f>_xlfn.XLOOKUP($A3963,'site variables'!$A:$A,'site variables'!C:C,0,0)</f>
        <v>400.54</v>
      </c>
      <c r="O3963">
        <f>_xlfn.XLOOKUP($A3963,'site variables'!$A:$A,'site variables'!D:D,0,0)</f>
        <v>30.2</v>
      </c>
      <c r="P3963">
        <f>_xlfn.XLOOKUP($A3963,'site variables'!$A:$A,'site variables'!E:E,0,0)</f>
        <v>20.100000000000001</v>
      </c>
      <c r="Q3963">
        <f>_xlfn.XLOOKUP($A3963,'site variables'!$A:$A,'site variables'!F:F,0,0)</f>
        <v>762</v>
      </c>
      <c r="R3963" t="str">
        <f>_xlfn.XLOOKUP($A3963,'site variables'!$A:$A,'site variables'!G:G,0,0)</f>
        <v>high</v>
      </c>
      <c r="S3963" t="str">
        <f>_xlfn.XLOOKUP($A3963,'site variables'!$A:$A,'site variables'!H:H,0,0)</f>
        <v>low</v>
      </c>
      <c r="T3963" t="str">
        <f>_xlfn.XLOOKUP($A3963,'site variables'!$A:$A,'site variables'!I:I,0,0)</f>
        <v>Wildfire&amp;grazing</v>
      </c>
      <c r="U3963">
        <f>_xlfn.XLOOKUP($D3963,climatevars!$E:$E,climatevars!J:J,0,)</f>
        <v>130.99973799999995</v>
      </c>
      <c r="V3963">
        <f>_xlfn.XLOOKUP($D3963,climatevars!$E:$E,climatevars!K:K,0,)</f>
        <v>750.99849799999981</v>
      </c>
      <c r="W3963">
        <f>_xlfn.XLOOKUP($D3963,climatevars!$E:$E,climatevars!L:L,0,)</f>
        <v>750.99849799999993</v>
      </c>
      <c r="X3963">
        <f>_xlfn.XLOOKUP($G3963,speciesvars!$D:$D,speciesvars!H:H,0,0)</f>
        <v>0</v>
      </c>
      <c r="Y3963">
        <f>_xlfn.XLOOKUP($G3963,speciesvars!$D:$D,speciesvars!I:I,0,0)</f>
        <v>0</v>
      </c>
    </row>
    <row r="3964" spans="1:25" hidden="1" x14ac:dyDescent="0.25">
      <c r="A3964" t="s">
        <v>57</v>
      </c>
      <c r="B3964" t="s">
        <v>69</v>
      </c>
      <c r="C3964">
        <v>25</v>
      </c>
      <c r="D3964" t="str">
        <f t="shared" si="61"/>
        <v>Rooseveltspring 2022</v>
      </c>
      <c r="E3964" t="s">
        <v>75</v>
      </c>
      <c r="F3964" t="s">
        <v>49</v>
      </c>
      <c r="G3964" t="s">
        <v>22</v>
      </c>
      <c r="H3964" t="s">
        <v>4256</v>
      </c>
      <c r="I3964" t="s">
        <v>4068</v>
      </c>
      <c r="J3964" t="s">
        <v>60</v>
      </c>
      <c r="K3964">
        <v>0</v>
      </c>
      <c r="L3964">
        <v>0</v>
      </c>
      <c r="M3964">
        <v>0</v>
      </c>
      <c r="N3964">
        <f>_xlfn.XLOOKUP($A3964,'site variables'!$A:$A,'site variables'!C:C,0,0)</f>
        <v>400.54</v>
      </c>
      <c r="O3964">
        <f>_xlfn.XLOOKUP($A3964,'site variables'!$A:$A,'site variables'!D:D,0,0)</f>
        <v>30.2</v>
      </c>
      <c r="P3964">
        <f>_xlfn.XLOOKUP($A3964,'site variables'!$A:$A,'site variables'!E:E,0,0)</f>
        <v>20.100000000000001</v>
      </c>
      <c r="Q3964">
        <f>_xlfn.XLOOKUP($A3964,'site variables'!$A:$A,'site variables'!F:F,0,0)</f>
        <v>762</v>
      </c>
      <c r="R3964" t="str">
        <f>_xlfn.XLOOKUP($A3964,'site variables'!$A:$A,'site variables'!G:G,0,0)</f>
        <v>high</v>
      </c>
      <c r="S3964" t="str">
        <f>_xlfn.XLOOKUP($A3964,'site variables'!$A:$A,'site variables'!H:H,0,0)</f>
        <v>low</v>
      </c>
      <c r="T3964" t="str">
        <f>_xlfn.XLOOKUP($A3964,'site variables'!$A:$A,'site variables'!I:I,0,0)</f>
        <v>Wildfire&amp;grazing</v>
      </c>
      <c r="U3964">
        <f>_xlfn.XLOOKUP($D3964,climatevars!$E:$E,climatevars!J:J,0,)</f>
        <v>130.99973799999995</v>
      </c>
      <c r="V3964">
        <f>_xlfn.XLOOKUP($D3964,climatevars!$E:$E,climatevars!K:K,0,)</f>
        <v>750.99849799999981</v>
      </c>
      <c r="W3964">
        <f>_xlfn.XLOOKUP($D3964,climatevars!$E:$E,climatevars!L:L,0,)</f>
        <v>750.99849799999993</v>
      </c>
      <c r="X3964">
        <f>_xlfn.XLOOKUP($G3964,speciesvars!$D:$D,speciesvars!H:H,0,0)</f>
        <v>22.870833317438802</v>
      </c>
      <c r="Y3964">
        <f>_xlfn.XLOOKUP($G3964,speciesvars!$D:$D,speciesvars!I:I,0,0)</f>
        <v>733</v>
      </c>
    </row>
    <row r="3965" spans="1:25" hidden="1" x14ac:dyDescent="0.25">
      <c r="A3965" t="s">
        <v>57</v>
      </c>
      <c r="B3965" t="s">
        <v>69</v>
      </c>
      <c r="C3965">
        <v>27</v>
      </c>
      <c r="D3965" t="str">
        <f t="shared" si="61"/>
        <v>Rooseveltspring 2022</v>
      </c>
      <c r="E3965" t="s">
        <v>48</v>
      </c>
      <c r="F3965" t="s">
        <v>70</v>
      </c>
      <c r="G3965" t="s">
        <v>77</v>
      </c>
      <c r="H3965" t="s">
        <v>11</v>
      </c>
      <c r="I3965" t="s">
        <v>4069</v>
      </c>
      <c r="J3965" t="s">
        <v>72</v>
      </c>
      <c r="K3965">
        <v>2</v>
      </c>
      <c r="L3965">
        <v>60</v>
      </c>
      <c r="N3965">
        <f>_xlfn.XLOOKUP($A3965,'site variables'!$A:$A,'site variables'!C:C,0,0)</f>
        <v>400.54</v>
      </c>
      <c r="O3965">
        <f>_xlfn.XLOOKUP($A3965,'site variables'!$A:$A,'site variables'!D:D,0,0)</f>
        <v>30.2</v>
      </c>
      <c r="P3965">
        <f>_xlfn.XLOOKUP($A3965,'site variables'!$A:$A,'site variables'!E:E,0,0)</f>
        <v>20.100000000000001</v>
      </c>
      <c r="Q3965">
        <f>_xlfn.XLOOKUP($A3965,'site variables'!$A:$A,'site variables'!F:F,0,0)</f>
        <v>762</v>
      </c>
      <c r="R3965" t="str">
        <f>_xlfn.XLOOKUP($A3965,'site variables'!$A:$A,'site variables'!G:G,0,0)</f>
        <v>high</v>
      </c>
      <c r="S3965" t="str">
        <f>_xlfn.XLOOKUP($A3965,'site variables'!$A:$A,'site variables'!H:H,0,0)</f>
        <v>low</v>
      </c>
      <c r="T3965" t="str">
        <f>_xlfn.XLOOKUP($A3965,'site variables'!$A:$A,'site variables'!I:I,0,0)</f>
        <v>Wildfire&amp;grazing</v>
      </c>
      <c r="U3965">
        <f>_xlfn.XLOOKUP($D3965,climatevars!$E:$E,climatevars!J:J,0,)</f>
        <v>130.99973799999995</v>
      </c>
      <c r="V3965">
        <f>_xlfn.XLOOKUP($D3965,climatevars!$E:$E,climatevars!K:K,0,)</f>
        <v>750.99849799999981</v>
      </c>
      <c r="W3965">
        <f>_xlfn.XLOOKUP($D3965,climatevars!$E:$E,climatevars!L:L,0,)</f>
        <v>750.99849799999993</v>
      </c>
      <c r="X3965">
        <f>_xlfn.XLOOKUP($G3965,speciesvars!$D:$D,speciesvars!H:H,0,0)</f>
        <v>0</v>
      </c>
      <c r="Y3965">
        <f>_xlfn.XLOOKUP($G3965,speciesvars!$D:$D,speciesvars!I:I,0,0)</f>
        <v>0</v>
      </c>
    </row>
    <row r="3966" spans="1:25" hidden="1" x14ac:dyDescent="0.25">
      <c r="A3966" t="s">
        <v>57</v>
      </c>
      <c r="B3966" t="s">
        <v>69</v>
      </c>
      <c r="C3966">
        <v>27</v>
      </c>
      <c r="D3966" t="str">
        <f t="shared" si="61"/>
        <v>Rooseveltspring 2022</v>
      </c>
      <c r="E3966" t="s">
        <v>48</v>
      </c>
      <c r="F3966" t="s">
        <v>70</v>
      </c>
      <c r="G3966" t="s">
        <v>29</v>
      </c>
      <c r="H3966" t="s">
        <v>11</v>
      </c>
      <c r="I3966" t="s">
        <v>4070</v>
      </c>
      <c r="J3966" t="s">
        <v>60</v>
      </c>
      <c r="K3966">
        <v>23</v>
      </c>
      <c r="L3966">
        <v>2</v>
      </c>
      <c r="N3966">
        <f>_xlfn.XLOOKUP($A3966,'site variables'!$A:$A,'site variables'!C:C,0,0)</f>
        <v>400.54</v>
      </c>
      <c r="O3966">
        <f>_xlfn.XLOOKUP($A3966,'site variables'!$A:$A,'site variables'!D:D,0,0)</f>
        <v>30.2</v>
      </c>
      <c r="P3966">
        <f>_xlfn.XLOOKUP($A3966,'site variables'!$A:$A,'site variables'!E:E,0,0)</f>
        <v>20.100000000000001</v>
      </c>
      <c r="Q3966">
        <f>_xlfn.XLOOKUP($A3966,'site variables'!$A:$A,'site variables'!F:F,0,0)</f>
        <v>762</v>
      </c>
      <c r="R3966" t="str">
        <f>_xlfn.XLOOKUP($A3966,'site variables'!$A:$A,'site variables'!G:G,0,0)</f>
        <v>high</v>
      </c>
      <c r="S3966" t="str">
        <f>_xlfn.XLOOKUP($A3966,'site variables'!$A:$A,'site variables'!H:H,0,0)</f>
        <v>low</v>
      </c>
      <c r="T3966" t="str">
        <f>_xlfn.XLOOKUP($A3966,'site variables'!$A:$A,'site variables'!I:I,0,0)</f>
        <v>Wildfire&amp;grazing</v>
      </c>
      <c r="U3966">
        <f>_xlfn.XLOOKUP($D3966,climatevars!$E:$E,climatevars!J:J,0,)</f>
        <v>130.99973799999995</v>
      </c>
      <c r="V3966">
        <f>_xlfn.XLOOKUP($D3966,climatevars!$E:$E,climatevars!K:K,0,)</f>
        <v>750.99849799999981</v>
      </c>
      <c r="W3966">
        <f>_xlfn.XLOOKUP($D3966,climatevars!$E:$E,climatevars!L:L,0,)</f>
        <v>750.99849799999993</v>
      </c>
      <c r="X3966">
        <f>_xlfn.XLOOKUP($G3966,speciesvars!$D:$D,speciesvars!H:H,0,0)</f>
        <v>0</v>
      </c>
      <c r="Y3966">
        <f>_xlfn.XLOOKUP($G3966,speciesvars!$D:$D,speciesvars!I:I,0,0)</f>
        <v>0</v>
      </c>
    </row>
    <row r="3967" spans="1:25" hidden="1" x14ac:dyDescent="0.25">
      <c r="A3967" t="s">
        <v>57</v>
      </c>
      <c r="B3967" t="s">
        <v>69</v>
      </c>
      <c r="C3967">
        <v>25</v>
      </c>
      <c r="D3967" t="str">
        <f t="shared" si="61"/>
        <v>Rooseveltspring 2022</v>
      </c>
      <c r="E3967" t="s">
        <v>75</v>
      </c>
      <c r="F3967" t="s">
        <v>49</v>
      </c>
      <c r="G3967" t="s">
        <v>54</v>
      </c>
      <c r="H3967" t="s">
        <v>4256</v>
      </c>
      <c r="I3967" t="s">
        <v>4071</v>
      </c>
      <c r="J3967" t="s">
        <v>60</v>
      </c>
      <c r="K3967">
        <v>0</v>
      </c>
      <c r="L3967">
        <v>0</v>
      </c>
      <c r="M3967">
        <v>0</v>
      </c>
      <c r="N3967">
        <f>_xlfn.XLOOKUP($A3967,'site variables'!$A:$A,'site variables'!C:C,0,0)</f>
        <v>400.54</v>
      </c>
      <c r="O3967">
        <f>_xlfn.XLOOKUP($A3967,'site variables'!$A:$A,'site variables'!D:D,0,0)</f>
        <v>30.2</v>
      </c>
      <c r="P3967">
        <f>_xlfn.XLOOKUP($A3967,'site variables'!$A:$A,'site variables'!E:E,0,0)</f>
        <v>20.100000000000001</v>
      </c>
      <c r="Q3967">
        <f>_xlfn.XLOOKUP($A3967,'site variables'!$A:$A,'site variables'!F:F,0,0)</f>
        <v>762</v>
      </c>
      <c r="R3967" t="str">
        <f>_xlfn.XLOOKUP($A3967,'site variables'!$A:$A,'site variables'!G:G,0,0)</f>
        <v>high</v>
      </c>
      <c r="S3967" t="str">
        <f>_xlfn.XLOOKUP($A3967,'site variables'!$A:$A,'site variables'!H:H,0,0)</f>
        <v>low</v>
      </c>
      <c r="T3967" t="str">
        <f>_xlfn.XLOOKUP($A3967,'site variables'!$A:$A,'site variables'!I:I,0,0)</f>
        <v>Wildfire&amp;grazing</v>
      </c>
      <c r="U3967">
        <f>_xlfn.XLOOKUP($D3967,climatevars!$E:$E,climatevars!J:J,0,)</f>
        <v>130.99973799999995</v>
      </c>
      <c r="V3967">
        <f>_xlfn.XLOOKUP($D3967,climatevars!$E:$E,climatevars!K:K,0,)</f>
        <v>750.99849799999981</v>
      </c>
      <c r="W3967">
        <f>_xlfn.XLOOKUP($D3967,climatevars!$E:$E,climatevars!L:L,0,)</f>
        <v>750.99849799999993</v>
      </c>
      <c r="X3967">
        <f>_xlfn.XLOOKUP($G3967,speciesvars!$D:$D,speciesvars!H:H,0,0)</f>
        <v>21.7541668613752</v>
      </c>
      <c r="Y3967">
        <f>_xlfn.XLOOKUP($G3967,speciesvars!$D:$D,speciesvars!I:I,0,0)</f>
        <v>505</v>
      </c>
    </row>
    <row r="3968" spans="1:25" hidden="1" x14ac:dyDescent="0.25">
      <c r="A3968" t="s">
        <v>57</v>
      </c>
      <c r="B3968" t="s">
        <v>69</v>
      </c>
      <c r="C3968">
        <v>25</v>
      </c>
      <c r="D3968" t="str">
        <f t="shared" si="61"/>
        <v>Rooseveltspring 2022</v>
      </c>
      <c r="E3968" t="s">
        <v>75</v>
      </c>
      <c r="F3968" t="s">
        <v>49</v>
      </c>
      <c r="G3968" t="s">
        <v>65</v>
      </c>
      <c r="H3968" t="s">
        <v>4256</v>
      </c>
      <c r="I3968" t="s">
        <v>4072</v>
      </c>
      <c r="J3968" t="s">
        <v>60</v>
      </c>
      <c r="K3968">
        <v>0</v>
      </c>
      <c r="L3968">
        <v>0</v>
      </c>
      <c r="M3968">
        <v>0</v>
      </c>
      <c r="N3968">
        <f>_xlfn.XLOOKUP($A3968,'site variables'!$A:$A,'site variables'!C:C,0,0)</f>
        <v>400.54</v>
      </c>
      <c r="O3968">
        <f>_xlfn.XLOOKUP($A3968,'site variables'!$A:$A,'site variables'!D:D,0,0)</f>
        <v>30.2</v>
      </c>
      <c r="P3968">
        <f>_xlfn.XLOOKUP($A3968,'site variables'!$A:$A,'site variables'!E:E,0,0)</f>
        <v>20.100000000000001</v>
      </c>
      <c r="Q3968">
        <f>_xlfn.XLOOKUP($A3968,'site variables'!$A:$A,'site variables'!F:F,0,0)</f>
        <v>762</v>
      </c>
      <c r="R3968" t="str">
        <f>_xlfn.XLOOKUP($A3968,'site variables'!$A:$A,'site variables'!G:G,0,0)</f>
        <v>high</v>
      </c>
      <c r="S3968" t="str">
        <f>_xlfn.XLOOKUP($A3968,'site variables'!$A:$A,'site variables'!H:H,0,0)</f>
        <v>low</v>
      </c>
      <c r="T3968" t="str">
        <f>_xlfn.XLOOKUP($A3968,'site variables'!$A:$A,'site variables'!I:I,0,0)</f>
        <v>Wildfire&amp;grazing</v>
      </c>
      <c r="U3968">
        <f>_xlfn.XLOOKUP($D3968,climatevars!$E:$E,climatevars!J:J,0,)</f>
        <v>130.99973799999995</v>
      </c>
      <c r="V3968">
        <f>_xlfn.XLOOKUP($D3968,climatevars!$E:$E,climatevars!K:K,0,)</f>
        <v>750.99849799999981</v>
      </c>
      <c r="W3968">
        <f>_xlfn.XLOOKUP($D3968,climatevars!$E:$E,climatevars!L:L,0,)</f>
        <v>750.99849799999993</v>
      </c>
      <c r="X3968">
        <f>_xlfn.XLOOKUP($G3968,speciesvars!$D:$D,speciesvars!H:H,0,0)</f>
        <v>21.662499884764401</v>
      </c>
      <c r="Y3968">
        <f>_xlfn.XLOOKUP($G3968,speciesvars!$D:$D,speciesvars!I:I,0,0)</f>
        <v>767</v>
      </c>
    </row>
    <row r="3969" spans="1:25" hidden="1" x14ac:dyDescent="0.25">
      <c r="A3969" t="s">
        <v>57</v>
      </c>
      <c r="B3969" t="s">
        <v>69</v>
      </c>
      <c r="C3969">
        <v>25</v>
      </c>
      <c r="D3969" t="str">
        <f t="shared" si="61"/>
        <v>Rooseveltspring 2022</v>
      </c>
      <c r="E3969" t="s">
        <v>75</v>
      </c>
      <c r="F3969" t="s">
        <v>49</v>
      </c>
      <c r="G3969" t="s">
        <v>1</v>
      </c>
      <c r="H3969" t="s">
        <v>4256</v>
      </c>
      <c r="I3969" t="s">
        <v>4073</v>
      </c>
      <c r="J3969" t="s">
        <v>60</v>
      </c>
      <c r="K3969">
        <v>0</v>
      </c>
      <c r="L3969">
        <v>0</v>
      </c>
      <c r="M3969">
        <v>0</v>
      </c>
      <c r="N3969">
        <f>_xlfn.XLOOKUP($A3969,'site variables'!$A:$A,'site variables'!C:C,0,0)</f>
        <v>400.54</v>
      </c>
      <c r="O3969">
        <f>_xlfn.XLOOKUP($A3969,'site variables'!$A:$A,'site variables'!D:D,0,0)</f>
        <v>30.2</v>
      </c>
      <c r="P3969">
        <f>_xlfn.XLOOKUP($A3969,'site variables'!$A:$A,'site variables'!E:E,0,0)</f>
        <v>20.100000000000001</v>
      </c>
      <c r="Q3969">
        <f>_xlfn.XLOOKUP($A3969,'site variables'!$A:$A,'site variables'!F:F,0,0)</f>
        <v>762</v>
      </c>
      <c r="R3969" t="str">
        <f>_xlfn.XLOOKUP($A3969,'site variables'!$A:$A,'site variables'!G:G,0,0)</f>
        <v>high</v>
      </c>
      <c r="S3969" t="str">
        <f>_xlfn.XLOOKUP($A3969,'site variables'!$A:$A,'site variables'!H:H,0,0)</f>
        <v>low</v>
      </c>
      <c r="T3969" t="str">
        <f>_xlfn.XLOOKUP($A3969,'site variables'!$A:$A,'site variables'!I:I,0,0)</f>
        <v>Wildfire&amp;grazing</v>
      </c>
      <c r="U3969">
        <f>_xlfn.XLOOKUP($D3969,climatevars!$E:$E,climatevars!J:J,0,)</f>
        <v>130.99973799999995</v>
      </c>
      <c r="V3969">
        <f>_xlfn.XLOOKUP($D3969,climatevars!$E:$E,climatevars!K:K,0,)</f>
        <v>750.99849799999981</v>
      </c>
      <c r="W3969">
        <f>_xlfn.XLOOKUP($D3969,climatevars!$E:$E,climatevars!L:L,0,)</f>
        <v>750.99849799999993</v>
      </c>
      <c r="X3969">
        <f>_xlfn.XLOOKUP($G3969,speciesvars!$D:$D,speciesvars!H:H,0,0)</f>
        <v>22.9416667421659</v>
      </c>
      <c r="Y3969">
        <f>_xlfn.XLOOKUP($G3969,speciesvars!$D:$D,speciesvars!I:I,0,0)</f>
        <v>528</v>
      </c>
    </row>
    <row r="3970" spans="1:25" hidden="1" x14ac:dyDescent="0.25">
      <c r="A3970" t="s">
        <v>57</v>
      </c>
      <c r="B3970" t="s">
        <v>69</v>
      </c>
      <c r="C3970">
        <v>26</v>
      </c>
      <c r="D3970" t="str">
        <f t="shared" si="61"/>
        <v>Rooseveltspring 2022</v>
      </c>
      <c r="E3970" t="s">
        <v>12</v>
      </c>
      <c r="F3970" t="s">
        <v>0</v>
      </c>
      <c r="G3970" t="s">
        <v>13</v>
      </c>
      <c r="H3970" t="s">
        <v>4254</v>
      </c>
      <c r="I3970" t="s">
        <v>4074</v>
      </c>
      <c r="J3970" t="s">
        <v>60</v>
      </c>
      <c r="K3970">
        <v>0</v>
      </c>
      <c r="L3970">
        <v>0</v>
      </c>
      <c r="M3970">
        <v>0</v>
      </c>
      <c r="N3970">
        <f>_xlfn.XLOOKUP($A3970,'site variables'!$A:$A,'site variables'!C:C,0,0)</f>
        <v>400.54</v>
      </c>
      <c r="O3970">
        <f>_xlfn.XLOOKUP($A3970,'site variables'!$A:$A,'site variables'!D:D,0,0)</f>
        <v>30.2</v>
      </c>
      <c r="P3970">
        <f>_xlfn.XLOOKUP($A3970,'site variables'!$A:$A,'site variables'!E:E,0,0)</f>
        <v>20.100000000000001</v>
      </c>
      <c r="Q3970">
        <f>_xlfn.XLOOKUP($A3970,'site variables'!$A:$A,'site variables'!F:F,0,0)</f>
        <v>762</v>
      </c>
      <c r="R3970" t="str">
        <f>_xlfn.XLOOKUP($A3970,'site variables'!$A:$A,'site variables'!G:G,0,0)</f>
        <v>high</v>
      </c>
      <c r="S3970" t="str">
        <f>_xlfn.XLOOKUP($A3970,'site variables'!$A:$A,'site variables'!H:H,0,0)</f>
        <v>low</v>
      </c>
      <c r="T3970" t="str">
        <f>_xlfn.XLOOKUP($A3970,'site variables'!$A:$A,'site variables'!I:I,0,0)</f>
        <v>Wildfire&amp;grazing</v>
      </c>
      <c r="U3970">
        <f>_xlfn.XLOOKUP($D3970,climatevars!$E:$E,climatevars!J:J,0,)</f>
        <v>130.99973799999995</v>
      </c>
      <c r="V3970">
        <f>_xlfn.XLOOKUP($D3970,climatevars!$E:$E,climatevars!K:K,0,)</f>
        <v>750.99849799999981</v>
      </c>
      <c r="W3970">
        <f>_xlfn.XLOOKUP($D3970,climatevars!$E:$E,climatevars!L:L,0,)</f>
        <v>750.99849799999993</v>
      </c>
      <c r="X3970">
        <f>_xlfn.XLOOKUP($G3970,speciesvars!$D:$D,speciesvars!H:H,0,0)</f>
        <v>23.462500015894602</v>
      </c>
      <c r="Y3970">
        <f>_xlfn.XLOOKUP($G3970,speciesvars!$D:$D,speciesvars!I:I,0,0)</f>
        <v>846</v>
      </c>
    </row>
    <row r="3971" spans="1:25" hidden="1" x14ac:dyDescent="0.25">
      <c r="A3971" t="s">
        <v>57</v>
      </c>
      <c r="B3971" t="s">
        <v>69</v>
      </c>
      <c r="C3971">
        <v>27</v>
      </c>
      <c r="D3971" t="str">
        <f t="shared" ref="D3971:D4034" si="62">_xlfn.CONCAT(A3971,B3971)</f>
        <v>Rooseveltspring 2022</v>
      </c>
      <c r="E3971" t="s">
        <v>48</v>
      </c>
      <c r="F3971" t="s">
        <v>70</v>
      </c>
      <c r="G3971" t="s">
        <v>3</v>
      </c>
      <c r="H3971" t="s">
        <v>11</v>
      </c>
      <c r="I3971" t="s">
        <v>4075</v>
      </c>
      <c r="J3971" t="s">
        <v>72</v>
      </c>
      <c r="K3971">
        <v>1</v>
      </c>
      <c r="L3971">
        <v>50</v>
      </c>
      <c r="N3971">
        <f>_xlfn.XLOOKUP($A3971,'site variables'!$A:$A,'site variables'!C:C,0,0)</f>
        <v>400.54</v>
      </c>
      <c r="O3971">
        <f>_xlfn.XLOOKUP($A3971,'site variables'!$A:$A,'site variables'!D:D,0,0)</f>
        <v>30.2</v>
      </c>
      <c r="P3971">
        <f>_xlfn.XLOOKUP($A3971,'site variables'!$A:$A,'site variables'!E:E,0,0)</f>
        <v>20.100000000000001</v>
      </c>
      <c r="Q3971">
        <f>_xlfn.XLOOKUP($A3971,'site variables'!$A:$A,'site variables'!F:F,0,0)</f>
        <v>762</v>
      </c>
      <c r="R3971" t="str">
        <f>_xlfn.XLOOKUP($A3971,'site variables'!$A:$A,'site variables'!G:G,0,0)</f>
        <v>high</v>
      </c>
      <c r="S3971" t="str">
        <f>_xlfn.XLOOKUP($A3971,'site variables'!$A:$A,'site variables'!H:H,0,0)</f>
        <v>low</v>
      </c>
      <c r="T3971" t="str">
        <f>_xlfn.XLOOKUP($A3971,'site variables'!$A:$A,'site variables'!I:I,0,0)</f>
        <v>Wildfire&amp;grazing</v>
      </c>
      <c r="U3971">
        <f>_xlfn.XLOOKUP($D3971,climatevars!$E:$E,climatevars!J:J,0,)</f>
        <v>130.99973799999995</v>
      </c>
      <c r="V3971">
        <f>_xlfn.XLOOKUP($D3971,climatevars!$E:$E,climatevars!K:K,0,)</f>
        <v>750.99849799999981</v>
      </c>
      <c r="W3971">
        <f>_xlfn.XLOOKUP($D3971,climatevars!$E:$E,climatevars!L:L,0,)</f>
        <v>750.99849799999993</v>
      </c>
      <c r="X3971">
        <f>_xlfn.XLOOKUP($G3971,speciesvars!$D:$D,speciesvars!H:H,0,0)</f>
        <v>0</v>
      </c>
      <c r="Y3971">
        <f>_xlfn.XLOOKUP($G3971,speciesvars!$D:$D,speciesvars!I:I,0,0)</f>
        <v>0</v>
      </c>
    </row>
    <row r="3972" spans="1:25" hidden="1" x14ac:dyDescent="0.25">
      <c r="A3972" t="s">
        <v>57</v>
      </c>
      <c r="B3972" t="s">
        <v>69</v>
      </c>
      <c r="C3972">
        <v>27</v>
      </c>
      <c r="D3972" t="str">
        <f t="shared" si="62"/>
        <v>Rooseveltspring 2022</v>
      </c>
      <c r="E3972" t="s">
        <v>48</v>
      </c>
      <c r="F3972" t="s">
        <v>70</v>
      </c>
      <c r="G3972" t="s">
        <v>33</v>
      </c>
      <c r="H3972" t="s">
        <v>11</v>
      </c>
      <c r="I3972" t="s">
        <v>4076</v>
      </c>
      <c r="J3972" t="s">
        <v>60</v>
      </c>
      <c r="K3972">
        <v>12</v>
      </c>
      <c r="L3972">
        <v>30</v>
      </c>
      <c r="N3972">
        <f>_xlfn.XLOOKUP($A3972,'site variables'!$A:$A,'site variables'!C:C,0,0)</f>
        <v>400.54</v>
      </c>
      <c r="O3972">
        <f>_xlfn.XLOOKUP($A3972,'site variables'!$A:$A,'site variables'!D:D,0,0)</f>
        <v>30.2</v>
      </c>
      <c r="P3972">
        <f>_xlfn.XLOOKUP($A3972,'site variables'!$A:$A,'site variables'!E:E,0,0)</f>
        <v>20.100000000000001</v>
      </c>
      <c r="Q3972">
        <f>_xlfn.XLOOKUP($A3972,'site variables'!$A:$A,'site variables'!F:F,0,0)</f>
        <v>762</v>
      </c>
      <c r="R3972" t="str">
        <f>_xlfn.XLOOKUP($A3972,'site variables'!$A:$A,'site variables'!G:G,0,0)</f>
        <v>high</v>
      </c>
      <c r="S3972" t="str">
        <f>_xlfn.XLOOKUP($A3972,'site variables'!$A:$A,'site variables'!H:H,0,0)</f>
        <v>low</v>
      </c>
      <c r="T3972" t="str">
        <f>_xlfn.XLOOKUP($A3972,'site variables'!$A:$A,'site variables'!I:I,0,0)</f>
        <v>Wildfire&amp;grazing</v>
      </c>
      <c r="U3972">
        <f>_xlfn.XLOOKUP($D3972,climatevars!$E:$E,climatevars!J:J,0,)</f>
        <v>130.99973799999995</v>
      </c>
      <c r="V3972">
        <f>_xlfn.XLOOKUP($D3972,climatevars!$E:$E,climatevars!K:K,0,)</f>
        <v>750.99849799999981</v>
      </c>
      <c r="W3972">
        <f>_xlfn.XLOOKUP($D3972,climatevars!$E:$E,climatevars!L:L,0,)</f>
        <v>750.99849799999993</v>
      </c>
      <c r="X3972">
        <f>_xlfn.XLOOKUP($G3972,speciesvars!$D:$D,speciesvars!H:H,0,0)</f>
        <v>0</v>
      </c>
      <c r="Y3972">
        <f>_xlfn.XLOOKUP($G3972,speciesvars!$D:$D,speciesvars!I:I,0,0)</f>
        <v>0</v>
      </c>
    </row>
    <row r="3973" spans="1:25" hidden="1" x14ac:dyDescent="0.25">
      <c r="A3973" t="s">
        <v>57</v>
      </c>
      <c r="B3973" t="s">
        <v>69</v>
      </c>
      <c r="C3973">
        <v>27</v>
      </c>
      <c r="D3973" t="str">
        <f t="shared" si="62"/>
        <v>Rooseveltspring 2022</v>
      </c>
      <c r="E3973" t="s">
        <v>48</v>
      </c>
      <c r="F3973" t="s">
        <v>70</v>
      </c>
      <c r="G3973" t="s">
        <v>1011</v>
      </c>
      <c r="H3973" t="s">
        <v>11</v>
      </c>
      <c r="I3973" t="s">
        <v>4077</v>
      </c>
      <c r="J3973" t="s">
        <v>60</v>
      </c>
      <c r="K3973">
        <v>12</v>
      </c>
      <c r="L3973">
        <v>20</v>
      </c>
      <c r="N3973">
        <f>_xlfn.XLOOKUP($A3973,'site variables'!$A:$A,'site variables'!C:C,0,0)</f>
        <v>400.54</v>
      </c>
      <c r="O3973">
        <f>_xlfn.XLOOKUP($A3973,'site variables'!$A:$A,'site variables'!D:D,0,0)</f>
        <v>30.2</v>
      </c>
      <c r="P3973">
        <f>_xlfn.XLOOKUP($A3973,'site variables'!$A:$A,'site variables'!E:E,0,0)</f>
        <v>20.100000000000001</v>
      </c>
      <c r="Q3973">
        <f>_xlfn.XLOOKUP($A3973,'site variables'!$A:$A,'site variables'!F:F,0,0)</f>
        <v>762</v>
      </c>
      <c r="R3973" t="str">
        <f>_xlfn.XLOOKUP($A3973,'site variables'!$A:$A,'site variables'!G:G,0,0)</f>
        <v>high</v>
      </c>
      <c r="S3973" t="str">
        <f>_xlfn.XLOOKUP($A3973,'site variables'!$A:$A,'site variables'!H:H,0,0)</f>
        <v>low</v>
      </c>
      <c r="T3973" t="str">
        <f>_xlfn.XLOOKUP($A3973,'site variables'!$A:$A,'site variables'!I:I,0,0)</f>
        <v>Wildfire&amp;grazing</v>
      </c>
      <c r="U3973">
        <f>_xlfn.XLOOKUP($D3973,climatevars!$E:$E,climatevars!J:J,0,)</f>
        <v>130.99973799999995</v>
      </c>
      <c r="V3973">
        <f>_xlfn.XLOOKUP($D3973,climatevars!$E:$E,climatevars!K:K,0,)</f>
        <v>750.99849799999981</v>
      </c>
      <c r="W3973">
        <f>_xlfn.XLOOKUP($D3973,climatevars!$E:$E,climatevars!L:L,0,)</f>
        <v>750.99849799999993</v>
      </c>
      <c r="X3973">
        <f>_xlfn.XLOOKUP($G3973,speciesvars!$D:$D,speciesvars!H:H,0,0)</f>
        <v>0</v>
      </c>
      <c r="Y3973">
        <f>_xlfn.XLOOKUP($G3973,speciesvars!$D:$D,speciesvars!I:I,0,0)</f>
        <v>0</v>
      </c>
    </row>
    <row r="3974" spans="1:25" hidden="1" x14ac:dyDescent="0.25">
      <c r="A3974" t="s">
        <v>57</v>
      </c>
      <c r="B3974" t="s">
        <v>69</v>
      </c>
      <c r="C3974">
        <v>27</v>
      </c>
      <c r="D3974" t="str">
        <f t="shared" si="62"/>
        <v>Rooseveltspring 2022</v>
      </c>
      <c r="E3974" t="s">
        <v>48</v>
      </c>
      <c r="F3974" t="s">
        <v>70</v>
      </c>
      <c r="G3974" t="s">
        <v>1637</v>
      </c>
      <c r="H3974" t="s">
        <v>11</v>
      </c>
      <c r="I3974" t="s">
        <v>4078</v>
      </c>
      <c r="J3974" t="s">
        <v>60</v>
      </c>
      <c r="K3974">
        <v>2</v>
      </c>
      <c r="L3974">
        <v>35</v>
      </c>
      <c r="N3974">
        <f>_xlfn.XLOOKUP($A3974,'site variables'!$A:$A,'site variables'!C:C,0,0)</f>
        <v>400.54</v>
      </c>
      <c r="O3974">
        <f>_xlfn.XLOOKUP($A3974,'site variables'!$A:$A,'site variables'!D:D,0,0)</f>
        <v>30.2</v>
      </c>
      <c r="P3974">
        <f>_xlfn.XLOOKUP($A3974,'site variables'!$A:$A,'site variables'!E:E,0,0)</f>
        <v>20.100000000000001</v>
      </c>
      <c r="Q3974">
        <f>_xlfn.XLOOKUP($A3974,'site variables'!$A:$A,'site variables'!F:F,0,0)</f>
        <v>762</v>
      </c>
      <c r="R3974" t="str">
        <f>_xlfn.XLOOKUP($A3974,'site variables'!$A:$A,'site variables'!G:G,0,0)</f>
        <v>high</v>
      </c>
      <c r="S3974" t="str">
        <f>_xlfn.XLOOKUP($A3974,'site variables'!$A:$A,'site variables'!H:H,0,0)</f>
        <v>low</v>
      </c>
      <c r="T3974" t="str">
        <f>_xlfn.XLOOKUP($A3974,'site variables'!$A:$A,'site variables'!I:I,0,0)</f>
        <v>Wildfire&amp;grazing</v>
      </c>
      <c r="U3974">
        <f>_xlfn.XLOOKUP($D3974,climatevars!$E:$E,climatevars!J:J,0,)</f>
        <v>130.99973799999995</v>
      </c>
      <c r="V3974">
        <f>_xlfn.XLOOKUP($D3974,climatevars!$E:$E,climatevars!K:K,0,)</f>
        <v>750.99849799999981</v>
      </c>
      <c r="W3974">
        <f>_xlfn.XLOOKUP($D3974,climatevars!$E:$E,climatevars!L:L,0,)</f>
        <v>750.99849799999993</v>
      </c>
      <c r="X3974">
        <f>_xlfn.XLOOKUP($G3974,speciesvars!$D:$D,speciesvars!H:H,0,0)</f>
        <v>0</v>
      </c>
      <c r="Y3974">
        <f>_xlfn.XLOOKUP($G3974,speciesvars!$D:$D,speciesvars!I:I,0,0)</f>
        <v>0</v>
      </c>
    </row>
    <row r="3975" spans="1:25" hidden="1" x14ac:dyDescent="0.25">
      <c r="A3975" t="s">
        <v>57</v>
      </c>
      <c r="B3975" t="s">
        <v>69</v>
      </c>
      <c r="C3975">
        <v>26</v>
      </c>
      <c r="D3975" t="str">
        <f t="shared" si="62"/>
        <v>Rooseveltspring 2022</v>
      </c>
      <c r="E3975" t="s">
        <v>12</v>
      </c>
      <c r="F3975" t="s">
        <v>0</v>
      </c>
      <c r="G3975" t="s">
        <v>21</v>
      </c>
      <c r="H3975" t="s">
        <v>4254</v>
      </c>
      <c r="I3975" t="s">
        <v>4079</v>
      </c>
      <c r="J3975" t="s">
        <v>60</v>
      </c>
      <c r="K3975">
        <v>0</v>
      </c>
      <c r="L3975">
        <v>0</v>
      </c>
      <c r="M3975">
        <v>0</v>
      </c>
      <c r="N3975">
        <f>_xlfn.XLOOKUP($A3975,'site variables'!$A:$A,'site variables'!C:C,0,0)</f>
        <v>400.54</v>
      </c>
      <c r="O3975">
        <f>_xlfn.XLOOKUP($A3975,'site variables'!$A:$A,'site variables'!D:D,0,0)</f>
        <v>30.2</v>
      </c>
      <c r="P3975">
        <f>_xlfn.XLOOKUP($A3975,'site variables'!$A:$A,'site variables'!E:E,0,0)</f>
        <v>20.100000000000001</v>
      </c>
      <c r="Q3975">
        <f>_xlfn.XLOOKUP($A3975,'site variables'!$A:$A,'site variables'!F:F,0,0)</f>
        <v>762</v>
      </c>
      <c r="R3975" t="str">
        <f>_xlfn.XLOOKUP($A3975,'site variables'!$A:$A,'site variables'!G:G,0,0)</f>
        <v>high</v>
      </c>
      <c r="S3975" t="str">
        <f>_xlfn.XLOOKUP($A3975,'site variables'!$A:$A,'site variables'!H:H,0,0)</f>
        <v>low</v>
      </c>
      <c r="T3975" t="str">
        <f>_xlfn.XLOOKUP($A3975,'site variables'!$A:$A,'site variables'!I:I,0,0)</f>
        <v>Wildfire&amp;grazing</v>
      </c>
      <c r="U3975">
        <f>_xlfn.XLOOKUP($D3975,climatevars!$E:$E,climatevars!J:J,0,)</f>
        <v>130.99973799999995</v>
      </c>
      <c r="V3975">
        <f>_xlfn.XLOOKUP($D3975,climatevars!$E:$E,climatevars!K:K,0,)</f>
        <v>750.99849799999981</v>
      </c>
      <c r="W3975">
        <f>_xlfn.XLOOKUP($D3975,climatevars!$E:$E,climatevars!L:L,0,)</f>
        <v>750.99849799999993</v>
      </c>
      <c r="X3975">
        <f>_xlfn.XLOOKUP($G3975,speciesvars!$D:$D,speciesvars!H:H,0,0)</f>
        <v>24.8750001192093</v>
      </c>
      <c r="Y3975">
        <f>_xlfn.XLOOKUP($G3975,speciesvars!$D:$D,speciesvars!I:I,0,0)</f>
        <v>845</v>
      </c>
    </row>
    <row r="3976" spans="1:25" hidden="1" x14ac:dyDescent="0.25">
      <c r="A3976" t="s">
        <v>57</v>
      </c>
      <c r="B3976" t="s">
        <v>69</v>
      </c>
      <c r="C3976">
        <v>27</v>
      </c>
      <c r="D3976" t="str">
        <f t="shared" si="62"/>
        <v>Rooseveltspring 2022</v>
      </c>
      <c r="E3976" t="s">
        <v>48</v>
      </c>
      <c r="F3976" t="s">
        <v>70</v>
      </c>
      <c r="G3976" t="s">
        <v>1319</v>
      </c>
      <c r="H3976" t="s">
        <v>11</v>
      </c>
      <c r="I3976" t="s">
        <v>4080</v>
      </c>
      <c r="J3976" t="s">
        <v>60</v>
      </c>
      <c r="K3976">
        <v>0</v>
      </c>
      <c r="M3976">
        <v>0.05</v>
      </c>
      <c r="N3976">
        <f>_xlfn.XLOOKUP($A3976,'site variables'!$A:$A,'site variables'!C:C,0,0)</f>
        <v>400.54</v>
      </c>
      <c r="O3976">
        <f>_xlfn.XLOOKUP($A3976,'site variables'!$A:$A,'site variables'!D:D,0,0)</f>
        <v>30.2</v>
      </c>
      <c r="P3976">
        <f>_xlfn.XLOOKUP($A3976,'site variables'!$A:$A,'site variables'!E:E,0,0)</f>
        <v>20.100000000000001</v>
      </c>
      <c r="Q3976">
        <f>_xlfn.XLOOKUP($A3976,'site variables'!$A:$A,'site variables'!F:F,0,0)</f>
        <v>762</v>
      </c>
      <c r="R3976" t="str">
        <f>_xlfn.XLOOKUP($A3976,'site variables'!$A:$A,'site variables'!G:G,0,0)</f>
        <v>high</v>
      </c>
      <c r="S3976" t="str">
        <f>_xlfn.XLOOKUP($A3976,'site variables'!$A:$A,'site variables'!H:H,0,0)</f>
        <v>low</v>
      </c>
      <c r="T3976" t="str">
        <f>_xlfn.XLOOKUP($A3976,'site variables'!$A:$A,'site variables'!I:I,0,0)</f>
        <v>Wildfire&amp;grazing</v>
      </c>
      <c r="U3976">
        <f>_xlfn.XLOOKUP($D3976,climatevars!$E:$E,climatevars!J:J,0,)</f>
        <v>130.99973799999995</v>
      </c>
      <c r="V3976">
        <f>_xlfn.XLOOKUP($D3976,climatevars!$E:$E,climatevars!K:K,0,)</f>
        <v>750.99849799999981</v>
      </c>
      <c r="W3976">
        <f>_xlfn.XLOOKUP($D3976,climatevars!$E:$E,climatevars!L:L,0,)</f>
        <v>750.99849799999993</v>
      </c>
      <c r="X3976">
        <f>_xlfn.XLOOKUP($G3976,speciesvars!$D:$D,speciesvars!H:H,0,0)</f>
        <v>19.654166481768101</v>
      </c>
      <c r="Y3976">
        <f>_xlfn.XLOOKUP($G3976,speciesvars!$D:$D,speciesvars!I:I,0,0)</f>
        <v>1000</v>
      </c>
    </row>
    <row r="3977" spans="1:25" hidden="1" x14ac:dyDescent="0.25">
      <c r="A3977" t="s">
        <v>57</v>
      </c>
      <c r="B3977" t="s">
        <v>69</v>
      </c>
      <c r="C3977">
        <v>26</v>
      </c>
      <c r="D3977" t="str">
        <f t="shared" si="62"/>
        <v>Rooseveltspring 2022</v>
      </c>
      <c r="E3977" t="s">
        <v>12</v>
      </c>
      <c r="F3977" t="s">
        <v>0</v>
      </c>
      <c r="G3977" t="s">
        <v>53</v>
      </c>
      <c r="H3977" t="s">
        <v>4254</v>
      </c>
      <c r="I3977" t="s">
        <v>4081</v>
      </c>
      <c r="J3977" t="s">
        <v>60</v>
      </c>
      <c r="K3977">
        <v>0</v>
      </c>
      <c r="L3977">
        <v>0</v>
      </c>
      <c r="M3977">
        <v>0</v>
      </c>
      <c r="N3977">
        <f>_xlfn.XLOOKUP($A3977,'site variables'!$A:$A,'site variables'!C:C,0,0)</f>
        <v>400.54</v>
      </c>
      <c r="O3977">
        <f>_xlfn.XLOOKUP($A3977,'site variables'!$A:$A,'site variables'!D:D,0,0)</f>
        <v>30.2</v>
      </c>
      <c r="P3977">
        <f>_xlfn.XLOOKUP($A3977,'site variables'!$A:$A,'site variables'!E:E,0,0)</f>
        <v>20.100000000000001</v>
      </c>
      <c r="Q3977">
        <f>_xlfn.XLOOKUP($A3977,'site variables'!$A:$A,'site variables'!F:F,0,0)</f>
        <v>762</v>
      </c>
      <c r="R3977" t="str">
        <f>_xlfn.XLOOKUP($A3977,'site variables'!$A:$A,'site variables'!G:G,0,0)</f>
        <v>high</v>
      </c>
      <c r="S3977" t="str">
        <f>_xlfn.XLOOKUP($A3977,'site variables'!$A:$A,'site variables'!H:H,0,0)</f>
        <v>low</v>
      </c>
      <c r="T3977" t="str">
        <f>_xlfn.XLOOKUP($A3977,'site variables'!$A:$A,'site variables'!I:I,0,0)</f>
        <v>Wildfire&amp;grazing</v>
      </c>
      <c r="U3977">
        <f>_xlfn.XLOOKUP($D3977,climatevars!$E:$E,climatevars!J:J,0,)</f>
        <v>130.99973799999995</v>
      </c>
      <c r="V3977">
        <f>_xlfn.XLOOKUP($D3977,climatevars!$E:$E,climatevars!K:K,0,)</f>
        <v>750.99849799999981</v>
      </c>
      <c r="W3977">
        <f>_xlfn.XLOOKUP($D3977,climatevars!$E:$E,climatevars!L:L,0,)</f>
        <v>750.99849799999993</v>
      </c>
      <c r="X3977">
        <f>_xlfn.XLOOKUP($G3977,speciesvars!$D:$D,speciesvars!H:H,0,0)</f>
        <v>24.200000047683702</v>
      </c>
      <c r="Y3977">
        <f>_xlfn.XLOOKUP($G3977,speciesvars!$D:$D,speciesvars!I:I,0,0)</f>
        <v>706</v>
      </c>
    </row>
    <row r="3978" spans="1:25" hidden="1" x14ac:dyDescent="0.25">
      <c r="A3978" t="s">
        <v>57</v>
      </c>
      <c r="B3978" t="s">
        <v>69</v>
      </c>
      <c r="C3978">
        <v>26</v>
      </c>
      <c r="D3978" t="str">
        <f t="shared" si="62"/>
        <v>Rooseveltspring 2022</v>
      </c>
      <c r="E3978" t="s">
        <v>12</v>
      </c>
      <c r="F3978" t="s">
        <v>0</v>
      </c>
      <c r="G3978" t="s">
        <v>35</v>
      </c>
      <c r="H3978" t="s">
        <v>4254</v>
      </c>
      <c r="I3978" t="s">
        <v>4082</v>
      </c>
      <c r="J3978" t="s">
        <v>60</v>
      </c>
      <c r="K3978">
        <v>0</v>
      </c>
      <c r="L3978">
        <v>0</v>
      </c>
      <c r="M3978">
        <v>0</v>
      </c>
      <c r="N3978">
        <f>_xlfn.XLOOKUP($A3978,'site variables'!$A:$A,'site variables'!C:C,0,0)</f>
        <v>400.54</v>
      </c>
      <c r="O3978">
        <f>_xlfn.XLOOKUP($A3978,'site variables'!$A:$A,'site variables'!D:D,0,0)</f>
        <v>30.2</v>
      </c>
      <c r="P3978">
        <f>_xlfn.XLOOKUP($A3978,'site variables'!$A:$A,'site variables'!E:E,0,0)</f>
        <v>20.100000000000001</v>
      </c>
      <c r="Q3978">
        <f>_xlfn.XLOOKUP($A3978,'site variables'!$A:$A,'site variables'!F:F,0,0)</f>
        <v>762</v>
      </c>
      <c r="R3978" t="str">
        <f>_xlfn.XLOOKUP($A3978,'site variables'!$A:$A,'site variables'!G:G,0,0)</f>
        <v>high</v>
      </c>
      <c r="S3978" t="str">
        <f>_xlfn.XLOOKUP($A3978,'site variables'!$A:$A,'site variables'!H:H,0,0)</f>
        <v>low</v>
      </c>
      <c r="T3978" t="str">
        <f>_xlfn.XLOOKUP($A3978,'site variables'!$A:$A,'site variables'!I:I,0,0)</f>
        <v>Wildfire&amp;grazing</v>
      </c>
      <c r="U3978">
        <f>_xlfn.XLOOKUP($D3978,climatevars!$E:$E,climatevars!J:J,0,)</f>
        <v>130.99973799999995</v>
      </c>
      <c r="V3978">
        <f>_xlfn.XLOOKUP($D3978,climatevars!$E:$E,climatevars!K:K,0,)</f>
        <v>750.99849799999981</v>
      </c>
      <c r="W3978">
        <f>_xlfn.XLOOKUP($D3978,climatevars!$E:$E,climatevars!L:L,0,)</f>
        <v>750.99849799999993</v>
      </c>
      <c r="X3978">
        <f>_xlfn.XLOOKUP($G3978,speciesvars!$D:$D,speciesvars!H:H,0,0)</f>
        <v>23.5000000198682</v>
      </c>
      <c r="Y3978">
        <f>_xlfn.XLOOKUP($G3978,speciesvars!$D:$D,speciesvars!I:I,0,0)</f>
        <v>354</v>
      </c>
    </row>
    <row r="3979" spans="1:25" hidden="1" x14ac:dyDescent="0.25">
      <c r="A3979" t="s">
        <v>57</v>
      </c>
      <c r="B3979" t="s">
        <v>69</v>
      </c>
      <c r="C3979">
        <v>26</v>
      </c>
      <c r="D3979" t="str">
        <f t="shared" si="62"/>
        <v>Rooseveltspring 2022</v>
      </c>
      <c r="E3979" t="s">
        <v>12</v>
      </c>
      <c r="F3979" t="s">
        <v>0</v>
      </c>
      <c r="G3979" t="s">
        <v>76</v>
      </c>
      <c r="H3979" t="s">
        <v>4254</v>
      </c>
      <c r="I3979" t="s">
        <v>4083</v>
      </c>
      <c r="J3979" t="s">
        <v>60</v>
      </c>
      <c r="K3979">
        <v>0</v>
      </c>
      <c r="L3979">
        <v>0</v>
      </c>
      <c r="M3979">
        <v>0.55000000000000004</v>
      </c>
      <c r="N3979">
        <f>_xlfn.XLOOKUP($A3979,'site variables'!$A:$A,'site variables'!C:C,0,0)</f>
        <v>400.54</v>
      </c>
      <c r="O3979">
        <f>_xlfn.XLOOKUP($A3979,'site variables'!$A:$A,'site variables'!D:D,0,0)</f>
        <v>30.2</v>
      </c>
      <c r="P3979">
        <f>_xlfn.XLOOKUP($A3979,'site variables'!$A:$A,'site variables'!E:E,0,0)</f>
        <v>20.100000000000001</v>
      </c>
      <c r="Q3979">
        <f>_xlfn.XLOOKUP($A3979,'site variables'!$A:$A,'site variables'!F:F,0,0)</f>
        <v>762</v>
      </c>
      <c r="R3979" t="str">
        <f>_xlfn.XLOOKUP($A3979,'site variables'!$A:$A,'site variables'!G:G,0,0)</f>
        <v>high</v>
      </c>
      <c r="S3979" t="str">
        <f>_xlfn.XLOOKUP($A3979,'site variables'!$A:$A,'site variables'!H:H,0,0)</f>
        <v>low</v>
      </c>
      <c r="T3979" t="str">
        <f>_xlfn.XLOOKUP($A3979,'site variables'!$A:$A,'site variables'!I:I,0,0)</f>
        <v>Wildfire&amp;grazing</v>
      </c>
      <c r="U3979">
        <f>_xlfn.XLOOKUP($D3979,climatevars!$E:$E,climatevars!J:J,0,)</f>
        <v>130.99973799999995</v>
      </c>
      <c r="V3979">
        <f>_xlfn.XLOOKUP($D3979,climatevars!$E:$E,climatevars!K:K,0,)</f>
        <v>750.99849799999981</v>
      </c>
      <c r="W3979">
        <f>_xlfn.XLOOKUP($D3979,climatevars!$E:$E,climatevars!L:L,0,)</f>
        <v>750.99849799999993</v>
      </c>
      <c r="X3979">
        <f>_xlfn.XLOOKUP($G3979,speciesvars!$D:$D,speciesvars!H:H,0,0)</f>
        <v>23.825000166892998</v>
      </c>
      <c r="Y3979">
        <f>_xlfn.XLOOKUP($G3979,speciesvars!$D:$D,speciesvars!I:I,0,0)</f>
        <v>508</v>
      </c>
    </row>
    <row r="3980" spans="1:25" hidden="1" x14ac:dyDescent="0.25">
      <c r="A3980" t="s">
        <v>57</v>
      </c>
      <c r="B3980" t="s">
        <v>69</v>
      </c>
      <c r="C3980">
        <v>26</v>
      </c>
      <c r="D3980" t="str">
        <f t="shared" si="62"/>
        <v>Rooseveltspring 2022</v>
      </c>
      <c r="E3980" t="s">
        <v>12</v>
      </c>
      <c r="F3980" t="s">
        <v>0</v>
      </c>
      <c r="G3980" t="s">
        <v>1</v>
      </c>
      <c r="H3980" t="s">
        <v>4256</v>
      </c>
      <c r="I3980" t="s">
        <v>4084</v>
      </c>
      <c r="J3980" t="s">
        <v>60</v>
      </c>
      <c r="K3980">
        <v>0</v>
      </c>
      <c r="L3980">
        <v>0</v>
      </c>
      <c r="M3980">
        <v>0.55000000000000004</v>
      </c>
      <c r="N3980">
        <f>_xlfn.XLOOKUP($A3980,'site variables'!$A:$A,'site variables'!C:C,0,0)</f>
        <v>400.54</v>
      </c>
      <c r="O3980">
        <f>_xlfn.XLOOKUP($A3980,'site variables'!$A:$A,'site variables'!D:D,0,0)</f>
        <v>30.2</v>
      </c>
      <c r="P3980">
        <f>_xlfn.XLOOKUP($A3980,'site variables'!$A:$A,'site variables'!E:E,0,0)</f>
        <v>20.100000000000001</v>
      </c>
      <c r="Q3980">
        <f>_xlfn.XLOOKUP($A3980,'site variables'!$A:$A,'site variables'!F:F,0,0)</f>
        <v>762</v>
      </c>
      <c r="R3980" t="str">
        <f>_xlfn.XLOOKUP($A3980,'site variables'!$A:$A,'site variables'!G:G,0,0)</f>
        <v>high</v>
      </c>
      <c r="S3980" t="str">
        <f>_xlfn.XLOOKUP($A3980,'site variables'!$A:$A,'site variables'!H:H,0,0)</f>
        <v>low</v>
      </c>
      <c r="T3980" t="str">
        <f>_xlfn.XLOOKUP($A3980,'site variables'!$A:$A,'site variables'!I:I,0,0)</f>
        <v>Wildfire&amp;grazing</v>
      </c>
      <c r="U3980">
        <f>_xlfn.XLOOKUP($D3980,climatevars!$E:$E,climatevars!J:J,0,)</f>
        <v>130.99973799999995</v>
      </c>
      <c r="V3980">
        <f>_xlfn.XLOOKUP($D3980,climatevars!$E:$E,climatevars!K:K,0,)</f>
        <v>750.99849799999981</v>
      </c>
      <c r="W3980">
        <f>_xlfn.XLOOKUP($D3980,climatevars!$E:$E,climatevars!L:L,0,)</f>
        <v>750.99849799999993</v>
      </c>
      <c r="X3980">
        <f>_xlfn.XLOOKUP($G3980,speciesvars!$D:$D,speciesvars!H:H,0,0)</f>
        <v>22.9416667421659</v>
      </c>
      <c r="Y3980">
        <f>_xlfn.XLOOKUP($G3980,speciesvars!$D:$D,speciesvars!I:I,0,0)</f>
        <v>528</v>
      </c>
    </row>
    <row r="3981" spans="1:25" hidden="1" x14ac:dyDescent="0.25">
      <c r="A3981" t="s">
        <v>57</v>
      </c>
      <c r="B3981" t="s">
        <v>69</v>
      </c>
      <c r="C3981">
        <v>27</v>
      </c>
      <c r="D3981" t="str">
        <f t="shared" si="62"/>
        <v>Rooseveltspring 2022</v>
      </c>
      <c r="E3981" t="s">
        <v>48</v>
      </c>
      <c r="F3981" t="s">
        <v>70</v>
      </c>
      <c r="G3981" t="s">
        <v>6</v>
      </c>
      <c r="H3981" t="s">
        <v>4256</v>
      </c>
      <c r="I3981" t="s">
        <v>4085</v>
      </c>
      <c r="J3981" t="s">
        <v>60</v>
      </c>
      <c r="K3981">
        <v>0</v>
      </c>
      <c r="L3981">
        <v>0</v>
      </c>
      <c r="M3981">
        <v>0</v>
      </c>
      <c r="N3981">
        <f>_xlfn.XLOOKUP($A3981,'site variables'!$A:$A,'site variables'!C:C,0,0)</f>
        <v>400.54</v>
      </c>
      <c r="O3981">
        <f>_xlfn.XLOOKUP($A3981,'site variables'!$A:$A,'site variables'!D:D,0,0)</f>
        <v>30.2</v>
      </c>
      <c r="P3981">
        <f>_xlfn.XLOOKUP($A3981,'site variables'!$A:$A,'site variables'!E:E,0,0)</f>
        <v>20.100000000000001</v>
      </c>
      <c r="Q3981">
        <f>_xlfn.XLOOKUP($A3981,'site variables'!$A:$A,'site variables'!F:F,0,0)</f>
        <v>762</v>
      </c>
      <c r="R3981" t="str">
        <f>_xlfn.XLOOKUP($A3981,'site variables'!$A:$A,'site variables'!G:G,0,0)</f>
        <v>high</v>
      </c>
      <c r="S3981" t="str">
        <f>_xlfn.XLOOKUP($A3981,'site variables'!$A:$A,'site variables'!H:H,0,0)</f>
        <v>low</v>
      </c>
      <c r="T3981" t="str">
        <f>_xlfn.XLOOKUP($A3981,'site variables'!$A:$A,'site variables'!I:I,0,0)</f>
        <v>Wildfire&amp;grazing</v>
      </c>
      <c r="U3981">
        <f>_xlfn.XLOOKUP($D3981,climatevars!$E:$E,climatevars!J:J,0,)</f>
        <v>130.99973799999995</v>
      </c>
      <c r="V3981">
        <f>_xlfn.XLOOKUP($D3981,climatevars!$E:$E,climatevars!K:K,0,)</f>
        <v>750.99849799999981</v>
      </c>
      <c r="W3981">
        <f>_xlfn.XLOOKUP($D3981,climatevars!$E:$E,climatevars!L:L,0,)</f>
        <v>750.99849799999993</v>
      </c>
      <c r="X3981">
        <f>_xlfn.XLOOKUP($G3981,speciesvars!$D:$D,speciesvars!H:H,0,0)</f>
        <v>21.804166575272902</v>
      </c>
      <c r="Y3981">
        <f>_xlfn.XLOOKUP($G3981,speciesvars!$D:$D,speciesvars!I:I,0,0)</f>
        <v>504</v>
      </c>
    </row>
    <row r="3982" spans="1:25" hidden="1" x14ac:dyDescent="0.25">
      <c r="A3982" t="s">
        <v>57</v>
      </c>
      <c r="B3982" t="s">
        <v>69</v>
      </c>
      <c r="C3982">
        <v>27</v>
      </c>
      <c r="D3982" t="str">
        <f t="shared" si="62"/>
        <v>Rooseveltspring 2022</v>
      </c>
      <c r="E3982" t="s">
        <v>48</v>
      </c>
      <c r="F3982" t="s">
        <v>70</v>
      </c>
      <c r="G3982" t="s">
        <v>22</v>
      </c>
      <c r="H3982" t="s">
        <v>4256</v>
      </c>
      <c r="I3982" t="s">
        <v>4086</v>
      </c>
      <c r="J3982" t="s">
        <v>60</v>
      </c>
      <c r="K3982">
        <v>0</v>
      </c>
      <c r="L3982">
        <v>0</v>
      </c>
      <c r="M3982">
        <v>0</v>
      </c>
      <c r="N3982">
        <f>_xlfn.XLOOKUP($A3982,'site variables'!$A:$A,'site variables'!C:C,0,0)</f>
        <v>400.54</v>
      </c>
      <c r="O3982">
        <f>_xlfn.XLOOKUP($A3982,'site variables'!$A:$A,'site variables'!D:D,0,0)</f>
        <v>30.2</v>
      </c>
      <c r="P3982">
        <f>_xlfn.XLOOKUP($A3982,'site variables'!$A:$A,'site variables'!E:E,0,0)</f>
        <v>20.100000000000001</v>
      </c>
      <c r="Q3982">
        <f>_xlfn.XLOOKUP($A3982,'site variables'!$A:$A,'site variables'!F:F,0,0)</f>
        <v>762</v>
      </c>
      <c r="R3982" t="str">
        <f>_xlfn.XLOOKUP($A3982,'site variables'!$A:$A,'site variables'!G:G,0,0)</f>
        <v>high</v>
      </c>
      <c r="S3982" t="str">
        <f>_xlfn.XLOOKUP($A3982,'site variables'!$A:$A,'site variables'!H:H,0,0)</f>
        <v>low</v>
      </c>
      <c r="T3982" t="str">
        <f>_xlfn.XLOOKUP($A3982,'site variables'!$A:$A,'site variables'!I:I,0,0)</f>
        <v>Wildfire&amp;grazing</v>
      </c>
      <c r="U3982">
        <f>_xlfn.XLOOKUP($D3982,climatevars!$E:$E,climatevars!J:J,0,)</f>
        <v>130.99973799999995</v>
      </c>
      <c r="V3982">
        <f>_xlfn.XLOOKUP($D3982,climatevars!$E:$E,climatevars!K:K,0,)</f>
        <v>750.99849799999981</v>
      </c>
      <c r="W3982">
        <f>_xlfn.XLOOKUP($D3982,climatevars!$E:$E,climatevars!L:L,0,)</f>
        <v>750.99849799999993</v>
      </c>
      <c r="X3982">
        <f>_xlfn.XLOOKUP($G3982,speciesvars!$D:$D,speciesvars!H:H,0,0)</f>
        <v>22.870833317438802</v>
      </c>
      <c r="Y3982">
        <f>_xlfn.XLOOKUP($G3982,speciesvars!$D:$D,speciesvars!I:I,0,0)</f>
        <v>733</v>
      </c>
    </row>
    <row r="3983" spans="1:25" hidden="1" x14ac:dyDescent="0.25">
      <c r="A3983" t="s">
        <v>57</v>
      </c>
      <c r="B3983" t="s">
        <v>69</v>
      </c>
      <c r="C3983">
        <v>27</v>
      </c>
      <c r="D3983" t="str">
        <f t="shared" si="62"/>
        <v>Rooseveltspring 2022</v>
      </c>
      <c r="E3983" t="s">
        <v>48</v>
      </c>
      <c r="F3983" t="s">
        <v>70</v>
      </c>
      <c r="G3983" t="s">
        <v>54</v>
      </c>
      <c r="H3983" t="s">
        <v>4256</v>
      </c>
      <c r="I3983" t="s">
        <v>4087</v>
      </c>
      <c r="J3983" t="s">
        <v>60</v>
      </c>
      <c r="K3983">
        <v>1</v>
      </c>
      <c r="L3983">
        <v>25</v>
      </c>
      <c r="M3983">
        <v>0.55000000000000004</v>
      </c>
      <c r="N3983">
        <f>_xlfn.XLOOKUP($A3983,'site variables'!$A:$A,'site variables'!C:C,0,0)</f>
        <v>400.54</v>
      </c>
      <c r="O3983">
        <f>_xlfn.XLOOKUP($A3983,'site variables'!$A:$A,'site variables'!D:D,0,0)</f>
        <v>30.2</v>
      </c>
      <c r="P3983">
        <f>_xlfn.XLOOKUP($A3983,'site variables'!$A:$A,'site variables'!E:E,0,0)</f>
        <v>20.100000000000001</v>
      </c>
      <c r="Q3983">
        <f>_xlfn.XLOOKUP($A3983,'site variables'!$A:$A,'site variables'!F:F,0,0)</f>
        <v>762</v>
      </c>
      <c r="R3983" t="str">
        <f>_xlfn.XLOOKUP($A3983,'site variables'!$A:$A,'site variables'!G:G,0,0)</f>
        <v>high</v>
      </c>
      <c r="S3983" t="str">
        <f>_xlfn.XLOOKUP($A3983,'site variables'!$A:$A,'site variables'!H:H,0,0)</f>
        <v>low</v>
      </c>
      <c r="T3983" t="str">
        <f>_xlfn.XLOOKUP($A3983,'site variables'!$A:$A,'site variables'!I:I,0,0)</f>
        <v>Wildfire&amp;grazing</v>
      </c>
      <c r="U3983">
        <f>_xlfn.XLOOKUP($D3983,climatevars!$E:$E,climatevars!J:J,0,)</f>
        <v>130.99973799999995</v>
      </c>
      <c r="V3983">
        <f>_xlfn.XLOOKUP($D3983,climatevars!$E:$E,climatevars!K:K,0,)</f>
        <v>750.99849799999981</v>
      </c>
      <c r="W3983">
        <f>_xlfn.XLOOKUP($D3983,climatevars!$E:$E,climatevars!L:L,0,)</f>
        <v>750.99849799999993</v>
      </c>
      <c r="X3983">
        <f>_xlfn.XLOOKUP($G3983,speciesvars!$D:$D,speciesvars!H:H,0,0)</f>
        <v>21.7541668613752</v>
      </c>
      <c r="Y3983">
        <f>_xlfn.XLOOKUP($G3983,speciesvars!$D:$D,speciesvars!I:I,0,0)</f>
        <v>505</v>
      </c>
    </row>
    <row r="3984" spans="1:25" hidden="1" x14ac:dyDescent="0.25">
      <c r="A3984" t="s">
        <v>57</v>
      </c>
      <c r="B3984" t="s">
        <v>69</v>
      </c>
      <c r="C3984">
        <v>28</v>
      </c>
      <c r="D3984" t="str">
        <f t="shared" si="62"/>
        <v>Rooseveltspring 2022</v>
      </c>
      <c r="E3984" t="s">
        <v>66</v>
      </c>
      <c r="F3984" t="s">
        <v>70</v>
      </c>
      <c r="G3984" t="s">
        <v>39</v>
      </c>
      <c r="H3984" t="s">
        <v>11</v>
      </c>
      <c r="I3984" t="s">
        <v>4088</v>
      </c>
      <c r="J3984" t="s">
        <v>60</v>
      </c>
      <c r="K3984">
        <v>1</v>
      </c>
      <c r="L3984">
        <v>15</v>
      </c>
      <c r="N3984">
        <f>_xlfn.XLOOKUP($A3984,'site variables'!$A:$A,'site variables'!C:C,0,0)</f>
        <v>400.54</v>
      </c>
      <c r="O3984">
        <f>_xlfn.XLOOKUP($A3984,'site variables'!$A:$A,'site variables'!D:D,0,0)</f>
        <v>30.2</v>
      </c>
      <c r="P3984">
        <f>_xlfn.XLOOKUP($A3984,'site variables'!$A:$A,'site variables'!E:E,0,0)</f>
        <v>20.100000000000001</v>
      </c>
      <c r="Q3984">
        <f>_xlfn.XLOOKUP($A3984,'site variables'!$A:$A,'site variables'!F:F,0,0)</f>
        <v>762</v>
      </c>
      <c r="R3984" t="str">
        <f>_xlfn.XLOOKUP($A3984,'site variables'!$A:$A,'site variables'!G:G,0,0)</f>
        <v>high</v>
      </c>
      <c r="S3984" t="str">
        <f>_xlfn.XLOOKUP($A3984,'site variables'!$A:$A,'site variables'!H:H,0,0)</f>
        <v>low</v>
      </c>
      <c r="T3984" t="str">
        <f>_xlfn.XLOOKUP($A3984,'site variables'!$A:$A,'site variables'!I:I,0,0)</f>
        <v>Wildfire&amp;grazing</v>
      </c>
      <c r="U3984">
        <f>_xlfn.XLOOKUP($D3984,climatevars!$E:$E,climatevars!J:J,0,)</f>
        <v>130.99973799999995</v>
      </c>
      <c r="V3984">
        <f>_xlfn.XLOOKUP($D3984,climatevars!$E:$E,climatevars!K:K,0,)</f>
        <v>750.99849799999981</v>
      </c>
      <c r="W3984">
        <f>_xlfn.XLOOKUP($D3984,climatevars!$E:$E,climatevars!L:L,0,)</f>
        <v>750.99849799999993</v>
      </c>
      <c r="X3984">
        <f>_xlfn.XLOOKUP($G3984,speciesvars!$D:$D,speciesvars!H:H,0,0)</f>
        <v>0</v>
      </c>
      <c r="Y3984">
        <f>_xlfn.XLOOKUP($G3984,speciesvars!$D:$D,speciesvars!I:I,0,0)</f>
        <v>0</v>
      </c>
    </row>
    <row r="3985" spans="1:25" hidden="1" x14ac:dyDescent="0.25">
      <c r="A3985" t="s">
        <v>57</v>
      </c>
      <c r="B3985" t="s">
        <v>69</v>
      </c>
      <c r="C3985">
        <v>28</v>
      </c>
      <c r="D3985" t="str">
        <f t="shared" si="62"/>
        <v>Rooseveltspring 2022</v>
      </c>
      <c r="E3985" t="s">
        <v>66</v>
      </c>
      <c r="F3985" t="s">
        <v>70</v>
      </c>
      <c r="G3985" t="s">
        <v>3</v>
      </c>
      <c r="H3985" t="s">
        <v>11</v>
      </c>
      <c r="I3985" t="s">
        <v>4089</v>
      </c>
      <c r="J3985" t="s">
        <v>72</v>
      </c>
      <c r="K3985">
        <v>1</v>
      </c>
      <c r="L3985">
        <v>50</v>
      </c>
      <c r="N3985">
        <f>_xlfn.XLOOKUP($A3985,'site variables'!$A:$A,'site variables'!C:C,0,0)</f>
        <v>400.54</v>
      </c>
      <c r="O3985">
        <f>_xlfn.XLOOKUP($A3985,'site variables'!$A:$A,'site variables'!D:D,0,0)</f>
        <v>30.2</v>
      </c>
      <c r="P3985">
        <f>_xlfn.XLOOKUP($A3985,'site variables'!$A:$A,'site variables'!E:E,0,0)</f>
        <v>20.100000000000001</v>
      </c>
      <c r="Q3985">
        <f>_xlfn.XLOOKUP($A3985,'site variables'!$A:$A,'site variables'!F:F,0,0)</f>
        <v>762</v>
      </c>
      <c r="R3985" t="str">
        <f>_xlfn.XLOOKUP($A3985,'site variables'!$A:$A,'site variables'!G:G,0,0)</f>
        <v>high</v>
      </c>
      <c r="S3985" t="str">
        <f>_xlfn.XLOOKUP($A3985,'site variables'!$A:$A,'site variables'!H:H,0,0)</f>
        <v>low</v>
      </c>
      <c r="T3985" t="str">
        <f>_xlfn.XLOOKUP($A3985,'site variables'!$A:$A,'site variables'!I:I,0,0)</f>
        <v>Wildfire&amp;grazing</v>
      </c>
      <c r="U3985">
        <f>_xlfn.XLOOKUP($D3985,climatevars!$E:$E,climatevars!J:J,0,)</f>
        <v>130.99973799999995</v>
      </c>
      <c r="V3985">
        <f>_xlfn.XLOOKUP($D3985,climatevars!$E:$E,climatevars!K:K,0,)</f>
        <v>750.99849799999981</v>
      </c>
      <c r="W3985">
        <f>_xlfn.XLOOKUP($D3985,climatevars!$E:$E,climatevars!L:L,0,)</f>
        <v>750.99849799999993</v>
      </c>
      <c r="X3985">
        <f>_xlfn.XLOOKUP($G3985,speciesvars!$D:$D,speciesvars!H:H,0,0)</f>
        <v>0</v>
      </c>
      <c r="Y3985">
        <f>_xlfn.XLOOKUP($G3985,speciesvars!$D:$D,speciesvars!I:I,0,0)</f>
        <v>0</v>
      </c>
    </row>
    <row r="3986" spans="1:25" hidden="1" x14ac:dyDescent="0.25">
      <c r="A3986" t="s">
        <v>57</v>
      </c>
      <c r="B3986" t="s">
        <v>69</v>
      </c>
      <c r="C3986">
        <v>28</v>
      </c>
      <c r="D3986" t="str">
        <f t="shared" si="62"/>
        <v>Rooseveltspring 2022</v>
      </c>
      <c r="E3986" t="s">
        <v>66</v>
      </c>
      <c r="F3986" t="s">
        <v>70</v>
      </c>
      <c r="G3986" t="s">
        <v>44</v>
      </c>
      <c r="H3986" t="s">
        <v>11</v>
      </c>
      <c r="I3986" t="s">
        <v>4090</v>
      </c>
      <c r="J3986" t="s">
        <v>60</v>
      </c>
      <c r="K3986">
        <v>6</v>
      </c>
      <c r="L3986">
        <v>15</v>
      </c>
      <c r="N3986">
        <f>_xlfn.XLOOKUP($A3986,'site variables'!$A:$A,'site variables'!C:C,0,0)</f>
        <v>400.54</v>
      </c>
      <c r="O3986">
        <f>_xlfn.XLOOKUP($A3986,'site variables'!$A:$A,'site variables'!D:D,0,0)</f>
        <v>30.2</v>
      </c>
      <c r="P3986">
        <f>_xlfn.XLOOKUP($A3986,'site variables'!$A:$A,'site variables'!E:E,0,0)</f>
        <v>20.100000000000001</v>
      </c>
      <c r="Q3986">
        <f>_xlfn.XLOOKUP($A3986,'site variables'!$A:$A,'site variables'!F:F,0,0)</f>
        <v>762</v>
      </c>
      <c r="R3986" t="str">
        <f>_xlfn.XLOOKUP($A3986,'site variables'!$A:$A,'site variables'!G:G,0,0)</f>
        <v>high</v>
      </c>
      <c r="S3986" t="str">
        <f>_xlfn.XLOOKUP($A3986,'site variables'!$A:$A,'site variables'!H:H,0,0)</f>
        <v>low</v>
      </c>
      <c r="T3986" t="str">
        <f>_xlfn.XLOOKUP($A3986,'site variables'!$A:$A,'site variables'!I:I,0,0)</f>
        <v>Wildfire&amp;grazing</v>
      </c>
      <c r="U3986">
        <f>_xlfn.XLOOKUP($D3986,climatevars!$E:$E,climatevars!J:J,0,)</f>
        <v>130.99973799999995</v>
      </c>
      <c r="V3986">
        <f>_xlfn.XLOOKUP($D3986,climatevars!$E:$E,climatevars!K:K,0,)</f>
        <v>750.99849799999981</v>
      </c>
      <c r="W3986">
        <f>_xlfn.XLOOKUP($D3986,climatevars!$E:$E,climatevars!L:L,0,)</f>
        <v>750.99849799999993</v>
      </c>
      <c r="X3986">
        <f>_xlfn.XLOOKUP($G3986,speciesvars!$D:$D,speciesvars!H:H,0,0)</f>
        <v>0</v>
      </c>
      <c r="Y3986">
        <f>_xlfn.XLOOKUP($G3986,speciesvars!$D:$D,speciesvars!I:I,0,0)</f>
        <v>0</v>
      </c>
    </row>
    <row r="3987" spans="1:25" hidden="1" x14ac:dyDescent="0.25">
      <c r="A3987" t="s">
        <v>57</v>
      </c>
      <c r="B3987" t="s">
        <v>69</v>
      </c>
      <c r="C3987">
        <v>27</v>
      </c>
      <c r="D3987" t="str">
        <f t="shared" si="62"/>
        <v>Rooseveltspring 2022</v>
      </c>
      <c r="E3987" t="s">
        <v>48</v>
      </c>
      <c r="F3987" t="s">
        <v>70</v>
      </c>
      <c r="G3987" t="s">
        <v>65</v>
      </c>
      <c r="H3987" t="s">
        <v>4256</v>
      </c>
      <c r="I3987" t="s">
        <v>4091</v>
      </c>
      <c r="J3987" t="s">
        <v>60</v>
      </c>
      <c r="K3987">
        <v>0</v>
      </c>
      <c r="L3987">
        <v>0</v>
      </c>
      <c r="M3987">
        <v>0.55000000000000004</v>
      </c>
      <c r="N3987">
        <f>_xlfn.XLOOKUP($A3987,'site variables'!$A:$A,'site variables'!C:C,0,0)</f>
        <v>400.54</v>
      </c>
      <c r="O3987">
        <f>_xlfn.XLOOKUP($A3987,'site variables'!$A:$A,'site variables'!D:D,0,0)</f>
        <v>30.2</v>
      </c>
      <c r="P3987">
        <f>_xlfn.XLOOKUP($A3987,'site variables'!$A:$A,'site variables'!E:E,0,0)</f>
        <v>20.100000000000001</v>
      </c>
      <c r="Q3987">
        <f>_xlfn.XLOOKUP($A3987,'site variables'!$A:$A,'site variables'!F:F,0,0)</f>
        <v>762</v>
      </c>
      <c r="R3987" t="str">
        <f>_xlfn.XLOOKUP($A3987,'site variables'!$A:$A,'site variables'!G:G,0,0)</f>
        <v>high</v>
      </c>
      <c r="S3987" t="str">
        <f>_xlfn.XLOOKUP($A3987,'site variables'!$A:$A,'site variables'!H:H,0,0)</f>
        <v>low</v>
      </c>
      <c r="T3987" t="str">
        <f>_xlfn.XLOOKUP($A3987,'site variables'!$A:$A,'site variables'!I:I,0,0)</f>
        <v>Wildfire&amp;grazing</v>
      </c>
      <c r="U3987">
        <f>_xlfn.XLOOKUP($D3987,climatevars!$E:$E,climatevars!J:J,0,)</f>
        <v>130.99973799999995</v>
      </c>
      <c r="V3987">
        <f>_xlfn.XLOOKUP($D3987,climatevars!$E:$E,climatevars!K:K,0,)</f>
        <v>750.99849799999981</v>
      </c>
      <c r="W3987">
        <f>_xlfn.XLOOKUP($D3987,climatevars!$E:$E,climatevars!L:L,0,)</f>
        <v>750.99849799999993</v>
      </c>
      <c r="X3987">
        <f>_xlfn.XLOOKUP($G3987,speciesvars!$D:$D,speciesvars!H:H,0,0)</f>
        <v>21.662499884764401</v>
      </c>
      <c r="Y3987">
        <f>_xlfn.XLOOKUP($G3987,speciesvars!$D:$D,speciesvars!I:I,0,0)</f>
        <v>767</v>
      </c>
    </row>
    <row r="3988" spans="1:25" hidden="1" x14ac:dyDescent="0.25">
      <c r="A3988" t="s">
        <v>57</v>
      </c>
      <c r="B3988" t="s">
        <v>69</v>
      </c>
      <c r="C3988">
        <v>27</v>
      </c>
      <c r="D3988" t="str">
        <f t="shared" si="62"/>
        <v>Rooseveltspring 2022</v>
      </c>
      <c r="E3988" t="s">
        <v>48</v>
      </c>
      <c r="F3988" t="s">
        <v>70</v>
      </c>
      <c r="G3988" t="s">
        <v>1</v>
      </c>
      <c r="H3988" t="s">
        <v>4256</v>
      </c>
      <c r="I3988" t="s">
        <v>4092</v>
      </c>
      <c r="J3988" t="s">
        <v>60</v>
      </c>
      <c r="K3988">
        <v>0</v>
      </c>
      <c r="L3988">
        <v>0</v>
      </c>
      <c r="M3988">
        <v>1.5</v>
      </c>
      <c r="N3988">
        <f>_xlfn.XLOOKUP($A3988,'site variables'!$A:$A,'site variables'!C:C,0,0)</f>
        <v>400.54</v>
      </c>
      <c r="O3988">
        <f>_xlfn.XLOOKUP($A3988,'site variables'!$A:$A,'site variables'!D:D,0,0)</f>
        <v>30.2</v>
      </c>
      <c r="P3988">
        <f>_xlfn.XLOOKUP($A3988,'site variables'!$A:$A,'site variables'!E:E,0,0)</f>
        <v>20.100000000000001</v>
      </c>
      <c r="Q3988">
        <f>_xlfn.XLOOKUP($A3988,'site variables'!$A:$A,'site variables'!F:F,0,0)</f>
        <v>762</v>
      </c>
      <c r="R3988" t="str">
        <f>_xlfn.XLOOKUP($A3988,'site variables'!$A:$A,'site variables'!G:G,0,0)</f>
        <v>high</v>
      </c>
      <c r="S3988" t="str">
        <f>_xlfn.XLOOKUP($A3988,'site variables'!$A:$A,'site variables'!H:H,0,0)</f>
        <v>low</v>
      </c>
      <c r="T3988" t="str">
        <f>_xlfn.XLOOKUP($A3988,'site variables'!$A:$A,'site variables'!I:I,0,0)</f>
        <v>Wildfire&amp;grazing</v>
      </c>
      <c r="U3988">
        <f>_xlfn.XLOOKUP($D3988,climatevars!$E:$E,climatevars!J:J,0,)</f>
        <v>130.99973799999995</v>
      </c>
      <c r="V3988">
        <f>_xlfn.XLOOKUP($D3988,climatevars!$E:$E,climatevars!K:K,0,)</f>
        <v>750.99849799999981</v>
      </c>
      <c r="W3988">
        <f>_xlfn.XLOOKUP($D3988,climatevars!$E:$E,climatevars!L:L,0,)</f>
        <v>750.99849799999993</v>
      </c>
      <c r="X3988">
        <f>_xlfn.XLOOKUP($G3988,speciesvars!$D:$D,speciesvars!H:H,0,0)</f>
        <v>22.9416667421659</v>
      </c>
      <c r="Y3988">
        <f>_xlfn.XLOOKUP($G3988,speciesvars!$D:$D,speciesvars!I:I,0,0)</f>
        <v>528</v>
      </c>
    </row>
    <row r="3989" spans="1:25" hidden="1" x14ac:dyDescent="0.25">
      <c r="A3989" t="s">
        <v>57</v>
      </c>
      <c r="B3989" t="s">
        <v>69</v>
      </c>
      <c r="C3989">
        <v>28</v>
      </c>
      <c r="D3989" t="str">
        <f t="shared" si="62"/>
        <v>Rooseveltspring 2022</v>
      </c>
      <c r="E3989" t="s">
        <v>66</v>
      </c>
      <c r="F3989" t="s">
        <v>70</v>
      </c>
      <c r="G3989" t="s">
        <v>36</v>
      </c>
      <c r="H3989" t="s">
        <v>11</v>
      </c>
      <c r="I3989" t="s">
        <v>4093</v>
      </c>
      <c r="J3989" t="s">
        <v>72</v>
      </c>
      <c r="K3989">
        <v>6</v>
      </c>
      <c r="L3989">
        <v>30</v>
      </c>
      <c r="N3989">
        <f>_xlfn.XLOOKUP($A3989,'site variables'!$A:$A,'site variables'!C:C,0,0)</f>
        <v>400.54</v>
      </c>
      <c r="O3989">
        <f>_xlfn.XLOOKUP($A3989,'site variables'!$A:$A,'site variables'!D:D,0,0)</f>
        <v>30.2</v>
      </c>
      <c r="P3989">
        <f>_xlfn.XLOOKUP($A3989,'site variables'!$A:$A,'site variables'!E:E,0,0)</f>
        <v>20.100000000000001</v>
      </c>
      <c r="Q3989">
        <f>_xlfn.XLOOKUP($A3989,'site variables'!$A:$A,'site variables'!F:F,0,0)</f>
        <v>762</v>
      </c>
      <c r="R3989" t="str">
        <f>_xlfn.XLOOKUP($A3989,'site variables'!$A:$A,'site variables'!G:G,0,0)</f>
        <v>high</v>
      </c>
      <c r="S3989" t="str">
        <f>_xlfn.XLOOKUP($A3989,'site variables'!$A:$A,'site variables'!H:H,0,0)</f>
        <v>low</v>
      </c>
      <c r="T3989" t="str">
        <f>_xlfn.XLOOKUP($A3989,'site variables'!$A:$A,'site variables'!I:I,0,0)</f>
        <v>Wildfire&amp;grazing</v>
      </c>
      <c r="U3989">
        <f>_xlfn.XLOOKUP($D3989,climatevars!$E:$E,climatevars!J:J,0,)</f>
        <v>130.99973799999995</v>
      </c>
      <c r="V3989">
        <f>_xlfn.XLOOKUP($D3989,climatevars!$E:$E,climatevars!K:K,0,)</f>
        <v>750.99849799999981</v>
      </c>
      <c r="W3989">
        <f>_xlfn.XLOOKUP($D3989,climatevars!$E:$E,climatevars!L:L,0,)</f>
        <v>750.99849799999993</v>
      </c>
      <c r="X3989">
        <f>_xlfn.XLOOKUP($G3989,speciesvars!$D:$D,speciesvars!H:H,0,0)</f>
        <v>0</v>
      </c>
      <c r="Y3989">
        <f>_xlfn.XLOOKUP($G3989,speciesvars!$D:$D,speciesvars!I:I,0,0)</f>
        <v>0</v>
      </c>
    </row>
    <row r="3990" spans="1:25" hidden="1" x14ac:dyDescent="0.25">
      <c r="A3990" t="s">
        <v>57</v>
      </c>
      <c r="B3990" t="s">
        <v>69</v>
      </c>
      <c r="C3990">
        <v>28</v>
      </c>
      <c r="D3990" t="str">
        <f t="shared" si="62"/>
        <v>Rooseveltspring 2022</v>
      </c>
      <c r="E3990" t="s">
        <v>66</v>
      </c>
      <c r="F3990" t="s">
        <v>70</v>
      </c>
      <c r="G3990" t="s">
        <v>6</v>
      </c>
      <c r="H3990" t="s">
        <v>4256</v>
      </c>
      <c r="I3990" t="s">
        <v>4094</v>
      </c>
      <c r="J3990" t="s">
        <v>60</v>
      </c>
      <c r="K3990">
        <v>0</v>
      </c>
      <c r="L3990">
        <v>0</v>
      </c>
      <c r="M3990">
        <v>0</v>
      </c>
      <c r="N3990">
        <f>_xlfn.XLOOKUP($A3990,'site variables'!$A:$A,'site variables'!C:C,0,0)</f>
        <v>400.54</v>
      </c>
      <c r="O3990">
        <f>_xlfn.XLOOKUP($A3990,'site variables'!$A:$A,'site variables'!D:D,0,0)</f>
        <v>30.2</v>
      </c>
      <c r="P3990">
        <f>_xlfn.XLOOKUP($A3990,'site variables'!$A:$A,'site variables'!E:E,0,0)</f>
        <v>20.100000000000001</v>
      </c>
      <c r="Q3990">
        <f>_xlfn.XLOOKUP($A3990,'site variables'!$A:$A,'site variables'!F:F,0,0)</f>
        <v>762</v>
      </c>
      <c r="R3990" t="str">
        <f>_xlfn.XLOOKUP($A3990,'site variables'!$A:$A,'site variables'!G:G,0,0)</f>
        <v>high</v>
      </c>
      <c r="S3990" t="str">
        <f>_xlfn.XLOOKUP($A3990,'site variables'!$A:$A,'site variables'!H:H,0,0)</f>
        <v>low</v>
      </c>
      <c r="T3990" t="str">
        <f>_xlfn.XLOOKUP($A3990,'site variables'!$A:$A,'site variables'!I:I,0,0)</f>
        <v>Wildfire&amp;grazing</v>
      </c>
      <c r="U3990">
        <f>_xlfn.XLOOKUP($D3990,climatevars!$E:$E,climatevars!J:J,0,)</f>
        <v>130.99973799999995</v>
      </c>
      <c r="V3990">
        <f>_xlfn.XLOOKUP($D3990,climatevars!$E:$E,climatevars!K:K,0,)</f>
        <v>750.99849799999981</v>
      </c>
      <c r="W3990">
        <f>_xlfn.XLOOKUP($D3990,climatevars!$E:$E,climatevars!L:L,0,)</f>
        <v>750.99849799999993</v>
      </c>
      <c r="X3990">
        <f>_xlfn.XLOOKUP($G3990,speciesvars!$D:$D,speciesvars!H:H,0,0)</f>
        <v>21.804166575272902</v>
      </c>
      <c r="Y3990">
        <f>_xlfn.XLOOKUP($G3990,speciesvars!$D:$D,speciesvars!I:I,0,0)</f>
        <v>504</v>
      </c>
    </row>
    <row r="3991" spans="1:25" hidden="1" x14ac:dyDescent="0.25">
      <c r="A3991" t="s">
        <v>57</v>
      </c>
      <c r="B3991" t="s">
        <v>69</v>
      </c>
      <c r="C3991">
        <v>28</v>
      </c>
      <c r="D3991" t="str">
        <f t="shared" si="62"/>
        <v>Rooseveltspring 2022</v>
      </c>
      <c r="E3991" t="s">
        <v>66</v>
      </c>
      <c r="F3991" t="s">
        <v>70</v>
      </c>
      <c r="G3991" t="s">
        <v>22</v>
      </c>
      <c r="H3991" t="s">
        <v>4256</v>
      </c>
      <c r="I3991" t="s">
        <v>4095</v>
      </c>
      <c r="J3991" t="s">
        <v>60</v>
      </c>
      <c r="K3991">
        <v>0</v>
      </c>
      <c r="L3991">
        <v>0</v>
      </c>
      <c r="M3991">
        <v>0</v>
      </c>
      <c r="N3991">
        <f>_xlfn.XLOOKUP($A3991,'site variables'!$A:$A,'site variables'!C:C,0,0)</f>
        <v>400.54</v>
      </c>
      <c r="O3991">
        <f>_xlfn.XLOOKUP($A3991,'site variables'!$A:$A,'site variables'!D:D,0,0)</f>
        <v>30.2</v>
      </c>
      <c r="P3991">
        <f>_xlfn.XLOOKUP($A3991,'site variables'!$A:$A,'site variables'!E:E,0,0)</f>
        <v>20.100000000000001</v>
      </c>
      <c r="Q3991">
        <f>_xlfn.XLOOKUP($A3991,'site variables'!$A:$A,'site variables'!F:F,0,0)</f>
        <v>762</v>
      </c>
      <c r="R3991" t="str">
        <f>_xlfn.XLOOKUP($A3991,'site variables'!$A:$A,'site variables'!G:G,0,0)</f>
        <v>high</v>
      </c>
      <c r="S3991" t="str">
        <f>_xlfn.XLOOKUP($A3991,'site variables'!$A:$A,'site variables'!H:H,0,0)</f>
        <v>low</v>
      </c>
      <c r="T3991" t="str">
        <f>_xlfn.XLOOKUP($A3991,'site variables'!$A:$A,'site variables'!I:I,0,0)</f>
        <v>Wildfire&amp;grazing</v>
      </c>
      <c r="U3991">
        <f>_xlfn.XLOOKUP($D3991,climatevars!$E:$E,climatevars!J:J,0,)</f>
        <v>130.99973799999995</v>
      </c>
      <c r="V3991">
        <f>_xlfn.XLOOKUP($D3991,climatevars!$E:$E,climatevars!K:K,0,)</f>
        <v>750.99849799999981</v>
      </c>
      <c r="W3991">
        <f>_xlfn.XLOOKUP($D3991,climatevars!$E:$E,climatevars!L:L,0,)</f>
        <v>750.99849799999993</v>
      </c>
      <c r="X3991">
        <f>_xlfn.XLOOKUP($G3991,speciesvars!$D:$D,speciesvars!H:H,0,0)</f>
        <v>22.870833317438802</v>
      </c>
      <c r="Y3991">
        <f>_xlfn.XLOOKUP($G3991,speciesvars!$D:$D,speciesvars!I:I,0,0)</f>
        <v>733</v>
      </c>
    </row>
    <row r="3992" spans="1:25" hidden="1" x14ac:dyDescent="0.25">
      <c r="A3992" t="s">
        <v>57</v>
      </c>
      <c r="B3992" t="s">
        <v>69</v>
      </c>
      <c r="C3992">
        <v>28</v>
      </c>
      <c r="D3992" t="str">
        <f t="shared" si="62"/>
        <v>Rooseveltspring 2022</v>
      </c>
      <c r="E3992" t="s">
        <v>66</v>
      </c>
      <c r="F3992" t="s">
        <v>70</v>
      </c>
      <c r="G3992" t="s">
        <v>54</v>
      </c>
      <c r="H3992" t="s">
        <v>4256</v>
      </c>
      <c r="I3992" t="s">
        <v>4096</v>
      </c>
      <c r="J3992" t="s">
        <v>60</v>
      </c>
      <c r="K3992">
        <v>0</v>
      </c>
      <c r="L3992">
        <v>0</v>
      </c>
      <c r="M3992">
        <v>0.05</v>
      </c>
      <c r="N3992">
        <f>_xlfn.XLOOKUP($A3992,'site variables'!$A:$A,'site variables'!C:C,0,0)</f>
        <v>400.54</v>
      </c>
      <c r="O3992">
        <f>_xlfn.XLOOKUP($A3992,'site variables'!$A:$A,'site variables'!D:D,0,0)</f>
        <v>30.2</v>
      </c>
      <c r="P3992">
        <f>_xlfn.XLOOKUP($A3992,'site variables'!$A:$A,'site variables'!E:E,0,0)</f>
        <v>20.100000000000001</v>
      </c>
      <c r="Q3992">
        <f>_xlfn.XLOOKUP($A3992,'site variables'!$A:$A,'site variables'!F:F,0,0)</f>
        <v>762</v>
      </c>
      <c r="R3992" t="str">
        <f>_xlfn.XLOOKUP($A3992,'site variables'!$A:$A,'site variables'!G:G,0,0)</f>
        <v>high</v>
      </c>
      <c r="S3992" t="str">
        <f>_xlfn.XLOOKUP($A3992,'site variables'!$A:$A,'site variables'!H:H,0,0)</f>
        <v>low</v>
      </c>
      <c r="T3992" t="str">
        <f>_xlfn.XLOOKUP($A3992,'site variables'!$A:$A,'site variables'!I:I,0,0)</f>
        <v>Wildfire&amp;grazing</v>
      </c>
      <c r="U3992">
        <f>_xlfn.XLOOKUP($D3992,climatevars!$E:$E,climatevars!J:J,0,)</f>
        <v>130.99973799999995</v>
      </c>
      <c r="V3992">
        <f>_xlfn.XLOOKUP($D3992,climatevars!$E:$E,climatevars!K:K,0,)</f>
        <v>750.99849799999981</v>
      </c>
      <c r="W3992">
        <f>_xlfn.XLOOKUP($D3992,climatevars!$E:$E,climatevars!L:L,0,)</f>
        <v>750.99849799999993</v>
      </c>
      <c r="X3992">
        <f>_xlfn.XLOOKUP($G3992,speciesvars!$D:$D,speciesvars!H:H,0,0)</f>
        <v>21.7541668613752</v>
      </c>
      <c r="Y3992">
        <f>_xlfn.XLOOKUP($G3992,speciesvars!$D:$D,speciesvars!I:I,0,0)</f>
        <v>505</v>
      </c>
    </row>
    <row r="3993" spans="1:25" hidden="1" x14ac:dyDescent="0.25">
      <c r="A3993" t="s">
        <v>57</v>
      </c>
      <c r="B3993" t="s">
        <v>69</v>
      </c>
      <c r="C3993">
        <v>28</v>
      </c>
      <c r="D3993" t="str">
        <f t="shared" si="62"/>
        <v>Rooseveltspring 2022</v>
      </c>
      <c r="E3993" t="s">
        <v>66</v>
      </c>
      <c r="F3993" t="s">
        <v>70</v>
      </c>
      <c r="G3993" t="s">
        <v>65</v>
      </c>
      <c r="H3993" t="s">
        <v>4256</v>
      </c>
      <c r="I3993" t="s">
        <v>4097</v>
      </c>
      <c r="J3993" t="s">
        <v>60</v>
      </c>
      <c r="K3993">
        <v>0</v>
      </c>
      <c r="L3993">
        <v>0</v>
      </c>
      <c r="M3993">
        <v>0.05</v>
      </c>
      <c r="N3993">
        <f>_xlfn.XLOOKUP($A3993,'site variables'!$A:$A,'site variables'!C:C,0,0)</f>
        <v>400.54</v>
      </c>
      <c r="O3993">
        <f>_xlfn.XLOOKUP($A3993,'site variables'!$A:$A,'site variables'!D:D,0,0)</f>
        <v>30.2</v>
      </c>
      <c r="P3993">
        <f>_xlfn.XLOOKUP($A3993,'site variables'!$A:$A,'site variables'!E:E,0,0)</f>
        <v>20.100000000000001</v>
      </c>
      <c r="Q3993">
        <f>_xlfn.XLOOKUP($A3993,'site variables'!$A:$A,'site variables'!F:F,0,0)</f>
        <v>762</v>
      </c>
      <c r="R3993" t="str">
        <f>_xlfn.XLOOKUP($A3993,'site variables'!$A:$A,'site variables'!G:G,0,0)</f>
        <v>high</v>
      </c>
      <c r="S3993" t="str">
        <f>_xlfn.XLOOKUP($A3993,'site variables'!$A:$A,'site variables'!H:H,0,0)</f>
        <v>low</v>
      </c>
      <c r="T3993" t="str">
        <f>_xlfn.XLOOKUP($A3993,'site variables'!$A:$A,'site variables'!I:I,0,0)</f>
        <v>Wildfire&amp;grazing</v>
      </c>
      <c r="U3993">
        <f>_xlfn.XLOOKUP($D3993,climatevars!$E:$E,climatevars!J:J,0,)</f>
        <v>130.99973799999995</v>
      </c>
      <c r="V3993">
        <f>_xlfn.XLOOKUP($D3993,climatevars!$E:$E,climatevars!K:K,0,)</f>
        <v>750.99849799999981</v>
      </c>
      <c r="W3993">
        <f>_xlfn.XLOOKUP($D3993,climatevars!$E:$E,climatevars!L:L,0,)</f>
        <v>750.99849799999993</v>
      </c>
      <c r="X3993">
        <f>_xlfn.XLOOKUP($G3993,speciesvars!$D:$D,speciesvars!H:H,0,0)</f>
        <v>21.662499884764401</v>
      </c>
      <c r="Y3993">
        <f>_xlfn.XLOOKUP($G3993,speciesvars!$D:$D,speciesvars!I:I,0,0)</f>
        <v>767</v>
      </c>
    </row>
    <row r="3994" spans="1:25" hidden="1" x14ac:dyDescent="0.25">
      <c r="A3994" t="s">
        <v>57</v>
      </c>
      <c r="B3994" t="s">
        <v>69</v>
      </c>
      <c r="C3994">
        <v>29</v>
      </c>
      <c r="D3994" t="str">
        <f t="shared" si="62"/>
        <v>Rooseveltspring 2022</v>
      </c>
      <c r="E3994" t="s">
        <v>12</v>
      </c>
      <c r="F3994" t="s">
        <v>70</v>
      </c>
      <c r="G3994" t="s">
        <v>29</v>
      </c>
      <c r="H3994" t="s">
        <v>11</v>
      </c>
      <c r="I3994" t="s">
        <v>4098</v>
      </c>
      <c r="J3994" t="s">
        <v>60</v>
      </c>
      <c r="K3994">
        <v>17</v>
      </c>
      <c r="L3994">
        <v>12</v>
      </c>
      <c r="N3994">
        <f>_xlfn.XLOOKUP($A3994,'site variables'!$A:$A,'site variables'!C:C,0,0)</f>
        <v>400.54</v>
      </c>
      <c r="O3994">
        <f>_xlfn.XLOOKUP($A3994,'site variables'!$A:$A,'site variables'!D:D,0,0)</f>
        <v>30.2</v>
      </c>
      <c r="P3994">
        <f>_xlfn.XLOOKUP($A3994,'site variables'!$A:$A,'site variables'!E:E,0,0)</f>
        <v>20.100000000000001</v>
      </c>
      <c r="Q3994">
        <f>_xlfn.XLOOKUP($A3994,'site variables'!$A:$A,'site variables'!F:F,0,0)</f>
        <v>762</v>
      </c>
      <c r="R3994" t="str">
        <f>_xlfn.XLOOKUP($A3994,'site variables'!$A:$A,'site variables'!G:G,0,0)</f>
        <v>high</v>
      </c>
      <c r="S3994" t="str">
        <f>_xlfn.XLOOKUP($A3994,'site variables'!$A:$A,'site variables'!H:H,0,0)</f>
        <v>low</v>
      </c>
      <c r="T3994" t="str">
        <f>_xlfn.XLOOKUP($A3994,'site variables'!$A:$A,'site variables'!I:I,0,0)</f>
        <v>Wildfire&amp;grazing</v>
      </c>
      <c r="U3994">
        <f>_xlfn.XLOOKUP($D3994,climatevars!$E:$E,climatevars!J:J,0,)</f>
        <v>130.99973799999995</v>
      </c>
      <c r="V3994">
        <f>_xlfn.XLOOKUP($D3994,climatevars!$E:$E,climatevars!K:K,0,)</f>
        <v>750.99849799999981</v>
      </c>
      <c r="W3994">
        <f>_xlfn.XLOOKUP($D3994,climatevars!$E:$E,climatevars!L:L,0,)</f>
        <v>750.99849799999993</v>
      </c>
      <c r="X3994">
        <f>_xlfn.XLOOKUP($G3994,speciesvars!$D:$D,speciesvars!H:H,0,0)</f>
        <v>0</v>
      </c>
      <c r="Y3994">
        <f>_xlfn.XLOOKUP($G3994,speciesvars!$D:$D,speciesvars!I:I,0,0)</f>
        <v>0</v>
      </c>
    </row>
    <row r="3995" spans="1:25" hidden="1" x14ac:dyDescent="0.25">
      <c r="A3995" t="s">
        <v>57</v>
      </c>
      <c r="B3995" t="s">
        <v>69</v>
      </c>
      <c r="C3995">
        <v>29</v>
      </c>
      <c r="D3995" t="str">
        <f t="shared" si="62"/>
        <v>Rooseveltspring 2022</v>
      </c>
      <c r="E3995" t="s">
        <v>12</v>
      </c>
      <c r="F3995" t="s">
        <v>70</v>
      </c>
      <c r="G3995" t="s">
        <v>26</v>
      </c>
      <c r="H3995" t="s">
        <v>11</v>
      </c>
      <c r="I3995" t="s">
        <v>4099</v>
      </c>
      <c r="J3995" t="s">
        <v>60</v>
      </c>
      <c r="K3995">
        <v>3</v>
      </c>
      <c r="L3995">
        <v>10</v>
      </c>
      <c r="N3995">
        <f>_xlfn.XLOOKUP($A3995,'site variables'!$A:$A,'site variables'!C:C,0,0)</f>
        <v>400.54</v>
      </c>
      <c r="O3995">
        <f>_xlfn.XLOOKUP($A3995,'site variables'!$A:$A,'site variables'!D:D,0,0)</f>
        <v>30.2</v>
      </c>
      <c r="P3995">
        <f>_xlfn.XLOOKUP($A3995,'site variables'!$A:$A,'site variables'!E:E,0,0)</f>
        <v>20.100000000000001</v>
      </c>
      <c r="Q3995">
        <f>_xlfn.XLOOKUP($A3995,'site variables'!$A:$A,'site variables'!F:F,0,0)</f>
        <v>762</v>
      </c>
      <c r="R3995" t="str">
        <f>_xlfn.XLOOKUP($A3995,'site variables'!$A:$A,'site variables'!G:G,0,0)</f>
        <v>high</v>
      </c>
      <c r="S3995" t="str">
        <f>_xlfn.XLOOKUP($A3995,'site variables'!$A:$A,'site variables'!H:H,0,0)</f>
        <v>low</v>
      </c>
      <c r="T3995" t="str">
        <f>_xlfn.XLOOKUP($A3995,'site variables'!$A:$A,'site variables'!I:I,0,0)</f>
        <v>Wildfire&amp;grazing</v>
      </c>
      <c r="U3995">
        <f>_xlfn.XLOOKUP($D3995,climatevars!$E:$E,climatevars!J:J,0,)</f>
        <v>130.99973799999995</v>
      </c>
      <c r="V3995">
        <f>_xlfn.XLOOKUP($D3995,climatevars!$E:$E,climatevars!K:K,0,)</f>
        <v>750.99849799999981</v>
      </c>
      <c r="W3995">
        <f>_xlfn.XLOOKUP($D3995,climatevars!$E:$E,climatevars!L:L,0,)</f>
        <v>750.99849799999993</v>
      </c>
      <c r="X3995">
        <f>_xlfn.XLOOKUP($G3995,speciesvars!$D:$D,speciesvars!H:H,0,0)</f>
        <v>0</v>
      </c>
      <c r="Y3995">
        <f>_xlfn.XLOOKUP($G3995,speciesvars!$D:$D,speciesvars!I:I,0,0)</f>
        <v>0</v>
      </c>
    </row>
    <row r="3996" spans="1:25" hidden="1" x14ac:dyDescent="0.25">
      <c r="A3996" t="s">
        <v>57</v>
      </c>
      <c r="B3996" t="s">
        <v>69</v>
      </c>
      <c r="C3996">
        <v>29</v>
      </c>
      <c r="D3996" t="str">
        <f t="shared" si="62"/>
        <v>Rooseveltspring 2022</v>
      </c>
      <c r="E3996" t="s">
        <v>12</v>
      </c>
      <c r="F3996" t="s">
        <v>70</v>
      </c>
      <c r="G3996" t="s">
        <v>3</v>
      </c>
      <c r="H3996" t="s">
        <v>11</v>
      </c>
      <c r="I3996" t="s">
        <v>4100</v>
      </c>
      <c r="J3996" t="s">
        <v>72</v>
      </c>
      <c r="K3996">
        <v>1</v>
      </c>
      <c r="L3996">
        <v>35</v>
      </c>
      <c r="N3996">
        <f>_xlfn.XLOOKUP($A3996,'site variables'!$A:$A,'site variables'!C:C,0,0)</f>
        <v>400.54</v>
      </c>
      <c r="O3996">
        <f>_xlfn.XLOOKUP($A3996,'site variables'!$A:$A,'site variables'!D:D,0,0)</f>
        <v>30.2</v>
      </c>
      <c r="P3996">
        <f>_xlfn.XLOOKUP($A3996,'site variables'!$A:$A,'site variables'!E:E,0,0)</f>
        <v>20.100000000000001</v>
      </c>
      <c r="Q3996">
        <f>_xlfn.XLOOKUP($A3996,'site variables'!$A:$A,'site variables'!F:F,0,0)</f>
        <v>762</v>
      </c>
      <c r="R3996" t="str">
        <f>_xlfn.XLOOKUP($A3996,'site variables'!$A:$A,'site variables'!G:G,0,0)</f>
        <v>high</v>
      </c>
      <c r="S3996" t="str">
        <f>_xlfn.XLOOKUP($A3996,'site variables'!$A:$A,'site variables'!H:H,0,0)</f>
        <v>low</v>
      </c>
      <c r="T3996" t="str">
        <f>_xlfn.XLOOKUP($A3996,'site variables'!$A:$A,'site variables'!I:I,0,0)</f>
        <v>Wildfire&amp;grazing</v>
      </c>
      <c r="U3996">
        <f>_xlfn.XLOOKUP($D3996,climatevars!$E:$E,climatevars!J:J,0,)</f>
        <v>130.99973799999995</v>
      </c>
      <c r="V3996">
        <f>_xlfn.XLOOKUP($D3996,climatevars!$E:$E,climatevars!K:K,0,)</f>
        <v>750.99849799999981</v>
      </c>
      <c r="W3996">
        <f>_xlfn.XLOOKUP($D3996,climatevars!$E:$E,climatevars!L:L,0,)</f>
        <v>750.99849799999993</v>
      </c>
      <c r="X3996">
        <f>_xlfn.XLOOKUP($G3996,speciesvars!$D:$D,speciesvars!H:H,0,0)</f>
        <v>0</v>
      </c>
      <c r="Y3996">
        <f>_xlfn.XLOOKUP($G3996,speciesvars!$D:$D,speciesvars!I:I,0,0)</f>
        <v>0</v>
      </c>
    </row>
    <row r="3997" spans="1:25" hidden="1" x14ac:dyDescent="0.25">
      <c r="A3997" t="s">
        <v>57</v>
      </c>
      <c r="B3997" t="s">
        <v>69</v>
      </c>
      <c r="C3997">
        <v>28</v>
      </c>
      <c r="D3997" t="str">
        <f t="shared" si="62"/>
        <v>Rooseveltspring 2022</v>
      </c>
      <c r="E3997" t="s">
        <v>66</v>
      </c>
      <c r="F3997" t="s">
        <v>70</v>
      </c>
      <c r="G3997" t="s">
        <v>1</v>
      </c>
      <c r="H3997" t="s">
        <v>4256</v>
      </c>
      <c r="I3997" t="s">
        <v>4101</v>
      </c>
      <c r="J3997" t="s">
        <v>60</v>
      </c>
      <c r="K3997">
        <v>0</v>
      </c>
      <c r="L3997">
        <v>0</v>
      </c>
      <c r="M3997">
        <v>0</v>
      </c>
      <c r="N3997">
        <f>_xlfn.XLOOKUP($A3997,'site variables'!$A:$A,'site variables'!C:C,0,0)</f>
        <v>400.54</v>
      </c>
      <c r="O3997">
        <f>_xlfn.XLOOKUP($A3997,'site variables'!$A:$A,'site variables'!D:D,0,0)</f>
        <v>30.2</v>
      </c>
      <c r="P3997">
        <f>_xlfn.XLOOKUP($A3997,'site variables'!$A:$A,'site variables'!E:E,0,0)</f>
        <v>20.100000000000001</v>
      </c>
      <c r="Q3997">
        <f>_xlfn.XLOOKUP($A3997,'site variables'!$A:$A,'site variables'!F:F,0,0)</f>
        <v>762</v>
      </c>
      <c r="R3997" t="str">
        <f>_xlfn.XLOOKUP($A3997,'site variables'!$A:$A,'site variables'!G:G,0,0)</f>
        <v>high</v>
      </c>
      <c r="S3997" t="str">
        <f>_xlfn.XLOOKUP($A3997,'site variables'!$A:$A,'site variables'!H:H,0,0)</f>
        <v>low</v>
      </c>
      <c r="T3997" t="str">
        <f>_xlfn.XLOOKUP($A3997,'site variables'!$A:$A,'site variables'!I:I,0,0)</f>
        <v>Wildfire&amp;grazing</v>
      </c>
      <c r="U3997">
        <f>_xlfn.XLOOKUP($D3997,climatevars!$E:$E,climatevars!J:J,0,)</f>
        <v>130.99973799999995</v>
      </c>
      <c r="V3997">
        <f>_xlfn.XLOOKUP($D3997,climatevars!$E:$E,climatevars!K:K,0,)</f>
        <v>750.99849799999981</v>
      </c>
      <c r="W3997">
        <f>_xlfn.XLOOKUP($D3997,climatevars!$E:$E,climatevars!L:L,0,)</f>
        <v>750.99849799999993</v>
      </c>
      <c r="X3997">
        <f>_xlfn.XLOOKUP($G3997,speciesvars!$D:$D,speciesvars!H:H,0,0)</f>
        <v>22.9416667421659</v>
      </c>
      <c r="Y3997">
        <f>_xlfn.XLOOKUP($G3997,speciesvars!$D:$D,speciesvars!I:I,0,0)</f>
        <v>528</v>
      </c>
    </row>
    <row r="3998" spans="1:25" hidden="1" x14ac:dyDescent="0.25">
      <c r="A3998" t="s">
        <v>57</v>
      </c>
      <c r="B3998" t="s">
        <v>69</v>
      </c>
      <c r="C3998">
        <v>29</v>
      </c>
      <c r="D3998" t="str">
        <f t="shared" si="62"/>
        <v>Rooseveltspring 2022</v>
      </c>
      <c r="E3998" t="s">
        <v>12</v>
      </c>
      <c r="F3998" t="s">
        <v>70</v>
      </c>
      <c r="G3998" t="s">
        <v>6</v>
      </c>
      <c r="H3998" t="s">
        <v>4256</v>
      </c>
      <c r="I3998" t="s">
        <v>4102</v>
      </c>
      <c r="J3998" t="s">
        <v>60</v>
      </c>
      <c r="K3998">
        <v>0</v>
      </c>
      <c r="L3998">
        <v>0</v>
      </c>
      <c r="M3998">
        <v>0</v>
      </c>
      <c r="N3998">
        <f>_xlfn.XLOOKUP($A3998,'site variables'!$A:$A,'site variables'!C:C,0,0)</f>
        <v>400.54</v>
      </c>
      <c r="O3998">
        <f>_xlfn.XLOOKUP($A3998,'site variables'!$A:$A,'site variables'!D:D,0,0)</f>
        <v>30.2</v>
      </c>
      <c r="P3998">
        <f>_xlfn.XLOOKUP($A3998,'site variables'!$A:$A,'site variables'!E:E,0,0)</f>
        <v>20.100000000000001</v>
      </c>
      <c r="Q3998">
        <f>_xlfn.XLOOKUP($A3998,'site variables'!$A:$A,'site variables'!F:F,0,0)</f>
        <v>762</v>
      </c>
      <c r="R3998" t="str">
        <f>_xlfn.XLOOKUP($A3998,'site variables'!$A:$A,'site variables'!G:G,0,0)</f>
        <v>high</v>
      </c>
      <c r="S3998" t="str">
        <f>_xlfn.XLOOKUP($A3998,'site variables'!$A:$A,'site variables'!H:H,0,0)</f>
        <v>low</v>
      </c>
      <c r="T3998" t="str">
        <f>_xlfn.XLOOKUP($A3998,'site variables'!$A:$A,'site variables'!I:I,0,0)</f>
        <v>Wildfire&amp;grazing</v>
      </c>
      <c r="U3998">
        <f>_xlfn.XLOOKUP($D3998,climatevars!$E:$E,climatevars!J:J,0,)</f>
        <v>130.99973799999995</v>
      </c>
      <c r="V3998">
        <f>_xlfn.XLOOKUP($D3998,climatevars!$E:$E,climatevars!K:K,0,)</f>
        <v>750.99849799999981</v>
      </c>
      <c r="W3998">
        <f>_xlfn.XLOOKUP($D3998,climatevars!$E:$E,climatevars!L:L,0,)</f>
        <v>750.99849799999993</v>
      </c>
      <c r="X3998">
        <f>_xlfn.XLOOKUP($G3998,speciesvars!$D:$D,speciesvars!H:H,0,0)</f>
        <v>21.804166575272902</v>
      </c>
      <c r="Y3998">
        <f>_xlfn.XLOOKUP($G3998,speciesvars!$D:$D,speciesvars!I:I,0,0)</f>
        <v>504</v>
      </c>
    </row>
    <row r="3999" spans="1:25" hidden="1" x14ac:dyDescent="0.25">
      <c r="A3999" t="s">
        <v>57</v>
      </c>
      <c r="B3999" t="s">
        <v>69</v>
      </c>
      <c r="C3999">
        <v>29</v>
      </c>
      <c r="D3999" t="str">
        <f t="shared" si="62"/>
        <v>Rooseveltspring 2022</v>
      </c>
      <c r="E3999" t="s">
        <v>12</v>
      </c>
      <c r="F3999" t="s">
        <v>70</v>
      </c>
      <c r="G3999" t="s">
        <v>33</v>
      </c>
      <c r="H3999" t="s">
        <v>11</v>
      </c>
      <c r="I3999" t="s">
        <v>4103</v>
      </c>
      <c r="J3999" t="s">
        <v>60</v>
      </c>
      <c r="K3999">
        <v>9</v>
      </c>
      <c r="L3999">
        <v>25</v>
      </c>
      <c r="N3999">
        <f>_xlfn.XLOOKUP($A3999,'site variables'!$A:$A,'site variables'!C:C,0,0)</f>
        <v>400.54</v>
      </c>
      <c r="O3999">
        <f>_xlfn.XLOOKUP($A3999,'site variables'!$A:$A,'site variables'!D:D,0,0)</f>
        <v>30.2</v>
      </c>
      <c r="P3999">
        <f>_xlfn.XLOOKUP($A3999,'site variables'!$A:$A,'site variables'!E:E,0,0)</f>
        <v>20.100000000000001</v>
      </c>
      <c r="Q3999">
        <f>_xlfn.XLOOKUP($A3999,'site variables'!$A:$A,'site variables'!F:F,0,0)</f>
        <v>762</v>
      </c>
      <c r="R3999" t="str">
        <f>_xlfn.XLOOKUP($A3999,'site variables'!$A:$A,'site variables'!G:G,0,0)</f>
        <v>high</v>
      </c>
      <c r="S3999" t="str">
        <f>_xlfn.XLOOKUP($A3999,'site variables'!$A:$A,'site variables'!H:H,0,0)</f>
        <v>low</v>
      </c>
      <c r="T3999" t="str">
        <f>_xlfn.XLOOKUP($A3999,'site variables'!$A:$A,'site variables'!I:I,0,0)</f>
        <v>Wildfire&amp;grazing</v>
      </c>
      <c r="U3999">
        <f>_xlfn.XLOOKUP($D3999,climatevars!$E:$E,climatevars!J:J,0,)</f>
        <v>130.99973799999995</v>
      </c>
      <c r="V3999">
        <f>_xlfn.XLOOKUP($D3999,climatevars!$E:$E,climatevars!K:K,0,)</f>
        <v>750.99849799999981</v>
      </c>
      <c r="W3999">
        <f>_xlfn.XLOOKUP($D3999,climatevars!$E:$E,climatevars!L:L,0,)</f>
        <v>750.99849799999993</v>
      </c>
      <c r="X3999">
        <f>_xlfn.XLOOKUP($G3999,speciesvars!$D:$D,speciesvars!H:H,0,0)</f>
        <v>0</v>
      </c>
      <c r="Y3999">
        <f>_xlfn.XLOOKUP($G3999,speciesvars!$D:$D,speciesvars!I:I,0,0)</f>
        <v>0</v>
      </c>
    </row>
    <row r="4000" spans="1:25" hidden="1" x14ac:dyDescent="0.25">
      <c r="A4000" t="s">
        <v>57</v>
      </c>
      <c r="B4000" t="s">
        <v>69</v>
      </c>
      <c r="C4000">
        <v>29</v>
      </c>
      <c r="D4000" t="str">
        <f t="shared" si="62"/>
        <v>Rooseveltspring 2022</v>
      </c>
      <c r="E4000" t="s">
        <v>12</v>
      </c>
      <c r="F4000" t="s">
        <v>70</v>
      </c>
      <c r="G4000" t="s">
        <v>22</v>
      </c>
      <c r="H4000" t="s">
        <v>4256</v>
      </c>
      <c r="I4000" t="s">
        <v>4104</v>
      </c>
      <c r="J4000" t="s">
        <v>60</v>
      </c>
      <c r="K4000">
        <v>0</v>
      </c>
      <c r="L4000">
        <v>0</v>
      </c>
      <c r="M4000">
        <v>0</v>
      </c>
      <c r="N4000">
        <f>_xlfn.XLOOKUP($A4000,'site variables'!$A:$A,'site variables'!C:C,0,0)</f>
        <v>400.54</v>
      </c>
      <c r="O4000">
        <f>_xlfn.XLOOKUP($A4000,'site variables'!$A:$A,'site variables'!D:D,0,0)</f>
        <v>30.2</v>
      </c>
      <c r="P4000">
        <f>_xlfn.XLOOKUP($A4000,'site variables'!$A:$A,'site variables'!E:E,0,0)</f>
        <v>20.100000000000001</v>
      </c>
      <c r="Q4000">
        <f>_xlfn.XLOOKUP($A4000,'site variables'!$A:$A,'site variables'!F:F,0,0)</f>
        <v>762</v>
      </c>
      <c r="R4000" t="str">
        <f>_xlfn.XLOOKUP($A4000,'site variables'!$A:$A,'site variables'!G:G,0,0)</f>
        <v>high</v>
      </c>
      <c r="S4000" t="str">
        <f>_xlfn.XLOOKUP($A4000,'site variables'!$A:$A,'site variables'!H:H,0,0)</f>
        <v>low</v>
      </c>
      <c r="T4000" t="str">
        <f>_xlfn.XLOOKUP($A4000,'site variables'!$A:$A,'site variables'!I:I,0,0)</f>
        <v>Wildfire&amp;grazing</v>
      </c>
      <c r="U4000">
        <f>_xlfn.XLOOKUP($D4000,climatevars!$E:$E,climatevars!J:J,0,)</f>
        <v>130.99973799999995</v>
      </c>
      <c r="V4000">
        <f>_xlfn.XLOOKUP($D4000,climatevars!$E:$E,climatevars!K:K,0,)</f>
        <v>750.99849799999981</v>
      </c>
      <c r="W4000">
        <f>_xlfn.XLOOKUP($D4000,climatevars!$E:$E,climatevars!L:L,0,)</f>
        <v>750.99849799999993</v>
      </c>
      <c r="X4000">
        <f>_xlfn.XLOOKUP($G4000,speciesvars!$D:$D,speciesvars!H:H,0,0)</f>
        <v>22.870833317438802</v>
      </c>
      <c r="Y4000">
        <f>_xlfn.XLOOKUP($G4000,speciesvars!$D:$D,speciesvars!I:I,0,0)</f>
        <v>733</v>
      </c>
    </row>
    <row r="4001" spans="1:25" hidden="1" x14ac:dyDescent="0.25">
      <c r="A4001" t="s">
        <v>57</v>
      </c>
      <c r="B4001" t="s">
        <v>69</v>
      </c>
      <c r="C4001">
        <v>29</v>
      </c>
      <c r="D4001" t="str">
        <f t="shared" si="62"/>
        <v>Rooseveltspring 2022</v>
      </c>
      <c r="E4001" t="s">
        <v>12</v>
      </c>
      <c r="F4001" t="s">
        <v>70</v>
      </c>
      <c r="G4001" t="s">
        <v>54</v>
      </c>
      <c r="H4001" t="s">
        <v>4256</v>
      </c>
      <c r="I4001" t="s">
        <v>4105</v>
      </c>
      <c r="J4001" t="s">
        <v>60</v>
      </c>
      <c r="K4001">
        <v>0</v>
      </c>
      <c r="L4001">
        <v>0</v>
      </c>
      <c r="M4001">
        <v>0.05</v>
      </c>
      <c r="N4001">
        <f>_xlfn.XLOOKUP($A4001,'site variables'!$A:$A,'site variables'!C:C,0,0)</f>
        <v>400.54</v>
      </c>
      <c r="O4001">
        <f>_xlfn.XLOOKUP($A4001,'site variables'!$A:$A,'site variables'!D:D,0,0)</f>
        <v>30.2</v>
      </c>
      <c r="P4001">
        <f>_xlfn.XLOOKUP($A4001,'site variables'!$A:$A,'site variables'!E:E,0,0)</f>
        <v>20.100000000000001</v>
      </c>
      <c r="Q4001">
        <f>_xlfn.XLOOKUP($A4001,'site variables'!$A:$A,'site variables'!F:F,0,0)</f>
        <v>762</v>
      </c>
      <c r="R4001" t="str">
        <f>_xlfn.XLOOKUP($A4001,'site variables'!$A:$A,'site variables'!G:G,0,0)</f>
        <v>high</v>
      </c>
      <c r="S4001" t="str">
        <f>_xlfn.XLOOKUP($A4001,'site variables'!$A:$A,'site variables'!H:H,0,0)</f>
        <v>low</v>
      </c>
      <c r="T4001" t="str">
        <f>_xlfn.XLOOKUP($A4001,'site variables'!$A:$A,'site variables'!I:I,0,0)</f>
        <v>Wildfire&amp;grazing</v>
      </c>
      <c r="U4001">
        <f>_xlfn.XLOOKUP($D4001,climatevars!$E:$E,climatevars!J:J,0,)</f>
        <v>130.99973799999995</v>
      </c>
      <c r="V4001">
        <f>_xlfn.XLOOKUP($D4001,climatevars!$E:$E,climatevars!K:K,0,)</f>
        <v>750.99849799999981</v>
      </c>
      <c r="W4001">
        <f>_xlfn.XLOOKUP($D4001,climatevars!$E:$E,climatevars!L:L,0,)</f>
        <v>750.99849799999993</v>
      </c>
      <c r="X4001">
        <f>_xlfn.XLOOKUP($G4001,speciesvars!$D:$D,speciesvars!H:H,0,0)</f>
        <v>21.7541668613752</v>
      </c>
      <c r="Y4001">
        <f>_xlfn.XLOOKUP($G4001,speciesvars!$D:$D,speciesvars!I:I,0,0)</f>
        <v>505</v>
      </c>
    </row>
    <row r="4002" spans="1:25" hidden="1" x14ac:dyDescent="0.25">
      <c r="A4002" t="s">
        <v>57</v>
      </c>
      <c r="B4002" t="s">
        <v>69</v>
      </c>
      <c r="C4002">
        <v>29</v>
      </c>
      <c r="D4002" t="str">
        <f t="shared" si="62"/>
        <v>Rooseveltspring 2022</v>
      </c>
      <c r="E4002" t="s">
        <v>12</v>
      </c>
      <c r="F4002" t="s">
        <v>70</v>
      </c>
      <c r="G4002" t="s">
        <v>65</v>
      </c>
      <c r="H4002" t="s">
        <v>4256</v>
      </c>
      <c r="I4002" t="s">
        <v>4106</v>
      </c>
      <c r="J4002" t="s">
        <v>60</v>
      </c>
      <c r="K4002">
        <v>0</v>
      </c>
      <c r="L4002">
        <v>0</v>
      </c>
      <c r="M4002">
        <v>0.05</v>
      </c>
      <c r="N4002">
        <f>_xlfn.XLOOKUP($A4002,'site variables'!$A:$A,'site variables'!C:C,0,0)</f>
        <v>400.54</v>
      </c>
      <c r="O4002">
        <f>_xlfn.XLOOKUP($A4002,'site variables'!$A:$A,'site variables'!D:D,0,0)</f>
        <v>30.2</v>
      </c>
      <c r="P4002">
        <f>_xlfn.XLOOKUP($A4002,'site variables'!$A:$A,'site variables'!E:E,0,0)</f>
        <v>20.100000000000001</v>
      </c>
      <c r="Q4002">
        <f>_xlfn.XLOOKUP($A4002,'site variables'!$A:$A,'site variables'!F:F,0,0)</f>
        <v>762</v>
      </c>
      <c r="R4002" t="str">
        <f>_xlfn.XLOOKUP($A4002,'site variables'!$A:$A,'site variables'!G:G,0,0)</f>
        <v>high</v>
      </c>
      <c r="S4002" t="str">
        <f>_xlfn.XLOOKUP($A4002,'site variables'!$A:$A,'site variables'!H:H,0,0)</f>
        <v>low</v>
      </c>
      <c r="T4002" t="str">
        <f>_xlfn.XLOOKUP($A4002,'site variables'!$A:$A,'site variables'!I:I,0,0)</f>
        <v>Wildfire&amp;grazing</v>
      </c>
      <c r="U4002">
        <f>_xlfn.XLOOKUP($D4002,climatevars!$E:$E,climatevars!J:J,0,)</f>
        <v>130.99973799999995</v>
      </c>
      <c r="V4002">
        <f>_xlfn.XLOOKUP($D4002,climatevars!$E:$E,climatevars!K:K,0,)</f>
        <v>750.99849799999981</v>
      </c>
      <c r="W4002">
        <f>_xlfn.XLOOKUP($D4002,climatevars!$E:$E,climatevars!L:L,0,)</f>
        <v>750.99849799999993</v>
      </c>
      <c r="X4002">
        <f>_xlfn.XLOOKUP($G4002,speciesvars!$D:$D,speciesvars!H:H,0,0)</f>
        <v>21.662499884764401</v>
      </c>
      <c r="Y4002">
        <f>_xlfn.XLOOKUP($G4002,speciesvars!$D:$D,speciesvars!I:I,0,0)</f>
        <v>767</v>
      </c>
    </row>
    <row r="4003" spans="1:25" hidden="1" x14ac:dyDescent="0.25">
      <c r="A4003" t="s">
        <v>57</v>
      </c>
      <c r="B4003" t="s">
        <v>69</v>
      </c>
      <c r="C4003">
        <v>29</v>
      </c>
      <c r="D4003" t="str">
        <f t="shared" si="62"/>
        <v>Rooseveltspring 2022</v>
      </c>
      <c r="E4003" t="s">
        <v>12</v>
      </c>
      <c r="F4003" t="s">
        <v>70</v>
      </c>
      <c r="G4003" t="s">
        <v>67</v>
      </c>
      <c r="H4003" t="s">
        <v>11</v>
      </c>
      <c r="I4003" t="s">
        <v>4107</v>
      </c>
      <c r="J4003" t="s">
        <v>60</v>
      </c>
      <c r="K4003">
        <v>1</v>
      </c>
      <c r="L4003">
        <v>20</v>
      </c>
      <c r="N4003">
        <f>_xlfn.XLOOKUP($A4003,'site variables'!$A:$A,'site variables'!C:C,0,0)</f>
        <v>400.54</v>
      </c>
      <c r="O4003">
        <f>_xlfn.XLOOKUP($A4003,'site variables'!$A:$A,'site variables'!D:D,0,0)</f>
        <v>30.2</v>
      </c>
      <c r="P4003">
        <f>_xlfn.XLOOKUP($A4003,'site variables'!$A:$A,'site variables'!E:E,0,0)</f>
        <v>20.100000000000001</v>
      </c>
      <c r="Q4003">
        <f>_xlfn.XLOOKUP($A4003,'site variables'!$A:$A,'site variables'!F:F,0,0)</f>
        <v>762</v>
      </c>
      <c r="R4003" t="str">
        <f>_xlfn.XLOOKUP($A4003,'site variables'!$A:$A,'site variables'!G:G,0,0)</f>
        <v>high</v>
      </c>
      <c r="S4003" t="str">
        <f>_xlfn.XLOOKUP($A4003,'site variables'!$A:$A,'site variables'!H:H,0,0)</f>
        <v>low</v>
      </c>
      <c r="T4003" t="str">
        <f>_xlfn.XLOOKUP($A4003,'site variables'!$A:$A,'site variables'!I:I,0,0)</f>
        <v>Wildfire&amp;grazing</v>
      </c>
      <c r="U4003">
        <f>_xlfn.XLOOKUP($D4003,climatevars!$E:$E,climatevars!J:J,0,)</f>
        <v>130.99973799999995</v>
      </c>
      <c r="V4003">
        <f>_xlfn.XLOOKUP($D4003,climatevars!$E:$E,climatevars!K:K,0,)</f>
        <v>750.99849799999981</v>
      </c>
      <c r="W4003">
        <f>_xlfn.XLOOKUP($D4003,climatevars!$E:$E,climatevars!L:L,0,)</f>
        <v>750.99849799999993</v>
      </c>
      <c r="X4003">
        <f>_xlfn.XLOOKUP($G4003,speciesvars!$D:$D,speciesvars!H:H,0,0)</f>
        <v>0</v>
      </c>
      <c r="Y4003">
        <f>_xlfn.XLOOKUP($G4003,speciesvars!$D:$D,speciesvars!I:I,0,0)</f>
        <v>0</v>
      </c>
    </row>
    <row r="4004" spans="1:25" hidden="1" x14ac:dyDescent="0.25">
      <c r="A4004" t="s">
        <v>57</v>
      </c>
      <c r="B4004" t="s">
        <v>69</v>
      </c>
      <c r="C4004">
        <v>29</v>
      </c>
      <c r="D4004" t="str">
        <f t="shared" si="62"/>
        <v>Rooseveltspring 2022</v>
      </c>
      <c r="E4004" t="s">
        <v>12</v>
      </c>
      <c r="F4004" t="s">
        <v>70</v>
      </c>
      <c r="G4004" t="s">
        <v>1011</v>
      </c>
      <c r="H4004" t="s">
        <v>11</v>
      </c>
      <c r="I4004" t="s">
        <v>4108</v>
      </c>
      <c r="J4004" t="s">
        <v>60</v>
      </c>
      <c r="K4004">
        <v>1</v>
      </c>
      <c r="L4004">
        <v>2</v>
      </c>
      <c r="N4004">
        <f>_xlfn.XLOOKUP($A4004,'site variables'!$A:$A,'site variables'!C:C,0,0)</f>
        <v>400.54</v>
      </c>
      <c r="O4004">
        <f>_xlfn.XLOOKUP($A4004,'site variables'!$A:$A,'site variables'!D:D,0,0)</f>
        <v>30.2</v>
      </c>
      <c r="P4004">
        <f>_xlfn.XLOOKUP($A4004,'site variables'!$A:$A,'site variables'!E:E,0,0)</f>
        <v>20.100000000000001</v>
      </c>
      <c r="Q4004">
        <f>_xlfn.XLOOKUP($A4004,'site variables'!$A:$A,'site variables'!F:F,0,0)</f>
        <v>762</v>
      </c>
      <c r="R4004" t="str">
        <f>_xlfn.XLOOKUP($A4004,'site variables'!$A:$A,'site variables'!G:G,0,0)</f>
        <v>high</v>
      </c>
      <c r="S4004" t="str">
        <f>_xlfn.XLOOKUP($A4004,'site variables'!$A:$A,'site variables'!H:H,0,0)</f>
        <v>low</v>
      </c>
      <c r="T4004" t="str">
        <f>_xlfn.XLOOKUP($A4004,'site variables'!$A:$A,'site variables'!I:I,0,0)</f>
        <v>Wildfire&amp;grazing</v>
      </c>
      <c r="U4004">
        <f>_xlfn.XLOOKUP($D4004,climatevars!$E:$E,climatevars!J:J,0,)</f>
        <v>130.99973799999995</v>
      </c>
      <c r="V4004">
        <f>_xlfn.XLOOKUP($D4004,climatevars!$E:$E,climatevars!K:K,0,)</f>
        <v>750.99849799999981</v>
      </c>
      <c r="W4004">
        <f>_xlfn.XLOOKUP($D4004,climatevars!$E:$E,climatevars!L:L,0,)</f>
        <v>750.99849799999993</v>
      </c>
      <c r="X4004">
        <f>_xlfn.XLOOKUP($G4004,speciesvars!$D:$D,speciesvars!H:H,0,0)</f>
        <v>0</v>
      </c>
      <c r="Y4004">
        <f>_xlfn.XLOOKUP($G4004,speciesvars!$D:$D,speciesvars!I:I,0,0)</f>
        <v>0</v>
      </c>
    </row>
    <row r="4005" spans="1:25" hidden="1" x14ac:dyDescent="0.25">
      <c r="A4005" t="s">
        <v>57</v>
      </c>
      <c r="B4005" t="s">
        <v>69</v>
      </c>
      <c r="C4005">
        <v>30</v>
      </c>
      <c r="D4005" t="str">
        <f t="shared" si="62"/>
        <v>Rooseveltspring 2022</v>
      </c>
      <c r="E4005" t="s">
        <v>74</v>
      </c>
      <c r="F4005" t="s">
        <v>0</v>
      </c>
      <c r="G4005" t="s">
        <v>44</v>
      </c>
      <c r="H4005" t="s">
        <v>11</v>
      </c>
      <c r="I4005" t="s">
        <v>4109</v>
      </c>
      <c r="J4005" t="s">
        <v>60</v>
      </c>
      <c r="K4005">
        <v>5</v>
      </c>
      <c r="L4005">
        <v>3</v>
      </c>
      <c r="N4005">
        <f>_xlfn.XLOOKUP($A4005,'site variables'!$A:$A,'site variables'!C:C,0,0)</f>
        <v>400.54</v>
      </c>
      <c r="O4005">
        <f>_xlfn.XLOOKUP($A4005,'site variables'!$A:$A,'site variables'!D:D,0,0)</f>
        <v>30.2</v>
      </c>
      <c r="P4005">
        <f>_xlfn.XLOOKUP($A4005,'site variables'!$A:$A,'site variables'!E:E,0,0)</f>
        <v>20.100000000000001</v>
      </c>
      <c r="Q4005">
        <f>_xlfn.XLOOKUP($A4005,'site variables'!$A:$A,'site variables'!F:F,0,0)</f>
        <v>762</v>
      </c>
      <c r="R4005" t="str">
        <f>_xlfn.XLOOKUP($A4005,'site variables'!$A:$A,'site variables'!G:G,0,0)</f>
        <v>high</v>
      </c>
      <c r="S4005" t="str">
        <f>_xlfn.XLOOKUP($A4005,'site variables'!$A:$A,'site variables'!H:H,0,0)</f>
        <v>low</v>
      </c>
      <c r="T4005" t="str">
        <f>_xlfn.XLOOKUP($A4005,'site variables'!$A:$A,'site variables'!I:I,0,0)</f>
        <v>Wildfire&amp;grazing</v>
      </c>
      <c r="U4005">
        <f>_xlfn.XLOOKUP($D4005,climatevars!$E:$E,climatevars!J:J,0,)</f>
        <v>130.99973799999995</v>
      </c>
      <c r="V4005">
        <f>_xlfn.XLOOKUP($D4005,climatevars!$E:$E,climatevars!K:K,0,)</f>
        <v>750.99849799999981</v>
      </c>
      <c r="W4005">
        <f>_xlfn.XLOOKUP($D4005,climatevars!$E:$E,climatevars!L:L,0,)</f>
        <v>750.99849799999993</v>
      </c>
      <c r="X4005">
        <f>_xlfn.XLOOKUP($G4005,speciesvars!$D:$D,speciesvars!H:H,0,0)</f>
        <v>0</v>
      </c>
      <c r="Y4005">
        <f>_xlfn.XLOOKUP($G4005,speciesvars!$D:$D,speciesvars!I:I,0,0)</f>
        <v>0</v>
      </c>
    </row>
    <row r="4006" spans="1:25" hidden="1" x14ac:dyDescent="0.25">
      <c r="A4006" t="s">
        <v>57</v>
      </c>
      <c r="B4006" t="s">
        <v>69</v>
      </c>
      <c r="C4006">
        <v>29</v>
      </c>
      <c r="D4006" t="str">
        <f t="shared" si="62"/>
        <v>Rooseveltspring 2022</v>
      </c>
      <c r="E4006" t="s">
        <v>12</v>
      </c>
      <c r="F4006" t="s">
        <v>70</v>
      </c>
      <c r="G4006" t="s">
        <v>1</v>
      </c>
      <c r="H4006" t="s">
        <v>4256</v>
      </c>
      <c r="I4006" t="s">
        <v>4110</v>
      </c>
      <c r="J4006" t="s">
        <v>60</v>
      </c>
      <c r="K4006">
        <v>0</v>
      </c>
      <c r="L4006">
        <v>0</v>
      </c>
      <c r="M4006">
        <v>0.05</v>
      </c>
      <c r="N4006">
        <f>_xlfn.XLOOKUP($A4006,'site variables'!$A:$A,'site variables'!C:C,0,0)</f>
        <v>400.54</v>
      </c>
      <c r="O4006">
        <f>_xlfn.XLOOKUP($A4006,'site variables'!$A:$A,'site variables'!D:D,0,0)</f>
        <v>30.2</v>
      </c>
      <c r="P4006">
        <f>_xlfn.XLOOKUP($A4006,'site variables'!$A:$A,'site variables'!E:E,0,0)</f>
        <v>20.100000000000001</v>
      </c>
      <c r="Q4006">
        <f>_xlfn.XLOOKUP($A4006,'site variables'!$A:$A,'site variables'!F:F,0,0)</f>
        <v>762</v>
      </c>
      <c r="R4006" t="str">
        <f>_xlfn.XLOOKUP($A4006,'site variables'!$A:$A,'site variables'!G:G,0,0)</f>
        <v>high</v>
      </c>
      <c r="S4006" t="str">
        <f>_xlfn.XLOOKUP($A4006,'site variables'!$A:$A,'site variables'!H:H,0,0)</f>
        <v>low</v>
      </c>
      <c r="T4006" t="str">
        <f>_xlfn.XLOOKUP($A4006,'site variables'!$A:$A,'site variables'!I:I,0,0)</f>
        <v>Wildfire&amp;grazing</v>
      </c>
      <c r="U4006">
        <f>_xlfn.XLOOKUP($D4006,climatevars!$E:$E,climatevars!J:J,0,)</f>
        <v>130.99973799999995</v>
      </c>
      <c r="V4006">
        <f>_xlfn.XLOOKUP($D4006,climatevars!$E:$E,climatevars!K:K,0,)</f>
        <v>750.99849799999981</v>
      </c>
      <c r="W4006">
        <f>_xlfn.XLOOKUP($D4006,climatevars!$E:$E,climatevars!L:L,0,)</f>
        <v>750.99849799999993</v>
      </c>
      <c r="X4006">
        <f>_xlfn.XLOOKUP($G4006,speciesvars!$D:$D,speciesvars!H:H,0,0)</f>
        <v>22.9416667421659</v>
      </c>
      <c r="Y4006">
        <f>_xlfn.XLOOKUP($G4006,speciesvars!$D:$D,speciesvars!I:I,0,0)</f>
        <v>528</v>
      </c>
    </row>
    <row r="4007" spans="1:25" hidden="1" x14ac:dyDescent="0.25">
      <c r="A4007" t="s">
        <v>57</v>
      </c>
      <c r="B4007" t="s">
        <v>69</v>
      </c>
      <c r="C4007">
        <v>30</v>
      </c>
      <c r="D4007" t="str">
        <f t="shared" si="62"/>
        <v>Rooseveltspring 2022</v>
      </c>
      <c r="E4007" t="s">
        <v>74</v>
      </c>
      <c r="F4007" t="s">
        <v>0</v>
      </c>
      <c r="G4007" t="s">
        <v>13</v>
      </c>
      <c r="H4007" t="s">
        <v>4254</v>
      </c>
      <c r="I4007" t="s">
        <v>4111</v>
      </c>
      <c r="J4007" t="s">
        <v>60</v>
      </c>
      <c r="K4007">
        <v>0</v>
      </c>
      <c r="L4007">
        <v>0</v>
      </c>
      <c r="M4007">
        <v>0</v>
      </c>
      <c r="N4007">
        <f>_xlfn.XLOOKUP($A4007,'site variables'!$A:$A,'site variables'!C:C,0,0)</f>
        <v>400.54</v>
      </c>
      <c r="O4007">
        <f>_xlfn.XLOOKUP($A4007,'site variables'!$A:$A,'site variables'!D:D,0,0)</f>
        <v>30.2</v>
      </c>
      <c r="P4007">
        <f>_xlfn.XLOOKUP($A4007,'site variables'!$A:$A,'site variables'!E:E,0,0)</f>
        <v>20.100000000000001</v>
      </c>
      <c r="Q4007">
        <f>_xlfn.XLOOKUP($A4007,'site variables'!$A:$A,'site variables'!F:F,0,0)</f>
        <v>762</v>
      </c>
      <c r="R4007" t="str">
        <f>_xlfn.XLOOKUP($A4007,'site variables'!$A:$A,'site variables'!G:G,0,0)</f>
        <v>high</v>
      </c>
      <c r="S4007" t="str">
        <f>_xlfn.XLOOKUP($A4007,'site variables'!$A:$A,'site variables'!H:H,0,0)</f>
        <v>low</v>
      </c>
      <c r="T4007" t="str">
        <f>_xlfn.XLOOKUP($A4007,'site variables'!$A:$A,'site variables'!I:I,0,0)</f>
        <v>Wildfire&amp;grazing</v>
      </c>
      <c r="U4007">
        <f>_xlfn.XLOOKUP($D4007,climatevars!$E:$E,climatevars!J:J,0,)</f>
        <v>130.99973799999995</v>
      </c>
      <c r="V4007">
        <f>_xlfn.XLOOKUP($D4007,climatevars!$E:$E,climatevars!K:K,0,)</f>
        <v>750.99849799999981</v>
      </c>
      <c r="W4007">
        <f>_xlfn.XLOOKUP($D4007,climatevars!$E:$E,climatevars!L:L,0,)</f>
        <v>750.99849799999993</v>
      </c>
      <c r="X4007">
        <f>_xlfn.XLOOKUP($G4007,speciesvars!$D:$D,speciesvars!H:H,0,0)</f>
        <v>23.462500015894602</v>
      </c>
      <c r="Y4007">
        <f>_xlfn.XLOOKUP($G4007,speciesvars!$D:$D,speciesvars!I:I,0,0)</f>
        <v>846</v>
      </c>
    </row>
    <row r="4008" spans="1:25" hidden="1" x14ac:dyDescent="0.25">
      <c r="A4008" t="s">
        <v>57</v>
      </c>
      <c r="B4008" t="s">
        <v>69</v>
      </c>
      <c r="C4008">
        <v>30</v>
      </c>
      <c r="D4008" t="str">
        <f t="shared" si="62"/>
        <v>Rooseveltspring 2022</v>
      </c>
      <c r="E4008" t="s">
        <v>74</v>
      </c>
      <c r="F4008" t="s">
        <v>0</v>
      </c>
      <c r="G4008" t="s">
        <v>33</v>
      </c>
      <c r="H4008" t="s">
        <v>11</v>
      </c>
      <c r="I4008" t="s">
        <v>4112</v>
      </c>
      <c r="J4008" t="s">
        <v>60</v>
      </c>
      <c r="K4008">
        <v>1</v>
      </c>
      <c r="L4008">
        <v>12</v>
      </c>
      <c r="N4008">
        <f>_xlfn.XLOOKUP($A4008,'site variables'!$A:$A,'site variables'!C:C,0,0)</f>
        <v>400.54</v>
      </c>
      <c r="O4008">
        <f>_xlfn.XLOOKUP($A4008,'site variables'!$A:$A,'site variables'!D:D,0,0)</f>
        <v>30.2</v>
      </c>
      <c r="P4008">
        <f>_xlfn.XLOOKUP($A4008,'site variables'!$A:$A,'site variables'!E:E,0,0)</f>
        <v>20.100000000000001</v>
      </c>
      <c r="Q4008">
        <f>_xlfn.XLOOKUP($A4008,'site variables'!$A:$A,'site variables'!F:F,0,0)</f>
        <v>762</v>
      </c>
      <c r="R4008" t="str">
        <f>_xlfn.XLOOKUP($A4008,'site variables'!$A:$A,'site variables'!G:G,0,0)</f>
        <v>high</v>
      </c>
      <c r="S4008" t="str">
        <f>_xlfn.XLOOKUP($A4008,'site variables'!$A:$A,'site variables'!H:H,0,0)</f>
        <v>low</v>
      </c>
      <c r="T4008" t="str">
        <f>_xlfn.XLOOKUP($A4008,'site variables'!$A:$A,'site variables'!I:I,0,0)</f>
        <v>Wildfire&amp;grazing</v>
      </c>
      <c r="U4008">
        <f>_xlfn.XLOOKUP($D4008,climatevars!$E:$E,climatevars!J:J,0,)</f>
        <v>130.99973799999995</v>
      </c>
      <c r="V4008">
        <f>_xlfn.XLOOKUP($D4008,climatevars!$E:$E,climatevars!K:K,0,)</f>
        <v>750.99849799999981</v>
      </c>
      <c r="W4008">
        <f>_xlfn.XLOOKUP($D4008,climatevars!$E:$E,climatevars!L:L,0,)</f>
        <v>750.99849799999993</v>
      </c>
      <c r="X4008">
        <f>_xlfn.XLOOKUP($G4008,speciesvars!$D:$D,speciesvars!H:H,0,0)</f>
        <v>0</v>
      </c>
      <c r="Y4008">
        <f>_xlfn.XLOOKUP($G4008,speciesvars!$D:$D,speciesvars!I:I,0,0)</f>
        <v>0</v>
      </c>
    </row>
    <row r="4009" spans="1:25" hidden="1" x14ac:dyDescent="0.25">
      <c r="A4009" t="s">
        <v>57</v>
      </c>
      <c r="B4009" t="s">
        <v>69</v>
      </c>
      <c r="C4009">
        <v>30</v>
      </c>
      <c r="D4009" t="str">
        <f t="shared" si="62"/>
        <v>Rooseveltspring 2022</v>
      </c>
      <c r="E4009" t="s">
        <v>74</v>
      </c>
      <c r="F4009" t="s">
        <v>0</v>
      </c>
      <c r="G4009" t="s">
        <v>21</v>
      </c>
      <c r="H4009" t="s">
        <v>4254</v>
      </c>
      <c r="I4009" t="s">
        <v>4113</v>
      </c>
      <c r="J4009" t="s">
        <v>60</v>
      </c>
      <c r="K4009">
        <v>0</v>
      </c>
      <c r="L4009">
        <v>0</v>
      </c>
      <c r="M4009">
        <v>0</v>
      </c>
      <c r="N4009">
        <f>_xlfn.XLOOKUP($A4009,'site variables'!$A:$A,'site variables'!C:C,0,0)</f>
        <v>400.54</v>
      </c>
      <c r="O4009">
        <f>_xlfn.XLOOKUP($A4009,'site variables'!$A:$A,'site variables'!D:D,0,0)</f>
        <v>30.2</v>
      </c>
      <c r="P4009">
        <f>_xlfn.XLOOKUP($A4009,'site variables'!$A:$A,'site variables'!E:E,0,0)</f>
        <v>20.100000000000001</v>
      </c>
      <c r="Q4009">
        <f>_xlfn.XLOOKUP($A4009,'site variables'!$A:$A,'site variables'!F:F,0,0)</f>
        <v>762</v>
      </c>
      <c r="R4009" t="str">
        <f>_xlfn.XLOOKUP($A4009,'site variables'!$A:$A,'site variables'!G:G,0,0)</f>
        <v>high</v>
      </c>
      <c r="S4009" t="str">
        <f>_xlfn.XLOOKUP($A4009,'site variables'!$A:$A,'site variables'!H:H,0,0)</f>
        <v>low</v>
      </c>
      <c r="T4009" t="str">
        <f>_xlfn.XLOOKUP($A4009,'site variables'!$A:$A,'site variables'!I:I,0,0)</f>
        <v>Wildfire&amp;grazing</v>
      </c>
      <c r="U4009">
        <f>_xlfn.XLOOKUP($D4009,climatevars!$E:$E,climatevars!J:J,0,)</f>
        <v>130.99973799999995</v>
      </c>
      <c r="V4009">
        <f>_xlfn.XLOOKUP($D4009,climatevars!$E:$E,climatevars!K:K,0,)</f>
        <v>750.99849799999981</v>
      </c>
      <c r="W4009">
        <f>_xlfn.XLOOKUP($D4009,climatevars!$E:$E,climatevars!L:L,0,)</f>
        <v>750.99849799999993</v>
      </c>
      <c r="X4009">
        <f>_xlfn.XLOOKUP($G4009,speciesvars!$D:$D,speciesvars!H:H,0,0)</f>
        <v>24.8750001192093</v>
      </c>
      <c r="Y4009">
        <f>_xlfn.XLOOKUP($G4009,speciesvars!$D:$D,speciesvars!I:I,0,0)</f>
        <v>845</v>
      </c>
    </row>
    <row r="4010" spans="1:25" hidden="1" x14ac:dyDescent="0.25">
      <c r="A4010" t="s">
        <v>57</v>
      </c>
      <c r="B4010" t="s">
        <v>69</v>
      </c>
      <c r="C4010">
        <v>30</v>
      </c>
      <c r="D4010" t="str">
        <f t="shared" si="62"/>
        <v>Rooseveltspring 2022</v>
      </c>
      <c r="E4010" t="s">
        <v>74</v>
      </c>
      <c r="F4010" t="s">
        <v>0</v>
      </c>
      <c r="G4010" t="s">
        <v>53</v>
      </c>
      <c r="H4010" t="s">
        <v>4254</v>
      </c>
      <c r="I4010" t="s">
        <v>4114</v>
      </c>
      <c r="J4010" t="s">
        <v>60</v>
      </c>
      <c r="K4010">
        <v>0</v>
      </c>
      <c r="L4010">
        <v>0</v>
      </c>
      <c r="M4010">
        <v>0</v>
      </c>
      <c r="N4010">
        <f>_xlfn.XLOOKUP($A4010,'site variables'!$A:$A,'site variables'!C:C,0,0)</f>
        <v>400.54</v>
      </c>
      <c r="O4010">
        <f>_xlfn.XLOOKUP($A4010,'site variables'!$A:$A,'site variables'!D:D,0,0)</f>
        <v>30.2</v>
      </c>
      <c r="P4010">
        <f>_xlfn.XLOOKUP($A4010,'site variables'!$A:$A,'site variables'!E:E,0,0)</f>
        <v>20.100000000000001</v>
      </c>
      <c r="Q4010">
        <f>_xlfn.XLOOKUP($A4010,'site variables'!$A:$A,'site variables'!F:F,0,0)</f>
        <v>762</v>
      </c>
      <c r="R4010" t="str">
        <f>_xlfn.XLOOKUP($A4010,'site variables'!$A:$A,'site variables'!G:G,0,0)</f>
        <v>high</v>
      </c>
      <c r="S4010" t="str">
        <f>_xlfn.XLOOKUP($A4010,'site variables'!$A:$A,'site variables'!H:H,0,0)</f>
        <v>low</v>
      </c>
      <c r="T4010" t="str">
        <f>_xlfn.XLOOKUP($A4010,'site variables'!$A:$A,'site variables'!I:I,0,0)</f>
        <v>Wildfire&amp;grazing</v>
      </c>
      <c r="U4010">
        <f>_xlfn.XLOOKUP($D4010,climatevars!$E:$E,climatevars!J:J,0,)</f>
        <v>130.99973799999995</v>
      </c>
      <c r="V4010">
        <f>_xlfn.XLOOKUP($D4010,climatevars!$E:$E,climatevars!K:K,0,)</f>
        <v>750.99849799999981</v>
      </c>
      <c r="W4010">
        <f>_xlfn.XLOOKUP($D4010,climatevars!$E:$E,climatevars!L:L,0,)</f>
        <v>750.99849799999993</v>
      </c>
      <c r="X4010">
        <f>_xlfn.XLOOKUP($G4010,speciesvars!$D:$D,speciesvars!H:H,0,0)</f>
        <v>24.200000047683702</v>
      </c>
      <c r="Y4010">
        <f>_xlfn.XLOOKUP($G4010,speciesvars!$D:$D,speciesvars!I:I,0,0)</f>
        <v>706</v>
      </c>
    </row>
    <row r="4011" spans="1:25" hidden="1" x14ac:dyDescent="0.25">
      <c r="A4011" t="s">
        <v>57</v>
      </c>
      <c r="B4011" t="s">
        <v>69</v>
      </c>
      <c r="C4011">
        <v>30</v>
      </c>
      <c r="D4011" t="str">
        <f t="shared" si="62"/>
        <v>Rooseveltspring 2022</v>
      </c>
      <c r="E4011" t="s">
        <v>74</v>
      </c>
      <c r="F4011" t="s">
        <v>0</v>
      </c>
      <c r="G4011" t="s">
        <v>35</v>
      </c>
      <c r="H4011" t="s">
        <v>4254</v>
      </c>
      <c r="I4011" t="s">
        <v>4115</v>
      </c>
      <c r="J4011" t="s">
        <v>60</v>
      </c>
      <c r="K4011">
        <v>0</v>
      </c>
      <c r="L4011">
        <v>0</v>
      </c>
      <c r="M4011">
        <v>0</v>
      </c>
      <c r="N4011">
        <f>_xlfn.XLOOKUP($A4011,'site variables'!$A:$A,'site variables'!C:C,0,0)</f>
        <v>400.54</v>
      </c>
      <c r="O4011">
        <f>_xlfn.XLOOKUP($A4011,'site variables'!$A:$A,'site variables'!D:D,0,0)</f>
        <v>30.2</v>
      </c>
      <c r="P4011">
        <f>_xlfn.XLOOKUP($A4011,'site variables'!$A:$A,'site variables'!E:E,0,0)</f>
        <v>20.100000000000001</v>
      </c>
      <c r="Q4011">
        <f>_xlfn.XLOOKUP($A4011,'site variables'!$A:$A,'site variables'!F:F,0,0)</f>
        <v>762</v>
      </c>
      <c r="R4011" t="str">
        <f>_xlfn.XLOOKUP($A4011,'site variables'!$A:$A,'site variables'!G:G,0,0)</f>
        <v>high</v>
      </c>
      <c r="S4011" t="str">
        <f>_xlfn.XLOOKUP($A4011,'site variables'!$A:$A,'site variables'!H:H,0,0)</f>
        <v>low</v>
      </c>
      <c r="T4011" t="str">
        <f>_xlfn.XLOOKUP($A4011,'site variables'!$A:$A,'site variables'!I:I,0,0)</f>
        <v>Wildfire&amp;grazing</v>
      </c>
      <c r="U4011">
        <f>_xlfn.XLOOKUP($D4011,climatevars!$E:$E,climatevars!J:J,0,)</f>
        <v>130.99973799999995</v>
      </c>
      <c r="V4011">
        <f>_xlfn.XLOOKUP($D4011,climatevars!$E:$E,climatevars!K:K,0,)</f>
        <v>750.99849799999981</v>
      </c>
      <c r="W4011">
        <f>_xlfn.XLOOKUP($D4011,climatevars!$E:$E,climatevars!L:L,0,)</f>
        <v>750.99849799999993</v>
      </c>
      <c r="X4011">
        <f>_xlfn.XLOOKUP($G4011,speciesvars!$D:$D,speciesvars!H:H,0,0)</f>
        <v>23.5000000198682</v>
      </c>
      <c r="Y4011">
        <f>_xlfn.XLOOKUP($G4011,speciesvars!$D:$D,speciesvars!I:I,0,0)</f>
        <v>354</v>
      </c>
    </row>
    <row r="4012" spans="1:25" hidden="1" x14ac:dyDescent="0.25">
      <c r="A4012" t="s">
        <v>57</v>
      </c>
      <c r="B4012" t="s">
        <v>69</v>
      </c>
      <c r="C4012">
        <v>30</v>
      </c>
      <c r="D4012" t="str">
        <f t="shared" si="62"/>
        <v>Rooseveltspring 2022</v>
      </c>
      <c r="E4012" t="s">
        <v>74</v>
      </c>
      <c r="F4012" t="s">
        <v>0</v>
      </c>
      <c r="G4012" t="s">
        <v>76</v>
      </c>
      <c r="H4012" t="s">
        <v>4254</v>
      </c>
      <c r="I4012" t="s">
        <v>4116</v>
      </c>
      <c r="J4012" t="s">
        <v>60</v>
      </c>
      <c r="K4012">
        <v>0</v>
      </c>
      <c r="L4012">
        <v>0</v>
      </c>
      <c r="M4012">
        <v>0.05</v>
      </c>
      <c r="N4012">
        <f>_xlfn.XLOOKUP($A4012,'site variables'!$A:$A,'site variables'!C:C,0,0)</f>
        <v>400.54</v>
      </c>
      <c r="O4012">
        <f>_xlfn.XLOOKUP($A4012,'site variables'!$A:$A,'site variables'!D:D,0,0)</f>
        <v>30.2</v>
      </c>
      <c r="P4012">
        <f>_xlfn.XLOOKUP($A4012,'site variables'!$A:$A,'site variables'!E:E,0,0)</f>
        <v>20.100000000000001</v>
      </c>
      <c r="Q4012">
        <f>_xlfn.XLOOKUP($A4012,'site variables'!$A:$A,'site variables'!F:F,0,0)</f>
        <v>762</v>
      </c>
      <c r="R4012" t="str">
        <f>_xlfn.XLOOKUP($A4012,'site variables'!$A:$A,'site variables'!G:G,0,0)</f>
        <v>high</v>
      </c>
      <c r="S4012" t="str">
        <f>_xlfn.XLOOKUP($A4012,'site variables'!$A:$A,'site variables'!H:H,0,0)</f>
        <v>low</v>
      </c>
      <c r="T4012" t="str">
        <f>_xlfn.XLOOKUP($A4012,'site variables'!$A:$A,'site variables'!I:I,0,0)</f>
        <v>Wildfire&amp;grazing</v>
      </c>
      <c r="U4012">
        <f>_xlfn.XLOOKUP($D4012,climatevars!$E:$E,climatevars!J:J,0,)</f>
        <v>130.99973799999995</v>
      </c>
      <c r="V4012">
        <f>_xlfn.XLOOKUP($D4012,climatevars!$E:$E,climatevars!K:K,0,)</f>
        <v>750.99849799999981</v>
      </c>
      <c r="W4012">
        <f>_xlfn.XLOOKUP($D4012,climatevars!$E:$E,climatevars!L:L,0,)</f>
        <v>750.99849799999993</v>
      </c>
      <c r="X4012">
        <f>_xlfn.XLOOKUP($G4012,speciesvars!$D:$D,speciesvars!H:H,0,0)</f>
        <v>23.825000166892998</v>
      </c>
      <c r="Y4012">
        <f>_xlfn.XLOOKUP($G4012,speciesvars!$D:$D,speciesvars!I:I,0,0)</f>
        <v>508</v>
      </c>
    </row>
    <row r="4013" spans="1:25" hidden="1" x14ac:dyDescent="0.25">
      <c r="A4013" t="s">
        <v>57</v>
      </c>
      <c r="B4013" t="s">
        <v>69</v>
      </c>
      <c r="C4013">
        <v>31</v>
      </c>
      <c r="D4013" t="str">
        <f t="shared" si="62"/>
        <v>Rooseveltspring 2022</v>
      </c>
      <c r="E4013" t="s">
        <v>12</v>
      </c>
      <c r="F4013" t="s">
        <v>0</v>
      </c>
      <c r="G4013" t="s">
        <v>13</v>
      </c>
      <c r="H4013" t="s">
        <v>4254</v>
      </c>
      <c r="I4013" t="s">
        <v>4117</v>
      </c>
      <c r="J4013" t="s">
        <v>60</v>
      </c>
      <c r="K4013">
        <v>0</v>
      </c>
      <c r="L4013">
        <v>0</v>
      </c>
      <c r="M4013">
        <v>0</v>
      </c>
      <c r="N4013">
        <f>_xlfn.XLOOKUP($A4013,'site variables'!$A:$A,'site variables'!C:C,0,0)</f>
        <v>400.54</v>
      </c>
      <c r="O4013">
        <f>_xlfn.XLOOKUP($A4013,'site variables'!$A:$A,'site variables'!D:D,0,0)</f>
        <v>30.2</v>
      </c>
      <c r="P4013">
        <f>_xlfn.XLOOKUP($A4013,'site variables'!$A:$A,'site variables'!E:E,0,0)</f>
        <v>20.100000000000001</v>
      </c>
      <c r="Q4013">
        <f>_xlfn.XLOOKUP($A4013,'site variables'!$A:$A,'site variables'!F:F,0,0)</f>
        <v>762</v>
      </c>
      <c r="R4013" t="str">
        <f>_xlfn.XLOOKUP($A4013,'site variables'!$A:$A,'site variables'!G:G,0,0)</f>
        <v>high</v>
      </c>
      <c r="S4013" t="str">
        <f>_xlfn.XLOOKUP($A4013,'site variables'!$A:$A,'site variables'!H:H,0,0)</f>
        <v>low</v>
      </c>
      <c r="T4013" t="str">
        <f>_xlfn.XLOOKUP($A4013,'site variables'!$A:$A,'site variables'!I:I,0,0)</f>
        <v>Wildfire&amp;grazing</v>
      </c>
      <c r="U4013">
        <f>_xlfn.XLOOKUP($D4013,climatevars!$E:$E,climatevars!J:J,0,)</f>
        <v>130.99973799999995</v>
      </c>
      <c r="V4013">
        <f>_xlfn.XLOOKUP($D4013,climatevars!$E:$E,climatevars!K:K,0,)</f>
        <v>750.99849799999981</v>
      </c>
      <c r="W4013">
        <f>_xlfn.XLOOKUP($D4013,climatevars!$E:$E,climatevars!L:L,0,)</f>
        <v>750.99849799999993</v>
      </c>
      <c r="X4013">
        <f>_xlfn.XLOOKUP($G4013,speciesvars!$D:$D,speciesvars!H:H,0,0)</f>
        <v>23.462500015894602</v>
      </c>
      <c r="Y4013">
        <f>_xlfn.XLOOKUP($G4013,speciesvars!$D:$D,speciesvars!I:I,0,0)</f>
        <v>846</v>
      </c>
    </row>
    <row r="4014" spans="1:25" hidden="1" x14ac:dyDescent="0.25">
      <c r="A4014" t="s">
        <v>57</v>
      </c>
      <c r="B4014" t="s">
        <v>69</v>
      </c>
      <c r="C4014">
        <v>31</v>
      </c>
      <c r="D4014" t="str">
        <f t="shared" si="62"/>
        <v>Rooseveltspring 2022</v>
      </c>
      <c r="E4014" t="s">
        <v>12</v>
      </c>
      <c r="F4014" t="s">
        <v>0</v>
      </c>
      <c r="G4014" t="s">
        <v>21</v>
      </c>
      <c r="H4014" t="s">
        <v>4254</v>
      </c>
      <c r="I4014" t="s">
        <v>4118</v>
      </c>
      <c r="J4014" t="s">
        <v>60</v>
      </c>
      <c r="K4014">
        <v>0</v>
      </c>
      <c r="L4014">
        <v>0</v>
      </c>
      <c r="M4014">
        <v>0</v>
      </c>
      <c r="N4014">
        <f>_xlfn.XLOOKUP($A4014,'site variables'!$A:$A,'site variables'!C:C,0,0)</f>
        <v>400.54</v>
      </c>
      <c r="O4014">
        <f>_xlfn.XLOOKUP($A4014,'site variables'!$A:$A,'site variables'!D:D,0,0)</f>
        <v>30.2</v>
      </c>
      <c r="P4014">
        <f>_xlfn.XLOOKUP($A4014,'site variables'!$A:$A,'site variables'!E:E,0,0)</f>
        <v>20.100000000000001</v>
      </c>
      <c r="Q4014">
        <f>_xlfn.XLOOKUP($A4014,'site variables'!$A:$A,'site variables'!F:F,0,0)</f>
        <v>762</v>
      </c>
      <c r="R4014" t="str">
        <f>_xlfn.XLOOKUP($A4014,'site variables'!$A:$A,'site variables'!G:G,0,0)</f>
        <v>high</v>
      </c>
      <c r="S4014" t="str">
        <f>_xlfn.XLOOKUP($A4014,'site variables'!$A:$A,'site variables'!H:H,0,0)</f>
        <v>low</v>
      </c>
      <c r="T4014" t="str">
        <f>_xlfn.XLOOKUP($A4014,'site variables'!$A:$A,'site variables'!I:I,0,0)</f>
        <v>Wildfire&amp;grazing</v>
      </c>
      <c r="U4014">
        <f>_xlfn.XLOOKUP($D4014,climatevars!$E:$E,climatevars!J:J,0,)</f>
        <v>130.99973799999995</v>
      </c>
      <c r="V4014">
        <f>_xlfn.XLOOKUP($D4014,climatevars!$E:$E,climatevars!K:K,0,)</f>
        <v>750.99849799999981</v>
      </c>
      <c r="W4014">
        <f>_xlfn.XLOOKUP($D4014,climatevars!$E:$E,climatevars!L:L,0,)</f>
        <v>750.99849799999993</v>
      </c>
      <c r="X4014">
        <f>_xlfn.XLOOKUP($G4014,speciesvars!$D:$D,speciesvars!H:H,0,0)</f>
        <v>24.8750001192093</v>
      </c>
      <c r="Y4014">
        <f>_xlfn.XLOOKUP($G4014,speciesvars!$D:$D,speciesvars!I:I,0,0)</f>
        <v>845</v>
      </c>
    </row>
    <row r="4015" spans="1:25" hidden="1" x14ac:dyDescent="0.25">
      <c r="A4015" t="s">
        <v>57</v>
      </c>
      <c r="B4015" t="s">
        <v>69</v>
      </c>
      <c r="C4015">
        <v>31</v>
      </c>
      <c r="D4015" t="str">
        <f t="shared" si="62"/>
        <v>Rooseveltspring 2022</v>
      </c>
      <c r="E4015" t="s">
        <v>12</v>
      </c>
      <c r="F4015" t="s">
        <v>0</v>
      </c>
      <c r="G4015" t="s">
        <v>53</v>
      </c>
      <c r="H4015" t="s">
        <v>4254</v>
      </c>
      <c r="I4015" t="s">
        <v>4119</v>
      </c>
      <c r="J4015" t="s">
        <v>60</v>
      </c>
      <c r="K4015">
        <v>0</v>
      </c>
      <c r="L4015">
        <v>0</v>
      </c>
      <c r="M4015">
        <v>0</v>
      </c>
      <c r="N4015">
        <f>_xlfn.XLOOKUP($A4015,'site variables'!$A:$A,'site variables'!C:C,0,0)</f>
        <v>400.54</v>
      </c>
      <c r="O4015">
        <f>_xlfn.XLOOKUP($A4015,'site variables'!$A:$A,'site variables'!D:D,0,0)</f>
        <v>30.2</v>
      </c>
      <c r="P4015">
        <f>_xlfn.XLOOKUP($A4015,'site variables'!$A:$A,'site variables'!E:E,0,0)</f>
        <v>20.100000000000001</v>
      </c>
      <c r="Q4015">
        <f>_xlfn.XLOOKUP($A4015,'site variables'!$A:$A,'site variables'!F:F,0,0)</f>
        <v>762</v>
      </c>
      <c r="R4015" t="str">
        <f>_xlfn.XLOOKUP($A4015,'site variables'!$A:$A,'site variables'!G:G,0,0)</f>
        <v>high</v>
      </c>
      <c r="S4015" t="str">
        <f>_xlfn.XLOOKUP($A4015,'site variables'!$A:$A,'site variables'!H:H,0,0)</f>
        <v>low</v>
      </c>
      <c r="T4015" t="str">
        <f>_xlfn.XLOOKUP($A4015,'site variables'!$A:$A,'site variables'!I:I,0,0)</f>
        <v>Wildfire&amp;grazing</v>
      </c>
      <c r="U4015">
        <f>_xlfn.XLOOKUP($D4015,climatevars!$E:$E,climatevars!J:J,0,)</f>
        <v>130.99973799999995</v>
      </c>
      <c r="V4015">
        <f>_xlfn.XLOOKUP($D4015,climatevars!$E:$E,climatevars!K:K,0,)</f>
        <v>750.99849799999981</v>
      </c>
      <c r="W4015">
        <f>_xlfn.XLOOKUP($D4015,climatevars!$E:$E,climatevars!L:L,0,)</f>
        <v>750.99849799999993</v>
      </c>
      <c r="X4015">
        <f>_xlfn.XLOOKUP($G4015,speciesvars!$D:$D,speciesvars!H:H,0,0)</f>
        <v>24.200000047683702</v>
      </c>
      <c r="Y4015">
        <f>_xlfn.XLOOKUP($G4015,speciesvars!$D:$D,speciesvars!I:I,0,0)</f>
        <v>706</v>
      </c>
    </row>
    <row r="4016" spans="1:25" hidden="1" x14ac:dyDescent="0.25">
      <c r="A4016" t="s">
        <v>57</v>
      </c>
      <c r="B4016" t="s">
        <v>69</v>
      </c>
      <c r="C4016">
        <v>31</v>
      </c>
      <c r="D4016" t="str">
        <f t="shared" si="62"/>
        <v>Rooseveltspring 2022</v>
      </c>
      <c r="E4016" t="s">
        <v>12</v>
      </c>
      <c r="F4016" t="s">
        <v>0</v>
      </c>
      <c r="G4016" t="s">
        <v>35</v>
      </c>
      <c r="H4016" t="s">
        <v>4254</v>
      </c>
      <c r="I4016" t="s">
        <v>4120</v>
      </c>
      <c r="J4016" t="s">
        <v>60</v>
      </c>
      <c r="K4016">
        <v>0</v>
      </c>
      <c r="L4016">
        <v>0</v>
      </c>
      <c r="M4016">
        <v>0</v>
      </c>
      <c r="N4016">
        <f>_xlfn.XLOOKUP($A4016,'site variables'!$A:$A,'site variables'!C:C,0,0)</f>
        <v>400.54</v>
      </c>
      <c r="O4016">
        <f>_xlfn.XLOOKUP($A4016,'site variables'!$A:$A,'site variables'!D:D,0,0)</f>
        <v>30.2</v>
      </c>
      <c r="P4016">
        <f>_xlfn.XLOOKUP($A4016,'site variables'!$A:$A,'site variables'!E:E,0,0)</f>
        <v>20.100000000000001</v>
      </c>
      <c r="Q4016">
        <f>_xlfn.XLOOKUP($A4016,'site variables'!$A:$A,'site variables'!F:F,0,0)</f>
        <v>762</v>
      </c>
      <c r="R4016" t="str">
        <f>_xlfn.XLOOKUP($A4016,'site variables'!$A:$A,'site variables'!G:G,0,0)</f>
        <v>high</v>
      </c>
      <c r="S4016" t="str">
        <f>_xlfn.XLOOKUP($A4016,'site variables'!$A:$A,'site variables'!H:H,0,0)</f>
        <v>low</v>
      </c>
      <c r="T4016" t="str">
        <f>_xlfn.XLOOKUP($A4016,'site variables'!$A:$A,'site variables'!I:I,0,0)</f>
        <v>Wildfire&amp;grazing</v>
      </c>
      <c r="U4016">
        <f>_xlfn.XLOOKUP($D4016,climatevars!$E:$E,climatevars!J:J,0,)</f>
        <v>130.99973799999995</v>
      </c>
      <c r="V4016">
        <f>_xlfn.XLOOKUP($D4016,climatevars!$E:$E,climatevars!K:K,0,)</f>
        <v>750.99849799999981</v>
      </c>
      <c r="W4016">
        <f>_xlfn.XLOOKUP($D4016,climatevars!$E:$E,climatevars!L:L,0,)</f>
        <v>750.99849799999993</v>
      </c>
      <c r="X4016">
        <f>_xlfn.XLOOKUP($G4016,speciesvars!$D:$D,speciesvars!H:H,0,0)</f>
        <v>23.5000000198682</v>
      </c>
      <c r="Y4016">
        <f>_xlfn.XLOOKUP($G4016,speciesvars!$D:$D,speciesvars!I:I,0,0)</f>
        <v>354</v>
      </c>
    </row>
    <row r="4017" spans="1:25" hidden="1" x14ac:dyDescent="0.25">
      <c r="A4017" t="s">
        <v>57</v>
      </c>
      <c r="B4017" t="s">
        <v>69</v>
      </c>
      <c r="C4017">
        <v>31</v>
      </c>
      <c r="D4017" t="str">
        <f t="shared" si="62"/>
        <v>Rooseveltspring 2022</v>
      </c>
      <c r="E4017" t="s">
        <v>12</v>
      </c>
      <c r="F4017" t="s">
        <v>0</v>
      </c>
      <c r="G4017" t="s">
        <v>76</v>
      </c>
      <c r="H4017" t="s">
        <v>4254</v>
      </c>
      <c r="I4017" t="s">
        <v>4121</v>
      </c>
      <c r="J4017" t="s">
        <v>60</v>
      </c>
      <c r="K4017">
        <v>0</v>
      </c>
      <c r="L4017">
        <v>0</v>
      </c>
      <c r="M4017">
        <v>0.55000000000000004</v>
      </c>
      <c r="N4017">
        <f>_xlfn.XLOOKUP($A4017,'site variables'!$A:$A,'site variables'!C:C,0,0)</f>
        <v>400.54</v>
      </c>
      <c r="O4017">
        <f>_xlfn.XLOOKUP($A4017,'site variables'!$A:$A,'site variables'!D:D,0,0)</f>
        <v>30.2</v>
      </c>
      <c r="P4017">
        <f>_xlfn.XLOOKUP($A4017,'site variables'!$A:$A,'site variables'!E:E,0,0)</f>
        <v>20.100000000000001</v>
      </c>
      <c r="Q4017">
        <f>_xlfn.XLOOKUP($A4017,'site variables'!$A:$A,'site variables'!F:F,0,0)</f>
        <v>762</v>
      </c>
      <c r="R4017" t="str">
        <f>_xlfn.XLOOKUP($A4017,'site variables'!$A:$A,'site variables'!G:G,0,0)</f>
        <v>high</v>
      </c>
      <c r="S4017" t="str">
        <f>_xlfn.XLOOKUP($A4017,'site variables'!$A:$A,'site variables'!H:H,0,0)</f>
        <v>low</v>
      </c>
      <c r="T4017" t="str">
        <f>_xlfn.XLOOKUP($A4017,'site variables'!$A:$A,'site variables'!I:I,0,0)</f>
        <v>Wildfire&amp;grazing</v>
      </c>
      <c r="U4017">
        <f>_xlfn.XLOOKUP($D4017,climatevars!$E:$E,climatevars!J:J,0,)</f>
        <v>130.99973799999995</v>
      </c>
      <c r="V4017">
        <f>_xlfn.XLOOKUP($D4017,climatevars!$E:$E,climatevars!K:K,0,)</f>
        <v>750.99849799999981</v>
      </c>
      <c r="W4017">
        <f>_xlfn.XLOOKUP($D4017,climatevars!$E:$E,climatevars!L:L,0,)</f>
        <v>750.99849799999993</v>
      </c>
      <c r="X4017">
        <f>_xlfn.XLOOKUP($G4017,speciesvars!$D:$D,speciesvars!H:H,0,0)</f>
        <v>23.825000166892998</v>
      </c>
      <c r="Y4017">
        <f>_xlfn.XLOOKUP($G4017,speciesvars!$D:$D,speciesvars!I:I,0,0)</f>
        <v>508</v>
      </c>
    </row>
    <row r="4018" spans="1:25" hidden="1" x14ac:dyDescent="0.25">
      <c r="A4018" t="s">
        <v>57</v>
      </c>
      <c r="B4018" t="s">
        <v>69</v>
      </c>
      <c r="C4018">
        <v>32</v>
      </c>
      <c r="D4018" t="str">
        <f t="shared" si="62"/>
        <v>Rooseveltspring 2022</v>
      </c>
      <c r="E4018" t="s">
        <v>66</v>
      </c>
      <c r="F4018" t="s">
        <v>0</v>
      </c>
      <c r="G4018" t="s">
        <v>13</v>
      </c>
      <c r="H4018" t="s">
        <v>4254</v>
      </c>
      <c r="I4018" t="s">
        <v>4122</v>
      </c>
      <c r="J4018" t="s">
        <v>60</v>
      </c>
      <c r="K4018">
        <v>0</v>
      </c>
      <c r="L4018">
        <v>0</v>
      </c>
      <c r="M4018">
        <v>0</v>
      </c>
      <c r="N4018">
        <f>_xlfn.XLOOKUP($A4018,'site variables'!$A:$A,'site variables'!C:C,0,0)</f>
        <v>400.54</v>
      </c>
      <c r="O4018">
        <f>_xlfn.XLOOKUP($A4018,'site variables'!$A:$A,'site variables'!D:D,0,0)</f>
        <v>30.2</v>
      </c>
      <c r="P4018">
        <f>_xlfn.XLOOKUP($A4018,'site variables'!$A:$A,'site variables'!E:E,0,0)</f>
        <v>20.100000000000001</v>
      </c>
      <c r="Q4018">
        <f>_xlfn.XLOOKUP($A4018,'site variables'!$A:$A,'site variables'!F:F,0,0)</f>
        <v>762</v>
      </c>
      <c r="R4018" t="str">
        <f>_xlfn.XLOOKUP($A4018,'site variables'!$A:$A,'site variables'!G:G,0,0)</f>
        <v>high</v>
      </c>
      <c r="S4018" t="str">
        <f>_xlfn.XLOOKUP($A4018,'site variables'!$A:$A,'site variables'!H:H,0,0)</f>
        <v>low</v>
      </c>
      <c r="T4018" t="str">
        <f>_xlfn.XLOOKUP($A4018,'site variables'!$A:$A,'site variables'!I:I,0,0)</f>
        <v>Wildfire&amp;grazing</v>
      </c>
      <c r="U4018">
        <f>_xlfn.XLOOKUP($D4018,climatevars!$E:$E,climatevars!J:J,0,)</f>
        <v>130.99973799999995</v>
      </c>
      <c r="V4018">
        <f>_xlfn.XLOOKUP($D4018,climatevars!$E:$E,climatevars!K:K,0,)</f>
        <v>750.99849799999981</v>
      </c>
      <c r="W4018">
        <f>_xlfn.XLOOKUP($D4018,climatevars!$E:$E,climatevars!L:L,0,)</f>
        <v>750.99849799999993</v>
      </c>
      <c r="X4018">
        <f>_xlfn.XLOOKUP($G4018,speciesvars!$D:$D,speciesvars!H:H,0,0)</f>
        <v>23.462500015894602</v>
      </c>
      <c r="Y4018">
        <f>_xlfn.XLOOKUP($G4018,speciesvars!$D:$D,speciesvars!I:I,0,0)</f>
        <v>846</v>
      </c>
    </row>
    <row r="4019" spans="1:25" hidden="1" x14ac:dyDescent="0.25">
      <c r="A4019" t="s">
        <v>57</v>
      </c>
      <c r="B4019" t="s">
        <v>69</v>
      </c>
      <c r="C4019">
        <v>30</v>
      </c>
      <c r="D4019" t="str">
        <f t="shared" si="62"/>
        <v>Rooseveltspring 2022</v>
      </c>
      <c r="E4019" t="s">
        <v>74</v>
      </c>
      <c r="F4019" t="s">
        <v>0</v>
      </c>
      <c r="G4019" t="s">
        <v>36</v>
      </c>
      <c r="H4019" t="s">
        <v>11</v>
      </c>
      <c r="I4019" t="s">
        <v>4123</v>
      </c>
      <c r="J4019" t="s">
        <v>72</v>
      </c>
      <c r="K4019">
        <v>12</v>
      </c>
      <c r="L4019">
        <v>10</v>
      </c>
      <c r="N4019">
        <f>_xlfn.XLOOKUP($A4019,'site variables'!$A:$A,'site variables'!C:C,0,0)</f>
        <v>400.54</v>
      </c>
      <c r="O4019">
        <f>_xlfn.XLOOKUP($A4019,'site variables'!$A:$A,'site variables'!D:D,0,0)</f>
        <v>30.2</v>
      </c>
      <c r="P4019">
        <f>_xlfn.XLOOKUP($A4019,'site variables'!$A:$A,'site variables'!E:E,0,0)</f>
        <v>20.100000000000001</v>
      </c>
      <c r="Q4019">
        <f>_xlfn.XLOOKUP($A4019,'site variables'!$A:$A,'site variables'!F:F,0,0)</f>
        <v>762</v>
      </c>
      <c r="R4019" t="str">
        <f>_xlfn.XLOOKUP($A4019,'site variables'!$A:$A,'site variables'!G:G,0,0)</f>
        <v>high</v>
      </c>
      <c r="S4019" t="str">
        <f>_xlfn.XLOOKUP($A4019,'site variables'!$A:$A,'site variables'!H:H,0,0)</f>
        <v>low</v>
      </c>
      <c r="T4019" t="str">
        <f>_xlfn.XLOOKUP($A4019,'site variables'!$A:$A,'site variables'!I:I,0,0)</f>
        <v>Wildfire&amp;grazing</v>
      </c>
      <c r="U4019">
        <f>_xlfn.XLOOKUP($D4019,climatevars!$E:$E,climatevars!J:J,0,)</f>
        <v>130.99973799999995</v>
      </c>
      <c r="V4019">
        <f>_xlfn.XLOOKUP($D4019,climatevars!$E:$E,climatevars!K:K,0,)</f>
        <v>750.99849799999981</v>
      </c>
      <c r="W4019">
        <f>_xlfn.XLOOKUP($D4019,climatevars!$E:$E,climatevars!L:L,0,)</f>
        <v>750.99849799999993</v>
      </c>
      <c r="X4019">
        <f>_xlfn.XLOOKUP($G4019,speciesvars!$D:$D,speciesvars!H:H,0,0)</f>
        <v>0</v>
      </c>
      <c r="Y4019">
        <f>_xlfn.XLOOKUP($G4019,speciesvars!$D:$D,speciesvars!I:I,0,0)</f>
        <v>0</v>
      </c>
    </row>
    <row r="4020" spans="1:25" hidden="1" x14ac:dyDescent="0.25">
      <c r="A4020" t="s">
        <v>57</v>
      </c>
      <c r="B4020" t="s">
        <v>69</v>
      </c>
      <c r="C4020">
        <v>31</v>
      </c>
      <c r="D4020" t="str">
        <f t="shared" si="62"/>
        <v>Rooseveltspring 2022</v>
      </c>
      <c r="E4020" t="s">
        <v>12</v>
      </c>
      <c r="F4020" t="s">
        <v>0</v>
      </c>
      <c r="G4020" t="s">
        <v>26</v>
      </c>
      <c r="H4020" t="s">
        <v>11</v>
      </c>
      <c r="I4020" t="s">
        <v>4124</v>
      </c>
      <c r="J4020" t="s">
        <v>60</v>
      </c>
      <c r="K4020">
        <v>6</v>
      </c>
      <c r="L4020">
        <v>30</v>
      </c>
      <c r="N4020">
        <f>_xlfn.XLOOKUP($A4020,'site variables'!$A:$A,'site variables'!C:C,0,0)</f>
        <v>400.54</v>
      </c>
      <c r="O4020">
        <f>_xlfn.XLOOKUP($A4020,'site variables'!$A:$A,'site variables'!D:D,0,0)</f>
        <v>30.2</v>
      </c>
      <c r="P4020">
        <f>_xlfn.XLOOKUP($A4020,'site variables'!$A:$A,'site variables'!E:E,0,0)</f>
        <v>20.100000000000001</v>
      </c>
      <c r="Q4020">
        <f>_xlfn.XLOOKUP($A4020,'site variables'!$A:$A,'site variables'!F:F,0,0)</f>
        <v>762</v>
      </c>
      <c r="R4020" t="str">
        <f>_xlfn.XLOOKUP($A4020,'site variables'!$A:$A,'site variables'!G:G,0,0)</f>
        <v>high</v>
      </c>
      <c r="S4020" t="str">
        <f>_xlfn.XLOOKUP($A4020,'site variables'!$A:$A,'site variables'!H:H,0,0)</f>
        <v>low</v>
      </c>
      <c r="T4020" t="str">
        <f>_xlfn.XLOOKUP($A4020,'site variables'!$A:$A,'site variables'!I:I,0,0)</f>
        <v>Wildfire&amp;grazing</v>
      </c>
      <c r="U4020">
        <f>_xlfn.XLOOKUP($D4020,climatevars!$E:$E,climatevars!J:J,0,)</f>
        <v>130.99973799999995</v>
      </c>
      <c r="V4020">
        <f>_xlfn.XLOOKUP($D4020,climatevars!$E:$E,climatevars!K:K,0,)</f>
        <v>750.99849799999981</v>
      </c>
      <c r="W4020">
        <f>_xlfn.XLOOKUP($D4020,climatevars!$E:$E,climatevars!L:L,0,)</f>
        <v>750.99849799999993</v>
      </c>
      <c r="X4020">
        <f>_xlfn.XLOOKUP($G4020,speciesvars!$D:$D,speciesvars!H:H,0,0)</f>
        <v>0</v>
      </c>
      <c r="Y4020">
        <f>_xlfn.XLOOKUP($G4020,speciesvars!$D:$D,speciesvars!I:I,0,0)</f>
        <v>0</v>
      </c>
    </row>
    <row r="4021" spans="1:25" hidden="1" x14ac:dyDescent="0.25">
      <c r="A4021" t="s">
        <v>57</v>
      </c>
      <c r="B4021" t="s">
        <v>69</v>
      </c>
      <c r="C4021">
        <v>31</v>
      </c>
      <c r="D4021" t="str">
        <f t="shared" si="62"/>
        <v>Rooseveltspring 2022</v>
      </c>
      <c r="E4021" t="s">
        <v>12</v>
      </c>
      <c r="F4021" t="s">
        <v>0</v>
      </c>
      <c r="G4021" t="s">
        <v>3</v>
      </c>
      <c r="H4021" t="s">
        <v>11</v>
      </c>
      <c r="I4021" t="s">
        <v>4125</v>
      </c>
      <c r="J4021" t="s">
        <v>72</v>
      </c>
      <c r="K4021">
        <v>1</v>
      </c>
      <c r="L4021">
        <v>45</v>
      </c>
      <c r="N4021">
        <f>_xlfn.XLOOKUP($A4021,'site variables'!$A:$A,'site variables'!C:C,0,0)</f>
        <v>400.54</v>
      </c>
      <c r="O4021">
        <f>_xlfn.XLOOKUP($A4021,'site variables'!$A:$A,'site variables'!D:D,0,0)</f>
        <v>30.2</v>
      </c>
      <c r="P4021">
        <f>_xlfn.XLOOKUP($A4021,'site variables'!$A:$A,'site variables'!E:E,0,0)</f>
        <v>20.100000000000001</v>
      </c>
      <c r="Q4021">
        <f>_xlfn.XLOOKUP($A4021,'site variables'!$A:$A,'site variables'!F:F,0,0)</f>
        <v>762</v>
      </c>
      <c r="R4021" t="str">
        <f>_xlfn.XLOOKUP($A4021,'site variables'!$A:$A,'site variables'!G:G,0,0)</f>
        <v>high</v>
      </c>
      <c r="S4021" t="str">
        <f>_xlfn.XLOOKUP($A4021,'site variables'!$A:$A,'site variables'!H:H,0,0)</f>
        <v>low</v>
      </c>
      <c r="T4021" t="str">
        <f>_xlfn.XLOOKUP($A4021,'site variables'!$A:$A,'site variables'!I:I,0,0)</f>
        <v>Wildfire&amp;grazing</v>
      </c>
      <c r="U4021">
        <f>_xlfn.XLOOKUP($D4021,climatevars!$E:$E,climatevars!J:J,0,)</f>
        <v>130.99973799999995</v>
      </c>
      <c r="V4021">
        <f>_xlfn.XLOOKUP($D4021,climatevars!$E:$E,climatevars!K:K,0,)</f>
        <v>750.99849799999981</v>
      </c>
      <c r="W4021">
        <f>_xlfn.XLOOKUP($D4021,climatevars!$E:$E,climatevars!L:L,0,)</f>
        <v>750.99849799999993</v>
      </c>
      <c r="X4021">
        <f>_xlfn.XLOOKUP($G4021,speciesvars!$D:$D,speciesvars!H:H,0,0)</f>
        <v>0</v>
      </c>
      <c r="Y4021">
        <f>_xlfn.XLOOKUP($G4021,speciesvars!$D:$D,speciesvars!I:I,0,0)</f>
        <v>0</v>
      </c>
    </row>
    <row r="4022" spans="1:25" hidden="1" x14ac:dyDescent="0.25">
      <c r="A4022" t="s">
        <v>57</v>
      </c>
      <c r="B4022" t="s">
        <v>69</v>
      </c>
      <c r="C4022">
        <v>31</v>
      </c>
      <c r="D4022" t="str">
        <f t="shared" si="62"/>
        <v>Rooseveltspring 2022</v>
      </c>
      <c r="E4022" t="s">
        <v>12</v>
      </c>
      <c r="F4022" t="s">
        <v>0</v>
      </c>
      <c r="G4022" t="s">
        <v>1451</v>
      </c>
      <c r="H4022" t="s">
        <v>11</v>
      </c>
      <c r="I4022" t="s">
        <v>4126</v>
      </c>
      <c r="J4022" t="s">
        <v>60</v>
      </c>
      <c r="K4022">
        <v>1</v>
      </c>
      <c r="L4022">
        <v>20</v>
      </c>
      <c r="N4022">
        <f>_xlfn.XLOOKUP($A4022,'site variables'!$A:$A,'site variables'!C:C,0,0)</f>
        <v>400.54</v>
      </c>
      <c r="O4022">
        <f>_xlfn.XLOOKUP($A4022,'site variables'!$A:$A,'site variables'!D:D,0,0)</f>
        <v>30.2</v>
      </c>
      <c r="P4022">
        <f>_xlfn.XLOOKUP($A4022,'site variables'!$A:$A,'site variables'!E:E,0,0)</f>
        <v>20.100000000000001</v>
      </c>
      <c r="Q4022">
        <f>_xlfn.XLOOKUP($A4022,'site variables'!$A:$A,'site variables'!F:F,0,0)</f>
        <v>762</v>
      </c>
      <c r="R4022" t="str">
        <f>_xlfn.XLOOKUP($A4022,'site variables'!$A:$A,'site variables'!G:G,0,0)</f>
        <v>high</v>
      </c>
      <c r="S4022" t="str">
        <f>_xlfn.XLOOKUP($A4022,'site variables'!$A:$A,'site variables'!H:H,0,0)</f>
        <v>low</v>
      </c>
      <c r="T4022" t="str">
        <f>_xlfn.XLOOKUP($A4022,'site variables'!$A:$A,'site variables'!I:I,0,0)</f>
        <v>Wildfire&amp;grazing</v>
      </c>
      <c r="U4022">
        <f>_xlfn.XLOOKUP($D4022,climatevars!$E:$E,climatevars!J:J,0,)</f>
        <v>130.99973799999995</v>
      </c>
      <c r="V4022">
        <f>_xlfn.XLOOKUP($D4022,climatevars!$E:$E,climatevars!K:K,0,)</f>
        <v>750.99849799999981</v>
      </c>
      <c r="W4022">
        <f>_xlfn.XLOOKUP($D4022,climatevars!$E:$E,climatevars!L:L,0,)</f>
        <v>750.99849799999993</v>
      </c>
      <c r="X4022">
        <f>_xlfn.XLOOKUP($G4022,speciesvars!$D:$D,speciesvars!H:H,0,0)</f>
        <v>0</v>
      </c>
      <c r="Y4022">
        <f>_xlfn.XLOOKUP($G4022,speciesvars!$D:$D,speciesvars!I:I,0,0)</f>
        <v>0</v>
      </c>
    </row>
    <row r="4023" spans="1:25" hidden="1" x14ac:dyDescent="0.25">
      <c r="A4023" t="s">
        <v>57</v>
      </c>
      <c r="B4023" t="s">
        <v>69</v>
      </c>
      <c r="C4023">
        <v>31</v>
      </c>
      <c r="D4023" t="str">
        <f t="shared" si="62"/>
        <v>Rooseveltspring 2022</v>
      </c>
      <c r="E4023" t="s">
        <v>12</v>
      </c>
      <c r="F4023" t="s">
        <v>0</v>
      </c>
      <c r="G4023" t="s">
        <v>299</v>
      </c>
      <c r="H4023" t="s">
        <v>11</v>
      </c>
      <c r="I4023" t="s">
        <v>4127</v>
      </c>
      <c r="J4023" t="s">
        <v>60</v>
      </c>
      <c r="K4023">
        <v>1</v>
      </c>
      <c r="L4023">
        <v>25</v>
      </c>
      <c r="N4023">
        <f>_xlfn.XLOOKUP($A4023,'site variables'!$A:$A,'site variables'!C:C,0,0)</f>
        <v>400.54</v>
      </c>
      <c r="O4023">
        <f>_xlfn.XLOOKUP($A4023,'site variables'!$A:$A,'site variables'!D:D,0,0)</f>
        <v>30.2</v>
      </c>
      <c r="P4023">
        <f>_xlfn.XLOOKUP($A4023,'site variables'!$A:$A,'site variables'!E:E,0,0)</f>
        <v>20.100000000000001</v>
      </c>
      <c r="Q4023">
        <f>_xlfn.XLOOKUP($A4023,'site variables'!$A:$A,'site variables'!F:F,0,0)</f>
        <v>762</v>
      </c>
      <c r="R4023" t="str">
        <f>_xlfn.XLOOKUP($A4023,'site variables'!$A:$A,'site variables'!G:G,0,0)</f>
        <v>high</v>
      </c>
      <c r="S4023" t="str">
        <f>_xlfn.XLOOKUP($A4023,'site variables'!$A:$A,'site variables'!H:H,0,0)</f>
        <v>low</v>
      </c>
      <c r="T4023" t="str">
        <f>_xlfn.XLOOKUP($A4023,'site variables'!$A:$A,'site variables'!I:I,0,0)</f>
        <v>Wildfire&amp;grazing</v>
      </c>
      <c r="U4023">
        <f>_xlfn.XLOOKUP($D4023,climatevars!$E:$E,climatevars!J:J,0,)</f>
        <v>130.99973799999995</v>
      </c>
      <c r="V4023">
        <f>_xlfn.XLOOKUP($D4023,climatevars!$E:$E,climatevars!K:K,0,)</f>
        <v>750.99849799999981</v>
      </c>
      <c r="W4023">
        <f>_xlfn.XLOOKUP($D4023,climatevars!$E:$E,climatevars!L:L,0,)</f>
        <v>750.99849799999993</v>
      </c>
      <c r="X4023">
        <f>_xlfn.XLOOKUP($G4023,speciesvars!$D:$D,speciesvars!H:H,0,0)</f>
        <v>0</v>
      </c>
      <c r="Y4023">
        <f>_xlfn.XLOOKUP($G4023,speciesvars!$D:$D,speciesvars!I:I,0,0)</f>
        <v>0</v>
      </c>
    </row>
    <row r="4024" spans="1:25" hidden="1" x14ac:dyDescent="0.25">
      <c r="A4024" t="s">
        <v>57</v>
      </c>
      <c r="B4024" t="s">
        <v>69</v>
      </c>
      <c r="C4024">
        <v>32</v>
      </c>
      <c r="D4024" t="str">
        <f t="shared" si="62"/>
        <v>Rooseveltspring 2022</v>
      </c>
      <c r="E4024" t="s">
        <v>66</v>
      </c>
      <c r="F4024" t="s">
        <v>0</v>
      </c>
      <c r="G4024" t="s">
        <v>21</v>
      </c>
      <c r="H4024" t="s">
        <v>4254</v>
      </c>
      <c r="I4024" t="s">
        <v>4128</v>
      </c>
      <c r="J4024" t="s">
        <v>60</v>
      </c>
      <c r="K4024">
        <v>0</v>
      </c>
      <c r="L4024">
        <v>0</v>
      </c>
      <c r="M4024">
        <v>0</v>
      </c>
      <c r="N4024">
        <f>_xlfn.XLOOKUP($A4024,'site variables'!$A:$A,'site variables'!C:C,0,0)</f>
        <v>400.54</v>
      </c>
      <c r="O4024">
        <f>_xlfn.XLOOKUP($A4024,'site variables'!$A:$A,'site variables'!D:D,0,0)</f>
        <v>30.2</v>
      </c>
      <c r="P4024">
        <f>_xlfn.XLOOKUP($A4024,'site variables'!$A:$A,'site variables'!E:E,0,0)</f>
        <v>20.100000000000001</v>
      </c>
      <c r="Q4024">
        <f>_xlfn.XLOOKUP($A4024,'site variables'!$A:$A,'site variables'!F:F,0,0)</f>
        <v>762</v>
      </c>
      <c r="R4024" t="str">
        <f>_xlfn.XLOOKUP($A4024,'site variables'!$A:$A,'site variables'!G:G,0,0)</f>
        <v>high</v>
      </c>
      <c r="S4024" t="str">
        <f>_xlfn.XLOOKUP($A4024,'site variables'!$A:$A,'site variables'!H:H,0,0)</f>
        <v>low</v>
      </c>
      <c r="T4024" t="str">
        <f>_xlfn.XLOOKUP($A4024,'site variables'!$A:$A,'site variables'!I:I,0,0)</f>
        <v>Wildfire&amp;grazing</v>
      </c>
      <c r="U4024">
        <f>_xlfn.XLOOKUP($D4024,climatevars!$E:$E,climatevars!J:J,0,)</f>
        <v>130.99973799999995</v>
      </c>
      <c r="V4024">
        <f>_xlfn.XLOOKUP($D4024,climatevars!$E:$E,climatevars!K:K,0,)</f>
        <v>750.99849799999981</v>
      </c>
      <c r="W4024">
        <f>_xlfn.XLOOKUP($D4024,climatevars!$E:$E,climatevars!L:L,0,)</f>
        <v>750.99849799999993</v>
      </c>
      <c r="X4024">
        <f>_xlfn.XLOOKUP($G4024,speciesvars!$D:$D,speciesvars!H:H,0,0)</f>
        <v>24.8750001192093</v>
      </c>
      <c r="Y4024">
        <f>_xlfn.XLOOKUP($G4024,speciesvars!$D:$D,speciesvars!I:I,0,0)</f>
        <v>845</v>
      </c>
    </row>
    <row r="4025" spans="1:25" hidden="1" x14ac:dyDescent="0.25">
      <c r="A4025" t="s">
        <v>57</v>
      </c>
      <c r="B4025" t="s">
        <v>69</v>
      </c>
      <c r="C4025">
        <v>32</v>
      </c>
      <c r="D4025" t="str">
        <f t="shared" si="62"/>
        <v>Rooseveltspring 2022</v>
      </c>
      <c r="E4025" t="s">
        <v>66</v>
      </c>
      <c r="F4025" t="s">
        <v>0</v>
      </c>
      <c r="G4025" t="s">
        <v>53</v>
      </c>
      <c r="H4025" t="s">
        <v>4254</v>
      </c>
      <c r="I4025" t="s">
        <v>4129</v>
      </c>
      <c r="J4025" t="s">
        <v>60</v>
      </c>
      <c r="K4025">
        <v>0</v>
      </c>
      <c r="L4025">
        <v>0</v>
      </c>
      <c r="M4025">
        <v>0</v>
      </c>
      <c r="N4025">
        <f>_xlfn.XLOOKUP($A4025,'site variables'!$A:$A,'site variables'!C:C,0,0)</f>
        <v>400.54</v>
      </c>
      <c r="O4025">
        <f>_xlfn.XLOOKUP($A4025,'site variables'!$A:$A,'site variables'!D:D,0,0)</f>
        <v>30.2</v>
      </c>
      <c r="P4025">
        <f>_xlfn.XLOOKUP($A4025,'site variables'!$A:$A,'site variables'!E:E,0,0)</f>
        <v>20.100000000000001</v>
      </c>
      <c r="Q4025">
        <f>_xlfn.XLOOKUP($A4025,'site variables'!$A:$A,'site variables'!F:F,0,0)</f>
        <v>762</v>
      </c>
      <c r="R4025" t="str">
        <f>_xlfn.XLOOKUP($A4025,'site variables'!$A:$A,'site variables'!G:G,0,0)</f>
        <v>high</v>
      </c>
      <c r="S4025" t="str">
        <f>_xlfn.XLOOKUP($A4025,'site variables'!$A:$A,'site variables'!H:H,0,0)</f>
        <v>low</v>
      </c>
      <c r="T4025" t="str">
        <f>_xlfn.XLOOKUP($A4025,'site variables'!$A:$A,'site variables'!I:I,0,0)</f>
        <v>Wildfire&amp;grazing</v>
      </c>
      <c r="U4025">
        <f>_xlfn.XLOOKUP($D4025,climatevars!$E:$E,climatevars!J:J,0,)</f>
        <v>130.99973799999995</v>
      </c>
      <c r="V4025">
        <f>_xlfn.XLOOKUP($D4025,climatevars!$E:$E,climatevars!K:K,0,)</f>
        <v>750.99849799999981</v>
      </c>
      <c r="W4025">
        <f>_xlfn.XLOOKUP($D4025,climatevars!$E:$E,climatevars!L:L,0,)</f>
        <v>750.99849799999993</v>
      </c>
      <c r="X4025">
        <f>_xlfn.XLOOKUP($G4025,speciesvars!$D:$D,speciesvars!H:H,0,0)</f>
        <v>24.200000047683702</v>
      </c>
      <c r="Y4025">
        <f>_xlfn.XLOOKUP($G4025,speciesvars!$D:$D,speciesvars!I:I,0,0)</f>
        <v>706</v>
      </c>
    </row>
    <row r="4026" spans="1:25" hidden="1" x14ac:dyDescent="0.25">
      <c r="A4026" t="s">
        <v>57</v>
      </c>
      <c r="B4026" t="s">
        <v>69</v>
      </c>
      <c r="C4026">
        <v>32</v>
      </c>
      <c r="D4026" t="str">
        <f t="shared" si="62"/>
        <v>Rooseveltspring 2022</v>
      </c>
      <c r="E4026" t="s">
        <v>66</v>
      </c>
      <c r="F4026" t="s">
        <v>0</v>
      </c>
      <c r="G4026" t="s">
        <v>35</v>
      </c>
      <c r="H4026" t="s">
        <v>4254</v>
      </c>
      <c r="I4026" t="s">
        <v>4130</v>
      </c>
      <c r="J4026" t="s">
        <v>60</v>
      </c>
      <c r="K4026">
        <v>0</v>
      </c>
      <c r="L4026">
        <v>0</v>
      </c>
      <c r="M4026">
        <v>0</v>
      </c>
      <c r="N4026">
        <f>_xlfn.XLOOKUP($A4026,'site variables'!$A:$A,'site variables'!C:C,0,0)</f>
        <v>400.54</v>
      </c>
      <c r="O4026">
        <f>_xlfn.XLOOKUP($A4026,'site variables'!$A:$A,'site variables'!D:D,0,0)</f>
        <v>30.2</v>
      </c>
      <c r="P4026">
        <f>_xlfn.XLOOKUP($A4026,'site variables'!$A:$A,'site variables'!E:E,0,0)</f>
        <v>20.100000000000001</v>
      </c>
      <c r="Q4026">
        <f>_xlfn.XLOOKUP($A4026,'site variables'!$A:$A,'site variables'!F:F,0,0)</f>
        <v>762</v>
      </c>
      <c r="R4026" t="str">
        <f>_xlfn.XLOOKUP($A4026,'site variables'!$A:$A,'site variables'!G:G,0,0)</f>
        <v>high</v>
      </c>
      <c r="S4026" t="str">
        <f>_xlfn.XLOOKUP($A4026,'site variables'!$A:$A,'site variables'!H:H,0,0)</f>
        <v>low</v>
      </c>
      <c r="T4026" t="str">
        <f>_xlfn.XLOOKUP($A4026,'site variables'!$A:$A,'site variables'!I:I,0,0)</f>
        <v>Wildfire&amp;grazing</v>
      </c>
      <c r="U4026">
        <f>_xlfn.XLOOKUP($D4026,climatevars!$E:$E,climatevars!J:J,0,)</f>
        <v>130.99973799999995</v>
      </c>
      <c r="V4026">
        <f>_xlfn.XLOOKUP($D4026,climatevars!$E:$E,climatevars!K:K,0,)</f>
        <v>750.99849799999981</v>
      </c>
      <c r="W4026">
        <f>_xlfn.XLOOKUP($D4026,climatevars!$E:$E,climatevars!L:L,0,)</f>
        <v>750.99849799999993</v>
      </c>
      <c r="X4026">
        <f>_xlfn.XLOOKUP($G4026,speciesvars!$D:$D,speciesvars!H:H,0,0)</f>
        <v>23.5000000198682</v>
      </c>
      <c r="Y4026">
        <f>_xlfn.XLOOKUP($G4026,speciesvars!$D:$D,speciesvars!I:I,0,0)</f>
        <v>354</v>
      </c>
    </row>
    <row r="4027" spans="1:25" hidden="1" x14ac:dyDescent="0.25">
      <c r="A4027" t="s">
        <v>57</v>
      </c>
      <c r="B4027" t="s">
        <v>69</v>
      </c>
      <c r="C4027">
        <v>32</v>
      </c>
      <c r="D4027" t="str">
        <f t="shared" si="62"/>
        <v>Rooseveltspring 2022</v>
      </c>
      <c r="E4027" t="s">
        <v>66</v>
      </c>
      <c r="F4027" t="s">
        <v>0</v>
      </c>
      <c r="G4027" t="s">
        <v>76</v>
      </c>
      <c r="H4027" t="s">
        <v>4254</v>
      </c>
      <c r="I4027" t="s">
        <v>4131</v>
      </c>
      <c r="J4027" t="s">
        <v>60</v>
      </c>
      <c r="K4027">
        <v>0</v>
      </c>
      <c r="L4027">
        <v>0</v>
      </c>
      <c r="M4027">
        <v>0.05</v>
      </c>
      <c r="N4027">
        <f>_xlfn.XLOOKUP($A4027,'site variables'!$A:$A,'site variables'!C:C,0,0)</f>
        <v>400.54</v>
      </c>
      <c r="O4027">
        <f>_xlfn.XLOOKUP($A4027,'site variables'!$A:$A,'site variables'!D:D,0,0)</f>
        <v>30.2</v>
      </c>
      <c r="P4027">
        <f>_xlfn.XLOOKUP($A4027,'site variables'!$A:$A,'site variables'!E:E,0,0)</f>
        <v>20.100000000000001</v>
      </c>
      <c r="Q4027">
        <f>_xlfn.XLOOKUP($A4027,'site variables'!$A:$A,'site variables'!F:F,0,0)</f>
        <v>762</v>
      </c>
      <c r="R4027" t="str">
        <f>_xlfn.XLOOKUP($A4027,'site variables'!$A:$A,'site variables'!G:G,0,0)</f>
        <v>high</v>
      </c>
      <c r="S4027" t="str">
        <f>_xlfn.XLOOKUP($A4027,'site variables'!$A:$A,'site variables'!H:H,0,0)</f>
        <v>low</v>
      </c>
      <c r="T4027" t="str">
        <f>_xlfn.XLOOKUP($A4027,'site variables'!$A:$A,'site variables'!I:I,0,0)</f>
        <v>Wildfire&amp;grazing</v>
      </c>
      <c r="U4027">
        <f>_xlfn.XLOOKUP($D4027,climatevars!$E:$E,climatevars!J:J,0,)</f>
        <v>130.99973799999995</v>
      </c>
      <c r="V4027">
        <f>_xlfn.XLOOKUP($D4027,climatevars!$E:$E,climatevars!K:K,0,)</f>
        <v>750.99849799999981</v>
      </c>
      <c r="W4027">
        <f>_xlfn.XLOOKUP($D4027,climatevars!$E:$E,climatevars!L:L,0,)</f>
        <v>750.99849799999993</v>
      </c>
      <c r="X4027">
        <f>_xlfn.XLOOKUP($G4027,speciesvars!$D:$D,speciesvars!H:H,0,0)</f>
        <v>23.825000166892998</v>
      </c>
      <c r="Y4027">
        <f>_xlfn.XLOOKUP($G4027,speciesvars!$D:$D,speciesvars!I:I,0,0)</f>
        <v>508</v>
      </c>
    </row>
    <row r="4028" spans="1:25" hidden="1" x14ac:dyDescent="0.25">
      <c r="A4028" t="s">
        <v>57</v>
      </c>
      <c r="B4028" t="s">
        <v>69</v>
      </c>
      <c r="C4028">
        <v>33</v>
      </c>
      <c r="D4028" t="str">
        <f t="shared" si="62"/>
        <v>Rooseveltspring 2022</v>
      </c>
      <c r="E4028" t="s">
        <v>48</v>
      </c>
      <c r="F4028" t="s">
        <v>0</v>
      </c>
      <c r="G4028" t="s">
        <v>13</v>
      </c>
      <c r="H4028" t="s">
        <v>4254</v>
      </c>
      <c r="I4028" t="s">
        <v>4132</v>
      </c>
      <c r="J4028" t="s">
        <v>60</v>
      </c>
      <c r="K4028">
        <v>0</v>
      </c>
      <c r="L4028">
        <v>0</v>
      </c>
      <c r="M4028">
        <v>0</v>
      </c>
      <c r="N4028">
        <f>_xlfn.XLOOKUP($A4028,'site variables'!$A:$A,'site variables'!C:C,0,0)</f>
        <v>400.54</v>
      </c>
      <c r="O4028">
        <f>_xlfn.XLOOKUP($A4028,'site variables'!$A:$A,'site variables'!D:D,0,0)</f>
        <v>30.2</v>
      </c>
      <c r="P4028">
        <f>_xlfn.XLOOKUP($A4028,'site variables'!$A:$A,'site variables'!E:E,0,0)</f>
        <v>20.100000000000001</v>
      </c>
      <c r="Q4028">
        <f>_xlfn.XLOOKUP($A4028,'site variables'!$A:$A,'site variables'!F:F,0,0)</f>
        <v>762</v>
      </c>
      <c r="R4028" t="str">
        <f>_xlfn.XLOOKUP($A4028,'site variables'!$A:$A,'site variables'!G:G,0,0)</f>
        <v>high</v>
      </c>
      <c r="S4028" t="str">
        <f>_xlfn.XLOOKUP($A4028,'site variables'!$A:$A,'site variables'!H:H,0,0)</f>
        <v>low</v>
      </c>
      <c r="T4028" t="str">
        <f>_xlfn.XLOOKUP($A4028,'site variables'!$A:$A,'site variables'!I:I,0,0)</f>
        <v>Wildfire&amp;grazing</v>
      </c>
      <c r="U4028">
        <f>_xlfn.XLOOKUP($D4028,climatevars!$E:$E,climatevars!J:J,0,)</f>
        <v>130.99973799999995</v>
      </c>
      <c r="V4028">
        <f>_xlfn.XLOOKUP($D4028,climatevars!$E:$E,climatevars!K:K,0,)</f>
        <v>750.99849799999981</v>
      </c>
      <c r="W4028">
        <f>_xlfn.XLOOKUP($D4028,climatevars!$E:$E,climatevars!L:L,0,)</f>
        <v>750.99849799999993</v>
      </c>
      <c r="X4028">
        <f>_xlfn.XLOOKUP($G4028,speciesvars!$D:$D,speciesvars!H:H,0,0)</f>
        <v>23.462500015894602</v>
      </c>
      <c r="Y4028">
        <f>_xlfn.XLOOKUP($G4028,speciesvars!$D:$D,speciesvars!I:I,0,0)</f>
        <v>846</v>
      </c>
    </row>
    <row r="4029" spans="1:25" hidden="1" x14ac:dyDescent="0.25">
      <c r="A4029" t="s">
        <v>57</v>
      </c>
      <c r="B4029" t="s">
        <v>69</v>
      </c>
      <c r="C4029">
        <v>31</v>
      </c>
      <c r="D4029" t="str">
        <f t="shared" si="62"/>
        <v>Rooseveltspring 2022</v>
      </c>
      <c r="E4029" t="s">
        <v>12</v>
      </c>
      <c r="F4029" t="s">
        <v>0</v>
      </c>
      <c r="G4029" t="s">
        <v>44</v>
      </c>
      <c r="H4029" t="s">
        <v>11</v>
      </c>
      <c r="I4029" t="s">
        <v>4133</v>
      </c>
      <c r="J4029" t="s">
        <v>60</v>
      </c>
      <c r="K4029">
        <v>6</v>
      </c>
      <c r="L4029">
        <v>5</v>
      </c>
      <c r="N4029">
        <f>_xlfn.XLOOKUP($A4029,'site variables'!$A:$A,'site variables'!C:C,0,0)</f>
        <v>400.54</v>
      </c>
      <c r="O4029">
        <f>_xlfn.XLOOKUP($A4029,'site variables'!$A:$A,'site variables'!D:D,0,0)</f>
        <v>30.2</v>
      </c>
      <c r="P4029">
        <f>_xlfn.XLOOKUP($A4029,'site variables'!$A:$A,'site variables'!E:E,0,0)</f>
        <v>20.100000000000001</v>
      </c>
      <c r="Q4029">
        <f>_xlfn.XLOOKUP($A4029,'site variables'!$A:$A,'site variables'!F:F,0,0)</f>
        <v>762</v>
      </c>
      <c r="R4029" t="str">
        <f>_xlfn.XLOOKUP($A4029,'site variables'!$A:$A,'site variables'!G:G,0,0)</f>
        <v>high</v>
      </c>
      <c r="S4029" t="str">
        <f>_xlfn.XLOOKUP($A4029,'site variables'!$A:$A,'site variables'!H:H,0,0)</f>
        <v>low</v>
      </c>
      <c r="T4029" t="str">
        <f>_xlfn.XLOOKUP($A4029,'site variables'!$A:$A,'site variables'!I:I,0,0)</f>
        <v>Wildfire&amp;grazing</v>
      </c>
      <c r="U4029">
        <f>_xlfn.XLOOKUP($D4029,climatevars!$E:$E,climatevars!J:J,0,)</f>
        <v>130.99973799999995</v>
      </c>
      <c r="V4029">
        <f>_xlfn.XLOOKUP($D4029,climatevars!$E:$E,climatevars!K:K,0,)</f>
        <v>750.99849799999981</v>
      </c>
      <c r="W4029">
        <f>_xlfn.XLOOKUP($D4029,climatevars!$E:$E,climatevars!L:L,0,)</f>
        <v>750.99849799999993</v>
      </c>
      <c r="X4029">
        <f>_xlfn.XLOOKUP($G4029,speciesvars!$D:$D,speciesvars!H:H,0,0)</f>
        <v>0</v>
      </c>
      <c r="Y4029">
        <f>_xlfn.XLOOKUP($G4029,speciesvars!$D:$D,speciesvars!I:I,0,0)</f>
        <v>0</v>
      </c>
    </row>
    <row r="4030" spans="1:25" hidden="1" x14ac:dyDescent="0.25">
      <c r="A4030" t="s">
        <v>57</v>
      </c>
      <c r="B4030" t="s">
        <v>69</v>
      </c>
      <c r="C4030">
        <v>31</v>
      </c>
      <c r="D4030" t="str">
        <f t="shared" si="62"/>
        <v>Rooseveltspring 2022</v>
      </c>
      <c r="E4030" t="s">
        <v>12</v>
      </c>
      <c r="F4030" t="s">
        <v>0</v>
      </c>
      <c r="G4030" t="s">
        <v>33</v>
      </c>
      <c r="H4030" t="s">
        <v>11</v>
      </c>
      <c r="I4030" t="s">
        <v>4134</v>
      </c>
      <c r="J4030" t="s">
        <v>60</v>
      </c>
      <c r="K4030">
        <v>11</v>
      </c>
      <c r="L4030">
        <v>15</v>
      </c>
      <c r="N4030">
        <f>_xlfn.XLOOKUP($A4030,'site variables'!$A:$A,'site variables'!C:C,0,0)</f>
        <v>400.54</v>
      </c>
      <c r="O4030">
        <f>_xlfn.XLOOKUP($A4030,'site variables'!$A:$A,'site variables'!D:D,0,0)</f>
        <v>30.2</v>
      </c>
      <c r="P4030">
        <f>_xlfn.XLOOKUP($A4030,'site variables'!$A:$A,'site variables'!E:E,0,0)</f>
        <v>20.100000000000001</v>
      </c>
      <c r="Q4030">
        <f>_xlfn.XLOOKUP($A4030,'site variables'!$A:$A,'site variables'!F:F,0,0)</f>
        <v>762</v>
      </c>
      <c r="R4030" t="str">
        <f>_xlfn.XLOOKUP($A4030,'site variables'!$A:$A,'site variables'!G:G,0,0)</f>
        <v>high</v>
      </c>
      <c r="S4030" t="str">
        <f>_xlfn.XLOOKUP($A4030,'site variables'!$A:$A,'site variables'!H:H,0,0)</f>
        <v>low</v>
      </c>
      <c r="T4030" t="str">
        <f>_xlfn.XLOOKUP($A4030,'site variables'!$A:$A,'site variables'!I:I,0,0)</f>
        <v>Wildfire&amp;grazing</v>
      </c>
      <c r="U4030">
        <f>_xlfn.XLOOKUP($D4030,climatevars!$E:$E,climatevars!J:J,0,)</f>
        <v>130.99973799999995</v>
      </c>
      <c r="V4030">
        <f>_xlfn.XLOOKUP($D4030,climatevars!$E:$E,climatevars!K:K,0,)</f>
        <v>750.99849799999981</v>
      </c>
      <c r="W4030">
        <f>_xlfn.XLOOKUP($D4030,climatevars!$E:$E,climatevars!L:L,0,)</f>
        <v>750.99849799999993</v>
      </c>
      <c r="X4030">
        <f>_xlfn.XLOOKUP($G4030,speciesvars!$D:$D,speciesvars!H:H,0,0)</f>
        <v>0</v>
      </c>
      <c r="Y4030">
        <f>_xlfn.XLOOKUP($G4030,speciesvars!$D:$D,speciesvars!I:I,0,0)</f>
        <v>0</v>
      </c>
    </row>
    <row r="4031" spans="1:25" hidden="1" x14ac:dyDescent="0.25">
      <c r="A4031" t="s">
        <v>57</v>
      </c>
      <c r="B4031" t="s">
        <v>69</v>
      </c>
      <c r="C4031">
        <v>31</v>
      </c>
      <c r="D4031" t="str">
        <f t="shared" si="62"/>
        <v>Rooseveltspring 2022</v>
      </c>
      <c r="E4031" t="s">
        <v>12</v>
      </c>
      <c r="F4031" t="s">
        <v>0</v>
      </c>
      <c r="G4031" t="s">
        <v>36</v>
      </c>
      <c r="H4031" t="s">
        <v>11</v>
      </c>
      <c r="I4031" t="s">
        <v>4135</v>
      </c>
      <c r="J4031" t="s">
        <v>72</v>
      </c>
      <c r="K4031">
        <v>3</v>
      </c>
      <c r="L4031">
        <v>10</v>
      </c>
      <c r="N4031">
        <f>_xlfn.XLOOKUP($A4031,'site variables'!$A:$A,'site variables'!C:C,0,0)</f>
        <v>400.54</v>
      </c>
      <c r="O4031">
        <f>_xlfn.XLOOKUP($A4031,'site variables'!$A:$A,'site variables'!D:D,0,0)</f>
        <v>30.2</v>
      </c>
      <c r="P4031">
        <f>_xlfn.XLOOKUP($A4031,'site variables'!$A:$A,'site variables'!E:E,0,0)</f>
        <v>20.100000000000001</v>
      </c>
      <c r="Q4031">
        <f>_xlfn.XLOOKUP($A4031,'site variables'!$A:$A,'site variables'!F:F,0,0)</f>
        <v>762</v>
      </c>
      <c r="R4031" t="str">
        <f>_xlfn.XLOOKUP($A4031,'site variables'!$A:$A,'site variables'!G:G,0,0)</f>
        <v>high</v>
      </c>
      <c r="S4031" t="str">
        <f>_xlfn.XLOOKUP($A4031,'site variables'!$A:$A,'site variables'!H:H,0,0)</f>
        <v>low</v>
      </c>
      <c r="T4031" t="str">
        <f>_xlfn.XLOOKUP($A4031,'site variables'!$A:$A,'site variables'!I:I,0,0)</f>
        <v>Wildfire&amp;grazing</v>
      </c>
      <c r="U4031">
        <f>_xlfn.XLOOKUP($D4031,climatevars!$E:$E,climatevars!J:J,0,)</f>
        <v>130.99973799999995</v>
      </c>
      <c r="V4031">
        <f>_xlfn.XLOOKUP($D4031,climatevars!$E:$E,climatevars!K:K,0,)</f>
        <v>750.99849799999981</v>
      </c>
      <c r="W4031">
        <f>_xlfn.XLOOKUP($D4031,climatevars!$E:$E,climatevars!L:L,0,)</f>
        <v>750.99849799999993</v>
      </c>
      <c r="X4031">
        <f>_xlfn.XLOOKUP($G4031,speciesvars!$D:$D,speciesvars!H:H,0,0)</f>
        <v>0</v>
      </c>
      <c r="Y4031">
        <f>_xlfn.XLOOKUP($G4031,speciesvars!$D:$D,speciesvars!I:I,0,0)</f>
        <v>0</v>
      </c>
    </row>
    <row r="4032" spans="1:25" hidden="1" x14ac:dyDescent="0.25">
      <c r="A4032" t="s">
        <v>57</v>
      </c>
      <c r="B4032" t="s">
        <v>69</v>
      </c>
      <c r="C4032">
        <v>32</v>
      </c>
      <c r="D4032" t="str">
        <f t="shared" si="62"/>
        <v>Rooseveltspring 2022</v>
      </c>
      <c r="E4032" t="s">
        <v>66</v>
      </c>
      <c r="F4032" t="s">
        <v>0</v>
      </c>
      <c r="G4032" t="s">
        <v>39</v>
      </c>
      <c r="H4032" t="s">
        <v>11</v>
      </c>
      <c r="I4032" t="s">
        <v>4136</v>
      </c>
      <c r="J4032" t="s">
        <v>60</v>
      </c>
      <c r="K4032">
        <v>7</v>
      </c>
      <c r="L4032">
        <v>8</v>
      </c>
      <c r="N4032">
        <f>_xlfn.XLOOKUP($A4032,'site variables'!$A:$A,'site variables'!C:C,0,0)</f>
        <v>400.54</v>
      </c>
      <c r="O4032">
        <f>_xlfn.XLOOKUP($A4032,'site variables'!$A:$A,'site variables'!D:D,0,0)</f>
        <v>30.2</v>
      </c>
      <c r="P4032">
        <f>_xlfn.XLOOKUP($A4032,'site variables'!$A:$A,'site variables'!E:E,0,0)</f>
        <v>20.100000000000001</v>
      </c>
      <c r="Q4032">
        <f>_xlfn.XLOOKUP($A4032,'site variables'!$A:$A,'site variables'!F:F,0,0)</f>
        <v>762</v>
      </c>
      <c r="R4032" t="str">
        <f>_xlfn.XLOOKUP($A4032,'site variables'!$A:$A,'site variables'!G:G,0,0)</f>
        <v>high</v>
      </c>
      <c r="S4032" t="str">
        <f>_xlfn.XLOOKUP($A4032,'site variables'!$A:$A,'site variables'!H:H,0,0)</f>
        <v>low</v>
      </c>
      <c r="T4032" t="str">
        <f>_xlfn.XLOOKUP($A4032,'site variables'!$A:$A,'site variables'!I:I,0,0)</f>
        <v>Wildfire&amp;grazing</v>
      </c>
      <c r="U4032">
        <f>_xlfn.XLOOKUP($D4032,climatevars!$E:$E,climatevars!J:J,0,)</f>
        <v>130.99973799999995</v>
      </c>
      <c r="V4032">
        <f>_xlfn.XLOOKUP($D4032,climatevars!$E:$E,climatevars!K:K,0,)</f>
        <v>750.99849799999981</v>
      </c>
      <c r="W4032">
        <f>_xlfn.XLOOKUP($D4032,climatevars!$E:$E,climatevars!L:L,0,)</f>
        <v>750.99849799999993</v>
      </c>
      <c r="X4032">
        <f>_xlfn.XLOOKUP($G4032,speciesvars!$D:$D,speciesvars!H:H,0,0)</f>
        <v>0</v>
      </c>
      <c r="Y4032">
        <f>_xlfn.XLOOKUP($G4032,speciesvars!$D:$D,speciesvars!I:I,0,0)</f>
        <v>0</v>
      </c>
    </row>
    <row r="4033" spans="1:25" hidden="1" x14ac:dyDescent="0.25">
      <c r="A4033" t="s">
        <v>57</v>
      </c>
      <c r="B4033" t="s">
        <v>69</v>
      </c>
      <c r="C4033">
        <v>33</v>
      </c>
      <c r="D4033" t="str">
        <f t="shared" si="62"/>
        <v>Rooseveltspring 2022</v>
      </c>
      <c r="E4033" t="s">
        <v>48</v>
      </c>
      <c r="F4033" t="s">
        <v>0</v>
      </c>
      <c r="G4033" t="s">
        <v>21</v>
      </c>
      <c r="H4033" t="s">
        <v>4254</v>
      </c>
      <c r="I4033" t="s">
        <v>4137</v>
      </c>
      <c r="J4033" t="s">
        <v>60</v>
      </c>
      <c r="K4033">
        <v>0</v>
      </c>
      <c r="L4033">
        <v>0</v>
      </c>
      <c r="M4033">
        <v>0</v>
      </c>
      <c r="N4033">
        <f>_xlfn.XLOOKUP($A4033,'site variables'!$A:$A,'site variables'!C:C,0,0)</f>
        <v>400.54</v>
      </c>
      <c r="O4033">
        <f>_xlfn.XLOOKUP($A4033,'site variables'!$A:$A,'site variables'!D:D,0,0)</f>
        <v>30.2</v>
      </c>
      <c r="P4033">
        <f>_xlfn.XLOOKUP($A4033,'site variables'!$A:$A,'site variables'!E:E,0,0)</f>
        <v>20.100000000000001</v>
      </c>
      <c r="Q4033">
        <f>_xlfn.XLOOKUP($A4033,'site variables'!$A:$A,'site variables'!F:F,0,0)</f>
        <v>762</v>
      </c>
      <c r="R4033" t="str">
        <f>_xlfn.XLOOKUP($A4033,'site variables'!$A:$A,'site variables'!G:G,0,0)</f>
        <v>high</v>
      </c>
      <c r="S4033" t="str">
        <f>_xlfn.XLOOKUP($A4033,'site variables'!$A:$A,'site variables'!H:H,0,0)</f>
        <v>low</v>
      </c>
      <c r="T4033" t="str">
        <f>_xlfn.XLOOKUP($A4033,'site variables'!$A:$A,'site variables'!I:I,0,0)</f>
        <v>Wildfire&amp;grazing</v>
      </c>
      <c r="U4033">
        <f>_xlfn.XLOOKUP($D4033,climatevars!$E:$E,climatevars!J:J,0,)</f>
        <v>130.99973799999995</v>
      </c>
      <c r="V4033">
        <f>_xlfn.XLOOKUP($D4033,climatevars!$E:$E,climatevars!K:K,0,)</f>
        <v>750.99849799999981</v>
      </c>
      <c r="W4033">
        <f>_xlfn.XLOOKUP($D4033,climatevars!$E:$E,climatevars!L:L,0,)</f>
        <v>750.99849799999993</v>
      </c>
      <c r="X4033">
        <f>_xlfn.XLOOKUP($G4033,speciesvars!$D:$D,speciesvars!H:H,0,0)</f>
        <v>24.8750001192093</v>
      </c>
      <c r="Y4033">
        <f>_xlfn.XLOOKUP($G4033,speciesvars!$D:$D,speciesvars!I:I,0,0)</f>
        <v>845</v>
      </c>
    </row>
    <row r="4034" spans="1:25" hidden="1" x14ac:dyDescent="0.25">
      <c r="A4034" t="s">
        <v>57</v>
      </c>
      <c r="B4034" t="s">
        <v>69</v>
      </c>
      <c r="C4034">
        <v>33</v>
      </c>
      <c r="D4034" t="str">
        <f t="shared" si="62"/>
        <v>Rooseveltspring 2022</v>
      </c>
      <c r="E4034" t="s">
        <v>48</v>
      </c>
      <c r="F4034" t="s">
        <v>0</v>
      </c>
      <c r="G4034" t="s">
        <v>53</v>
      </c>
      <c r="H4034" t="s">
        <v>4254</v>
      </c>
      <c r="I4034" t="s">
        <v>4138</v>
      </c>
      <c r="J4034" t="s">
        <v>60</v>
      </c>
      <c r="K4034">
        <v>0</v>
      </c>
      <c r="L4034">
        <v>0</v>
      </c>
      <c r="M4034">
        <v>0</v>
      </c>
      <c r="N4034">
        <f>_xlfn.XLOOKUP($A4034,'site variables'!$A:$A,'site variables'!C:C,0,0)</f>
        <v>400.54</v>
      </c>
      <c r="O4034">
        <f>_xlfn.XLOOKUP($A4034,'site variables'!$A:$A,'site variables'!D:D,0,0)</f>
        <v>30.2</v>
      </c>
      <c r="P4034">
        <f>_xlfn.XLOOKUP($A4034,'site variables'!$A:$A,'site variables'!E:E,0,0)</f>
        <v>20.100000000000001</v>
      </c>
      <c r="Q4034">
        <f>_xlfn.XLOOKUP($A4034,'site variables'!$A:$A,'site variables'!F:F,0,0)</f>
        <v>762</v>
      </c>
      <c r="R4034" t="str">
        <f>_xlfn.XLOOKUP($A4034,'site variables'!$A:$A,'site variables'!G:G,0,0)</f>
        <v>high</v>
      </c>
      <c r="S4034" t="str">
        <f>_xlfn.XLOOKUP($A4034,'site variables'!$A:$A,'site variables'!H:H,0,0)</f>
        <v>low</v>
      </c>
      <c r="T4034" t="str">
        <f>_xlfn.XLOOKUP($A4034,'site variables'!$A:$A,'site variables'!I:I,0,0)</f>
        <v>Wildfire&amp;grazing</v>
      </c>
      <c r="U4034">
        <f>_xlfn.XLOOKUP($D4034,climatevars!$E:$E,climatevars!J:J,0,)</f>
        <v>130.99973799999995</v>
      </c>
      <c r="V4034">
        <f>_xlfn.XLOOKUP($D4034,climatevars!$E:$E,climatevars!K:K,0,)</f>
        <v>750.99849799999981</v>
      </c>
      <c r="W4034">
        <f>_xlfn.XLOOKUP($D4034,climatevars!$E:$E,climatevars!L:L,0,)</f>
        <v>750.99849799999993</v>
      </c>
      <c r="X4034">
        <f>_xlfn.XLOOKUP($G4034,speciesvars!$D:$D,speciesvars!H:H,0,0)</f>
        <v>24.200000047683702</v>
      </c>
      <c r="Y4034">
        <f>_xlfn.XLOOKUP($G4034,speciesvars!$D:$D,speciesvars!I:I,0,0)</f>
        <v>706</v>
      </c>
    </row>
    <row r="4035" spans="1:25" hidden="1" x14ac:dyDescent="0.25">
      <c r="A4035" t="s">
        <v>57</v>
      </c>
      <c r="B4035" t="s">
        <v>69</v>
      </c>
      <c r="C4035">
        <v>33</v>
      </c>
      <c r="D4035" t="str">
        <f t="shared" ref="D4035:D4072" si="63">_xlfn.CONCAT(A4035,B4035)</f>
        <v>Rooseveltspring 2022</v>
      </c>
      <c r="E4035" t="s">
        <v>48</v>
      </c>
      <c r="F4035" t="s">
        <v>0</v>
      </c>
      <c r="G4035" t="s">
        <v>35</v>
      </c>
      <c r="H4035" t="s">
        <v>4254</v>
      </c>
      <c r="I4035" t="s">
        <v>4139</v>
      </c>
      <c r="J4035" t="s">
        <v>60</v>
      </c>
      <c r="K4035">
        <v>0</v>
      </c>
      <c r="L4035">
        <v>0</v>
      </c>
      <c r="M4035">
        <v>0</v>
      </c>
      <c r="N4035">
        <f>_xlfn.XLOOKUP($A4035,'site variables'!$A:$A,'site variables'!C:C,0,0)</f>
        <v>400.54</v>
      </c>
      <c r="O4035">
        <f>_xlfn.XLOOKUP($A4035,'site variables'!$A:$A,'site variables'!D:D,0,0)</f>
        <v>30.2</v>
      </c>
      <c r="P4035">
        <f>_xlfn.XLOOKUP($A4035,'site variables'!$A:$A,'site variables'!E:E,0,0)</f>
        <v>20.100000000000001</v>
      </c>
      <c r="Q4035">
        <f>_xlfn.XLOOKUP($A4035,'site variables'!$A:$A,'site variables'!F:F,0,0)</f>
        <v>762</v>
      </c>
      <c r="R4035" t="str">
        <f>_xlfn.XLOOKUP($A4035,'site variables'!$A:$A,'site variables'!G:G,0,0)</f>
        <v>high</v>
      </c>
      <c r="S4035" t="str">
        <f>_xlfn.XLOOKUP($A4035,'site variables'!$A:$A,'site variables'!H:H,0,0)</f>
        <v>low</v>
      </c>
      <c r="T4035" t="str">
        <f>_xlfn.XLOOKUP($A4035,'site variables'!$A:$A,'site variables'!I:I,0,0)</f>
        <v>Wildfire&amp;grazing</v>
      </c>
      <c r="U4035">
        <f>_xlfn.XLOOKUP($D4035,climatevars!$E:$E,climatevars!J:J,0,)</f>
        <v>130.99973799999995</v>
      </c>
      <c r="V4035">
        <f>_xlfn.XLOOKUP($D4035,climatevars!$E:$E,climatevars!K:K,0,)</f>
        <v>750.99849799999981</v>
      </c>
      <c r="W4035">
        <f>_xlfn.XLOOKUP($D4035,climatevars!$E:$E,climatevars!L:L,0,)</f>
        <v>750.99849799999993</v>
      </c>
      <c r="X4035">
        <f>_xlfn.XLOOKUP($G4035,speciesvars!$D:$D,speciesvars!H:H,0,0)</f>
        <v>23.5000000198682</v>
      </c>
      <c r="Y4035">
        <f>_xlfn.XLOOKUP($G4035,speciesvars!$D:$D,speciesvars!I:I,0,0)</f>
        <v>354</v>
      </c>
    </row>
    <row r="4036" spans="1:25" hidden="1" x14ac:dyDescent="0.25">
      <c r="A4036" t="s">
        <v>57</v>
      </c>
      <c r="B4036" t="s">
        <v>69</v>
      </c>
      <c r="C4036">
        <v>33</v>
      </c>
      <c r="D4036" t="str">
        <f t="shared" si="63"/>
        <v>Rooseveltspring 2022</v>
      </c>
      <c r="E4036" t="s">
        <v>48</v>
      </c>
      <c r="F4036" t="s">
        <v>0</v>
      </c>
      <c r="G4036" t="s">
        <v>76</v>
      </c>
      <c r="H4036" t="s">
        <v>4254</v>
      </c>
      <c r="I4036" t="s">
        <v>4140</v>
      </c>
      <c r="J4036" t="s">
        <v>60</v>
      </c>
      <c r="K4036">
        <v>0</v>
      </c>
      <c r="L4036">
        <v>0</v>
      </c>
      <c r="M4036">
        <v>0.05</v>
      </c>
      <c r="N4036">
        <f>_xlfn.XLOOKUP($A4036,'site variables'!$A:$A,'site variables'!C:C,0,0)</f>
        <v>400.54</v>
      </c>
      <c r="O4036">
        <f>_xlfn.XLOOKUP($A4036,'site variables'!$A:$A,'site variables'!D:D,0,0)</f>
        <v>30.2</v>
      </c>
      <c r="P4036">
        <f>_xlfn.XLOOKUP($A4036,'site variables'!$A:$A,'site variables'!E:E,0,0)</f>
        <v>20.100000000000001</v>
      </c>
      <c r="Q4036">
        <f>_xlfn.XLOOKUP($A4036,'site variables'!$A:$A,'site variables'!F:F,0,0)</f>
        <v>762</v>
      </c>
      <c r="R4036" t="str">
        <f>_xlfn.XLOOKUP($A4036,'site variables'!$A:$A,'site variables'!G:G,0,0)</f>
        <v>high</v>
      </c>
      <c r="S4036" t="str">
        <f>_xlfn.XLOOKUP($A4036,'site variables'!$A:$A,'site variables'!H:H,0,0)</f>
        <v>low</v>
      </c>
      <c r="T4036" t="str">
        <f>_xlfn.XLOOKUP($A4036,'site variables'!$A:$A,'site variables'!I:I,0,0)</f>
        <v>Wildfire&amp;grazing</v>
      </c>
      <c r="U4036">
        <f>_xlfn.XLOOKUP($D4036,climatevars!$E:$E,climatevars!J:J,0,)</f>
        <v>130.99973799999995</v>
      </c>
      <c r="V4036">
        <f>_xlfn.XLOOKUP($D4036,climatevars!$E:$E,climatevars!K:K,0,)</f>
        <v>750.99849799999981</v>
      </c>
      <c r="W4036">
        <f>_xlfn.XLOOKUP($D4036,climatevars!$E:$E,climatevars!L:L,0,)</f>
        <v>750.99849799999993</v>
      </c>
      <c r="X4036">
        <f>_xlfn.XLOOKUP($G4036,speciesvars!$D:$D,speciesvars!H:H,0,0)</f>
        <v>23.825000166892998</v>
      </c>
      <c r="Y4036">
        <f>_xlfn.XLOOKUP($G4036,speciesvars!$D:$D,speciesvars!I:I,0,0)</f>
        <v>508</v>
      </c>
    </row>
    <row r="4037" spans="1:25" hidden="1" x14ac:dyDescent="0.25">
      <c r="A4037" t="s">
        <v>57</v>
      </c>
      <c r="B4037" t="s">
        <v>69</v>
      </c>
      <c r="C4037">
        <v>34</v>
      </c>
      <c r="D4037" t="str">
        <f t="shared" si="63"/>
        <v>Rooseveltspring 2022</v>
      </c>
      <c r="E4037" t="s">
        <v>74</v>
      </c>
      <c r="F4037" t="s">
        <v>70</v>
      </c>
      <c r="G4037" t="s">
        <v>6</v>
      </c>
      <c r="H4037" t="s">
        <v>4256</v>
      </c>
      <c r="I4037" t="s">
        <v>4141</v>
      </c>
      <c r="J4037" t="s">
        <v>60</v>
      </c>
      <c r="K4037">
        <v>0</v>
      </c>
      <c r="L4037">
        <v>0</v>
      </c>
      <c r="M4037">
        <v>0</v>
      </c>
      <c r="N4037">
        <f>_xlfn.XLOOKUP($A4037,'site variables'!$A:$A,'site variables'!C:C,0,0)</f>
        <v>400.54</v>
      </c>
      <c r="O4037">
        <f>_xlfn.XLOOKUP($A4037,'site variables'!$A:$A,'site variables'!D:D,0,0)</f>
        <v>30.2</v>
      </c>
      <c r="P4037">
        <f>_xlfn.XLOOKUP($A4037,'site variables'!$A:$A,'site variables'!E:E,0,0)</f>
        <v>20.100000000000001</v>
      </c>
      <c r="Q4037">
        <f>_xlfn.XLOOKUP($A4037,'site variables'!$A:$A,'site variables'!F:F,0,0)</f>
        <v>762</v>
      </c>
      <c r="R4037" t="str">
        <f>_xlfn.XLOOKUP($A4037,'site variables'!$A:$A,'site variables'!G:G,0,0)</f>
        <v>high</v>
      </c>
      <c r="S4037" t="str">
        <f>_xlfn.XLOOKUP($A4037,'site variables'!$A:$A,'site variables'!H:H,0,0)</f>
        <v>low</v>
      </c>
      <c r="T4037" t="str">
        <f>_xlfn.XLOOKUP($A4037,'site variables'!$A:$A,'site variables'!I:I,0,0)</f>
        <v>Wildfire&amp;grazing</v>
      </c>
      <c r="U4037">
        <f>_xlfn.XLOOKUP($D4037,climatevars!$E:$E,climatevars!J:J,0,)</f>
        <v>130.99973799999995</v>
      </c>
      <c r="V4037">
        <f>_xlfn.XLOOKUP($D4037,climatevars!$E:$E,climatevars!K:K,0,)</f>
        <v>750.99849799999981</v>
      </c>
      <c r="W4037">
        <f>_xlfn.XLOOKUP($D4037,climatevars!$E:$E,climatevars!L:L,0,)</f>
        <v>750.99849799999993</v>
      </c>
      <c r="X4037">
        <f>_xlfn.XLOOKUP($G4037,speciesvars!$D:$D,speciesvars!H:H,0,0)</f>
        <v>21.804166575272902</v>
      </c>
      <c r="Y4037">
        <f>_xlfn.XLOOKUP($G4037,speciesvars!$D:$D,speciesvars!I:I,0,0)</f>
        <v>504</v>
      </c>
    </row>
    <row r="4038" spans="1:25" hidden="1" x14ac:dyDescent="0.25">
      <c r="A4038" t="s">
        <v>57</v>
      </c>
      <c r="B4038" t="s">
        <v>69</v>
      </c>
      <c r="C4038">
        <v>32</v>
      </c>
      <c r="D4038" t="str">
        <f t="shared" si="63"/>
        <v>Rooseveltspring 2022</v>
      </c>
      <c r="E4038" t="s">
        <v>66</v>
      </c>
      <c r="F4038" t="s">
        <v>0</v>
      </c>
      <c r="G4038" t="s">
        <v>3</v>
      </c>
      <c r="H4038" t="s">
        <v>11</v>
      </c>
      <c r="I4038" t="s">
        <v>4142</v>
      </c>
      <c r="J4038" t="s">
        <v>72</v>
      </c>
      <c r="K4038">
        <v>3</v>
      </c>
      <c r="L4038">
        <v>40</v>
      </c>
      <c r="N4038">
        <f>_xlfn.XLOOKUP($A4038,'site variables'!$A:$A,'site variables'!C:C,0,0)</f>
        <v>400.54</v>
      </c>
      <c r="O4038">
        <f>_xlfn.XLOOKUP($A4038,'site variables'!$A:$A,'site variables'!D:D,0,0)</f>
        <v>30.2</v>
      </c>
      <c r="P4038">
        <f>_xlfn.XLOOKUP($A4038,'site variables'!$A:$A,'site variables'!E:E,0,0)</f>
        <v>20.100000000000001</v>
      </c>
      <c r="Q4038">
        <f>_xlfn.XLOOKUP($A4038,'site variables'!$A:$A,'site variables'!F:F,0,0)</f>
        <v>762</v>
      </c>
      <c r="R4038" t="str">
        <f>_xlfn.XLOOKUP($A4038,'site variables'!$A:$A,'site variables'!G:G,0,0)</f>
        <v>high</v>
      </c>
      <c r="S4038" t="str">
        <f>_xlfn.XLOOKUP($A4038,'site variables'!$A:$A,'site variables'!H:H,0,0)</f>
        <v>low</v>
      </c>
      <c r="T4038" t="str">
        <f>_xlfn.XLOOKUP($A4038,'site variables'!$A:$A,'site variables'!I:I,0,0)</f>
        <v>Wildfire&amp;grazing</v>
      </c>
      <c r="U4038">
        <f>_xlfn.XLOOKUP($D4038,climatevars!$E:$E,climatevars!J:J,0,)</f>
        <v>130.99973799999995</v>
      </c>
      <c r="V4038">
        <f>_xlfn.XLOOKUP($D4038,climatevars!$E:$E,climatevars!K:K,0,)</f>
        <v>750.99849799999981</v>
      </c>
      <c r="W4038">
        <f>_xlfn.XLOOKUP($D4038,climatevars!$E:$E,climatevars!L:L,0,)</f>
        <v>750.99849799999993</v>
      </c>
      <c r="X4038">
        <f>_xlfn.XLOOKUP($G4038,speciesvars!$D:$D,speciesvars!H:H,0,0)</f>
        <v>0</v>
      </c>
      <c r="Y4038">
        <f>_xlfn.XLOOKUP($G4038,speciesvars!$D:$D,speciesvars!I:I,0,0)</f>
        <v>0</v>
      </c>
    </row>
    <row r="4039" spans="1:25" hidden="1" x14ac:dyDescent="0.25">
      <c r="A4039" t="s">
        <v>57</v>
      </c>
      <c r="B4039" t="s">
        <v>69</v>
      </c>
      <c r="C4039">
        <v>32</v>
      </c>
      <c r="D4039" t="str">
        <f t="shared" si="63"/>
        <v>Rooseveltspring 2022</v>
      </c>
      <c r="E4039" t="s">
        <v>66</v>
      </c>
      <c r="F4039" t="s">
        <v>0</v>
      </c>
      <c r="G4039" t="s">
        <v>1451</v>
      </c>
      <c r="H4039" t="s">
        <v>11</v>
      </c>
      <c r="I4039" t="s">
        <v>4143</v>
      </c>
      <c r="J4039" t="s">
        <v>60</v>
      </c>
      <c r="K4039">
        <v>1</v>
      </c>
      <c r="L4039">
        <v>80</v>
      </c>
      <c r="N4039">
        <f>_xlfn.XLOOKUP($A4039,'site variables'!$A:$A,'site variables'!C:C,0,0)</f>
        <v>400.54</v>
      </c>
      <c r="O4039">
        <f>_xlfn.XLOOKUP($A4039,'site variables'!$A:$A,'site variables'!D:D,0,0)</f>
        <v>30.2</v>
      </c>
      <c r="P4039">
        <f>_xlfn.XLOOKUP($A4039,'site variables'!$A:$A,'site variables'!E:E,0,0)</f>
        <v>20.100000000000001</v>
      </c>
      <c r="Q4039">
        <f>_xlfn.XLOOKUP($A4039,'site variables'!$A:$A,'site variables'!F:F,0,0)</f>
        <v>762</v>
      </c>
      <c r="R4039" t="str">
        <f>_xlfn.XLOOKUP($A4039,'site variables'!$A:$A,'site variables'!G:G,0,0)</f>
        <v>high</v>
      </c>
      <c r="S4039" t="str">
        <f>_xlfn.XLOOKUP($A4039,'site variables'!$A:$A,'site variables'!H:H,0,0)</f>
        <v>low</v>
      </c>
      <c r="T4039" t="str">
        <f>_xlfn.XLOOKUP($A4039,'site variables'!$A:$A,'site variables'!I:I,0,0)</f>
        <v>Wildfire&amp;grazing</v>
      </c>
      <c r="U4039">
        <f>_xlfn.XLOOKUP($D4039,climatevars!$E:$E,climatevars!J:J,0,)</f>
        <v>130.99973799999995</v>
      </c>
      <c r="V4039">
        <f>_xlfn.XLOOKUP($D4039,climatevars!$E:$E,climatevars!K:K,0,)</f>
        <v>750.99849799999981</v>
      </c>
      <c r="W4039">
        <f>_xlfn.XLOOKUP($D4039,climatevars!$E:$E,climatevars!L:L,0,)</f>
        <v>750.99849799999993</v>
      </c>
      <c r="X4039">
        <f>_xlfn.XLOOKUP($G4039,speciesvars!$D:$D,speciesvars!H:H,0,0)</f>
        <v>0</v>
      </c>
      <c r="Y4039">
        <f>_xlfn.XLOOKUP($G4039,speciesvars!$D:$D,speciesvars!I:I,0,0)</f>
        <v>0</v>
      </c>
    </row>
    <row r="4040" spans="1:25" hidden="1" x14ac:dyDescent="0.25">
      <c r="A4040" t="s">
        <v>57</v>
      </c>
      <c r="B4040" t="s">
        <v>69</v>
      </c>
      <c r="C4040">
        <v>32</v>
      </c>
      <c r="D4040" t="str">
        <f t="shared" si="63"/>
        <v>Rooseveltspring 2022</v>
      </c>
      <c r="E4040" t="s">
        <v>66</v>
      </c>
      <c r="F4040" t="s">
        <v>0</v>
      </c>
      <c r="G4040" t="s">
        <v>44</v>
      </c>
      <c r="H4040" t="s">
        <v>11</v>
      </c>
      <c r="I4040" t="s">
        <v>4144</v>
      </c>
      <c r="J4040" t="s">
        <v>60</v>
      </c>
      <c r="K4040">
        <v>4</v>
      </c>
      <c r="L4040">
        <v>5</v>
      </c>
      <c r="N4040">
        <f>_xlfn.XLOOKUP($A4040,'site variables'!$A:$A,'site variables'!C:C,0,0)</f>
        <v>400.54</v>
      </c>
      <c r="O4040">
        <f>_xlfn.XLOOKUP($A4040,'site variables'!$A:$A,'site variables'!D:D,0,0)</f>
        <v>30.2</v>
      </c>
      <c r="P4040">
        <f>_xlfn.XLOOKUP($A4040,'site variables'!$A:$A,'site variables'!E:E,0,0)</f>
        <v>20.100000000000001</v>
      </c>
      <c r="Q4040">
        <f>_xlfn.XLOOKUP($A4040,'site variables'!$A:$A,'site variables'!F:F,0,0)</f>
        <v>762</v>
      </c>
      <c r="R4040" t="str">
        <f>_xlfn.XLOOKUP($A4040,'site variables'!$A:$A,'site variables'!G:G,0,0)</f>
        <v>high</v>
      </c>
      <c r="S4040" t="str">
        <f>_xlfn.XLOOKUP($A4040,'site variables'!$A:$A,'site variables'!H:H,0,0)</f>
        <v>low</v>
      </c>
      <c r="T4040" t="str">
        <f>_xlfn.XLOOKUP($A4040,'site variables'!$A:$A,'site variables'!I:I,0,0)</f>
        <v>Wildfire&amp;grazing</v>
      </c>
      <c r="U4040">
        <f>_xlfn.XLOOKUP($D4040,climatevars!$E:$E,climatevars!J:J,0,)</f>
        <v>130.99973799999995</v>
      </c>
      <c r="V4040">
        <f>_xlfn.XLOOKUP($D4040,climatevars!$E:$E,climatevars!K:K,0,)</f>
        <v>750.99849799999981</v>
      </c>
      <c r="W4040">
        <f>_xlfn.XLOOKUP($D4040,climatevars!$E:$E,climatevars!L:L,0,)</f>
        <v>750.99849799999993</v>
      </c>
      <c r="X4040">
        <f>_xlfn.XLOOKUP($G4040,speciesvars!$D:$D,speciesvars!H:H,0,0)</f>
        <v>0</v>
      </c>
      <c r="Y4040">
        <f>_xlfn.XLOOKUP($G4040,speciesvars!$D:$D,speciesvars!I:I,0,0)</f>
        <v>0</v>
      </c>
    </row>
    <row r="4041" spans="1:25" hidden="1" x14ac:dyDescent="0.25">
      <c r="A4041" t="s">
        <v>57</v>
      </c>
      <c r="B4041" t="s">
        <v>69</v>
      </c>
      <c r="C4041">
        <v>32</v>
      </c>
      <c r="D4041" t="str">
        <f t="shared" si="63"/>
        <v>Rooseveltspring 2022</v>
      </c>
      <c r="E4041" t="s">
        <v>66</v>
      </c>
      <c r="F4041" t="s">
        <v>0</v>
      </c>
      <c r="G4041" t="s">
        <v>33</v>
      </c>
      <c r="H4041" t="s">
        <v>11</v>
      </c>
      <c r="I4041" t="s">
        <v>4145</v>
      </c>
      <c r="J4041" t="s">
        <v>60</v>
      </c>
      <c r="K4041">
        <v>8</v>
      </c>
      <c r="L4041">
        <v>25</v>
      </c>
      <c r="N4041">
        <f>_xlfn.XLOOKUP($A4041,'site variables'!$A:$A,'site variables'!C:C,0,0)</f>
        <v>400.54</v>
      </c>
      <c r="O4041">
        <f>_xlfn.XLOOKUP($A4041,'site variables'!$A:$A,'site variables'!D:D,0,0)</f>
        <v>30.2</v>
      </c>
      <c r="P4041">
        <f>_xlfn.XLOOKUP($A4041,'site variables'!$A:$A,'site variables'!E:E,0,0)</f>
        <v>20.100000000000001</v>
      </c>
      <c r="Q4041">
        <f>_xlfn.XLOOKUP($A4041,'site variables'!$A:$A,'site variables'!F:F,0,0)</f>
        <v>762</v>
      </c>
      <c r="R4041" t="str">
        <f>_xlfn.XLOOKUP($A4041,'site variables'!$A:$A,'site variables'!G:G,0,0)</f>
        <v>high</v>
      </c>
      <c r="S4041" t="str">
        <f>_xlfn.XLOOKUP($A4041,'site variables'!$A:$A,'site variables'!H:H,0,0)</f>
        <v>low</v>
      </c>
      <c r="T4041" t="str">
        <f>_xlfn.XLOOKUP($A4041,'site variables'!$A:$A,'site variables'!I:I,0,0)</f>
        <v>Wildfire&amp;grazing</v>
      </c>
      <c r="U4041">
        <f>_xlfn.XLOOKUP($D4041,climatevars!$E:$E,climatevars!J:J,0,)</f>
        <v>130.99973799999995</v>
      </c>
      <c r="V4041">
        <f>_xlfn.XLOOKUP($D4041,climatevars!$E:$E,climatevars!K:K,0,)</f>
        <v>750.99849799999981</v>
      </c>
      <c r="W4041">
        <f>_xlfn.XLOOKUP($D4041,climatevars!$E:$E,climatevars!L:L,0,)</f>
        <v>750.99849799999993</v>
      </c>
      <c r="X4041">
        <f>_xlfn.XLOOKUP($G4041,speciesvars!$D:$D,speciesvars!H:H,0,0)</f>
        <v>0</v>
      </c>
      <c r="Y4041">
        <f>_xlfn.XLOOKUP($G4041,speciesvars!$D:$D,speciesvars!I:I,0,0)</f>
        <v>0</v>
      </c>
    </row>
    <row r="4042" spans="1:25" hidden="1" x14ac:dyDescent="0.25">
      <c r="A4042" t="s">
        <v>57</v>
      </c>
      <c r="B4042" t="s">
        <v>69</v>
      </c>
      <c r="C4042">
        <v>32</v>
      </c>
      <c r="D4042" t="str">
        <f t="shared" si="63"/>
        <v>Rooseveltspring 2022</v>
      </c>
      <c r="E4042" t="s">
        <v>66</v>
      </c>
      <c r="F4042" t="s">
        <v>0</v>
      </c>
      <c r="G4042" t="s">
        <v>36</v>
      </c>
      <c r="H4042" t="s">
        <v>11</v>
      </c>
      <c r="I4042" t="s">
        <v>4146</v>
      </c>
      <c r="J4042" t="s">
        <v>72</v>
      </c>
      <c r="K4042">
        <v>1</v>
      </c>
      <c r="L4042">
        <v>15</v>
      </c>
      <c r="N4042">
        <f>_xlfn.XLOOKUP($A4042,'site variables'!$A:$A,'site variables'!C:C,0,0)</f>
        <v>400.54</v>
      </c>
      <c r="O4042">
        <f>_xlfn.XLOOKUP($A4042,'site variables'!$A:$A,'site variables'!D:D,0,0)</f>
        <v>30.2</v>
      </c>
      <c r="P4042">
        <f>_xlfn.XLOOKUP($A4042,'site variables'!$A:$A,'site variables'!E:E,0,0)</f>
        <v>20.100000000000001</v>
      </c>
      <c r="Q4042">
        <f>_xlfn.XLOOKUP($A4042,'site variables'!$A:$A,'site variables'!F:F,0,0)</f>
        <v>762</v>
      </c>
      <c r="R4042" t="str">
        <f>_xlfn.XLOOKUP($A4042,'site variables'!$A:$A,'site variables'!G:G,0,0)</f>
        <v>high</v>
      </c>
      <c r="S4042" t="str">
        <f>_xlfn.XLOOKUP($A4042,'site variables'!$A:$A,'site variables'!H:H,0,0)</f>
        <v>low</v>
      </c>
      <c r="T4042" t="str">
        <f>_xlfn.XLOOKUP($A4042,'site variables'!$A:$A,'site variables'!I:I,0,0)</f>
        <v>Wildfire&amp;grazing</v>
      </c>
      <c r="U4042">
        <f>_xlfn.XLOOKUP($D4042,climatevars!$E:$E,climatevars!J:J,0,)</f>
        <v>130.99973799999995</v>
      </c>
      <c r="V4042">
        <f>_xlfn.XLOOKUP($D4042,climatevars!$E:$E,climatevars!K:K,0,)</f>
        <v>750.99849799999981</v>
      </c>
      <c r="W4042">
        <f>_xlfn.XLOOKUP($D4042,climatevars!$E:$E,climatevars!L:L,0,)</f>
        <v>750.99849799999993</v>
      </c>
      <c r="X4042">
        <f>_xlfn.XLOOKUP($G4042,speciesvars!$D:$D,speciesvars!H:H,0,0)</f>
        <v>0</v>
      </c>
      <c r="Y4042">
        <f>_xlfn.XLOOKUP($G4042,speciesvars!$D:$D,speciesvars!I:I,0,0)</f>
        <v>0</v>
      </c>
    </row>
    <row r="4043" spans="1:25" hidden="1" x14ac:dyDescent="0.25">
      <c r="A4043" t="s">
        <v>57</v>
      </c>
      <c r="B4043" t="s">
        <v>69</v>
      </c>
      <c r="C4043">
        <v>34</v>
      </c>
      <c r="D4043" t="str">
        <f t="shared" si="63"/>
        <v>Rooseveltspring 2022</v>
      </c>
      <c r="E4043" t="s">
        <v>74</v>
      </c>
      <c r="F4043" t="s">
        <v>70</v>
      </c>
      <c r="G4043" t="s">
        <v>22</v>
      </c>
      <c r="H4043" t="s">
        <v>4256</v>
      </c>
      <c r="I4043" t="s">
        <v>4147</v>
      </c>
      <c r="J4043" t="s">
        <v>60</v>
      </c>
      <c r="K4043">
        <v>0</v>
      </c>
      <c r="L4043">
        <v>0</v>
      </c>
      <c r="M4043">
        <v>0</v>
      </c>
      <c r="N4043">
        <f>_xlfn.XLOOKUP($A4043,'site variables'!$A:$A,'site variables'!C:C,0,0)</f>
        <v>400.54</v>
      </c>
      <c r="O4043">
        <f>_xlfn.XLOOKUP($A4043,'site variables'!$A:$A,'site variables'!D:D,0,0)</f>
        <v>30.2</v>
      </c>
      <c r="P4043">
        <f>_xlfn.XLOOKUP($A4043,'site variables'!$A:$A,'site variables'!E:E,0,0)</f>
        <v>20.100000000000001</v>
      </c>
      <c r="Q4043">
        <f>_xlfn.XLOOKUP($A4043,'site variables'!$A:$A,'site variables'!F:F,0,0)</f>
        <v>762</v>
      </c>
      <c r="R4043" t="str">
        <f>_xlfn.XLOOKUP($A4043,'site variables'!$A:$A,'site variables'!G:G,0,0)</f>
        <v>high</v>
      </c>
      <c r="S4043" t="str">
        <f>_xlfn.XLOOKUP($A4043,'site variables'!$A:$A,'site variables'!H:H,0,0)</f>
        <v>low</v>
      </c>
      <c r="T4043" t="str">
        <f>_xlfn.XLOOKUP($A4043,'site variables'!$A:$A,'site variables'!I:I,0,0)</f>
        <v>Wildfire&amp;grazing</v>
      </c>
      <c r="U4043">
        <f>_xlfn.XLOOKUP($D4043,climatevars!$E:$E,climatevars!J:J,0,)</f>
        <v>130.99973799999995</v>
      </c>
      <c r="V4043">
        <f>_xlfn.XLOOKUP($D4043,climatevars!$E:$E,climatevars!K:K,0,)</f>
        <v>750.99849799999981</v>
      </c>
      <c r="W4043">
        <f>_xlfn.XLOOKUP($D4043,climatevars!$E:$E,climatevars!L:L,0,)</f>
        <v>750.99849799999993</v>
      </c>
      <c r="X4043">
        <f>_xlfn.XLOOKUP($G4043,speciesvars!$D:$D,speciesvars!H:H,0,0)</f>
        <v>22.870833317438802</v>
      </c>
      <c r="Y4043">
        <f>_xlfn.XLOOKUP($G4043,speciesvars!$D:$D,speciesvars!I:I,0,0)</f>
        <v>733</v>
      </c>
    </row>
    <row r="4044" spans="1:25" hidden="1" x14ac:dyDescent="0.25">
      <c r="A4044" t="s">
        <v>57</v>
      </c>
      <c r="B4044" t="s">
        <v>69</v>
      </c>
      <c r="C4044">
        <v>34</v>
      </c>
      <c r="D4044" t="str">
        <f t="shared" si="63"/>
        <v>Rooseveltspring 2022</v>
      </c>
      <c r="E4044" t="s">
        <v>74</v>
      </c>
      <c r="F4044" t="s">
        <v>70</v>
      </c>
      <c r="G4044" t="s">
        <v>54</v>
      </c>
      <c r="H4044" t="s">
        <v>4256</v>
      </c>
      <c r="I4044" t="s">
        <v>4148</v>
      </c>
      <c r="J4044" t="s">
        <v>60</v>
      </c>
      <c r="K4044">
        <v>1</v>
      </c>
      <c r="L4044">
        <v>45</v>
      </c>
      <c r="M4044">
        <v>0</v>
      </c>
      <c r="N4044">
        <f>_xlfn.XLOOKUP($A4044,'site variables'!$A:$A,'site variables'!C:C,0,0)</f>
        <v>400.54</v>
      </c>
      <c r="O4044">
        <f>_xlfn.XLOOKUP($A4044,'site variables'!$A:$A,'site variables'!D:D,0,0)</f>
        <v>30.2</v>
      </c>
      <c r="P4044">
        <f>_xlfn.XLOOKUP($A4044,'site variables'!$A:$A,'site variables'!E:E,0,0)</f>
        <v>20.100000000000001</v>
      </c>
      <c r="Q4044">
        <f>_xlfn.XLOOKUP($A4044,'site variables'!$A:$A,'site variables'!F:F,0,0)</f>
        <v>762</v>
      </c>
      <c r="R4044" t="str">
        <f>_xlfn.XLOOKUP($A4044,'site variables'!$A:$A,'site variables'!G:G,0,0)</f>
        <v>high</v>
      </c>
      <c r="S4044" t="str">
        <f>_xlfn.XLOOKUP($A4044,'site variables'!$A:$A,'site variables'!H:H,0,0)</f>
        <v>low</v>
      </c>
      <c r="T4044" t="str">
        <f>_xlfn.XLOOKUP($A4044,'site variables'!$A:$A,'site variables'!I:I,0,0)</f>
        <v>Wildfire&amp;grazing</v>
      </c>
      <c r="U4044">
        <f>_xlfn.XLOOKUP($D4044,climatevars!$E:$E,climatevars!J:J,0,)</f>
        <v>130.99973799999995</v>
      </c>
      <c r="V4044">
        <f>_xlfn.XLOOKUP($D4044,climatevars!$E:$E,climatevars!K:K,0,)</f>
        <v>750.99849799999981</v>
      </c>
      <c r="W4044">
        <f>_xlfn.XLOOKUP($D4044,climatevars!$E:$E,climatevars!L:L,0,)</f>
        <v>750.99849799999993</v>
      </c>
      <c r="X4044">
        <f>_xlfn.XLOOKUP($G4044,speciesvars!$D:$D,speciesvars!H:H,0,0)</f>
        <v>21.7541668613752</v>
      </c>
      <c r="Y4044">
        <f>_xlfn.XLOOKUP($G4044,speciesvars!$D:$D,speciesvars!I:I,0,0)</f>
        <v>505</v>
      </c>
    </row>
    <row r="4045" spans="1:25" hidden="1" x14ac:dyDescent="0.25">
      <c r="A4045" t="s">
        <v>57</v>
      </c>
      <c r="B4045" t="s">
        <v>69</v>
      </c>
      <c r="C4045">
        <v>34</v>
      </c>
      <c r="D4045" t="str">
        <f t="shared" si="63"/>
        <v>Rooseveltspring 2022</v>
      </c>
      <c r="E4045" t="s">
        <v>74</v>
      </c>
      <c r="F4045" t="s">
        <v>70</v>
      </c>
      <c r="G4045" t="s">
        <v>65</v>
      </c>
      <c r="H4045" t="s">
        <v>4256</v>
      </c>
      <c r="I4045" t="s">
        <v>4149</v>
      </c>
      <c r="J4045" t="s">
        <v>60</v>
      </c>
      <c r="K4045">
        <v>1</v>
      </c>
      <c r="L4045">
        <v>10</v>
      </c>
      <c r="M4045">
        <v>0.55000000000000004</v>
      </c>
      <c r="N4045">
        <f>_xlfn.XLOOKUP($A4045,'site variables'!$A:$A,'site variables'!C:C,0,0)</f>
        <v>400.54</v>
      </c>
      <c r="O4045">
        <f>_xlfn.XLOOKUP($A4045,'site variables'!$A:$A,'site variables'!D:D,0,0)</f>
        <v>30.2</v>
      </c>
      <c r="P4045">
        <f>_xlfn.XLOOKUP($A4045,'site variables'!$A:$A,'site variables'!E:E,0,0)</f>
        <v>20.100000000000001</v>
      </c>
      <c r="Q4045">
        <f>_xlfn.XLOOKUP($A4045,'site variables'!$A:$A,'site variables'!F:F,0,0)</f>
        <v>762</v>
      </c>
      <c r="R4045" t="str">
        <f>_xlfn.XLOOKUP($A4045,'site variables'!$A:$A,'site variables'!G:G,0,0)</f>
        <v>high</v>
      </c>
      <c r="S4045" t="str">
        <f>_xlfn.XLOOKUP($A4045,'site variables'!$A:$A,'site variables'!H:H,0,0)</f>
        <v>low</v>
      </c>
      <c r="T4045" t="str">
        <f>_xlfn.XLOOKUP($A4045,'site variables'!$A:$A,'site variables'!I:I,0,0)</f>
        <v>Wildfire&amp;grazing</v>
      </c>
      <c r="U4045">
        <f>_xlfn.XLOOKUP($D4045,climatevars!$E:$E,climatevars!J:J,0,)</f>
        <v>130.99973799999995</v>
      </c>
      <c r="V4045">
        <f>_xlfn.XLOOKUP($D4045,climatevars!$E:$E,climatevars!K:K,0,)</f>
        <v>750.99849799999981</v>
      </c>
      <c r="W4045">
        <f>_xlfn.XLOOKUP($D4045,climatevars!$E:$E,climatevars!L:L,0,)</f>
        <v>750.99849799999993</v>
      </c>
      <c r="X4045">
        <f>_xlfn.XLOOKUP($G4045,speciesvars!$D:$D,speciesvars!H:H,0,0)</f>
        <v>21.662499884764401</v>
      </c>
      <c r="Y4045">
        <f>_xlfn.XLOOKUP($G4045,speciesvars!$D:$D,speciesvars!I:I,0,0)</f>
        <v>767</v>
      </c>
    </row>
    <row r="4046" spans="1:25" hidden="1" x14ac:dyDescent="0.25">
      <c r="A4046" t="s">
        <v>57</v>
      </c>
      <c r="B4046" t="s">
        <v>69</v>
      </c>
      <c r="C4046">
        <v>34</v>
      </c>
      <c r="D4046" t="str">
        <f t="shared" si="63"/>
        <v>Rooseveltspring 2022</v>
      </c>
      <c r="E4046" t="s">
        <v>74</v>
      </c>
      <c r="F4046" t="s">
        <v>70</v>
      </c>
      <c r="G4046" t="s">
        <v>1</v>
      </c>
      <c r="H4046" t="s">
        <v>4256</v>
      </c>
      <c r="I4046" t="s">
        <v>4150</v>
      </c>
      <c r="J4046" t="s">
        <v>60</v>
      </c>
      <c r="K4046">
        <v>0</v>
      </c>
      <c r="L4046">
        <v>0</v>
      </c>
      <c r="M4046">
        <v>0</v>
      </c>
      <c r="N4046">
        <f>_xlfn.XLOOKUP($A4046,'site variables'!$A:$A,'site variables'!C:C,0,0)</f>
        <v>400.54</v>
      </c>
      <c r="O4046">
        <f>_xlfn.XLOOKUP($A4046,'site variables'!$A:$A,'site variables'!D:D,0,0)</f>
        <v>30.2</v>
      </c>
      <c r="P4046">
        <f>_xlfn.XLOOKUP($A4046,'site variables'!$A:$A,'site variables'!E:E,0,0)</f>
        <v>20.100000000000001</v>
      </c>
      <c r="Q4046">
        <f>_xlfn.XLOOKUP($A4046,'site variables'!$A:$A,'site variables'!F:F,0,0)</f>
        <v>762</v>
      </c>
      <c r="R4046" t="str">
        <f>_xlfn.XLOOKUP($A4046,'site variables'!$A:$A,'site variables'!G:G,0,0)</f>
        <v>high</v>
      </c>
      <c r="S4046" t="str">
        <f>_xlfn.XLOOKUP($A4046,'site variables'!$A:$A,'site variables'!H:H,0,0)</f>
        <v>low</v>
      </c>
      <c r="T4046" t="str">
        <f>_xlfn.XLOOKUP($A4046,'site variables'!$A:$A,'site variables'!I:I,0,0)</f>
        <v>Wildfire&amp;grazing</v>
      </c>
      <c r="U4046">
        <f>_xlfn.XLOOKUP($D4046,climatevars!$E:$E,climatevars!J:J,0,)</f>
        <v>130.99973799999995</v>
      </c>
      <c r="V4046">
        <f>_xlfn.XLOOKUP($D4046,climatevars!$E:$E,climatevars!K:K,0,)</f>
        <v>750.99849799999981</v>
      </c>
      <c r="W4046">
        <f>_xlfn.XLOOKUP($D4046,climatevars!$E:$E,climatevars!L:L,0,)</f>
        <v>750.99849799999993</v>
      </c>
      <c r="X4046">
        <f>_xlfn.XLOOKUP($G4046,speciesvars!$D:$D,speciesvars!H:H,0,0)</f>
        <v>22.9416667421659</v>
      </c>
      <c r="Y4046">
        <f>_xlfn.XLOOKUP($G4046,speciesvars!$D:$D,speciesvars!I:I,0,0)</f>
        <v>528</v>
      </c>
    </row>
    <row r="4047" spans="1:25" hidden="1" x14ac:dyDescent="0.25">
      <c r="A4047" t="s">
        <v>57</v>
      </c>
      <c r="B4047" t="s">
        <v>69</v>
      </c>
      <c r="C4047">
        <v>35</v>
      </c>
      <c r="D4047" t="str">
        <f t="shared" si="63"/>
        <v>Rooseveltspring 2022</v>
      </c>
      <c r="E4047" t="s">
        <v>75</v>
      </c>
      <c r="F4047" t="s">
        <v>49</v>
      </c>
      <c r="G4047" t="s">
        <v>6</v>
      </c>
      <c r="H4047" t="s">
        <v>4256</v>
      </c>
      <c r="I4047" t="s">
        <v>4151</v>
      </c>
      <c r="J4047" t="s">
        <v>60</v>
      </c>
      <c r="K4047">
        <v>0</v>
      </c>
      <c r="L4047">
        <v>0</v>
      </c>
      <c r="M4047">
        <v>0</v>
      </c>
      <c r="N4047">
        <f>_xlfn.XLOOKUP($A4047,'site variables'!$A:$A,'site variables'!C:C,0,0)</f>
        <v>400.54</v>
      </c>
      <c r="O4047">
        <f>_xlfn.XLOOKUP($A4047,'site variables'!$A:$A,'site variables'!D:D,0,0)</f>
        <v>30.2</v>
      </c>
      <c r="P4047">
        <f>_xlfn.XLOOKUP($A4047,'site variables'!$A:$A,'site variables'!E:E,0,0)</f>
        <v>20.100000000000001</v>
      </c>
      <c r="Q4047">
        <f>_xlfn.XLOOKUP($A4047,'site variables'!$A:$A,'site variables'!F:F,0,0)</f>
        <v>762</v>
      </c>
      <c r="R4047" t="str">
        <f>_xlfn.XLOOKUP($A4047,'site variables'!$A:$A,'site variables'!G:G,0,0)</f>
        <v>high</v>
      </c>
      <c r="S4047" t="str">
        <f>_xlfn.XLOOKUP($A4047,'site variables'!$A:$A,'site variables'!H:H,0,0)</f>
        <v>low</v>
      </c>
      <c r="T4047" t="str">
        <f>_xlfn.XLOOKUP($A4047,'site variables'!$A:$A,'site variables'!I:I,0,0)</f>
        <v>Wildfire&amp;grazing</v>
      </c>
      <c r="U4047">
        <f>_xlfn.XLOOKUP($D4047,climatevars!$E:$E,climatevars!J:J,0,)</f>
        <v>130.99973799999995</v>
      </c>
      <c r="V4047">
        <f>_xlfn.XLOOKUP($D4047,climatevars!$E:$E,climatevars!K:K,0,)</f>
        <v>750.99849799999981</v>
      </c>
      <c r="W4047">
        <f>_xlfn.XLOOKUP($D4047,climatevars!$E:$E,climatevars!L:L,0,)</f>
        <v>750.99849799999993</v>
      </c>
      <c r="X4047">
        <f>_xlfn.XLOOKUP($G4047,speciesvars!$D:$D,speciesvars!H:H,0,0)</f>
        <v>21.804166575272902</v>
      </c>
      <c r="Y4047">
        <f>_xlfn.XLOOKUP($G4047,speciesvars!$D:$D,speciesvars!I:I,0,0)</f>
        <v>504</v>
      </c>
    </row>
    <row r="4048" spans="1:25" hidden="1" x14ac:dyDescent="0.25">
      <c r="A4048" t="s">
        <v>57</v>
      </c>
      <c r="B4048" t="s">
        <v>69</v>
      </c>
      <c r="C4048">
        <v>35</v>
      </c>
      <c r="D4048" t="str">
        <f t="shared" si="63"/>
        <v>Rooseveltspring 2022</v>
      </c>
      <c r="E4048" t="s">
        <v>75</v>
      </c>
      <c r="F4048" t="s">
        <v>49</v>
      </c>
      <c r="G4048" t="s">
        <v>22</v>
      </c>
      <c r="H4048" t="s">
        <v>4256</v>
      </c>
      <c r="I4048" t="s">
        <v>4152</v>
      </c>
      <c r="J4048" t="s">
        <v>60</v>
      </c>
      <c r="K4048">
        <v>0</v>
      </c>
      <c r="L4048">
        <v>0</v>
      </c>
      <c r="M4048">
        <v>0</v>
      </c>
      <c r="N4048">
        <f>_xlfn.XLOOKUP($A4048,'site variables'!$A:$A,'site variables'!C:C,0,0)</f>
        <v>400.54</v>
      </c>
      <c r="O4048">
        <f>_xlfn.XLOOKUP($A4048,'site variables'!$A:$A,'site variables'!D:D,0,0)</f>
        <v>30.2</v>
      </c>
      <c r="P4048">
        <f>_xlfn.XLOOKUP($A4048,'site variables'!$A:$A,'site variables'!E:E,0,0)</f>
        <v>20.100000000000001</v>
      </c>
      <c r="Q4048">
        <f>_xlfn.XLOOKUP($A4048,'site variables'!$A:$A,'site variables'!F:F,0,0)</f>
        <v>762</v>
      </c>
      <c r="R4048" t="str">
        <f>_xlfn.XLOOKUP($A4048,'site variables'!$A:$A,'site variables'!G:G,0,0)</f>
        <v>high</v>
      </c>
      <c r="S4048" t="str">
        <f>_xlfn.XLOOKUP($A4048,'site variables'!$A:$A,'site variables'!H:H,0,0)</f>
        <v>low</v>
      </c>
      <c r="T4048" t="str">
        <f>_xlfn.XLOOKUP($A4048,'site variables'!$A:$A,'site variables'!I:I,0,0)</f>
        <v>Wildfire&amp;grazing</v>
      </c>
      <c r="U4048">
        <f>_xlfn.XLOOKUP($D4048,climatevars!$E:$E,climatevars!J:J,0,)</f>
        <v>130.99973799999995</v>
      </c>
      <c r="V4048">
        <f>_xlfn.XLOOKUP($D4048,climatevars!$E:$E,climatevars!K:K,0,)</f>
        <v>750.99849799999981</v>
      </c>
      <c r="W4048">
        <f>_xlfn.XLOOKUP($D4048,climatevars!$E:$E,climatevars!L:L,0,)</f>
        <v>750.99849799999993</v>
      </c>
      <c r="X4048">
        <f>_xlfn.XLOOKUP($G4048,speciesvars!$D:$D,speciesvars!H:H,0,0)</f>
        <v>22.870833317438802</v>
      </c>
      <c r="Y4048">
        <f>_xlfn.XLOOKUP($G4048,speciesvars!$D:$D,speciesvars!I:I,0,0)</f>
        <v>733</v>
      </c>
    </row>
    <row r="4049" spans="1:25" hidden="1" x14ac:dyDescent="0.25">
      <c r="A4049" t="s">
        <v>57</v>
      </c>
      <c r="B4049" t="s">
        <v>69</v>
      </c>
      <c r="C4049">
        <v>35</v>
      </c>
      <c r="D4049" t="str">
        <f t="shared" si="63"/>
        <v>Rooseveltspring 2022</v>
      </c>
      <c r="E4049" t="s">
        <v>75</v>
      </c>
      <c r="F4049" t="s">
        <v>49</v>
      </c>
      <c r="G4049" t="s">
        <v>54</v>
      </c>
      <c r="H4049" t="s">
        <v>4256</v>
      </c>
      <c r="I4049" t="s">
        <v>4153</v>
      </c>
      <c r="J4049" t="s">
        <v>60</v>
      </c>
      <c r="K4049">
        <v>0</v>
      </c>
      <c r="L4049">
        <v>0</v>
      </c>
      <c r="M4049">
        <v>0</v>
      </c>
      <c r="N4049">
        <f>_xlfn.XLOOKUP($A4049,'site variables'!$A:$A,'site variables'!C:C,0,0)</f>
        <v>400.54</v>
      </c>
      <c r="O4049">
        <f>_xlfn.XLOOKUP($A4049,'site variables'!$A:$A,'site variables'!D:D,0,0)</f>
        <v>30.2</v>
      </c>
      <c r="P4049">
        <f>_xlfn.XLOOKUP($A4049,'site variables'!$A:$A,'site variables'!E:E,0,0)</f>
        <v>20.100000000000001</v>
      </c>
      <c r="Q4049">
        <f>_xlfn.XLOOKUP($A4049,'site variables'!$A:$A,'site variables'!F:F,0,0)</f>
        <v>762</v>
      </c>
      <c r="R4049" t="str">
        <f>_xlfn.XLOOKUP($A4049,'site variables'!$A:$A,'site variables'!G:G,0,0)</f>
        <v>high</v>
      </c>
      <c r="S4049" t="str">
        <f>_xlfn.XLOOKUP($A4049,'site variables'!$A:$A,'site variables'!H:H,0,0)</f>
        <v>low</v>
      </c>
      <c r="T4049" t="str">
        <f>_xlfn.XLOOKUP($A4049,'site variables'!$A:$A,'site variables'!I:I,0,0)</f>
        <v>Wildfire&amp;grazing</v>
      </c>
      <c r="U4049">
        <f>_xlfn.XLOOKUP($D4049,climatevars!$E:$E,climatevars!J:J,0,)</f>
        <v>130.99973799999995</v>
      </c>
      <c r="V4049">
        <f>_xlfn.XLOOKUP($D4049,climatevars!$E:$E,climatevars!K:K,0,)</f>
        <v>750.99849799999981</v>
      </c>
      <c r="W4049">
        <f>_xlfn.XLOOKUP($D4049,climatevars!$E:$E,climatevars!L:L,0,)</f>
        <v>750.99849799999993</v>
      </c>
      <c r="X4049">
        <f>_xlfn.XLOOKUP($G4049,speciesvars!$D:$D,speciesvars!H:H,0,0)</f>
        <v>21.7541668613752</v>
      </c>
      <c r="Y4049">
        <f>_xlfn.XLOOKUP($G4049,speciesvars!$D:$D,speciesvars!I:I,0,0)</f>
        <v>505</v>
      </c>
    </row>
    <row r="4050" spans="1:25" hidden="1" x14ac:dyDescent="0.25">
      <c r="A4050" t="s">
        <v>57</v>
      </c>
      <c r="B4050" t="s">
        <v>69</v>
      </c>
      <c r="C4050">
        <v>35</v>
      </c>
      <c r="D4050" t="str">
        <f t="shared" si="63"/>
        <v>Rooseveltspring 2022</v>
      </c>
      <c r="E4050" t="s">
        <v>75</v>
      </c>
      <c r="F4050" t="s">
        <v>49</v>
      </c>
      <c r="G4050" t="s">
        <v>65</v>
      </c>
      <c r="H4050" t="s">
        <v>4256</v>
      </c>
      <c r="I4050" t="s">
        <v>4154</v>
      </c>
      <c r="J4050" t="s">
        <v>60</v>
      </c>
      <c r="K4050">
        <v>0</v>
      </c>
      <c r="L4050">
        <v>0</v>
      </c>
      <c r="M4050">
        <v>0</v>
      </c>
      <c r="N4050">
        <f>_xlfn.XLOOKUP($A4050,'site variables'!$A:$A,'site variables'!C:C,0,0)</f>
        <v>400.54</v>
      </c>
      <c r="O4050">
        <f>_xlfn.XLOOKUP($A4050,'site variables'!$A:$A,'site variables'!D:D,0,0)</f>
        <v>30.2</v>
      </c>
      <c r="P4050">
        <f>_xlfn.XLOOKUP($A4050,'site variables'!$A:$A,'site variables'!E:E,0,0)</f>
        <v>20.100000000000001</v>
      </c>
      <c r="Q4050">
        <f>_xlfn.XLOOKUP($A4050,'site variables'!$A:$A,'site variables'!F:F,0,0)</f>
        <v>762</v>
      </c>
      <c r="R4050" t="str">
        <f>_xlfn.XLOOKUP($A4050,'site variables'!$A:$A,'site variables'!G:G,0,0)</f>
        <v>high</v>
      </c>
      <c r="S4050" t="str">
        <f>_xlfn.XLOOKUP($A4050,'site variables'!$A:$A,'site variables'!H:H,0,0)</f>
        <v>low</v>
      </c>
      <c r="T4050" t="str">
        <f>_xlfn.XLOOKUP($A4050,'site variables'!$A:$A,'site variables'!I:I,0,0)</f>
        <v>Wildfire&amp;grazing</v>
      </c>
      <c r="U4050">
        <f>_xlfn.XLOOKUP($D4050,climatevars!$E:$E,climatevars!J:J,0,)</f>
        <v>130.99973799999995</v>
      </c>
      <c r="V4050">
        <f>_xlfn.XLOOKUP($D4050,climatevars!$E:$E,climatevars!K:K,0,)</f>
        <v>750.99849799999981</v>
      </c>
      <c r="W4050">
        <f>_xlfn.XLOOKUP($D4050,climatevars!$E:$E,climatevars!L:L,0,)</f>
        <v>750.99849799999993</v>
      </c>
      <c r="X4050">
        <f>_xlfn.XLOOKUP($G4050,speciesvars!$D:$D,speciesvars!H:H,0,0)</f>
        <v>21.662499884764401</v>
      </c>
      <c r="Y4050">
        <f>_xlfn.XLOOKUP($G4050,speciesvars!$D:$D,speciesvars!I:I,0,0)</f>
        <v>767</v>
      </c>
    </row>
    <row r="4051" spans="1:25" hidden="1" x14ac:dyDescent="0.25">
      <c r="A4051" t="s">
        <v>57</v>
      </c>
      <c r="B4051" t="s">
        <v>69</v>
      </c>
      <c r="C4051">
        <v>35</v>
      </c>
      <c r="D4051" t="str">
        <f t="shared" si="63"/>
        <v>Rooseveltspring 2022</v>
      </c>
      <c r="E4051" t="s">
        <v>75</v>
      </c>
      <c r="F4051" t="s">
        <v>49</v>
      </c>
      <c r="G4051" t="s">
        <v>1</v>
      </c>
      <c r="H4051" t="s">
        <v>4256</v>
      </c>
      <c r="I4051" t="s">
        <v>4155</v>
      </c>
      <c r="J4051" t="s">
        <v>60</v>
      </c>
      <c r="K4051">
        <v>0</v>
      </c>
      <c r="L4051">
        <v>0</v>
      </c>
      <c r="M4051">
        <v>0</v>
      </c>
      <c r="N4051">
        <f>_xlfn.XLOOKUP($A4051,'site variables'!$A:$A,'site variables'!C:C,0,0)</f>
        <v>400.54</v>
      </c>
      <c r="O4051">
        <f>_xlfn.XLOOKUP($A4051,'site variables'!$A:$A,'site variables'!D:D,0,0)</f>
        <v>30.2</v>
      </c>
      <c r="P4051">
        <f>_xlfn.XLOOKUP($A4051,'site variables'!$A:$A,'site variables'!E:E,0,0)</f>
        <v>20.100000000000001</v>
      </c>
      <c r="Q4051">
        <f>_xlfn.XLOOKUP($A4051,'site variables'!$A:$A,'site variables'!F:F,0,0)</f>
        <v>762</v>
      </c>
      <c r="R4051" t="str">
        <f>_xlfn.XLOOKUP($A4051,'site variables'!$A:$A,'site variables'!G:G,0,0)</f>
        <v>high</v>
      </c>
      <c r="S4051" t="str">
        <f>_xlfn.XLOOKUP($A4051,'site variables'!$A:$A,'site variables'!H:H,0,0)</f>
        <v>low</v>
      </c>
      <c r="T4051" t="str">
        <f>_xlfn.XLOOKUP($A4051,'site variables'!$A:$A,'site variables'!I:I,0,0)</f>
        <v>Wildfire&amp;grazing</v>
      </c>
      <c r="U4051">
        <f>_xlfn.XLOOKUP($D4051,climatevars!$E:$E,climatevars!J:J,0,)</f>
        <v>130.99973799999995</v>
      </c>
      <c r="V4051">
        <f>_xlfn.XLOOKUP($D4051,climatevars!$E:$E,climatevars!K:K,0,)</f>
        <v>750.99849799999981</v>
      </c>
      <c r="W4051">
        <f>_xlfn.XLOOKUP($D4051,climatevars!$E:$E,climatevars!L:L,0,)</f>
        <v>750.99849799999993</v>
      </c>
      <c r="X4051">
        <f>_xlfn.XLOOKUP($G4051,speciesvars!$D:$D,speciesvars!H:H,0,0)</f>
        <v>22.9416667421659</v>
      </c>
      <c r="Y4051">
        <f>_xlfn.XLOOKUP($G4051,speciesvars!$D:$D,speciesvars!I:I,0,0)</f>
        <v>528</v>
      </c>
    </row>
    <row r="4052" spans="1:25" hidden="1" x14ac:dyDescent="0.25">
      <c r="A4052" t="s">
        <v>57</v>
      </c>
      <c r="B4052" t="s">
        <v>69</v>
      </c>
      <c r="C4052">
        <v>32</v>
      </c>
      <c r="D4052" t="str">
        <f t="shared" si="63"/>
        <v>Rooseveltspring 2022</v>
      </c>
      <c r="E4052" t="s">
        <v>66</v>
      </c>
      <c r="F4052" t="s">
        <v>0</v>
      </c>
      <c r="G4052" t="s">
        <v>1637</v>
      </c>
      <c r="H4052" t="s">
        <v>11</v>
      </c>
      <c r="I4052" t="s">
        <v>4156</v>
      </c>
      <c r="J4052" t="s">
        <v>60</v>
      </c>
      <c r="K4052">
        <v>2</v>
      </c>
      <c r="L4052">
        <v>55</v>
      </c>
      <c r="N4052">
        <f>_xlfn.XLOOKUP($A4052,'site variables'!$A:$A,'site variables'!C:C,0,0)</f>
        <v>400.54</v>
      </c>
      <c r="O4052">
        <f>_xlfn.XLOOKUP($A4052,'site variables'!$A:$A,'site variables'!D:D,0,0)</f>
        <v>30.2</v>
      </c>
      <c r="P4052">
        <f>_xlfn.XLOOKUP($A4052,'site variables'!$A:$A,'site variables'!E:E,0,0)</f>
        <v>20.100000000000001</v>
      </c>
      <c r="Q4052">
        <f>_xlfn.XLOOKUP($A4052,'site variables'!$A:$A,'site variables'!F:F,0,0)</f>
        <v>762</v>
      </c>
      <c r="R4052" t="str">
        <f>_xlfn.XLOOKUP($A4052,'site variables'!$A:$A,'site variables'!G:G,0,0)</f>
        <v>high</v>
      </c>
      <c r="S4052" t="str">
        <f>_xlfn.XLOOKUP($A4052,'site variables'!$A:$A,'site variables'!H:H,0,0)</f>
        <v>low</v>
      </c>
      <c r="T4052" t="str">
        <f>_xlfn.XLOOKUP($A4052,'site variables'!$A:$A,'site variables'!I:I,0,0)</f>
        <v>Wildfire&amp;grazing</v>
      </c>
      <c r="U4052">
        <f>_xlfn.XLOOKUP($D4052,climatevars!$E:$E,climatevars!J:J,0,)</f>
        <v>130.99973799999995</v>
      </c>
      <c r="V4052">
        <f>_xlfn.XLOOKUP($D4052,climatevars!$E:$E,climatevars!K:K,0,)</f>
        <v>750.99849799999981</v>
      </c>
      <c r="W4052">
        <f>_xlfn.XLOOKUP($D4052,climatevars!$E:$E,climatevars!L:L,0,)</f>
        <v>750.99849799999993</v>
      </c>
      <c r="X4052">
        <f>_xlfn.XLOOKUP($G4052,speciesvars!$D:$D,speciesvars!H:H,0,0)</f>
        <v>0</v>
      </c>
      <c r="Y4052">
        <f>_xlfn.XLOOKUP($G4052,speciesvars!$D:$D,speciesvars!I:I,0,0)</f>
        <v>0</v>
      </c>
    </row>
    <row r="4053" spans="1:25" hidden="1" x14ac:dyDescent="0.25">
      <c r="A4053" t="s">
        <v>57</v>
      </c>
      <c r="B4053" t="s">
        <v>69</v>
      </c>
      <c r="C4053">
        <v>36</v>
      </c>
      <c r="D4053" t="str">
        <f t="shared" si="63"/>
        <v>Rooseveltspring 2022</v>
      </c>
      <c r="E4053" t="s">
        <v>74</v>
      </c>
      <c r="F4053" t="s">
        <v>0</v>
      </c>
      <c r="G4053" t="s">
        <v>13</v>
      </c>
      <c r="H4053" t="s">
        <v>4254</v>
      </c>
      <c r="I4053" t="s">
        <v>4157</v>
      </c>
      <c r="J4053" t="s">
        <v>60</v>
      </c>
      <c r="K4053">
        <v>0</v>
      </c>
      <c r="L4053">
        <v>0</v>
      </c>
      <c r="M4053">
        <v>0</v>
      </c>
      <c r="N4053">
        <f>_xlfn.XLOOKUP($A4053,'site variables'!$A:$A,'site variables'!C:C,0,0)</f>
        <v>400.54</v>
      </c>
      <c r="O4053">
        <f>_xlfn.XLOOKUP($A4053,'site variables'!$A:$A,'site variables'!D:D,0,0)</f>
        <v>30.2</v>
      </c>
      <c r="P4053">
        <f>_xlfn.XLOOKUP($A4053,'site variables'!$A:$A,'site variables'!E:E,0,0)</f>
        <v>20.100000000000001</v>
      </c>
      <c r="Q4053">
        <f>_xlfn.XLOOKUP($A4053,'site variables'!$A:$A,'site variables'!F:F,0,0)</f>
        <v>762</v>
      </c>
      <c r="R4053" t="str">
        <f>_xlfn.XLOOKUP($A4053,'site variables'!$A:$A,'site variables'!G:G,0,0)</f>
        <v>high</v>
      </c>
      <c r="S4053" t="str">
        <f>_xlfn.XLOOKUP($A4053,'site variables'!$A:$A,'site variables'!H:H,0,0)</f>
        <v>low</v>
      </c>
      <c r="T4053" t="str">
        <f>_xlfn.XLOOKUP($A4053,'site variables'!$A:$A,'site variables'!I:I,0,0)</f>
        <v>Wildfire&amp;grazing</v>
      </c>
      <c r="U4053">
        <f>_xlfn.XLOOKUP($D4053,climatevars!$E:$E,climatevars!J:J,0,)</f>
        <v>130.99973799999995</v>
      </c>
      <c r="V4053">
        <f>_xlfn.XLOOKUP($D4053,climatevars!$E:$E,climatevars!K:K,0,)</f>
        <v>750.99849799999981</v>
      </c>
      <c r="W4053">
        <f>_xlfn.XLOOKUP($D4053,climatevars!$E:$E,climatevars!L:L,0,)</f>
        <v>750.99849799999993</v>
      </c>
      <c r="X4053">
        <f>_xlfn.XLOOKUP($G4053,speciesvars!$D:$D,speciesvars!H:H,0,0)</f>
        <v>23.462500015894602</v>
      </c>
      <c r="Y4053">
        <f>_xlfn.XLOOKUP($G4053,speciesvars!$D:$D,speciesvars!I:I,0,0)</f>
        <v>846</v>
      </c>
    </row>
    <row r="4054" spans="1:25" hidden="1" x14ac:dyDescent="0.25">
      <c r="A4054" t="s">
        <v>57</v>
      </c>
      <c r="B4054" t="s">
        <v>69</v>
      </c>
      <c r="C4054">
        <v>33</v>
      </c>
      <c r="D4054" t="str">
        <f t="shared" si="63"/>
        <v>Rooseveltspring 2022</v>
      </c>
      <c r="E4054" t="s">
        <v>48</v>
      </c>
      <c r="F4054" t="s">
        <v>0</v>
      </c>
      <c r="G4054" t="s">
        <v>3</v>
      </c>
      <c r="H4054" t="s">
        <v>11</v>
      </c>
      <c r="I4054" t="s">
        <v>4158</v>
      </c>
      <c r="J4054" t="s">
        <v>72</v>
      </c>
      <c r="K4054">
        <v>1</v>
      </c>
      <c r="L4054">
        <v>40</v>
      </c>
      <c r="N4054">
        <f>_xlfn.XLOOKUP($A4054,'site variables'!$A:$A,'site variables'!C:C,0,0)</f>
        <v>400.54</v>
      </c>
      <c r="O4054">
        <f>_xlfn.XLOOKUP($A4054,'site variables'!$A:$A,'site variables'!D:D,0,0)</f>
        <v>30.2</v>
      </c>
      <c r="P4054">
        <f>_xlfn.XLOOKUP($A4054,'site variables'!$A:$A,'site variables'!E:E,0,0)</f>
        <v>20.100000000000001</v>
      </c>
      <c r="Q4054">
        <f>_xlfn.XLOOKUP($A4054,'site variables'!$A:$A,'site variables'!F:F,0,0)</f>
        <v>762</v>
      </c>
      <c r="R4054" t="str">
        <f>_xlfn.XLOOKUP($A4054,'site variables'!$A:$A,'site variables'!G:G,0,0)</f>
        <v>high</v>
      </c>
      <c r="S4054" t="str">
        <f>_xlfn.XLOOKUP($A4054,'site variables'!$A:$A,'site variables'!H:H,0,0)</f>
        <v>low</v>
      </c>
      <c r="T4054" t="str">
        <f>_xlfn.XLOOKUP($A4054,'site variables'!$A:$A,'site variables'!I:I,0,0)</f>
        <v>Wildfire&amp;grazing</v>
      </c>
      <c r="U4054">
        <f>_xlfn.XLOOKUP($D4054,climatevars!$E:$E,climatevars!J:J,0,)</f>
        <v>130.99973799999995</v>
      </c>
      <c r="V4054">
        <f>_xlfn.XLOOKUP($D4054,climatevars!$E:$E,climatevars!K:K,0,)</f>
        <v>750.99849799999981</v>
      </c>
      <c r="W4054">
        <f>_xlfn.XLOOKUP($D4054,climatevars!$E:$E,climatevars!L:L,0,)</f>
        <v>750.99849799999993</v>
      </c>
      <c r="X4054">
        <f>_xlfn.XLOOKUP($G4054,speciesvars!$D:$D,speciesvars!H:H,0,0)</f>
        <v>0</v>
      </c>
      <c r="Y4054">
        <f>_xlfn.XLOOKUP($G4054,speciesvars!$D:$D,speciesvars!I:I,0,0)</f>
        <v>0</v>
      </c>
    </row>
    <row r="4055" spans="1:25" hidden="1" x14ac:dyDescent="0.25">
      <c r="A4055" t="s">
        <v>57</v>
      </c>
      <c r="B4055" t="s">
        <v>69</v>
      </c>
      <c r="C4055">
        <v>33</v>
      </c>
      <c r="D4055" t="str">
        <f t="shared" si="63"/>
        <v>Rooseveltspring 2022</v>
      </c>
      <c r="E4055" t="s">
        <v>48</v>
      </c>
      <c r="F4055" t="s">
        <v>0</v>
      </c>
      <c r="G4055" t="s">
        <v>33</v>
      </c>
      <c r="H4055" t="s">
        <v>11</v>
      </c>
      <c r="I4055" t="s">
        <v>4159</v>
      </c>
      <c r="J4055" t="s">
        <v>60</v>
      </c>
      <c r="K4055">
        <v>11</v>
      </c>
      <c r="L4055">
        <v>25</v>
      </c>
      <c r="N4055">
        <f>_xlfn.XLOOKUP($A4055,'site variables'!$A:$A,'site variables'!C:C,0,0)</f>
        <v>400.54</v>
      </c>
      <c r="O4055">
        <f>_xlfn.XLOOKUP($A4055,'site variables'!$A:$A,'site variables'!D:D,0,0)</f>
        <v>30.2</v>
      </c>
      <c r="P4055">
        <f>_xlfn.XLOOKUP($A4055,'site variables'!$A:$A,'site variables'!E:E,0,0)</f>
        <v>20.100000000000001</v>
      </c>
      <c r="Q4055">
        <f>_xlfn.XLOOKUP($A4055,'site variables'!$A:$A,'site variables'!F:F,0,0)</f>
        <v>762</v>
      </c>
      <c r="R4055" t="str">
        <f>_xlfn.XLOOKUP($A4055,'site variables'!$A:$A,'site variables'!G:G,0,0)</f>
        <v>high</v>
      </c>
      <c r="S4055" t="str">
        <f>_xlfn.XLOOKUP($A4055,'site variables'!$A:$A,'site variables'!H:H,0,0)</f>
        <v>low</v>
      </c>
      <c r="T4055" t="str">
        <f>_xlfn.XLOOKUP($A4055,'site variables'!$A:$A,'site variables'!I:I,0,0)</f>
        <v>Wildfire&amp;grazing</v>
      </c>
      <c r="U4055">
        <f>_xlfn.XLOOKUP($D4055,climatevars!$E:$E,climatevars!J:J,0,)</f>
        <v>130.99973799999995</v>
      </c>
      <c r="V4055">
        <f>_xlfn.XLOOKUP($D4055,climatevars!$E:$E,climatevars!K:K,0,)</f>
        <v>750.99849799999981</v>
      </c>
      <c r="W4055">
        <f>_xlfn.XLOOKUP($D4055,climatevars!$E:$E,climatevars!L:L,0,)</f>
        <v>750.99849799999993</v>
      </c>
      <c r="X4055">
        <f>_xlfn.XLOOKUP($G4055,speciesvars!$D:$D,speciesvars!H:H,0,0)</f>
        <v>0</v>
      </c>
      <c r="Y4055">
        <f>_xlfn.XLOOKUP($G4055,speciesvars!$D:$D,speciesvars!I:I,0,0)</f>
        <v>0</v>
      </c>
    </row>
    <row r="4056" spans="1:25" hidden="1" x14ac:dyDescent="0.25">
      <c r="A4056" t="s">
        <v>57</v>
      </c>
      <c r="B4056" t="s">
        <v>69</v>
      </c>
      <c r="C4056">
        <v>36</v>
      </c>
      <c r="D4056" t="str">
        <f t="shared" si="63"/>
        <v>Rooseveltspring 2022</v>
      </c>
      <c r="E4056" t="s">
        <v>74</v>
      </c>
      <c r="F4056" t="s">
        <v>0</v>
      </c>
      <c r="G4056" t="s">
        <v>21</v>
      </c>
      <c r="H4056" t="s">
        <v>4254</v>
      </c>
      <c r="I4056" t="s">
        <v>4160</v>
      </c>
      <c r="J4056" t="s">
        <v>60</v>
      </c>
      <c r="K4056">
        <v>0</v>
      </c>
      <c r="L4056">
        <v>0</v>
      </c>
      <c r="M4056">
        <v>0</v>
      </c>
      <c r="N4056">
        <f>_xlfn.XLOOKUP($A4056,'site variables'!$A:$A,'site variables'!C:C,0,0)</f>
        <v>400.54</v>
      </c>
      <c r="O4056">
        <f>_xlfn.XLOOKUP($A4056,'site variables'!$A:$A,'site variables'!D:D,0,0)</f>
        <v>30.2</v>
      </c>
      <c r="P4056">
        <f>_xlfn.XLOOKUP($A4056,'site variables'!$A:$A,'site variables'!E:E,0,0)</f>
        <v>20.100000000000001</v>
      </c>
      <c r="Q4056">
        <f>_xlfn.XLOOKUP($A4056,'site variables'!$A:$A,'site variables'!F:F,0,0)</f>
        <v>762</v>
      </c>
      <c r="R4056" t="str">
        <f>_xlfn.XLOOKUP($A4056,'site variables'!$A:$A,'site variables'!G:G,0,0)</f>
        <v>high</v>
      </c>
      <c r="S4056" t="str">
        <f>_xlfn.XLOOKUP($A4056,'site variables'!$A:$A,'site variables'!H:H,0,0)</f>
        <v>low</v>
      </c>
      <c r="T4056" t="str">
        <f>_xlfn.XLOOKUP($A4056,'site variables'!$A:$A,'site variables'!I:I,0,0)</f>
        <v>Wildfire&amp;grazing</v>
      </c>
      <c r="U4056">
        <f>_xlfn.XLOOKUP($D4056,climatevars!$E:$E,climatevars!J:J,0,)</f>
        <v>130.99973799999995</v>
      </c>
      <c r="V4056">
        <f>_xlfn.XLOOKUP($D4056,climatevars!$E:$E,climatevars!K:K,0,)</f>
        <v>750.99849799999981</v>
      </c>
      <c r="W4056">
        <f>_xlfn.XLOOKUP($D4056,climatevars!$E:$E,climatevars!L:L,0,)</f>
        <v>750.99849799999993</v>
      </c>
      <c r="X4056">
        <f>_xlfn.XLOOKUP($G4056,speciesvars!$D:$D,speciesvars!H:H,0,0)</f>
        <v>24.8750001192093</v>
      </c>
      <c r="Y4056">
        <f>_xlfn.XLOOKUP($G4056,speciesvars!$D:$D,speciesvars!I:I,0,0)</f>
        <v>845</v>
      </c>
    </row>
    <row r="4057" spans="1:25" hidden="1" x14ac:dyDescent="0.25">
      <c r="A4057" t="s">
        <v>57</v>
      </c>
      <c r="B4057" t="s">
        <v>69</v>
      </c>
      <c r="C4057">
        <v>36</v>
      </c>
      <c r="D4057" t="str">
        <f t="shared" si="63"/>
        <v>Rooseveltspring 2022</v>
      </c>
      <c r="E4057" t="s">
        <v>74</v>
      </c>
      <c r="F4057" t="s">
        <v>0</v>
      </c>
      <c r="G4057" t="s">
        <v>53</v>
      </c>
      <c r="H4057" t="s">
        <v>4254</v>
      </c>
      <c r="I4057" t="s">
        <v>4161</v>
      </c>
      <c r="J4057" t="s">
        <v>60</v>
      </c>
      <c r="K4057">
        <v>0</v>
      </c>
      <c r="L4057">
        <v>0</v>
      </c>
      <c r="M4057">
        <v>0</v>
      </c>
      <c r="N4057">
        <f>_xlfn.XLOOKUP($A4057,'site variables'!$A:$A,'site variables'!C:C,0,0)</f>
        <v>400.54</v>
      </c>
      <c r="O4057">
        <f>_xlfn.XLOOKUP($A4057,'site variables'!$A:$A,'site variables'!D:D,0,0)</f>
        <v>30.2</v>
      </c>
      <c r="P4057">
        <f>_xlfn.XLOOKUP($A4057,'site variables'!$A:$A,'site variables'!E:E,0,0)</f>
        <v>20.100000000000001</v>
      </c>
      <c r="Q4057">
        <f>_xlfn.XLOOKUP($A4057,'site variables'!$A:$A,'site variables'!F:F,0,0)</f>
        <v>762</v>
      </c>
      <c r="R4057" t="str">
        <f>_xlfn.XLOOKUP($A4057,'site variables'!$A:$A,'site variables'!G:G,0,0)</f>
        <v>high</v>
      </c>
      <c r="S4057" t="str">
        <f>_xlfn.XLOOKUP($A4057,'site variables'!$A:$A,'site variables'!H:H,0,0)</f>
        <v>low</v>
      </c>
      <c r="T4057" t="str">
        <f>_xlfn.XLOOKUP($A4057,'site variables'!$A:$A,'site variables'!I:I,0,0)</f>
        <v>Wildfire&amp;grazing</v>
      </c>
      <c r="U4057">
        <f>_xlfn.XLOOKUP($D4057,climatevars!$E:$E,climatevars!J:J,0,)</f>
        <v>130.99973799999995</v>
      </c>
      <c r="V4057">
        <f>_xlfn.XLOOKUP($D4057,climatevars!$E:$E,climatevars!K:K,0,)</f>
        <v>750.99849799999981</v>
      </c>
      <c r="W4057">
        <f>_xlfn.XLOOKUP($D4057,climatevars!$E:$E,climatevars!L:L,0,)</f>
        <v>750.99849799999993</v>
      </c>
      <c r="X4057">
        <f>_xlfn.XLOOKUP($G4057,speciesvars!$D:$D,speciesvars!H:H,0,0)</f>
        <v>24.200000047683702</v>
      </c>
      <c r="Y4057">
        <f>_xlfn.XLOOKUP($G4057,speciesvars!$D:$D,speciesvars!I:I,0,0)</f>
        <v>706</v>
      </c>
    </row>
    <row r="4058" spans="1:25" hidden="1" x14ac:dyDescent="0.25">
      <c r="A4058" t="s">
        <v>57</v>
      </c>
      <c r="B4058" t="s">
        <v>69</v>
      </c>
      <c r="C4058">
        <v>36</v>
      </c>
      <c r="D4058" t="str">
        <f t="shared" si="63"/>
        <v>Rooseveltspring 2022</v>
      </c>
      <c r="E4058" t="s">
        <v>74</v>
      </c>
      <c r="F4058" t="s">
        <v>0</v>
      </c>
      <c r="G4058" t="s">
        <v>35</v>
      </c>
      <c r="H4058" t="s">
        <v>4254</v>
      </c>
      <c r="I4058" t="s">
        <v>4162</v>
      </c>
      <c r="J4058" t="s">
        <v>60</v>
      </c>
      <c r="K4058">
        <v>0</v>
      </c>
      <c r="L4058">
        <v>0</v>
      </c>
      <c r="M4058">
        <v>0</v>
      </c>
      <c r="N4058">
        <f>_xlfn.XLOOKUP($A4058,'site variables'!$A:$A,'site variables'!C:C,0,0)</f>
        <v>400.54</v>
      </c>
      <c r="O4058">
        <f>_xlfn.XLOOKUP($A4058,'site variables'!$A:$A,'site variables'!D:D,0,0)</f>
        <v>30.2</v>
      </c>
      <c r="P4058">
        <f>_xlfn.XLOOKUP($A4058,'site variables'!$A:$A,'site variables'!E:E,0,0)</f>
        <v>20.100000000000001</v>
      </c>
      <c r="Q4058">
        <f>_xlfn.XLOOKUP($A4058,'site variables'!$A:$A,'site variables'!F:F,0,0)</f>
        <v>762</v>
      </c>
      <c r="R4058" t="str">
        <f>_xlfn.XLOOKUP($A4058,'site variables'!$A:$A,'site variables'!G:G,0,0)</f>
        <v>high</v>
      </c>
      <c r="S4058" t="str">
        <f>_xlfn.XLOOKUP($A4058,'site variables'!$A:$A,'site variables'!H:H,0,0)</f>
        <v>low</v>
      </c>
      <c r="T4058" t="str">
        <f>_xlfn.XLOOKUP($A4058,'site variables'!$A:$A,'site variables'!I:I,0,0)</f>
        <v>Wildfire&amp;grazing</v>
      </c>
      <c r="U4058">
        <f>_xlfn.XLOOKUP($D4058,climatevars!$E:$E,climatevars!J:J,0,)</f>
        <v>130.99973799999995</v>
      </c>
      <c r="V4058">
        <f>_xlfn.XLOOKUP($D4058,climatevars!$E:$E,climatevars!K:K,0,)</f>
        <v>750.99849799999981</v>
      </c>
      <c r="W4058">
        <f>_xlfn.XLOOKUP($D4058,climatevars!$E:$E,climatevars!L:L,0,)</f>
        <v>750.99849799999993</v>
      </c>
      <c r="X4058">
        <f>_xlfn.XLOOKUP($G4058,speciesvars!$D:$D,speciesvars!H:H,0,0)</f>
        <v>23.5000000198682</v>
      </c>
      <c r="Y4058">
        <f>_xlfn.XLOOKUP($G4058,speciesvars!$D:$D,speciesvars!I:I,0,0)</f>
        <v>354</v>
      </c>
    </row>
    <row r="4059" spans="1:25" hidden="1" x14ac:dyDescent="0.25">
      <c r="A4059" t="s">
        <v>57</v>
      </c>
      <c r="B4059" t="s">
        <v>69</v>
      </c>
      <c r="C4059">
        <v>33</v>
      </c>
      <c r="D4059" t="str">
        <f t="shared" si="63"/>
        <v>Rooseveltspring 2022</v>
      </c>
      <c r="E4059" t="s">
        <v>48</v>
      </c>
      <c r="F4059" t="s">
        <v>0</v>
      </c>
      <c r="G4059" t="s">
        <v>395</v>
      </c>
      <c r="H4059" t="s">
        <v>11</v>
      </c>
      <c r="I4059" t="s">
        <v>4163</v>
      </c>
      <c r="J4059" t="s">
        <v>60</v>
      </c>
      <c r="K4059">
        <v>6</v>
      </c>
      <c r="L4059">
        <v>20</v>
      </c>
      <c r="N4059">
        <f>_xlfn.XLOOKUP($A4059,'site variables'!$A:$A,'site variables'!C:C,0,0)</f>
        <v>400.54</v>
      </c>
      <c r="O4059">
        <f>_xlfn.XLOOKUP($A4059,'site variables'!$A:$A,'site variables'!D:D,0,0)</f>
        <v>30.2</v>
      </c>
      <c r="P4059">
        <f>_xlfn.XLOOKUP($A4059,'site variables'!$A:$A,'site variables'!E:E,0,0)</f>
        <v>20.100000000000001</v>
      </c>
      <c r="Q4059">
        <f>_xlfn.XLOOKUP($A4059,'site variables'!$A:$A,'site variables'!F:F,0,0)</f>
        <v>762</v>
      </c>
      <c r="R4059" t="str">
        <f>_xlfn.XLOOKUP($A4059,'site variables'!$A:$A,'site variables'!G:G,0,0)</f>
        <v>high</v>
      </c>
      <c r="S4059" t="str">
        <f>_xlfn.XLOOKUP($A4059,'site variables'!$A:$A,'site variables'!H:H,0,0)</f>
        <v>low</v>
      </c>
      <c r="T4059" t="str">
        <f>_xlfn.XLOOKUP($A4059,'site variables'!$A:$A,'site variables'!I:I,0,0)</f>
        <v>Wildfire&amp;grazing</v>
      </c>
      <c r="U4059">
        <f>_xlfn.XLOOKUP($D4059,climatevars!$E:$E,climatevars!J:J,0,)</f>
        <v>130.99973799999995</v>
      </c>
      <c r="V4059">
        <f>_xlfn.XLOOKUP($D4059,climatevars!$E:$E,climatevars!K:K,0,)</f>
        <v>750.99849799999981</v>
      </c>
      <c r="W4059">
        <f>_xlfn.XLOOKUP($D4059,climatevars!$E:$E,climatevars!L:L,0,)</f>
        <v>750.99849799999993</v>
      </c>
      <c r="X4059">
        <f>_xlfn.XLOOKUP($G4059,speciesvars!$D:$D,speciesvars!H:H,0,0)</f>
        <v>0</v>
      </c>
      <c r="Y4059">
        <f>_xlfn.XLOOKUP($G4059,speciesvars!$D:$D,speciesvars!I:I,0,0)</f>
        <v>0</v>
      </c>
    </row>
    <row r="4060" spans="1:25" hidden="1" x14ac:dyDescent="0.25">
      <c r="A4060" t="s">
        <v>57</v>
      </c>
      <c r="B4060" t="s">
        <v>69</v>
      </c>
      <c r="C4060">
        <v>33</v>
      </c>
      <c r="D4060" t="str">
        <f t="shared" si="63"/>
        <v>Rooseveltspring 2022</v>
      </c>
      <c r="E4060" t="s">
        <v>48</v>
      </c>
      <c r="F4060" t="s">
        <v>0</v>
      </c>
      <c r="G4060" t="s">
        <v>1011</v>
      </c>
      <c r="H4060" t="s">
        <v>11</v>
      </c>
      <c r="I4060" t="s">
        <v>4164</v>
      </c>
      <c r="J4060" t="s">
        <v>60</v>
      </c>
      <c r="K4060">
        <v>3</v>
      </c>
      <c r="L4060">
        <v>40</v>
      </c>
      <c r="N4060">
        <f>_xlfn.XLOOKUP($A4060,'site variables'!$A:$A,'site variables'!C:C,0,0)</f>
        <v>400.54</v>
      </c>
      <c r="O4060">
        <f>_xlfn.XLOOKUP($A4060,'site variables'!$A:$A,'site variables'!D:D,0,0)</f>
        <v>30.2</v>
      </c>
      <c r="P4060">
        <f>_xlfn.XLOOKUP($A4060,'site variables'!$A:$A,'site variables'!E:E,0,0)</f>
        <v>20.100000000000001</v>
      </c>
      <c r="Q4060">
        <f>_xlfn.XLOOKUP($A4060,'site variables'!$A:$A,'site variables'!F:F,0,0)</f>
        <v>762</v>
      </c>
      <c r="R4060" t="str">
        <f>_xlfn.XLOOKUP($A4060,'site variables'!$A:$A,'site variables'!G:G,0,0)</f>
        <v>high</v>
      </c>
      <c r="S4060" t="str">
        <f>_xlfn.XLOOKUP($A4060,'site variables'!$A:$A,'site variables'!H:H,0,0)</f>
        <v>low</v>
      </c>
      <c r="T4060" t="str">
        <f>_xlfn.XLOOKUP($A4060,'site variables'!$A:$A,'site variables'!I:I,0,0)</f>
        <v>Wildfire&amp;grazing</v>
      </c>
      <c r="U4060">
        <f>_xlfn.XLOOKUP($D4060,climatevars!$E:$E,climatevars!J:J,0,)</f>
        <v>130.99973799999995</v>
      </c>
      <c r="V4060">
        <f>_xlfn.XLOOKUP($D4060,climatevars!$E:$E,climatevars!K:K,0,)</f>
        <v>750.99849799999981</v>
      </c>
      <c r="W4060">
        <f>_xlfn.XLOOKUP($D4060,climatevars!$E:$E,climatevars!L:L,0,)</f>
        <v>750.99849799999993</v>
      </c>
      <c r="X4060">
        <f>_xlfn.XLOOKUP($G4060,speciesvars!$D:$D,speciesvars!H:H,0,0)</f>
        <v>0</v>
      </c>
      <c r="Y4060">
        <f>_xlfn.XLOOKUP($G4060,speciesvars!$D:$D,speciesvars!I:I,0,0)</f>
        <v>0</v>
      </c>
    </row>
    <row r="4061" spans="1:25" hidden="1" x14ac:dyDescent="0.25">
      <c r="A4061" t="s">
        <v>57</v>
      </c>
      <c r="B4061" t="s">
        <v>69</v>
      </c>
      <c r="C4061">
        <v>33</v>
      </c>
      <c r="D4061" t="str">
        <f t="shared" si="63"/>
        <v>Rooseveltspring 2022</v>
      </c>
      <c r="E4061" t="s">
        <v>48</v>
      </c>
      <c r="F4061" t="s">
        <v>0</v>
      </c>
      <c r="G4061" t="s">
        <v>1637</v>
      </c>
      <c r="H4061" t="s">
        <v>11</v>
      </c>
      <c r="I4061" t="s">
        <v>4165</v>
      </c>
      <c r="J4061" t="s">
        <v>60</v>
      </c>
      <c r="K4061">
        <v>1</v>
      </c>
      <c r="L4061">
        <v>35</v>
      </c>
      <c r="N4061">
        <f>_xlfn.XLOOKUP($A4061,'site variables'!$A:$A,'site variables'!C:C,0,0)</f>
        <v>400.54</v>
      </c>
      <c r="O4061">
        <f>_xlfn.XLOOKUP($A4061,'site variables'!$A:$A,'site variables'!D:D,0,0)</f>
        <v>30.2</v>
      </c>
      <c r="P4061">
        <f>_xlfn.XLOOKUP($A4061,'site variables'!$A:$A,'site variables'!E:E,0,0)</f>
        <v>20.100000000000001</v>
      </c>
      <c r="Q4061">
        <f>_xlfn.XLOOKUP($A4061,'site variables'!$A:$A,'site variables'!F:F,0,0)</f>
        <v>762</v>
      </c>
      <c r="R4061" t="str">
        <f>_xlfn.XLOOKUP($A4061,'site variables'!$A:$A,'site variables'!G:G,0,0)</f>
        <v>high</v>
      </c>
      <c r="S4061" t="str">
        <f>_xlfn.XLOOKUP($A4061,'site variables'!$A:$A,'site variables'!H:H,0,0)</f>
        <v>low</v>
      </c>
      <c r="T4061" t="str">
        <f>_xlfn.XLOOKUP($A4061,'site variables'!$A:$A,'site variables'!I:I,0,0)</f>
        <v>Wildfire&amp;grazing</v>
      </c>
      <c r="U4061">
        <f>_xlfn.XLOOKUP($D4061,climatevars!$E:$E,climatevars!J:J,0,)</f>
        <v>130.99973799999995</v>
      </c>
      <c r="V4061">
        <f>_xlfn.XLOOKUP($D4061,climatevars!$E:$E,climatevars!K:K,0,)</f>
        <v>750.99849799999981</v>
      </c>
      <c r="W4061">
        <f>_xlfn.XLOOKUP($D4061,climatevars!$E:$E,climatevars!L:L,0,)</f>
        <v>750.99849799999993</v>
      </c>
      <c r="X4061">
        <f>_xlfn.XLOOKUP($G4061,speciesvars!$D:$D,speciesvars!H:H,0,0)</f>
        <v>0</v>
      </c>
      <c r="Y4061">
        <f>_xlfn.XLOOKUP($G4061,speciesvars!$D:$D,speciesvars!I:I,0,0)</f>
        <v>0</v>
      </c>
    </row>
    <row r="4062" spans="1:25" hidden="1" x14ac:dyDescent="0.25">
      <c r="A4062" t="s">
        <v>57</v>
      </c>
      <c r="B4062" t="s">
        <v>69</v>
      </c>
      <c r="C4062">
        <v>34</v>
      </c>
      <c r="D4062" t="str">
        <f t="shared" si="63"/>
        <v>Rooseveltspring 2022</v>
      </c>
      <c r="E4062" t="s">
        <v>74</v>
      </c>
      <c r="F4062" t="s">
        <v>70</v>
      </c>
      <c r="G4062" t="s">
        <v>3</v>
      </c>
      <c r="H4062" t="s">
        <v>11</v>
      </c>
      <c r="I4062" t="s">
        <v>4166</v>
      </c>
      <c r="J4062" t="s">
        <v>72</v>
      </c>
      <c r="K4062">
        <v>5</v>
      </c>
      <c r="L4062">
        <v>30</v>
      </c>
      <c r="N4062">
        <f>_xlfn.XLOOKUP($A4062,'site variables'!$A:$A,'site variables'!C:C,0,0)</f>
        <v>400.54</v>
      </c>
      <c r="O4062">
        <f>_xlfn.XLOOKUP($A4062,'site variables'!$A:$A,'site variables'!D:D,0,0)</f>
        <v>30.2</v>
      </c>
      <c r="P4062">
        <f>_xlfn.XLOOKUP($A4062,'site variables'!$A:$A,'site variables'!E:E,0,0)</f>
        <v>20.100000000000001</v>
      </c>
      <c r="Q4062">
        <f>_xlfn.XLOOKUP($A4062,'site variables'!$A:$A,'site variables'!F:F,0,0)</f>
        <v>762</v>
      </c>
      <c r="R4062" t="str">
        <f>_xlfn.XLOOKUP($A4062,'site variables'!$A:$A,'site variables'!G:G,0,0)</f>
        <v>high</v>
      </c>
      <c r="S4062" t="str">
        <f>_xlfn.XLOOKUP($A4062,'site variables'!$A:$A,'site variables'!H:H,0,0)</f>
        <v>low</v>
      </c>
      <c r="T4062" t="str">
        <f>_xlfn.XLOOKUP($A4062,'site variables'!$A:$A,'site variables'!I:I,0,0)</f>
        <v>Wildfire&amp;grazing</v>
      </c>
      <c r="U4062">
        <f>_xlfn.XLOOKUP($D4062,climatevars!$E:$E,climatevars!J:J,0,)</f>
        <v>130.99973799999995</v>
      </c>
      <c r="V4062">
        <f>_xlfn.XLOOKUP($D4062,climatevars!$E:$E,climatevars!K:K,0,)</f>
        <v>750.99849799999981</v>
      </c>
      <c r="W4062">
        <f>_xlfn.XLOOKUP($D4062,climatevars!$E:$E,climatevars!L:L,0,)</f>
        <v>750.99849799999993</v>
      </c>
      <c r="X4062">
        <f>_xlfn.XLOOKUP($G4062,speciesvars!$D:$D,speciesvars!H:H,0,0)</f>
        <v>0</v>
      </c>
      <c r="Y4062">
        <f>_xlfn.XLOOKUP($G4062,speciesvars!$D:$D,speciesvars!I:I,0,0)</f>
        <v>0</v>
      </c>
    </row>
    <row r="4063" spans="1:25" hidden="1" x14ac:dyDescent="0.25">
      <c r="A4063" t="s">
        <v>57</v>
      </c>
      <c r="B4063" t="s">
        <v>69</v>
      </c>
      <c r="C4063">
        <v>36</v>
      </c>
      <c r="D4063" t="str">
        <f t="shared" si="63"/>
        <v>Rooseveltspring 2022</v>
      </c>
      <c r="E4063" t="s">
        <v>74</v>
      </c>
      <c r="F4063" t="s">
        <v>0</v>
      </c>
      <c r="G4063" t="s">
        <v>76</v>
      </c>
      <c r="H4063" t="s">
        <v>4254</v>
      </c>
      <c r="I4063" t="s">
        <v>4167</v>
      </c>
      <c r="J4063" t="s">
        <v>60</v>
      </c>
      <c r="K4063">
        <v>0</v>
      </c>
      <c r="L4063">
        <v>0</v>
      </c>
      <c r="M4063">
        <v>0</v>
      </c>
      <c r="N4063">
        <f>_xlfn.XLOOKUP($A4063,'site variables'!$A:$A,'site variables'!C:C,0,0)</f>
        <v>400.54</v>
      </c>
      <c r="O4063">
        <f>_xlfn.XLOOKUP($A4063,'site variables'!$A:$A,'site variables'!D:D,0,0)</f>
        <v>30.2</v>
      </c>
      <c r="P4063">
        <f>_xlfn.XLOOKUP($A4063,'site variables'!$A:$A,'site variables'!E:E,0,0)</f>
        <v>20.100000000000001</v>
      </c>
      <c r="Q4063">
        <f>_xlfn.XLOOKUP($A4063,'site variables'!$A:$A,'site variables'!F:F,0,0)</f>
        <v>762</v>
      </c>
      <c r="R4063" t="str">
        <f>_xlfn.XLOOKUP($A4063,'site variables'!$A:$A,'site variables'!G:G,0,0)</f>
        <v>high</v>
      </c>
      <c r="S4063" t="str">
        <f>_xlfn.XLOOKUP($A4063,'site variables'!$A:$A,'site variables'!H:H,0,0)</f>
        <v>low</v>
      </c>
      <c r="T4063" t="str">
        <f>_xlfn.XLOOKUP($A4063,'site variables'!$A:$A,'site variables'!I:I,0,0)</f>
        <v>Wildfire&amp;grazing</v>
      </c>
      <c r="U4063">
        <f>_xlfn.XLOOKUP($D4063,climatevars!$E:$E,climatevars!J:J,0,)</f>
        <v>130.99973799999995</v>
      </c>
      <c r="V4063">
        <f>_xlfn.XLOOKUP($D4063,climatevars!$E:$E,climatevars!K:K,0,)</f>
        <v>750.99849799999981</v>
      </c>
      <c r="W4063">
        <f>_xlfn.XLOOKUP($D4063,climatevars!$E:$E,climatevars!L:L,0,)</f>
        <v>750.99849799999993</v>
      </c>
      <c r="X4063">
        <f>_xlfn.XLOOKUP($G4063,speciesvars!$D:$D,speciesvars!H:H,0,0)</f>
        <v>23.825000166892998</v>
      </c>
      <c r="Y4063">
        <f>_xlfn.XLOOKUP($G4063,speciesvars!$D:$D,speciesvars!I:I,0,0)</f>
        <v>508</v>
      </c>
    </row>
    <row r="4064" spans="1:25" hidden="1" x14ac:dyDescent="0.25">
      <c r="A4064" t="s">
        <v>57</v>
      </c>
      <c r="B4064" t="s">
        <v>69</v>
      </c>
      <c r="C4064">
        <v>34</v>
      </c>
      <c r="D4064" t="str">
        <f t="shared" si="63"/>
        <v>Rooseveltspring 2022</v>
      </c>
      <c r="E4064" t="s">
        <v>74</v>
      </c>
      <c r="F4064" t="s">
        <v>70</v>
      </c>
      <c r="G4064" t="s">
        <v>44</v>
      </c>
      <c r="H4064" t="s">
        <v>11</v>
      </c>
      <c r="I4064" t="s">
        <v>4168</v>
      </c>
      <c r="J4064" t="s">
        <v>60</v>
      </c>
      <c r="K4064">
        <v>2</v>
      </c>
      <c r="L4064">
        <v>5</v>
      </c>
      <c r="N4064">
        <f>_xlfn.XLOOKUP($A4064,'site variables'!$A:$A,'site variables'!C:C,0,0)</f>
        <v>400.54</v>
      </c>
      <c r="O4064">
        <f>_xlfn.XLOOKUP($A4064,'site variables'!$A:$A,'site variables'!D:D,0,0)</f>
        <v>30.2</v>
      </c>
      <c r="P4064">
        <f>_xlfn.XLOOKUP($A4064,'site variables'!$A:$A,'site variables'!E:E,0,0)</f>
        <v>20.100000000000001</v>
      </c>
      <c r="Q4064">
        <f>_xlfn.XLOOKUP($A4064,'site variables'!$A:$A,'site variables'!F:F,0,0)</f>
        <v>762</v>
      </c>
      <c r="R4064" t="str">
        <f>_xlfn.XLOOKUP($A4064,'site variables'!$A:$A,'site variables'!G:G,0,0)</f>
        <v>high</v>
      </c>
      <c r="S4064" t="str">
        <f>_xlfn.XLOOKUP($A4064,'site variables'!$A:$A,'site variables'!H:H,0,0)</f>
        <v>low</v>
      </c>
      <c r="T4064" t="str">
        <f>_xlfn.XLOOKUP($A4064,'site variables'!$A:$A,'site variables'!I:I,0,0)</f>
        <v>Wildfire&amp;grazing</v>
      </c>
      <c r="U4064">
        <f>_xlfn.XLOOKUP($D4064,climatevars!$E:$E,climatevars!J:J,0,)</f>
        <v>130.99973799999995</v>
      </c>
      <c r="V4064">
        <f>_xlfn.XLOOKUP($D4064,climatevars!$E:$E,climatevars!K:K,0,)</f>
        <v>750.99849799999981</v>
      </c>
      <c r="W4064">
        <f>_xlfn.XLOOKUP($D4064,climatevars!$E:$E,climatevars!L:L,0,)</f>
        <v>750.99849799999993</v>
      </c>
      <c r="X4064">
        <f>_xlfn.XLOOKUP($G4064,speciesvars!$D:$D,speciesvars!H:H,0,0)</f>
        <v>0</v>
      </c>
      <c r="Y4064">
        <f>_xlfn.XLOOKUP($G4064,speciesvars!$D:$D,speciesvars!I:I,0,0)</f>
        <v>0</v>
      </c>
    </row>
    <row r="4065" spans="1:25" hidden="1" x14ac:dyDescent="0.25">
      <c r="A4065" t="s">
        <v>57</v>
      </c>
      <c r="B4065" t="s">
        <v>69</v>
      </c>
      <c r="C4065">
        <v>34</v>
      </c>
      <c r="D4065" t="str">
        <f t="shared" si="63"/>
        <v>Rooseveltspring 2022</v>
      </c>
      <c r="E4065" t="s">
        <v>74</v>
      </c>
      <c r="F4065" t="s">
        <v>70</v>
      </c>
      <c r="G4065" t="s">
        <v>33</v>
      </c>
      <c r="H4065" t="s">
        <v>11</v>
      </c>
      <c r="I4065" t="s">
        <v>4169</v>
      </c>
      <c r="J4065" t="s">
        <v>60</v>
      </c>
      <c r="K4065">
        <v>2</v>
      </c>
      <c r="L4065">
        <v>10</v>
      </c>
      <c r="N4065">
        <f>_xlfn.XLOOKUP($A4065,'site variables'!$A:$A,'site variables'!C:C,0,0)</f>
        <v>400.54</v>
      </c>
      <c r="O4065">
        <f>_xlfn.XLOOKUP($A4065,'site variables'!$A:$A,'site variables'!D:D,0,0)</f>
        <v>30.2</v>
      </c>
      <c r="P4065">
        <f>_xlfn.XLOOKUP($A4065,'site variables'!$A:$A,'site variables'!E:E,0,0)</f>
        <v>20.100000000000001</v>
      </c>
      <c r="Q4065">
        <f>_xlfn.XLOOKUP($A4065,'site variables'!$A:$A,'site variables'!F:F,0,0)</f>
        <v>762</v>
      </c>
      <c r="R4065" t="str">
        <f>_xlfn.XLOOKUP($A4065,'site variables'!$A:$A,'site variables'!G:G,0,0)</f>
        <v>high</v>
      </c>
      <c r="S4065" t="str">
        <f>_xlfn.XLOOKUP($A4065,'site variables'!$A:$A,'site variables'!H:H,0,0)</f>
        <v>low</v>
      </c>
      <c r="T4065" t="str">
        <f>_xlfn.XLOOKUP($A4065,'site variables'!$A:$A,'site variables'!I:I,0,0)</f>
        <v>Wildfire&amp;grazing</v>
      </c>
      <c r="U4065">
        <f>_xlfn.XLOOKUP($D4065,climatevars!$E:$E,climatevars!J:J,0,)</f>
        <v>130.99973799999995</v>
      </c>
      <c r="V4065">
        <f>_xlfn.XLOOKUP($D4065,climatevars!$E:$E,climatevars!K:K,0,)</f>
        <v>750.99849799999981</v>
      </c>
      <c r="W4065">
        <f>_xlfn.XLOOKUP($D4065,climatevars!$E:$E,climatevars!L:L,0,)</f>
        <v>750.99849799999993</v>
      </c>
      <c r="X4065">
        <f>_xlfn.XLOOKUP($G4065,speciesvars!$D:$D,speciesvars!H:H,0,0)</f>
        <v>0</v>
      </c>
      <c r="Y4065">
        <f>_xlfn.XLOOKUP($G4065,speciesvars!$D:$D,speciesvars!I:I,0,0)</f>
        <v>0</v>
      </c>
    </row>
    <row r="4066" spans="1:25" hidden="1" x14ac:dyDescent="0.25">
      <c r="A4066" t="s">
        <v>57</v>
      </c>
      <c r="B4066" t="s">
        <v>69</v>
      </c>
      <c r="C4066">
        <v>34</v>
      </c>
      <c r="D4066" t="str">
        <f t="shared" si="63"/>
        <v>Rooseveltspring 2022</v>
      </c>
      <c r="E4066" t="s">
        <v>74</v>
      </c>
      <c r="F4066" t="s">
        <v>70</v>
      </c>
      <c r="G4066" t="s">
        <v>36</v>
      </c>
      <c r="H4066" t="s">
        <v>11</v>
      </c>
      <c r="I4066" t="s">
        <v>4170</v>
      </c>
      <c r="J4066" t="s">
        <v>72</v>
      </c>
      <c r="K4066">
        <v>1</v>
      </c>
      <c r="L4066">
        <v>10</v>
      </c>
      <c r="N4066">
        <f>_xlfn.XLOOKUP($A4066,'site variables'!$A:$A,'site variables'!C:C,0,0)</f>
        <v>400.54</v>
      </c>
      <c r="O4066">
        <f>_xlfn.XLOOKUP($A4066,'site variables'!$A:$A,'site variables'!D:D,0,0)</f>
        <v>30.2</v>
      </c>
      <c r="P4066">
        <f>_xlfn.XLOOKUP($A4066,'site variables'!$A:$A,'site variables'!E:E,0,0)</f>
        <v>20.100000000000001</v>
      </c>
      <c r="Q4066">
        <f>_xlfn.XLOOKUP($A4066,'site variables'!$A:$A,'site variables'!F:F,0,0)</f>
        <v>762</v>
      </c>
      <c r="R4066" t="str">
        <f>_xlfn.XLOOKUP($A4066,'site variables'!$A:$A,'site variables'!G:G,0,0)</f>
        <v>high</v>
      </c>
      <c r="S4066" t="str">
        <f>_xlfn.XLOOKUP($A4066,'site variables'!$A:$A,'site variables'!H:H,0,0)</f>
        <v>low</v>
      </c>
      <c r="T4066" t="str">
        <f>_xlfn.XLOOKUP($A4066,'site variables'!$A:$A,'site variables'!I:I,0,0)</f>
        <v>Wildfire&amp;grazing</v>
      </c>
      <c r="U4066">
        <f>_xlfn.XLOOKUP($D4066,climatevars!$E:$E,climatevars!J:J,0,)</f>
        <v>130.99973799999995</v>
      </c>
      <c r="V4066">
        <f>_xlfn.XLOOKUP($D4066,climatevars!$E:$E,climatevars!K:K,0,)</f>
        <v>750.99849799999981</v>
      </c>
      <c r="W4066">
        <f>_xlfn.XLOOKUP($D4066,climatevars!$E:$E,climatevars!L:L,0,)</f>
        <v>750.99849799999993</v>
      </c>
      <c r="X4066">
        <f>_xlfn.XLOOKUP($G4066,speciesvars!$D:$D,speciesvars!H:H,0,0)</f>
        <v>0</v>
      </c>
      <c r="Y4066">
        <f>_xlfn.XLOOKUP($G4066,speciesvars!$D:$D,speciesvars!I:I,0,0)</f>
        <v>0</v>
      </c>
    </row>
    <row r="4067" spans="1:25" hidden="1" x14ac:dyDescent="0.25">
      <c r="A4067" t="s">
        <v>57</v>
      </c>
      <c r="B4067" t="s">
        <v>69</v>
      </c>
      <c r="C4067">
        <v>35</v>
      </c>
      <c r="D4067" t="str">
        <f t="shared" si="63"/>
        <v>Rooseveltspring 2022</v>
      </c>
      <c r="E4067" t="s">
        <v>75</v>
      </c>
      <c r="F4067" t="s">
        <v>49</v>
      </c>
      <c r="G4067" t="s">
        <v>14</v>
      </c>
      <c r="H4067" t="s">
        <v>11</v>
      </c>
      <c r="I4067" t="s">
        <v>4171</v>
      </c>
      <c r="J4067" t="s">
        <v>60</v>
      </c>
      <c r="K4067">
        <v>2</v>
      </c>
      <c r="L4067">
        <v>165</v>
      </c>
      <c r="N4067">
        <f>_xlfn.XLOOKUP($A4067,'site variables'!$A:$A,'site variables'!C:C,0,0)</f>
        <v>400.54</v>
      </c>
      <c r="O4067">
        <f>_xlfn.XLOOKUP($A4067,'site variables'!$A:$A,'site variables'!D:D,0,0)</f>
        <v>30.2</v>
      </c>
      <c r="P4067">
        <f>_xlfn.XLOOKUP($A4067,'site variables'!$A:$A,'site variables'!E:E,0,0)</f>
        <v>20.100000000000001</v>
      </c>
      <c r="Q4067">
        <f>_xlfn.XLOOKUP($A4067,'site variables'!$A:$A,'site variables'!F:F,0,0)</f>
        <v>762</v>
      </c>
      <c r="R4067" t="str">
        <f>_xlfn.XLOOKUP($A4067,'site variables'!$A:$A,'site variables'!G:G,0,0)</f>
        <v>high</v>
      </c>
      <c r="S4067" t="str">
        <f>_xlfn.XLOOKUP($A4067,'site variables'!$A:$A,'site variables'!H:H,0,0)</f>
        <v>low</v>
      </c>
      <c r="T4067" t="str">
        <f>_xlfn.XLOOKUP($A4067,'site variables'!$A:$A,'site variables'!I:I,0,0)</f>
        <v>Wildfire&amp;grazing</v>
      </c>
      <c r="U4067">
        <f>_xlfn.XLOOKUP($D4067,climatevars!$E:$E,climatevars!J:J,0,)</f>
        <v>130.99973799999995</v>
      </c>
      <c r="V4067">
        <f>_xlfn.XLOOKUP($D4067,climatevars!$E:$E,climatevars!K:K,0,)</f>
        <v>750.99849799999981</v>
      </c>
      <c r="W4067">
        <f>_xlfn.XLOOKUP($D4067,climatevars!$E:$E,climatevars!L:L,0,)</f>
        <v>750.99849799999993</v>
      </c>
      <c r="X4067">
        <f>_xlfn.XLOOKUP($G4067,speciesvars!$D:$D,speciesvars!H:H,0,0)</f>
        <v>0</v>
      </c>
      <c r="Y4067">
        <f>_xlfn.XLOOKUP($G4067,speciesvars!$D:$D,speciesvars!I:I,0,0)</f>
        <v>0</v>
      </c>
    </row>
    <row r="4068" spans="1:25" hidden="1" x14ac:dyDescent="0.25">
      <c r="A4068" t="s">
        <v>57</v>
      </c>
      <c r="B4068" t="s">
        <v>69</v>
      </c>
      <c r="C4068">
        <v>35</v>
      </c>
      <c r="D4068" t="str">
        <f t="shared" si="63"/>
        <v>Rooseveltspring 2022</v>
      </c>
      <c r="E4068" t="s">
        <v>75</v>
      </c>
      <c r="F4068" t="s">
        <v>49</v>
      </c>
      <c r="G4068" t="s">
        <v>3</v>
      </c>
      <c r="H4068" t="s">
        <v>11</v>
      </c>
      <c r="I4068" t="s">
        <v>4172</v>
      </c>
      <c r="J4068" t="s">
        <v>72</v>
      </c>
      <c r="K4068">
        <v>2</v>
      </c>
      <c r="L4068">
        <v>50</v>
      </c>
      <c r="N4068">
        <f>_xlfn.XLOOKUP($A4068,'site variables'!$A:$A,'site variables'!C:C,0,0)</f>
        <v>400.54</v>
      </c>
      <c r="O4068">
        <f>_xlfn.XLOOKUP($A4068,'site variables'!$A:$A,'site variables'!D:D,0,0)</f>
        <v>30.2</v>
      </c>
      <c r="P4068">
        <f>_xlfn.XLOOKUP($A4068,'site variables'!$A:$A,'site variables'!E:E,0,0)</f>
        <v>20.100000000000001</v>
      </c>
      <c r="Q4068">
        <f>_xlfn.XLOOKUP($A4068,'site variables'!$A:$A,'site variables'!F:F,0,0)</f>
        <v>762</v>
      </c>
      <c r="R4068" t="str">
        <f>_xlfn.XLOOKUP($A4068,'site variables'!$A:$A,'site variables'!G:G,0,0)</f>
        <v>high</v>
      </c>
      <c r="S4068" t="str">
        <f>_xlfn.XLOOKUP($A4068,'site variables'!$A:$A,'site variables'!H:H,0,0)</f>
        <v>low</v>
      </c>
      <c r="T4068" t="str">
        <f>_xlfn.XLOOKUP($A4068,'site variables'!$A:$A,'site variables'!I:I,0,0)</f>
        <v>Wildfire&amp;grazing</v>
      </c>
      <c r="U4068">
        <f>_xlfn.XLOOKUP($D4068,climatevars!$E:$E,climatevars!J:J,0,)</f>
        <v>130.99973799999995</v>
      </c>
      <c r="V4068">
        <f>_xlfn.XLOOKUP($D4068,climatevars!$E:$E,climatevars!K:K,0,)</f>
        <v>750.99849799999981</v>
      </c>
      <c r="W4068">
        <f>_xlfn.XLOOKUP($D4068,climatevars!$E:$E,climatevars!L:L,0,)</f>
        <v>750.99849799999993</v>
      </c>
      <c r="X4068">
        <f>_xlfn.XLOOKUP($G4068,speciesvars!$D:$D,speciesvars!H:H,0,0)</f>
        <v>0</v>
      </c>
      <c r="Y4068">
        <f>_xlfn.XLOOKUP($G4068,speciesvars!$D:$D,speciesvars!I:I,0,0)</f>
        <v>0</v>
      </c>
    </row>
    <row r="4069" spans="1:25" hidden="1" x14ac:dyDescent="0.25">
      <c r="A4069" t="s">
        <v>57</v>
      </c>
      <c r="B4069" t="s">
        <v>69</v>
      </c>
      <c r="C4069">
        <v>35</v>
      </c>
      <c r="D4069" t="str">
        <f t="shared" si="63"/>
        <v>Rooseveltspring 2022</v>
      </c>
      <c r="E4069" t="s">
        <v>75</v>
      </c>
      <c r="F4069" t="s">
        <v>49</v>
      </c>
      <c r="G4069" t="s">
        <v>44</v>
      </c>
      <c r="H4069" t="s">
        <v>11</v>
      </c>
      <c r="I4069" t="s">
        <v>4173</v>
      </c>
      <c r="J4069" t="s">
        <v>60</v>
      </c>
      <c r="K4069">
        <v>1</v>
      </c>
      <c r="L4069">
        <v>15</v>
      </c>
      <c r="N4069">
        <f>_xlfn.XLOOKUP($A4069,'site variables'!$A:$A,'site variables'!C:C,0,0)</f>
        <v>400.54</v>
      </c>
      <c r="O4069">
        <f>_xlfn.XLOOKUP($A4069,'site variables'!$A:$A,'site variables'!D:D,0,0)</f>
        <v>30.2</v>
      </c>
      <c r="P4069">
        <f>_xlfn.XLOOKUP($A4069,'site variables'!$A:$A,'site variables'!E:E,0,0)</f>
        <v>20.100000000000001</v>
      </c>
      <c r="Q4069">
        <f>_xlfn.XLOOKUP($A4069,'site variables'!$A:$A,'site variables'!F:F,0,0)</f>
        <v>762</v>
      </c>
      <c r="R4069" t="str">
        <f>_xlfn.XLOOKUP($A4069,'site variables'!$A:$A,'site variables'!G:G,0,0)</f>
        <v>high</v>
      </c>
      <c r="S4069" t="str">
        <f>_xlfn.XLOOKUP($A4069,'site variables'!$A:$A,'site variables'!H:H,0,0)</f>
        <v>low</v>
      </c>
      <c r="T4069" t="str">
        <f>_xlfn.XLOOKUP($A4069,'site variables'!$A:$A,'site variables'!I:I,0,0)</f>
        <v>Wildfire&amp;grazing</v>
      </c>
      <c r="U4069">
        <f>_xlfn.XLOOKUP($D4069,climatevars!$E:$E,climatevars!J:J,0,)</f>
        <v>130.99973799999995</v>
      </c>
      <c r="V4069">
        <f>_xlfn.XLOOKUP($D4069,climatevars!$E:$E,climatevars!K:K,0,)</f>
        <v>750.99849799999981</v>
      </c>
      <c r="W4069">
        <f>_xlfn.XLOOKUP($D4069,climatevars!$E:$E,climatevars!L:L,0,)</f>
        <v>750.99849799999993</v>
      </c>
      <c r="X4069">
        <f>_xlfn.XLOOKUP($G4069,speciesvars!$D:$D,speciesvars!H:H,0,0)</f>
        <v>0</v>
      </c>
      <c r="Y4069">
        <f>_xlfn.XLOOKUP($G4069,speciesvars!$D:$D,speciesvars!I:I,0,0)</f>
        <v>0</v>
      </c>
    </row>
    <row r="4070" spans="1:25" hidden="1" x14ac:dyDescent="0.25">
      <c r="A4070" t="s">
        <v>57</v>
      </c>
      <c r="B4070" t="s">
        <v>69</v>
      </c>
      <c r="C4070">
        <v>35</v>
      </c>
      <c r="D4070" t="str">
        <f t="shared" si="63"/>
        <v>Rooseveltspring 2022</v>
      </c>
      <c r="E4070" t="s">
        <v>75</v>
      </c>
      <c r="F4070" t="s">
        <v>49</v>
      </c>
      <c r="G4070" t="s">
        <v>67</v>
      </c>
      <c r="H4070" t="s">
        <v>11</v>
      </c>
      <c r="I4070" t="s">
        <v>4174</v>
      </c>
      <c r="J4070" t="s">
        <v>60</v>
      </c>
      <c r="K4070">
        <v>2</v>
      </c>
      <c r="L4070">
        <v>50</v>
      </c>
      <c r="N4070">
        <f>_xlfn.XLOOKUP($A4070,'site variables'!$A:$A,'site variables'!C:C,0,0)</f>
        <v>400.54</v>
      </c>
      <c r="O4070">
        <f>_xlfn.XLOOKUP($A4070,'site variables'!$A:$A,'site variables'!D:D,0,0)</f>
        <v>30.2</v>
      </c>
      <c r="P4070">
        <f>_xlfn.XLOOKUP($A4070,'site variables'!$A:$A,'site variables'!E:E,0,0)</f>
        <v>20.100000000000001</v>
      </c>
      <c r="Q4070">
        <f>_xlfn.XLOOKUP($A4070,'site variables'!$A:$A,'site variables'!F:F,0,0)</f>
        <v>762</v>
      </c>
      <c r="R4070" t="str">
        <f>_xlfn.XLOOKUP($A4070,'site variables'!$A:$A,'site variables'!G:G,0,0)</f>
        <v>high</v>
      </c>
      <c r="S4070" t="str">
        <f>_xlfn.XLOOKUP($A4070,'site variables'!$A:$A,'site variables'!H:H,0,0)</f>
        <v>low</v>
      </c>
      <c r="T4070" t="str">
        <f>_xlfn.XLOOKUP($A4070,'site variables'!$A:$A,'site variables'!I:I,0,0)</f>
        <v>Wildfire&amp;grazing</v>
      </c>
      <c r="U4070">
        <f>_xlfn.XLOOKUP($D4070,climatevars!$E:$E,climatevars!J:J,0,)</f>
        <v>130.99973799999995</v>
      </c>
      <c r="V4070">
        <f>_xlfn.XLOOKUP($D4070,climatevars!$E:$E,climatevars!K:K,0,)</f>
        <v>750.99849799999981</v>
      </c>
      <c r="W4070">
        <f>_xlfn.XLOOKUP($D4070,climatevars!$E:$E,climatevars!L:L,0,)</f>
        <v>750.99849799999993</v>
      </c>
      <c r="X4070">
        <f>_xlfn.XLOOKUP($G4070,speciesvars!$D:$D,speciesvars!H:H,0,0)</f>
        <v>0</v>
      </c>
      <c r="Y4070">
        <f>_xlfn.XLOOKUP($G4070,speciesvars!$D:$D,speciesvars!I:I,0,0)</f>
        <v>0</v>
      </c>
    </row>
    <row r="4071" spans="1:25" hidden="1" x14ac:dyDescent="0.25">
      <c r="A4071" t="s">
        <v>57</v>
      </c>
      <c r="B4071" t="s">
        <v>69</v>
      </c>
      <c r="C4071">
        <v>35</v>
      </c>
      <c r="D4071" t="str">
        <f t="shared" si="63"/>
        <v>Rooseveltspring 2022</v>
      </c>
      <c r="E4071" t="s">
        <v>75</v>
      </c>
      <c r="F4071" t="s">
        <v>49</v>
      </c>
      <c r="G4071" t="s">
        <v>36</v>
      </c>
      <c r="H4071" t="s">
        <v>11</v>
      </c>
      <c r="I4071" t="s">
        <v>4175</v>
      </c>
      <c r="J4071" t="s">
        <v>72</v>
      </c>
      <c r="K4071">
        <v>2</v>
      </c>
      <c r="L4071">
        <v>50</v>
      </c>
      <c r="N4071">
        <f>_xlfn.XLOOKUP($A4071,'site variables'!$A:$A,'site variables'!C:C,0,0)</f>
        <v>400.54</v>
      </c>
      <c r="O4071">
        <f>_xlfn.XLOOKUP($A4071,'site variables'!$A:$A,'site variables'!D:D,0,0)</f>
        <v>30.2</v>
      </c>
      <c r="P4071">
        <f>_xlfn.XLOOKUP($A4071,'site variables'!$A:$A,'site variables'!E:E,0,0)</f>
        <v>20.100000000000001</v>
      </c>
      <c r="Q4071">
        <f>_xlfn.XLOOKUP($A4071,'site variables'!$A:$A,'site variables'!F:F,0,0)</f>
        <v>762</v>
      </c>
      <c r="R4071" t="str">
        <f>_xlfn.XLOOKUP($A4071,'site variables'!$A:$A,'site variables'!G:G,0,0)</f>
        <v>high</v>
      </c>
      <c r="S4071" t="str">
        <f>_xlfn.XLOOKUP($A4071,'site variables'!$A:$A,'site variables'!H:H,0,0)</f>
        <v>low</v>
      </c>
      <c r="T4071" t="str">
        <f>_xlfn.XLOOKUP($A4071,'site variables'!$A:$A,'site variables'!I:I,0,0)</f>
        <v>Wildfire&amp;grazing</v>
      </c>
      <c r="U4071">
        <f>_xlfn.XLOOKUP($D4071,climatevars!$E:$E,climatevars!J:J,0,)</f>
        <v>130.99973799999995</v>
      </c>
      <c r="V4071">
        <f>_xlfn.XLOOKUP($D4071,climatevars!$E:$E,climatevars!K:K,0,)</f>
        <v>750.99849799999981</v>
      </c>
      <c r="W4071">
        <f>_xlfn.XLOOKUP($D4071,climatevars!$E:$E,climatevars!L:L,0,)</f>
        <v>750.99849799999993</v>
      </c>
      <c r="X4071">
        <f>_xlfn.XLOOKUP($G4071,speciesvars!$D:$D,speciesvars!H:H,0,0)</f>
        <v>0</v>
      </c>
      <c r="Y4071">
        <f>_xlfn.XLOOKUP($G4071,speciesvars!$D:$D,speciesvars!I:I,0,0)</f>
        <v>0</v>
      </c>
    </row>
    <row r="4072" spans="1:25" hidden="1" x14ac:dyDescent="0.25">
      <c r="A4072" t="s">
        <v>57</v>
      </c>
      <c r="B4072" t="s">
        <v>69</v>
      </c>
      <c r="C4072">
        <v>36</v>
      </c>
      <c r="D4072" t="str">
        <f t="shared" si="63"/>
        <v>Rooseveltspring 2022</v>
      </c>
      <c r="E4072" t="s">
        <v>74</v>
      </c>
      <c r="F4072" t="s">
        <v>0</v>
      </c>
      <c r="G4072" t="s">
        <v>3</v>
      </c>
      <c r="H4072" t="s">
        <v>11</v>
      </c>
      <c r="I4072" t="s">
        <v>4176</v>
      </c>
      <c r="J4072" t="s">
        <v>72</v>
      </c>
      <c r="K4072">
        <v>5</v>
      </c>
      <c r="L4072">
        <v>60</v>
      </c>
      <c r="N4072">
        <f>_xlfn.XLOOKUP($A4072,'site variables'!$A:$A,'site variables'!C:C,0,0)</f>
        <v>400.54</v>
      </c>
      <c r="O4072">
        <f>_xlfn.XLOOKUP($A4072,'site variables'!$A:$A,'site variables'!D:D,0,0)</f>
        <v>30.2</v>
      </c>
      <c r="P4072">
        <f>_xlfn.XLOOKUP($A4072,'site variables'!$A:$A,'site variables'!E:E,0,0)</f>
        <v>20.100000000000001</v>
      </c>
      <c r="Q4072">
        <f>_xlfn.XLOOKUP($A4072,'site variables'!$A:$A,'site variables'!F:F,0,0)</f>
        <v>762</v>
      </c>
      <c r="R4072" t="str">
        <f>_xlfn.XLOOKUP($A4072,'site variables'!$A:$A,'site variables'!G:G,0,0)</f>
        <v>high</v>
      </c>
      <c r="S4072" t="str">
        <f>_xlfn.XLOOKUP($A4072,'site variables'!$A:$A,'site variables'!H:H,0,0)</f>
        <v>low</v>
      </c>
      <c r="T4072" t="str">
        <f>_xlfn.XLOOKUP($A4072,'site variables'!$A:$A,'site variables'!I:I,0,0)</f>
        <v>Wildfire&amp;grazing</v>
      </c>
      <c r="U4072">
        <f>_xlfn.XLOOKUP($D4072,climatevars!$E:$E,climatevars!J:J,0,)</f>
        <v>130.99973799999995</v>
      </c>
      <c r="V4072">
        <f>_xlfn.XLOOKUP($D4072,climatevars!$E:$E,climatevars!K:K,0,)</f>
        <v>750.99849799999981</v>
      </c>
      <c r="W4072">
        <f>_xlfn.XLOOKUP($D4072,climatevars!$E:$E,climatevars!L:L,0,)</f>
        <v>750.99849799999993</v>
      </c>
      <c r="X4072">
        <f>_xlfn.XLOOKUP($G4072,speciesvars!$D:$D,speciesvars!H:H,0,0)</f>
        <v>0</v>
      </c>
      <c r="Y4072">
        <f>_xlfn.XLOOKUP($G4072,speciesvars!$D:$D,speciesvars!I:I,0,0)</f>
        <v>0</v>
      </c>
    </row>
  </sheetData>
  <autoFilter ref="A1:Y4072" xr:uid="{729018A6-78F5-4D92-9BF8-997752AD7449}">
    <filterColumn colId="6">
      <filters>
        <filter val="AMDE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98F3-C63D-4504-9F90-6690FC55D56A}">
  <dimension ref="A1:D26"/>
  <sheetViews>
    <sheetView workbookViewId="0">
      <selection activeCell="D3" sqref="D3:D14"/>
    </sheetView>
  </sheetViews>
  <sheetFormatPr defaultRowHeight="15" x14ac:dyDescent="0.25"/>
  <cols>
    <col min="2" max="2" width="17" customWidth="1"/>
    <col min="3" max="3" width="77.42578125" bestFit="1" customWidth="1"/>
  </cols>
  <sheetData>
    <row r="1" spans="1:4" x14ac:dyDescent="0.25">
      <c r="A1" t="s">
        <v>4260</v>
      </c>
      <c r="B1" t="s">
        <v>4261</v>
      </c>
      <c r="C1" t="s">
        <v>4262</v>
      </c>
      <c r="D1" t="s">
        <v>4264</v>
      </c>
    </row>
    <row r="2" spans="1:4" ht="30" x14ac:dyDescent="0.25">
      <c r="A2" t="s">
        <v>4259</v>
      </c>
      <c r="B2" s="1" t="s">
        <v>4247</v>
      </c>
      <c r="C2" t="s">
        <v>4263</v>
      </c>
      <c r="D2" t="s">
        <v>4265</v>
      </c>
    </row>
    <row r="3" spans="1:4" x14ac:dyDescent="0.25">
      <c r="A3" t="s">
        <v>4259</v>
      </c>
      <c r="B3" t="s">
        <v>46</v>
      </c>
      <c r="C3" t="s">
        <v>4266</v>
      </c>
      <c r="D3" t="s">
        <v>4293</v>
      </c>
    </row>
    <row r="4" spans="1:4" x14ac:dyDescent="0.25">
      <c r="A4" t="s">
        <v>4259</v>
      </c>
      <c r="B4" t="s">
        <v>41</v>
      </c>
      <c r="C4" t="s">
        <v>4292</v>
      </c>
      <c r="D4" t="s">
        <v>4293</v>
      </c>
    </row>
    <row r="5" spans="1:4" x14ac:dyDescent="0.25">
      <c r="A5" t="s">
        <v>4259</v>
      </c>
      <c r="B5" t="s">
        <v>4190</v>
      </c>
      <c r="C5" t="s">
        <v>4267</v>
      </c>
      <c r="D5" t="s">
        <v>4293</v>
      </c>
    </row>
    <row r="6" spans="1:4" x14ac:dyDescent="0.25">
      <c r="A6" t="s">
        <v>4259</v>
      </c>
      <c r="B6" t="s">
        <v>20</v>
      </c>
      <c r="C6" t="s">
        <v>4268</v>
      </c>
      <c r="D6" t="s">
        <v>4293</v>
      </c>
    </row>
    <row r="7" spans="1:4" x14ac:dyDescent="0.25">
      <c r="A7" t="s">
        <v>4259</v>
      </c>
      <c r="B7" t="s">
        <v>4248</v>
      </c>
      <c r="C7" t="s">
        <v>4269</v>
      </c>
      <c r="D7" t="s">
        <v>4293</v>
      </c>
    </row>
    <row r="8" spans="1:4" x14ac:dyDescent="0.25">
      <c r="A8" t="s">
        <v>4259</v>
      </c>
      <c r="B8" t="s">
        <v>4194</v>
      </c>
      <c r="C8" t="s">
        <v>4270</v>
      </c>
      <c r="D8" t="s">
        <v>4293</v>
      </c>
    </row>
    <row r="9" spans="1:4" ht="75" x14ac:dyDescent="0.25">
      <c r="A9" t="s">
        <v>4259</v>
      </c>
      <c r="B9" t="s">
        <v>4252</v>
      </c>
      <c r="C9" s="1" t="s">
        <v>4290</v>
      </c>
      <c r="D9" t="s">
        <v>4293</v>
      </c>
    </row>
    <row r="10" spans="1:4" x14ac:dyDescent="0.25">
      <c r="A10" t="s">
        <v>4259</v>
      </c>
      <c r="B10" t="s">
        <v>4189</v>
      </c>
      <c r="C10" t="s">
        <v>4271</v>
      </c>
      <c r="D10" t="s">
        <v>4293</v>
      </c>
    </row>
    <row r="11" spans="1:4" x14ac:dyDescent="0.25">
      <c r="A11" t="s">
        <v>4259</v>
      </c>
      <c r="B11" t="s">
        <v>4253</v>
      </c>
      <c r="C11" t="s">
        <v>4272</v>
      </c>
      <c r="D11" t="s">
        <v>4293</v>
      </c>
    </row>
    <row r="12" spans="1:4" x14ac:dyDescent="0.25">
      <c r="A12" t="s">
        <v>4259</v>
      </c>
      <c r="B12" t="s">
        <v>4257</v>
      </c>
      <c r="C12" t="s">
        <v>4273</v>
      </c>
      <c r="D12" t="s">
        <v>4293</v>
      </c>
    </row>
    <row r="13" spans="1:4" x14ac:dyDescent="0.25">
      <c r="A13" t="s">
        <v>4259</v>
      </c>
      <c r="B13" t="s">
        <v>4249</v>
      </c>
      <c r="C13" t="s">
        <v>4274</v>
      </c>
      <c r="D13" t="s">
        <v>4293</v>
      </c>
    </row>
    <row r="14" spans="1:4" x14ac:dyDescent="0.25">
      <c r="A14" t="s">
        <v>4259</v>
      </c>
      <c r="B14" t="s">
        <v>31</v>
      </c>
      <c r="C14" t="s">
        <v>4275</v>
      </c>
      <c r="D14" t="s">
        <v>4293</v>
      </c>
    </row>
    <row r="15" spans="1:4" x14ac:dyDescent="0.25">
      <c r="A15" t="s">
        <v>4259</v>
      </c>
      <c r="B15" t="s">
        <v>4179</v>
      </c>
      <c r="C15" t="s">
        <v>4276</v>
      </c>
      <c r="D15" t="s">
        <v>4265</v>
      </c>
    </row>
    <row r="16" spans="1:4" x14ac:dyDescent="0.25">
      <c r="A16" t="s">
        <v>4259</v>
      </c>
      <c r="B16" t="s">
        <v>4250</v>
      </c>
      <c r="C16" t="s">
        <v>4277</v>
      </c>
      <c r="D16" t="s">
        <v>4265</v>
      </c>
    </row>
    <row r="17" spans="1:4" x14ac:dyDescent="0.25">
      <c r="A17" t="s">
        <v>4259</v>
      </c>
      <c r="B17" t="s">
        <v>73</v>
      </c>
      <c r="C17" t="s">
        <v>4278</v>
      </c>
      <c r="D17" t="s">
        <v>4265</v>
      </c>
    </row>
    <row r="18" spans="1:4" x14ac:dyDescent="0.25">
      <c r="A18" t="s">
        <v>4259</v>
      </c>
      <c r="B18" t="s">
        <v>2</v>
      </c>
      <c r="C18" t="s">
        <v>4279</v>
      </c>
      <c r="D18" t="s">
        <v>4265</v>
      </c>
    </row>
    <row r="19" spans="1:4" x14ac:dyDescent="0.25">
      <c r="A19" t="s">
        <v>4259</v>
      </c>
      <c r="B19" t="s">
        <v>64</v>
      </c>
      <c r="C19" t="s">
        <v>4280</v>
      </c>
      <c r="D19" t="s">
        <v>4265</v>
      </c>
    </row>
    <row r="20" spans="1:4" x14ac:dyDescent="0.25">
      <c r="A20" t="s">
        <v>4259</v>
      </c>
      <c r="B20" t="s">
        <v>47</v>
      </c>
      <c r="C20" t="s">
        <v>4281</v>
      </c>
      <c r="D20" t="s">
        <v>4265</v>
      </c>
    </row>
    <row r="21" spans="1:4" x14ac:dyDescent="0.25">
      <c r="A21" t="s">
        <v>4259</v>
      </c>
      <c r="B21" t="s">
        <v>4251</v>
      </c>
      <c r="C21" t="s">
        <v>4282</v>
      </c>
      <c r="D21" t="s">
        <v>4288</v>
      </c>
    </row>
    <row r="22" spans="1:4" x14ac:dyDescent="0.25">
      <c r="A22" t="s">
        <v>4259</v>
      </c>
      <c r="B22" t="s">
        <v>4258</v>
      </c>
      <c r="C22" t="s">
        <v>4283</v>
      </c>
      <c r="D22" t="s">
        <v>4288</v>
      </c>
    </row>
    <row r="23" spans="1:4" x14ac:dyDescent="0.25">
      <c r="A23" t="s">
        <v>4259</v>
      </c>
      <c r="B23" t="s">
        <v>4246</v>
      </c>
      <c r="C23" t="s">
        <v>4284</v>
      </c>
      <c r="D23" t="s">
        <v>4288</v>
      </c>
    </row>
    <row r="24" spans="1:4" x14ac:dyDescent="0.25">
      <c r="A24" t="s">
        <v>4259</v>
      </c>
      <c r="B24" t="s">
        <v>4245</v>
      </c>
      <c r="C24" t="s">
        <v>4285</v>
      </c>
      <c r="D24" t="s">
        <v>4288</v>
      </c>
    </row>
    <row r="25" spans="1:4" x14ac:dyDescent="0.25">
      <c r="A25" t="s">
        <v>4259</v>
      </c>
      <c r="B25" t="s">
        <v>4198</v>
      </c>
      <c r="C25" t="s">
        <v>4287</v>
      </c>
      <c r="D25" t="s">
        <v>4289</v>
      </c>
    </row>
    <row r="26" spans="1:4" x14ac:dyDescent="0.25">
      <c r="A26" t="s">
        <v>4259</v>
      </c>
      <c r="B26" t="s">
        <v>4199</v>
      </c>
      <c r="C26" t="s">
        <v>4286</v>
      </c>
      <c r="D26" t="s">
        <v>4289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0596-FF84-47F3-A1FF-88113BC129AE}">
  <dimension ref="A1:I5"/>
  <sheetViews>
    <sheetView tabSelected="1" workbookViewId="0">
      <selection activeCell="I2" sqref="I2"/>
    </sheetView>
  </sheetViews>
  <sheetFormatPr defaultRowHeight="15" x14ac:dyDescent="0.25"/>
  <cols>
    <col min="1" max="1" width="26.5703125" bestFit="1" customWidth="1"/>
  </cols>
  <sheetData>
    <row r="1" spans="1:9" ht="60" x14ac:dyDescent="0.25">
      <c r="A1" s="1" t="s">
        <v>4247</v>
      </c>
      <c r="B1" s="1" t="s">
        <v>4177</v>
      </c>
      <c r="C1" s="1" t="s">
        <v>4179</v>
      </c>
      <c r="D1" s="1" t="s">
        <v>4250</v>
      </c>
      <c r="E1" s="1" t="s">
        <v>73</v>
      </c>
      <c r="F1" s="1" t="s">
        <v>2</v>
      </c>
      <c r="G1" t="s">
        <v>64</v>
      </c>
      <c r="H1" t="s">
        <v>47</v>
      </c>
      <c r="I1" s="1" t="s">
        <v>4251</v>
      </c>
    </row>
    <row r="2" spans="1:9" x14ac:dyDescent="0.25">
      <c r="A2" t="s">
        <v>57</v>
      </c>
      <c r="B2" t="s">
        <v>4178</v>
      </c>
      <c r="C2">
        <v>400.54</v>
      </c>
      <c r="D2">
        <v>30.2</v>
      </c>
      <c r="E2">
        <v>20.100000000000001</v>
      </c>
      <c r="F2">
        <v>762</v>
      </c>
      <c r="G2" t="s">
        <v>19</v>
      </c>
      <c r="H2" t="s">
        <v>45</v>
      </c>
      <c r="I2" t="s">
        <v>62</v>
      </c>
    </row>
    <row r="3" spans="1:9" x14ac:dyDescent="0.25">
      <c r="A3" t="s">
        <v>34</v>
      </c>
      <c r="B3" t="s">
        <v>4178</v>
      </c>
      <c r="C3">
        <v>332.63</v>
      </c>
      <c r="D3">
        <v>25.8</v>
      </c>
      <c r="E3">
        <v>21.2</v>
      </c>
      <c r="F3">
        <v>793</v>
      </c>
      <c r="G3" t="s">
        <v>19</v>
      </c>
      <c r="H3" t="s">
        <v>45</v>
      </c>
      <c r="I3" t="s">
        <v>61</v>
      </c>
    </row>
    <row r="4" spans="1:9" x14ac:dyDescent="0.25">
      <c r="A4" t="s">
        <v>43</v>
      </c>
      <c r="B4" t="s">
        <v>4178</v>
      </c>
      <c r="C4">
        <v>285.95999999999998</v>
      </c>
      <c r="D4">
        <v>30</v>
      </c>
      <c r="E4">
        <v>21.8</v>
      </c>
      <c r="F4">
        <v>532</v>
      </c>
      <c r="G4" t="s">
        <v>19</v>
      </c>
      <c r="H4" t="s">
        <v>45</v>
      </c>
      <c r="I4" t="s">
        <v>61</v>
      </c>
    </row>
    <row r="5" spans="1:9" x14ac:dyDescent="0.25">
      <c r="A5" t="s">
        <v>5</v>
      </c>
      <c r="B5" t="s">
        <v>4178</v>
      </c>
      <c r="C5">
        <v>220.15</v>
      </c>
      <c r="D5">
        <v>31.5</v>
      </c>
      <c r="E5">
        <v>22.9</v>
      </c>
      <c r="F5">
        <v>388</v>
      </c>
      <c r="G5" t="s">
        <v>45</v>
      </c>
      <c r="H5" t="s">
        <v>19</v>
      </c>
      <c r="I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ABA2-855D-4301-8944-FAA38283BE9A}">
  <dimension ref="A1:L25"/>
  <sheetViews>
    <sheetView workbookViewId="0">
      <selection activeCell="J1" sqref="J1"/>
    </sheetView>
  </sheetViews>
  <sheetFormatPr defaultRowHeight="15" x14ac:dyDescent="0.25"/>
  <cols>
    <col min="2" max="3" width="13" customWidth="1"/>
    <col min="4" max="4" width="13" style="11" customWidth="1"/>
    <col min="5" max="5" width="18.5703125" style="11" bestFit="1" customWidth="1"/>
    <col min="6" max="6" width="11.85546875" customWidth="1"/>
    <col min="7" max="7" width="13" customWidth="1"/>
    <col min="8" max="8" width="10.7109375" customWidth="1"/>
    <col min="10" max="10" width="27" bestFit="1" customWidth="1"/>
    <col min="11" max="11" width="9.5703125" bestFit="1" customWidth="1"/>
    <col min="12" max="12" width="15.28515625" bestFit="1" customWidth="1"/>
  </cols>
  <sheetData>
    <row r="1" spans="1:12" ht="75" x14ac:dyDescent="0.25">
      <c r="A1" s="1" t="s">
        <v>63</v>
      </c>
      <c r="B1" t="s">
        <v>42</v>
      </c>
      <c r="C1" t="s">
        <v>4185</v>
      </c>
      <c r="D1" s="11" t="s">
        <v>4186</v>
      </c>
      <c r="E1" t="s">
        <v>4190</v>
      </c>
      <c r="F1" s="2" t="s">
        <v>4180</v>
      </c>
      <c r="G1" t="s">
        <v>4181</v>
      </c>
      <c r="H1" t="s">
        <v>4182</v>
      </c>
      <c r="I1" s="2" t="s">
        <v>4183</v>
      </c>
      <c r="J1" t="s">
        <v>4258</v>
      </c>
      <c r="K1" t="s">
        <v>4246</v>
      </c>
      <c r="L1" t="s">
        <v>4245</v>
      </c>
    </row>
    <row r="2" spans="1:12" ht="15.75" x14ac:dyDescent="0.25">
      <c r="A2" t="s">
        <v>43</v>
      </c>
      <c r="B2" s="3">
        <v>43920</v>
      </c>
      <c r="C2" s="3" t="s">
        <v>4187</v>
      </c>
      <c r="D2" s="11">
        <v>2020</v>
      </c>
      <c r="E2" s="11" t="str">
        <f>_xlfn.CONCAT(A2,C2," ",D2)</f>
        <v>Pleasantspring 2020</v>
      </c>
      <c r="F2" s="3">
        <v>43818</v>
      </c>
      <c r="G2" s="3">
        <v>43919</v>
      </c>
      <c r="H2" s="4">
        <v>5.2755799999999997</v>
      </c>
      <c r="I2" s="5">
        <v>25.4</v>
      </c>
      <c r="J2" s="6">
        <f>H2*I2</f>
        <v>133.99973199999999</v>
      </c>
      <c r="K2" s="6">
        <f>$J$7</f>
        <v>403.99919199999994</v>
      </c>
      <c r="L2" s="6">
        <f>J2</f>
        <v>133.99973199999999</v>
      </c>
    </row>
    <row r="3" spans="1:12" ht="15.75" x14ac:dyDescent="0.25">
      <c r="A3" t="s">
        <v>43</v>
      </c>
      <c r="B3" s="3">
        <v>44118</v>
      </c>
      <c r="C3" s="3" t="s">
        <v>4188</v>
      </c>
      <c r="D3" s="11">
        <v>2020</v>
      </c>
      <c r="E3" s="11" t="str">
        <f t="shared" ref="E3:E24" si="0">_xlfn.CONCAT(A3,C3," ",D3)</f>
        <v>Pleasantfall 2020</v>
      </c>
      <c r="F3" s="3">
        <v>43920</v>
      </c>
      <c r="G3" s="3">
        <v>44117</v>
      </c>
      <c r="H3" s="4">
        <v>1.3385799999999999</v>
      </c>
      <c r="I3" s="5">
        <v>25.4</v>
      </c>
      <c r="J3" s="6">
        <f t="shared" ref="J3:J24" si="1">H3*I3</f>
        <v>33.999931999999994</v>
      </c>
      <c r="K3" s="6">
        <f t="shared" ref="K3:K6" si="2">$J$7</f>
        <v>403.99919199999994</v>
      </c>
      <c r="L3" s="6">
        <f>J2+J3</f>
        <v>167.999664</v>
      </c>
    </row>
    <row r="4" spans="1:12" ht="15.75" x14ac:dyDescent="0.25">
      <c r="A4" t="s">
        <v>43</v>
      </c>
      <c r="B4" s="3">
        <v>44288</v>
      </c>
      <c r="C4" s="3" t="s">
        <v>4187</v>
      </c>
      <c r="D4" s="11">
        <v>2021</v>
      </c>
      <c r="E4" s="11" t="str">
        <f t="shared" si="0"/>
        <v>Pleasantspring 2021</v>
      </c>
      <c r="F4" s="3">
        <v>44118</v>
      </c>
      <c r="G4" s="3">
        <v>44287</v>
      </c>
      <c r="H4" s="4">
        <v>2.1653499999999997</v>
      </c>
      <c r="I4" s="5">
        <v>25.4</v>
      </c>
      <c r="J4" s="6">
        <f t="shared" si="1"/>
        <v>54.999889999999986</v>
      </c>
      <c r="K4" s="6">
        <f t="shared" si="2"/>
        <v>403.99919199999994</v>
      </c>
      <c r="L4" s="6">
        <f>SUM(J2:J4)</f>
        <v>222.99955399999999</v>
      </c>
    </row>
    <row r="5" spans="1:12" ht="15.75" x14ac:dyDescent="0.25">
      <c r="A5" t="s">
        <v>43</v>
      </c>
      <c r="B5" s="3">
        <v>44473</v>
      </c>
      <c r="C5" s="3" t="s">
        <v>4188</v>
      </c>
      <c r="D5" s="11">
        <v>2021</v>
      </c>
      <c r="E5" s="11" t="str">
        <f t="shared" si="0"/>
        <v>Pleasantfall 2021</v>
      </c>
      <c r="F5" s="3">
        <v>44288</v>
      </c>
      <c r="G5" s="3">
        <v>44472</v>
      </c>
      <c r="H5" s="4">
        <v>4.9999899999999995</v>
      </c>
      <c r="I5" s="5">
        <v>25.4</v>
      </c>
      <c r="J5" s="6">
        <f t="shared" si="1"/>
        <v>126.99974599999997</v>
      </c>
      <c r="K5" s="6">
        <f t="shared" si="2"/>
        <v>403.99919199999994</v>
      </c>
      <c r="L5" s="6">
        <f>SUM(J2:J5)</f>
        <v>349.99929999999995</v>
      </c>
    </row>
    <row r="6" spans="1:12" ht="15.75" x14ac:dyDescent="0.25">
      <c r="A6" t="s">
        <v>43</v>
      </c>
      <c r="B6" s="3">
        <v>44649</v>
      </c>
      <c r="C6" s="3" t="s">
        <v>4187</v>
      </c>
      <c r="D6" s="11">
        <v>2022</v>
      </c>
      <c r="E6" s="11" t="str">
        <f t="shared" si="0"/>
        <v>Pleasantspring 2022</v>
      </c>
      <c r="F6" s="3">
        <v>44473</v>
      </c>
      <c r="G6" s="3">
        <v>44648</v>
      </c>
      <c r="H6" s="4">
        <v>2.1259799999999998</v>
      </c>
      <c r="I6" s="5">
        <v>25.4</v>
      </c>
      <c r="J6" s="6">
        <f t="shared" si="1"/>
        <v>53.999891999999988</v>
      </c>
      <c r="K6" s="6">
        <f t="shared" si="2"/>
        <v>403.99919199999994</v>
      </c>
      <c r="L6" s="6">
        <f>SUM(J2:J6)</f>
        <v>403.99919199999994</v>
      </c>
    </row>
    <row r="7" spans="1:12" ht="15.75" x14ac:dyDescent="0.25">
      <c r="B7" s="3" t="s">
        <v>4184</v>
      </c>
      <c r="C7" s="3"/>
      <c r="E7" s="11" t="str">
        <f t="shared" si="0"/>
        <v xml:space="preserve"> </v>
      </c>
      <c r="F7" s="3"/>
      <c r="G7" s="3" t="s">
        <v>4184</v>
      </c>
      <c r="H7" s="7">
        <f>SUM(H2:H6)</f>
        <v>15.905479999999999</v>
      </c>
      <c r="I7" s="5">
        <v>25.4</v>
      </c>
      <c r="J7" s="8">
        <f t="shared" si="1"/>
        <v>403.99919199999994</v>
      </c>
    </row>
    <row r="8" spans="1:12" ht="15.75" x14ac:dyDescent="0.25">
      <c r="A8" t="s">
        <v>34</v>
      </c>
      <c r="B8" s="3">
        <v>43916</v>
      </c>
      <c r="C8" s="3" t="s">
        <v>4187</v>
      </c>
      <c r="D8" s="11">
        <v>2020</v>
      </c>
      <c r="E8" s="11" t="str">
        <f t="shared" si="0"/>
        <v>Preservespring 2020</v>
      </c>
      <c r="F8" s="3">
        <v>43790</v>
      </c>
      <c r="G8" s="3">
        <v>43915</v>
      </c>
      <c r="H8" s="4">
        <v>10.275569999999998</v>
      </c>
      <c r="I8" s="5">
        <v>25.4</v>
      </c>
      <c r="J8" s="6">
        <f t="shared" si="1"/>
        <v>260.99947799999995</v>
      </c>
      <c r="K8" s="6">
        <f>$J$13</f>
        <v>539.99891999999988</v>
      </c>
      <c r="L8" s="6">
        <f>J8</f>
        <v>260.99947799999995</v>
      </c>
    </row>
    <row r="9" spans="1:12" ht="15.75" x14ac:dyDescent="0.25">
      <c r="A9" t="s">
        <v>34</v>
      </c>
      <c r="B9" s="3">
        <v>44116</v>
      </c>
      <c r="C9" s="3" t="s">
        <v>4188</v>
      </c>
      <c r="D9" s="11">
        <v>2020</v>
      </c>
      <c r="E9" s="11" t="str">
        <f t="shared" si="0"/>
        <v>Preservefall 2020</v>
      </c>
      <c r="F9" s="3">
        <v>43916</v>
      </c>
      <c r="G9" s="3">
        <v>44115</v>
      </c>
      <c r="H9" s="4">
        <v>0.86614000000000013</v>
      </c>
      <c r="I9" s="5">
        <v>25.4</v>
      </c>
      <c r="J9" s="6">
        <f t="shared" si="1"/>
        <v>21.999956000000001</v>
      </c>
      <c r="K9" s="6">
        <f>$J$13</f>
        <v>539.99891999999988</v>
      </c>
      <c r="L9" s="6">
        <f>J8+J9</f>
        <v>282.99943399999995</v>
      </c>
    </row>
    <row r="10" spans="1:12" ht="15.75" x14ac:dyDescent="0.25">
      <c r="A10" t="s">
        <v>34</v>
      </c>
      <c r="B10" s="3">
        <v>44285</v>
      </c>
      <c r="C10" s="3" t="s">
        <v>4187</v>
      </c>
      <c r="D10" s="11">
        <v>2021</v>
      </c>
      <c r="E10" s="11" t="str">
        <f t="shared" si="0"/>
        <v>Preservespring 2021</v>
      </c>
      <c r="F10" s="3">
        <v>44116</v>
      </c>
      <c r="G10" s="3">
        <v>44284</v>
      </c>
      <c r="H10" s="4">
        <v>3.3464499999999999</v>
      </c>
      <c r="I10" s="5">
        <v>25.4</v>
      </c>
      <c r="J10" s="6">
        <f t="shared" si="1"/>
        <v>84.999829999999989</v>
      </c>
      <c r="K10" s="6">
        <f>$J$13</f>
        <v>539.99891999999988</v>
      </c>
      <c r="L10" s="6">
        <f>SUM(J8:J10)</f>
        <v>367.99926399999993</v>
      </c>
    </row>
    <row r="11" spans="1:12" ht="15.75" x14ac:dyDescent="0.25">
      <c r="A11" t="s">
        <v>34</v>
      </c>
      <c r="B11" s="3">
        <v>44475</v>
      </c>
      <c r="C11" s="3" t="s">
        <v>4188</v>
      </c>
      <c r="D11" s="11">
        <v>2021</v>
      </c>
      <c r="E11" s="11" t="str">
        <f t="shared" si="0"/>
        <v>Preservefall 2021</v>
      </c>
      <c r="F11" s="3">
        <v>44285</v>
      </c>
      <c r="G11" s="3">
        <v>44474</v>
      </c>
      <c r="H11" s="4">
        <v>11.18108</v>
      </c>
      <c r="I11" s="5">
        <v>25.4</v>
      </c>
      <c r="J11" s="6">
        <f t="shared" si="1"/>
        <v>283.99943199999996</v>
      </c>
      <c r="K11" s="6">
        <f>$J$13</f>
        <v>539.99891999999988</v>
      </c>
      <c r="L11" s="6">
        <f>SUM(J8:J11)</f>
        <v>651.99869599999988</v>
      </c>
    </row>
    <row r="12" spans="1:12" ht="15.75" x14ac:dyDescent="0.25">
      <c r="A12" t="s">
        <v>34</v>
      </c>
      <c r="B12" s="3">
        <v>44651</v>
      </c>
      <c r="C12" s="3" t="s">
        <v>4187</v>
      </c>
      <c r="D12" s="11">
        <v>2022</v>
      </c>
      <c r="E12" s="11" t="str">
        <f t="shared" si="0"/>
        <v>Preservespring 2022</v>
      </c>
      <c r="F12" s="3">
        <v>44475</v>
      </c>
      <c r="G12" s="3">
        <v>44650</v>
      </c>
      <c r="H12" s="4">
        <v>5.8661299999999992</v>
      </c>
      <c r="I12" s="5">
        <v>25.4</v>
      </c>
      <c r="J12" s="6">
        <f t="shared" si="1"/>
        <v>148.99970199999998</v>
      </c>
      <c r="K12" s="6">
        <f>$J$13</f>
        <v>539.99891999999988</v>
      </c>
      <c r="L12" s="6">
        <f>SUM(J8:J12)</f>
        <v>800.99839799999984</v>
      </c>
    </row>
    <row r="13" spans="1:12" ht="15.75" x14ac:dyDescent="0.25">
      <c r="B13" s="3" t="s">
        <v>4184</v>
      </c>
      <c r="C13" s="3"/>
      <c r="E13" s="11" t="str">
        <f t="shared" si="0"/>
        <v xml:space="preserve"> </v>
      </c>
      <c r="F13" s="3"/>
      <c r="G13" s="3" t="s">
        <v>4184</v>
      </c>
      <c r="H13" s="7">
        <f>SUM(H9:H12)</f>
        <v>21.259799999999998</v>
      </c>
      <c r="I13" s="5">
        <v>25.4</v>
      </c>
      <c r="J13" s="8">
        <f t="shared" si="1"/>
        <v>539.99891999999988</v>
      </c>
      <c r="K13" s="6"/>
    </row>
    <row r="14" spans="1:12" ht="15.75" x14ac:dyDescent="0.25">
      <c r="A14" t="s">
        <v>57</v>
      </c>
      <c r="B14" s="3">
        <v>43915</v>
      </c>
      <c r="C14" s="3" t="s">
        <v>4187</v>
      </c>
      <c r="D14" s="11">
        <v>2020</v>
      </c>
      <c r="E14" s="11" t="str">
        <f t="shared" si="0"/>
        <v>Rooseveltspring 2020</v>
      </c>
      <c r="F14" s="3">
        <v>43791</v>
      </c>
      <c r="G14" s="3">
        <v>43914</v>
      </c>
      <c r="H14" s="4">
        <v>9.3700599999999987</v>
      </c>
      <c r="I14" s="5">
        <v>25.4</v>
      </c>
      <c r="J14" s="6">
        <f t="shared" si="1"/>
        <v>237.99952399999995</v>
      </c>
      <c r="K14" s="6">
        <f>$J$19</f>
        <v>750.99849799999981</v>
      </c>
      <c r="L14" s="6">
        <f>J14</f>
        <v>237.99952399999995</v>
      </c>
    </row>
    <row r="15" spans="1:12" ht="15.75" x14ac:dyDescent="0.25">
      <c r="A15" t="s">
        <v>57</v>
      </c>
      <c r="B15" s="3">
        <v>44119</v>
      </c>
      <c r="C15" s="3" t="s">
        <v>4188</v>
      </c>
      <c r="D15" s="11">
        <v>2020</v>
      </c>
      <c r="E15" s="11" t="str">
        <f t="shared" si="0"/>
        <v>Rooseveltfall 2020</v>
      </c>
      <c r="F15" s="3">
        <v>43915</v>
      </c>
      <c r="G15" s="3">
        <v>44118</v>
      </c>
      <c r="H15" s="4">
        <v>0.59055000000000013</v>
      </c>
      <c r="I15" s="5">
        <v>25.4</v>
      </c>
      <c r="J15" s="6">
        <f t="shared" si="1"/>
        <v>14.999970000000003</v>
      </c>
      <c r="K15" s="6">
        <f t="shared" ref="K15:K18" si="3">$J$19</f>
        <v>750.99849799999981</v>
      </c>
      <c r="L15" s="6">
        <f>J14+J15</f>
        <v>252.99949399999994</v>
      </c>
    </row>
    <row r="16" spans="1:12" ht="15.75" x14ac:dyDescent="0.25">
      <c r="A16" t="s">
        <v>57</v>
      </c>
      <c r="B16" s="3">
        <v>44287</v>
      </c>
      <c r="C16" s="3" t="s">
        <v>4187</v>
      </c>
      <c r="D16" s="11">
        <v>2021</v>
      </c>
      <c r="E16" s="11" t="str">
        <f t="shared" si="0"/>
        <v>Rooseveltspring 2021</v>
      </c>
      <c r="F16" s="3">
        <v>44119</v>
      </c>
      <c r="G16" s="3">
        <v>44286</v>
      </c>
      <c r="H16" s="4">
        <v>2.9133800000000005</v>
      </c>
      <c r="I16" s="5">
        <v>25.4</v>
      </c>
      <c r="J16" s="6">
        <f t="shared" si="1"/>
        <v>73.999852000000004</v>
      </c>
      <c r="K16" s="6">
        <f t="shared" si="3"/>
        <v>750.99849799999981</v>
      </c>
      <c r="L16" s="6">
        <f>SUM(J14:J16)</f>
        <v>326.99934599999995</v>
      </c>
    </row>
    <row r="17" spans="1:12" ht="15.75" x14ac:dyDescent="0.25">
      <c r="A17" t="s">
        <v>57</v>
      </c>
      <c r="B17" s="3">
        <v>44477</v>
      </c>
      <c r="C17" s="3" t="s">
        <v>4188</v>
      </c>
      <c r="D17" s="11">
        <v>2021</v>
      </c>
      <c r="E17" s="11" t="str">
        <f t="shared" si="0"/>
        <v>Rooseveltfall 2021</v>
      </c>
      <c r="F17" s="3">
        <v>44287</v>
      </c>
      <c r="G17" s="3">
        <v>44476</v>
      </c>
      <c r="H17" s="4">
        <v>11.535410000000001</v>
      </c>
      <c r="I17" s="5">
        <v>25.4</v>
      </c>
      <c r="J17" s="6">
        <f t="shared" si="1"/>
        <v>292.999414</v>
      </c>
      <c r="K17" s="6">
        <f t="shared" si="3"/>
        <v>750.99849799999981</v>
      </c>
      <c r="L17" s="6">
        <f>SUM(J14:J17)</f>
        <v>619.99875999999995</v>
      </c>
    </row>
    <row r="18" spans="1:12" ht="16.5" thickBot="1" x14ac:dyDescent="0.3">
      <c r="A18" t="s">
        <v>57</v>
      </c>
      <c r="B18" s="3">
        <v>44648</v>
      </c>
      <c r="C18" s="3" t="s">
        <v>4187</v>
      </c>
      <c r="D18" s="11">
        <v>2022</v>
      </c>
      <c r="E18" s="11" t="str">
        <f t="shared" si="0"/>
        <v>Rooseveltspring 2022</v>
      </c>
      <c r="F18" s="3">
        <v>44477</v>
      </c>
      <c r="G18" s="3">
        <v>44647</v>
      </c>
      <c r="H18" s="4">
        <v>5.1574699999999982</v>
      </c>
      <c r="I18" s="5">
        <v>25.4</v>
      </c>
      <c r="J18" s="6">
        <f t="shared" si="1"/>
        <v>130.99973799999995</v>
      </c>
      <c r="K18" s="6">
        <f t="shared" si="3"/>
        <v>750.99849799999981</v>
      </c>
      <c r="L18" s="6">
        <f>SUM(J14:J18)</f>
        <v>750.99849799999993</v>
      </c>
    </row>
    <row r="19" spans="1:12" ht="16.5" thickBot="1" x14ac:dyDescent="0.3">
      <c r="B19" s="3" t="s">
        <v>4184</v>
      </c>
      <c r="C19" s="3"/>
      <c r="E19" s="11" t="str">
        <f t="shared" si="0"/>
        <v xml:space="preserve"> </v>
      </c>
      <c r="F19" s="3"/>
      <c r="G19" s="3" t="s">
        <v>4184</v>
      </c>
      <c r="H19" s="7">
        <f>SUM(H14:H18)</f>
        <v>29.566869999999994</v>
      </c>
      <c r="I19" s="5">
        <v>25.4</v>
      </c>
      <c r="J19" s="9">
        <f t="shared" si="1"/>
        <v>750.99849799999981</v>
      </c>
      <c r="K19" s="6"/>
    </row>
    <row r="20" spans="1:12" ht="15.75" x14ac:dyDescent="0.25">
      <c r="A20" t="s">
        <v>5</v>
      </c>
      <c r="B20" s="3">
        <v>43917</v>
      </c>
      <c r="C20" s="3" t="s">
        <v>4187</v>
      </c>
      <c r="D20" s="11">
        <v>2020</v>
      </c>
      <c r="E20" s="11" t="str">
        <f t="shared" si="0"/>
        <v>SCCspring 2020</v>
      </c>
      <c r="F20" s="3">
        <v>43790</v>
      </c>
      <c r="G20" s="3">
        <v>43916</v>
      </c>
      <c r="H20" s="4">
        <v>7.1259700000000006</v>
      </c>
      <c r="I20" s="5">
        <v>25.4</v>
      </c>
      <c r="J20" s="6">
        <f t="shared" si="1"/>
        <v>180.999638</v>
      </c>
      <c r="K20" s="6">
        <f>$J$25</f>
        <v>524.99894999999992</v>
      </c>
      <c r="L20" s="6">
        <f>J20</f>
        <v>180.999638</v>
      </c>
    </row>
    <row r="21" spans="1:12" ht="15.75" x14ac:dyDescent="0.25">
      <c r="A21" t="s">
        <v>5</v>
      </c>
      <c r="B21" s="3">
        <v>44117</v>
      </c>
      <c r="C21" s="3" t="s">
        <v>4188</v>
      </c>
      <c r="D21" s="11">
        <v>2020</v>
      </c>
      <c r="E21" s="11" t="str">
        <f t="shared" si="0"/>
        <v>SCCfall 2020</v>
      </c>
      <c r="F21" s="3">
        <v>43917</v>
      </c>
      <c r="G21" s="3">
        <v>44116</v>
      </c>
      <c r="H21" s="10">
        <v>0</v>
      </c>
      <c r="I21" s="5">
        <v>25.4</v>
      </c>
      <c r="J21" s="6">
        <f t="shared" si="1"/>
        <v>0</v>
      </c>
      <c r="K21" s="6">
        <f>$J$25</f>
        <v>524.99894999999992</v>
      </c>
      <c r="L21" s="6">
        <f>J20+J21</f>
        <v>180.999638</v>
      </c>
    </row>
    <row r="22" spans="1:12" ht="15.75" x14ac:dyDescent="0.25">
      <c r="A22" t="s">
        <v>5</v>
      </c>
      <c r="B22" s="3">
        <v>44286</v>
      </c>
      <c r="C22" s="3" t="s">
        <v>4187</v>
      </c>
      <c r="D22" s="11">
        <v>2021</v>
      </c>
      <c r="E22" s="11" t="str">
        <f t="shared" si="0"/>
        <v>SCCspring 2021</v>
      </c>
      <c r="F22" s="3">
        <v>44117</v>
      </c>
      <c r="G22" s="3">
        <v>44285</v>
      </c>
      <c r="H22" s="4">
        <v>1.3385799999999999</v>
      </c>
      <c r="I22" s="5">
        <v>25.4</v>
      </c>
      <c r="J22" s="6">
        <f t="shared" si="1"/>
        <v>33.999931999999994</v>
      </c>
      <c r="K22" s="6">
        <f>$J$25</f>
        <v>524.99894999999992</v>
      </c>
      <c r="L22" s="6">
        <f>SUM(J20:J22)</f>
        <v>214.99957000000001</v>
      </c>
    </row>
    <row r="23" spans="1:12" ht="15.75" x14ac:dyDescent="0.25">
      <c r="A23" t="s">
        <v>5</v>
      </c>
      <c r="B23" s="3">
        <v>44482</v>
      </c>
      <c r="C23" s="3" t="s">
        <v>4188</v>
      </c>
      <c r="D23" s="11">
        <v>2021</v>
      </c>
      <c r="E23" s="11" t="str">
        <f t="shared" si="0"/>
        <v>SCCfall 2021</v>
      </c>
      <c r="F23" s="3">
        <v>44286</v>
      </c>
      <c r="G23" s="3">
        <v>44481</v>
      </c>
      <c r="H23" s="4">
        <v>9.0944699999999976</v>
      </c>
      <c r="I23" s="5">
        <v>25.4</v>
      </c>
      <c r="J23" s="6">
        <f t="shared" si="1"/>
        <v>230.99953799999992</v>
      </c>
      <c r="K23" s="6">
        <f>$J$25</f>
        <v>524.99894999999992</v>
      </c>
      <c r="L23" s="6">
        <f>SUM(J20:J23)</f>
        <v>445.99910799999992</v>
      </c>
    </row>
    <row r="24" spans="1:12" ht="16.5" thickBot="1" x14ac:dyDescent="0.3">
      <c r="A24" t="s">
        <v>5</v>
      </c>
      <c r="B24" s="3">
        <v>44651</v>
      </c>
      <c r="C24" s="3" t="s">
        <v>4187</v>
      </c>
      <c r="D24" s="11">
        <v>2022</v>
      </c>
      <c r="E24" s="11" t="str">
        <f t="shared" si="0"/>
        <v>SCCspring 2022</v>
      </c>
      <c r="F24" s="3">
        <v>44481</v>
      </c>
      <c r="G24" s="3">
        <v>44651</v>
      </c>
      <c r="H24" s="4">
        <f>SUM([1]Data!K727:K898)</f>
        <v>3.1102300000000001</v>
      </c>
      <c r="I24" s="5">
        <v>25.4</v>
      </c>
      <c r="J24" s="6">
        <f t="shared" si="1"/>
        <v>78.999842000000001</v>
      </c>
      <c r="K24" s="6">
        <f>$J$25</f>
        <v>524.99894999999992</v>
      </c>
      <c r="L24" s="6">
        <f>SUM(J20:J24)</f>
        <v>524.99894999999992</v>
      </c>
    </row>
    <row r="25" spans="1:12" ht="16.5" thickBot="1" x14ac:dyDescent="0.3">
      <c r="B25" s="3" t="s">
        <v>4184</v>
      </c>
      <c r="C25" s="3"/>
      <c r="E25" s="11" t="str">
        <f t="shared" ref="E25" si="4">_xlfn.CONCAT(A25,C25," ",D25)</f>
        <v xml:space="preserve"> </v>
      </c>
      <c r="F25" s="3"/>
      <c r="G25" s="3" t="s">
        <v>4184</v>
      </c>
      <c r="H25" s="7">
        <f>SUM(H20:H24)</f>
        <v>20.669249999999998</v>
      </c>
      <c r="I25" s="5">
        <v>25.4</v>
      </c>
      <c r="J25" s="9">
        <f t="shared" ref="J25" si="5">H25*I25</f>
        <v>524.99894999999992</v>
      </c>
      <c r="K2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EA70-62AF-4D1B-B513-25F85345B089}">
  <dimension ref="A1:J17"/>
  <sheetViews>
    <sheetView workbookViewId="0">
      <selection activeCell="J18" sqref="J18"/>
    </sheetView>
  </sheetViews>
  <sheetFormatPr defaultRowHeight="15" x14ac:dyDescent="0.25"/>
  <cols>
    <col min="1" max="1" width="20.7109375" bestFit="1" customWidth="1"/>
    <col min="2" max="2" width="13.85546875" bestFit="1" customWidth="1"/>
    <col min="3" max="3" width="18.5703125" bestFit="1" customWidth="1"/>
    <col min="4" max="4" width="12.42578125" bestFit="1" customWidth="1"/>
    <col min="5" max="5" width="19.5703125" bestFit="1" customWidth="1"/>
  </cols>
  <sheetData>
    <row r="1" spans="1:10" x14ac:dyDescent="0.25">
      <c r="A1" t="s">
        <v>4191</v>
      </c>
      <c r="B1" t="s">
        <v>4192</v>
      </c>
      <c r="C1" t="s">
        <v>4193</v>
      </c>
      <c r="D1" t="s">
        <v>4194</v>
      </c>
      <c r="E1" t="s">
        <v>4195</v>
      </c>
      <c r="F1" t="s">
        <v>4196</v>
      </c>
      <c r="G1" t="s">
        <v>4197</v>
      </c>
      <c r="H1" t="s">
        <v>4198</v>
      </c>
      <c r="I1" t="s">
        <v>4199</v>
      </c>
      <c r="J1" t="s">
        <v>4291</v>
      </c>
    </row>
    <row r="2" spans="1:10" x14ac:dyDescent="0.25">
      <c r="A2" t="s">
        <v>4200</v>
      </c>
      <c r="C2" t="s">
        <v>4201</v>
      </c>
      <c r="D2" t="s">
        <v>1319</v>
      </c>
      <c r="E2">
        <v>16.899999999999999</v>
      </c>
      <c r="F2" t="s">
        <v>4202</v>
      </c>
      <c r="G2" t="s">
        <v>4203</v>
      </c>
      <c r="H2">
        <v>19.654166481768101</v>
      </c>
      <c r="I2">
        <v>1000</v>
      </c>
      <c r="J2" t="s">
        <v>70</v>
      </c>
    </row>
    <row r="3" spans="1:10" x14ac:dyDescent="0.25">
      <c r="A3" t="s">
        <v>4204</v>
      </c>
      <c r="C3" t="s">
        <v>4205</v>
      </c>
      <c r="D3" t="s">
        <v>4206</v>
      </c>
      <c r="E3">
        <v>0</v>
      </c>
      <c r="F3" t="s">
        <v>4202</v>
      </c>
      <c r="G3" t="s">
        <v>4203</v>
      </c>
      <c r="H3">
        <v>20.858333269755001</v>
      </c>
      <c r="I3">
        <v>497</v>
      </c>
      <c r="J3" t="s">
        <v>70</v>
      </c>
    </row>
    <row r="4" spans="1:10" x14ac:dyDescent="0.25">
      <c r="A4" t="s">
        <v>4207</v>
      </c>
      <c r="C4" t="s">
        <v>4208</v>
      </c>
      <c r="D4" t="s">
        <v>65</v>
      </c>
      <c r="E4">
        <v>0</v>
      </c>
      <c r="F4" t="s">
        <v>4209</v>
      </c>
      <c r="G4" t="s">
        <v>4210</v>
      </c>
      <c r="H4">
        <v>21.662499884764401</v>
      </c>
      <c r="I4">
        <v>767</v>
      </c>
      <c r="J4" t="s">
        <v>70</v>
      </c>
    </row>
    <row r="5" spans="1:10" x14ac:dyDescent="0.25">
      <c r="A5" t="s">
        <v>4211</v>
      </c>
      <c r="C5" t="s">
        <v>4212</v>
      </c>
      <c r="D5" t="s">
        <v>54</v>
      </c>
      <c r="E5">
        <v>0</v>
      </c>
      <c r="F5" t="s">
        <v>4202</v>
      </c>
      <c r="G5" t="s">
        <v>4210</v>
      </c>
      <c r="H5">
        <v>21.7541668613752</v>
      </c>
      <c r="I5">
        <v>505</v>
      </c>
      <c r="J5" t="s">
        <v>70</v>
      </c>
    </row>
    <row r="6" spans="1:10" x14ac:dyDescent="0.25">
      <c r="A6" t="s">
        <v>4213</v>
      </c>
      <c r="C6" t="s">
        <v>4214</v>
      </c>
      <c r="D6" t="s">
        <v>6</v>
      </c>
      <c r="E6">
        <v>21.4</v>
      </c>
      <c r="F6" t="s">
        <v>4202</v>
      </c>
      <c r="G6" t="s">
        <v>4210</v>
      </c>
      <c r="H6">
        <v>21.804166575272902</v>
      </c>
      <c r="I6">
        <v>504</v>
      </c>
      <c r="J6" t="s">
        <v>70</v>
      </c>
    </row>
    <row r="7" spans="1:10" x14ac:dyDescent="0.25">
      <c r="A7" t="s">
        <v>4215</v>
      </c>
      <c r="C7" t="s">
        <v>4216</v>
      </c>
      <c r="D7" t="s">
        <v>22</v>
      </c>
      <c r="E7">
        <v>0</v>
      </c>
      <c r="F7" t="s">
        <v>4202</v>
      </c>
      <c r="G7" t="s">
        <v>4203</v>
      </c>
      <c r="H7">
        <v>22.870833317438802</v>
      </c>
      <c r="I7">
        <v>733</v>
      </c>
      <c r="J7" t="s">
        <v>70</v>
      </c>
    </row>
    <row r="8" spans="1:10" x14ac:dyDescent="0.25">
      <c r="A8" t="s">
        <v>4217</v>
      </c>
      <c r="C8" t="s">
        <v>4218</v>
      </c>
      <c r="D8" t="s">
        <v>58</v>
      </c>
      <c r="E8">
        <v>0</v>
      </c>
      <c r="F8" t="s">
        <v>4202</v>
      </c>
      <c r="G8" t="s">
        <v>4219</v>
      </c>
      <c r="H8">
        <v>22.887500206629401</v>
      </c>
      <c r="I8">
        <v>421</v>
      </c>
      <c r="J8" t="s">
        <v>70</v>
      </c>
    </row>
    <row r="9" spans="1:10" x14ac:dyDescent="0.25">
      <c r="A9" t="s">
        <v>4220</v>
      </c>
      <c r="B9" t="s">
        <v>4221</v>
      </c>
      <c r="C9" t="s">
        <v>4222</v>
      </c>
      <c r="D9" t="s">
        <v>1</v>
      </c>
      <c r="E9">
        <v>0</v>
      </c>
      <c r="F9" t="s">
        <v>4202</v>
      </c>
      <c r="G9" t="s">
        <v>4219</v>
      </c>
      <c r="H9">
        <v>22.9416667421659</v>
      </c>
      <c r="I9">
        <v>528</v>
      </c>
      <c r="J9" t="s">
        <v>70</v>
      </c>
    </row>
    <row r="10" spans="1:10" x14ac:dyDescent="0.25">
      <c r="A10" t="s">
        <v>4223</v>
      </c>
      <c r="C10" t="s">
        <v>4224</v>
      </c>
      <c r="D10" t="s">
        <v>4225</v>
      </c>
      <c r="E10">
        <v>18.7</v>
      </c>
      <c r="F10" t="s">
        <v>4202</v>
      </c>
      <c r="G10" t="s">
        <v>4203</v>
      </c>
      <c r="H10">
        <v>23.0624998807907</v>
      </c>
      <c r="I10">
        <v>1051</v>
      </c>
      <c r="J10" t="s">
        <v>0</v>
      </c>
    </row>
    <row r="11" spans="1:10" x14ac:dyDescent="0.25">
      <c r="A11" t="s">
        <v>4226</v>
      </c>
      <c r="B11" t="s">
        <v>4227</v>
      </c>
      <c r="C11" t="s">
        <v>4228</v>
      </c>
      <c r="D11" t="s">
        <v>227</v>
      </c>
      <c r="E11">
        <v>0</v>
      </c>
      <c r="F11" t="s">
        <v>4202</v>
      </c>
      <c r="G11" t="s">
        <v>4219</v>
      </c>
      <c r="H11">
        <v>23.412499964237199</v>
      </c>
      <c r="I11">
        <v>423</v>
      </c>
      <c r="J11" t="s">
        <v>0</v>
      </c>
    </row>
    <row r="12" spans="1:10" x14ac:dyDescent="0.25">
      <c r="A12" t="s">
        <v>4229</v>
      </c>
      <c r="B12" t="s">
        <v>4230</v>
      </c>
      <c r="C12" t="s">
        <v>4231</v>
      </c>
      <c r="D12" t="s">
        <v>13</v>
      </c>
      <c r="E12">
        <v>21.1</v>
      </c>
      <c r="F12" t="s">
        <v>4202</v>
      </c>
      <c r="G12" t="s">
        <v>4203</v>
      </c>
      <c r="H12">
        <v>23.462500015894602</v>
      </c>
      <c r="I12">
        <v>846</v>
      </c>
      <c r="J12" t="s">
        <v>0</v>
      </c>
    </row>
    <row r="13" spans="1:10" x14ac:dyDescent="0.25">
      <c r="A13" t="s">
        <v>4232</v>
      </c>
      <c r="C13" t="s">
        <v>4233</v>
      </c>
      <c r="D13" t="s">
        <v>35</v>
      </c>
      <c r="E13">
        <v>0</v>
      </c>
      <c r="F13" t="s">
        <v>4209</v>
      </c>
      <c r="G13" t="s">
        <v>4210</v>
      </c>
      <c r="H13">
        <v>23.5000000198682</v>
      </c>
      <c r="I13">
        <v>354</v>
      </c>
      <c r="J13" t="s">
        <v>0</v>
      </c>
    </row>
    <row r="14" spans="1:10" x14ac:dyDescent="0.25">
      <c r="A14" t="s">
        <v>4234</v>
      </c>
      <c r="C14" t="s">
        <v>4235</v>
      </c>
      <c r="D14" t="s">
        <v>76</v>
      </c>
      <c r="E14">
        <v>21.7</v>
      </c>
      <c r="F14" t="s">
        <v>4209</v>
      </c>
      <c r="G14" t="s">
        <v>4236</v>
      </c>
      <c r="H14">
        <v>23.825000166892998</v>
      </c>
      <c r="I14">
        <v>508</v>
      </c>
      <c r="J14" t="s">
        <v>0</v>
      </c>
    </row>
    <row r="15" spans="1:10" x14ac:dyDescent="0.25">
      <c r="A15" t="s">
        <v>4237</v>
      </c>
      <c r="C15" t="s">
        <v>4238</v>
      </c>
      <c r="D15" t="s">
        <v>4239</v>
      </c>
      <c r="E15">
        <v>0</v>
      </c>
      <c r="F15" t="s">
        <v>4202</v>
      </c>
      <c r="G15" t="s">
        <v>4236</v>
      </c>
      <c r="H15">
        <v>23.9708330631256</v>
      </c>
      <c r="I15">
        <v>942</v>
      </c>
      <c r="J15" t="s">
        <v>0</v>
      </c>
    </row>
    <row r="16" spans="1:10" x14ac:dyDescent="0.25">
      <c r="A16" t="s">
        <v>4240</v>
      </c>
      <c r="B16" t="s">
        <v>4241</v>
      </c>
      <c r="C16" t="s">
        <v>4242</v>
      </c>
      <c r="D16" t="s">
        <v>53</v>
      </c>
      <c r="E16">
        <v>0</v>
      </c>
      <c r="F16" t="s">
        <v>4202</v>
      </c>
      <c r="G16" t="s">
        <v>4203</v>
      </c>
      <c r="H16">
        <v>24.200000047683702</v>
      </c>
      <c r="I16">
        <v>706</v>
      </c>
      <c r="J16" t="s">
        <v>0</v>
      </c>
    </row>
    <row r="17" spans="1:10" x14ac:dyDescent="0.25">
      <c r="A17" t="s">
        <v>4243</v>
      </c>
      <c r="C17" t="s">
        <v>4244</v>
      </c>
      <c r="D17" t="s">
        <v>21</v>
      </c>
      <c r="E17">
        <v>0</v>
      </c>
      <c r="F17" t="s">
        <v>4202</v>
      </c>
      <c r="G17" t="s">
        <v>4203</v>
      </c>
      <c r="H17">
        <v>24.8750001192093</v>
      </c>
      <c r="I17">
        <v>845</v>
      </c>
      <c r="J17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74213A76B1514DA44C9D5C6BC783F1" ma:contentTypeVersion="11" ma:contentTypeDescription="Create a new document." ma:contentTypeScope="" ma:versionID="1d1939d49bb4ea441708d30112130158">
  <xsd:schema xmlns:xsd="http://www.w3.org/2001/XMLSchema" xmlns:xs="http://www.w3.org/2001/XMLSchema" xmlns:p="http://schemas.microsoft.com/office/2006/metadata/properties" xmlns:ns3="be2f23c6-f544-4c1b-a7e2-09c2b3bee8a1" targetNamespace="http://schemas.microsoft.com/office/2006/metadata/properties" ma:root="true" ma:fieldsID="95eccf82b59fd5de273fc368b3820b76" ns3:_="">
    <xsd:import namespace="be2f23c6-f544-4c1b-a7e2-09c2b3bee8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f23c6-f544-4c1b-a7e2-09c2b3bee8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q m F P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q Y U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m F P W S i K R 7 g O A A A A E Q A A A B M A H A B G b 3 J t d W x h c y 9 T Z W N 0 a W 9 u M S 5 t I K I Y A C i g F A A A A A A A A A A A A A A A A A A A A A A A A A A A A C t O T S 7 J z M 9 T C I b Q h t Y A U E s B A i 0 A F A A C A A g A q m F P W U U E 8 i C j A A A A 9 g A A A B I A A A A A A A A A A A A A A A A A A A A A A E N v b m Z p Z y 9 Q Y W N r Y W d l L n h t b F B L A Q I t A B Q A A g A I A K p h T 1 k P y u m r p A A A A O k A A A A T A A A A A A A A A A A A A A A A A O 8 A A A B b Q 2 9 u d G V u d F 9 U e X B l c 1 0 u e G 1 s U E s B A i 0 A F A A C A A g A q m F P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R w 8 K 7 U 1 J t O g 9 R k C G f l p S s A A A A A A g A A A A A A A 2 Y A A M A A A A A Q A A A A / Q D Y 4 b C 6 4 v 8 x p 4 n + g D 0 k p w A A A A A E g A A A o A A A A B A A A A D j T n L E P u 5 s X I v s 5 X o O 5 f A m U A A A A H s h m n P / w s i / c f 3 z T t 3 h y Y 4 7 c N J A 7 D m t n z f o 3 k 0 T L e q Y s 4 I H P 3 P R / W 0 H S S R / a C M 5 m B o G + m 2 j V D T i n 7 r 8 f J t i M q x s Q q n D a s E l e H m e g 4 W 4 c E x 8 F A A A A P g g A 5 G 6 n g T j D J d 4 8 g c W h 5 g 9 W U k 2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2f23c6-f544-4c1b-a7e2-09c2b3bee8a1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5B8A97-3E22-4B7C-80B8-EC07A95E1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2f23c6-f544-4c1b-a7e2-09c2b3bee8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3DE37A-7B9F-4DCA-890C-759E5547C16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0D1CA2D-8974-4708-BEA3-1C46014AB2CA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be2f23c6-f544-4c1b-a7e2-09c2b3bee8a1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0FCF170D-B735-43B6-AD69-CB860ACD9A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Meta</vt:lpstr>
      <vt:lpstr>site variables</vt:lpstr>
      <vt:lpstr>climatevars</vt:lpstr>
      <vt:lpstr>speciesvars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I Rowe</dc:creator>
  <cp:lastModifiedBy>Helen I Rowe</cp:lastModifiedBy>
  <dcterms:created xsi:type="dcterms:W3CDTF">2024-03-27T19:39:53Z</dcterms:created>
  <dcterms:modified xsi:type="dcterms:W3CDTF">2024-10-17T14:17:20Z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0x0101005F74213A76B1514DA44C9D5C6BC783F1</vt:lpwstr>
  </property>
</Properties>
</file>